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490" windowHeight="7755" firstSheet="2" activeTab="6"/>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 name="HORARIO DOCENTE" sheetId="20" r:id="rId8"/>
  </sheets>
  <definedNames>
    <definedName name="_xlnm._FilterDatabase" localSheetId="2" hidden="1">Anexo_01!$A$19:$R$152</definedName>
    <definedName name="_xlnm._FilterDatabase" localSheetId="4" hidden="1">Anexo_03!$A$11:$K$1452</definedName>
    <definedName name="_xlnm._FilterDatabase" localSheetId="0" hidden="1">data!$A$2:$AJ$5224</definedName>
    <definedName name="_xlnm._FilterDatabase" localSheetId="1" hidden="1">ie_sec!$A$3:$AI$116</definedName>
    <definedName name="_xlnm.Print_Area" localSheetId="5">'Anexo 04'!$A$1:$K$36</definedName>
    <definedName name="_xlnm.Print_Area" localSheetId="2">Anexo_01!$A$1:$P$188</definedName>
    <definedName name="_xlnm.Print_Area" localSheetId="3">Anexo_02!$A$1:$T$34</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5" i="11" l="1"/>
  <c r="S5222" i="2" l="1"/>
  <c r="S5221" i="2"/>
  <c r="S5220" i="2"/>
  <c r="S5219" i="2"/>
  <c r="S5218" i="2"/>
  <c r="S5217" i="2"/>
  <c r="S5216" i="2"/>
  <c r="S5215" i="2"/>
  <c r="S5213" i="2"/>
  <c r="S5212" i="2"/>
  <c r="S5211" i="2"/>
  <c r="S5210" i="2"/>
  <c r="S5208" i="2"/>
  <c r="S5206" i="2"/>
  <c r="S5204" i="2"/>
  <c r="S5202" i="2"/>
  <c r="S5198" i="2"/>
  <c r="S5197" i="2"/>
  <c r="S5195" i="2"/>
  <c r="S5194" i="2"/>
  <c r="S5192" i="2"/>
  <c r="S5191" i="2"/>
  <c r="S5190" i="2"/>
  <c r="S5189" i="2"/>
  <c r="S5187" i="2"/>
  <c r="S5186" i="2"/>
  <c r="S5185" i="2"/>
  <c r="S5184" i="2"/>
  <c r="S5182" i="2"/>
  <c r="S5181" i="2"/>
  <c r="S5180" i="2"/>
  <c r="S5179" i="2"/>
  <c r="S5178" i="2"/>
  <c r="S5176" i="2"/>
  <c r="S5174" i="2"/>
  <c r="S5172" i="2"/>
  <c r="S5171" i="2"/>
  <c r="S5170" i="2"/>
  <c r="S5169" i="2"/>
  <c r="S5168" i="2"/>
  <c r="S5167" i="2"/>
  <c r="S5166" i="2"/>
  <c r="S5165" i="2"/>
  <c r="S5164" i="2"/>
  <c r="S5163" i="2"/>
  <c r="S5162" i="2"/>
  <c r="S5161" i="2"/>
  <c r="S5160" i="2"/>
  <c r="S5159" i="2"/>
  <c r="S5158" i="2"/>
  <c r="S5157" i="2"/>
  <c r="S5156" i="2"/>
  <c r="S5153" i="2"/>
  <c r="S5150" i="2"/>
  <c r="S5146" i="2"/>
  <c r="S5144" i="2"/>
  <c r="S5142" i="2"/>
  <c r="S5140" i="2"/>
  <c r="S5139" i="2"/>
  <c r="S5138" i="2"/>
  <c r="S5137" i="2"/>
  <c r="S5136" i="2"/>
  <c r="S5135" i="2"/>
  <c r="S5133" i="2"/>
  <c r="S5132" i="2"/>
  <c r="S5131" i="2"/>
  <c r="S5130" i="2"/>
  <c r="S5129" i="2"/>
  <c r="S5128" i="2"/>
  <c r="S5127" i="2"/>
  <c r="S5126" i="2"/>
  <c r="S5125" i="2"/>
  <c r="S5124" i="2"/>
  <c r="S5123" i="2"/>
  <c r="S5122" i="2"/>
  <c r="S5119" i="2"/>
  <c r="S5118" i="2"/>
  <c r="S5116" i="2"/>
  <c r="S5114" i="2"/>
  <c r="S5113" i="2"/>
  <c r="S5112" i="2"/>
  <c r="S5110" i="2"/>
  <c r="S5109" i="2"/>
  <c r="S5108" i="2"/>
  <c r="S5103" i="2"/>
  <c r="S5102" i="2"/>
  <c r="S5101" i="2"/>
  <c r="S5099" i="2"/>
  <c r="S5098" i="2"/>
  <c r="S5097" i="2"/>
  <c r="S5092" i="2"/>
  <c r="S5091" i="2"/>
  <c r="S5090" i="2"/>
  <c r="S5089" i="2"/>
  <c r="S5087" i="2"/>
  <c r="S5086" i="2"/>
  <c r="S5084" i="2"/>
  <c r="S5083" i="2"/>
  <c r="S5082" i="2"/>
  <c r="S5080" i="2"/>
  <c r="S5076" i="2"/>
  <c r="S5074" i="2"/>
  <c r="S5072" i="2"/>
  <c r="S5070" i="2"/>
  <c r="S5069" i="2"/>
  <c r="S5067" i="2"/>
  <c r="S5066" i="2"/>
  <c r="S5065" i="2"/>
  <c r="S5064" i="2"/>
  <c r="S5063" i="2"/>
  <c r="S5062" i="2"/>
  <c r="S5060" i="2"/>
  <c r="S5042" i="2"/>
  <c r="S5039" i="2"/>
  <c r="S5038" i="2"/>
  <c r="S5037" i="2"/>
  <c r="S5036" i="2"/>
  <c r="S5035" i="2"/>
  <c r="S5034" i="2"/>
  <c r="S5033" i="2"/>
  <c r="S5032" i="2"/>
  <c r="S5030" i="2"/>
  <c r="S5029" i="2"/>
  <c r="S5027" i="2"/>
  <c r="S5026" i="2"/>
  <c r="S5018" i="2"/>
  <c r="S5016" i="2"/>
  <c r="S5015" i="2"/>
  <c r="S5012" i="2"/>
  <c r="S5009" i="2"/>
  <c r="S5008" i="2"/>
  <c r="S5007" i="2"/>
  <c r="S5006" i="2"/>
  <c r="S5004" i="2"/>
  <c r="S5003" i="2"/>
  <c r="S5001" i="2"/>
  <c r="S5000" i="2"/>
  <c r="S4999" i="2"/>
  <c r="S4998" i="2"/>
  <c r="S4997" i="2"/>
  <c r="S4996" i="2"/>
  <c r="S4995" i="2"/>
  <c r="S4993" i="2"/>
  <c r="S4992" i="2"/>
  <c r="S4990" i="2"/>
  <c r="S4989" i="2"/>
  <c r="S4988" i="2"/>
  <c r="S4986" i="2"/>
  <c r="S4984" i="2"/>
  <c r="S4978" i="2"/>
  <c r="S4975" i="2"/>
  <c r="S4974" i="2"/>
  <c r="S4973" i="2"/>
  <c r="S4971" i="2"/>
  <c r="S4970" i="2"/>
  <c r="S4969" i="2"/>
  <c r="S4967" i="2"/>
  <c r="S4966" i="2"/>
  <c r="S4964" i="2"/>
  <c r="S4963" i="2"/>
  <c r="S4962" i="2"/>
  <c r="S4961" i="2"/>
  <c r="S4960" i="2"/>
  <c r="S4959" i="2"/>
  <c r="S4958" i="2"/>
  <c r="S4957" i="2"/>
  <c r="S4956" i="2"/>
  <c r="S4955" i="2"/>
  <c r="S4954" i="2"/>
  <c r="S4952" i="2"/>
  <c r="S4951" i="2"/>
  <c r="S4950" i="2"/>
  <c r="S4949" i="2"/>
  <c r="S4948" i="2"/>
  <c r="S4947" i="2"/>
  <c r="S4946" i="2"/>
  <c r="S4945" i="2"/>
  <c r="S4942" i="2"/>
  <c r="S4941" i="2"/>
  <c r="S4940" i="2"/>
  <c r="S4939" i="2"/>
  <c r="S4937" i="2"/>
  <c r="S4936" i="2"/>
  <c r="S4934" i="2"/>
  <c r="S4933" i="2"/>
  <c r="S4932" i="2"/>
  <c r="S4931" i="2"/>
  <c r="S4930" i="2"/>
  <c r="S4929" i="2"/>
  <c r="S4926" i="2"/>
  <c r="S4925" i="2"/>
  <c r="S4924" i="2"/>
  <c r="S4923" i="2"/>
  <c r="S4922" i="2"/>
  <c r="S4919" i="2"/>
  <c r="S4918" i="2"/>
  <c r="S4917" i="2"/>
  <c r="S4916" i="2"/>
  <c r="S4915" i="2"/>
  <c r="S4913" i="2"/>
  <c r="S4912" i="2"/>
  <c r="S4911" i="2"/>
  <c r="S4910" i="2"/>
  <c r="S4908" i="2"/>
  <c r="S4907" i="2"/>
  <c r="S4906" i="2"/>
  <c r="S4905" i="2"/>
  <c r="S4903" i="2"/>
  <c r="S4901" i="2"/>
  <c r="S4900" i="2"/>
  <c r="S4899" i="2"/>
  <c r="S4898" i="2"/>
  <c r="S4897" i="2"/>
  <c r="S4896" i="2"/>
  <c r="S4895" i="2"/>
  <c r="S4892" i="2"/>
  <c r="S4891" i="2"/>
  <c r="S4890" i="2"/>
  <c r="S4889" i="2"/>
  <c r="S4888" i="2"/>
  <c r="S4887" i="2"/>
  <c r="S4886" i="2"/>
  <c r="S4885" i="2"/>
  <c r="S4884" i="2"/>
  <c r="S4883" i="2"/>
  <c r="S4881" i="2"/>
  <c r="S4880" i="2"/>
  <c r="S4879" i="2"/>
  <c r="S4877" i="2"/>
  <c r="S4874" i="2"/>
  <c r="S4873" i="2"/>
  <c r="S4871" i="2"/>
  <c r="S4870" i="2"/>
  <c r="S4867" i="2"/>
  <c r="S4866" i="2"/>
  <c r="S4865" i="2"/>
  <c r="S4864" i="2"/>
  <c r="S4863" i="2"/>
  <c r="S4862" i="2"/>
  <c r="S4861" i="2"/>
  <c r="S4860" i="2"/>
  <c r="S4859" i="2"/>
  <c r="S4858" i="2"/>
  <c r="S4857" i="2"/>
  <c r="S4856" i="2"/>
  <c r="S4855" i="2"/>
  <c r="S4854" i="2"/>
  <c r="S4850" i="2"/>
  <c r="S4849" i="2"/>
  <c r="S4848" i="2"/>
  <c r="S4847" i="2"/>
  <c r="S4846" i="2"/>
  <c r="S4845" i="2"/>
  <c r="S4843" i="2"/>
  <c r="S4834" i="2"/>
  <c r="S4833" i="2"/>
  <c r="S4832" i="2"/>
  <c r="S4831" i="2"/>
  <c r="S4830" i="2"/>
  <c r="S4829" i="2"/>
  <c r="S4827" i="2"/>
  <c r="S4825" i="2"/>
  <c r="S4824" i="2"/>
  <c r="S4823" i="2"/>
  <c r="S4822" i="2"/>
  <c r="S4821" i="2"/>
  <c r="S4819" i="2"/>
  <c r="S4818" i="2"/>
  <c r="S4816" i="2"/>
  <c r="S4815" i="2"/>
  <c r="S4813" i="2"/>
  <c r="S4812" i="2"/>
  <c r="S4811" i="2"/>
  <c r="S4810" i="2"/>
  <c r="S4809" i="2"/>
  <c r="S4808" i="2"/>
  <c r="S4807" i="2"/>
  <c r="S4804" i="2"/>
  <c r="S4803" i="2"/>
  <c r="S4802" i="2"/>
  <c r="S4801" i="2"/>
  <c r="S4799" i="2"/>
  <c r="S4797" i="2"/>
  <c r="S4796" i="2"/>
  <c r="S4791" i="2"/>
  <c r="S4790" i="2"/>
  <c r="S4789" i="2"/>
  <c r="S4782" i="2"/>
  <c r="S4780" i="2"/>
  <c r="S4779" i="2"/>
  <c r="S4778" i="2"/>
  <c r="S4777" i="2"/>
  <c r="S4776" i="2"/>
  <c r="S4774" i="2"/>
  <c r="S4773" i="2"/>
  <c r="S4772" i="2"/>
  <c r="S4769" i="2"/>
  <c r="S4768" i="2"/>
  <c r="S4767" i="2"/>
  <c r="S4765" i="2"/>
  <c r="S4764" i="2"/>
  <c r="S4762" i="2"/>
  <c r="S4761" i="2"/>
  <c r="S4760" i="2"/>
  <c r="S4758" i="2"/>
  <c r="S4757" i="2"/>
  <c r="S4756" i="2"/>
  <c r="S4755" i="2"/>
  <c r="S4749" i="2"/>
  <c r="S4748" i="2"/>
  <c r="S4747" i="2"/>
  <c r="S4741" i="2"/>
  <c r="S4740" i="2"/>
  <c r="S4739" i="2"/>
  <c r="S4738" i="2"/>
  <c r="S4737" i="2"/>
  <c r="S4735" i="2"/>
  <c r="S4734" i="2"/>
  <c r="S4732" i="2"/>
  <c r="S4730" i="2"/>
  <c r="S4728" i="2"/>
  <c r="S4727" i="2"/>
  <c r="S4726" i="2"/>
  <c r="S4723" i="2"/>
  <c r="S4722" i="2"/>
  <c r="S4720" i="2"/>
  <c r="S4719" i="2"/>
  <c r="S4718" i="2"/>
  <c r="S4717" i="2"/>
  <c r="S4715" i="2"/>
  <c r="S4714" i="2"/>
  <c r="S4712" i="2"/>
  <c r="S4711" i="2"/>
  <c r="S4709" i="2"/>
  <c r="S4708" i="2"/>
  <c r="S4707" i="2"/>
  <c r="S4706" i="2"/>
  <c r="S4705" i="2"/>
  <c r="S4704" i="2"/>
  <c r="S4703" i="2"/>
  <c r="S4702" i="2"/>
  <c r="S4699" i="2"/>
  <c r="S4698" i="2"/>
  <c r="S4694" i="2"/>
  <c r="S4693" i="2"/>
  <c r="S4692" i="2"/>
  <c r="S4691" i="2"/>
  <c r="S4690" i="2"/>
  <c r="S4688" i="2"/>
  <c r="S4687" i="2"/>
  <c r="S4686" i="2"/>
  <c r="S4685" i="2"/>
  <c r="S4684" i="2"/>
  <c r="S4683" i="2"/>
  <c r="S4681" i="2"/>
  <c r="S4680" i="2"/>
  <c r="S4679" i="2"/>
  <c r="S4676" i="2"/>
  <c r="S4675" i="2"/>
  <c r="S4674" i="2"/>
  <c r="S4673" i="2"/>
  <c r="S4672" i="2"/>
  <c r="S4671" i="2"/>
  <c r="S4670" i="2"/>
  <c r="S4669" i="2"/>
  <c r="S4668" i="2"/>
  <c r="S4666" i="2"/>
  <c r="S4665" i="2"/>
  <c r="S4664" i="2"/>
  <c r="S4662" i="2"/>
  <c r="S4660" i="2"/>
  <c r="S4659" i="2"/>
  <c r="S4656" i="2"/>
  <c r="S4655" i="2"/>
  <c r="S4654" i="2"/>
  <c r="S4652" i="2"/>
  <c r="S4651" i="2"/>
  <c r="S4650" i="2"/>
  <c r="S4647" i="2"/>
  <c r="S4646" i="2"/>
  <c r="S4645" i="2"/>
  <c r="S4644" i="2"/>
  <c r="S4643" i="2"/>
  <c r="S4641" i="2"/>
  <c r="S4639" i="2"/>
  <c r="S4637" i="2"/>
  <c r="S4636" i="2"/>
  <c r="S4635" i="2"/>
  <c r="S4633" i="2"/>
  <c r="S4632" i="2"/>
  <c r="S4631" i="2"/>
  <c r="S4630" i="2"/>
  <c r="S4629" i="2"/>
  <c r="S4628" i="2"/>
  <c r="S4627" i="2"/>
  <c r="S4626" i="2"/>
  <c r="S4625" i="2"/>
  <c r="S4624" i="2"/>
  <c r="S4623" i="2"/>
  <c r="S4620" i="2"/>
  <c r="S4615" i="2"/>
  <c r="S4611" i="2"/>
  <c r="S4610" i="2"/>
  <c r="S4609" i="2"/>
  <c r="S4608" i="2"/>
  <c r="S4607" i="2"/>
  <c r="S4605" i="2"/>
  <c r="S4604" i="2"/>
  <c r="S4603" i="2"/>
  <c r="S4602" i="2"/>
  <c r="S4601" i="2"/>
  <c r="S4600" i="2"/>
  <c r="S4598" i="2"/>
  <c r="S4597" i="2"/>
  <c r="S4596" i="2"/>
  <c r="S4595" i="2"/>
  <c r="S4593" i="2"/>
  <c r="S4592" i="2"/>
  <c r="S4591" i="2"/>
  <c r="S4589" i="2"/>
  <c r="S4588" i="2"/>
  <c r="S4585" i="2"/>
  <c r="S4584" i="2"/>
  <c r="S4583" i="2"/>
  <c r="S4582" i="2"/>
  <c r="S4581" i="2"/>
  <c r="S4580" i="2"/>
  <c r="S4579" i="2"/>
  <c r="S4578" i="2"/>
  <c r="S4574" i="2"/>
  <c r="S4573" i="2"/>
  <c r="S4572" i="2"/>
  <c r="S4564" i="2"/>
  <c r="S4563" i="2"/>
  <c r="S4562" i="2"/>
  <c r="S4561" i="2"/>
  <c r="S4560" i="2"/>
  <c r="S4559" i="2"/>
  <c r="S4557" i="2"/>
  <c r="S4556" i="2"/>
  <c r="S4555" i="2"/>
  <c r="S4554" i="2"/>
  <c r="S4552" i="2"/>
  <c r="S4549" i="2"/>
  <c r="S4547" i="2"/>
  <c r="S4545" i="2"/>
  <c r="S4543" i="2"/>
  <c r="S4541" i="2"/>
  <c r="S4540" i="2"/>
  <c r="S4535" i="2"/>
  <c r="S4534" i="2"/>
  <c r="S4533" i="2"/>
  <c r="S4532" i="2"/>
  <c r="S4531" i="2"/>
  <c r="S4528" i="2"/>
  <c r="S4525" i="2"/>
  <c r="S4524" i="2"/>
  <c r="S4521" i="2"/>
  <c r="S4520" i="2"/>
  <c r="S4519" i="2"/>
  <c r="S4514" i="2"/>
  <c r="S4513" i="2"/>
  <c r="S4511" i="2"/>
  <c r="S4510" i="2"/>
  <c r="S4509" i="2"/>
  <c r="S4508" i="2"/>
  <c r="S4506" i="2"/>
  <c r="S4505" i="2"/>
  <c r="S4504" i="2"/>
  <c r="S4502" i="2"/>
  <c r="S4501" i="2"/>
  <c r="S4499" i="2"/>
  <c r="S4498" i="2"/>
  <c r="S4497" i="2"/>
  <c r="S4493" i="2"/>
  <c r="S4491" i="2"/>
  <c r="S4483" i="2"/>
  <c r="S4482" i="2"/>
  <c r="S4481" i="2"/>
  <c r="S4480" i="2"/>
  <c r="S4479" i="2"/>
  <c r="S4477" i="2"/>
  <c r="S4474" i="2"/>
  <c r="S4473" i="2"/>
  <c r="S4472" i="2"/>
  <c r="S4471" i="2"/>
  <c r="S4470" i="2"/>
  <c r="S4469" i="2"/>
  <c r="S4467" i="2"/>
  <c r="S4465" i="2"/>
  <c r="S4463" i="2"/>
  <c r="S4462" i="2"/>
  <c r="S4461" i="2"/>
  <c r="S4460" i="2"/>
  <c r="S4458" i="2"/>
  <c r="S4457" i="2"/>
  <c r="S4456" i="2"/>
  <c r="S4455" i="2"/>
  <c r="S4452" i="2"/>
  <c r="S4451" i="2"/>
  <c r="S4450" i="2"/>
  <c r="S4449" i="2"/>
  <c r="S4445" i="2"/>
  <c r="S4443" i="2"/>
  <c r="S4435" i="2"/>
  <c r="S4433" i="2"/>
  <c r="S4432" i="2"/>
  <c r="S4430" i="2"/>
  <c r="S4429" i="2"/>
  <c r="S4428" i="2"/>
  <c r="S4427" i="2"/>
  <c r="S4425" i="2"/>
  <c r="S4424" i="2"/>
  <c r="S4423" i="2"/>
  <c r="S4422" i="2"/>
  <c r="S4420" i="2"/>
  <c r="S4419" i="2"/>
  <c r="S4418" i="2"/>
  <c r="S4417" i="2"/>
  <c r="S4416" i="2"/>
  <c r="S4414" i="2"/>
  <c r="S4413" i="2"/>
  <c r="S4412" i="2"/>
  <c r="S4409" i="2"/>
  <c r="S4407" i="2"/>
  <c r="S4406" i="2"/>
  <c r="S4405" i="2"/>
  <c r="S4401" i="2"/>
  <c r="S4400" i="2"/>
  <c r="S4399" i="2"/>
  <c r="S4397" i="2"/>
  <c r="S4389" i="2"/>
  <c r="S4388" i="2"/>
  <c r="S4386" i="2"/>
  <c r="S4384" i="2"/>
  <c r="S4383" i="2"/>
  <c r="S4382" i="2"/>
  <c r="S4381" i="2"/>
  <c r="S4380" i="2"/>
  <c r="S4379" i="2"/>
  <c r="S4378" i="2"/>
  <c r="S4377" i="2"/>
  <c r="S4376" i="2"/>
  <c r="S4375" i="2"/>
  <c r="S4374" i="2"/>
  <c r="S4373" i="2"/>
  <c r="S4372" i="2"/>
  <c r="S4370" i="2"/>
  <c r="S4369" i="2"/>
  <c r="S4365" i="2"/>
  <c r="S4364" i="2"/>
  <c r="S4363" i="2"/>
  <c r="S4361" i="2"/>
  <c r="S4358" i="2"/>
  <c r="S4355" i="2"/>
  <c r="S4353" i="2"/>
  <c r="S4352" i="2"/>
  <c r="S4351" i="2"/>
  <c r="S4347" i="2"/>
  <c r="S4346" i="2"/>
  <c r="S4345" i="2"/>
  <c r="S4344" i="2"/>
  <c r="S4337" i="2"/>
  <c r="S4336" i="2"/>
  <c r="S4335" i="2"/>
  <c r="S4333" i="2"/>
  <c r="S4332" i="2"/>
  <c r="S4331" i="2"/>
  <c r="S4329" i="2"/>
  <c r="S4328" i="2"/>
  <c r="S4326" i="2"/>
  <c r="S4325" i="2"/>
  <c r="S4324" i="2"/>
  <c r="S4323" i="2"/>
  <c r="S4321" i="2"/>
  <c r="S4319" i="2"/>
  <c r="S4318" i="2"/>
  <c r="S4315" i="2"/>
  <c r="S4314" i="2"/>
  <c r="S4307" i="2"/>
  <c r="S4306" i="2"/>
  <c r="S4305" i="2"/>
  <c r="S4303" i="2"/>
  <c r="S4301" i="2"/>
  <c r="S4298" i="2"/>
  <c r="S4295" i="2"/>
  <c r="S4294" i="2"/>
  <c r="S4283" i="2"/>
  <c r="S4282" i="2"/>
  <c r="S4281" i="2"/>
  <c r="S4280" i="2"/>
  <c r="S4278" i="2"/>
  <c r="S4277" i="2"/>
  <c r="S4273" i="2"/>
  <c r="S4272" i="2"/>
  <c r="S4271" i="2"/>
  <c r="S4269" i="2"/>
  <c r="S4268" i="2"/>
  <c r="S4266" i="2"/>
  <c r="S4263" i="2"/>
  <c r="S4262" i="2"/>
  <c r="S4261" i="2"/>
  <c r="S4259" i="2"/>
  <c r="S4258" i="2"/>
  <c r="S4257" i="2"/>
  <c r="S4256" i="2"/>
  <c r="S4255" i="2"/>
  <c r="S4254" i="2"/>
  <c r="S4253" i="2"/>
  <c r="S4252" i="2"/>
  <c r="S4250" i="2"/>
  <c r="S4249" i="2"/>
  <c r="S4248" i="2"/>
  <c r="S4245" i="2"/>
  <c r="S4243" i="2"/>
  <c r="S4241" i="2"/>
  <c r="S4240" i="2"/>
  <c r="S4239" i="2"/>
  <c r="S4238" i="2"/>
  <c r="S4237" i="2"/>
  <c r="S4236" i="2"/>
  <c r="S4235" i="2"/>
  <c r="S4234" i="2"/>
  <c r="S4233" i="2"/>
  <c r="S4231" i="2"/>
  <c r="S4230" i="2"/>
  <c r="S4229" i="2"/>
  <c r="S4228" i="2"/>
  <c r="S4226" i="2"/>
  <c r="S4225" i="2"/>
  <c r="S4223" i="2"/>
  <c r="S4222" i="2"/>
  <c r="S4221" i="2"/>
  <c r="S4220" i="2"/>
  <c r="S4219" i="2"/>
  <c r="S4217" i="2"/>
  <c r="S4210" i="2"/>
  <c r="S4208" i="2"/>
  <c r="S4207" i="2"/>
  <c r="S4205" i="2"/>
  <c r="S4204" i="2"/>
  <c r="S4203" i="2"/>
  <c r="S4202" i="2"/>
  <c r="S4200" i="2"/>
  <c r="S4198" i="2"/>
  <c r="S4197" i="2"/>
  <c r="S4196" i="2"/>
  <c r="S4195" i="2"/>
  <c r="S4194" i="2"/>
  <c r="S4191" i="2"/>
  <c r="S4189" i="2"/>
  <c r="S4188" i="2"/>
  <c r="S4186" i="2"/>
  <c r="S4185" i="2"/>
  <c r="S4184" i="2"/>
  <c r="S4183" i="2"/>
  <c r="S4182" i="2"/>
  <c r="S4181" i="2"/>
  <c r="S4180" i="2"/>
  <c r="S4179" i="2"/>
  <c r="S4178" i="2"/>
  <c r="S4175" i="2"/>
  <c r="S4174" i="2"/>
  <c r="S4173" i="2"/>
  <c r="S4171" i="2"/>
  <c r="S4169" i="2"/>
  <c r="S4168" i="2"/>
  <c r="S4167" i="2"/>
  <c r="S4166" i="2"/>
  <c r="S4165" i="2"/>
  <c r="S4164" i="2"/>
  <c r="S4162" i="2"/>
  <c r="S4159" i="2"/>
  <c r="S4158" i="2"/>
  <c r="S4157" i="2"/>
  <c r="S4156" i="2"/>
  <c r="S4155" i="2"/>
  <c r="S4154" i="2"/>
  <c r="S4152" i="2"/>
  <c r="S4151" i="2"/>
  <c r="S4150" i="2"/>
  <c r="S4149" i="2"/>
  <c r="S4147" i="2"/>
  <c r="S4145" i="2"/>
  <c r="S4141" i="2"/>
  <c r="S4139" i="2"/>
  <c r="S4137" i="2"/>
  <c r="S4136" i="2"/>
  <c r="S4133" i="2"/>
  <c r="S4132" i="2"/>
  <c r="S4124" i="2"/>
  <c r="S4123" i="2"/>
  <c r="S4121" i="2"/>
  <c r="S4119" i="2"/>
  <c r="S4116" i="2"/>
  <c r="S4113" i="2"/>
  <c r="S4111" i="2"/>
  <c r="S4110" i="2"/>
  <c r="S4109" i="2"/>
  <c r="S4108" i="2"/>
  <c r="S4107" i="2"/>
  <c r="S4105" i="2"/>
  <c r="S4104" i="2"/>
  <c r="S4102" i="2"/>
  <c r="S4101" i="2"/>
  <c r="S4100" i="2"/>
  <c r="S4099" i="2"/>
  <c r="S4098" i="2"/>
  <c r="S4097" i="2"/>
  <c r="S4096" i="2"/>
  <c r="S4095" i="2"/>
  <c r="S4094" i="2"/>
  <c r="S4092" i="2"/>
  <c r="S4089" i="2"/>
  <c r="S4087" i="2"/>
  <c r="S4086" i="2"/>
  <c r="S4085" i="2"/>
  <c r="S4084" i="2"/>
  <c r="S4083" i="2"/>
  <c r="S4082" i="2"/>
  <c r="S4079" i="2"/>
  <c r="S4078" i="2"/>
  <c r="S4076" i="2"/>
  <c r="S4075" i="2"/>
  <c r="S4074" i="2"/>
  <c r="S4073" i="2"/>
  <c r="S4072" i="2"/>
  <c r="S4068" i="2"/>
  <c r="S4067" i="2"/>
  <c r="S4066" i="2"/>
  <c r="S4065" i="2"/>
  <c r="S4064" i="2"/>
  <c r="S4063" i="2"/>
  <c r="S4062" i="2"/>
  <c r="S4060" i="2"/>
  <c r="S4059" i="2"/>
  <c r="S4048" i="2"/>
  <c r="S4047" i="2"/>
  <c r="S4046" i="2"/>
  <c r="S4045" i="2"/>
  <c r="S4044" i="2"/>
  <c r="S4041" i="2"/>
  <c r="S4040" i="2"/>
  <c r="S4038" i="2"/>
  <c r="S4037" i="2"/>
  <c r="S4036" i="2"/>
  <c r="S4034" i="2"/>
  <c r="S4033" i="2"/>
  <c r="S4032" i="2"/>
  <c r="S4031" i="2"/>
  <c r="S4029" i="2"/>
  <c r="S4028" i="2"/>
  <c r="S4026" i="2"/>
  <c r="S4025" i="2"/>
  <c r="S4024" i="2"/>
  <c r="S4022" i="2"/>
  <c r="S4021" i="2"/>
  <c r="S4020" i="2"/>
  <c r="S4019" i="2"/>
  <c r="S4018" i="2"/>
  <c r="S4016" i="2"/>
  <c r="S4015" i="2"/>
  <c r="S4014" i="2"/>
  <c r="S4013" i="2"/>
  <c r="S4012" i="2"/>
  <c r="S4011" i="2"/>
  <c r="S4010" i="2"/>
  <c r="S4009" i="2"/>
  <c r="S4006" i="2"/>
  <c r="S4005" i="2"/>
  <c r="S4004" i="2"/>
  <c r="S4001" i="2"/>
  <c r="S4000" i="2"/>
  <c r="S3999" i="2"/>
  <c r="S3997" i="2"/>
  <c r="S3996" i="2"/>
  <c r="S3995" i="2"/>
  <c r="S3994" i="2"/>
  <c r="S3993" i="2"/>
  <c r="S3992" i="2"/>
  <c r="S3991" i="2"/>
  <c r="S3990" i="2"/>
  <c r="S3989" i="2"/>
  <c r="S3988" i="2"/>
  <c r="S3986" i="2"/>
  <c r="S3985" i="2"/>
  <c r="S3984" i="2"/>
  <c r="S3982" i="2"/>
  <c r="S3981" i="2"/>
  <c r="S3980" i="2"/>
  <c r="S3977" i="2"/>
  <c r="S3976" i="2"/>
  <c r="S3975" i="2"/>
  <c r="S3974" i="2"/>
  <c r="S3973" i="2"/>
  <c r="S3972" i="2"/>
  <c r="S3971" i="2"/>
  <c r="S3970" i="2"/>
  <c r="S3969" i="2"/>
  <c r="S3968" i="2"/>
  <c r="S3966" i="2"/>
  <c r="S3964" i="2"/>
  <c r="S3963" i="2"/>
  <c r="S3962" i="2"/>
  <c r="S3961" i="2"/>
  <c r="S3960" i="2"/>
  <c r="S3959" i="2"/>
  <c r="S3958" i="2"/>
  <c r="S3954" i="2"/>
  <c r="S3953" i="2"/>
  <c r="S3952" i="2"/>
  <c r="S3951" i="2"/>
  <c r="S3950" i="2"/>
  <c r="S3949" i="2"/>
  <c r="S3948" i="2"/>
  <c r="S3947" i="2"/>
  <c r="S3945" i="2"/>
  <c r="S3943" i="2"/>
  <c r="S3942" i="2"/>
  <c r="S3941" i="2"/>
  <c r="S3940" i="2"/>
  <c r="S3933" i="2"/>
  <c r="S3932" i="2"/>
  <c r="S3930" i="2"/>
  <c r="S3929" i="2"/>
  <c r="S3928" i="2"/>
  <c r="S3927" i="2"/>
  <c r="S3925" i="2"/>
  <c r="S3924" i="2"/>
  <c r="S3922" i="2"/>
  <c r="S3921" i="2"/>
  <c r="S3919" i="2"/>
  <c r="S3918" i="2"/>
  <c r="S3916" i="2"/>
  <c r="S3915" i="2"/>
  <c r="S3913" i="2"/>
  <c r="S3912" i="2"/>
  <c r="S3911" i="2"/>
  <c r="S3909" i="2"/>
  <c r="S3907" i="2"/>
  <c r="S3905" i="2"/>
  <c r="S3903" i="2"/>
  <c r="S3902" i="2"/>
  <c r="S3900" i="2"/>
  <c r="S3899" i="2"/>
  <c r="S3898" i="2"/>
  <c r="S3897" i="2"/>
  <c r="S3896" i="2"/>
  <c r="S3895"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8" i="2"/>
  <c r="S3866" i="2"/>
  <c r="S3865" i="2"/>
  <c r="S3864" i="2"/>
  <c r="S3861" i="2"/>
  <c r="S3860" i="2"/>
  <c r="S3859" i="2"/>
  <c r="S3857" i="2"/>
  <c r="S3856" i="2"/>
  <c r="S3855" i="2"/>
  <c r="S3853" i="2"/>
  <c r="S3852" i="2"/>
  <c r="S3851" i="2"/>
  <c r="S3850" i="2"/>
  <c r="S3848" i="2"/>
  <c r="S3847" i="2"/>
  <c r="S3845" i="2"/>
  <c r="S3844" i="2"/>
  <c r="S3841" i="2"/>
  <c r="S3840" i="2"/>
  <c r="S3838" i="2"/>
  <c r="S3836" i="2"/>
  <c r="S3834" i="2"/>
  <c r="S3833" i="2"/>
  <c r="S3832" i="2"/>
  <c r="S3830" i="2"/>
  <c r="S3829" i="2"/>
  <c r="S3827" i="2"/>
  <c r="S3826" i="2"/>
  <c r="S3825" i="2"/>
  <c r="S3823" i="2"/>
  <c r="S3822" i="2"/>
  <c r="S3821" i="2"/>
  <c r="S3820" i="2"/>
  <c r="S3819" i="2"/>
  <c r="S3818" i="2"/>
  <c r="S3817" i="2"/>
  <c r="S3815" i="2"/>
  <c r="S3814" i="2"/>
  <c r="S3813" i="2"/>
  <c r="S3811" i="2"/>
  <c r="S3809" i="2"/>
  <c r="S3808" i="2"/>
  <c r="S3807" i="2"/>
  <c r="S3805" i="2"/>
  <c r="S3804" i="2"/>
  <c r="S3803" i="2"/>
  <c r="S3801" i="2"/>
  <c r="S3800" i="2"/>
  <c r="S3799" i="2"/>
  <c r="S3798" i="2"/>
  <c r="S3797" i="2"/>
  <c r="S3796" i="2"/>
  <c r="S3795" i="2"/>
  <c r="S3794" i="2"/>
  <c r="S3793" i="2"/>
  <c r="S3792" i="2"/>
  <c r="S3791" i="2"/>
  <c r="S3790" i="2"/>
  <c r="S3789" i="2"/>
  <c r="S3788" i="2"/>
  <c r="S3787" i="2"/>
  <c r="S3786" i="2"/>
  <c r="S3785" i="2"/>
  <c r="S3781" i="2"/>
  <c r="S3780" i="2"/>
  <c r="S3779" i="2"/>
  <c r="S3778" i="2"/>
  <c r="S3777" i="2"/>
  <c r="S3776" i="2"/>
  <c r="S3774" i="2"/>
  <c r="S3772" i="2"/>
  <c r="S3771" i="2"/>
  <c r="S3770" i="2"/>
  <c r="S3769" i="2"/>
  <c r="S3768" i="2"/>
  <c r="S3767" i="2"/>
  <c r="S3765" i="2"/>
  <c r="S3763" i="2"/>
  <c r="S3761" i="2"/>
  <c r="S3760" i="2"/>
  <c r="S3759" i="2"/>
  <c r="S3758" i="2"/>
  <c r="S3757" i="2"/>
  <c r="S3754" i="2"/>
  <c r="S3753" i="2"/>
  <c r="S3752" i="2"/>
  <c r="S3751" i="2"/>
  <c r="S3750" i="2"/>
  <c r="S3749" i="2"/>
  <c r="S3748" i="2"/>
  <c r="S3747" i="2"/>
  <c r="S3746" i="2"/>
  <c r="S3744" i="2"/>
  <c r="S3742" i="2"/>
  <c r="S3741" i="2"/>
  <c r="S3740" i="2"/>
  <c r="S3739" i="2"/>
  <c r="S3738" i="2"/>
  <c r="S3737" i="2"/>
  <c r="S3736" i="2"/>
  <c r="S3735" i="2"/>
  <c r="S3733" i="2"/>
  <c r="S3732" i="2"/>
  <c r="S3731" i="2"/>
  <c r="S3729" i="2"/>
  <c r="S3728" i="2"/>
  <c r="S3727" i="2"/>
  <c r="S3725" i="2"/>
  <c r="S3724" i="2"/>
  <c r="S3723" i="2"/>
  <c r="S3722" i="2"/>
  <c r="S3720" i="2"/>
  <c r="S3719" i="2"/>
  <c r="S3718" i="2"/>
  <c r="S3717" i="2"/>
  <c r="S3716" i="2"/>
  <c r="S3715" i="2"/>
  <c r="S3714" i="2"/>
  <c r="S3713" i="2"/>
  <c r="S3712" i="2"/>
  <c r="S3711" i="2"/>
  <c r="S3710" i="2"/>
  <c r="S3709" i="2"/>
  <c r="S3708" i="2"/>
  <c r="S3707" i="2"/>
  <c r="S3706" i="2"/>
  <c r="S3705" i="2"/>
  <c r="S3704" i="2"/>
  <c r="S3703" i="2"/>
  <c r="S3702" i="2"/>
  <c r="S3701" i="2"/>
  <c r="S3699" i="2"/>
  <c r="S3698" i="2"/>
  <c r="S3697" i="2"/>
  <c r="S3696" i="2"/>
  <c r="S3695" i="2"/>
  <c r="S3694" i="2"/>
  <c r="S3691" i="2"/>
  <c r="S3690" i="2"/>
  <c r="S3689" i="2"/>
  <c r="S3688" i="2"/>
  <c r="S3687" i="2"/>
  <c r="S3686" i="2"/>
  <c r="S3685" i="2"/>
  <c r="S3684" i="2"/>
  <c r="S3683" i="2"/>
  <c r="S3682" i="2"/>
  <c r="S3681" i="2"/>
  <c r="S3680" i="2"/>
  <c r="S3679" i="2"/>
  <c r="S3678" i="2"/>
  <c r="S3677" i="2"/>
  <c r="S3676" i="2"/>
  <c r="S3675" i="2"/>
  <c r="S3674" i="2"/>
  <c r="S3672" i="2"/>
  <c r="S3671" i="2"/>
  <c r="S3670" i="2"/>
  <c r="S3669" i="2"/>
  <c r="S3667" i="2"/>
  <c r="S3665" i="2"/>
  <c r="S3664" i="2"/>
  <c r="S3663" i="2"/>
  <c r="S3661" i="2"/>
  <c r="S3660" i="2"/>
  <c r="S3659" i="2"/>
  <c r="S3657" i="2"/>
  <c r="S3656" i="2"/>
  <c r="S3655" i="2"/>
  <c r="S3654" i="2"/>
  <c r="S3653" i="2"/>
  <c r="S3650" i="2"/>
  <c r="S3648" i="2"/>
  <c r="S3646" i="2"/>
  <c r="S3645" i="2"/>
  <c r="S3643" i="2"/>
  <c r="S3640" i="2"/>
  <c r="S3639" i="2"/>
  <c r="S3638" i="2"/>
  <c r="S3637" i="2"/>
  <c r="S3636" i="2"/>
  <c r="S3635" i="2"/>
  <c r="S3634" i="2"/>
  <c r="S3633" i="2"/>
  <c r="S3632" i="2"/>
  <c r="S3631" i="2"/>
  <c r="S3626" i="2"/>
  <c r="S3625" i="2"/>
  <c r="S3624" i="2"/>
  <c r="S3623" i="2"/>
  <c r="S3622" i="2"/>
  <c r="S3620" i="2"/>
  <c r="S3619" i="2"/>
  <c r="S3618" i="2"/>
  <c r="S3617" i="2"/>
  <c r="S3616" i="2"/>
  <c r="S3615" i="2"/>
  <c r="S3614" i="2"/>
  <c r="S3613" i="2"/>
  <c r="S3612" i="2"/>
  <c r="S3611" i="2"/>
  <c r="S3609" i="2"/>
  <c r="S3608" i="2"/>
  <c r="S3607" i="2"/>
  <c r="S3606" i="2"/>
  <c r="S3605" i="2"/>
  <c r="S3589" i="2"/>
  <c r="S3588" i="2"/>
  <c r="S3587" i="2"/>
  <c r="S3586" i="2"/>
  <c r="S3583" i="2"/>
  <c r="S3581" i="2"/>
  <c r="S3579" i="2"/>
  <c r="S3578" i="2"/>
  <c r="S3577" i="2"/>
  <c r="S3576" i="2"/>
  <c r="S3573" i="2"/>
  <c r="S3572" i="2"/>
  <c r="S3571" i="2"/>
  <c r="S3570" i="2"/>
  <c r="S3569" i="2"/>
  <c r="S3567" i="2"/>
  <c r="S3565" i="2"/>
  <c r="S3564" i="2"/>
  <c r="S3561" i="2"/>
  <c r="S3560" i="2"/>
  <c r="S3559" i="2"/>
  <c r="S3558" i="2"/>
  <c r="S3557" i="2"/>
  <c r="S3556" i="2"/>
  <c r="S3555" i="2"/>
  <c r="S3553" i="2"/>
  <c r="S3551" i="2"/>
  <c r="S3550" i="2"/>
  <c r="S3549" i="2"/>
  <c r="S3548" i="2"/>
  <c r="S3547" i="2"/>
  <c r="S3546" i="2"/>
  <c r="S3545" i="2"/>
  <c r="S3544" i="2"/>
  <c r="S3543" i="2"/>
  <c r="S3542" i="2"/>
  <c r="S3540" i="2"/>
  <c r="S3539" i="2"/>
  <c r="S3538" i="2"/>
  <c r="S3537" i="2"/>
  <c r="S3535" i="2"/>
  <c r="S3534" i="2"/>
  <c r="S3532" i="2"/>
  <c r="S3530" i="2"/>
  <c r="S3529" i="2"/>
  <c r="S3527" i="2"/>
  <c r="S3526" i="2"/>
  <c r="S3524" i="2"/>
  <c r="S3523" i="2"/>
  <c r="S3522" i="2"/>
  <c r="S3521" i="2"/>
  <c r="S3520" i="2"/>
  <c r="S3519" i="2"/>
  <c r="S3518" i="2"/>
  <c r="S3517" i="2"/>
  <c r="S3512" i="2"/>
  <c r="S3511" i="2"/>
  <c r="S3510" i="2"/>
  <c r="S3509" i="2"/>
  <c r="S3508" i="2"/>
  <c r="S3507" i="2"/>
  <c r="S3506" i="2"/>
  <c r="S3505" i="2"/>
  <c r="S3504" i="2"/>
  <c r="S3503" i="2"/>
  <c r="S3502" i="2"/>
  <c r="S3501" i="2"/>
  <c r="S3500" i="2"/>
  <c r="S3499" i="2"/>
  <c r="S3498" i="2"/>
  <c r="S3497" i="2"/>
  <c r="S3496" i="2"/>
  <c r="S3494" i="2"/>
  <c r="S3492" i="2"/>
  <c r="S3491" i="2"/>
  <c r="S3490" i="2"/>
  <c r="S3489" i="2"/>
  <c r="S3478" i="2"/>
  <c r="S3477" i="2"/>
  <c r="S3476" i="2"/>
  <c r="S3475" i="2"/>
  <c r="S3474" i="2"/>
  <c r="S3472" i="2"/>
  <c r="S3471" i="2"/>
  <c r="S3468" i="2"/>
  <c r="S3467" i="2"/>
  <c r="S3466" i="2"/>
  <c r="S3464" i="2"/>
  <c r="S3463" i="2"/>
  <c r="S3462" i="2"/>
  <c r="S3460" i="2"/>
  <c r="S3459" i="2"/>
  <c r="S3458" i="2"/>
  <c r="S3457" i="2"/>
  <c r="S3455" i="2"/>
  <c r="S3453" i="2"/>
  <c r="S3451" i="2"/>
  <c r="S3450" i="2"/>
  <c r="S3449" i="2"/>
  <c r="S3447" i="2"/>
  <c r="S3446" i="2"/>
  <c r="S3445" i="2"/>
  <c r="S3444" i="2"/>
  <c r="S3443" i="2"/>
  <c r="S3442" i="2"/>
  <c r="S3441" i="2"/>
  <c r="S3440" i="2"/>
  <c r="S3438" i="2"/>
  <c r="S3437" i="2"/>
  <c r="S3436" i="2"/>
  <c r="S3434" i="2"/>
  <c r="S3433" i="2"/>
  <c r="S3431" i="2"/>
  <c r="S3429" i="2"/>
  <c r="S3427" i="2"/>
  <c r="S3426" i="2"/>
  <c r="S3424" i="2"/>
  <c r="S3423" i="2"/>
  <c r="S3422" i="2"/>
  <c r="S3421" i="2"/>
  <c r="S3420"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1" i="2"/>
  <c r="S3370" i="2"/>
  <c r="S3369" i="2"/>
  <c r="S3366" i="2"/>
  <c r="S3365" i="2"/>
  <c r="S3364" i="2"/>
  <c r="S3363" i="2"/>
  <c r="S3361" i="2"/>
  <c r="S3360" i="2"/>
  <c r="S3359" i="2"/>
  <c r="S3358" i="2"/>
  <c r="S3357" i="2"/>
  <c r="S3356" i="2"/>
  <c r="S3354" i="2"/>
  <c r="S3352" i="2"/>
  <c r="S3351" i="2"/>
  <c r="S3350" i="2"/>
  <c r="S3348" i="2"/>
  <c r="S3347" i="2"/>
  <c r="S3346" i="2"/>
  <c r="S3344" i="2"/>
  <c r="S3343" i="2"/>
  <c r="S3342" i="2"/>
  <c r="S3341" i="2"/>
  <c r="S3340" i="2"/>
  <c r="S3339" i="2"/>
  <c r="S3338" i="2"/>
  <c r="S3337" i="2"/>
  <c r="S3336" i="2"/>
  <c r="S3334" i="2"/>
  <c r="S3333" i="2"/>
  <c r="S3332" i="2"/>
  <c r="S3329" i="2"/>
  <c r="S3327" i="2"/>
  <c r="S3326" i="2"/>
  <c r="S3325" i="2"/>
  <c r="S3324" i="2"/>
  <c r="S3323" i="2"/>
  <c r="S3322" i="2"/>
  <c r="S3321" i="2"/>
  <c r="S3320" i="2"/>
  <c r="S3319" i="2"/>
  <c r="S3317" i="2"/>
  <c r="S3315" i="2"/>
  <c r="S3314" i="2"/>
  <c r="S3313" i="2"/>
  <c r="S3312" i="2"/>
  <c r="S3310" i="2"/>
  <c r="S3307" i="2"/>
  <c r="S3305" i="2"/>
  <c r="S3303" i="2"/>
  <c r="S3302" i="2"/>
  <c r="S3301" i="2"/>
  <c r="S3298" i="2"/>
  <c r="S3297" i="2"/>
  <c r="S3296" i="2"/>
  <c r="S3295" i="2"/>
  <c r="S3293"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6" i="2"/>
  <c r="S3235" i="2"/>
  <c r="S3234" i="2"/>
  <c r="S3233" i="2"/>
  <c r="S3231" i="2"/>
  <c r="S3230" i="2"/>
  <c r="S3228" i="2"/>
  <c r="S3227" i="2"/>
  <c r="S3225" i="2"/>
  <c r="S3223" i="2"/>
  <c r="S3222" i="2"/>
  <c r="S3219" i="2"/>
  <c r="S3218" i="2"/>
  <c r="S3217" i="2"/>
  <c r="S3216" i="2"/>
  <c r="S3215" i="2"/>
  <c r="S3214" i="2"/>
  <c r="S3213" i="2"/>
  <c r="S3212" i="2"/>
  <c r="S3211" i="2"/>
  <c r="S3209" i="2"/>
  <c r="S3208" i="2"/>
  <c r="S3207" i="2"/>
  <c r="S3205" i="2"/>
  <c r="S3204" i="2"/>
  <c r="S3203" i="2"/>
  <c r="S3202" i="2"/>
  <c r="S3200" i="2"/>
  <c r="S3199" i="2"/>
  <c r="S3198" i="2"/>
  <c r="S3196" i="2"/>
  <c r="S3195" i="2"/>
  <c r="S3194" i="2"/>
  <c r="S3193" i="2"/>
  <c r="S3191" i="2"/>
  <c r="S3189" i="2"/>
  <c r="S3188" i="2"/>
  <c r="S3187" i="2"/>
  <c r="S3185" i="2"/>
  <c r="S3183" i="2"/>
  <c r="S3181" i="2"/>
  <c r="S3180" i="2"/>
  <c r="S3179" i="2"/>
  <c r="S3177" i="2"/>
  <c r="S3176" i="2"/>
  <c r="S3175" i="2"/>
  <c r="S3173" i="2"/>
  <c r="S3172" i="2"/>
  <c r="S3170" i="2"/>
  <c r="S3169" i="2"/>
  <c r="S3168" i="2"/>
  <c r="S3167" i="2"/>
  <c r="S3165" i="2"/>
  <c r="S3164" i="2"/>
  <c r="S3163" i="2"/>
  <c r="S3161" i="2"/>
  <c r="S3160" i="2"/>
  <c r="S3159" i="2"/>
  <c r="S3157" i="2"/>
  <c r="S3156" i="2"/>
  <c r="S3155" i="2"/>
  <c r="S3154" i="2"/>
  <c r="S3153" i="2"/>
  <c r="S3151" i="2"/>
  <c r="S3150" i="2"/>
  <c r="S3149" i="2"/>
  <c r="S3148" i="2"/>
  <c r="S3147" i="2"/>
  <c r="S3146" i="2"/>
  <c r="S3144" i="2"/>
  <c r="S3143" i="2"/>
  <c r="S3142" i="2"/>
  <c r="S3140" i="2"/>
  <c r="S3139" i="2"/>
  <c r="S3137" i="2"/>
  <c r="S3135" i="2"/>
  <c r="S3134" i="2"/>
  <c r="S3133" i="2"/>
  <c r="S3131" i="2"/>
  <c r="S3129" i="2"/>
  <c r="S3128" i="2"/>
  <c r="S3127" i="2"/>
  <c r="S3126" i="2"/>
  <c r="S3125" i="2"/>
  <c r="S3124" i="2"/>
  <c r="S3123" i="2"/>
  <c r="S3122" i="2"/>
  <c r="S3121" i="2"/>
  <c r="S3120" i="2"/>
  <c r="S3118" i="2"/>
  <c r="S3117" i="2"/>
  <c r="S3116" i="2"/>
  <c r="S3114"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2" i="2"/>
  <c r="S3071" i="2"/>
  <c r="S3070" i="2"/>
  <c r="S3069" i="2"/>
  <c r="S3068" i="2"/>
  <c r="S3067" i="2"/>
  <c r="S3066" i="2"/>
  <c r="S3065" i="2"/>
  <c r="S3063" i="2"/>
  <c r="S3062" i="2"/>
  <c r="S3060" i="2"/>
  <c r="S3059" i="2"/>
  <c r="S3057" i="2"/>
  <c r="S3056" i="2"/>
  <c r="S3055" i="2"/>
  <c r="S3054" i="2"/>
  <c r="S3053" i="2"/>
  <c r="S3052" i="2"/>
  <c r="S3051" i="2"/>
  <c r="S3050" i="2"/>
  <c r="S3049" i="2"/>
  <c r="S3048" i="2"/>
  <c r="S3047" i="2"/>
  <c r="S3046" i="2"/>
  <c r="S3045" i="2"/>
  <c r="S3044" i="2"/>
  <c r="S3043" i="2"/>
  <c r="S3042" i="2"/>
  <c r="S3041" i="2"/>
  <c r="S3040" i="2"/>
  <c r="S3039" i="2"/>
  <c r="S3038" i="2"/>
  <c r="S3037" i="2"/>
  <c r="S3035" i="2"/>
  <c r="S3034" i="2"/>
  <c r="S3033" i="2"/>
  <c r="S3032" i="2"/>
  <c r="S3030" i="2"/>
  <c r="S3028" i="2"/>
  <c r="S3027" i="2"/>
  <c r="S3026" i="2"/>
  <c r="S3024" i="2"/>
  <c r="S3022" i="2"/>
  <c r="S3021" i="2"/>
  <c r="S3020" i="2"/>
  <c r="S3019" i="2"/>
  <c r="S3017" i="2"/>
  <c r="S3015" i="2"/>
  <c r="S3014" i="2"/>
  <c r="S3013" i="2"/>
  <c r="S3011" i="2"/>
  <c r="S3009" i="2"/>
  <c r="S3008" i="2"/>
  <c r="S3007" i="2"/>
  <c r="S3006" i="2"/>
  <c r="S3005" i="2"/>
  <c r="S3004" i="2"/>
  <c r="S3003" i="2"/>
  <c r="S3002" i="2"/>
  <c r="S3001" i="2"/>
  <c r="S3000" i="2"/>
  <c r="S2999" i="2"/>
  <c r="S2997" i="2"/>
  <c r="S2996" i="2"/>
  <c r="S2994" i="2"/>
  <c r="S2993" i="2"/>
  <c r="S2992" i="2"/>
  <c r="S2991" i="2"/>
  <c r="S2990" i="2"/>
  <c r="S2989" i="2"/>
  <c r="S2988" i="2"/>
  <c r="S2987" i="2"/>
  <c r="S2986" i="2"/>
  <c r="S2985" i="2"/>
  <c r="S2984" i="2"/>
  <c r="S2983" i="2"/>
  <c r="S2982" i="2"/>
  <c r="S2981" i="2"/>
  <c r="S2980" i="2"/>
  <c r="S2979" i="2"/>
  <c r="S2978" i="2"/>
  <c r="S2977" i="2"/>
  <c r="S2974" i="2"/>
  <c r="S2973" i="2"/>
  <c r="S2972" i="2"/>
  <c r="S2971" i="2"/>
  <c r="S2970" i="2"/>
  <c r="S2969" i="2"/>
  <c r="S2968" i="2"/>
  <c r="S2967" i="2"/>
  <c r="S2966" i="2"/>
  <c r="S2965" i="2"/>
  <c r="S2964" i="2"/>
  <c r="S2963" i="2"/>
  <c r="S2962" i="2"/>
  <c r="S2960" i="2"/>
  <c r="S2959" i="2"/>
  <c r="S2957" i="2"/>
  <c r="S2956" i="2"/>
  <c r="S2955" i="2"/>
  <c r="S2954" i="2"/>
  <c r="S2953" i="2"/>
  <c r="S2952" i="2"/>
  <c r="S2951" i="2"/>
  <c r="S2950" i="2"/>
  <c r="S2949" i="2"/>
  <c r="S2946" i="2"/>
  <c r="S2944" i="2"/>
  <c r="S2943" i="2"/>
  <c r="S2942" i="2"/>
  <c r="S2941" i="2"/>
  <c r="S2940" i="2"/>
  <c r="S2939" i="2"/>
  <c r="S2936" i="2"/>
  <c r="S2934" i="2"/>
  <c r="S2933" i="2"/>
  <c r="S2932" i="2"/>
  <c r="S2931" i="2"/>
  <c r="S2929" i="2"/>
  <c r="S2928" i="2"/>
  <c r="S2926" i="2"/>
  <c r="S2923" i="2"/>
  <c r="S2921" i="2"/>
  <c r="S2919" i="2"/>
  <c r="S2918" i="2"/>
  <c r="S2913" i="2"/>
  <c r="S2912" i="2"/>
  <c r="S2911" i="2"/>
  <c r="S2910" i="2"/>
  <c r="S2907" i="2"/>
  <c r="S2903" i="2"/>
  <c r="S2902" i="2"/>
  <c r="S2901" i="2"/>
  <c r="S2900" i="2"/>
  <c r="S2899" i="2"/>
  <c r="S2898" i="2"/>
  <c r="S2895" i="2"/>
  <c r="S2893" i="2"/>
  <c r="S2891" i="2"/>
  <c r="S2886" i="2"/>
  <c r="S2884" i="2"/>
  <c r="S2881" i="2"/>
  <c r="S2879" i="2"/>
  <c r="S2874" i="2"/>
  <c r="S2873" i="2"/>
  <c r="S2872" i="2"/>
  <c r="S2870" i="2"/>
  <c r="S2869" i="2"/>
  <c r="S2867" i="2"/>
  <c r="S2866" i="2"/>
  <c r="S2864" i="2"/>
  <c r="S2861" i="2"/>
  <c r="S2860" i="2"/>
  <c r="S2859" i="2"/>
  <c r="S2858" i="2"/>
  <c r="S2857" i="2"/>
  <c r="S2854" i="2"/>
  <c r="S2853" i="2"/>
  <c r="S2852" i="2"/>
  <c r="S2850" i="2"/>
  <c r="S2849" i="2"/>
  <c r="S2845" i="2"/>
  <c r="S2844" i="2"/>
  <c r="S2843" i="2"/>
  <c r="S2842" i="2"/>
  <c r="S2841" i="2"/>
  <c r="S2840" i="2"/>
  <c r="S2837" i="2"/>
  <c r="S2835" i="2"/>
  <c r="S2833" i="2"/>
  <c r="S2832" i="2"/>
  <c r="S2831" i="2"/>
  <c r="S2829" i="2"/>
  <c r="S2826" i="2"/>
  <c r="S2825" i="2"/>
  <c r="S2824" i="2"/>
  <c r="S2821" i="2"/>
  <c r="S2819" i="2"/>
  <c r="S2817" i="2"/>
  <c r="S2815" i="2"/>
  <c r="S2814" i="2"/>
  <c r="S2813" i="2"/>
  <c r="S2812" i="2"/>
  <c r="S2808" i="2"/>
  <c r="S2806" i="2"/>
  <c r="S2805" i="2"/>
  <c r="S2804" i="2"/>
  <c r="S2803" i="2"/>
  <c r="S2802" i="2"/>
  <c r="S2800" i="2"/>
  <c r="S2798" i="2"/>
  <c r="S2797" i="2"/>
  <c r="S2796" i="2"/>
  <c r="S2794" i="2"/>
  <c r="S2793" i="2"/>
  <c r="S2792" i="2"/>
  <c r="S2791" i="2"/>
  <c r="S2790" i="2"/>
  <c r="S2789" i="2"/>
  <c r="S2788" i="2"/>
  <c r="S2787" i="2"/>
  <c r="S2786" i="2"/>
  <c r="S2784" i="2"/>
  <c r="S2783" i="2"/>
  <c r="S2782" i="2"/>
  <c r="S2781" i="2"/>
  <c r="S2780" i="2"/>
  <c r="S2779" i="2"/>
  <c r="S2778" i="2"/>
  <c r="S2777" i="2"/>
  <c r="S2776" i="2"/>
  <c r="S2775" i="2"/>
  <c r="S2774" i="2"/>
  <c r="S2773" i="2"/>
  <c r="S2772" i="2"/>
  <c r="S2771" i="2"/>
  <c r="S2770" i="2"/>
  <c r="S2769" i="2"/>
  <c r="S2768" i="2"/>
  <c r="S2767" i="2"/>
  <c r="S2766" i="2"/>
  <c r="S2765" i="2"/>
  <c r="S2763" i="2"/>
  <c r="S2762" i="2"/>
  <c r="S2761" i="2"/>
  <c r="S2760" i="2"/>
  <c r="S2759" i="2"/>
  <c r="S2758" i="2"/>
  <c r="S2757" i="2"/>
  <c r="S2756" i="2"/>
  <c r="S2755" i="2"/>
  <c r="S2754" i="2"/>
  <c r="S2753" i="2"/>
  <c r="S2752" i="2"/>
  <c r="S2751" i="2"/>
  <c r="S2750" i="2"/>
  <c r="S2749" i="2"/>
  <c r="S2748" i="2"/>
  <c r="S2747" i="2"/>
  <c r="S2746" i="2"/>
  <c r="S2744" i="2"/>
  <c r="S2743" i="2"/>
  <c r="S2742" i="2"/>
  <c r="S2741" i="2"/>
  <c r="S2739" i="2"/>
  <c r="S2736" i="2"/>
  <c r="S2735" i="2"/>
  <c r="S2734" i="2"/>
  <c r="S2733" i="2"/>
  <c r="S2732" i="2"/>
  <c r="S2731" i="2"/>
  <c r="S2730" i="2"/>
  <c r="S2729"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1" i="2"/>
  <c r="S2680" i="2"/>
  <c r="S2679" i="2"/>
  <c r="S2677" i="2"/>
  <c r="S2676" i="2"/>
  <c r="S2675" i="2"/>
  <c r="S2674" i="2"/>
  <c r="S2673" i="2"/>
  <c r="S2672" i="2"/>
  <c r="S2671" i="2"/>
  <c r="S2670" i="2"/>
  <c r="S2669" i="2"/>
  <c r="S2668" i="2"/>
  <c r="S2667" i="2"/>
  <c r="S2666" i="2"/>
  <c r="S2665" i="2"/>
  <c r="S2664" i="2"/>
  <c r="S2662" i="2"/>
  <c r="S2661" i="2"/>
  <c r="S2659" i="2"/>
  <c r="S2658" i="2"/>
  <c r="S2657" i="2"/>
  <c r="S2655" i="2"/>
  <c r="S2654" i="2"/>
  <c r="S2653" i="2"/>
  <c r="S2652"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1" i="2"/>
  <c r="S2610" i="2"/>
  <c r="S2609" i="2"/>
  <c r="S2608" i="2"/>
  <c r="S2606" i="2"/>
  <c r="S2605" i="2"/>
  <c r="S2604" i="2"/>
  <c r="S2603" i="2"/>
  <c r="S2602" i="2"/>
  <c r="S2599" i="2"/>
  <c r="S2598" i="2"/>
  <c r="S2595" i="2"/>
  <c r="S2594" i="2"/>
  <c r="S2593" i="2"/>
  <c r="S2592" i="2"/>
  <c r="S2591" i="2"/>
  <c r="S2590" i="2"/>
  <c r="S2589" i="2"/>
  <c r="S2588" i="2"/>
  <c r="S2587" i="2"/>
  <c r="S2586" i="2"/>
  <c r="S2585" i="2"/>
  <c r="S2584" i="2"/>
  <c r="S2583" i="2"/>
  <c r="S2582" i="2"/>
  <c r="S2581" i="2"/>
  <c r="S2580" i="2"/>
  <c r="S2578" i="2"/>
  <c r="S2577" i="2"/>
  <c r="S2576" i="2"/>
  <c r="S2575" i="2"/>
  <c r="S2573" i="2"/>
  <c r="S2572" i="2"/>
  <c r="S2571" i="2"/>
  <c r="S2570" i="2"/>
  <c r="S2569" i="2"/>
  <c r="S2568" i="2"/>
  <c r="S2567" i="2"/>
  <c r="S2565" i="2"/>
  <c r="S2563" i="2"/>
  <c r="S2562" i="2"/>
  <c r="S2558" i="2"/>
  <c r="S2556" i="2"/>
  <c r="S2555" i="2"/>
  <c r="S2554" i="2"/>
  <c r="S2553" i="2"/>
  <c r="S2552" i="2"/>
  <c r="S2551" i="2"/>
  <c r="S2550" i="2"/>
  <c r="S2549" i="2"/>
  <c r="S2548" i="2"/>
  <c r="S2546" i="2"/>
  <c r="S2545" i="2"/>
  <c r="S2544" i="2"/>
  <c r="S2543" i="2"/>
  <c r="S2541" i="2"/>
  <c r="S2540" i="2"/>
  <c r="S2539" i="2"/>
  <c r="S2538" i="2"/>
  <c r="S2537" i="2"/>
  <c r="S2536" i="2"/>
  <c r="S2535" i="2"/>
  <c r="S2534" i="2"/>
  <c r="S2533" i="2"/>
  <c r="S2532" i="2"/>
  <c r="S2531" i="2"/>
  <c r="S2528" i="2"/>
  <c r="S2527" i="2"/>
  <c r="S2526" i="2"/>
  <c r="S2525" i="2"/>
  <c r="S2524" i="2"/>
  <c r="S2523" i="2"/>
  <c r="S2522" i="2"/>
  <c r="S2521" i="2"/>
  <c r="S2520" i="2"/>
  <c r="S2519" i="2"/>
  <c r="S2518" i="2"/>
  <c r="S2517" i="2"/>
  <c r="S2516" i="2"/>
  <c r="S2515" i="2"/>
  <c r="S2513" i="2"/>
  <c r="S2512" i="2"/>
  <c r="S2510" i="2"/>
  <c r="S2509" i="2"/>
  <c r="S2508" i="2"/>
  <c r="S2507" i="2"/>
  <c r="S2506" i="2"/>
  <c r="S2505" i="2"/>
  <c r="S2504" i="2"/>
  <c r="S2503" i="2"/>
  <c r="S2502" i="2"/>
  <c r="S2501" i="2"/>
  <c r="S2500" i="2"/>
  <c r="S2499" i="2"/>
  <c r="S2498" i="2"/>
  <c r="S2497" i="2"/>
  <c r="S2494" i="2"/>
  <c r="S2493" i="2"/>
  <c r="S2492" i="2"/>
  <c r="S2491" i="2"/>
  <c r="S2490" i="2"/>
  <c r="S2489" i="2"/>
  <c r="S2488" i="2"/>
  <c r="S2487" i="2"/>
  <c r="S2486" i="2"/>
  <c r="S2485" i="2"/>
  <c r="S2483" i="2"/>
  <c r="S2482" i="2"/>
  <c r="S2481" i="2"/>
  <c r="S2480" i="2"/>
  <c r="S2479" i="2"/>
  <c r="S2478" i="2"/>
  <c r="S2477" i="2"/>
  <c r="S2476" i="2"/>
  <c r="S2475" i="2"/>
  <c r="S2474" i="2"/>
  <c r="S2473" i="2"/>
  <c r="S2472" i="2"/>
  <c r="S2471" i="2"/>
  <c r="S2469" i="2"/>
  <c r="S2468" i="2"/>
  <c r="S2467" i="2"/>
  <c r="S2466" i="2"/>
  <c r="S2465" i="2"/>
  <c r="S2464" i="2"/>
  <c r="S2463" i="2"/>
  <c r="S2462" i="2"/>
  <c r="S2461" i="2"/>
  <c r="S2457"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5" i="2"/>
  <c r="S2424" i="2"/>
  <c r="S2423" i="2"/>
  <c r="S2422" i="2"/>
  <c r="S2421" i="2"/>
  <c r="S2420" i="2"/>
  <c r="S2419" i="2"/>
  <c r="S2418" i="2"/>
  <c r="S2417" i="2"/>
  <c r="S2416" i="2"/>
  <c r="S2415" i="2"/>
  <c r="S2414" i="2"/>
  <c r="S2413" i="2"/>
  <c r="S2412" i="2"/>
  <c r="S2411" i="2"/>
  <c r="S2410" i="2"/>
  <c r="S2409" i="2"/>
  <c r="S2407" i="2"/>
  <c r="S2406" i="2"/>
  <c r="S2405" i="2"/>
  <c r="S2404" i="2"/>
  <c r="S2403" i="2"/>
  <c r="S2402" i="2"/>
  <c r="S2400" i="2"/>
  <c r="S2398" i="2"/>
  <c r="S2397" i="2"/>
  <c r="S2396" i="2"/>
  <c r="S2395" i="2"/>
  <c r="S2394" i="2"/>
  <c r="S2393" i="2"/>
  <c r="S2392" i="2"/>
  <c r="S2391" i="2"/>
  <c r="S2389" i="2"/>
  <c r="S2388" i="2"/>
  <c r="S2387" i="2"/>
  <c r="S2386" i="2"/>
  <c r="S2385" i="2"/>
  <c r="S2384" i="2"/>
  <c r="S2383" i="2"/>
  <c r="S2382" i="2"/>
  <c r="S2381" i="2"/>
  <c r="S2380" i="2"/>
  <c r="S2379" i="2"/>
  <c r="S2378" i="2"/>
  <c r="S2377" i="2"/>
  <c r="S2376" i="2"/>
  <c r="S2375" i="2"/>
  <c r="S2373" i="2"/>
  <c r="S2372" i="2"/>
  <c r="S2371" i="2"/>
  <c r="S2369" i="2"/>
  <c r="S2368" i="2"/>
  <c r="S2367" i="2"/>
  <c r="S2366" i="2"/>
  <c r="S2365" i="2"/>
  <c r="S2364" i="2"/>
  <c r="S2363" i="2"/>
  <c r="S2362" i="2"/>
  <c r="S2361" i="2"/>
  <c r="S2360" i="2"/>
  <c r="S2359" i="2"/>
  <c r="S2358" i="2"/>
  <c r="S2357" i="2"/>
  <c r="S2356" i="2"/>
  <c r="S2355" i="2"/>
  <c r="S2354" i="2"/>
  <c r="S2352" i="2"/>
  <c r="S2351" i="2"/>
  <c r="S2350" i="2"/>
  <c r="S2347" i="2"/>
  <c r="S2346" i="2"/>
  <c r="S2345" i="2"/>
  <c r="S2344" i="2"/>
  <c r="S2343" i="2"/>
  <c r="S2342" i="2"/>
  <c r="S2341" i="2"/>
  <c r="S2340" i="2"/>
  <c r="S2339" i="2"/>
  <c r="S2338" i="2"/>
  <c r="S2337" i="2"/>
  <c r="S2335" i="2"/>
  <c r="S2334" i="2"/>
  <c r="S2332" i="2"/>
  <c r="S2331" i="2"/>
  <c r="S2329" i="2"/>
  <c r="S2328" i="2"/>
  <c r="S2327" i="2"/>
  <c r="S2326" i="2"/>
  <c r="S2323" i="2"/>
  <c r="S2322" i="2"/>
  <c r="S2321" i="2"/>
  <c r="S2320" i="2"/>
  <c r="S2319" i="2"/>
  <c r="S2318" i="2"/>
  <c r="S2317" i="2"/>
  <c r="S2316" i="2"/>
  <c r="S2315" i="2"/>
  <c r="S2314" i="2"/>
  <c r="S2313" i="2"/>
  <c r="S2310" i="2"/>
  <c r="S2309" i="2"/>
  <c r="S2308" i="2"/>
  <c r="S2306" i="2"/>
  <c r="S2305" i="2"/>
  <c r="S2304" i="2"/>
  <c r="S2303" i="2"/>
  <c r="S2301" i="2"/>
  <c r="S2300" i="2"/>
  <c r="S2299" i="2"/>
  <c r="S2298" i="2"/>
  <c r="S2296" i="2"/>
  <c r="S2295" i="2"/>
  <c r="S2294" i="2"/>
  <c r="S2293" i="2"/>
  <c r="S2292" i="2"/>
  <c r="S2291" i="2"/>
  <c r="S2290" i="2"/>
  <c r="S2289" i="2"/>
  <c r="S2288" i="2"/>
  <c r="S2287" i="2"/>
  <c r="S2286" i="2"/>
  <c r="S2285" i="2"/>
  <c r="S2284" i="2"/>
  <c r="S2283" i="2"/>
  <c r="S2282" i="2"/>
  <c r="S2281" i="2"/>
  <c r="S2280" i="2"/>
  <c r="S2279" i="2"/>
  <c r="S2277" i="2"/>
  <c r="S2276" i="2"/>
  <c r="S2275" i="2"/>
  <c r="S2271" i="2"/>
  <c r="S2270" i="2"/>
  <c r="S2269" i="2"/>
  <c r="S2268" i="2"/>
  <c r="S2267" i="2"/>
  <c r="S2266" i="2"/>
  <c r="S2265" i="2"/>
  <c r="S2264" i="2"/>
  <c r="S2263" i="2"/>
  <c r="S2261" i="2"/>
  <c r="S2260" i="2"/>
  <c r="S2259" i="2"/>
  <c r="S2258" i="2"/>
  <c r="S2257" i="2"/>
  <c r="S2256" i="2"/>
  <c r="S2255" i="2"/>
  <c r="S2254" i="2"/>
  <c r="S2253" i="2"/>
  <c r="S2252" i="2"/>
  <c r="S2251" i="2"/>
  <c r="S2250" i="2"/>
  <c r="S2249" i="2"/>
  <c r="S2247" i="2"/>
  <c r="S2246" i="2"/>
  <c r="S2245" i="2"/>
  <c r="S2244" i="2"/>
  <c r="S2243" i="2"/>
  <c r="S2242" i="2"/>
  <c r="S2241" i="2"/>
  <c r="S2240" i="2"/>
  <c r="S2239" i="2"/>
  <c r="S2238" i="2"/>
  <c r="S2237" i="2"/>
  <c r="S2236" i="2"/>
  <c r="S2235" i="2"/>
  <c r="S2234" i="2"/>
  <c r="S2233" i="2"/>
  <c r="S2231" i="2"/>
  <c r="S2230" i="2"/>
  <c r="S2229" i="2"/>
  <c r="S2228" i="2"/>
  <c r="S2227" i="2"/>
  <c r="S2226" i="2"/>
  <c r="S2225" i="2"/>
  <c r="S2224" i="2"/>
  <c r="S2223" i="2"/>
  <c r="S2222" i="2"/>
  <c r="S2221" i="2"/>
  <c r="S2220" i="2"/>
  <c r="S2219" i="2"/>
  <c r="S2218" i="2"/>
  <c r="S2217" i="2"/>
  <c r="S2216" i="2"/>
  <c r="S2215" i="2"/>
  <c r="S2214" i="2"/>
  <c r="S2212" i="2"/>
  <c r="S2211" i="2"/>
  <c r="S2210" i="2"/>
  <c r="S2208" i="2"/>
  <c r="S2207" i="2"/>
  <c r="S2206" i="2"/>
  <c r="S2205" i="2"/>
  <c r="S2204" i="2"/>
  <c r="S2203" i="2"/>
  <c r="S2202" i="2"/>
  <c r="S2201" i="2"/>
  <c r="S2200" i="2"/>
  <c r="S2199" i="2"/>
  <c r="S2198" i="2"/>
  <c r="S2197" i="2"/>
  <c r="S2195" i="2"/>
  <c r="S2193" i="2"/>
  <c r="S2192" i="2"/>
  <c r="S2190" i="2"/>
  <c r="S2189" i="2"/>
  <c r="S2187" i="2"/>
  <c r="S2186" i="2"/>
  <c r="S2185" i="2"/>
  <c r="S2183" i="2"/>
  <c r="S2182" i="2"/>
  <c r="S2181" i="2"/>
  <c r="S2180" i="2"/>
  <c r="S2179" i="2"/>
  <c r="S2178" i="2"/>
  <c r="S2177" i="2"/>
  <c r="S2175" i="2"/>
  <c r="S2174" i="2"/>
  <c r="S2170" i="2"/>
  <c r="S2169" i="2"/>
  <c r="S2168" i="2"/>
  <c r="S2167" i="2"/>
  <c r="S2165" i="2"/>
  <c r="S2164" i="2"/>
  <c r="S2163" i="2"/>
  <c r="S2162" i="2"/>
  <c r="S2161" i="2"/>
  <c r="S2160" i="2"/>
  <c r="S2159" i="2"/>
  <c r="S2158" i="2"/>
  <c r="S2157" i="2"/>
  <c r="S2156" i="2"/>
  <c r="S2155" i="2"/>
  <c r="S2154" i="2"/>
  <c r="S2152" i="2"/>
  <c r="S2151" i="2"/>
  <c r="S2150" i="2"/>
  <c r="S2149"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4" i="2"/>
  <c r="S2113" i="2"/>
  <c r="S2112" i="2"/>
  <c r="S2111" i="2"/>
  <c r="S2110" i="2"/>
  <c r="S2109" i="2"/>
  <c r="S2108" i="2"/>
  <c r="S2107" i="2"/>
  <c r="S2106" i="2"/>
  <c r="S2104" i="2"/>
  <c r="S2103" i="2"/>
  <c r="S2102"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6" i="2"/>
  <c r="S2075" i="2"/>
  <c r="S2074" i="2"/>
  <c r="S2073" i="2"/>
  <c r="S2072" i="2"/>
  <c r="S2071" i="2"/>
  <c r="S2069" i="2"/>
  <c r="S2068" i="2"/>
  <c r="S2067" i="2"/>
  <c r="S2066" i="2"/>
  <c r="S2064" i="2"/>
  <c r="S2063" i="2"/>
  <c r="S2062" i="2"/>
  <c r="S2061" i="2"/>
  <c r="S2060" i="2"/>
  <c r="S2059"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3" i="2"/>
  <c r="S1992" i="2"/>
  <c r="S1991" i="2"/>
  <c r="S1990" i="2"/>
  <c r="S1989" i="2"/>
  <c r="S1988" i="2"/>
  <c r="S1987" i="2"/>
  <c r="S1986" i="2"/>
  <c r="S1985" i="2"/>
  <c r="S1984" i="2"/>
  <c r="S1983" i="2"/>
  <c r="S1981" i="2"/>
  <c r="S1980" i="2"/>
  <c r="S1979" i="2"/>
  <c r="S1978" i="2"/>
  <c r="S1976" i="2"/>
  <c r="S1975" i="2"/>
  <c r="S1974" i="2"/>
  <c r="S1973" i="2"/>
  <c r="S1972" i="2"/>
  <c r="S1970" i="2"/>
  <c r="S1969" i="2"/>
  <c r="S1968" i="2"/>
  <c r="S1966" i="2"/>
  <c r="S1965" i="2"/>
  <c r="S1964" i="2"/>
  <c r="S1963" i="2"/>
  <c r="S1962" i="2"/>
  <c r="S1959" i="2"/>
  <c r="S1956" i="2"/>
  <c r="S1953" i="2"/>
  <c r="S1952" i="2"/>
  <c r="S1951" i="2"/>
  <c r="S1950" i="2"/>
  <c r="S1949" i="2"/>
  <c r="S1947" i="2"/>
  <c r="S1945" i="2"/>
  <c r="S1944" i="2"/>
  <c r="S1943" i="2"/>
  <c r="S1941" i="2"/>
  <c r="S1940" i="2"/>
  <c r="S1939" i="2"/>
  <c r="S1938" i="2"/>
  <c r="S1937" i="2"/>
  <c r="S1936" i="2"/>
  <c r="S1935" i="2"/>
  <c r="S1934" i="2"/>
  <c r="S1933" i="2"/>
  <c r="S1932" i="2"/>
  <c r="S1930" i="2"/>
  <c r="S1929" i="2"/>
  <c r="S1928" i="2"/>
  <c r="S1927" i="2"/>
  <c r="S1926" i="2"/>
  <c r="S1925" i="2"/>
  <c r="S1924" i="2"/>
  <c r="S1923" i="2"/>
  <c r="S1921" i="2"/>
  <c r="S1920" i="2"/>
  <c r="S1919" i="2"/>
  <c r="S1918" i="2"/>
  <c r="S1917" i="2"/>
  <c r="S1916" i="2"/>
  <c r="S1915" i="2"/>
  <c r="S1913" i="2"/>
  <c r="S1912" i="2"/>
  <c r="S1911" i="2"/>
  <c r="S1910" i="2"/>
  <c r="S1909" i="2"/>
  <c r="S1908" i="2"/>
  <c r="S1907" i="2"/>
  <c r="S1906" i="2"/>
  <c r="S1905" i="2"/>
  <c r="S1904" i="2"/>
  <c r="S1903" i="2"/>
  <c r="S1902" i="2"/>
  <c r="S1901" i="2"/>
  <c r="S1900" i="2"/>
  <c r="S1898" i="2"/>
  <c r="S1897" i="2"/>
  <c r="S1896" i="2"/>
  <c r="S1895" i="2"/>
  <c r="S1894" i="2"/>
  <c r="S1893" i="2"/>
  <c r="S1892" i="2"/>
  <c r="S1890" i="2"/>
  <c r="S1889" i="2"/>
  <c r="S1887" i="2"/>
  <c r="S1886" i="2"/>
  <c r="S1884" i="2"/>
  <c r="S1883" i="2"/>
  <c r="S1882" i="2"/>
  <c r="S1880" i="2"/>
  <c r="S1879" i="2"/>
  <c r="S1878" i="2"/>
  <c r="S1877" i="2"/>
  <c r="S1876" i="2"/>
  <c r="S1875" i="2"/>
  <c r="S1874" i="2"/>
  <c r="S1873" i="2"/>
  <c r="S1872" i="2"/>
  <c r="S1870" i="2"/>
  <c r="S1869" i="2"/>
  <c r="S1868" i="2"/>
  <c r="S1867" i="2"/>
  <c r="S1866" i="2"/>
  <c r="S1864" i="2"/>
  <c r="S1863" i="2"/>
  <c r="S1862" i="2"/>
  <c r="S1861" i="2"/>
  <c r="S1860" i="2"/>
  <c r="S1859" i="2"/>
  <c r="S1858" i="2"/>
  <c r="S1857" i="2"/>
  <c r="S1856" i="2"/>
  <c r="S1855" i="2"/>
  <c r="S1854" i="2"/>
  <c r="S1853" i="2"/>
  <c r="S1851" i="2"/>
  <c r="S1850" i="2"/>
  <c r="S1849" i="2"/>
  <c r="S1848" i="2"/>
  <c r="S1847" i="2"/>
  <c r="S1846" i="2"/>
  <c r="S1845" i="2"/>
  <c r="S1844" i="2"/>
  <c r="S1843" i="2"/>
  <c r="S1842" i="2"/>
  <c r="S1841" i="2"/>
  <c r="S1840" i="2"/>
  <c r="S1839" i="2"/>
  <c r="S1838" i="2"/>
  <c r="S1837" i="2"/>
  <c r="S1836" i="2"/>
  <c r="S1835" i="2"/>
  <c r="S1834" i="2"/>
  <c r="S1833" i="2"/>
  <c r="S1830" i="2"/>
  <c r="S1829" i="2"/>
  <c r="S1828" i="2"/>
  <c r="S1827" i="2"/>
  <c r="S1826" i="2"/>
  <c r="S1825" i="2"/>
  <c r="S1824" i="2"/>
  <c r="S1822" i="2"/>
  <c r="S1821" i="2"/>
  <c r="S1819" i="2"/>
  <c r="S1818" i="2"/>
  <c r="S1817" i="2"/>
  <c r="S1814" i="2"/>
  <c r="S1813" i="2"/>
  <c r="S1812" i="2"/>
  <c r="S1811" i="2"/>
  <c r="S1810" i="2"/>
  <c r="S1806" i="2"/>
  <c r="S1803" i="2"/>
  <c r="S1802" i="2"/>
  <c r="S1801" i="2"/>
  <c r="S1800" i="2"/>
  <c r="S1798" i="2"/>
  <c r="S1797" i="2"/>
  <c r="S1796" i="2"/>
  <c r="S1795" i="2"/>
  <c r="S1794" i="2"/>
  <c r="S1793" i="2"/>
  <c r="S1791" i="2"/>
  <c r="S1790" i="2"/>
  <c r="S1789" i="2"/>
  <c r="S1788" i="2"/>
  <c r="S1787" i="2"/>
  <c r="S1786" i="2"/>
  <c r="S1785" i="2"/>
  <c r="S1784" i="2"/>
  <c r="S1783" i="2"/>
  <c r="S1782" i="2"/>
  <c r="S1781" i="2"/>
  <c r="S1780" i="2"/>
  <c r="S1779" i="2"/>
  <c r="S1778" i="2"/>
  <c r="S1777" i="2"/>
  <c r="S1774" i="2"/>
  <c r="S1773" i="2"/>
  <c r="S1772" i="2"/>
  <c r="S1771" i="2"/>
  <c r="S1770" i="2"/>
  <c r="S1769" i="2"/>
  <c r="S1768" i="2"/>
  <c r="S1767" i="2"/>
  <c r="S1766" i="2"/>
  <c r="S1764" i="2"/>
  <c r="S1763" i="2"/>
  <c r="S1762" i="2"/>
  <c r="S1760" i="2"/>
  <c r="S1759" i="2"/>
  <c r="S1757" i="2"/>
  <c r="S1756" i="2"/>
  <c r="S1755" i="2"/>
  <c r="S1754" i="2"/>
  <c r="S1753" i="2"/>
  <c r="S1752" i="2"/>
  <c r="S1751" i="2"/>
  <c r="S1750" i="2"/>
  <c r="S1749" i="2"/>
  <c r="S1748" i="2"/>
  <c r="S1747" i="2"/>
  <c r="S1746" i="2"/>
  <c r="S1745" i="2"/>
  <c r="S1744" i="2"/>
  <c r="S1740" i="2"/>
  <c r="S1738" i="2"/>
  <c r="S1737" i="2"/>
  <c r="S1736" i="2"/>
  <c r="S1735" i="2"/>
  <c r="S1734" i="2"/>
  <c r="S1733" i="2"/>
  <c r="S1732" i="2"/>
  <c r="S1731" i="2"/>
  <c r="S1730" i="2"/>
  <c r="S1729" i="2"/>
  <c r="S1728" i="2"/>
  <c r="S1727" i="2"/>
  <c r="S1724" i="2"/>
  <c r="S1723" i="2"/>
  <c r="S1721" i="2"/>
  <c r="S1720" i="2"/>
  <c r="S1719" i="2"/>
  <c r="S1717" i="2"/>
  <c r="S1715" i="2"/>
  <c r="S1714" i="2"/>
  <c r="S1713" i="2"/>
  <c r="S1712" i="2"/>
  <c r="S1711" i="2"/>
  <c r="S1710" i="2"/>
  <c r="S1709" i="2"/>
  <c r="S1708" i="2"/>
  <c r="S1707" i="2"/>
  <c r="S1706" i="2"/>
  <c r="S1705" i="2"/>
  <c r="S1704" i="2"/>
  <c r="S1703" i="2"/>
  <c r="S1702" i="2"/>
  <c r="S1701" i="2"/>
  <c r="S1699" i="2"/>
  <c r="S1698" i="2"/>
  <c r="S1697" i="2"/>
  <c r="S1696" i="2"/>
  <c r="S1694" i="2"/>
  <c r="S1693" i="2"/>
  <c r="S1692" i="2"/>
  <c r="S1691" i="2"/>
  <c r="S1690" i="2"/>
  <c r="S1689" i="2"/>
  <c r="S1688" i="2"/>
  <c r="S1686" i="2"/>
  <c r="S1685" i="2"/>
  <c r="S1684" i="2"/>
  <c r="S1683" i="2"/>
  <c r="S1682" i="2"/>
  <c r="S1681" i="2"/>
  <c r="S1680" i="2"/>
  <c r="S1679" i="2"/>
  <c r="S1678" i="2"/>
  <c r="S1677" i="2"/>
  <c r="S1676" i="2"/>
  <c r="S1673" i="2"/>
  <c r="S1672" i="2"/>
  <c r="S1671" i="2"/>
  <c r="S1670" i="2"/>
  <c r="S1669" i="2"/>
  <c r="S1668" i="2"/>
  <c r="S1667" i="2"/>
  <c r="S1666" i="2"/>
  <c r="S1665" i="2"/>
  <c r="S1664" i="2"/>
  <c r="S1663" i="2"/>
  <c r="S1662" i="2"/>
  <c r="S1661" i="2"/>
  <c r="S1660" i="2"/>
  <c r="S1659" i="2"/>
  <c r="S1657" i="2"/>
  <c r="S1653" i="2"/>
  <c r="S1652" i="2"/>
  <c r="S1651" i="2"/>
  <c r="S1650" i="2"/>
  <c r="S1648" i="2"/>
  <c r="S1647" i="2"/>
  <c r="S1646" i="2"/>
  <c r="S1645" i="2"/>
  <c r="S1644" i="2"/>
  <c r="S1643" i="2"/>
  <c r="S1642" i="2"/>
  <c r="S1641" i="2"/>
  <c r="S1640" i="2"/>
  <c r="S1639" i="2"/>
  <c r="S1637" i="2"/>
  <c r="S1636" i="2"/>
  <c r="S1635" i="2"/>
  <c r="S1634" i="2"/>
  <c r="S1633" i="2"/>
  <c r="S1632" i="2"/>
  <c r="S1631" i="2"/>
  <c r="S1630" i="2"/>
  <c r="S1629" i="2"/>
  <c r="S1628" i="2"/>
  <c r="S1627" i="2"/>
  <c r="S1626" i="2"/>
  <c r="S1625" i="2"/>
  <c r="S1624" i="2"/>
  <c r="S1623" i="2"/>
  <c r="S1622" i="2"/>
  <c r="S1621" i="2"/>
  <c r="S1619" i="2"/>
  <c r="S1618" i="2"/>
  <c r="S1617" i="2"/>
  <c r="S1616" i="2"/>
  <c r="S1614" i="2"/>
  <c r="S1613" i="2"/>
  <c r="S1611" i="2"/>
  <c r="S1610" i="2"/>
  <c r="S1609" i="2"/>
  <c r="S1608" i="2"/>
  <c r="S1607" i="2"/>
  <c r="S1606" i="2"/>
  <c r="S1605" i="2"/>
  <c r="S1604" i="2"/>
  <c r="S1603" i="2"/>
  <c r="S1602" i="2"/>
  <c r="S1601" i="2"/>
  <c r="S1600" i="2"/>
  <c r="S1599" i="2"/>
  <c r="S1598" i="2"/>
  <c r="S1597" i="2"/>
  <c r="S1596" i="2"/>
  <c r="S1594" i="2"/>
  <c r="S1593" i="2"/>
  <c r="S1592" i="2"/>
  <c r="S1591" i="2"/>
  <c r="S1590" i="2"/>
  <c r="S1589" i="2"/>
  <c r="S1588" i="2"/>
  <c r="S1587" i="2"/>
  <c r="S1586" i="2"/>
  <c r="S1585" i="2"/>
  <c r="S1584" i="2"/>
  <c r="S1583" i="2"/>
  <c r="S1582" i="2"/>
  <c r="S1578" i="2"/>
  <c r="S1577" i="2"/>
  <c r="S1576" i="2"/>
  <c r="S1575" i="2"/>
  <c r="S1574" i="2"/>
  <c r="S1573" i="2"/>
  <c r="S1572" i="2"/>
  <c r="S1570" i="2"/>
  <c r="S1569" i="2"/>
  <c r="S1568" i="2"/>
  <c r="S1567" i="2"/>
  <c r="S1566" i="2"/>
  <c r="S1565" i="2"/>
  <c r="S1564" i="2"/>
  <c r="S1562" i="2"/>
  <c r="S1561" i="2"/>
  <c r="S1560" i="2"/>
  <c r="S1559" i="2"/>
  <c r="S1554" i="2"/>
  <c r="S1553" i="2"/>
  <c r="S1552" i="2"/>
  <c r="S1551" i="2"/>
  <c r="S1550" i="2"/>
  <c r="S1549" i="2"/>
  <c r="S1548" i="2"/>
  <c r="S1547" i="2"/>
  <c r="S1546" i="2"/>
  <c r="S1545" i="2"/>
  <c r="S1543" i="2"/>
  <c r="S1542" i="2"/>
  <c r="S1541" i="2"/>
  <c r="S1539" i="2"/>
  <c r="S1538" i="2"/>
  <c r="S1536" i="2"/>
  <c r="S1535" i="2"/>
  <c r="S1534" i="2"/>
  <c r="S1533" i="2"/>
  <c r="S1532" i="2"/>
  <c r="S1531" i="2"/>
  <c r="S1530" i="2"/>
  <c r="S1529" i="2"/>
  <c r="S1528" i="2"/>
  <c r="S1527" i="2"/>
  <c r="S1524" i="2"/>
  <c r="S1523" i="2"/>
  <c r="S1522" i="2"/>
  <c r="S1521" i="2"/>
  <c r="S1520" i="2"/>
  <c r="S1518" i="2"/>
  <c r="S1517" i="2"/>
  <c r="S1516" i="2"/>
  <c r="S1515" i="2"/>
  <c r="S1514" i="2"/>
  <c r="S1513" i="2"/>
  <c r="S1512" i="2"/>
  <c r="S1510" i="2"/>
  <c r="S1509" i="2"/>
  <c r="S1508" i="2"/>
  <c r="S1507" i="2"/>
  <c r="S1506" i="2"/>
  <c r="S1505" i="2"/>
  <c r="S1504" i="2"/>
  <c r="S1503" i="2"/>
  <c r="S1502" i="2"/>
  <c r="S1501" i="2"/>
  <c r="S1500" i="2"/>
  <c r="S1499" i="2"/>
  <c r="S1498" i="2"/>
  <c r="S1496" i="2"/>
  <c r="S1495" i="2"/>
  <c r="S1494" i="2"/>
  <c r="S1493" i="2"/>
  <c r="S1492" i="2"/>
  <c r="S1491" i="2"/>
  <c r="S1490" i="2"/>
  <c r="S1489" i="2"/>
  <c r="S1488" i="2"/>
  <c r="S1487" i="2"/>
  <c r="S1486" i="2"/>
  <c r="S1485" i="2"/>
  <c r="S1484" i="2"/>
  <c r="S1483" i="2"/>
  <c r="S1482" i="2"/>
  <c r="S1481" i="2"/>
  <c r="S1480" i="2"/>
  <c r="S1479" i="2"/>
  <c r="S1478" i="2"/>
  <c r="S1476" i="2"/>
  <c r="S1475" i="2"/>
  <c r="S1474" i="2"/>
  <c r="S1472" i="2"/>
  <c r="S1471" i="2"/>
  <c r="S1470" i="2"/>
  <c r="S1469" i="2"/>
  <c r="S1468" i="2"/>
  <c r="S1466" i="2"/>
  <c r="S1464" i="2"/>
  <c r="S1463" i="2"/>
  <c r="S1462" i="2"/>
  <c r="S1461" i="2"/>
  <c r="S1460" i="2"/>
  <c r="S1459" i="2"/>
  <c r="S1458" i="2"/>
  <c r="S1457" i="2"/>
  <c r="S1456" i="2"/>
  <c r="S1454" i="2"/>
  <c r="S1453" i="2"/>
  <c r="S1452" i="2"/>
  <c r="S1451" i="2"/>
  <c r="S1450" i="2"/>
  <c r="S1449" i="2"/>
  <c r="S1448" i="2"/>
  <c r="S1447" i="2"/>
  <c r="S1446" i="2"/>
  <c r="S1445" i="2"/>
  <c r="S1444" i="2"/>
  <c r="S1443" i="2"/>
  <c r="S1441" i="2"/>
  <c r="S1440" i="2"/>
  <c r="S1439" i="2"/>
  <c r="S1438" i="2"/>
  <c r="S1436" i="2"/>
  <c r="S1435" i="2"/>
  <c r="S1434" i="2"/>
  <c r="S1432" i="2"/>
  <c r="S1431" i="2"/>
  <c r="S1430" i="2"/>
  <c r="S1429" i="2"/>
  <c r="S1428" i="2"/>
  <c r="S1426" i="2"/>
  <c r="S1425" i="2"/>
  <c r="S1424" i="2"/>
  <c r="S1423" i="2"/>
  <c r="S1421" i="2"/>
  <c r="S1420" i="2"/>
  <c r="S1419" i="2"/>
  <c r="S1417" i="2"/>
  <c r="S1416" i="2"/>
  <c r="S1415" i="2"/>
  <c r="S1414" i="2"/>
  <c r="S1412" i="2"/>
  <c r="S1411" i="2"/>
  <c r="S1410" i="2"/>
  <c r="S1409" i="2"/>
  <c r="S1408" i="2"/>
  <c r="S1407" i="2"/>
  <c r="S1406" i="2"/>
  <c r="S1405" i="2"/>
  <c r="S1404" i="2"/>
  <c r="S1403" i="2"/>
  <c r="S1401" i="2"/>
  <c r="S1400" i="2"/>
  <c r="S1399" i="2"/>
  <c r="S1398" i="2"/>
  <c r="S1396" i="2"/>
  <c r="S1395" i="2"/>
  <c r="S1394" i="2"/>
  <c r="S1393" i="2"/>
  <c r="S1391" i="2"/>
  <c r="S1390" i="2"/>
  <c r="S1389" i="2"/>
  <c r="S1388" i="2"/>
  <c r="S1387" i="2"/>
  <c r="S1386" i="2"/>
  <c r="S1385" i="2"/>
  <c r="S1384" i="2"/>
  <c r="S1383" i="2"/>
  <c r="S1381" i="2"/>
  <c r="S1380" i="2"/>
  <c r="S1379" i="2"/>
  <c r="S1378" i="2"/>
  <c r="S1377" i="2"/>
  <c r="S1376" i="2"/>
  <c r="S1375" i="2"/>
  <c r="S1374" i="2"/>
  <c r="S1372" i="2"/>
  <c r="S1371" i="2"/>
  <c r="S1370" i="2"/>
  <c r="S1369" i="2"/>
  <c r="S1368" i="2"/>
  <c r="S1367" i="2"/>
  <c r="S1366" i="2"/>
  <c r="S1365" i="2"/>
  <c r="S1364" i="2"/>
  <c r="S1363" i="2"/>
  <c r="S1361" i="2"/>
  <c r="S1360" i="2"/>
  <c r="S1358" i="2"/>
  <c r="S1357" i="2"/>
  <c r="S1356" i="2"/>
  <c r="S1355" i="2"/>
  <c r="S1353" i="2"/>
  <c r="S1352" i="2"/>
  <c r="S1351" i="2"/>
  <c r="S1350" i="2"/>
  <c r="S1349" i="2"/>
  <c r="S1348" i="2"/>
  <c r="S1347" i="2"/>
  <c r="S1345" i="2"/>
  <c r="S1344" i="2"/>
  <c r="S1343" i="2"/>
  <c r="S1342" i="2"/>
  <c r="S1341" i="2"/>
  <c r="S1340" i="2"/>
  <c r="S1339" i="2"/>
  <c r="S1338" i="2"/>
  <c r="S1337" i="2"/>
  <c r="S1335" i="2"/>
  <c r="S1334" i="2"/>
  <c r="S1333" i="2"/>
  <c r="S1332" i="2"/>
  <c r="S1331" i="2"/>
  <c r="S1330" i="2"/>
  <c r="S1329" i="2"/>
  <c r="S1328" i="2"/>
  <c r="S1327" i="2"/>
  <c r="S1326" i="2"/>
  <c r="S1325" i="2"/>
  <c r="S1324" i="2"/>
  <c r="S1323" i="2"/>
  <c r="S1320" i="2"/>
  <c r="S1319" i="2"/>
  <c r="S1318" i="2"/>
  <c r="S1317" i="2"/>
  <c r="S1316" i="2"/>
  <c r="S1313" i="2"/>
  <c r="S1312" i="2"/>
  <c r="S1311" i="2"/>
  <c r="S1310" i="2"/>
  <c r="S1309" i="2"/>
  <c r="S1308" i="2"/>
  <c r="S1307" i="2"/>
  <c r="S1306" i="2"/>
  <c r="S1305" i="2"/>
  <c r="S1304" i="2"/>
  <c r="S1303" i="2"/>
  <c r="S1302" i="2"/>
  <c r="S1301" i="2"/>
  <c r="S1299" i="2"/>
  <c r="S1297" i="2"/>
  <c r="S1295"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8" i="2"/>
  <c r="S1267" i="2"/>
  <c r="S1266" i="2"/>
  <c r="S1265" i="2"/>
  <c r="S1264" i="2"/>
  <c r="S1262" i="2"/>
  <c r="S1261" i="2"/>
  <c r="S1260" i="2"/>
  <c r="S1259" i="2"/>
  <c r="S1258" i="2"/>
  <c r="S1257" i="2"/>
  <c r="S1256" i="2"/>
  <c r="S1254" i="2"/>
  <c r="S1253" i="2"/>
  <c r="S1252" i="2"/>
  <c r="S1250" i="2"/>
  <c r="S1249" i="2"/>
  <c r="S1248" i="2"/>
  <c r="S1247" i="2"/>
  <c r="S1246" i="2"/>
  <c r="S1245" i="2"/>
  <c r="S1243" i="2"/>
  <c r="S1242" i="2"/>
  <c r="S1241" i="2"/>
  <c r="S1240" i="2"/>
  <c r="S1239" i="2"/>
  <c r="S1238" i="2"/>
  <c r="S1237" i="2"/>
  <c r="S1236" i="2"/>
  <c r="S1235" i="2"/>
  <c r="S1234" i="2"/>
  <c r="S1232" i="2"/>
  <c r="S1231" i="2"/>
  <c r="S1230" i="2"/>
  <c r="S1229" i="2"/>
  <c r="S1228" i="2"/>
  <c r="S1227" i="2"/>
  <c r="S1226" i="2"/>
  <c r="S1225" i="2"/>
  <c r="S1224" i="2"/>
  <c r="S1222" i="2"/>
  <c r="S1221" i="2"/>
  <c r="S1220" i="2"/>
  <c r="S1219" i="2"/>
  <c r="S1218" i="2"/>
  <c r="S1217" i="2"/>
  <c r="S1216" i="2"/>
  <c r="S1214" i="2"/>
  <c r="S1213" i="2"/>
  <c r="S1212" i="2"/>
  <c r="S1211" i="2"/>
  <c r="S1210" i="2"/>
  <c r="S1209" i="2"/>
  <c r="S1208" i="2"/>
  <c r="S1207" i="2"/>
  <c r="S1206" i="2"/>
  <c r="S1205" i="2"/>
  <c r="S1204" i="2"/>
  <c r="S1203" i="2"/>
  <c r="S1202" i="2"/>
  <c r="S1201" i="2"/>
  <c r="S1200" i="2"/>
  <c r="S1199" i="2"/>
  <c r="S1198" i="2"/>
  <c r="S1197" i="2"/>
  <c r="S1195" i="2"/>
  <c r="S1194" i="2"/>
  <c r="S1193" i="2"/>
  <c r="S1192" i="2"/>
  <c r="S1191" i="2"/>
  <c r="S1190" i="2"/>
  <c r="S1189" i="2"/>
  <c r="S1188" i="2"/>
  <c r="S1187" i="2"/>
  <c r="S1186" i="2"/>
  <c r="S1184" i="2"/>
  <c r="S1183" i="2"/>
  <c r="S1182" i="2"/>
  <c r="S1181" i="2"/>
  <c r="S1180" i="2"/>
  <c r="S1179" i="2"/>
  <c r="S1178" i="2"/>
  <c r="S1177" i="2"/>
  <c r="S1176" i="2"/>
  <c r="S1175" i="2"/>
  <c r="S1174" i="2"/>
  <c r="S1172" i="2"/>
  <c r="S1171" i="2"/>
  <c r="S1170" i="2"/>
  <c r="S1169" i="2"/>
  <c r="S1168" i="2"/>
  <c r="S1167" i="2"/>
  <c r="S1166" i="2"/>
  <c r="S1165" i="2"/>
  <c r="S1164" i="2"/>
  <c r="S1163" i="2"/>
  <c r="S1162" i="2"/>
  <c r="S1161" i="2"/>
  <c r="S1160" i="2"/>
  <c r="S1159" i="2"/>
  <c r="S1158" i="2"/>
  <c r="S1157" i="2"/>
  <c r="S1156" i="2"/>
  <c r="S1155" i="2"/>
  <c r="S1154" i="2"/>
  <c r="S1153" i="2"/>
  <c r="S1152" i="2"/>
  <c r="S1151" i="2"/>
  <c r="S1149" i="2"/>
  <c r="S1148" i="2"/>
  <c r="S1147" i="2"/>
  <c r="S1146" i="2"/>
  <c r="S1145" i="2"/>
  <c r="S1144" i="2"/>
  <c r="S1143" i="2"/>
  <c r="S1142" i="2"/>
  <c r="S1141" i="2"/>
  <c r="S1140" i="2"/>
  <c r="S1139" i="2"/>
  <c r="S1138" i="2"/>
  <c r="S1137" i="2"/>
  <c r="S1136" i="2"/>
  <c r="S782" i="2"/>
  <c r="S781" i="2"/>
  <c r="S777" i="2"/>
  <c r="S774" i="2"/>
  <c r="S772" i="2"/>
  <c r="S771" i="2"/>
  <c r="S770" i="2"/>
  <c r="S769" i="2"/>
  <c r="S766" i="2"/>
  <c r="S764" i="2"/>
  <c r="S763" i="2"/>
  <c r="S755" i="2"/>
  <c r="S753" i="2"/>
  <c r="S752" i="2"/>
  <c r="S749" i="2"/>
  <c r="S747" i="2"/>
  <c r="S745" i="2"/>
  <c r="S744" i="2"/>
  <c r="S743" i="2"/>
  <c r="S742" i="2"/>
  <c r="S741" i="2"/>
  <c r="S736" i="2"/>
  <c r="S735" i="2"/>
  <c r="S734" i="2"/>
  <c r="S729" i="2"/>
  <c r="S728" i="2"/>
  <c r="S725" i="2"/>
  <c r="S715" i="2"/>
  <c r="S711" i="2"/>
  <c r="S710" i="2"/>
  <c r="S694" i="2"/>
  <c r="S693" i="2"/>
  <c r="S691" i="2"/>
  <c r="S688" i="2"/>
  <c r="S687" i="2"/>
  <c r="S686" i="2"/>
  <c r="S685" i="2"/>
  <c r="S684" i="2"/>
  <c r="S683" i="2"/>
  <c r="S682" i="2"/>
  <c r="S681" i="2"/>
  <c r="S680" i="2"/>
  <c r="S678" i="2"/>
  <c r="S677" i="2"/>
  <c r="S675" i="2"/>
  <c r="S674" i="2"/>
  <c r="S672" i="2"/>
  <c r="S671" i="2"/>
  <c r="S670" i="2"/>
  <c r="S669" i="2"/>
  <c r="S667" i="2"/>
  <c r="S666" i="2"/>
  <c r="S664" i="2"/>
  <c r="S663" i="2"/>
  <c r="S662" i="2"/>
  <c r="S660" i="2"/>
  <c r="S658" i="2"/>
  <c r="S657" i="2"/>
  <c r="S656" i="2"/>
  <c r="S655" i="2"/>
  <c r="S654" i="2"/>
  <c r="S653" i="2"/>
  <c r="S651" i="2"/>
  <c r="S650" i="2"/>
  <c r="S649" i="2"/>
  <c r="S647" i="2"/>
  <c r="S645" i="2"/>
  <c r="S643" i="2"/>
  <c r="S642" i="2"/>
  <c r="S641" i="2"/>
  <c r="S640" i="2"/>
  <c r="S639" i="2"/>
  <c r="S637" i="2"/>
  <c r="S634" i="2"/>
  <c r="S633" i="2"/>
  <c r="S632" i="2"/>
  <c r="S631" i="2"/>
  <c r="S629" i="2"/>
  <c r="S628" i="2"/>
  <c r="S627" i="2"/>
  <c r="S626" i="2"/>
  <c r="S625" i="2"/>
  <c r="S624" i="2"/>
  <c r="S622" i="2"/>
  <c r="S621" i="2"/>
  <c r="S620" i="2"/>
  <c r="S618" i="2"/>
  <c r="S617" i="2"/>
  <c r="S613" i="2"/>
  <c r="S612" i="2"/>
  <c r="S611" i="2"/>
  <c r="S609" i="2"/>
  <c r="S606" i="2"/>
  <c r="S604" i="2"/>
  <c r="S603" i="2"/>
  <c r="S601" i="2"/>
  <c r="S600" i="2"/>
  <c r="S598" i="2"/>
  <c r="S596" i="2"/>
  <c r="S594" i="2"/>
  <c r="S593" i="2"/>
  <c r="S591" i="2"/>
  <c r="S590" i="2"/>
  <c r="S589" i="2"/>
  <c r="S588" i="2"/>
  <c r="S587" i="2"/>
  <c r="S585" i="2"/>
  <c r="S584" i="2"/>
  <c r="S581" i="2"/>
  <c r="S579" i="2"/>
  <c r="S578" i="2"/>
  <c r="S575" i="2"/>
  <c r="S572" i="2"/>
  <c r="S571" i="2"/>
  <c r="S570" i="2"/>
  <c r="S568" i="2"/>
  <c r="S567" i="2"/>
  <c r="S566" i="2"/>
  <c r="S563" i="2"/>
  <c r="S562" i="2"/>
  <c r="S559" i="2"/>
  <c r="S558" i="2"/>
  <c r="S557" i="2"/>
  <c r="S555" i="2"/>
  <c r="S554" i="2"/>
  <c r="S553" i="2"/>
  <c r="S549" i="2"/>
  <c r="S548" i="2"/>
  <c r="S547" i="2"/>
  <c r="S546" i="2"/>
  <c r="S544" i="2"/>
  <c r="S541" i="2"/>
  <c r="S536" i="2"/>
  <c r="S535" i="2"/>
  <c r="S533" i="2"/>
  <c r="S532" i="2"/>
  <c r="S531" i="2"/>
  <c r="S529" i="2"/>
  <c r="S528" i="2"/>
  <c r="S527" i="2"/>
  <c r="S526" i="2"/>
  <c r="S524" i="2"/>
  <c r="S523" i="2"/>
  <c r="S520" i="2"/>
  <c r="S518" i="2"/>
  <c r="S516" i="2"/>
  <c r="S515" i="2"/>
  <c r="S514" i="2"/>
  <c r="S512" i="2"/>
  <c r="S510" i="2"/>
  <c r="S509" i="2"/>
  <c r="S508" i="2"/>
  <c r="S506" i="2"/>
  <c r="S505" i="2"/>
  <c r="S504" i="2"/>
  <c r="S502" i="2"/>
  <c r="S500" i="2"/>
  <c r="S499" i="2"/>
  <c r="S497" i="2"/>
  <c r="S496" i="2"/>
  <c r="S495" i="2"/>
  <c r="S494" i="2"/>
  <c r="S493" i="2"/>
  <c r="S491" i="2"/>
  <c r="S490" i="2"/>
  <c r="S488" i="2"/>
  <c r="S487" i="2"/>
  <c r="S485" i="2"/>
  <c r="S484" i="2"/>
  <c r="S482" i="2"/>
  <c r="S481" i="2"/>
  <c r="S480" i="2"/>
  <c r="S479" i="2"/>
  <c r="S478" i="2"/>
  <c r="S471" i="2"/>
  <c r="S470" i="2"/>
  <c r="S469" i="2"/>
  <c r="S466" i="2"/>
  <c r="S465" i="2"/>
  <c r="S464" i="2"/>
  <c r="S463" i="2"/>
  <c r="S459" i="2"/>
  <c r="S458" i="2"/>
  <c r="S457" i="2"/>
  <c r="S456" i="2"/>
  <c r="S455" i="2"/>
  <c r="S452" i="2"/>
  <c r="S451" i="2"/>
  <c r="S450" i="2"/>
  <c r="S449" i="2"/>
  <c r="S448" i="2"/>
  <c r="S447" i="2"/>
  <c r="S446" i="2"/>
  <c r="S444" i="2"/>
  <c r="S443" i="2"/>
  <c r="S442" i="2"/>
  <c r="S441" i="2"/>
  <c r="S440" i="2"/>
  <c r="S439" i="2"/>
  <c r="S438" i="2"/>
  <c r="S437" i="2"/>
  <c r="S436" i="2"/>
  <c r="S432" i="2"/>
  <c r="S431" i="2"/>
  <c r="S430" i="2"/>
  <c r="S429" i="2"/>
  <c r="S426" i="2"/>
  <c r="S425" i="2"/>
  <c r="S424" i="2"/>
  <c r="S421" i="2"/>
  <c r="S420" i="2"/>
  <c r="S419" i="2"/>
  <c r="S418" i="2"/>
  <c r="S417" i="2"/>
  <c r="S416" i="2"/>
  <c r="S415" i="2"/>
  <c r="S414" i="2"/>
  <c r="S413" i="2"/>
  <c r="S412" i="2"/>
  <c r="S411" i="2"/>
  <c r="S410" i="2"/>
  <c r="S409" i="2"/>
  <c r="S408" i="2"/>
  <c r="S404" i="2"/>
  <c r="S403" i="2"/>
  <c r="S402" i="2"/>
  <c r="S401" i="2"/>
  <c r="S400" i="2"/>
  <c r="S399" i="2"/>
  <c r="S398" i="2"/>
  <c r="S397" i="2"/>
  <c r="S396" i="2"/>
  <c r="S395" i="2"/>
  <c r="S394" i="2"/>
  <c r="S393" i="2"/>
  <c r="S392" i="2"/>
  <c r="S391" i="2"/>
  <c r="S390" i="2"/>
  <c r="S389" i="2"/>
  <c r="S388" i="2"/>
  <c r="S387" i="2"/>
  <c r="S386" i="2"/>
  <c r="S385" i="2"/>
  <c r="S384" i="2"/>
  <c r="S382" i="2"/>
  <c r="S376" i="2"/>
  <c r="S375" i="2"/>
  <c r="S373" i="2"/>
  <c r="S372" i="2"/>
  <c r="S371" i="2"/>
  <c r="S370" i="2"/>
  <c r="S369" i="2"/>
  <c r="S368" i="2"/>
  <c r="S366" i="2"/>
  <c r="S365" i="2"/>
  <c r="S364" i="2"/>
  <c r="S363" i="2"/>
  <c r="S362" i="2"/>
  <c r="S361" i="2"/>
  <c r="S359" i="2"/>
  <c r="S358" i="2"/>
  <c r="S357" i="2"/>
  <c r="S356" i="2"/>
  <c r="S354" i="2"/>
  <c r="S353" i="2"/>
  <c r="S352" i="2"/>
  <c r="S351" i="2"/>
  <c r="S350" i="2"/>
  <c r="S349" i="2"/>
  <c r="S348" i="2"/>
  <c r="S347" i="2"/>
  <c r="S346" i="2"/>
  <c r="S340" i="2"/>
  <c r="S339" i="2"/>
  <c r="S338" i="2"/>
  <c r="S337" i="2"/>
  <c r="S335" i="2"/>
  <c r="S334" i="2"/>
  <c r="S333" i="2"/>
  <c r="S332" i="2"/>
  <c r="S331" i="2"/>
  <c r="S330" i="2"/>
  <c r="S329" i="2"/>
  <c r="S328" i="2"/>
  <c r="S327" i="2"/>
  <c r="S326" i="2"/>
  <c r="S324" i="2"/>
  <c r="S323" i="2"/>
  <c r="S321" i="2"/>
  <c r="S319" i="2"/>
  <c r="S318" i="2"/>
  <c r="S317" i="2"/>
  <c r="S316" i="2"/>
  <c r="S313" i="2"/>
  <c r="S312" i="2"/>
  <c r="S311" i="2"/>
  <c r="S310" i="2"/>
  <c r="S309" i="2"/>
  <c r="S306" i="2"/>
  <c r="S304" i="2"/>
  <c r="S303" i="2"/>
  <c r="S302" i="2"/>
  <c r="S301" i="2"/>
  <c r="S300" i="2"/>
  <c r="S299" i="2"/>
  <c r="S297" i="2"/>
  <c r="S295" i="2"/>
  <c r="S294" i="2"/>
  <c r="S292" i="2"/>
  <c r="S291" i="2"/>
  <c r="S290" i="2"/>
  <c r="S289" i="2"/>
  <c r="S288" i="2"/>
  <c r="S287" i="2"/>
  <c r="S286" i="2"/>
  <c r="S285" i="2"/>
  <c r="S284" i="2"/>
  <c r="S282" i="2"/>
  <c r="S281" i="2"/>
  <c r="S280" i="2"/>
  <c r="S279" i="2"/>
  <c r="S278" i="2"/>
  <c r="S277" i="2"/>
  <c r="S275" i="2"/>
  <c r="S274" i="2"/>
  <c r="S272" i="2"/>
  <c r="S271" i="2"/>
  <c r="S270" i="2"/>
  <c r="S269" i="2"/>
  <c r="S267" i="2"/>
  <c r="S265" i="2"/>
  <c r="S264" i="2"/>
  <c r="S263" i="2"/>
  <c r="S262" i="2"/>
  <c r="S258" i="2"/>
  <c r="S257" i="2"/>
  <c r="S256" i="2"/>
  <c r="S254" i="2"/>
  <c r="S253" i="2"/>
  <c r="S252" i="2"/>
  <c r="S251" i="2"/>
  <c r="S250" i="2"/>
  <c r="S249" i="2"/>
  <c r="S247" i="2"/>
  <c r="S246" i="2"/>
  <c r="S245" i="2"/>
  <c r="S244" i="2"/>
  <c r="S243" i="2"/>
  <c r="S242" i="2"/>
  <c r="S241" i="2"/>
  <c r="S240" i="2"/>
  <c r="S239" i="2"/>
  <c r="S237" i="2"/>
  <c r="S236" i="2"/>
  <c r="S235" i="2"/>
  <c r="S233" i="2"/>
  <c r="S232" i="2"/>
  <c r="S230" i="2"/>
  <c r="S229" i="2"/>
  <c r="S228" i="2"/>
  <c r="S227" i="2"/>
  <c r="S226" i="2"/>
  <c r="S225" i="2"/>
  <c r="S224" i="2"/>
  <c r="S223" i="2"/>
  <c r="S222" i="2"/>
  <c r="S221" i="2"/>
  <c r="S219" i="2"/>
  <c r="S218" i="2"/>
  <c r="S216" i="2"/>
  <c r="S215" i="2"/>
  <c r="S214" i="2"/>
  <c r="S213" i="2"/>
  <c r="S212" i="2"/>
  <c r="S211" i="2"/>
  <c r="S210" i="2"/>
  <c r="S209" i="2"/>
  <c r="S207" i="2"/>
  <c r="S206" i="2"/>
  <c r="S205" i="2"/>
  <c r="S204" i="2"/>
  <c r="S203" i="2"/>
  <c r="S202" i="2"/>
  <c r="S201" i="2"/>
  <c r="S199" i="2"/>
  <c r="S198" i="2"/>
  <c r="S197" i="2"/>
  <c r="S196" i="2"/>
  <c r="S195" i="2"/>
  <c r="S194" i="2"/>
  <c r="S193" i="2"/>
  <c r="S192" i="2"/>
  <c r="S191" i="2"/>
  <c r="S190" i="2"/>
  <c r="S189" i="2"/>
  <c r="S188" i="2"/>
  <c r="S187" i="2"/>
  <c r="S186" i="2"/>
  <c r="S185" i="2"/>
  <c r="S184" i="2"/>
  <c r="S182" i="2"/>
  <c r="S180" i="2"/>
  <c r="S179" i="2"/>
  <c r="S178" i="2"/>
  <c r="S177" i="2"/>
  <c r="S175" i="2"/>
  <c r="S174" i="2"/>
  <c r="S173" i="2"/>
  <c r="S172" i="2"/>
  <c r="S171" i="2"/>
  <c r="S170" i="2"/>
  <c r="S168" i="2"/>
  <c r="S166" i="2"/>
  <c r="S165" i="2"/>
  <c r="S164" i="2"/>
  <c r="S163" i="2"/>
  <c r="S162" i="2"/>
  <c r="S156" i="2"/>
  <c r="S155" i="2"/>
  <c r="S154" i="2"/>
  <c r="S153" i="2"/>
  <c r="S152" i="2"/>
  <c r="S151" i="2"/>
  <c r="S149" i="2"/>
  <c r="S147" i="2"/>
  <c r="S143" i="2"/>
  <c r="S142" i="2"/>
  <c r="S141" i="2"/>
  <c r="S140" i="2"/>
  <c r="S139" i="2"/>
  <c r="S138" i="2"/>
  <c r="S137" i="2"/>
  <c r="S132" i="2"/>
  <c r="S131" i="2"/>
  <c r="S129" i="2"/>
  <c r="S127" i="2"/>
  <c r="S126" i="2"/>
  <c r="S125" i="2"/>
  <c r="S123" i="2"/>
  <c r="S122" i="2"/>
  <c r="S121" i="2"/>
  <c r="S119" i="2"/>
  <c r="S117" i="2"/>
  <c r="S116" i="2"/>
  <c r="S115" i="2"/>
  <c r="S113" i="2"/>
  <c r="S112" i="2"/>
  <c r="S111" i="2"/>
  <c r="S110" i="2"/>
  <c r="S109" i="2"/>
  <c r="S108" i="2"/>
  <c r="S106" i="2"/>
  <c r="S105" i="2"/>
  <c r="S100" i="2"/>
  <c r="S61" i="2"/>
  <c r="S60" i="2"/>
  <c r="S59" i="2"/>
  <c r="S58" i="2"/>
  <c r="S57" i="2"/>
  <c r="S56" i="2"/>
  <c r="S55" i="2"/>
  <c r="S54" i="2"/>
  <c r="S53" i="2"/>
  <c r="S52" i="2"/>
  <c r="S51" i="2"/>
  <c r="S50" i="2"/>
  <c r="S49" i="2"/>
  <c r="S48" i="2"/>
  <c r="S47" i="2"/>
  <c r="S46" i="2"/>
  <c r="S45" i="2"/>
  <c r="S44" i="2"/>
  <c r="S43" i="2"/>
  <c r="S42" i="2"/>
  <c r="S40" i="2"/>
  <c r="S39" i="2"/>
  <c r="S38" i="2"/>
  <c r="S37" i="2"/>
  <c r="S36" i="2"/>
  <c r="S35" i="2"/>
  <c r="S34" i="2"/>
  <c r="S33" i="2"/>
  <c r="S32" i="2"/>
  <c r="S30" i="2"/>
  <c r="S29" i="2"/>
  <c r="S27" i="2"/>
  <c r="S26" i="2"/>
  <c r="S25" i="2"/>
  <c r="S24" i="2"/>
  <c r="S23" i="2"/>
  <c r="S22" i="2"/>
  <c r="S21" i="2"/>
  <c r="S20" i="2"/>
  <c r="S19" i="2"/>
  <c r="S18" i="2"/>
  <c r="S17" i="2"/>
  <c r="S16" i="2"/>
  <c r="S15" i="2"/>
  <c r="S14" i="2"/>
  <c r="S13" i="2"/>
  <c r="S12" i="2"/>
  <c r="S11" i="2"/>
  <c r="S10" i="2"/>
  <c r="S9" i="2"/>
  <c r="S8" i="2"/>
  <c r="S7" i="2"/>
  <c r="S6" i="2"/>
  <c r="S5" i="2"/>
  <c r="S4" i="2"/>
  <c r="S3" i="2"/>
  <c r="R14" i="7" l="1"/>
  <c r="Q14" i="7"/>
  <c r="N14" i="7"/>
  <c r="K14" i="7"/>
  <c r="H14" i="7"/>
  <c r="E14" i="7"/>
  <c r="C24" i="7"/>
  <c r="T14" i="7" l="1"/>
  <c r="A5" i="5"/>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4" i="5"/>
  <c r="AO114" i="5"/>
  <c r="AN114" i="5"/>
  <c r="AM114" i="5"/>
  <c r="AL114" i="5"/>
  <c r="AK114" i="5"/>
  <c r="AJ114" i="5" s="1"/>
  <c r="AO113" i="5"/>
  <c r="AN113" i="5"/>
  <c r="AM113" i="5"/>
  <c r="AL113" i="5"/>
  <c r="AK113" i="5"/>
  <c r="AJ113" i="5"/>
  <c r="AO112" i="5"/>
  <c r="AN112" i="5"/>
  <c r="AM112" i="5"/>
  <c r="AL112" i="5"/>
  <c r="AK112" i="5"/>
  <c r="AJ112" i="5" s="1"/>
  <c r="AO111" i="5"/>
  <c r="AN111" i="5"/>
  <c r="AM111" i="5"/>
  <c r="AL111" i="5"/>
  <c r="AK111" i="5"/>
  <c r="AJ111" i="5"/>
  <c r="AO110" i="5"/>
  <c r="AN110" i="5"/>
  <c r="AM110" i="5"/>
  <c r="AL110" i="5"/>
  <c r="AK110" i="5"/>
  <c r="AJ110" i="5" s="1"/>
  <c r="AO109" i="5"/>
  <c r="AN109" i="5"/>
  <c r="AM109" i="5"/>
  <c r="AL109" i="5"/>
  <c r="AK109" i="5"/>
  <c r="AJ109" i="5"/>
  <c r="AO108" i="5"/>
  <c r="AN108" i="5"/>
  <c r="AM108" i="5"/>
  <c r="AL108" i="5"/>
  <c r="AK108" i="5"/>
  <c r="AJ108" i="5" s="1"/>
  <c r="AO107" i="5"/>
  <c r="AN107" i="5"/>
  <c r="AM107" i="5"/>
  <c r="AL107" i="5"/>
  <c r="AK107" i="5"/>
  <c r="AJ107" i="5"/>
  <c r="AO106" i="5"/>
  <c r="AN106" i="5"/>
  <c r="AM106" i="5"/>
  <c r="AL106" i="5"/>
  <c r="AK106" i="5"/>
  <c r="AJ106" i="5" s="1"/>
  <c r="AO105" i="5"/>
  <c r="AN105" i="5"/>
  <c r="AM105" i="5"/>
  <c r="AL105" i="5"/>
  <c r="AK105" i="5"/>
  <c r="AJ105" i="5"/>
  <c r="AO104" i="5"/>
  <c r="AN104" i="5"/>
  <c r="AM104" i="5"/>
  <c r="AL104" i="5"/>
  <c r="AK104" i="5"/>
  <c r="AJ104" i="5" s="1"/>
  <c r="AO103" i="5"/>
  <c r="AN103" i="5"/>
  <c r="AM103" i="5"/>
  <c r="AL103" i="5"/>
  <c r="AK103" i="5"/>
  <c r="AJ103" i="5"/>
  <c r="AO102" i="5"/>
  <c r="AN102" i="5"/>
  <c r="AM102" i="5"/>
  <c r="AL102" i="5"/>
  <c r="AK102" i="5"/>
  <c r="AJ102" i="5" s="1"/>
  <c r="AO101" i="5"/>
  <c r="AN101" i="5"/>
  <c r="AJ101" i="5" s="1"/>
  <c r="AM101" i="5"/>
  <c r="AL101" i="5"/>
  <c r="AK101" i="5"/>
  <c r="AO100" i="5"/>
  <c r="AN100" i="5"/>
  <c r="AM100" i="5"/>
  <c r="AL100" i="5"/>
  <c r="AK100" i="5"/>
  <c r="AJ100" i="5" s="1"/>
  <c r="AO99" i="5"/>
  <c r="AN99" i="5"/>
  <c r="AM99" i="5"/>
  <c r="AL99" i="5"/>
  <c r="AK99" i="5"/>
  <c r="AJ99" i="5"/>
  <c r="AO98" i="5"/>
  <c r="AN98" i="5"/>
  <c r="AM98" i="5"/>
  <c r="AL98" i="5"/>
  <c r="AK98" i="5"/>
  <c r="AJ98" i="5" s="1"/>
  <c r="AO97" i="5"/>
  <c r="AN97" i="5"/>
  <c r="AM97" i="5"/>
  <c r="AL97" i="5"/>
  <c r="AK97" i="5"/>
  <c r="AJ97" i="5"/>
  <c r="AO96" i="5"/>
  <c r="AN96" i="5"/>
  <c r="AM96" i="5"/>
  <c r="AL96" i="5"/>
  <c r="AK96" i="5"/>
  <c r="AJ96" i="5" s="1"/>
  <c r="AO95" i="5"/>
  <c r="AN95" i="5"/>
  <c r="AM95" i="5"/>
  <c r="AL95" i="5"/>
  <c r="AK95" i="5"/>
  <c r="AJ95" i="5"/>
  <c r="AO94" i="5"/>
  <c r="AN94" i="5"/>
  <c r="AM94" i="5"/>
  <c r="AL94" i="5"/>
  <c r="AK94" i="5"/>
  <c r="AJ94" i="5" s="1"/>
  <c r="AO93" i="5"/>
  <c r="AN93" i="5"/>
  <c r="AM93" i="5"/>
  <c r="AL93" i="5"/>
  <c r="AK93" i="5"/>
  <c r="AJ93" i="5"/>
  <c r="AO92" i="5"/>
  <c r="AN92" i="5"/>
  <c r="AM92" i="5"/>
  <c r="AL92" i="5"/>
  <c r="AK92" i="5"/>
  <c r="AJ92" i="5" s="1"/>
  <c r="AO91" i="5"/>
  <c r="AN91" i="5"/>
  <c r="AM91" i="5"/>
  <c r="AL91" i="5"/>
  <c r="AK91" i="5"/>
  <c r="AJ91" i="5"/>
  <c r="AO90" i="5"/>
  <c r="AN90" i="5"/>
  <c r="AM90" i="5"/>
  <c r="AL90" i="5"/>
  <c r="AK90" i="5"/>
  <c r="AJ90" i="5" s="1"/>
  <c r="AO89" i="5"/>
  <c r="AN89" i="5"/>
  <c r="AM89" i="5"/>
  <c r="AL89" i="5"/>
  <c r="AK89" i="5"/>
  <c r="AJ89" i="5"/>
  <c r="AO88" i="5"/>
  <c r="AN88" i="5"/>
  <c r="AM88" i="5"/>
  <c r="AL88" i="5"/>
  <c r="AK88" i="5"/>
  <c r="AJ88" i="5" s="1"/>
  <c r="AO87" i="5"/>
  <c r="AN87" i="5"/>
  <c r="AM87" i="5"/>
  <c r="AL87" i="5"/>
  <c r="AK87" i="5"/>
  <c r="AJ87" i="5"/>
  <c r="AO86" i="5"/>
  <c r="AN86" i="5"/>
  <c r="AM86" i="5"/>
  <c r="AL86" i="5"/>
  <c r="AK86" i="5"/>
  <c r="AJ86" i="5" s="1"/>
  <c r="AO85" i="5"/>
  <c r="AN85" i="5"/>
  <c r="AM85" i="5"/>
  <c r="AL85" i="5"/>
  <c r="AK85" i="5"/>
  <c r="AJ85" i="5"/>
  <c r="AO84" i="5"/>
  <c r="AN84" i="5"/>
  <c r="AM84" i="5"/>
  <c r="AL84" i="5"/>
  <c r="AK84" i="5"/>
  <c r="AJ84" i="5" s="1"/>
  <c r="AO83" i="5"/>
  <c r="AN83" i="5"/>
  <c r="AM83" i="5"/>
  <c r="AL83" i="5"/>
  <c r="AK83" i="5"/>
  <c r="AJ83" i="5"/>
  <c r="AO82" i="5"/>
  <c r="AN82" i="5"/>
  <c r="AM82" i="5"/>
  <c r="AL82" i="5"/>
  <c r="AK82" i="5"/>
  <c r="AJ82" i="5" s="1"/>
  <c r="AO81" i="5"/>
  <c r="AN81" i="5"/>
  <c r="AM81" i="5"/>
  <c r="AL81" i="5"/>
  <c r="AK81" i="5"/>
  <c r="AJ81" i="5"/>
  <c r="AO80" i="5"/>
  <c r="AN80" i="5"/>
  <c r="AM80" i="5"/>
  <c r="AL80" i="5"/>
  <c r="AK80" i="5"/>
  <c r="AJ80" i="5" s="1"/>
  <c r="AO79" i="5"/>
  <c r="AN79" i="5"/>
  <c r="AM79" i="5"/>
  <c r="AL79" i="5"/>
  <c r="AK79" i="5"/>
  <c r="AJ79" i="5"/>
  <c r="AO78" i="5"/>
  <c r="AN78" i="5"/>
  <c r="AM78" i="5"/>
  <c r="AL78" i="5"/>
  <c r="AK78" i="5"/>
  <c r="AJ78" i="5" s="1"/>
  <c r="AO77" i="5"/>
  <c r="AN77" i="5"/>
  <c r="AM77" i="5"/>
  <c r="AL77" i="5"/>
  <c r="AK77" i="5"/>
  <c r="AJ77" i="5"/>
  <c r="AO76" i="5"/>
  <c r="AN76" i="5"/>
  <c r="AM76" i="5"/>
  <c r="AL76" i="5"/>
  <c r="AK76" i="5"/>
  <c r="AJ76" i="5" s="1"/>
  <c r="AO75" i="5"/>
  <c r="AN75" i="5"/>
  <c r="AM75" i="5"/>
  <c r="AL75" i="5"/>
  <c r="AK75" i="5"/>
  <c r="AJ75" i="5"/>
  <c r="AO74" i="5"/>
  <c r="AN74" i="5"/>
  <c r="AM74" i="5"/>
  <c r="AL74" i="5"/>
  <c r="AK74" i="5"/>
  <c r="AJ74" i="5" s="1"/>
  <c r="AO73" i="5"/>
  <c r="AN73" i="5"/>
  <c r="AM73" i="5"/>
  <c r="AL73" i="5"/>
  <c r="AK73" i="5"/>
  <c r="AJ73" i="5"/>
  <c r="AO72" i="5"/>
  <c r="AN72" i="5"/>
  <c r="AM72" i="5"/>
  <c r="AL72" i="5"/>
  <c r="AK72" i="5"/>
  <c r="AJ72" i="5" s="1"/>
  <c r="AO71" i="5"/>
  <c r="AN71" i="5"/>
  <c r="AM71" i="5"/>
  <c r="AL71" i="5"/>
  <c r="AK71" i="5"/>
  <c r="AJ71" i="5"/>
  <c r="AO70" i="5"/>
  <c r="AN70" i="5"/>
  <c r="AM70" i="5"/>
  <c r="AL70" i="5"/>
  <c r="AK70" i="5"/>
  <c r="AJ70" i="5" s="1"/>
  <c r="AO69" i="5"/>
  <c r="AN69" i="5"/>
  <c r="AM69" i="5"/>
  <c r="AL69" i="5"/>
  <c r="AK69" i="5"/>
  <c r="AJ69" i="5"/>
  <c r="AO68" i="5"/>
  <c r="AN68" i="5"/>
  <c r="AM68" i="5"/>
  <c r="AL68" i="5"/>
  <c r="AK68" i="5"/>
  <c r="AJ68" i="5" s="1"/>
  <c r="AO67" i="5"/>
  <c r="AN67" i="5"/>
  <c r="AM67" i="5"/>
  <c r="AL67" i="5"/>
  <c r="AK67" i="5"/>
  <c r="AJ67" i="5"/>
  <c r="AO66" i="5"/>
  <c r="AN66" i="5"/>
  <c r="AM66" i="5"/>
  <c r="AL66" i="5"/>
  <c r="AK66" i="5"/>
  <c r="AJ66" i="5" s="1"/>
  <c r="AO65" i="5"/>
  <c r="AN65" i="5"/>
  <c r="AM65" i="5"/>
  <c r="AL65" i="5"/>
  <c r="AK65" i="5"/>
  <c r="AJ65" i="5"/>
  <c r="AO64" i="5"/>
  <c r="AN64" i="5"/>
  <c r="AM64" i="5"/>
  <c r="AL64" i="5"/>
  <c r="AK64" i="5"/>
  <c r="AJ64" i="5" s="1"/>
  <c r="AO63" i="5"/>
  <c r="AN63" i="5"/>
  <c r="AM63" i="5"/>
  <c r="AL63" i="5"/>
  <c r="AK63" i="5"/>
  <c r="AJ63" i="5"/>
  <c r="AO62" i="5"/>
  <c r="AN62" i="5"/>
  <c r="AM62" i="5"/>
  <c r="AL62" i="5"/>
  <c r="AK62" i="5"/>
  <c r="AJ62" i="5" s="1"/>
  <c r="AO61" i="5"/>
  <c r="AN61" i="5"/>
  <c r="AM61" i="5"/>
  <c r="AL61" i="5"/>
  <c r="AK61" i="5"/>
  <c r="AJ61" i="5"/>
  <c r="AO60" i="5"/>
  <c r="AN60" i="5"/>
  <c r="AM60" i="5"/>
  <c r="AL60" i="5"/>
  <c r="AK60" i="5"/>
  <c r="AJ60" i="5" s="1"/>
  <c r="AO59" i="5"/>
  <c r="AN59" i="5"/>
  <c r="AM59" i="5"/>
  <c r="AL59" i="5"/>
  <c r="AK59" i="5"/>
  <c r="AJ59" i="5"/>
  <c r="AO58" i="5"/>
  <c r="AN58" i="5"/>
  <c r="AM58" i="5"/>
  <c r="AL58" i="5"/>
  <c r="AK58" i="5"/>
  <c r="AJ58" i="5" s="1"/>
  <c r="AO57" i="5"/>
  <c r="AN57" i="5"/>
  <c r="AM57" i="5"/>
  <c r="AL57" i="5"/>
  <c r="AK57" i="5"/>
  <c r="AJ57" i="5"/>
  <c r="AO56" i="5"/>
  <c r="AN56" i="5"/>
  <c r="AM56" i="5"/>
  <c r="AL56" i="5"/>
  <c r="AK56" i="5"/>
  <c r="AJ56" i="5" s="1"/>
  <c r="AO55" i="5"/>
  <c r="AN55" i="5"/>
  <c r="AM55" i="5"/>
  <c r="AL55" i="5"/>
  <c r="AK55" i="5"/>
  <c r="AJ55" i="5"/>
  <c r="AO54" i="5"/>
  <c r="AN54" i="5"/>
  <c r="AM54" i="5"/>
  <c r="AL54" i="5"/>
  <c r="AK54" i="5"/>
  <c r="AJ54" i="5" s="1"/>
  <c r="AO53" i="5"/>
  <c r="AN53" i="5"/>
  <c r="AM53" i="5"/>
  <c r="AL53" i="5"/>
  <c r="AK53" i="5"/>
  <c r="AJ53" i="5"/>
  <c r="AO52" i="5"/>
  <c r="AN52" i="5"/>
  <c r="AM52" i="5"/>
  <c r="AL52" i="5"/>
  <c r="AK52" i="5"/>
  <c r="AJ52" i="5" s="1"/>
  <c r="AO51" i="5"/>
  <c r="AN51" i="5"/>
  <c r="AM51" i="5"/>
  <c r="AL51" i="5"/>
  <c r="AK51" i="5"/>
  <c r="AJ51" i="5"/>
  <c r="AO50" i="5"/>
  <c r="AN50" i="5"/>
  <c r="AM50" i="5"/>
  <c r="AL50" i="5"/>
  <c r="AK50" i="5"/>
  <c r="AJ50" i="5" s="1"/>
  <c r="AO49" i="5"/>
  <c r="AN49" i="5"/>
  <c r="AM49" i="5"/>
  <c r="AL49" i="5"/>
  <c r="AK49" i="5"/>
  <c r="AJ49" i="5"/>
  <c r="AO48" i="5"/>
  <c r="AN48" i="5"/>
  <c r="AM48" i="5"/>
  <c r="AL48" i="5"/>
  <c r="AK48" i="5"/>
  <c r="AJ48" i="5" s="1"/>
  <c r="AO47" i="5"/>
  <c r="AN47" i="5"/>
  <c r="AM47" i="5"/>
  <c r="AL47" i="5"/>
  <c r="AK47" i="5"/>
  <c r="AJ47" i="5"/>
  <c r="AO46" i="5"/>
  <c r="AN46" i="5"/>
  <c r="AM46" i="5"/>
  <c r="AL46" i="5"/>
  <c r="AK46" i="5"/>
  <c r="AJ46" i="5" s="1"/>
  <c r="AO45" i="5"/>
  <c r="AN45" i="5"/>
  <c r="AM45" i="5"/>
  <c r="AL45" i="5"/>
  <c r="AK45" i="5"/>
  <c r="AJ45" i="5"/>
  <c r="AO44" i="5"/>
  <c r="AN44" i="5"/>
  <c r="AM44" i="5"/>
  <c r="AL44" i="5"/>
  <c r="AK44" i="5"/>
  <c r="AJ44" i="5" s="1"/>
  <c r="AO43" i="5"/>
  <c r="AN43" i="5"/>
  <c r="AM43" i="5"/>
  <c r="AL43" i="5"/>
  <c r="AK43" i="5"/>
  <c r="AJ43" i="5"/>
  <c r="AO42" i="5"/>
  <c r="AN42" i="5"/>
  <c r="AM42" i="5"/>
  <c r="AL42" i="5"/>
  <c r="AK42" i="5"/>
  <c r="AJ42" i="5" s="1"/>
  <c r="AO41" i="5"/>
  <c r="AN41" i="5"/>
  <c r="AM41" i="5"/>
  <c r="AL41" i="5"/>
  <c r="AK41" i="5"/>
  <c r="AJ41" i="5"/>
  <c r="AO40" i="5"/>
  <c r="AN40" i="5"/>
  <c r="AM40" i="5"/>
  <c r="AL40" i="5"/>
  <c r="AK40" i="5"/>
  <c r="AJ40" i="5" s="1"/>
  <c r="AO39" i="5"/>
  <c r="AN39" i="5"/>
  <c r="AM39" i="5"/>
  <c r="AL39" i="5"/>
  <c r="AK39" i="5"/>
  <c r="AJ39" i="5"/>
  <c r="AO38" i="5"/>
  <c r="AN38" i="5"/>
  <c r="AM38" i="5"/>
  <c r="AL38" i="5"/>
  <c r="AK38" i="5"/>
  <c r="AJ38" i="5" s="1"/>
  <c r="AO37" i="5"/>
  <c r="AN37" i="5"/>
  <c r="AM37" i="5"/>
  <c r="AL37" i="5"/>
  <c r="AK37" i="5"/>
  <c r="AJ37" i="5"/>
  <c r="AO36" i="5"/>
  <c r="AN36" i="5"/>
  <c r="AM36" i="5"/>
  <c r="AL36" i="5"/>
  <c r="AK36" i="5"/>
  <c r="AJ36" i="5" s="1"/>
  <c r="AO35" i="5"/>
  <c r="AN35" i="5"/>
  <c r="AM35" i="5"/>
  <c r="AL35" i="5"/>
  <c r="AK35" i="5"/>
  <c r="AJ35" i="5"/>
  <c r="AO34" i="5"/>
  <c r="AN34" i="5"/>
  <c r="AM34" i="5"/>
  <c r="AL34" i="5"/>
  <c r="AK34" i="5"/>
  <c r="AJ34" i="5" s="1"/>
  <c r="AO33" i="5"/>
  <c r="AN33" i="5"/>
  <c r="AM33" i="5"/>
  <c r="AL33" i="5"/>
  <c r="AK33" i="5"/>
  <c r="AJ33" i="5"/>
  <c r="AO32" i="5"/>
  <c r="AN32" i="5"/>
  <c r="AM32" i="5"/>
  <c r="AL32" i="5"/>
  <c r="AK32" i="5"/>
  <c r="AJ32" i="5" s="1"/>
  <c r="AO31" i="5"/>
  <c r="AN31" i="5"/>
  <c r="AM31" i="5"/>
  <c r="AL31" i="5"/>
  <c r="AK31" i="5"/>
  <c r="AJ31" i="5"/>
  <c r="AO30" i="5"/>
  <c r="AN30" i="5"/>
  <c r="AM30" i="5"/>
  <c r="AL30" i="5"/>
  <c r="AK30" i="5"/>
  <c r="AJ30" i="5" s="1"/>
  <c r="AO29" i="5"/>
  <c r="AN29" i="5"/>
  <c r="AM29" i="5"/>
  <c r="AL29" i="5"/>
  <c r="AK29" i="5"/>
  <c r="AJ29" i="5"/>
  <c r="AO28" i="5"/>
  <c r="AN28" i="5"/>
  <c r="AM28" i="5"/>
  <c r="AL28" i="5"/>
  <c r="AK28" i="5"/>
  <c r="AJ28" i="5" s="1"/>
  <c r="AO27" i="5"/>
  <c r="AN27" i="5"/>
  <c r="AM27" i="5"/>
  <c r="AL27" i="5"/>
  <c r="AK27" i="5"/>
  <c r="AJ27" i="5"/>
  <c r="AO26" i="5"/>
  <c r="AN26" i="5"/>
  <c r="AM26" i="5"/>
  <c r="AL26" i="5"/>
  <c r="AK26" i="5"/>
  <c r="AJ26" i="5" s="1"/>
  <c r="AO25" i="5"/>
  <c r="AN25" i="5"/>
  <c r="AM25" i="5"/>
  <c r="AL25" i="5"/>
  <c r="AK25" i="5"/>
  <c r="AJ25" i="5"/>
  <c r="AO24" i="5"/>
  <c r="AN24" i="5"/>
  <c r="AM24" i="5"/>
  <c r="AL24" i="5"/>
  <c r="AK24" i="5"/>
  <c r="AJ24" i="5" s="1"/>
  <c r="AO23" i="5"/>
  <c r="AN23" i="5"/>
  <c r="AM23" i="5"/>
  <c r="AL23" i="5"/>
  <c r="AK23" i="5"/>
  <c r="AJ23" i="5"/>
  <c r="AO22" i="5"/>
  <c r="AN22" i="5"/>
  <c r="AM22" i="5"/>
  <c r="AL22" i="5"/>
  <c r="AK22" i="5"/>
  <c r="AJ22" i="5" s="1"/>
  <c r="AO21" i="5"/>
  <c r="AN21" i="5"/>
  <c r="AM21" i="5"/>
  <c r="AL21" i="5"/>
  <c r="AK21" i="5"/>
  <c r="AJ21" i="5"/>
  <c r="AO20" i="5"/>
  <c r="AN20" i="5"/>
  <c r="AM20" i="5"/>
  <c r="AL20" i="5"/>
  <c r="AK20" i="5"/>
  <c r="AJ20" i="5" s="1"/>
  <c r="AO19" i="5"/>
  <c r="AN19" i="5"/>
  <c r="AM19" i="5"/>
  <c r="AL19" i="5"/>
  <c r="AK19" i="5"/>
  <c r="AJ19" i="5"/>
  <c r="AO18" i="5"/>
  <c r="AN18" i="5"/>
  <c r="AM18" i="5"/>
  <c r="AL18" i="5"/>
  <c r="AK18" i="5"/>
  <c r="AJ18" i="5" s="1"/>
  <c r="AO17" i="5"/>
  <c r="AN17" i="5"/>
  <c r="AM17" i="5"/>
  <c r="AL17" i="5"/>
  <c r="AK17" i="5"/>
  <c r="AJ17" i="5"/>
  <c r="AO16" i="5"/>
  <c r="AN16" i="5"/>
  <c r="AM16" i="5"/>
  <c r="AL16" i="5"/>
  <c r="AK16" i="5"/>
  <c r="AJ16" i="5" s="1"/>
  <c r="AO15" i="5"/>
  <c r="AN15" i="5"/>
  <c r="AM15" i="5"/>
  <c r="AL15" i="5"/>
  <c r="AK15" i="5"/>
  <c r="AJ15" i="5"/>
  <c r="AO14" i="5"/>
  <c r="AN14" i="5"/>
  <c r="AM14" i="5"/>
  <c r="AL14" i="5"/>
  <c r="AK14" i="5"/>
  <c r="AJ14" i="5" s="1"/>
  <c r="AO13" i="5"/>
  <c r="AN13" i="5"/>
  <c r="AM13" i="5"/>
  <c r="AL13" i="5"/>
  <c r="AK13" i="5"/>
  <c r="AJ13" i="5"/>
  <c r="AO12" i="5"/>
  <c r="AN12" i="5"/>
  <c r="AM12" i="5"/>
  <c r="AL12" i="5"/>
  <c r="AK12" i="5"/>
  <c r="AJ12" i="5" s="1"/>
  <c r="AO11" i="5"/>
  <c r="AN11" i="5"/>
  <c r="AJ11" i="5" s="1"/>
  <c r="AM11" i="5"/>
  <c r="AL11" i="5"/>
  <c r="AK11" i="5"/>
  <c r="AO10" i="5"/>
  <c r="AN10" i="5"/>
  <c r="AM10" i="5"/>
  <c r="AL10" i="5"/>
  <c r="AK10" i="5"/>
  <c r="AJ10" i="5" s="1"/>
  <c r="AO9" i="5"/>
  <c r="AN9" i="5"/>
  <c r="AM9" i="5"/>
  <c r="AL9" i="5"/>
  <c r="AK9" i="5"/>
  <c r="AJ9" i="5"/>
  <c r="AO8" i="5"/>
  <c r="AN8" i="5"/>
  <c r="AM8" i="5"/>
  <c r="AL8" i="5"/>
  <c r="AK8" i="5"/>
  <c r="AJ8" i="5" s="1"/>
  <c r="AO7" i="5"/>
  <c r="AN7" i="5"/>
  <c r="AM7" i="5"/>
  <c r="AL7" i="5"/>
  <c r="AK7" i="5"/>
  <c r="AJ7" i="5"/>
  <c r="AO6" i="5"/>
  <c r="AN6" i="5"/>
  <c r="AM6" i="5"/>
  <c r="AL6" i="5"/>
  <c r="AK6" i="5"/>
  <c r="AJ6" i="5" s="1"/>
  <c r="AO5" i="5"/>
  <c r="AN5" i="5"/>
  <c r="AM5" i="5"/>
  <c r="AL5" i="5"/>
  <c r="AK5" i="5"/>
  <c r="AJ5" i="5"/>
  <c r="AO4" i="5"/>
  <c r="AN4" i="5"/>
  <c r="AM4" i="5"/>
  <c r="AL4" i="5"/>
  <c r="AK4" i="5"/>
  <c r="AJ4" i="5" s="1"/>
  <c r="E39" i="6" l="1"/>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E25" i="6"/>
  <c r="D25" i="6"/>
  <c r="B25" i="6"/>
  <c r="E24" i="6"/>
  <c r="D24" i="6"/>
  <c r="B24" i="6"/>
  <c r="E23" i="6"/>
  <c r="D23" i="6"/>
  <c r="B23" i="6"/>
  <c r="E22" i="6"/>
  <c r="D22" i="6"/>
  <c r="B22" i="6"/>
  <c r="E21" i="6"/>
  <c r="D21" i="6"/>
  <c r="B21" i="6"/>
  <c r="E20" i="6"/>
  <c r="D20" i="6"/>
  <c r="B20" i="6"/>
  <c r="J21" i="6" l="1"/>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20" i="6"/>
  <c r="K7" i="6" l="1"/>
  <c r="B135" i="20" l="1"/>
  <c r="C34" i="9" l="1"/>
  <c r="I13" i="9" l="1"/>
  <c r="I14" i="9"/>
  <c r="I15" i="9"/>
  <c r="I16" i="9"/>
  <c r="I17" i="9"/>
  <c r="I18" i="9"/>
  <c r="I19" i="9"/>
  <c r="I20" i="9"/>
  <c r="I12" i="9"/>
  <c r="I150" i="6"/>
  <c r="E1452" i="9" l="1"/>
  <c r="F1452" i="9"/>
  <c r="G1452" i="9"/>
  <c r="H1452" i="9"/>
  <c r="B40" i="6" l="1"/>
  <c r="B25" i="20" s="1"/>
  <c r="D1452" i="9" l="1"/>
  <c r="B8" i="20" l="1"/>
  <c r="C30" i="9" l="1"/>
  <c r="B6" i="20"/>
  <c r="B47" i="7" l="1"/>
  <c r="B50" i="7"/>
  <c r="B51" i="7"/>
  <c r="B52" i="7"/>
  <c r="B53" i="7"/>
  <c r="B54" i="7"/>
  <c r="B55" i="7"/>
  <c r="B56" i="7"/>
  <c r="B57" i="7"/>
  <c r="B58"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O34" i="7"/>
  <c r="L34" i="7"/>
  <c r="I34" i="7"/>
  <c r="F34" i="7"/>
  <c r="C34"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C5" i="7"/>
  <c r="O24" i="7"/>
  <c r="O25" i="7" s="1"/>
  <c r="L24" i="7"/>
  <c r="L25" i="7" s="1"/>
  <c r="I24" i="7"/>
  <c r="I25" i="7" s="1"/>
  <c r="F24" i="7"/>
  <c r="F25" i="7" s="1"/>
  <c r="C25" i="7"/>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P12" i="7"/>
  <c r="M12" i="7"/>
  <c r="J12" i="7"/>
  <c r="G12" i="7"/>
  <c r="D12" i="7"/>
  <c r="R34" i="7"/>
  <c r="I35" i="11" s="1"/>
  <c r="R23" i="7"/>
  <c r="R22" i="7"/>
  <c r="R21" i="7"/>
  <c r="R20" i="7"/>
  <c r="R19" i="7"/>
  <c r="R18" i="7"/>
  <c r="R17" i="7"/>
  <c r="R16" i="7"/>
  <c r="R15" i="7"/>
  <c r="R13" i="7"/>
  <c r="R12" i="7"/>
  <c r="J24" i="7" l="1"/>
  <c r="K24" i="7" s="1"/>
  <c r="E12" i="7"/>
  <c r="M24" i="7"/>
  <c r="N24" i="7" s="1"/>
  <c r="P24" i="7"/>
  <c r="Q24" i="7" s="1"/>
  <c r="S34" i="7"/>
  <c r="E15" i="7"/>
  <c r="G24" i="7"/>
  <c r="H24" i="7" s="1"/>
  <c r="H21" i="7"/>
  <c r="R24" i="7"/>
  <c r="K15" i="7"/>
  <c r="N17" i="7"/>
  <c r="Q15" i="7"/>
  <c r="H15" i="7"/>
  <c r="Q13" i="7"/>
  <c r="K19" i="7"/>
  <c r="E22" i="7"/>
  <c r="K13" i="7"/>
  <c r="H18" i="7"/>
  <c r="K23" i="7"/>
  <c r="K18" i="7"/>
  <c r="K12" i="7"/>
  <c r="H17" i="7"/>
  <c r="Q21" i="7"/>
  <c r="K21" i="7"/>
  <c r="K17" i="7"/>
  <c r="H13" i="7"/>
  <c r="Q18" i="7"/>
  <c r="K20" i="7"/>
  <c r="K16" i="7"/>
  <c r="H20" i="7"/>
  <c r="H12" i="7"/>
  <c r="N18" i="7"/>
  <c r="Q20" i="7"/>
  <c r="Q17" i="7"/>
  <c r="Q12" i="7"/>
  <c r="N20" i="7"/>
  <c r="N12" i="7"/>
  <c r="E13" i="7"/>
  <c r="E21" i="7"/>
  <c r="Q23" i="7"/>
  <c r="Q19" i="7"/>
  <c r="Q16" i="7"/>
  <c r="N23" i="7"/>
  <c r="N19" i="7"/>
  <c r="N16" i="7"/>
  <c r="H23" i="7"/>
  <c r="H19" i="7"/>
  <c r="H16" i="7"/>
  <c r="E17" i="7"/>
  <c r="E19" i="7"/>
  <c r="Q22" i="7"/>
  <c r="N22" i="7"/>
  <c r="N15" i="7"/>
  <c r="K22" i="7"/>
  <c r="H22" i="7"/>
  <c r="N13" i="7"/>
  <c r="N21" i="7"/>
  <c r="D24" i="7"/>
  <c r="E24" i="7" s="1"/>
  <c r="S12" i="7"/>
  <c r="S24" i="7" s="1"/>
  <c r="E16" i="7"/>
  <c r="E18" i="7"/>
  <c r="E20" i="7"/>
  <c r="E23" i="7"/>
  <c r="Q24" i="6" l="1"/>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T13" i="7"/>
  <c r="I24" i="11" s="1"/>
  <c r="T17" i="7"/>
  <c r="I28" i="11" s="1"/>
  <c r="T20" i="7"/>
  <c r="I31" i="11" s="1"/>
  <c r="T22" i="7"/>
  <c r="I33" i="11" s="1"/>
  <c r="T19" i="7"/>
  <c r="I30" i="11" s="1"/>
  <c r="T21" i="7"/>
  <c r="I32" i="11" s="1"/>
  <c r="T12" i="7"/>
  <c r="T23" i="7"/>
  <c r="I34" i="11" s="1"/>
  <c r="T18" i="7"/>
  <c r="I29" i="11" s="1"/>
  <c r="T15" i="7"/>
  <c r="I26" i="11" s="1"/>
  <c r="T16" i="7"/>
  <c r="I27" i="11" s="1"/>
  <c r="K21" i="6"/>
  <c r="K148" i="6"/>
  <c r="K144" i="6"/>
  <c r="K140" i="6"/>
  <c r="K136" i="6"/>
  <c r="K132" i="6"/>
  <c r="K128" i="6"/>
  <c r="K124" i="6"/>
  <c r="K120" i="6"/>
  <c r="K116" i="6"/>
  <c r="K112" i="6"/>
  <c r="K108" i="6"/>
  <c r="K104" i="6"/>
  <c r="K100" i="6"/>
  <c r="K96" i="6"/>
  <c r="K92" i="6"/>
  <c r="K88" i="6"/>
  <c r="K84" i="6"/>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34" i="20" s="1"/>
  <c r="B145" i="6"/>
  <c r="B130" i="20" s="1"/>
  <c r="B141" i="6"/>
  <c r="B126" i="20" s="1"/>
  <c r="B137" i="6"/>
  <c r="B122" i="20" s="1"/>
  <c r="B133" i="6"/>
  <c r="B118" i="20" s="1"/>
  <c r="B129" i="6"/>
  <c r="B114" i="20" s="1"/>
  <c r="B125" i="6"/>
  <c r="B110" i="20" s="1"/>
  <c r="B121" i="6"/>
  <c r="B106" i="20" s="1"/>
  <c r="B117" i="6"/>
  <c r="B102" i="20" s="1"/>
  <c r="K77" i="6"/>
  <c r="K73" i="6"/>
  <c r="K69" i="6"/>
  <c r="K65" i="6"/>
  <c r="K61" i="6"/>
  <c r="K57" i="6"/>
  <c r="K53" i="6"/>
  <c r="K49" i="6"/>
  <c r="K45" i="6"/>
  <c r="K41" i="6"/>
  <c r="E109" i="6"/>
  <c r="E105" i="6"/>
  <c r="E101" i="6"/>
  <c r="E97" i="6"/>
  <c r="E93" i="6"/>
  <c r="E89" i="6"/>
  <c r="E85" i="6"/>
  <c r="E81" i="6"/>
  <c r="E77" i="6"/>
  <c r="E73" i="6"/>
  <c r="E69" i="6"/>
  <c r="E65" i="6"/>
  <c r="E61" i="6"/>
  <c r="E57" i="6"/>
  <c r="K149" i="6"/>
  <c r="K143" i="6"/>
  <c r="K138" i="6"/>
  <c r="K133" i="6"/>
  <c r="K127" i="6"/>
  <c r="K122" i="6"/>
  <c r="K117" i="6"/>
  <c r="K111" i="6"/>
  <c r="K106" i="6"/>
  <c r="K101" i="6"/>
  <c r="K95" i="6"/>
  <c r="K90" i="6"/>
  <c r="K85" i="6"/>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29" i="20" s="1"/>
  <c r="B139" i="6"/>
  <c r="B124" i="20" s="1"/>
  <c r="B134" i="6"/>
  <c r="B119" i="20" s="1"/>
  <c r="B128" i="6"/>
  <c r="B113" i="20" s="1"/>
  <c r="B123" i="6"/>
  <c r="B108" i="20" s="1"/>
  <c r="B118" i="6"/>
  <c r="B103" i="20" s="1"/>
  <c r="K76" i="6"/>
  <c r="K71" i="6"/>
  <c r="K66" i="6"/>
  <c r="K60" i="6"/>
  <c r="K55" i="6"/>
  <c r="K50" i="6"/>
  <c r="K44" i="6"/>
  <c r="K39" i="6"/>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K147" i="6"/>
  <c r="K142" i="6"/>
  <c r="K137" i="6"/>
  <c r="K131" i="6"/>
  <c r="K126" i="6"/>
  <c r="K121" i="6"/>
  <c r="K115" i="6"/>
  <c r="K110" i="6"/>
  <c r="K105" i="6"/>
  <c r="K99" i="6"/>
  <c r="K94" i="6"/>
  <c r="K89" i="6"/>
  <c r="K83" i="6"/>
  <c r="E147" i="6"/>
  <c r="E142" i="6"/>
  <c r="E136" i="6"/>
  <c r="E131" i="6"/>
  <c r="E126" i="6"/>
  <c r="E120" i="6"/>
  <c r="E115" i="6"/>
  <c r="D149" i="6"/>
  <c r="C1174" i="9" s="1"/>
  <c r="D143" i="6"/>
  <c r="C1120" i="9" s="1"/>
  <c r="D138" i="6"/>
  <c r="C1075" i="9" s="1"/>
  <c r="D133" i="6"/>
  <c r="C1030" i="9" s="1"/>
  <c r="D127" i="6"/>
  <c r="C976" i="9" s="1"/>
  <c r="D122" i="6"/>
  <c r="C931" i="9" s="1"/>
  <c r="D117" i="6"/>
  <c r="C886" i="9" s="1"/>
  <c r="B148" i="6"/>
  <c r="B133" i="20" s="1"/>
  <c r="B143" i="6"/>
  <c r="B128" i="20" s="1"/>
  <c r="B138" i="6"/>
  <c r="B123" i="20" s="1"/>
  <c r="B132" i="6"/>
  <c r="B117" i="20" s="1"/>
  <c r="B127" i="6"/>
  <c r="B112" i="20" s="1"/>
  <c r="B122" i="6"/>
  <c r="B107" i="20" s="1"/>
  <c r="K80" i="6"/>
  <c r="K75" i="6"/>
  <c r="K70" i="6"/>
  <c r="K64" i="6"/>
  <c r="K59" i="6"/>
  <c r="K54" i="6"/>
  <c r="K48" i="6"/>
  <c r="K43" i="6"/>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K141" i="6"/>
  <c r="K130" i="6"/>
  <c r="K119" i="6"/>
  <c r="K109" i="6"/>
  <c r="K98" i="6"/>
  <c r="K87" i="6"/>
  <c r="E140" i="6"/>
  <c r="E130" i="6"/>
  <c r="E119" i="6"/>
  <c r="D142" i="6"/>
  <c r="C1111" i="9" s="1"/>
  <c r="D131" i="6"/>
  <c r="C1012" i="9" s="1"/>
  <c r="D121" i="6"/>
  <c r="C922" i="9" s="1"/>
  <c r="B142" i="6"/>
  <c r="B127" i="20" s="1"/>
  <c r="B131" i="6"/>
  <c r="B116" i="20" s="1"/>
  <c r="B120" i="6"/>
  <c r="B105" i="20" s="1"/>
  <c r="K74" i="6"/>
  <c r="K63" i="6"/>
  <c r="K52" i="6"/>
  <c r="K42" i="6"/>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29" i="20" s="1"/>
  <c r="B48" i="6"/>
  <c r="B33" i="20" s="1"/>
  <c r="B52" i="6"/>
  <c r="B37" i="20" s="1"/>
  <c r="B56" i="6"/>
  <c r="B41" i="20" s="1"/>
  <c r="B60" i="6"/>
  <c r="B45" i="20" s="1"/>
  <c r="B64" i="6"/>
  <c r="B49" i="20" s="1"/>
  <c r="B68" i="6"/>
  <c r="B53" i="20" s="1"/>
  <c r="B72" i="6"/>
  <c r="B57" i="20" s="1"/>
  <c r="B76" i="6"/>
  <c r="B61" i="20" s="1"/>
  <c r="B80" i="6"/>
  <c r="B65" i="20" s="1"/>
  <c r="B84" i="6"/>
  <c r="B69" i="20" s="1"/>
  <c r="B88" i="6"/>
  <c r="B73" i="20" s="1"/>
  <c r="B92" i="6"/>
  <c r="B77" i="20" s="1"/>
  <c r="B96" i="6"/>
  <c r="B81" i="20" s="1"/>
  <c r="B100" i="6"/>
  <c r="B85" i="20" s="1"/>
  <c r="B104" i="6"/>
  <c r="B89" i="20" s="1"/>
  <c r="B108" i="6"/>
  <c r="B93" i="20" s="1"/>
  <c r="B112" i="6"/>
  <c r="B97" i="20" s="1"/>
  <c r="B116" i="6"/>
  <c r="B101" i="20" s="1"/>
  <c r="K145" i="6"/>
  <c r="K123" i="6"/>
  <c r="E123" i="6"/>
  <c r="D135" i="6"/>
  <c r="C1048" i="9" s="1"/>
  <c r="B124" i="6"/>
  <c r="B109" i="20" s="1"/>
  <c r="K56" i="6"/>
  <c r="E96" i="6"/>
  <c r="E64" i="6"/>
  <c r="D111" i="6"/>
  <c r="C832" i="9" s="1"/>
  <c r="D87" i="6"/>
  <c r="C616" i="9" s="1"/>
  <c r="D55" i="6"/>
  <c r="C328" i="9" s="1"/>
  <c r="D40" i="6"/>
  <c r="C193" i="9" s="1"/>
  <c r="B51" i="6"/>
  <c r="B36" i="20" s="1"/>
  <c r="B63" i="6"/>
  <c r="B48" i="20" s="1"/>
  <c r="B75" i="6"/>
  <c r="B60" i="20" s="1"/>
  <c r="B87" i="6"/>
  <c r="B72" i="20" s="1"/>
  <c r="B99" i="6"/>
  <c r="B84" i="20" s="1"/>
  <c r="B111" i="6"/>
  <c r="B96" i="20" s="1"/>
  <c r="K139" i="6"/>
  <c r="K129" i="6"/>
  <c r="K118" i="6"/>
  <c r="K107" i="6"/>
  <c r="K97" i="6"/>
  <c r="K86" i="6"/>
  <c r="E139" i="6"/>
  <c r="E128" i="6"/>
  <c r="E118" i="6"/>
  <c r="D141" i="6"/>
  <c r="C1102" i="9" s="1"/>
  <c r="D130" i="6"/>
  <c r="C1003" i="9" s="1"/>
  <c r="D119" i="6"/>
  <c r="C904" i="9" s="1"/>
  <c r="B140" i="6"/>
  <c r="B125" i="20" s="1"/>
  <c r="B130" i="6"/>
  <c r="B115" i="20" s="1"/>
  <c r="B119" i="6"/>
  <c r="B104" i="20" s="1"/>
  <c r="K72" i="6"/>
  <c r="K62" i="6"/>
  <c r="K51" i="6"/>
  <c r="K40" i="6"/>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26" i="20" s="1"/>
  <c r="B45" i="6"/>
  <c r="B30" i="20" s="1"/>
  <c r="B49" i="6"/>
  <c r="B34" i="20" s="1"/>
  <c r="B53" i="6"/>
  <c r="B38" i="20" s="1"/>
  <c r="B57" i="6"/>
  <c r="B42" i="20" s="1"/>
  <c r="B61" i="6"/>
  <c r="B46" i="20" s="1"/>
  <c r="B65" i="6"/>
  <c r="B50" i="20" s="1"/>
  <c r="B69" i="6"/>
  <c r="B54" i="20" s="1"/>
  <c r="B73" i="6"/>
  <c r="B58" i="20" s="1"/>
  <c r="B77" i="6"/>
  <c r="B62" i="20" s="1"/>
  <c r="B81" i="6"/>
  <c r="B66" i="20" s="1"/>
  <c r="B85" i="6"/>
  <c r="B70" i="20" s="1"/>
  <c r="B89" i="6"/>
  <c r="B74" i="20" s="1"/>
  <c r="B93" i="6"/>
  <c r="B78" i="20" s="1"/>
  <c r="B97" i="6"/>
  <c r="B82" i="20" s="1"/>
  <c r="B101" i="6"/>
  <c r="B86" i="20" s="1"/>
  <c r="B105" i="6"/>
  <c r="B90" i="20" s="1"/>
  <c r="B109" i="6"/>
  <c r="B94" i="20" s="1"/>
  <c r="B113" i="6"/>
  <c r="B98" i="20" s="1"/>
  <c r="K102" i="6"/>
  <c r="K81" i="6"/>
  <c r="E144" i="6"/>
  <c r="E112" i="6"/>
  <c r="D146" i="6"/>
  <c r="C1147" i="9" s="1"/>
  <c r="D114" i="6"/>
  <c r="C859" i="9" s="1"/>
  <c r="B135" i="6"/>
  <c r="B120" i="20" s="1"/>
  <c r="K78" i="6"/>
  <c r="E107" i="6"/>
  <c r="E86" i="6"/>
  <c r="E54" i="6"/>
  <c r="D103" i="6"/>
  <c r="C760" i="9" s="1"/>
  <c r="D79" i="6"/>
  <c r="C544" i="9" s="1"/>
  <c r="D63" i="6"/>
  <c r="C400" i="9" s="1"/>
  <c r="B43" i="6"/>
  <c r="B28" i="20" s="1"/>
  <c r="B59" i="6"/>
  <c r="B44" i="20" s="1"/>
  <c r="B71" i="6"/>
  <c r="B56" i="20" s="1"/>
  <c r="B83" i="6"/>
  <c r="B68" i="20" s="1"/>
  <c r="B95" i="6"/>
  <c r="B80" i="20" s="1"/>
  <c r="B107" i="6"/>
  <c r="B92" i="20" s="1"/>
  <c r="B24" i="20"/>
  <c r="K146" i="6"/>
  <c r="K135" i="6"/>
  <c r="K125" i="6"/>
  <c r="K114" i="6"/>
  <c r="K103" i="6"/>
  <c r="K93" i="6"/>
  <c r="K82" i="6"/>
  <c r="E146" i="6"/>
  <c r="E135" i="6"/>
  <c r="E124" i="6"/>
  <c r="E114" i="6"/>
  <c r="D147" i="6"/>
  <c r="C1156" i="9" s="1"/>
  <c r="D137" i="6"/>
  <c r="C1066" i="9" s="1"/>
  <c r="D126" i="6"/>
  <c r="C967" i="9" s="1"/>
  <c r="D115" i="6"/>
  <c r="C868" i="9" s="1"/>
  <c r="B147" i="6"/>
  <c r="B132" i="20" s="1"/>
  <c r="B136" i="6"/>
  <c r="B121" i="20" s="1"/>
  <c r="B126" i="6"/>
  <c r="B111" i="20" s="1"/>
  <c r="K79" i="6"/>
  <c r="K68" i="6"/>
  <c r="K58" i="6"/>
  <c r="K47" i="6"/>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2" i="6"/>
  <c r="B27" i="20" s="1"/>
  <c r="B46" i="6"/>
  <c r="B31" i="20" s="1"/>
  <c r="B50" i="6"/>
  <c r="B35" i="20" s="1"/>
  <c r="B54" i="6"/>
  <c r="B39" i="20" s="1"/>
  <c r="B58" i="6"/>
  <c r="B43" i="20" s="1"/>
  <c r="B62" i="6"/>
  <c r="B47" i="20" s="1"/>
  <c r="B66" i="6"/>
  <c r="B51" i="20" s="1"/>
  <c r="B70" i="6"/>
  <c r="B55" i="20" s="1"/>
  <c r="B74" i="6"/>
  <c r="B59" i="20" s="1"/>
  <c r="B78" i="6"/>
  <c r="B63" i="20" s="1"/>
  <c r="B82" i="6"/>
  <c r="B67" i="20" s="1"/>
  <c r="B86" i="6"/>
  <c r="B71" i="20" s="1"/>
  <c r="B90" i="6"/>
  <c r="B75" i="20" s="1"/>
  <c r="B94" i="6"/>
  <c r="B79" i="20" s="1"/>
  <c r="B98" i="6"/>
  <c r="B83" i="20" s="1"/>
  <c r="B102" i="6"/>
  <c r="B87" i="20" s="1"/>
  <c r="B106" i="6"/>
  <c r="B91" i="20" s="1"/>
  <c r="B110" i="6"/>
  <c r="B95" i="20" s="1"/>
  <c r="B114" i="6"/>
  <c r="B99" i="20" s="1"/>
  <c r="C184" i="9"/>
  <c r="K134" i="6"/>
  <c r="K113" i="6"/>
  <c r="K91" i="6"/>
  <c r="E134" i="6"/>
  <c r="D125" i="6"/>
  <c r="C958" i="9" s="1"/>
  <c r="B146" i="6"/>
  <c r="B131" i="20" s="1"/>
  <c r="K67" i="6"/>
  <c r="K46" i="6"/>
  <c r="E75" i="6"/>
  <c r="E46" i="6"/>
  <c r="D95" i="6"/>
  <c r="C688" i="9" s="1"/>
  <c r="D71" i="6"/>
  <c r="C472" i="9" s="1"/>
  <c r="D47" i="6"/>
  <c r="C256" i="9" s="1"/>
  <c r="B47" i="6"/>
  <c r="B32" i="20" s="1"/>
  <c r="B55" i="6"/>
  <c r="B40" i="20" s="1"/>
  <c r="B67" i="6"/>
  <c r="B52" i="20" s="1"/>
  <c r="B79" i="6"/>
  <c r="B64" i="20" s="1"/>
  <c r="B91" i="6"/>
  <c r="B76" i="20" s="1"/>
  <c r="B103" i="6"/>
  <c r="B88" i="20" s="1"/>
  <c r="B115" i="6"/>
  <c r="B100" i="20" s="1"/>
  <c r="B5" i="20"/>
  <c r="B17" i="20"/>
  <c r="B9" i="20"/>
  <c r="C157" i="9"/>
  <c r="C85" i="9"/>
  <c r="K36" i="6"/>
  <c r="K28" i="6"/>
  <c r="B20" i="20"/>
  <c r="B16" i="20"/>
  <c r="B12" i="20"/>
  <c r="C41" i="9"/>
  <c r="C148" i="9"/>
  <c r="C112" i="9"/>
  <c r="C76" i="9"/>
  <c r="C40" i="9"/>
  <c r="K20" i="6"/>
  <c r="K35" i="6"/>
  <c r="K31" i="6"/>
  <c r="K27" i="6"/>
  <c r="K23" i="6"/>
  <c r="B21" i="20"/>
  <c r="B13" i="20"/>
  <c r="C13" i="9"/>
  <c r="C121" i="9"/>
  <c r="C49" i="9"/>
  <c r="K32" i="6"/>
  <c r="K24" i="6"/>
  <c r="B23" i="20"/>
  <c r="B19" i="20"/>
  <c r="B15" i="20"/>
  <c r="B11" i="20"/>
  <c r="B7" i="20"/>
  <c r="C175" i="9"/>
  <c r="C139" i="9"/>
  <c r="C103" i="9"/>
  <c r="C67" i="9"/>
  <c r="C31" i="9"/>
  <c r="K38" i="6"/>
  <c r="K34" i="6"/>
  <c r="K30" i="6"/>
  <c r="K26" i="6"/>
  <c r="K22" i="6"/>
  <c r="B22" i="20"/>
  <c r="B18" i="20"/>
  <c r="B14" i="20"/>
  <c r="B10" i="20"/>
  <c r="C23" i="9"/>
  <c r="C166" i="9"/>
  <c r="C130" i="9"/>
  <c r="C94" i="9"/>
  <c r="C58" i="9"/>
  <c r="C22" i="9"/>
  <c r="K37" i="6"/>
  <c r="K33" i="6"/>
  <c r="K29" i="6"/>
  <c r="K25" i="6"/>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T24" i="7"/>
  <c r="T26" i="7" s="1"/>
  <c r="G8" i="6"/>
  <c r="K8" i="6"/>
  <c r="I36" i="11" l="1"/>
  <c r="I38" i="11" s="1"/>
  <c r="K6" i="6"/>
  <c r="G6" i="6"/>
  <c r="C7" i="6"/>
  <c r="K5" i="6"/>
  <c r="C8" i="6"/>
  <c r="G5" i="6"/>
  <c r="C6" i="6"/>
  <c r="L150" i="6"/>
  <c r="H15" i="6"/>
  <c r="G15" i="6"/>
  <c r="F15" i="6"/>
  <c r="E15" i="6"/>
  <c r="D15" i="6"/>
  <c r="H14" i="6"/>
  <c r="G14" i="6"/>
  <c r="F14" i="6"/>
  <c r="E14" i="6"/>
  <c r="D14" i="6"/>
  <c r="I13" i="6"/>
  <c r="I12" i="6"/>
  <c r="C11" i="10" l="1"/>
  <c r="E10" i="11"/>
  <c r="C8" i="9"/>
  <c r="C8" i="7"/>
  <c r="A17" i="6"/>
  <c r="E8" i="11"/>
  <c r="C6" i="9"/>
  <c r="C9" i="10"/>
  <c r="C6" i="7"/>
  <c r="E9" i="11"/>
  <c r="C10" i="10"/>
  <c r="C7" i="9"/>
  <c r="C7" i="7"/>
  <c r="L186" i="6"/>
  <c r="I14" i="6"/>
  <c r="O14" i="6" l="1"/>
  <c r="D188" i="6" s="1"/>
  <c r="L1452" i="9" l="1"/>
  <c r="D187" i="6"/>
  <c r="U26" i="7"/>
</calcChain>
</file>

<file path=xl/sharedStrings.xml><?xml version="1.0" encoding="utf-8"?>
<sst xmlns="http://schemas.openxmlformats.org/spreadsheetml/2006/main" count="140252" uniqueCount="24736">
  <si>
    <t>DISTRITO</t>
  </si>
  <si>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</si>
  <si>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</si>
  <si>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</si>
  <si>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</si>
  <si>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</si>
  <si>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</si>
  <si>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</si>
  <si>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</si>
  <si>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</si>
  <si>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</si>
  <si>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</si>
  <si>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</si>
  <si>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</si>
  <si>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</si>
  <si>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</si>
  <si>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</si>
  <si>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</si>
  <si>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</si>
  <si>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</si>
  <si>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</si>
  <si>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</si>
  <si>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</si>
  <si>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</si>
  <si>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</si>
  <si>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</si>
  <si>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</si>
  <si>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</si>
  <si>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</si>
  <si>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</si>
  <si>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</si>
  <si>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</si>
  <si>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</si>
  <si>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</si>
  <si>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</si>
  <si>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</si>
  <si>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</si>
  <si>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</si>
  <si>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</si>
  <si>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</si>
  <si>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</si>
  <si>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</si>
  <si>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</si>
  <si>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</si>
  <si>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</si>
  <si>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</si>
  <si>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</si>
  <si>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</si>
  <si>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</si>
  <si>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</si>
  <si>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</si>
  <si>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</si>
  <si>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</si>
  <si>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</si>
  <si>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</si>
  <si>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</si>
  <si>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</si>
  <si>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</si>
  <si>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</si>
  <si>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</si>
  <si>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</si>
  <si>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CONTRATADO</t>
  </si>
  <si>
    <t>MEDINA</t>
  </si>
  <si>
    <t>ORTIZ</t>
  </si>
  <si>
    <t>1</t>
  </si>
  <si>
    <t>SIN REGIMEN</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</si>
  <si>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</si>
  <si>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</si>
  <si>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</si>
  <si>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</si>
  <si>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</si>
  <si>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</si>
  <si>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</si>
  <si>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</si>
  <si>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</si>
  <si>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</si>
  <si>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</si>
  <si>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</si>
  <si>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</si>
  <si>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</si>
  <si>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</si>
  <si>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</si>
  <si>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</si>
  <si>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</si>
  <si>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</si>
  <si>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</si>
  <si>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</si>
  <si>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</si>
  <si>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</si>
  <si>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</si>
  <si>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</si>
  <si>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</si>
  <si>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</si>
  <si>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</si>
  <si>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</si>
  <si>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</si>
  <si>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</si>
  <si>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</si>
  <si>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</si>
  <si>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</si>
  <si>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</si>
  <si>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</si>
  <si>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</si>
  <si>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</si>
  <si>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</si>
  <si>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</si>
  <si>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</si>
  <si>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</si>
  <si>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</si>
  <si>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</si>
  <si>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</si>
  <si>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</si>
  <si>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</si>
  <si>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</si>
  <si>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</si>
  <si>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</si>
  <si>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</si>
  <si>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</si>
  <si>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</si>
  <si>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EVENTUAL</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</si>
  <si>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</si>
  <si>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</si>
  <si>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</si>
  <si>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</si>
  <si>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</si>
  <si>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</si>
  <si>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</si>
  <si>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</si>
  <si>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</si>
  <si>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</si>
  <si>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</si>
  <si>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</si>
  <si>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</si>
  <si>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</si>
  <si>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</si>
  <si>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</si>
  <si>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</si>
  <si>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</si>
  <si>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</si>
  <si>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</si>
  <si>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</si>
  <si>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</si>
  <si>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</si>
  <si>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</si>
  <si>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</si>
  <si>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</si>
  <si>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</si>
  <si>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</si>
  <si>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</si>
  <si>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</si>
  <si>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</si>
  <si>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</si>
  <si>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</si>
  <si>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</si>
  <si>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</si>
  <si>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</si>
  <si>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</si>
  <si>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</si>
  <si>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</si>
  <si>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</si>
  <si>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</si>
  <si>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</si>
  <si>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</si>
  <si>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</si>
  <si>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</si>
  <si>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</si>
  <si>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</si>
  <si>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</si>
  <si>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</si>
  <si>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</si>
  <si>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</si>
  <si>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</si>
  <si>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</si>
  <si>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</si>
  <si>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</si>
  <si>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</si>
  <si>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</si>
  <si>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</si>
  <si>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</si>
  <si>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</si>
  <si>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</si>
  <si>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</si>
  <si>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</si>
  <si>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</si>
  <si>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</si>
  <si>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</si>
  <si>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</si>
  <si>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</si>
  <si>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</si>
  <si>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</si>
  <si>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</si>
  <si>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</si>
  <si>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</si>
  <si>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</si>
  <si>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</si>
  <si>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</si>
  <si>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</si>
  <si>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</si>
  <si>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</si>
  <si>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</si>
  <si>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</si>
  <si>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</si>
  <si>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</si>
  <si>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</si>
  <si>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</si>
  <si>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</si>
  <si>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</si>
  <si>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</si>
  <si>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</si>
  <si>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</si>
  <si>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</si>
  <si>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</si>
  <si>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</si>
  <si>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</si>
  <si>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</si>
  <si>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</si>
  <si>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</si>
  <si>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</si>
  <si>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</si>
  <si>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</si>
  <si>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</si>
  <si>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</si>
  <si>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</si>
  <si>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</si>
  <si>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</si>
  <si>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</si>
  <si>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</si>
  <si>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</si>
  <si>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</si>
  <si>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</si>
  <si>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</si>
  <si>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</si>
  <si>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</si>
  <si>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</si>
  <si>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</si>
  <si>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</si>
  <si>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</si>
  <si>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</si>
  <si>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</si>
  <si>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</si>
  <si>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</si>
  <si>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</si>
  <si>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</si>
  <si>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</si>
  <si>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</si>
  <si>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</si>
  <si>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</si>
  <si>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</si>
  <si>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</si>
  <si>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</si>
  <si>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</si>
  <si>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</si>
  <si>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</si>
  <si>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</si>
  <si>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</si>
  <si>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</si>
  <si>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</si>
  <si>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</si>
  <si>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</si>
  <si>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</si>
  <si>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</si>
  <si>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</si>
  <si>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</si>
  <si>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</si>
  <si>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</si>
  <si>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</si>
  <si>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</si>
  <si>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</si>
  <si>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</si>
  <si>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</si>
  <si>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</si>
  <si>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</si>
  <si>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</si>
  <si>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</si>
  <si>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</si>
  <si>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</si>
  <si>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</si>
  <si>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</si>
  <si>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</si>
  <si>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</si>
  <si>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</si>
  <si>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</si>
  <si>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</si>
  <si>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</si>
  <si>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</si>
  <si>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ASTOQUILCA</t>
  </si>
  <si>
    <t>CHAMBILLA</t>
  </si>
  <si>
    <t>BEDOYA</t>
  </si>
  <si>
    <t>ALVAREZ</t>
  </si>
  <si>
    <t>NINA</t>
  </si>
  <si>
    <t>LUCIO</t>
  </si>
  <si>
    <t>PROFESOR (FUNCIONES DE DIRECTOR)</t>
  </si>
  <si>
    <t>JESSICA</t>
  </si>
  <si>
    <t>MOLINA</t>
  </si>
  <si>
    <t>FIGUEROA</t>
  </si>
  <si>
    <t>ZEA</t>
  </si>
  <si>
    <t>LUQUE</t>
  </si>
  <si>
    <t>CELIA</t>
  </si>
  <si>
    <t>AGUILAR</t>
  </si>
  <si>
    <t>PAXI</t>
  </si>
  <si>
    <t>BONIFACIO</t>
  </si>
  <si>
    <t>TAPIA</t>
  </si>
  <si>
    <t>POR REEMPLAZO</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</si>
  <si>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</si>
  <si>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</si>
  <si>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</si>
  <si>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</si>
  <si>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</si>
  <si>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</si>
  <si>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</si>
  <si>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</si>
  <si>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</si>
  <si>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</si>
  <si>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</si>
  <si>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</si>
  <si>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</si>
  <si>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</si>
  <si>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</si>
  <si>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</si>
  <si>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</si>
  <si>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</si>
  <si>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</si>
  <si>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</si>
  <si>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</si>
  <si>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</si>
  <si>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</si>
  <si>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</si>
  <si>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</si>
  <si>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</si>
  <si>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</si>
  <si>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</si>
  <si>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</si>
  <si>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</si>
  <si>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</si>
  <si>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</si>
  <si>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</si>
  <si>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</si>
  <si>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</si>
  <si>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</si>
  <si>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</si>
  <si>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</si>
  <si>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</si>
  <si>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</si>
  <si>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</si>
  <si>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</si>
  <si>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</si>
  <si>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</si>
  <si>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</si>
  <si>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</si>
  <si>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</si>
  <si>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</si>
  <si>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</si>
  <si>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</si>
  <si>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</si>
  <si>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</si>
  <si>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</si>
  <si>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</si>
  <si>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</si>
  <si>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</si>
  <si>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</si>
  <si>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</si>
  <si>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</si>
  <si>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</si>
  <si>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</si>
  <si>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</si>
  <si>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</si>
  <si>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</si>
  <si>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</si>
  <si>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</si>
  <si>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</si>
  <si>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</si>
  <si>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</si>
  <si>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</si>
  <si>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</si>
  <si>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</si>
  <si>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</si>
  <si>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</si>
  <si>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</si>
  <si>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</si>
  <si>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</si>
  <si>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</si>
  <si>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</si>
  <si>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</si>
  <si>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</si>
  <si>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</si>
  <si>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</si>
  <si>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</si>
  <si>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</si>
  <si>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</si>
  <si>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</si>
  <si>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</si>
  <si>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</si>
  <si>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</si>
  <si>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</si>
  <si>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</si>
  <si>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</si>
  <si>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</si>
  <si>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</si>
  <si>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</si>
  <si>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</si>
  <si>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</si>
  <si>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</si>
  <si>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</si>
  <si>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VALENTINA</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</si>
  <si>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</si>
  <si>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</si>
  <si>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</si>
  <si>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</si>
  <si>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</si>
  <si>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</si>
  <si>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</si>
  <si>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</si>
  <si>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</si>
  <si>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</si>
  <si>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</si>
  <si>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</si>
  <si>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</si>
  <si>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</si>
  <si>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</si>
  <si>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</si>
  <si>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</si>
  <si>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</si>
  <si>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</si>
  <si>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</si>
  <si>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</si>
  <si>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MAÃƒâ€˜AZO</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</si>
  <si>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</si>
  <si>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</si>
  <si>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</si>
  <si>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</si>
  <si>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</si>
  <si>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</si>
  <si>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</si>
  <si>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</si>
  <si>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</si>
  <si>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</si>
  <si>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</si>
  <si>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</si>
  <si>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</si>
  <si>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</si>
  <si>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</si>
  <si>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</si>
  <si>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</si>
  <si>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</si>
  <si>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</si>
  <si>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</si>
  <si>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</si>
  <si>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</si>
  <si>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</si>
  <si>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</si>
  <si>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</si>
  <si>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</si>
  <si>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</si>
  <si>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</si>
  <si>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</si>
  <si>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</si>
  <si>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</si>
  <si>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</si>
  <si>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</si>
  <si>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</si>
  <si>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</si>
  <si>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</si>
  <si>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</si>
  <si>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</si>
  <si>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</si>
  <si>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</si>
  <si>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</si>
  <si>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</si>
  <si>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</si>
  <si>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</si>
  <si>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</si>
  <si>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</si>
  <si>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</si>
  <si>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</si>
  <si>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</si>
  <si>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</si>
  <si>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</si>
  <si>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</si>
  <si>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</si>
  <si>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</si>
  <si>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</si>
  <si>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</si>
  <si>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</si>
  <si>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</si>
  <si>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</si>
  <si>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</si>
  <si>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</si>
  <si>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</si>
  <si>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</si>
  <si>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</si>
  <si>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</si>
  <si>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</si>
  <si>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</si>
  <si>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</si>
  <si>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</si>
  <si>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</si>
  <si>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</si>
  <si>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</si>
  <si>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</si>
  <si>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</si>
  <si>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</si>
  <si>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</si>
  <si>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</si>
  <si>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</si>
  <si>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</si>
  <si>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</si>
  <si>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</si>
  <si>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</si>
  <si>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</si>
  <si>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</si>
  <si>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</si>
  <si>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</si>
  <si>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</si>
  <si>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</si>
  <si>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</si>
  <si>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</si>
  <si>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</si>
  <si>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</si>
  <si>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</si>
  <si>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</si>
  <si>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</si>
  <si>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</si>
  <si>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</si>
  <si>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</si>
  <si>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</si>
  <si>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</si>
  <si>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</si>
  <si>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</si>
  <si>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</si>
  <si>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</si>
  <si>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</si>
  <si>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</si>
  <si>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</si>
  <si>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</si>
  <si>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</si>
  <si>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</si>
  <si>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</si>
  <si>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</si>
  <si>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</si>
  <si>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</si>
  <si>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</si>
  <si>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</si>
  <si>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</si>
  <si>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</si>
  <si>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</si>
  <si>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</si>
  <si>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</si>
  <si>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</si>
  <si>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</si>
  <si>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</si>
  <si>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</si>
  <si>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</si>
  <si>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</si>
  <si>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</si>
  <si>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</si>
  <si>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</si>
  <si>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</si>
  <si>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</si>
  <si>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</si>
  <si>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</si>
  <si>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</si>
  <si>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</si>
  <si>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</si>
  <si>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</si>
  <si>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</si>
  <si>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</si>
  <si>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</si>
  <si>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</si>
  <si>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</si>
  <si>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</si>
  <si>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</si>
  <si>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</si>
  <si>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</si>
  <si>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</si>
  <si>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</si>
  <si>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</si>
  <si>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</si>
  <si>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</si>
  <si>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</si>
  <si>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</si>
  <si>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</si>
  <si>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</si>
  <si>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</si>
  <si>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</si>
  <si>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</si>
  <si>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</si>
  <si>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</si>
  <si>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</si>
  <si>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</si>
  <si>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</si>
  <si>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</si>
  <si>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</si>
  <si>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</si>
  <si>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</si>
  <si>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</si>
  <si>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</si>
  <si>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</si>
  <si>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</si>
  <si>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</si>
  <si>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</si>
  <si>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</si>
  <si>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</si>
  <si>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TICANI PAMPA</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</si>
  <si>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</si>
  <si>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</si>
  <si>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</si>
  <si>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</si>
  <si>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</si>
  <si>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</si>
  <si>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</si>
  <si>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</si>
  <si>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</si>
  <si>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</si>
  <si>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</si>
  <si>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</si>
  <si>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</si>
  <si>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</si>
  <si>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</si>
  <si>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</si>
  <si>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</si>
  <si>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</si>
  <si>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</si>
  <si>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</si>
  <si>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</si>
  <si>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</si>
  <si>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</si>
  <si>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</si>
  <si>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</si>
  <si>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</si>
  <si>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</si>
  <si>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</si>
  <si>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</si>
  <si>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</si>
  <si>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</si>
  <si>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</si>
  <si>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</si>
  <si>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</si>
  <si>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</si>
  <si>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</si>
  <si>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</si>
  <si>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</si>
  <si>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</si>
  <si>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</si>
  <si>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</si>
  <si>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</si>
  <si>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</si>
  <si>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</si>
  <si>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</si>
  <si>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</si>
  <si>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</si>
  <si>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</si>
  <si>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</si>
  <si>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</si>
  <si>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</si>
  <si>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</si>
  <si>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</si>
  <si>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</si>
  <si>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</si>
  <si>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</si>
  <si>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</si>
  <si>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</si>
  <si>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</si>
  <si>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</si>
  <si>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</si>
  <si>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</si>
  <si>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</si>
  <si>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</si>
  <si>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</si>
  <si>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</si>
  <si>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</si>
  <si>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</si>
  <si>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</si>
  <si>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</si>
  <si>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</si>
  <si>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</si>
  <si>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</si>
  <si>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</si>
  <si>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</si>
  <si>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</si>
  <si>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</si>
  <si>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</si>
  <si>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</si>
  <si>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</si>
  <si>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</si>
  <si>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</si>
  <si>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</si>
  <si>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</si>
  <si>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</si>
  <si>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</si>
  <si>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</si>
  <si>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</si>
  <si>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</si>
  <si>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</si>
  <si>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</si>
  <si>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</si>
  <si>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</si>
  <si>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</si>
  <si>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</si>
  <si>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</si>
  <si>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ENCARGADO</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</si>
  <si>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</si>
  <si>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</si>
  <si>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</si>
  <si>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</si>
  <si>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</si>
  <si>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</si>
  <si>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</si>
  <si>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</si>
  <si>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</si>
  <si>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</si>
  <si>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</si>
  <si>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</si>
  <si>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</si>
  <si>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</si>
  <si>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</si>
  <si>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</si>
  <si>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</si>
  <si>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</si>
  <si>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</si>
  <si>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9</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</si>
  <si>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</si>
  <si>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</si>
  <si>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</si>
  <si>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</si>
  <si>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</si>
  <si>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</si>
  <si>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</si>
  <si>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</si>
  <si>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</si>
  <si>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</si>
  <si>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</si>
  <si>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</si>
  <si>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</si>
  <si>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</si>
  <si>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</si>
  <si>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</si>
  <si>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</si>
  <si>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</si>
  <si>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</si>
  <si>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</si>
  <si>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</si>
  <si>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</si>
  <si>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</si>
  <si>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</si>
  <si>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</si>
  <si>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</si>
  <si>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</si>
  <si>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</si>
  <si>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</si>
  <si>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18</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</si>
  <si>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</si>
  <si>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</si>
  <si>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</si>
  <si>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</si>
  <si>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</si>
  <si>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</si>
  <si>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</si>
  <si>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</si>
  <si>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</si>
  <si>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</si>
  <si>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</si>
  <si>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</si>
  <si>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</si>
  <si>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</si>
  <si>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</si>
  <si>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</si>
  <si>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</si>
  <si>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</si>
  <si>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</si>
  <si>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</si>
  <si>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</si>
  <si>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</si>
  <si>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</si>
  <si>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CAS</t>
  </si>
  <si>
    <t>ZENON VIDAL</t>
  </si>
  <si>
    <t>SE</t>
  </si>
  <si>
    <t>48</t>
  </si>
  <si>
    <t>D. LEG. Nº 1057</t>
  </si>
  <si>
    <t>UMPIRI</t>
  </si>
  <si>
    <t>NICOLAS</t>
  </si>
  <si>
    <t>CORINA</t>
  </si>
  <si>
    <t>HUAYLLAPUMA</t>
  </si>
  <si>
    <t>CESAR</t>
  </si>
  <si>
    <t>CESAR AUGUSTO</t>
  </si>
  <si>
    <t>12</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</si>
  <si>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</si>
  <si>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</si>
  <si>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</si>
  <si>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</si>
  <si>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</si>
  <si>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</si>
  <si>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</si>
  <si>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</si>
  <si>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</si>
  <si>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</si>
  <si>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</si>
  <si>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</si>
  <si>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</si>
  <si>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</si>
  <si>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</si>
  <si>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</si>
  <si>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</si>
  <si>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</si>
  <si>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</si>
  <si>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</si>
  <si>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</si>
  <si>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</si>
  <si>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</si>
  <si>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</si>
  <si>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</si>
  <si>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</si>
  <si>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</si>
  <si>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</si>
  <si>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ENCARGATURA</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</si>
  <si>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</si>
  <si>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</si>
  <si>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</si>
  <si>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</si>
  <si>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</si>
  <si>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</si>
  <si>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</si>
  <si>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</si>
  <si>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</si>
  <si>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</si>
  <si>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</si>
  <si>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</si>
  <si>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</si>
  <si>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</si>
  <si>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</si>
  <si>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</si>
  <si>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</si>
  <si>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</si>
  <si>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</si>
  <si>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</si>
  <si>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</si>
  <si>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</si>
  <si>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</si>
  <si>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</si>
  <si>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</si>
  <si>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</si>
  <si>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</si>
  <si>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</si>
  <si>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</si>
  <si>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</si>
  <si>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</si>
  <si>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</si>
  <si>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</si>
  <si>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</si>
  <si>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</si>
  <si>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</si>
  <si>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</si>
  <si>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</si>
  <si>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</si>
  <si>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</si>
  <si>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</si>
  <si>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</si>
  <si>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</si>
  <si>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</si>
  <si>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</si>
  <si>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</si>
  <si>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24</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</si>
  <si>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</si>
  <si>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</si>
  <si>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</si>
  <si>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</si>
  <si>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</si>
  <si>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</si>
  <si>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</si>
  <si>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</si>
  <si>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</si>
  <si>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</si>
  <si>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</si>
  <si>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</si>
  <si>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</si>
  <si>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</si>
  <si>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</si>
  <si>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</si>
  <si>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</si>
  <si>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</si>
  <si>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</si>
  <si>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</si>
  <si>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</si>
  <si>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</si>
  <si>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</si>
  <si>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</si>
  <si>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</si>
  <si>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</si>
  <si>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</si>
  <si>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</si>
  <si>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</si>
  <si>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</si>
  <si>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</si>
  <si>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</si>
  <si>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</si>
  <si>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</si>
  <si>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</si>
  <si>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SERAFIN</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</si>
  <si>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</si>
  <si>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</si>
  <si>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</si>
  <si>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</si>
  <si>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</si>
  <si>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</si>
  <si>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</si>
  <si>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</si>
  <si>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</si>
  <si>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</si>
  <si>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</si>
  <si>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</si>
  <si>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</si>
  <si>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</si>
  <si>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</si>
  <si>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</si>
  <si>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</si>
  <si>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</si>
  <si>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</si>
  <si>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</si>
  <si>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</si>
  <si>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</si>
  <si>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</si>
  <si>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</si>
  <si>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</si>
  <si>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</si>
  <si>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</si>
  <si>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</si>
  <si>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</si>
  <si>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</si>
  <si>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</si>
  <si>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</si>
  <si>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</si>
  <si>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</si>
  <si>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</si>
  <si>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</si>
  <si>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</si>
  <si>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</si>
  <si>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</si>
  <si>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</si>
  <si>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</si>
  <si>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</si>
  <si>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</si>
  <si>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JUAN MANUEL</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</si>
  <si>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</si>
  <si>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</si>
  <si>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</si>
  <si>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</si>
  <si>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</si>
  <si>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</si>
  <si>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</si>
  <si>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</si>
  <si>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</si>
  <si>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</si>
  <si>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</si>
  <si>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</si>
  <si>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</si>
  <si>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</si>
  <si>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</si>
  <si>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</si>
  <si>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</si>
  <si>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</si>
  <si>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</si>
  <si>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</si>
  <si>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</si>
  <si>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</si>
  <si>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</si>
  <si>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</si>
  <si>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</si>
  <si>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</si>
  <si>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</si>
  <si>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</si>
  <si>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</si>
  <si>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</si>
  <si>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</si>
  <si>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</si>
  <si>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</si>
  <si>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</si>
  <si>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</si>
  <si>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</si>
  <si>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</si>
  <si>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</si>
  <si>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</si>
  <si>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</si>
  <si>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</si>
  <si>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</si>
  <si>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</si>
  <si>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</si>
  <si>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</si>
  <si>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</si>
  <si>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</si>
  <si>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</si>
  <si>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</si>
  <si>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</si>
  <si>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</si>
  <si>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</si>
  <si>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</si>
  <si>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</si>
  <si>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</si>
  <si>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</si>
  <si>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</si>
  <si>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</si>
  <si>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</si>
  <si>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</si>
  <si>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</si>
  <si>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</si>
  <si>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</si>
  <si>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ALBERTO DAVID</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</si>
  <si>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</si>
  <si>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</si>
  <si>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</si>
  <si>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</si>
  <si>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</si>
  <si>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</si>
  <si>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</si>
  <si>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</si>
  <si>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</si>
  <si>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</si>
  <si>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</si>
  <si>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</si>
  <si>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</si>
  <si>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</si>
  <si>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</si>
  <si>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</si>
  <si>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</si>
  <si>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</si>
  <si>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</si>
  <si>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</si>
  <si>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</si>
  <si>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</si>
  <si>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</si>
  <si>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</si>
  <si>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</si>
  <si>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</si>
  <si>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</si>
  <si>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</si>
  <si>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</si>
  <si>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</si>
  <si>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</si>
  <si>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</si>
  <si>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ARCAYA</t>
  </si>
  <si>
    <t>YUDITH</t>
  </si>
  <si>
    <t>CHECCA</t>
  </si>
  <si>
    <t>AVALOS</t>
  </si>
  <si>
    <t>OSCAR</t>
  </si>
  <si>
    <t>MOROCCO</t>
  </si>
  <si>
    <t>USCAMAYTA</t>
  </si>
  <si>
    <t>HAÑARI</t>
  </si>
  <si>
    <t>HERMOSA</t>
  </si>
  <si>
    <t>MAXIMILIANA</t>
  </si>
  <si>
    <t>PATIÑO</t>
  </si>
  <si>
    <t>JESUS</t>
  </si>
  <si>
    <t>PARIAPAZA</t>
  </si>
  <si>
    <t>JUSTO PASTOR</t>
  </si>
  <si>
    <t>SIXTO</t>
  </si>
  <si>
    <t>PARIPANCA</t>
  </si>
  <si>
    <t>ELOY</t>
  </si>
  <si>
    <t>AVENDAÑO</t>
  </si>
  <si>
    <t>DESTAQUE EN PLAZA DE PROFESOR</t>
  </si>
  <si>
    <t>MARCELA</t>
  </si>
  <si>
    <t>MOGROVEJO</t>
  </si>
  <si>
    <t>TEBES</t>
  </si>
  <si>
    <t>PADILLO</t>
  </si>
  <si>
    <t>JAIME RAUL</t>
  </si>
  <si>
    <t>ASCENCIO</t>
  </si>
  <si>
    <t>ITURRY</t>
  </si>
  <si>
    <t>ANTALLACA</t>
  </si>
  <si>
    <t>HERBERT</t>
  </si>
  <si>
    <t>SARMIENTO</t>
  </si>
  <si>
    <t>1024033</t>
  </si>
  <si>
    <t>LY023035</t>
  </si>
  <si>
    <t>1164114311E0</t>
  </si>
  <si>
    <t>1164114311E2</t>
  </si>
  <si>
    <t>1164114311E4</t>
  </si>
  <si>
    <t>DESIGNACION COMO DIRECTIVO DE I.E. (R.S.G. 1551-2014) DE BIZARRO FLORES, WILFREDO HERNAN</t>
  </si>
  <si>
    <t>ARANIBAR</t>
  </si>
  <si>
    <t>1164114311E5</t>
  </si>
  <si>
    <t>SONIA AGLEY</t>
  </si>
  <si>
    <t>1001280987</t>
  </si>
  <si>
    <t>1164114311E6</t>
  </si>
  <si>
    <t>DESIGNACION COMO DIRECTIVO DE: CARRERA CUTIPA, EFRAIN SEGUN RSG Nº 279-2016</t>
  </si>
  <si>
    <t>1164114311E7</t>
  </si>
  <si>
    <t>1002412017</t>
  </si>
  <si>
    <t>1164114311E8</t>
  </si>
  <si>
    <t>1001307785</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</si>
  <si>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</si>
  <si>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</si>
  <si>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</si>
  <si>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</si>
  <si>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</si>
  <si>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</si>
  <si>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</si>
  <si>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</si>
  <si>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</si>
  <si>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</si>
  <si>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</si>
  <si>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</si>
  <si>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</si>
  <si>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</si>
  <si>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</si>
  <si>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</si>
  <si>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</si>
  <si>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</si>
  <si>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</si>
  <si>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</si>
  <si>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</si>
  <si>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</si>
  <si>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</si>
  <si>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</si>
  <si>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</si>
  <si>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REUBICACION DE PLAZA OCUPADA: Resolución Nº 4199-15-UGELP</t>
  </si>
  <si>
    <t>1001224837</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</si>
  <si>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</si>
  <si>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</si>
  <si>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</si>
  <si>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</si>
  <si>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</si>
  <si>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</si>
  <si>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</si>
  <si>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</si>
  <si>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</si>
  <si>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</si>
  <si>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</si>
  <si>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</si>
  <si>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</si>
  <si>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</si>
  <si>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</si>
  <si>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</si>
  <si>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1115114311E6</t>
  </si>
  <si>
    <t>DESIGNACION COMO DIRECTIVO DE: ARUHUANCA AROAPAZA, ARTURO SEGUN RSG Nº 279-2016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</si>
  <si>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</si>
  <si>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</si>
  <si>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</si>
  <si>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</si>
  <si>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</si>
  <si>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</si>
  <si>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</si>
  <si>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</si>
  <si>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</si>
  <si>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</si>
  <si>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</si>
  <si>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</si>
  <si>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</si>
  <si>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</si>
  <si>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</si>
  <si>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</si>
  <si>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</si>
  <si>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</si>
  <si>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</si>
  <si>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</si>
  <si>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</si>
  <si>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</si>
  <si>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</si>
  <si>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</si>
  <si>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</si>
  <si>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</si>
  <si>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</si>
  <si>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</si>
  <si>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</si>
  <si>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</si>
  <si>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</si>
  <si>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</si>
  <si>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</si>
  <si>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</si>
  <si>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</si>
  <si>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</si>
  <si>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</si>
  <si>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</si>
  <si>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</si>
  <si>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</si>
  <si>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</si>
  <si>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</si>
  <si>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</si>
  <si>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</si>
  <si>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</si>
  <si>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</si>
  <si>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</si>
  <si>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</si>
  <si>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WILIAM ALCIDES</t>
  </si>
  <si>
    <t>1001235348</t>
  </si>
  <si>
    <t>1169114321E2</t>
  </si>
  <si>
    <t>GARAMBEL</t>
  </si>
  <si>
    <t>ADRIAN FAUSTINO</t>
  </si>
  <si>
    <t>1001231494</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</si>
  <si>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</si>
  <si>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</si>
  <si>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</si>
  <si>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</si>
  <si>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</si>
  <si>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</si>
  <si>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</si>
  <si>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</si>
  <si>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</si>
  <si>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</si>
  <si>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</si>
  <si>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</si>
  <si>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</si>
  <si>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</si>
  <si>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</si>
  <si>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</si>
  <si>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</si>
  <si>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</si>
  <si>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</si>
  <si>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</si>
  <si>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</si>
  <si>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</si>
  <si>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</si>
  <si>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</si>
  <si>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</si>
  <si>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</si>
  <si>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</si>
  <si>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</si>
  <si>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</si>
  <si>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</si>
  <si>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1001287982</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</si>
  <si>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</si>
  <si>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</si>
  <si>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</si>
  <si>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</si>
  <si>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</si>
  <si>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</si>
  <si>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</si>
  <si>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</si>
  <si>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</si>
  <si>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</si>
  <si>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</si>
  <si>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</si>
  <si>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</si>
  <si>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</si>
  <si>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</si>
  <si>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</si>
  <si>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</si>
  <si>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</si>
  <si>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</si>
  <si>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</si>
  <si>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</si>
  <si>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</si>
  <si>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</si>
  <si>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</si>
  <si>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</si>
  <si>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</si>
  <si>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</si>
  <si>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</si>
  <si>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</si>
  <si>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</si>
  <si>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</si>
  <si>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</si>
  <si>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</si>
  <si>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</si>
  <si>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</si>
  <si>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</si>
  <si>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</si>
  <si>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</si>
  <si>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</si>
  <si>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</si>
  <si>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</si>
  <si>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</si>
  <si>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</si>
  <si>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</si>
  <si>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</si>
  <si>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</si>
  <si>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</si>
  <si>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</si>
  <si>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</si>
  <si>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</si>
  <si>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</si>
  <si>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</si>
  <si>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</si>
  <si>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</si>
  <si>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</si>
  <si>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</si>
  <si>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</si>
  <si>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</si>
  <si>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</si>
  <si>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</si>
  <si>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</si>
  <si>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</si>
  <si>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</si>
  <si>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</si>
  <si>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</si>
  <si>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</si>
  <si>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</si>
  <si>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</si>
  <si>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</si>
  <si>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</si>
  <si>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</si>
  <si>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</si>
  <si>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</si>
  <si>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</si>
  <si>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</si>
  <si>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</si>
  <si>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</si>
  <si>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</si>
  <si>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</si>
  <si>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</si>
  <si>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</si>
  <si>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</si>
  <si>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</si>
  <si>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</si>
  <si>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</si>
  <si>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</si>
  <si>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</si>
  <si>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</si>
  <si>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</si>
  <si>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</si>
  <si>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</si>
  <si>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</si>
  <si>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</si>
  <si>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</si>
  <si>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</si>
  <si>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</si>
  <si>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</si>
  <si>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</si>
  <si>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</si>
  <si>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</si>
  <si>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</si>
  <si>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</si>
  <si>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</si>
  <si>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</si>
  <si>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</si>
  <si>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</si>
  <si>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</si>
  <si>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</si>
  <si>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</si>
  <si>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</si>
  <si>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</si>
  <si>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</si>
  <si>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</si>
  <si>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</si>
  <si>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</si>
  <si>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</si>
  <si>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</si>
  <si>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</si>
  <si>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</si>
  <si>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</si>
  <si>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PROFESOR (PROMOTOR CULTURAL)</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</si>
  <si>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</si>
  <si>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</si>
  <si>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</si>
  <si>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</si>
  <si>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</si>
  <si>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</si>
  <si>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</si>
  <si>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</si>
  <si>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</si>
  <si>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</si>
  <si>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</si>
  <si>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</si>
  <si>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</si>
  <si>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</si>
  <si>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</si>
  <si>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</si>
  <si>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</si>
  <si>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</si>
  <si>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</si>
  <si>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</si>
  <si>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</si>
  <si>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</si>
  <si>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</si>
  <si>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</si>
  <si>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</si>
  <si>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</si>
  <si>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</si>
  <si>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</si>
  <si>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</si>
  <si>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</si>
  <si>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</si>
  <si>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</si>
  <si>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</si>
  <si>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</si>
  <si>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</si>
  <si>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</si>
  <si>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</si>
  <si>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</si>
  <si>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</si>
  <si>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</si>
  <si>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</si>
  <si>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</si>
  <si>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</si>
  <si>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</si>
  <si>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1001219571</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</si>
  <si>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</si>
  <si>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</si>
  <si>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</si>
  <si>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</si>
  <si>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</si>
  <si>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</si>
  <si>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</si>
  <si>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</si>
  <si>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</si>
  <si>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</si>
  <si>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</si>
  <si>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</si>
  <si>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</si>
  <si>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</si>
  <si>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ATOCHE</t>
  </si>
  <si>
    <t>1001224639</t>
  </si>
  <si>
    <t>1151214311E8</t>
  </si>
  <si>
    <t>JUAN JOSE</t>
  </si>
  <si>
    <t>1151214311E9</t>
  </si>
  <si>
    <t>INES VICENTA</t>
  </si>
  <si>
    <t>1001228394</t>
  </si>
  <si>
    <t>1151214321E1</t>
  </si>
  <si>
    <t>JUAN SABINO</t>
  </si>
  <si>
    <t>1001209623</t>
  </si>
  <si>
    <t>1151214321E2</t>
  </si>
  <si>
    <t>MIREYA FLAVIA</t>
  </si>
  <si>
    <t>1001210708</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</si>
  <si>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</si>
  <si>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</si>
  <si>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</si>
  <si>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</si>
  <si>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</si>
  <si>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</si>
  <si>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</si>
  <si>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</si>
  <si>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</si>
  <si>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</si>
  <si>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</si>
  <si>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</si>
  <si>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</si>
  <si>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</si>
  <si>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</si>
  <si>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</si>
  <si>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</si>
  <si>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</si>
  <si>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</si>
  <si>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</si>
  <si>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</si>
  <si>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</si>
  <si>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</si>
  <si>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</si>
  <si>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</si>
  <si>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</si>
  <si>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</si>
  <si>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</si>
  <si>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</si>
  <si>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</si>
  <si>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</si>
  <si>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</si>
  <si>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</si>
  <si>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</si>
  <si>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</si>
  <si>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</si>
  <si>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</si>
  <si>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</si>
  <si>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</si>
  <si>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</si>
  <si>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</si>
  <si>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</si>
  <si>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</si>
  <si>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</si>
  <si>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</si>
  <si>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</si>
  <si>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</si>
  <si>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</si>
  <si>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</si>
  <si>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</si>
  <si>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</si>
  <si>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</si>
  <si>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</si>
  <si>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</si>
  <si>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</si>
  <si>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</si>
  <si>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</si>
  <si>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</si>
  <si>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</si>
  <si>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</si>
  <si>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</si>
  <si>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</si>
  <si>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</si>
  <si>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</si>
  <si>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</si>
  <si>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</si>
  <si>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</si>
  <si>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</si>
  <si>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</si>
  <si>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</si>
  <si>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</si>
  <si>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</si>
  <si>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</si>
  <si>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</si>
  <si>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</si>
  <si>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</si>
  <si>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</si>
  <si>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</si>
  <si>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</si>
  <si>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</si>
  <si>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</si>
  <si>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</si>
  <si>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</si>
  <si>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</si>
  <si>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</si>
  <si>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</si>
  <si>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</si>
  <si>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</si>
  <si>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</si>
  <si>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</si>
  <si>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</si>
  <si>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</si>
  <si>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</si>
  <si>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</si>
  <si>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</si>
  <si>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</si>
  <si>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</si>
  <si>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</si>
  <si>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</si>
  <si>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</si>
  <si>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</si>
  <si>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</si>
  <si>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</si>
  <si>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</si>
  <si>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</si>
  <si>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</si>
  <si>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</si>
  <si>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</si>
  <si>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</si>
  <si>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</si>
  <si>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</si>
  <si>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</si>
  <si>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</si>
  <si>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</si>
  <si>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</si>
  <si>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</si>
  <si>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</si>
  <si>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</si>
  <si>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</si>
  <si>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</si>
  <si>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</si>
  <si>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</si>
  <si>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</si>
  <si>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</si>
  <si>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</si>
  <si>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</si>
  <si>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</si>
  <si>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</si>
  <si>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</si>
  <si>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</si>
  <si>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</si>
  <si>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</si>
  <si>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</si>
  <si>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</si>
  <si>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</si>
  <si>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</si>
  <si>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</si>
  <si>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</si>
  <si>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</si>
  <si>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</si>
  <si>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</si>
  <si>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</si>
  <si>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</si>
  <si>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</si>
  <si>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</si>
  <si>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</si>
  <si>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</si>
  <si>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</si>
  <si>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</si>
  <si>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ARMANDO EDWIN</t>
  </si>
  <si>
    <t>1001222013</t>
  </si>
  <si>
    <t>1161124461E8</t>
  </si>
  <si>
    <t>CESE DE VASQUEZ BOMBILLA FERMIN GUILLERMO RD. 4509-03 DREP</t>
  </si>
  <si>
    <t>1161124471E2</t>
  </si>
  <si>
    <t>JEFE DE DEPARTAMENTO</t>
  </si>
  <si>
    <t>CESE MALDONADO ZANABRIA JESUS ANIBAL RD. 3146-03</t>
  </si>
  <si>
    <t>WILFREDO REMBERTO</t>
  </si>
  <si>
    <t>1001280929</t>
  </si>
  <si>
    <t>1161124471E3</t>
  </si>
  <si>
    <t>DESIGNACION COMO DIRECTIVO DE I.E. (R.S.G. 1551-2014) DE MAMANI MAMANI, ELIAS</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</si>
  <si>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</si>
  <si>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</si>
  <si>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</si>
  <si>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</si>
  <si>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</si>
  <si>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</si>
  <si>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</si>
  <si>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</si>
  <si>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</si>
  <si>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</si>
  <si>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</si>
  <si>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</si>
  <si>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</si>
  <si>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</si>
  <si>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</si>
  <si>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</si>
  <si>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</si>
  <si>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JEFE DE TALLER DE MECANICA</t>
  </si>
  <si>
    <t>CANAHUA</t>
  </si>
  <si>
    <t>WITHMAN JUAN</t>
  </si>
  <si>
    <t>1001211914</t>
  </si>
  <si>
    <t>1161124491E3</t>
  </si>
  <si>
    <t>JEFE DE DPTO. COMPUTACION E INFORMATICA</t>
  </si>
  <si>
    <t>JOSE PANFILO</t>
  </si>
  <si>
    <t>1008347804</t>
  </si>
  <si>
    <t>1115613622E3</t>
  </si>
  <si>
    <t>REUBICACION DE PLAZA VACANTE: Resolución Nº 3224-14-UGELP</t>
  </si>
  <si>
    <t>TINTA</t>
  </si>
  <si>
    <t>MARIO AURELIO</t>
  </si>
  <si>
    <t>1001223519</t>
  </si>
  <si>
    <t>1121110321E4</t>
  </si>
  <si>
    <t>ADECUACION DE PLAZA: Resolución Nº DEL 2004</t>
  </si>
  <si>
    <t>MARIANELA</t>
  </si>
  <si>
    <t>1151214331E4</t>
  </si>
  <si>
    <t>DESIGNACION COMO ESPECIALISTA EN EDUCACION DE MANSILLA PARI, MARCO ADRIAN RSG Nº 279-2016</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</si>
  <si>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</si>
  <si>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</si>
  <si>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</si>
  <si>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</si>
  <si>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</si>
  <si>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</si>
  <si>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</si>
  <si>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</si>
  <si>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</si>
  <si>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</si>
  <si>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</si>
  <si>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</si>
  <si>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</si>
  <si>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</si>
  <si>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</si>
  <si>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</si>
  <si>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</si>
  <si>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</si>
  <si>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</si>
  <si>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</si>
  <si>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</si>
  <si>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</si>
  <si>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</si>
  <si>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</si>
  <si>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</si>
  <si>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</si>
  <si>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</si>
  <si>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</si>
  <si>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</si>
  <si>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</si>
  <si>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</si>
  <si>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</si>
  <si>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</si>
  <si>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DESIGNACION COMO DIRECTIVO DE I.E. (R.S.G. 1551-2014) DE SOTOMAYOR CHAMBI, RUBEN VAILON</t>
  </si>
  <si>
    <t>1161114421E7</t>
  </si>
  <si>
    <t>1161114421E9</t>
  </si>
  <si>
    <t>DESIGNACION COMO DIRECTIVO DE I.E. (R.S.G. 1551-2014) DE VELASQUEZ BAILON, GUIDO HERNAN</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</si>
  <si>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</si>
  <si>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</si>
  <si>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</si>
  <si>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</si>
  <si>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</si>
  <si>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</si>
  <si>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</si>
  <si>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</si>
  <si>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</si>
  <si>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</si>
  <si>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</si>
  <si>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1002425885</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</si>
  <si>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</si>
  <si>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</si>
  <si>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</si>
  <si>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</si>
  <si>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</si>
  <si>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</si>
  <si>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</si>
  <si>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</si>
  <si>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</si>
  <si>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</si>
  <si>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</si>
  <si>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</si>
  <si>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</si>
  <si>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</si>
  <si>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</si>
  <si>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</si>
  <si>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</si>
  <si>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</si>
  <si>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</si>
  <si>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</si>
  <si>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</si>
  <si>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</si>
  <si>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</si>
  <si>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</si>
  <si>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</si>
  <si>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</si>
  <si>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</si>
  <si>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</si>
  <si>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</si>
  <si>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</si>
  <si>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</si>
  <si>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</si>
  <si>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</si>
  <si>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</si>
  <si>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</si>
  <si>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</si>
  <si>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</si>
  <si>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</si>
  <si>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</si>
  <si>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</si>
  <si>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</si>
  <si>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</si>
  <si>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</si>
  <si>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</si>
  <si>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</si>
  <si>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</si>
  <si>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</si>
  <si>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</si>
  <si>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</si>
  <si>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</si>
  <si>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</si>
  <si>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</si>
  <si>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</si>
  <si>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</si>
  <si>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</si>
  <si>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</si>
  <si>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</si>
  <si>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</si>
  <si>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</si>
  <si>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1001288617</t>
  </si>
  <si>
    <t>1161114481E5</t>
  </si>
  <si>
    <t>1161114481E8</t>
  </si>
  <si>
    <t>1161114481E9</t>
  </si>
  <si>
    <t>MENDEZ</t>
  </si>
  <si>
    <t>MARTHA GLADYS</t>
  </si>
  <si>
    <t>1161114491E1</t>
  </si>
  <si>
    <t>1001333658</t>
  </si>
  <si>
    <t>1161114491E3</t>
  </si>
  <si>
    <t>CALLATA</t>
  </si>
  <si>
    <t>JARICA</t>
  </si>
  <si>
    <t>CARLOS DAVID</t>
  </si>
  <si>
    <t>1001234991</t>
  </si>
  <si>
    <t>1161114491E4</t>
  </si>
  <si>
    <t>1001207835</t>
  </si>
  <si>
    <t>1161114491E5</t>
  </si>
  <si>
    <t>FORTUNATO</t>
  </si>
  <si>
    <t>1001231004</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</si>
  <si>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</si>
  <si>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</si>
  <si>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</si>
  <si>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</si>
  <si>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</si>
  <si>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</si>
  <si>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</si>
  <si>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</si>
  <si>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</si>
  <si>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</si>
  <si>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</si>
  <si>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</si>
  <si>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</si>
  <si>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QUILLE</t>
  </si>
  <si>
    <t>1001213430</t>
  </si>
  <si>
    <t>1161124411E4</t>
  </si>
  <si>
    <t>1161124411E6</t>
  </si>
  <si>
    <t>1161124421E0</t>
  </si>
  <si>
    <t>1161124421E1</t>
  </si>
  <si>
    <t>LIDIA JUANA</t>
  </si>
  <si>
    <t>1001286328</t>
  </si>
  <si>
    <t>1161124421E2</t>
  </si>
  <si>
    <t>DESIGNACION COMO DIRECTIVO DE I.E. (R.S.G. 1551-2014) DE QUISPE SAIRITUPA, RUBEN</t>
  </si>
  <si>
    <t>1161124421E4</t>
  </si>
  <si>
    <t>CARLOS ENRIQUE</t>
  </si>
  <si>
    <t>1001335785</t>
  </si>
  <si>
    <t>1161124421E6</t>
  </si>
  <si>
    <t>1001207632</t>
  </si>
  <si>
    <t>1161124421E8</t>
  </si>
  <si>
    <t>1001311233</t>
  </si>
  <si>
    <t>1161124421E9</t>
  </si>
  <si>
    <t>SACARI</t>
  </si>
  <si>
    <t>CACHI</t>
  </si>
  <si>
    <t>1001307607</t>
  </si>
  <si>
    <t>1161124431E1</t>
  </si>
  <si>
    <t>1001226788</t>
  </si>
  <si>
    <t>1161124431E2</t>
  </si>
  <si>
    <t>DESIGNACION COMO DIRECTIVO DE: SANIZO MAMANI, PEDRO LEONARDO SEGUN RSG Nº 279-2016</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</si>
  <si>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</si>
  <si>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</si>
  <si>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</si>
  <si>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</si>
  <si>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</si>
  <si>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</si>
  <si>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</si>
  <si>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</si>
  <si>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</si>
  <si>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</si>
  <si>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</si>
  <si>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</si>
  <si>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</si>
  <si>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</si>
  <si>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</si>
  <si>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</si>
  <si>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</si>
  <si>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</si>
  <si>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</si>
  <si>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</si>
  <si>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</si>
  <si>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</si>
  <si>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</si>
  <si>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</si>
  <si>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</si>
  <si>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</si>
  <si>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</si>
  <si>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</si>
  <si>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</si>
  <si>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</si>
  <si>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</si>
  <si>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</si>
  <si>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</si>
  <si>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</si>
  <si>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</si>
  <si>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</si>
  <si>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</si>
  <si>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</si>
  <si>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</si>
  <si>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</si>
  <si>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</si>
  <si>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</si>
  <si>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</si>
  <si>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</si>
  <si>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</si>
  <si>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</si>
  <si>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</si>
  <si>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</si>
  <si>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</si>
  <si>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</si>
  <si>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</si>
  <si>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</si>
  <si>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</si>
  <si>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</si>
  <si>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</si>
  <si>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</si>
  <si>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</si>
  <si>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</si>
  <si>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</si>
  <si>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</si>
  <si>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</si>
  <si>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</si>
  <si>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</si>
  <si>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</si>
  <si>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</si>
  <si>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</si>
  <si>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</si>
  <si>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</si>
  <si>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</si>
  <si>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</si>
  <si>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</si>
  <si>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</si>
  <si>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</si>
  <si>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</si>
  <si>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</si>
  <si>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</si>
  <si>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</si>
  <si>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</si>
  <si>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</si>
  <si>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</si>
  <si>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</si>
  <si>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</si>
  <si>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</si>
  <si>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</si>
  <si>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</si>
  <si>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</si>
  <si>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</si>
  <si>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</si>
  <si>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</si>
  <si>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</si>
  <si>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</si>
  <si>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</si>
  <si>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</si>
  <si>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</si>
  <si>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</si>
  <si>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</si>
  <si>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</si>
  <si>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</si>
  <si>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</si>
  <si>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</si>
  <si>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</si>
  <si>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</si>
  <si>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</si>
  <si>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</si>
  <si>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</si>
  <si>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</si>
  <si>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</si>
  <si>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</si>
  <si>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</si>
  <si>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</si>
  <si>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</si>
  <si>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1001208436</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</si>
  <si>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</si>
  <si>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</si>
  <si>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</si>
  <si>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</si>
  <si>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</si>
  <si>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</si>
  <si>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</si>
  <si>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</si>
  <si>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</si>
  <si>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</si>
  <si>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</si>
  <si>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</si>
  <si>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</si>
  <si>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</si>
  <si>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</si>
  <si>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</si>
  <si>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</si>
  <si>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</si>
  <si>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CASOS</t>
  </si>
  <si>
    <t>AMALIA ARMIDA</t>
  </si>
  <si>
    <t>1001229277</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</si>
  <si>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</si>
  <si>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</si>
  <si>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</si>
  <si>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</si>
  <si>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</si>
  <si>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</si>
  <si>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</si>
  <si>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</si>
  <si>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</si>
  <si>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</si>
  <si>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</si>
  <si>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</si>
  <si>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</si>
  <si>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</si>
  <si>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</si>
  <si>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</si>
  <si>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</si>
  <si>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</si>
  <si>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</si>
  <si>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</si>
  <si>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</si>
  <si>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</si>
  <si>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</si>
  <si>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</si>
  <si>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</si>
  <si>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</si>
  <si>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</si>
  <si>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</si>
  <si>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</si>
  <si>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</si>
  <si>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</si>
  <si>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</si>
  <si>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</si>
  <si>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</si>
  <si>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</si>
  <si>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</si>
  <si>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</si>
  <si>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</si>
  <si>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</si>
  <si>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</si>
  <si>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</si>
  <si>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</si>
  <si>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</si>
  <si>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</si>
  <si>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</si>
  <si>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</si>
  <si>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</si>
  <si>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</si>
  <si>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</si>
  <si>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</si>
  <si>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</si>
  <si>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</si>
  <si>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</si>
  <si>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</si>
  <si>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</si>
  <si>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</si>
  <si>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</si>
  <si>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</si>
  <si>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</si>
  <si>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</si>
  <si>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</si>
  <si>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MARIO SERAPIO</t>
  </si>
  <si>
    <t>1001227790</t>
  </si>
  <si>
    <t>1112114451E6</t>
  </si>
  <si>
    <t>UBICACION DE PROFESORES (de Directivo a Profesor) DE:HUATTA MOLLEAPAZA, ONESIMO SAMUEL</t>
  </si>
  <si>
    <t>1001802678</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</si>
  <si>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</si>
  <si>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</si>
  <si>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</si>
  <si>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</si>
  <si>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</si>
  <si>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</si>
  <si>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</si>
  <si>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</si>
  <si>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</si>
  <si>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</si>
  <si>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</si>
  <si>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</si>
  <si>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</si>
  <si>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</si>
  <si>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</si>
  <si>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</si>
  <si>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</si>
  <si>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</si>
  <si>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</si>
  <si>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</si>
  <si>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</si>
  <si>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</si>
  <si>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</si>
  <si>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</si>
  <si>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</si>
  <si>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</si>
  <si>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</si>
  <si>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</si>
  <si>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</si>
  <si>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</si>
  <si>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</si>
  <si>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</si>
  <si>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</si>
  <si>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</si>
  <si>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</si>
  <si>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</si>
  <si>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</si>
  <si>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</si>
  <si>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</si>
  <si>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</si>
  <si>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</si>
  <si>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</si>
  <si>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</si>
  <si>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</si>
  <si>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</si>
  <si>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</si>
  <si>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</si>
  <si>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</si>
  <si>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</si>
  <si>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</si>
  <si>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</si>
  <si>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</si>
  <si>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</si>
  <si>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</si>
  <si>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</si>
  <si>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</si>
  <si>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</si>
  <si>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</si>
  <si>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</si>
  <si>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</si>
  <si>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</si>
  <si>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</si>
  <si>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</si>
  <si>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DESIGNACION A CARGO DIRECTIVO DE AQUIZE VILCA ROXANA ANGELA</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</si>
  <si>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</si>
  <si>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</si>
  <si>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</si>
  <si>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</si>
  <si>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</si>
  <si>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</si>
  <si>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</si>
  <si>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</si>
  <si>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</si>
  <si>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</si>
  <si>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</si>
  <si>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</si>
  <si>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</si>
  <si>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CARLOS SATURNINO</t>
  </si>
  <si>
    <t>1001204298</t>
  </si>
  <si>
    <t>1112114421E6</t>
  </si>
  <si>
    <t>1112114431E2</t>
  </si>
  <si>
    <t>1001228054</t>
  </si>
  <si>
    <t>1112114431E3</t>
  </si>
  <si>
    <t>DESIGNACION COMO JEFE DE GESTIÓN PEDAGÓGICA DE LA UGEL DECHOQUE,COPARI,RENE</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</si>
  <si>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</si>
  <si>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</si>
  <si>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</si>
  <si>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</si>
  <si>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</si>
  <si>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</si>
  <si>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</si>
  <si>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</si>
  <si>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</si>
  <si>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</si>
  <si>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</si>
  <si>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</si>
  <si>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</si>
  <si>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</si>
  <si>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DESIGNACION COMO DIRECTOR UNIDAD DE GESTION EDUCATIVA LOCAL: CONDORI RIVERA EFRAIN</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</si>
  <si>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</si>
  <si>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</si>
  <si>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</si>
  <si>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</si>
  <si>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</si>
  <si>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</si>
  <si>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</si>
  <si>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</si>
  <si>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</si>
  <si>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</si>
  <si>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</si>
  <si>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</si>
  <si>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</si>
  <si>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</si>
  <si>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</si>
  <si>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</si>
  <si>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</si>
  <si>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</si>
  <si>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</si>
  <si>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</si>
  <si>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</si>
  <si>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</si>
  <si>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</si>
  <si>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</si>
  <si>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</si>
  <si>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</si>
  <si>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</si>
  <si>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</si>
  <si>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</si>
  <si>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</si>
  <si>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</si>
  <si>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</si>
  <si>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</si>
  <si>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</si>
  <si>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</si>
  <si>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</si>
  <si>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</si>
  <si>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</si>
  <si>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</si>
  <si>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</si>
  <si>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</si>
  <si>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</si>
  <si>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</si>
  <si>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</si>
  <si>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</si>
  <si>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</si>
  <si>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</si>
  <si>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</si>
  <si>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</si>
  <si>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JULIA ANTONIA</t>
  </si>
  <si>
    <t>1001212670</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</si>
  <si>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</si>
  <si>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</si>
  <si>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</si>
  <si>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</si>
  <si>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</si>
  <si>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</si>
  <si>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</si>
  <si>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</si>
  <si>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</si>
  <si>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</si>
  <si>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</si>
  <si>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</si>
  <si>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</si>
  <si>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</si>
  <si>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</si>
  <si>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</si>
  <si>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</si>
  <si>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</si>
  <si>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</si>
  <si>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</si>
  <si>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</si>
  <si>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</si>
  <si>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</si>
  <si>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</si>
  <si>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</si>
  <si>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</si>
  <si>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</si>
  <si>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</si>
  <si>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</si>
  <si>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</si>
  <si>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</si>
  <si>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</si>
  <si>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</si>
  <si>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</si>
  <si>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</si>
  <si>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</si>
  <si>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</si>
  <si>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</si>
  <si>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</si>
  <si>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</si>
  <si>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</si>
  <si>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</si>
  <si>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</si>
  <si>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</si>
  <si>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</si>
  <si>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</si>
  <si>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</si>
  <si>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</si>
  <si>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</si>
  <si>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</si>
  <si>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</si>
  <si>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</si>
  <si>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</si>
  <si>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</si>
  <si>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</si>
  <si>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</si>
  <si>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</si>
  <si>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</si>
  <si>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</si>
  <si>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</si>
  <si>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</si>
  <si>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</si>
  <si>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</si>
  <si>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</si>
  <si>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</si>
  <si>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</si>
  <si>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</si>
  <si>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</si>
  <si>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</si>
  <si>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</si>
  <si>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</si>
  <si>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15</t>
  </si>
  <si>
    <t>CUADRO DE HORAS</t>
  </si>
  <si>
    <t>1112114421E2</t>
  </si>
  <si>
    <t>CESE POR FALLECIMIENTO DE: CACERES HUANACUNI, EDMUNDO, Resolución Nº 3977-16-UGELP</t>
  </si>
  <si>
    <t>1112114441E3</t>
  </si>
  <si>
    <t>EDWALD WILLIAM</t>
  </si>
  <si>
    <t>1001334956</t>
  </si>
  <si>
    <t>1112114451E3</t>
  </si>
  <si>
    <t>1001286109</t>
  </si>
  <si>
    <t>1112114461E7</t>
  </si>
  <si>
    <t>PERMUTA CON : MACEDO ZEA, HECTOR SERAPIO, Resolución Nº 097-09-UGELP</t>
  </si>
  <si>
    <t>MIGUEL PASCUAL</t>
  </si>
  <si>
    <t>1001209662</t>
  </si>
  <si>
    <t>1112114471E2</t>
  </si>
  <si>
    <t>NICOMEDES CIPRIANO</t>
  </si>
  <si>
    <t>1001207747</t>
  </si>
  <si>
    <t>1112114481E4</t>
  </si>
  <si>
    <t>1001214121</t>
  </si>
  <si>
    <t>1112124411E2</t>
  </si>
  <si>
    <t>1112114401E5</t>
  </si>
  <si>
    <t>1029499235</t>
  </si>
  <si>
    <t>1112114431E0</t>
  </si>
  <si>
    <t>TECNICO EN CONTABILIDAD</t>
  </si>
  <si>
    <t>JAIME ANDRES</t>
  </si>
  <si>
    <t>1001204859</t>
  </si>
  <si>
    <t>1112114451E2</t>
  </si>
  <si>
    <t>1001235515</t>
  </si>
  <si>
    <t>1112114461E2</t>
  </si>
  <si>
    <t>1112114471E1</t>
  </si>
  <si>
    <t>CARLOS JACINTO</t>
  </si>
  <si>
    <t>1001215209</t>
  </si>
  <si>
    <t>1112114401E4</t>
  </si>
  <si>
    <t>WENCESLAO MATEO</t>
  </si>
  <si>
    <t>1001210108</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</si>
  <si>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</si>
  <si>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</si>
  <si>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</si>
  <si>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</si>
  <si>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</si>
  <si>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</si>
  <si>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</si>
  <si>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</si>
  <si>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</si>
  <si>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</si>
  <si>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</si>
  <si>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</si>
  <si>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</si>
  <si>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</si>
  <si>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</si>
  <si>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</si>
  <si>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</si>
  <si>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</si>
  <si>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</si>
  <si>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</si>
  <si>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</si>
  <si>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</si>
  <si>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</si>
  <si>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</si>
  <si>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</si>
  <si>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</si>
  <si>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</si>
  <si>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</si>
  <si>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</si>
  <si>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</si>
  <si>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</si>
  <si>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</si>
  <si>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</si>
  <si>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</si>
  <si>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</si>
  <si>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</si>
  <si>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</si>
  <si>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</si>
  <si>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1001217681</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</si>
  <si>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</si>
  <si>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</si>
  <si>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</si>
  <si>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</si>
  <si>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</si>
  <si>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</si>
  <si>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</si>
  <si>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</si>
  <si>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</si>
  <si>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</si>
  <si>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</si>
  <si>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</si>
  <si>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</si>
  <si>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</si>
  <si>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</si>
  <si>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</si>
  <si>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</si>
  <si>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1001227723</t>
  </si>
  <si>
    <t>1162114451E7</t>
  </si>
  <si>
    <t>ERMINIA HENILDA</t>
  </si>
  <si>
    <t>1001203878</t>
  </si>
  <si>
    <t>PANIURA</t>
  </si>
  <si>
    <t>1001297609</t>
  </si>
  <si>
    <t>1162114451E8</t>
  </si>
  <si>
    <t>EYZAGUIRRE</t>
  </si>
  <si>
    <t>MARLENE AMPARO</t>
  </si>
  <si>
    <t>1001234069</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</si>
  <si>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</si>
  <si>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</si>
  <si>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</si>
  <si>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</si>
  <si>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</si>
  <si>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</si>
  <si>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</si>
  <si>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</si>
  <si>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</si>
  <si>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</si>
  <si>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</si>
  <si>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</si>
  <si>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</si>
  <si>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</si>
  <si>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</si>
  <si>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</si>
  <si>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</si>
  <si>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</si>
  <si>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REUBICACION DE PLAZA OCUPADA: Resolución Nº 2067-2017-UGELP</t>
  </si>
  <si>
    <t>EDGAR OCTAVIO</t>
  </si>
  <si>
    <t>1001786202</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</si>
  <si>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</si>
  <si>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</si>
  <si>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</si>
  <si>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</si>
  <si>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</si>
  <si>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</si>
  <si>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</si>
  <si>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</si>
  <si>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</si>
  <si>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</si>
  <si>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</si>
  <si>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</si>
  <si>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</si>
  <si>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</si>
  <si>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</si>
  <si>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</si>
  <si>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</si>
  <si>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</si>
  <si>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</si>
  <si>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</si>
  <si>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</si>
  <si>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</si>
  <si>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</si>
  <si>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</si>
  <si>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</si>
  <si>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</si>
  <si>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</si>
  <si>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</si>
  <si>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</si>
  <si>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</si>
  <si>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</si>
  <si>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</si>
  <si>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</si>
  <si>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</si>
  <si>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</si>
  <si>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</si>
  <si>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</si>
  <si>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</si>
  <si>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</si>
  <si>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</si>
  <si>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</si>
  <si>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</si>
  <si>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</si>
  <si>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</si>
  <si>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</si>
  <si>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</si>
  <si>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</si>
  <si>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</si>
  <si>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</si>
  <si>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</si>
  <si>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</si>
  <si>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</si>
  <si>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</si>
  <si>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</si>
  <si>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</si>
  <si>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</si>
  <si>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</si>
  <si>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</si>
  <si>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</si>
  <si>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</si>
  <si>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</si>
  <si>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</si>
  <si>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</si>
  <si>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</si>
  <si>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</si>
  <si>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</si>
  <si>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</si>
  <si>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</si>
  <si>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</si>
  <si>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</si>
  <si>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</si>
  <si>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1162114461E0</t>
  </si>
  <si>
    <t>DESIGNACION COMO DIRECTIVO DE I.E. (R.S.G. 1551-2014) DE SARDON FLORES, WALDO</t>
  </si>
  <si>
    <t>1162114461E1</t>
  </si>
  <si>
    <t>CESE POR LIMITE DE EDAD DE: PINEDA CRUZ, JESUS CARLOS, Resolución Nº 2033-16-UGELP</t>
  </si>
  <si>
    <t>1162114461E4</t>
  </si>
  <si>
    <t>ZULEMA</t>
  </si>
  <si>
    <t>1001304934</t>
  </si>
  <si>
    <t>1162114461E5</t>
  </si>
  <si>
    <t>1042463531</t>
  </si>
  <si>
    <t>1162114471E1</t>
  </si>
  <si>
    <t>TAIPE</t>
  </si>
  <si>
    <t>1002165035</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</si>
  <si>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</si>
  <si>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</si>
  <si>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</si>
  <si>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</si>
  <si>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</si>
  <si>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</si>
  <si>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</si>
  <si>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</si>
  <si>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</si>
  <si>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</si>
  <si>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</si>
  <si>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</si>
  <si>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</si>
  <si>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DESIGNACION COMO DIRECTIVO DE I.E. (R.S.G. 1551-2014) DE VARGAS EYZAGUIRRE, DAVID</t>
  </si>
  <si>
    <t>JUANA VILMA</t>
  </si>
  <si>
    <t>1040702962</t>
  </si>
  <si>
    <t>1162114481E3</t>
  </si>
  <si>
    <t>REYES</t>
  </si>
  <si>
    <t>1001308917</t>
  </si>
  <si>
    <t>1162114481E4</t>
  </si>
  <si>
    <t>MARIETA LILIANA</t>
  </si>
  <si>
    <t>1001227340</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</si>
  <si>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</si>
  <si>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</si>
  <si>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</si>
  <si>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</si>
  <si>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</si>
  <si>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</si>
  <si>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</si>
  <si>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</si>
  <si>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</si>
  <si>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</si>
  <si>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</si>
  <si>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</si>
  <si>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</si>
  <si>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</si>
  <si>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</si>
  <si>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</si>
  <si>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</si>
  <si>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</si>
  <si>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</si>
  <si>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</si>
  <si>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</si>
  <si>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</si>
  <si>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</si>
  <si>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</si>
  <si>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</si>
  <si>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</si>
  <si>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</si>
  <si>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</si>
  <si>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</si>
  <si>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</si>
  <si>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</si>
  <si>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</si>
  <si>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</si>
  <si>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</si>
  <si>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</si>
  <si>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</si>
  <si>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</si>
  <si>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</si>
  <si>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</si>
  <si>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</si>
  <si>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</si>
  <si>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</si>
  <si>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</si>
  <si>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</si>
  <si>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</si>
  <si>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</si>
  <si>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</si>
  <si>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</si>
  <si>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</si>
  <si>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</si>
  <si>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</si>
  <si>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</si>
  <si>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</si>
  <si>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</si>
  <si>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</si>
  <si>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1030507134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</si>
  <si>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</si>
  <si>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</si>
  <si>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</si>
  <si>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</si>
  <si>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</si>
  <si>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</si>
  <si>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</si>
  <si>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</si>
  <si>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</si>
  <si>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</si>
  <si>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</si>
  <si>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</si>
  <si>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</si>
  <si>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</si>
  <si>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</si>
  <si>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</si>
  <si>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</si>
  <si>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</si>
  <si>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</si>
  <si>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</si>
  <si>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</si>
  <si>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</si>
  <si>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</si>
  <si>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</si>
  <si>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</si>
  <si>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</si>
  <si>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</si>
  <si>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</si>
  <si>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</si>
  <si>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</si>
  <si>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</si>
  <si>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</si>
  <si>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</si>
  <si>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</si>
  <si>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</si>
  <si>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</si>
  <si>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CUCHILLO</t>
  </si>
  <si>
    <t>0240267</t>
  </si>
  <si>
    <t>LY033020</t>
  </si>
  <si>
    <t>1113114471E2</t>
  </si>
  <si>
    <t>1001311018</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</si>
  <si>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</si>
  <si>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</si>
  <si>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</si>
  <si>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</si>
  <si>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</si>
  <si>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</si>
  <si>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</si>
  <si>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</si>
  <si>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</si>
  <si>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</si>
  <si>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</si>
  <si>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</si>
  <si>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</si>
  <si>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</si>
  <si>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</si>
  <si>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</si>
  <si>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</si>
  <si>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</si>
  <si>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</si>
  <si>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</si>
  <si>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</si>
  <si>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</si>
  <si>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</si>
  <si>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</si>
  <si>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</si>
  <si>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</si>
  <si>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</si>
  <si>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</si>
  <si>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</si>
  <si>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</si>
  <si>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</si>
  <si>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</si>
  <si>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</si>
  <si>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</si>
  <si>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</si>
  <si>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</si>
  <si>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</si>
  <si>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</si>
  <si>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</si>
  <si>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</si>
  <si>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</si>
  <si>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</si>
  <si>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PROFESOR CON FUNCIONES DE COORDINADOR PEDAGOGICO JEC</t>
  </si>
  <si>
    <t>ENCARGATURA DE FUNCIONES COMO COORDINADOR PEDAGOGICO JEC</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</si>
  <si>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</si>
  <si>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</si>
  <si>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</si>
  <si>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</si>
  <si>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</si>
  <si>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</si>
  <si>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</si>
  <si>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</si>
  <si>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</si>
  <si>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</si>
  <si>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</si>
  <si>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</si>
  <si>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</si>
  <si>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</si>
  <si>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</si>
  <si>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</si>
  <si>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</si>
  <si>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</si>
  <si>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</si>
  <si>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</si>
  <si>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</si>
  <si>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</si>
  <si>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</si>
  <si>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</si>
  <si>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</si>
  <si>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</si>
  <si>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</si>
  <si>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</si>
  <si>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</si>
  <si>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</si>
  <si>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</si>
  <si>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</si>
  <si>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</si>
  <si>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</si>
  <si>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</si>
  <si>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</si>
  <si>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</si>
  <si>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</si>
  <si>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</si>
  <si>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</si>
  <si>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</si>
  <si>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</si>
  <si>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</si>
  <si>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</si>
  <si>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</si>
  <si>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</si>
  <si>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</si>
  <si>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</si>
  <si>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</si>
  <si>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DESIGNACION A CARGO DIRECTIVO EN TACNA : POCCO PINTO, ANTONIO, Resolución Nº C.P.11</t>
  </si>
  <si>
    <t>1001556333</t>
  </si>
  <si>
    <t>1113114461E1</t>
  </si>
  <si>
    <t>NICANOR</t>
  </si>
  <si>
    <t>1001279885</t>
  </si>
  <si>
    <t>1113114461E2</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</si>
  <si>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</si>
  <si>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</si>
  <si>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</si>
  <si>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</si>
  <si>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</si>
  <si>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</si>
  <si>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</si>
  <si>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</si>
  <si>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</si>
  <si>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</si>
  <si>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</si>
  <si>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</si>
  <si>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</si>
  <si>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</si>
  <si>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</si>
  <si>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</si>
  <si>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</si>
  <si>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</si>
  <si>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</si>
  <si>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</si>
  <si>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</si>
  <si>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</si>
  <si>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</si>
  <si>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</si>
  <si>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</si>
  <si>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</si>
  <si>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</si>
  <si>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</si>
  <si>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</si>
  <si>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</si>
  <si>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</si>
  <si>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</si>
  <si>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</si>
  <si>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</si>
  <si>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</si>
  <si>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</si>
  <si>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PROFESOR CON FUNCIONES DE COORDINADOR DE TUTORIA JEC</t>
  </si>
  <si>
    <t>CESE DE PERSONAL DOCENTE : ÑACA MIRANDA, JAVIER Resolución Nº 082-04</t>
  </si>
  <si>
    <t>EDWIN PRESENTACION</t>
  </si>
  <si>
    <t>ENCARGATURA DE FUNCIONES COMO COORDINADOR DE TUTORIA JEC</t>
  </si>
  <si>
    <t>1001285694</t>
  </si>
  <si>
    <t>1113114481E5</t>
  </si>
  <si>
    <t>1113114481E6</t>
  </si>
  <si>
    <t>LUIS CESAR</t>
  </si>
  <si>
    <t>1001311085</t>
  </si>
  <si>
    <t>1113114491E1</t>
  </si>
  <si>
    <t>1001315730</t>
  </si>
  <si>
    <t>1113114491E2</t>
  </si>
  <si>
    <t>1113114491E4</t>
  </si>
  <si>
    <t>DESIGNACION COMO ESPECIALISTA EN EDUCACION DE LAQUI LAIME, EDWIN RSG Nº 279-2016</t>
  </si>
  <si>
    <t>1151214321E4</t>
  </si>
  <si>
    <t>REUBICACION DE PLAZA OCUPADA : Resolución Nº 0137-10-UGEP</t>
  </si>
  <si>
    <t>1001315308</t>
  </si>
  <si>
    <t>1191116441E4</t>
  </si>
  <si>
    <t>REUBICACION DE PLAZA VACANTE: Resolución Nº DEL 2001</t>
  </si>
  <si>
    <t>13</t>
  </si>
  <si>
    <t>20</t>
  </si>
  <si>
    <t>14</t>
  </si>
  <si>
    <t>1113114451E0</t>
  </si>
  <si>
    <t>CESE POR LIMITE DE EDAD DE: MONROY CASTRO, EVA FLORA, Resolución Nº 3994-16-UGELP</t>
  </si>
  <si>
    <t>1113114451E5</t>
  </si>
  <si>
    <t>1113114451E8</t>
  </si>
  <si>
    <t>1113114471E4</t>
  </si>
  <si>
    <t>1001209460</t>
  </si>
  <si>
    <t>1113114471E9</t>
  </si>
  <si>
    <t>SERAFIN FREDY</t>
  </si>
  <si>
    <t>1001332160</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</si>
  <si>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</si>
  <si>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</si>
  <si>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</si>
  <si>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</si>
  <si>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</si>
  <si>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</si>
  <si>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</si>
  <si>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</si>
  <si>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</si>
  <si>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</si>
  <si>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</si>
  <si>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</si>
  <si>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</si>
  <si>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</si>
  <si>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</si>
  <si>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</si>
  <si>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</si>
  <si>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</si>
  <si>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1001277801</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</si>
  <si>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</si>
  <si>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</si>
  <si>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</si>
  <si>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</si>
  <si>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</si>
  <si>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</si>
  <si>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</si>
  <si>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</si>
  <si>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</si>
  <si>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</si>
  <si>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</si>
  <si>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</si>
  <si>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</si>
  <si>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</si>
  <si>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</si>
  <si>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1001234787</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</si>
  <si>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</si>
  <si>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</si>
  <si>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</si>
  <si>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</si>
  <si>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</si>
  <si>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</si>
  <si>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</si>
  <si>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</si>
  <si>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</si>
  <si>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</si>
  <si>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</si>
  <si>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</si>
  <si>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</si>
  <si>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</si>
  <si>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</si>
  <si>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</si>
  <si>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</si>
  <si>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</si>
  <si>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</si>
  <si>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</si>
  <si>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</si>
  <si>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</si>
  <si>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</si>
  <si>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</si>
  <si>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</si>
  <si>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</si>
  <si>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</si>
  <si>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</si>
  <si>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</si>
  <si>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</si>
  <si>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</si>
  <si>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</si>
  <si>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</si>
  <si>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</si>
  <si>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</si>
  <si>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</si>
  <si>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</si>
  <si>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</si>
  <si>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</si>
  <si>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</si>
  <si>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</si>
  <si>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PERMUTA DE: AGUIRRE GAZZANI, ROSA, Resolución Nº 4336-15-UGELP</t>
  </si>
  <si>
    <t>1001319393</t>
  </si>
  <si>
    <t>1118114411E5</t>
  </si>
  <si>
    <t>1118114411E7</t>
  </si>
  <si>
    <t>DE GONZALES</t>
  </si>
  <si>
    <t>1001216530</t>
  </si>
  <si>
    <t>1118114411E8</t>
  </si>
  <si>
    <t>1118114421E0</t>
  </si>
  <si>
    <t>MARTHA ROXANA</t>
  </si>
  <si>
    <t>1001310550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</si>
  <si>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</si>
  <si>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</si>
  <si>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</si>
  <si>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</si>
  <si>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</si>
  <si>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</si>
  <si>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</si>
  <si>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</si>
  <si>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</si>
  <si>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</si>
  <si>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</si>
  <si>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</si>
  <si>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</si>
  <si>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</si>
  <si>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</si>
  <si>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</si>
  <si>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</si>
  <si>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</si>
  <si>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</si>
  <si>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</si>
  <si>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</si>
  <si>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</si>
  <si>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</si>
  <si>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ELIA NOEMI</t>
  </si>
  <si>
    <t>1001227096</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</si>
  <si>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</si>
  <si>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</si>
  <si>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</si>
  <si>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</si>
  <si>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</si>
  <si>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</si>
  <si>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</si>
  <si>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</si>
  <si>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</si>
  <si>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</si>
  <si>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</si>
  <si>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</si>
  <si>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</si>
  <si>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</si>
  <si>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</si>
  <si>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</si>
  <si>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</si>
  <si>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</si>
  <si>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1001220469</t>
  </si>
  <si>
    <t>1118114451E1</t>
  </si>
  <si>
    <t>1001209842</t>
  </si>
  <si>
    <t>1118114451E4</t>
  </si>
  <si>
    <t>1001311218</t>
  </si>
  <si>
    <t>1118114451E5</t>
  </si>
  <si>
    <t>GAMERO</t>
  </si>
  <si>
    <t>MARIA JESUS ROSARIO</t>
  </si>
  <si>
    <t>1001249013</t>
  </si>
  <si>
    <t>1118114451E7</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</si>
  <si>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</si>
  <si>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</si>
  <si>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</si>
  <si>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</si>
  <si>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</si>
  <si>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</si>
  <si>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</si>
  <si>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</si>
  <si>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</si>
  <si>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</si>
  <si>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</si>
  <si>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</si>
  <si>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</si>
  <si>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</si>
  <si>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</si>
  <si>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1001340102</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</si>
  <si>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</si>
  <si>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</si>
  <si>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</si>
  <si>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</si>
  <si>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</si>
  <si>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</si>
  <si>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</si>
  <si>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</si>
  <si>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</si>
  <si>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</si>
  <si>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</si>
  <si>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</si>
  <si>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</si>
  <si>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</si>
  <si>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</si>
  <si>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</si>
  <si>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</si>
  <si>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</si>
  <si>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</si>
  <si>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</si>
  <si>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</si>
  <si>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</si>
  <si>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</si>
  <si>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</si>
  <si>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</si>
  <si>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</si>
  <si>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</si>
  <si>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</si>
  <si>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FELIPA TEONILA</t>
  </si>
  <si>
    <t>1001222973</t>
  </si>
  <si>
    <t>1118114441E2</t>
  </si>
  <si>
    <t>LUZ MARLENY</t>
  </si>
  <si>
    <t>1001345278</t>
  </si>
  <si>
    <t>1118114461E5</t>
  </si>
  <si>
    <t>MARCIA ISABEL</t>
  </si>
  <si>
    <t>1001297410</t>
  </si>
  <si>
    <t>1118114481E4</t>
  </si>
  <si>
    <t>NANCY VICTORIA</t>
  </si>
  <si>
    <t>1001201694</t>
  </si>
  <si>
    <t>1118114481E8</t>
  </si>
  <si>
    <t>OSCAR SATURNINO</t>
  </si>
  <si>
    <t>1001285924</t>
  </si>
  <si>
    <t>1118114451E6</t>
  </si>
  <si>
    <t>1001214581</t>
  </si>
  <si>
    <t>1118114491E1</t>
  </si>
  <si>
    <t>ESPECIALISTA ADMINISTRATIVO II</t>
  </si>
  <si>
    <t>CESE POR LIMITE DE EDAD DE: GILT ARAUJO, ADOLFO, Resolución Nº 4807-15-UGELP</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</si>
  <si>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</si>
  <si>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</si>
  <si>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</si>
  <si>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</si>
  <si>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</si>
  <si>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</si>
  <si>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</si>
  <si>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</si>
  <si>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</si>
  <si>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</si>
  <si>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</si>
  <si>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</si>
  <si>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</si>
  <si>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</si>
  <si>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</si>
  <si>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</si>
  <si>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</si>
  <si>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</si>
  <si>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</si>
  <si>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</si>
  <si>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</si>
  <si>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</si>
  <si>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</si>
  <si>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</si>
  <si>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</si>
  <si>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</si>
  <si>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</si>
  <si>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</si>
  <si>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</si>
  <si>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</si>
  <si>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</si>
  <si>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1118114481E1</t>
  </si>
  <si>
    <t>1001320265</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</si>
  <si>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</si>
  <si>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</si>
  <si>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</si>
  <si>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</si>
  <si>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</si>
  <si>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</si>
  <si>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</si>
  <si>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</si>
  <si>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</si>
  <si>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</si>
  <si>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</si>
  <si>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</si>
  <si>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</si>
  <si>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</si>
  <si>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</si>
  <si>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</si>
  <si>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</si>
  <si>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</si>
  <si>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</si>
  <si>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ONESIMO SAMUEL</t>
  </si>
  <si>
    <t>1001217121</t>
  </si>
  <si>
    <t>1119114521E8</t>
  </si>
  <si>
    <t>1124813711E3</t>
  </si>
  <si>
    <t>REUBICACION DE PLAZA VACANTE: Resolución Nº 2074-2015-UGELP</t>
  </si>
  <si>
    <t>1131214411E3</t>
  </si>
  <si>
    <t>EDGAR FROILAN</t>
  </si>
  <si>
    <t>1001988966</t>
  </si>
  <si>
    <t>1131214411E6</t>
  </si>
  <si>
    <t>1001203776</t>
  </si>
  <si>
    <t>1131214411E7</t>
  </si>
  <si>
    <t>DESIGNACION COMO DIRECTIVO DE: CHIPANA MUSAJA, ELISEO SEGUN RSG Nº 279-2016</t>
  </si>
  <si>
    <t>1131214411E8</t>
  </si>
  <si>
    <t>1001209729</t>
  </si>
  <si>
    <t>1131214411E9</t>
  </si>
  <si>
    <t>CUBAS</t>
  </si>
  <si>
    <t>WILVER</t>
  </si>
  <si>
    <t>1002146527</t>
  </si>
  <si>
    <t>1131214421E0</t>
  </si>
  <si>
    <t>ROGELIA</t>
  </si>
  <si>
    <t>1001335012</t>
  </si>
  <si>
    <t>1131214421E2</t>
  </si>
  <si>
    <t>PEDRO DAVID</t>
  </si>
  <si>
    <t>1001316944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</si>
  <si>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</si>
  <si>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</si>
  <si>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</si>
  <si>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</si>
  <si>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</si>
  <si>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</si>
  <si>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</si>
  <si>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</si>
  <si>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</si>
  <si>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</si>
  <si>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</si>
  <si>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</si>
  <si>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</si>
  <si>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</si>
  <si>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</si>
  <si>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</si>
  <si>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</si>
  <si>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</si>
  <si>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</si>
  <si>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</si>
  <si>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</si>
  <si>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</si>
  <si>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</si>
  <si>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</si>
  <si>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</si>
  <si>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</si>
  <si>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</si>
  <si>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</si>
  <si>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</si>
  <si>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</si>
  <si>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</si>
  <si>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</si>
  <si>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</si>
  <si>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</si>
  <si>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</si>
  <si>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</si>
  <si>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</si>
  <si>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</si>
  <si>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</si>
  <si>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</si>
  <si>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</si>
  <si>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</si>
  <si>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</si>
  <si>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FULGENCIO</t>
  </si>
  <si>
    <t>1001280631</t>
  </si>
  <si>
    <t>1131214421E4</t>
  </si>
  <si>
    <t>1001211497</t>
  </si>
  <si>
    <t>1131214421E5</t>
  </si>
  <si>
    <t>HUANACO</t>
  </si>
  <si>
    <t>ROSA NORMA</t>
  </si>
  <si>
    <t>1002267077</t>
  </si>
  <si>
    <t>1131214431E3</t>
  </si>
  <si>
    <t>VICENTE ANASTACIO</t>
  </si>
  <si>
    <t>1001211249</t>
  </si>
  <si>
    <t>1131214431E4</t>
  </si>
  <si>
    <t>BENIGNO GREGORIO</t>
  </si>
  <si>
    <t>1001230556</t>
  </si>
  <si>
    <t>0239590</t>
  </si>
  <si>
    <t>LY033150</t>
  </si>
  <si>
    <t>1111513431E5</t>
  </si>
  <si>
    <t>REUBICACION DE PLAZA VACANTE: Resolución Nº 2151-12-UGELP</t>
  </si>
  <si>
    <t>1116214411E2</t>
  </si>
  <si>
    <t>CESE POR LIMITE DE EDAD DE: AGUIRRE ARROYO, CLAUDIO FERMIN, Resolución Nº 2749-2013-UGELP</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</si>
  <si>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</si>
  <si>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</si>
  <si>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</si>
  <si>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</si>
  <si>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</si>
  <si>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</si>
  <si>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</si>
  <si>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</si>
  <si>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</si>
  <si>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</si>
  <si>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</si>
  <si>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</si>
  <si>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</si>
  <si>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</si>
  <si>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</si>
  <si>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</si>
  <si>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</si>
  <si>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</si>
  <si>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</si>
  <si>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</si>
  <si>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</si>
  <si>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</si>
  <si>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</si>
  <si>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</si>
  <si>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</si>
  <si>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</si>
  <si>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</si>
  <si>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</si>
  <si>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</si>
  <si>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</si>
  <si>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</si>
  <si>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</si>
  <si>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</si>
  <si>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</si>
  <si>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</si>
  <si>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</si>
  <si>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</si>
  <si>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</si>
  <si>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</si>
  <si>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</si>
  <si>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</si>
  <si>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</si>
  <si>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</si>
  <si>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</si>
  <si>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</si>
  <si>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</si>
  <si>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</si>
  <si>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</si>
  <si>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</si>
  <si>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</si>
  <si>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</si>
  <si>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</si>
  <si>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</si>
  <si>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</si>
  <si>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</si>
  <si>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</si>
  <si>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</si>
  <si>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</si>
  <si>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</si>
  <si>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</si>
  <si>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</si>
  <si>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</si>
  <si>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</si>
  <si>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DESIGNACION COMO DIRECTIVO DE I.E. (R.S.G. 1551-2014) DE MAZUELOS CHAVEZ, PABLO</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</si>
  <si>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</si>
  <si>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</si>
  <si>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</si>
  <si>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</si>
  <si>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</si>
  <si>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</si>
  <si>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</si>
  <si>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</si>
  <si>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</si>
  <si>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</si>
  <si>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</si>
  <si>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</si>
  <si>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</si>
  <si>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</si>
  <si>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</si>
  <si>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</si>
  <si>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</si>
  <si>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</si>
  <si>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</si>
  <si>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</si>
  <si>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</si>
  <si>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</si>
  <si>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</si>
  <si>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</si>
  <si>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</si>
  <si>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1001277041</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</si>
  <si>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</si>
  <si>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</si>
  <si>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</si>
  <si>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</si>
  <si>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</si>
  <si>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</si>
  <si>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</si>
  <si>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</si>
  <si>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</si>
  <si>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</si>
  <si>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</si>
  <si>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</si>
  <si>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</si>
  <si>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</si>
  <si>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</si>
  <si>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</si>
  <si>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</si>
  <si>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</si>
  <si>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</si>
  <si>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</si>
  <si>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</si>
  <si>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</si>
  <si>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</si>
  <si>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</si>
  <si>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</si>
  <si>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</si>
  <si>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</si>
  <si>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</si>
  <si>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</si>
  <si>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</si>
  <si>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</si>
  <si>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</si>
  <si>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</si>
  <si>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</si>
  <si>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</si>
  <si>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DESIGNACION COMO ESPECIALISTA EN EDUCACION DE ALANGUIA COLLATUPA, GERVACIA CRISTINA RSG Nº 279-2016</t>
  </si>
  <si>
    <t>1117114511E4</t>
  </si>
  <si>
    <t>DESIGNACION COMO DIRECTIVO DE I.E. (R.S.G. 1551-2014) DE AROHUANCA NINA, RUSTO FAUSTO</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</si>
  <si>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</si>
  <si>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</si>
  <si>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</si>
  <si>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</si>
  <si>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</si>
  <si>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</si>
  <si>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</si>
  <si>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</si>
  <si>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</si>
  <si>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</si>
  <si>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</si>
  <si>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</si>
  <si>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</si>
  <si>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</si>
  <si>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</si>
  <si>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</si>
  <si>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</si>
  <si>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</si>
  <si>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</si>
  <si>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</si>
  <si>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</si>
  <si>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</si>
  <si>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</si>
  <si>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</si>
  <si>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</si>
  <si>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</si>
  <si>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</si>
  <si>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1001264342</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</si>
  <si>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</si>
  <si>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</si>
  <si>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</si>
  <si>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</si>
  <si>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</si>
  <si>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</si>
  <si>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</si>
  <si>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</si>
  <si>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</si>
  <si>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</si>
  <si>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</si>
  <si>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</si>
  <si>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</si>
  <si>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</si>
  <si>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</si>
  <si>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</si>
  <si>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</si>
  <si>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</si>
  <si>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</si>
  <si>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</si>
  <si>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</si>
  <si>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</si>
  <si>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</si>
  <si>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</si>
  <si>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</si>
  <si>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</si>
  <si>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</si>
  <si>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</si>
  <si>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</si>
  <si>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</si>
  <si>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</si>
  <si>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</si>
  <si>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</si>
  <si>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</si>
  <si>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</si>
  <si>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</si>
  <si>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</si>
  <si>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</si>
  <si>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</si>
  <si>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</si>
  <si>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</si>
  <si>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</si>
  <si>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</si>
  <si>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</si>
  <si>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DESIGNACION COMO DIRECTIVO DE: QUISPE VILCA, ANDRES LEONIDAS SEGUN RSG Nº 279-2016</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</si>
  <si>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</si>
  <si>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</si>
  <si>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</si>
  <si>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</si>
  <si>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</si>
  <si>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</si>
  <si>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</si>
  <si>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</si>
  <si>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</si>
  <si>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</si>
  <si>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</si>
  <si>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</si>
  <si>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</si>
  <si>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</si>
  <si>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</si>
  <si>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</si>
  <si>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</si>
  <si>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</si>
  <si>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</si>
  <si>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</si>
  <si>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</si>
  <si>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</si>
  <si>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</si>
  <si>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</si>
  <si>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ASCENSO A CARGOS DIRECTIVOS : HUANCA MAMANI, JUAN CARLOS, Resolución Nº 1883-06-UGELP</t>
  </si>
  <si>
    <t>LIBERATO</t>
  </si>
  <si>
    <t>1001869437</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</si>
  <si>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</si>
  <si>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</si>
  <si>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</si>
  <si>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</si>
  <si>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</si>
  <si>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</si>
  <si>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</si>
  <si>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</si>
  <si>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</si>
  <si>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</si>
  <si>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DESIGNACION COMO ESPECIALISTA EN EDUCACION DE RAMOS ALIAGA, NOEMI YESENIA RSG Nº 279-2016</t>
  </si>
  <si>
    <t>1169214411E2</t>
  </si>
  <si>
    <t>REUBICACION DE PLAZA OCUPADA: Resolución Nº 2247-14-UGELP</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</si>
  <si>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</si>
  <si>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</si>
  <si>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</si>
  <si>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</si>
  <si>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</si>
  <si>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</si>
  <si>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</si>
  <si>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</si>
  <si>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</si>
  <si>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</si>
  <si>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</si>
  <si>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EDGAR CARLOS</t>
  </si>
  <si>
    <t>1001233640</t>
  </si>
  <si>
    <t>1117114521E8</t>
  </si>
  <si>
    <t>CESE A SOLICITUD DE: CHIPANA TARQUI, ASCENCIO, Resolución Nº 3008-2017-UGELP</t>
  </si>
  <si>
    <t>1117114541E4</t>
  </si>
  <si>
    <t>DOMINGA</t>
  </si>
  <si>
    <t>1001210009</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</si>
  <si>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</si>
  <si>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</si>
  <si>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</si>
  <si>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</si>
  <si>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</si>
  <si>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</si>
  <si>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</si>
  <si>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</si>
  <si>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</si>
  <si>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</si>
  <si>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</si>
  <si>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</si>
  <si>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</si>
  <si>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</si>
  <si>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</si>
  <si>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</si>
  <si>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</si>
  <si>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</si>
  <si>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</si>
  <si>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</si>
  <si>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</si>
  <si>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</si>
  <si>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</si>
  <si>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</si>
  <si>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</si>
  <si>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</si>
  <si>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</si>
  <si>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</si>
  <si>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</si>
  <si>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</si>
  <si>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1002143497</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</si>
  <si>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</si>
  <si>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</si>
  <si>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</si>
  <si>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</si>
  <si>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</si>
  <si>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</si>
  <si>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</si>
  <si>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</si>
  <si>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</si>
  <si>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</si>
  <si>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</si>
  <si>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</si>
  <si>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</si>
  <si>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</si>
  <si>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</si>
  <si>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</si>
  <si>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</si>
  <si>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</si>
  <si>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</si>
  <si>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</si>
  <si>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</si>
  <si>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</si>
  <si>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</si>
  <si>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</si>
  <si>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</si>
  <si>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ROSA EMERITA</t>
  </si>
  <si>
    <t>1001288765</t>
  </si>
  <si>
    <t>1119114541E3</t>
  </si>
  <si>
    <t>JEFE DE TALLER DE MECANICA DE PRODUCCION</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</si>
  <si>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</si>
  <si>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</si>
  <si>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</si>
  <si>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</si>
  <si>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</si>
  <si>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</si>
  <si>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</si>
  <si>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</si>
  <si>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</si>
  <si>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</si>
  <si>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</si>
  <si>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</si>
  <si>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</si>
  <si>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</si>
  <si>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</si>
  <si>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</si>
  <si>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</si>
  <si>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</si>
  <si>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</si>
  <si>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</si>
  <si>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</si>
  <si>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</si>
  <si>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</si>
  <si>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</si>
  <si>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</si>
  <si>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</si>
  <si>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</si>
  <si>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</si>
  <si>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DESIGNACION COMO ESPECIALISTA EN EDUCACION DE ANDRADE CATACORA, OSCAR HUMBERTO RSG Nº 279-2016</t>
  </si>
  <si>
    <t>1119114511E9</t>
  </si>
  <si>
    <t>CHILA</t>
  </si>
  <si>
    <t>1001518381</t>
  </si>
  <si>
    <t>1119114521E3</t>
  </si>
  <si>
    <t>CANTUTA</t>
  </si>
  <si>
    <t>GERMAN DAVID</t>
  </si>
  <si>
    <t>1001209835</t>
  </si>
  <si>
    <t>1119114521E4</t>
  </si>
  <si>
    <t>DESIGNACION COMO DIRECTOR DE UNIDAD DE GESTION EDUCATIVA LOCAL DE CHURA ALEJO, WILFREDO</t>
  </si>
  <si>
    <t>1119114521E7</t>
  </si>
  <si>
    <t>ESTEVA</t>
  </si>
  <si>
    <t>EDGAR NESTOR</t>
  </si>
  <si>
    <t>1001215684</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</si>
  <si>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</si>
  <si>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</si>
  <si>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</si>
  <si>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</si>
  <si>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</si>
  <si>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</si>
  <si>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</si>
  <si>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</si>
  <si>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</si>
  <si>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</si>
  <si>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</si>
  <si>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</si>
  <si>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</si>
  <si>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</si>
  <si>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</si>
  <si>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</si>
  <si>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</si>
  <si>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</si>
  <si>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</si>
  <si>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</si>
  <si>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</si>
  <si>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</si>
  <si>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</si>
  <si>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</si>
  <si>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</si>
  <si>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</si>
  <si>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</si>
  <si>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</si>
  <si>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</si>
  <si>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</si>
  <si>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</si>
  <si>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</si>
  <si>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</si>
  <si>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</si>
  <si>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</si>
  <si>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</si>
  <si>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</si>
  <si>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</si>
  <si>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</si>
  <si>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</si>
  <si>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</si>
  <si>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</si>
  <si>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</si>
  <si>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</si>
  <si>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</si>
  <si>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</si>
  <si>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</si>
  <si>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</si>
  <si>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</si>
  <si>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</si>
  <si>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</si>
  <si>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</si>
  <si>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</si>
  <si>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</si>
  <si>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</si>
  <si>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</si>
  <si>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</si>
  <si>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</si>
  <si>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</si>
  <si>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</si>
  <si>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</si>
  <si>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</si>
  <si>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CESE POR LIMITE DE EDAD DE: GONZA SANCHO, JOSE, Resolución Nº 3993-16-UGELP</t>
  </si>
  <si>
    <t>1119114561E2</t>
  </si>
  <si>
    <t>REUBICACION DE PLAZA OCUPADA : Resolución Nº 1509-08-UGELP</t>
  </si>
  <si>
    <t>JESUS EDWIN</t>
  </si>
  <si>
    <t>1029264565</t>
  </si>
  <si>
    <t>1119114511E3</t>
  </si>
  <si>
    <t>CHECCALLA</t>
  </si>
  <si>
    <t>1001220825</t>
  </si>
  <si>
    <t>1119114521E6</t>
  </si>
  <si>
    <t>CHIRI</t>
  </si>
  <si>
    <t>1001224990</t>
  </si>
  <si>
    <t>921481215914</t>
  </si>
  <si>
    <t>CESE POR INCAPACIDAD FISICA O MENTAL DE: SUCASAIRE RAMOS, JUAN SEGUNDO, Resolución Nº 3951-16-UGELP</t>
  </si>
  <si>
    <t>1119114511E6</t>
  </si>
  <si>
    <t>1001211276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</si>
  <si>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</si>
  <si>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</si>
  <si>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</si>
  <si>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</si>
  <si>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</si>
  <si>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</si>
  <si>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</si>
  <si>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</si>
  <si>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</si>
  <si>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</si>
  <si>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</si>
  <si>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</si>
  <si>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</si>
  <si>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</si>
  <si>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</si>
  <si>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</si>
  <si>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</si>
  <si>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</si>
  <si>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</si>
  <si>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</si>
  <si>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</si>
  <si>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</si>
  <si>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</si>
  <si>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</si>
  <si>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</si>
  <si>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</si>
  <si>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</si>
  <si>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</si>
  <si>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</si>
  <si>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</si>
  <si>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</si>
  <si>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</si>
  <si>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</si>
  <si>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</si>
  <si>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</si>
  <si>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</si>
  <si>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</si>
  <si>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</si>
  <si>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</si>
  <si>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</si>
  <si>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</si>
  <si>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</si>
  <si>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</si>
  <si>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</si>
  <si>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</si>
  <si>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</si>
  <si>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</si>
  <si>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</si>
  <si>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</si>
  <si>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</si>
  <si>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</si>
  <si>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</si>
  <si>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</si>
  <si>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</si>
  <si>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</si>
  <si>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</si>
  <si>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</si>
  <si>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</si>
  <si>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</si>
  <si>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</si>
  <si>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</si>
  <si>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</si>
  <si>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</si>
  <si>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</si>
  <si>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</si>
  <si>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</si>
  <si>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</si>
  <si>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</si>
  <si>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</si>
  <si>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</si>
  <si>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</si>
  <si>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</si>
  <si>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</si>
  <si>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</si>
  <si>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</si>
  <si>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</si>
  <si>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</si>
  <si>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</si>
  <si>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</si>
  <si>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</si>
  <si>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</si>
  <si>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</si>
  <si>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</si>
  <si>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</si>
  <si>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</si>
  <si>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</si>
  <si>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</si>
  <si>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1025774</t>
  </si>
  <si>
    <t>LY053105</t>
  </si>
  <si>
    <t>1161214611E5</t>
  </si>
  <si>
    <t>REASIGNACION POR INTERES PERSONAL DE: CUADROS CALCINA, ALBERTO LUCIANO, Resolución Nº 705-2015-DREP</t>
  </si>
  <si>
    <t>1161214611E2</t>
  </si>
  <si>
    <t>GEOVANNA</t>
  </si>
  <si>
    <t>1001333498</t>
  </si>
  <si>
    <t>1161214611E3</t>
  </si>
  <si>
    <t>DESIGNACION COMO DIRECTIVO DE: CHOQUE LIMACHI, MARLENY MAURA SEGUN RSG Nº 279-2016</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</si>
  <si>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</si>
  <si>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</si>
  <si>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</si>
  <si>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</si>
  <si>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</si>
  <si>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</si>
  <si>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</si>
  <si>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</si>
  <si>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</si>
  <si>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</si>
  <si>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</si>
  <si>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</si>
  <si>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19</t>
  </si>
  <si>
    <t>1114613312E5</t>
  </si>
  <si>
    <t>REUBICACION DE PLAZA VACANTE: Resolución Nº 2483-16-UGELP</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</si>
  <si>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</si>
  <si>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</si>
  <si>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</si>
  <si>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</si>
  <si>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</si>
  <si>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</si>
  <si>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</si>
  <si>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</si>
  <si>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</si>
  <si>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</si>
  <si>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</si>
  <si>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</si>
  <si>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</si>
  <si>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</si>
  <si>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</si>
  <si>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</si>
  <si>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</si>
  <si>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</si>
  <si>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1001284753</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</si>
  <si>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</si>
  <si>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</si>
  <si>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</si>
  <si>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</si>
  <si>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</si>
  <si>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</si>
  <si>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</si>
  <si>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</si>
  <si>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</si>
  <si>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</si>
  <si>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</si>
  <si>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</si>
  <si>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</si>
  <si>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</si>
  <si>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</si>
  <si>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</si>
  <si>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</si>
  <si>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</si>
  <si>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</si>
  <si>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</si>
  <si>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</si>
  <si>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</si>
  <si>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</si>
  <si>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</si>
  <si>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</si>
  <si>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</si>
  <si>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</si>
  <si>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</si>
  <si>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</si>
  <si>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</si>
  <si>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</si>
  <si>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</si>
  <si>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</si>
  <si>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</si>
  <si>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</si>
  <si>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</si>
  <si>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</si>
  <si>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</si>
  <si>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</si>
  <si>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</si>
  <si>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</si>
  <si>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</si>
  <si>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</si>
  <si>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</si>
  <si>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</si>
  <si>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</si>
  <si>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</si>
  <si>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</si>
  <si>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</si>
  <si>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</si>
  <si>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</si>
  <si>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</si>
  <si>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</si>
  <si>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</si>
  <si>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</si>
  <si>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</si>
  <si>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</si>
  <si>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</si>
  <si>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</si>
  <si>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</si>
  <si>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</si>
  <si>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</si>
  <si>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</si>
  <si>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DESIGNACION COMO DIRECTIVO DE I.E. (R.S.G. 1551-2014) DE CHOQUE PALLI, FLORENTINO MARIO</t>
  </si>
  <si>
    <t>1161114721E3</t>
  </si>
  <si>
    <t>1001229363</t>
  </si>
  <si>
    <t>1161114721E5</t>
  </si>
  <si>
    <t>1001334583</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</si>
  <si>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</si>
  <si>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</si>
  <si>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</si>
  <si>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</si>
  <si>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</si>
  <si>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</si>
  <si>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</si>
  <si>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</si>
  <si>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</si>
  <si>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</si>
  <si>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</si>
  <si>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</si>
  <si>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</si>
  <si>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</si>
  <si>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</si>
  <si>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</si>
  <si>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</si>
  <si>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</si>
  <si>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</si>
  <si>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</si>
  <si>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</si>
  <si>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</si>
  <si>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</si>
  <si>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</si>
  <si>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</si>
  <si>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</si>
  <si>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</si>
  <si>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</si>
  <si>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</si>
  <si>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</si>
  <si>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</si>
  <si>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</si>
  <si>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</si>
  <si>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</si>
  <si>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</si>
  <si>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</si>
  <si>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</si>
  <si>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</si>
  <si>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</si>
  <si>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</si>
  <si>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DESIGNACION COMO DIRECTIVO DE I.E. (R.S.G. 1551-2014) DE VELASQUEZ PARI, FREDDY</t>
  </si>
  <si>
    <t>1161114751E3</t>
  </si>
  <si>
    <t>DESIGNACION COMO DIRECTIVO DE: RAMOS URURI, PERCY SEGUN RSG Nº 279-2016</t>
  </si>
  <si>
    <t>1161114751E5</t>
  </si>
  <si>
    <t>REUBICACION Y/O ADECUACION DE PLAZA VACANTE : Resolución Nº 1023-05-UGELP</t>
  </si>
  <si>
    <t>1161114751E7</t>
  </si>
  <si>
    <t>1001304582</t>
  </si>
  <si>
    <t>1161114751E8</t>
  </si>
  <si>
    <t>EDWARD</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</si>
  <si>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</si>
  <si>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</si>
  <si>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</si>
  <si>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</si>
  <si>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</si>
  <si>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</si>
  <si>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</si>
  <si>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</si>
  <si>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</si>
  <si>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</si>
  <si>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1001267446</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</si>
  <si>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</si>
  <si>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</si>
  <si>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</si>
  <si>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</si>
  <si>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</si>
  <si>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</si>
  <si>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</si>
  <si>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</si>
  <si>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ADOLFO CELSO</t>
  </si>
  <si>
    <t>1001277700</t>
  </si>
  <si>
    <t>1161114741E9</t>
  </si>
  <si>
    <t>AURELIO</t>
  </si>
  <si>
    <t>1001232875</t>
  </si>
  <si>
    <t>1161114751E4</t>
  </si>
  <si>
    <t>REUB. A LA DOCENCIA DE PERSONAL NOMBRADO : GARAVITO MENDOZA, FREDY WILY, Resolución Nº 221-07-UGELCH</t>
  </si>
  <si>
    <t>VICTOR JAIME</t>
  </si>
  <si>
    <t>1001240410</t>
  </si>
  <si>
    <t>NELLY FLORA</t>
  </si>
  <si>
    <t>0474494</t>
  </si>
  <si>
    <t>LY063010</t>
  </si>
  <si>
    <t>1112114711E4</t>
  </si>
  <si>
    <t>1112114711E0</t>
  </si>
  <si>
    <t>JOEL JILMER</t>
  </si>
  <si>
    <t>1001229923</t>
  </si>
  <si>
    <t>1112114711E2</t>
  </si>
  <si>
    <t>GERMAN PASTOR</t>
  </si>
  <si>
    <t>1001216844</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</si>
  <si>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</si>
  <si>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</si>
  <si>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</si>
  <si>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</si>
  <si>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</si>
  <si>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</si>
  <si>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</si>
  <si>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</si>
  <si>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</si>
  <si>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</si>
  <si>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</si>
  <si>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</si>
  <si>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</si>
  <si>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</si>
  <si>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</si>
  <si>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</si>
  <si>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</si>
  <si>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</si>
  <si>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</si>
  <si>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</si>
  <si>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</si>
  <si>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</si>
  <si>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</si>
  <si>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</si>
  <si>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</si>
  <si>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</si>
  <si>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</si>
  <si>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</si>
  <si>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</si>
  <si>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</si>
  <si>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</si>
  <si>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</si>
  <si>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</si>
  <si>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</si>
  <si>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</si>
  <si>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</si>
  <si>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</si>
  <si>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</si>
  <si>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</si>
  <si>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</si>
  <si>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</si>
  <si>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CESE TEMPORAL (SANCION)</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</si>
  <si>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</si>
  <si>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</si>
  <si>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</si>
  <si>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</si>
  <si>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</si>
  <si>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</si>
  <si>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</si>
  <si>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</si>
  <si>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</si>
  <si>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</si>
  <si>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</si>
  <si>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</si>
  <si>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</si>
  <si>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</si>
  <si>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</si>
  <si>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</si>
  <si>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</si>
  <si>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</si>
  <si>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</si>
  <si>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</si>
  <si>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</si>
  <si>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REASIGNACION POR INTERES PERSONAL DE:LUJAN COILA, MARIO, Resolución N° 0704-2014-UGELP</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</si>
  <si>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</si>
  <si>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</si>
  <si>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</si>
  <si>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</si>
  <si>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</si>
  <si>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</si>
  <si>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</si>
  <si>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</si>
  <si>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</si>
  <si>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</si>
  <si>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</si>
  <si>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</si>
  <si>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</si>
  <si>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</si>
  <si>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</si>
  <si>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</si>
  <si>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</si>
  <si>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</si>
  <si>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</si>
  <si>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</si>
  <si>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</si>
  <si>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</si>
  <si>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</si>
  <si>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</si>
  <si>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</si>
  <si>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</si>
  <si>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</si>
  <si>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</si>
  <si>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</si>
  <si>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</si>
  <si>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</si>
  <si>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</si>
  <si>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</si>
  <si>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</si>
  <si>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</si>
  <si>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</si>
  <si>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</si>
  <si>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</si>
  <si>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</si>
  <si>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</si>
  <si>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</si>
  <si>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</si>
  <si>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DESIGNACION COMO DIRECTIVO DE: ANGLES MEJIA, SOLEDAD VICTORIA SEGUN RSG Nº 279-2016</t>
  </si>
  <si>
    <t>1155114711E4</t>
  </si>
  <si>
    <t>1001788827</t>
  </si>
  <si>
    <t>1155114711E5</t>
  </si>
  <si>
    <t>1155114711E9</t>
  </si>
  <si>
    <t>CESE POR LIMITE DE EDAD DE: QUISPE CHARAJA, CECILIO, Resolución Nº 2709-2013-UGELP</t>
  </si>
  <si>
    <t>MELECIA</t>
  </si>
  <si>
    <t>1001841925</t>
  </si>
  <si>
    <t>1155114721E1</t>
  </si>
  <si>
    <t>1155114721E3</t>
  </si>
  <si>
    <t>1155114721E4</t>
  </si>
  <si>
    <t>DESIGNACION COMO DIRECTIVO DE I.E. (R.S.G. 1551-2014) DE QUISPE LLANO, GREGORIO JORGE</t>
  </si>
  <si>
    <t>1155114721E5</t>
  </si>
  <si>
    <t>DESIGNACION COMO DIRECTIVO DE I.E. (R.S.G. 1551-2014) DE HUANCA QUISPE, NILTON WILBER</t>
  </si>
  <si>
    <t>1155114721E6</t>
  </si>
  <si>
    <t>CESE POR FALLECIMIENTO DE: SANTOS TINTAYA, JAIME EDUIY, Resolución Nº 1569-14-UGELP</t>
  </si>
  <si>
    <t>1001232279</t>
  </si>
  <si>
    <t>1155114721E7</t>
  </si>
  <si>
    <t>1001322846</t>
  </si>
  <si>
    <t>1155114721E2</t>
  </si>
  <si>
    <t>JUSTINO</t>
  </si>
  <si>
    <t>1001783578</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</si>
  <si>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</si>
  <si>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</si>
  <si>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</si>
  <si>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</si>
  <si>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</si>
  <si>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</si>
  <si>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</si>
  <si>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</si>
  <si>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</si>
  <si>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</si>
  <si>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</si>
  <si>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</si>
  <si>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</si>
  <si>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</si>
  <si>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</si>
  <si>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</si>
  <si>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</si>
  <si>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REASIGNACION POR INTERES PERSONAL DE:FLORES CHAMBILLA, MODESTO, Resolución N° 2488-11-UGELP</t>
  </si>
  <si>
    <t>1001207244</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</si>
  <si>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</si>
  <si>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</si>
  <si>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</si>
  <si>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</si>
  <si>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</si>
  <si>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</si>
  <si>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</si>
  <si>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</si>
  <si>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</si>
  <si>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MONTAÑEZ</t>
  </si>
  <si>
    <t>1185114721E3</t>
  </si>
  <si>
    <t>CESE DE : TICONA SUPO, ADOLFO, Resolución Nº 1673-09-UGELP</t>
  </si>
  <si>
    <t>1185114711E5</t>
  </si>
  <si>
    <t>1001843856</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</si>
  <si>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</si>
  <si>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</si>
  <si>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</si>
  <si>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</si>
  <si>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</si>
  <si>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</si>
  <si>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</si>
  <si>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</si>
  <si>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</si>
  <si>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</si>
  <si>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</si>
  <si>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</si>
  <si>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</si>
  <si>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</si>
  <si>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</si>
  <si>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</si>
  <si>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DESIGNACION COMO DIRECTIVO DE I.E. (R.S.G. 1551-2014) DE CARPIO MIRANDA, FELIPE</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</si>
  <si>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</si>
  <si>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</si>
  <si>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</si>
  <si>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</si>
  <si>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</si>
  <si>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</si>
  <si>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</si>
  <si>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</si>
  <si>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</si>
  <si>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</si>
  <si>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</si>
  <si>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</si>
  <si>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</si>
  <si>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</si>
  <si>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</si>
  <si>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</si>
  <si>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</si>
  <si>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</si>
  <si>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</si>
  <si>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</si>
  <si>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</si>
  <si>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REUBICACION DE PLAZA VACANTE: Resolución Nº 4699-15-UGELP</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</si>
  <si>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</si>
  <si>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</si>
  <si>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</si>
  <si>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</si>
  <si>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</si>
  <si>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</si>
  <si>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</si>
  <si>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</si>
  <si>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</si>
  <si>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</si>
  <si>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</si>
  <si>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</si>
  <si>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</si>
  <si>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</si>
  <si>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</si>
  <si>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</si>
  <si>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</si>
  <si>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HIPOLITO FELIPE</t>
  </si>
  <si>
    <t>1001207667</t>
  </si>
  <si>
    <t>1160114711E8</t>
  </si>
  <si>
    <t>1002260762</t>
  </si>
  <si>
    <t>1160114721E1</t>
  </si>
  <si>
    <t>DESIGNACION COMO DIRECTIVO DE: CCUNO CHOQUE, JESUS SEGUN RSG Nº 279-2016</t>
  </si>
  <si>
    <t>1160114711E0</t>
  </si>
  <si>
    <t>MELCAIDES</t>
  </si>
  <si>
    <t>1001275278</t>
  </si>
  <si>
    <t>1260124</t>
  </si>
  <si>
    <t>LY063105</t>
  </si>
  <si>
    <t>1161214711E0</t>
  </si>
  <si>
    <t>REUBICACION Y/O ADECUACION DE PLAZA VACANTE : Resolución Nº 945-09-UGELP</t>
  </si>
  <si>
    <t>1161214711E2</t>
  </si>
  <si>
    <t>REASIGNACION POR INTERES PERSONAL DE:COARI QUISPE, MARTHA ERMELINDA, Resolución N° 0701-2014-UGELP</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</si>
  <si>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</si>
  <si>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</si>
  <si>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</si>
  <si>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</si>
  <si>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</si>
  <si>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</si>
  <si>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</si>
  <si>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</si>
  <si>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</si>
  <si>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</si>
  <si>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</si>
  <si>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REASIGNACION POR INTERES PERSONAL DE:CHOQUECOTA ARUATA, VITALIA, Resolución N° 4370-16-UGELP</t>
  </si>
  <si>
    <t>MARYVEL OTILIA</t>
  </si>
  <si>
    <t>1001315754</t>
  </si>
  <si>
    <t>1161214711E9</t>
  </si>
  <si>
    <t>REASIGNACION POR INTERES PERSONAL DE:RAMOS GORDILLO, JORGE VALERIANO, Resolución N° 4366-15-UGELP</t>
  </si>
  <si>
    <t>FREDY ARTURO</t>
  </si>
  <si>
    <t>1001306684</t>
  </si>
  <si>
    <t>1029982</t>
  </si>
  <si>
    <t>LY063110</t>
  </si>
  <si>
    <t>21EV01634188</t>
  </si>
  <si>
    <t>JUANA DINA</t>
  </si>
  <si>
    <t>1001308219</t>
  </si>
  <si>
    <t>1112214711E2</t>
  </si>
  <si>
    <t>REASIGNACION POR INTERES PERSONAL DE:APAZA CASTILLO, HILDA NICOLASA, Resolución N° 0695-2014-UGELP</t>
  </si>
  <si>
    <t>FRANCISCO ALEJANDRO</t>
  </si>
  <si>
    <t>1112214711E3</t>
  </si>
  <si>
    <t>MAXIMO PRIMITIVO</t>
  </si>
  <si>
    <t>1001217753</t>
  </si>
  <si>
    <t>1112214711E4</t>
  </si>
  <si>
    <t>RETIRO DEL SERVICIO POR LA 2da. DISPOSICION COMPLEMENTARIA TRANSITORIA Y FINAL LEY Nº 29944 DE: CHAVARRIA CUSI, JOEL</t>
  </si>
  <si>
    <t>1001342675</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</si>
  <si>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</si>
  <si>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</si>
  <si>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</si>
  <si>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</si>
  <si>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</si>
  <si>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</si>
  <si>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</si>
  <si>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</si>
  <si>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</si>
  <si>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</si>
  <si>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</si>
  <si>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</si>
  <si>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</si>
  <si>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</si>
  <si>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</si>
  <si>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</si>
  <si>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</si>
  <si>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</si>
  <si>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</si>
  <si>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</si>
  <si>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</si>
  <si>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</si>
  <si>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</si>
  <si>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</si>
  <si>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</si>
  <si>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</si>
  <si>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</si>
  <si>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</si>
  <si>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</si>
  <si>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</si>
  <si>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</si>
  <si>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</si>
  <si>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</si>
  <si>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DESIGNACION COMO DIRECTIVO DE: MENESES VANEGAS, ABRAHAM SEGUN RSG Nº 279-2016</t>
  </si>
  <si>
    <t>1162114821E3</t>
  </si>
  <si>
    <t>REASIGNACION POR INTERES PERSONAL DE:ROJAS OVIEDO, JUAN ANDRES, Resolución N° 4411-15-UGELP</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</si>
  <si>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</si>
  <si>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</si>
  <si>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</si>
  <si>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</si>
  <si>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</si>
  <si>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</si>
  <si>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</si>
  <si>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</si>
  <si>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</si>
  <si>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</si>
  <si>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</si>
  <si>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</si>
  <si>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</si>
  <si>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</si>
  <si>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</si>
  <si>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</si>
  <si>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</si>
  <si>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</si>
  <si>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</si>
  <si>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</si>
  <si>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</si>
  <si>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</si>
  <si>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</si>
  <si>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</si>
  <si>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</si>
  <si>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</si>
  <si>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</si>
  <si>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</si>
  <si>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</si>
  <si>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</si>
  <si>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</si>
  <si>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</si>
  <si>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</si>
  <si>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</si>
  <si>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</si>
  <si>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</si>
  <si>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</si>
  <si>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</si>
  <si>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</si>
  <si>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</si>
  <si>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ACOSTA</t>
  </si>
  <si>
    <t>ALEX BONIFACIO</t>
  </si>
  <si>
    <t>1001327764</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</si>
  <si>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</si>
  <si>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</si>
  <si>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</si>
  <si>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</si>
  <si>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</si>
  <si>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</si>
  <si>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</si>
  <si>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</si>
  <si>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</si>
  <si>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</si>
  <si>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</si>
  <si>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</si>
  <si>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</si>
  <si>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</si>
  <si>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</si>
  <si>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</si>
  <si>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</si>
  <si>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</si>
  <si>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</si>
  <si>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</si>
  <si>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</si>
  <si>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</si>
  <si>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</si>
  <si>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</si>
  <si>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</si>
  <si>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</si>
  <si>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</si>
  <si>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</si>
  <si>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</si>
  <si>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</si>
  <si>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</si>
  <si>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</si>
  <si>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</si>
  <si>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</si>
  <si>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</si>
  <si>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</si>
  <si>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</si>
  <si>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</si>
  <si>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</si>
  <si>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</si>
  <si>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</si>
  <si>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</si>
  <si>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</si>
  <si>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</si>
  <si>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</si>
  <si>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</si>
  <si>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</si>
  <si>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</si>
  <si>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</si>
  <si>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</si>
  <si>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</si>
  <si>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</si>
  <si>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</si>
  <si>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</si>
  <si>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</si>
  <si>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REASIGNACION POR SALUD DE:CARPIO VARGAS, MERY, Resolución N° 3879-14-UGELP</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</si>
  <si>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</si>
  <si>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</si>
  <si>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</si>
  <si>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</si>
  <si>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</si>
  <si>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</si>
  <si>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</si>
  <si>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</si>
  <si>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</si>
  <si>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</si>
  <si>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</si>
  <si>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</si>
  <si>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1179814811E7</t>
  </si>
  <si>
    <t>1179814811E9</t>
  </si>
  <si>
    <t>1179814821E0</t>
  </si>
  <si>
    <t>1001234948</t>
  </si>
  <si>
    <t>1179814821E1</t>
  </si>
  <si>
    <t>CESE A SOLICITUD DE: LLANOS ASENCIO, LUIS GONZAGO, Resolución Nº 2465-11-UGELP</t>
  </si>
  <si>
    <t>1002059022</t>
  </si>
  <si>
    <t>1179814821E2</t>
  </si>
  <si>
    <t>REASIGNACION DE : MAQUERA NINA, JAEL EFRAIN, Resolución Nº 2328-08-UGELP</t>
  </si>
  <si>
    <t>1001315994</t>
  </si>
  <si>
    <t>1179814821E3</t>
  </si>
  <si>
    <t>RETIRO DEL SERVICIO POR LA 2da. DISPOSICION COMPLEMENTARIA TRANSITORIA Y FINAL LEY Nº 29944 DE: MIRAVAL QUISPE, GILBERTO</t>
  </si>
  <si>
    <t>DAVID ALONSO</t>
  </si>
  <si>
    <t>1001345031</t>
  </si>
  <si>
    <t>1179814821E5</t>
  </si>
  <si>
    <t>CESE POR LIMITE DE EDAD DE: ORCCO MAMANI, FRANCISCO, Resolución Nº 4051-16-UGELP</t>
  </si>
  <si>
    <t>1179814821E7</t>
  </si>
  <si>
    <t>REASIGNACION DE : QUISPE ALEJO, DONATO, Resolución Nº 1210-09-UGELP</t>
  </si>
  <si>
    <t>1001340462</t>
  </si>
  <si>
    <t>1179814821E8</t>
  </si>
  <si>
    <t>DESIGNACION COMO DIRECTIVO DE I.E. (R.S.G. 1551-2014) DE RODRIGUEZ CRUZ, SIMON SAMUEL</t>
  </si>
  <si>
    <t>1179814821E9</t>
  </si>
  <si>
    <t>RETIRO DEL SERVICIO POR LA 2da. DISPOSICION COMPLEMENTARIA TRANSITORIA Y FINAL LEY Nº 29944 DE: RUBIN DE CELIS VIDAL, JIMMY GABRIEL</t>
  </si>
  <si>
    <t>1001305540</t>
  </si>
  <si>
    <t>1179814831E2</t>
  </si>
  <si>
    <t>1179814831E4</t>
  </si>
  <si>
    <t>1179814831E7</t>
  </si>
  <si>
    <t>REASIGNACION POR INTERES PERSONAL DE:MACHACA TITALO, DELIA, Resolución N° 0611-2014-UGELP</t>
  </si>
  <si>
    <t>GERMAN ISMAEL</t>
  </si>
  <si>
    <t>1001201704</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</si>
  <si>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</si>
  <si>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</si>
  <si>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</si>
  <si>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</si>
  <si>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</si>
  <si>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</si>
  <si>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</si>
  <si>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</si>
  <si>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</si>
  <si>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</si>
  <si>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CESE POR LIMITE DE EDAD DE: MONTIEL YUCRA, FLORA CORINA, Resolución Nº 4809-15-UGELP</t>
  </si>
  <si>
    <t>1001248812</t>
  </si>
  <si>
    <t>0631135</t>
  </si>
  <si>
    <t>LY083106</t>
  </si>
  <si>
    <t>1171214921E8</t>
  </si>
  <si>
    <t>CESE POR INCAPACIDAD FISICA O MENTAL DE: VILLASANTE FERNANDEZ, ABEL ALBERTO, Resolución Nº 2156-2016-MINEDU</t>
  </si>
  <si>
    <t>RUBEN GUILVER</t>
  </si>
  <si>
    <t>1001308794</t>
  </si>
  <si>
    <t>1171214911E2</t>
  </si>
  <si>
    <t>REASIGNACION POR INTERES PERSONAL DE:RODRIGUEZ NIETO, LEANDRA CANDELARIA, Resolución N° 2072-2015</t>
  </si>
  <si>
    <t>DE ACERO</t>
  </si>
  <si>
    <t>LUCIA JULIA</t>
  </si>
  <si>
    <t>1001297641</t>
  </si>
  <si>
    <t>1171214911E3</t>
  </si>
  <si>
    <t>REASIGNACION POR INTERES PERSONAL DE:GUTIERREZ MAITA, MARIANA LILIANA, Resolución N° 4366-16-UGELP</t>
  </si>
  <si>
    <t>ASTORGA</t>
  </si>
  <si>
    <t>1001309016</t>
  </si>
  <si>
    <t>1171214911E4</t>
  </si>
  <si>
    <t>REASIGNACION POR INTERES PERSONAL DE:HILASACA PAUCARA, ADOLFO, Resolución N° 0709-2014-UGELP</t>
  </si>
  <si>
    <t>1001213802</t>
  </si>
  <si>
    <t>1171214911E5</t>
  </si>
  <si>
    <t>1001306069</t>
  </si>
  <si>
    <t>1171214911E6</t>
  </si>
  <si>
    <t>CESE POR LIMITE DE EDAD DE: CASTRO ZAPANA, AUGUSTO, Resolución Nº 2618-2014-UGELP</t>
  </si>
  <si>
    <t>1001231445</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</si>
  <si>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</si>
  <si>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</si>
  <si>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</si>
  <si>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</si>
  <si>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</si>
  <si>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</si>
  <si>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</si>
  <si>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</si>
  <si>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</si>
  <si>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</si>
  <si>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</si>
  <si>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</si>
  <si>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REASIGNACION POR INTERES PERSONAL DE:QUISPE APAZA, ROSA, Resolución N° 4374-16-UGELP</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</si>
  <si>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</si>
  <si>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</si>
  <si>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</si>
  <si>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</si>
  <si>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</si>
  <si>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</si>
  <si>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</si>
  <si>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</si>
  <si>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</si>
  <si>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</si>
  <si>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REASIGNACION POR INTERES PERSONAL DE:COAQUIRA CONDORI, NELLY, Resolución N° 667-2015-DREP</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</si>
  <si>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</si>
  <si>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</si>
  <si>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</si>
  <si>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</si>
  <si>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</si>
  <si>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</si>
  <si>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</si>
  <si>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</si>
  <si>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</si>
  <si>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</si>
  <si>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</si>
  <si>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</si>
  <si>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</si>
  <si>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</si>
  <si>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</si>
  <si>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</si>
  <si>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</si>
  <si>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</si>
  <si>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</si>
  <si>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</si>
  <si>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</si>
  <si>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</si>
  <si>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</si>
  <si>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</si>
  <si>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</si>
  <si>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</si>
  <si>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</si>
  <si>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</si>
  <si>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</si>
  <si>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</si>
  <si>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</si>
  <si>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</si>
  <si>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</si>
  <si>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REUBICACION DE PLAZA VACANTE: Resolución Nº 1975-14-UGELP</t>
  </si>
  <si>
    <t>OCHOCHOQUE</t>
  </si>
  <si>
    <t>1002550450</t>
  </si>
  <si>
    <t>1159113512E9</t>
  </si>
  <si>
    <t>1001282499</t>
  </si>
  <si>
    <t>1114214911E8</t>
  </si>
  <si>
    <t>REAS. ZAGA BUSTINZA JOSE ARMANDO</t>
  </si>
  <si>
    <t>EDITH DORA</t>
  </si>
  <si>
    <t>1001326622</t>
  </si>
  <si>
    <t>1114214921E1</t>
  </si>
  <si>
    <t>ROTACION DE PERSONAL ADMINISTRATIVO DE:SANCHEZ APAZA, MARUJA ELENA, Resolución N° 2317-13-UGELP</t>
  </si>
  <si>
    <t>CCASA</t>
  </si>
  <si>
    <t>CLAUDIO</t>
  </si>
  <si>
    <t>0522292</t>
  </si>
  <si>
    <t>LY093005</t>
  </si>
  <si>
    <t>REASIGNACION POR INTERES PERSONAL DE: QUISPE TITO, CLETO, Resolución Nº OF.705-2015-DREP</t>
  </si>
  <si>
    <t>WALDO</t>
  </si>
  <si>
    <t>1001311475</t>
  </si>
  <si>
    <t>1110114212E5</t>
  </si>
  <si>
    <t>1001310818</t>
  </si>
  <si>
    <t>1029599376</t>
  </si>
  <si>
    <t>DESIGNACION COMO DIRECTIVO DE: APAZA MAMANI, JAIME VICTOR SEGUN RSG Nº 279-2016</t>
  </si>
  <si>
    <t>ROTACION POR ESPECIALID.DOCENTE/ASCENSO ADMINISTRATIVO : MAMANI CONDORI, JOSE, Resolución</t>
  </si>
  <si>
    <t>1001209640</t>
  </si>
  <si>
    <t>DESIGNACION DE DIRECTIVO CHOQUE ALAVE RENE</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</si>
  <si>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</si>
  <si>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</si>
  <si>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</si>
  <si>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</si>
  <si>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</si>
  <si>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</si>
  <si>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</si>
  <si>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</si>
  <si>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</si>
  <si>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</si>
  <si>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</si>
  <si>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</si>
  <si>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</si>
  <si>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1001854916</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</si>
  <si>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</si>
  <si>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</si>
  <si>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</si>
  <si>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</si>
  <si>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</si>
  <si>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</si>
  <si>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</si>
  <si>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</si>
  <si>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</si>
  <si>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</si>
  <si>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</si>
  <si>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</si>
  <si>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</si>
  <si>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</si>
  <si>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1001228471</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</si>
  <si>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</si>
  <si>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</si>
  <si>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</si>
  <si>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</si>
  <si>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</si>
  <si>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</si>
  <si>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</si>
  <si>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</si>
  <si>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DESIGNACION COMO DIRECTIVO DE: VELASQUEZ MARONA, JUANA DINA SEGUN RSG Nº 279-2016</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</si>
  <si>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</si>
  <si>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</si>
  <si>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</si>
  <si>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</si>
  <si>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</si>
  <si>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</si>
  <si>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</si>
  <si>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</si>
  <si>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</si>
  <si>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REASIGNACION POR UNIDAD FAMILIAR DE:NUÑEZ COLQUE, FLABIA HERODIA, Resolución N° 2571-11-UGELP</t>
  </si>
  <si>
    <t>UGARTE</t>
  </si>
  <si>
    <t>EDER CRISOLOGO</t>
  </si>
  <si>
    <t>1002299723</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</si>
  <si>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</si>
  <si>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</si>
  <si>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</si>
  <si>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</si>
  <si>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</si>
  <si>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</si>
  <si>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</si>
  <si>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</si>
  <si>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</si>
  <si>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</si>
  <si>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</si>
  <si>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</si>
  <si>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</si>
  <si>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</si>
  <si>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</si>
  <si>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</si>
  <si>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</si>
  <si>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</si>
  <si>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</si>
  <si>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</si>
  <si>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</si>
  <si>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</si>
  <si>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</si>
  <si>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</si>
  <si>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</si>
  <si>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</si>
  <si>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</si>
  <si>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</si>
  <si>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</si>
  <si>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</si>
  <si>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</si>
  <si>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</si>
  <si>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</si>
  <si>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</si>
  <si>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</si>
  <si>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</si>
  <si>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</si>
  <si>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</si>
  <si>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</si>
  <si>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</si>
  <si>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</si>
  <si>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</si>
  <si>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</si>
  <si>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</si>
  <si>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</si>
  <si>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</si>
  <si>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</si>
  <si>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</si>
  <si>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</si>
  <si>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</si>
  <si>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</si>
  <si>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</si>
  <si>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REASIGNACION POR INTERES PERSONAL DE: TORRES CHOQUEHUANCA, MERY LOURDES, Resolución Nº 11785-2016-AQP SUR</t>
  </si>
  <si>
    <t>1129114031E4</t>
  </si>
  <si>
    <t>1129114031E5</t>
  </si>
  <si>
    <t>1129114031E6</t>
  </si>
  <si>
    <t>SOFIA SILVIA</t>
  </si>
  <si>
    <t>1001320710</t>
  </si>
  <si>
    <t>1129114031E7</t>
  </si>
  <si>
    <t>1001285461</t>
  </si>
  <si>
    <t>921491216914</t>
  </si>
  <si>
    <t>JUSTA</t>
  </si>
  <si>
    <t>1001204276</t>
  </si>
  <si>
    <t>10</t>
  </si>
  <si>
    <t>1129114021E0</t>
  </si>
  <si>
    <t>1002378494</t>
  </si>
  <si>
    <t>1129114021E4</t>
  </si>
  <si>
    <t>1129114021E7</t>
  </si>
  <si>
    <t>1001771368</t>
  </si>
  <si>
    <t>1129114031E2</t>
  </si>
  <si>
    <t>1001250171</t>
  </si>
  <si>
    <t>1130212511E4</t>
  </si>
  <si>
    <t>ROTACION DE PERSONAL ADMINISTRATIVO DE:OLAGUIVEL QUENTA, MARTHA MARGOT, Resolución N° 3418-2017-UGELP</t>
  </si>
  <si>
    <t>TUNI</t>
  </si>
  <si>
    <t>ELIANA CLOTILDE</t>
  </si>
  <si>
    <t>0578955</t>
  </si>
  <si>
    <t>LY103060</t>
  </si>
  <si>
    <t>1117114132E4</t>
  </si>
  <si>
    <t>UBICACION DE PROFESORES (de Directivo a Profesor) DE:VILCA VILCA, JUAN</t>
  </si>
  <si>
    <t>JOSE BERNARDO</t>
  </si>
  <si>
    <t>1001213761</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</si>
  <si>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</si>
  <si>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</si>
  <si>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</si>
  <si>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</si>
  <si>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</si>
  <si>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</si>
  <si>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</si>
  <si>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</si>
  <si>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</si>
  <si>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</si>
  <si>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</si>
  <si>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</si>
  <si>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</si>
  <si>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</si>
  <si>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</si>
  <si>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</si>
  <si>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</si>
  <si>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</si>
  <si>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</si>
  <si>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</si>
  <si>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</si>
  <si>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</si>
  <si>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</si>
  <si>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</si>
  <si>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</si>
  <si>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</si>
  <si>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</si>
  <si>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</si>
  <si>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</si>
  <si>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</si>
  <si>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</si>
  <si>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</si>
  <si>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</si>
  <si>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</si>
  <si>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</si>
  <si>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</si>
  <si>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</si>
  <si>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</si>
  <si>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</si>
  <si>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</si>
  <si>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</si>
  <si>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</si>
  <si>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</si>
  <si>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</si>
  <si>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</si>
  <si>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</si>
  <si>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</si>
  <si>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</si>
  <si>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REASIGNACION DE PERSONAL DOCENTE : PARICAHUA MAMANI, ZENAIDA ODILIA, Resolución Nº 1487-04</t>
  </si>
  <si>
    <t>1001224482</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</si>
  <si>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</si>
  <si>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</si>
  <si>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</si>
  <si>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</si>
  <si>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</si>
  <si>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</si>
  <si>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</si>
  <si>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</si>
  <si>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</si>
  <si>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</si>
  <si>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</si>
  <si>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</si>
  <si>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</si>
  <si>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</si>
  <si>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</si>
  <si>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</si>
  <si>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</si>
  <si>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</si>
  <si>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</si>
  <si>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</si>
  <si>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</si>
  <si>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</si>
  <si>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</si>
  <si>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</si>
  <si>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</si>
  <si>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</si>
  <si>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</si>
  <si>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</si>
  <si>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</si>
  <si>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</si>
  <si>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UBICACION DE PROFESORES (de Directivo a Profesor) DE:CALSIN CALLA, ARMANDO</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</si>
  <si>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</si>
  <si>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</si>
  <si>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</si>
  <si>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</si>
  <si>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</si>
  <si>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</si>
  <si>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</si>
  <si>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</si>
  <si>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</si>
  <si>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</si>
  <si>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</si>
  <si>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</si>
  <si>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</si>
  <si>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</si>
  <si>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</si>
  <si>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</si>
  <si>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</si>
  <si>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</si>
  <si>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</si>
  <si>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</si>
  <si>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</si>
  <si>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</si>
  <si>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</si>
  <si>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</si>
  <si>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</si>
  <si>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</si>
  <si>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</si>
  <si>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</si>
  <si>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</si>
  <si>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</si>
  <si>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</si>
  <si>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</si>
  <si>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</si>
  <si>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</si>
  <si>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</si>
  <si>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</si>
  <si>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</si>
  <si>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</si>
  <si>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</si>
  <si>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</si>
  <si>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</si>
  <si>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</si>
  <si>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</si>
  <si>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</si>
  <si>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</si>
  <si>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</si>
  <si>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</si>
  <si>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</si>
  <si>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</si>
  <si>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</si>
  <si>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</si>
  <si>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</si>
  <si>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CESE POR FALLECIMIENTO DE: ROMERO VARGAS, CLARA ELENA, Resolución Nº 3495-15-UGELP</t>
  </si>
  <si>
    <t>1002288430</t>
  </si>
  <si>
    <t>1139114122E5</t>
  </si>
  <si>
    <t>SERGIO GABRIEL</t>
  </si>
  <si>
    <t>1001225378</t>
  </si>
  <si>
    <t>1139114122E6</t>
  </si>
  <si>
    <t>1139114122E7</t>
  </si>
  <si>
    <t>REASIGNACION DE PERSONAL NOMBRADO : ARO ATENCIO, ELISBAN MELITON, Resolución Nº 035-07-UGEL-ILAVE</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</si>
  <si>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</si>
  <si>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</si>
  <si>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</si>
  <si>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</si>
  <si>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</si>
  <si>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</si>
  <si>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</si>
  <si>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</si>
  <si>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</si>
  <si>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</si>
  <si>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</si>
  <si>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</si>
  <si>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</si>
  <si>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</si>
  <si>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</si>
  <si>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</si>
  <si>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DAVID DAYMAN</t>
  </si>
  <si>
    <t>1001226173</t>
  </si>
  <si>
    <t>1152113411E7</t>
  </si>
  <si>
    <t>ASCENSO A CARGO DIRECTIVO : CALDERON AROAPAZA, DAVID</t>
  </si>
  <si>
    <t>1001235315</t>
  </si>
  <si>
    <t>1161214112E3</t>
  </si>
  <si>
    <t>1001297655</t>
  </si>
  <si>
    <t>1161214112E5</t>
  </si>
  <si>
    <t>RETIRO DEL SERVICIO POR LA 2da. DISPOSICION COMPLEMENTARIA TRANSITORIA Y FINAL LEY Nº 29944 DE: PEREZ MORENO, MIGUEL ANGEL</t>
  </si>
  <si>
    <t>1001201549</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</si>
  <si>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</si>
  <si>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</si>
  <si>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</si>
  <si>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</si>
  <si>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</si>
  <si>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</si>
  <si>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</si>
  <si>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</si>
  <si>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</si>
  <si>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</si>
  <si>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</si>
  <si>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</si>
  <si>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</si>
  <si>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</si>
  <si>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</si>
  <si>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</si>
  <si>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</si>
  <si>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</si>
  <si>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</si>
  <si>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</si>
  <si>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</si>
  <si>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</si>
  <si>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</si>
  <si>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</si>
  <si>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</si>
  <si>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</si>
  <si>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</si>
  <si>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</si>
  <si>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ASCENSO ADMINISTRATIVO DE:SALAS ZARATE, RUTH DELIA, Resolución N° 0073-2014-UGELP</t>
  </si>
  <si>
    <t>GONZALO AQUILINO</t>
  </si>
  <si>
    <t>1001228789</t>
  </si>
  <si>
    <t>1164113711E8</t>
  </si>
  <si>
    <t>ROTACION DE PERSONAL ADMINISTRATIVO DE:SALAS ZARATE, RUTH DELIA, Resolución N° 3279-15-UGELP</t>
  </si>
  <si>
    <t>MARTHA MATILDE</t>
  </si>
  <si>
    <t>1001307087</t>
  </si>
  <si>
    <t>0239723</t>
  </si>
  <si>
    <t>LY113020</t>
  </si>
  <si>
    <t>1113114212E7</t>
  </si>
  <si>
    <t>CESE POR LIMITE DE EDAD DE: MALAGA MALAGA, ALBERTO, Resolución Nº 2764-2013-UGELP</t>
  </si>
  <si>
    <t>1113114212E4</t>
  </si>
  <si>
    <t>1001321993</t>
  </si>
  <si>
    <t>1113114212E5</t>
  </si>
  <si>
    <t>DESIGNACION COMO DIRECTIVO DE: CHAMBI COLQUE, CARLOS BERNARDO SEGUN RSG Nº 279-2016</t>
  </si>
  <si>
    <t>1113114212E6</t>
  </si>
  <si>
    <t>1113114212E8</t>
  </si>
  <si>
    <t>1001235271</t>
  </si>
  <si>
    <t>1113114212E9</t>
  </si>
  <si>
    <t>DESIGNACION COMO DIRECTIVO DE: MENDOZA PACOMPIA, TOMAS SEGUN RSG Nº 279-2016</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</si>
  <si>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</si>
  <si>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</si>
  <si>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</si>
  <si>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</si>
  <si>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</si>
  <si>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</si>
  <si>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</si>
  <si>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</si>
  <si>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</si>
  <si>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</si>
  <si>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</si>
  <si>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</si>
  <si>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CCORI</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</si>
  <si>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</si>
  <si>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</si>
  <si>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</si>
  <si>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</si>
  <si>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</si>
  <si>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</si>
  <si>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</si>
  <si>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</si>
  <si>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</si>
  <si>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</si>
  <si>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</si>
  <si>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</si>
  <si>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</si>
  <si>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</si>
  <si>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</si>
  <si>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</si>
  <si>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</si>
  <si>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</si>
  <si>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</si>
  <si>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</si>
  <si>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</si>
  <si>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</si>
  <si>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</si>
  <si>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</si>
  <si>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</si>
  <si>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</si>
  <si>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</si>
  <si>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</si>
  <si>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</si>
  <si>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</si>
  <si>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</si>
  <si>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</si>
  <si>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</si>
  <si>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</si>
  <si>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</si>
  <si>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</si>
  <si>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</si>
  <si>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</si>
  <si>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</si>
  <si>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1002168592</t>
  </si>
  <si>
    <t>1116114222E4</t>
  </si>
  <si>
    <t>EDUARDO JULIAN</t>
  </si>
  <si>
    <t>1001321050</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</si>
  <si>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</si>
  <si>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</si>
  <si>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</si>
  <si>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</si>
  <si>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</si>
  <si>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</si>
  <si>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</si>
  <si>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</si>
  <si>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</si>
  <si>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</si>
  <si>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</si>
  <si>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1002386311</t>
  </si>
  <si>
    <t>1116114232E5</t>
  </si>
  <si>
    <t>FLORENCIO PEDRO</t>
  </si>
  <si>
    <t>1001307627</t>
  </si>
  <si>
    <t>921471216912</t>
  </si>
  <si>
    <t>1001322741</t>
  </si>
  <si>
    <t>22</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</si>
  <si>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</si>
  <si>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</si>
  <si>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</si>
  <si>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</si>
  <si>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</si>
  <si>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</si>
  <si>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</si>
  <si>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</si>
  <si>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</si>
  <si>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</si>
  <si>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</si>
  <si>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</si>
  <si>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</si>
  <si>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</si>
  <si>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</si>
  <si>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</si>
  <si>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RICARDO GUILLERMO</t>
  </si>
  <si>
    <t>1001310094</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</si>
  <si>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</si>
  <si>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</si>
  <si>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</si>
  <si>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</si>
  <si>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</si>
  <si>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</si>
  <si>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</si>
  <si>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</si>
  <si>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</si>
  <si>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DESIGNACION COMO DIRECTIVO DE I.E. (R.S.G. 1551-2014) DE JARA AQUISE, SANTOS DIDI</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</si>
  <si>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</si>
  <si>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</si>
  <si>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</si>
  <si>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</si>
  <si>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</si>
  <si>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</si>
  <si>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</si>
  <si>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</si>
  <si>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</si>
  <si>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</si>
  <si>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</si>
  <si>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</si>
  <si>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</si>
  <si>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</si>
  <si>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</si>
  <si>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</si>
  <si>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</si>
  <si>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</si>
  <si>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</si>
  <si>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</si>
  <si>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</si>
  <si>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</si>
  <si>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</si>
  <si>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</si>
  <si>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</si>
  <si>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</si>
  <si>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</si>
  <si>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</si>
  <si>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</si>
  <si>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</si>
  <si>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</si>
  <si>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</si>
  <si>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</si>
  <si>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</si>
  <si>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</si>
  <si>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</si>
  <si>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</si>
  <si>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</si>
  <si>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</si>
  <si>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CESE A SOLICITUD DE: ROQUE COARITA, DIANA, Resolución Nº 1235-11-UGELP</t>
  </si>
  <si>
    <t>LIVIA FRANCISCA</t>
  </si>
  <si>
    <t>1001316089</t>
  </si>
  <si>
    <t>1110114212E9</t>
  </si>
  <si>
    <t>1001683986</t>
  </si>
  <si>
    <t>1175613312E7</t>
  </si>
  <si>
    <t>1110114212E2</t>
  </si>
  <si>
    <t>REASIGNACION POR INTERES PERSONAL DE:AGUILAR QUISPE, FELIX RUFINO, Resolución N° 1915-14-UGELP</t>
  </si>
  <si>
    <t>JOSE ORIEL</t>
  </si>
  <si>
    <t>1045625694</t>
  </si>
  <si>
    <t>1023407</t>
  </si>
  <si>
    <t>LY113100</t>
  </si>
  <si>
    <t>21EV01634192</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</si>
  <si>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</si>
  <si>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</si>
  <si>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</si>
  <si>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</si>
  <si>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</si>
  <si>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</si>
  <si>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</si>
  <si>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</si>
  <si>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</si>
  <si>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</si>
  <si>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</si>
  <si>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</si>
  <si>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</si>
  <si>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</si>
  <si>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</si>
  <si>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</si>
  <si>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</si>
  <si>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</si>
  <si>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</si>
  <si>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</si>
  <si>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</si>
  <si>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</si>
  <si>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</si>
  <si>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</si>
  <si>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REUBICACION Y/O ADECUACION DE PLAZA VACANTE, Resolución Nº 323-05-ugelp</t>
  </si>
  <si>
    <t>ZENAIDA</t>
  </si>
  <si>
    <t>1043725247</t>
  </si>
  <si>
    <t>1154491</t>
  </si>
  <si>
    <t>LY113110</t>
  </si>
  <si>
    <t>IES JOSE ABELARDO QUIÑONES CCOTOS</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</si>
  <si>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</si>
  <si>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</si>
  <si>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</si>
  <si>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</si>
  <si>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</si>
  <si>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</si>
  <si>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</si>
  <si>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</si>
  <si>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</si>
  <si>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</si>
  <si>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</si>
  <si>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</si>
  <si>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</si>
  <si>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</si>
  <si>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DESIGNACION COMO DIRECTIVO DE: YAPO PINEDA, LILIANA ANYELA SEGUN RSG Nº 279-2016</t>
  </si>
  <si>
    <t>1112214212E5</t>
  </si>
  <si>
    <t>REASIGNACION POR INTERES PERSONAL DE: PEREZ SANCHEZ, ROSA NELLY, Resolución Nº 6974-11-GR.AREQUIPA</t>
  </si>
  <si>
    <t>1001319331</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</si>
  <si>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</si>
  <si>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</si>
  <si>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</si>
  <si>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</si>
  <si>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</si>
  <si>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</si>
  <si>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</si>
  <si>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</si>
  <si>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</si>
  <si>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</si>
  <si>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</si>
  <si>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</si>
  <si>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</si>
  <si>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</si>
  <si>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</si>
  <si>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</si>
  <si>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</si>
  <si>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</si>
  <si>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</si>
  <si>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</si>
  <si>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</si>
  <si>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</si>
  <si>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</si>
  <si>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</si>
  <si>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</si>
  <si>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</si>
  <si>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</si>
  <si>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</si>
  <si>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</si>
  <si>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</si>
  <si>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</si>
  <si>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</si>
  <si>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</si>
  <si>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</si>
  <si>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</si>
  <si>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</si>
  <si>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</si>
  <si>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</si>
  <si>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</si>
  <si>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</si>
  <si>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</si>
  <si>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</si>
  <si>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</si>
  <si>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</si>
  <si>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</si>
  <si>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</si>
  <si>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</si>
  <si>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</si>
  <si>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</si>
  <si>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</si>
  <si>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</si>
  <si>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</si>
  <si>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</si>
  <si>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</si>
  <si>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</si>
  <si>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</si>
  <si>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</si>
  <si>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</si>
  <si>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</si>
  <si>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</si>
  <si>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</si>
  <si>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</si>
  <si>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</si>
  <si>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</si>
  <si>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</si>
  <si>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</si>
  <si>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</si>
  <si>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</si>
  <si>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</si>
  <si>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</si>
  <si>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</si>
  <si>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</si>
  <si>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</si>
  <si>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</si>
  <si>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</si>
  <si>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</si>
  <si>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</si>
  <si>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</si>
  <si>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</si>
  <si>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</si>
  <si>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</si>
  <si>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</si>
  <si>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</si>
  <si>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</si>
  <si>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</si>
  <si>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</si>
  <si>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</si>
  <si>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</si>
  <si>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</si>
  <si>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</si>
  <si>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</si>
  <si>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</si>
  <si>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</si>
  <si>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</si>
  <si>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</si>
  <si>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</si>
  <si>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</si>
  <si>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</si>
  <si>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</si>
  <si>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</si>
  <si>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</si>
  <si>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</si>
  <si>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</si>
  <si>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</si>
  <si>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</si>
  <si>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</si>
  <si>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</si>
  <si>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</si>
  <si>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</si>
  <si>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</si>
  <si>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</si>
  <si>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</si>
  <si>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</si>
  <si>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</si>
  <si>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</si>
  <si>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</si>
  <si>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</si>
  <si>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</si>
  <si>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</si>
  <si>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</si>
  <si>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</si>
  <si>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</si>
  <si>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</si>
  <si>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</si>
  <si>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</si>
  <si>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</si>
  <si>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</si>
  <si>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</si>
  <si>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</si>
  <si>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</si>
  <si>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</si>
  <si>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</si>
  <si>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</si>
  <si>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</si>
  <si>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</si>
  <si>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</si>
  <si>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</si>
  <si>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</si>
  <si>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</si>
  <si>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</si>
  <si>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</si>
  <si>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</si>
  <si>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</si>
  <si>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</si>
  <si>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</si>
  <si>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</si>
  <si>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</si>
  <si>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</si>
  <si>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</si>
  <si>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</si>
  <si>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</si>
  <si>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</si>
  <si>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</si>
  <si>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</si>
  <si>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</si>
  <si>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</si>
  <si>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</si>
  <si>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</si>
  <si>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</si>
  <si>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</si>
  <si>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</si>
  <si>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</si>
  <si>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</si>
  <si>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</si>
  <si>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</si>
  <si>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</si>
  <si>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</si>
  <si>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</si>
  <si>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</si>
  <si>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</si>
  <si>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</si>
  <si>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</si>
  <si>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</si>
  <si>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</si>
  <si>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</si>
  <si>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</si>
  <si>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</si>
  <si>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</si>
  <si>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</si>
  <si>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</si>
  <si>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</si>
  <si>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</si>
  <si>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</si>
  <si>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</si>
  <si>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</si>
  <si>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</si>
  <si>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</si>
  <si>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</si>
  <si>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</si>
  <si>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</si>
  <si>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DESIGNACION COMO DIRECTIVO DE: MENDOZA GONZALES, LUZMILA ALVINA SEGUN RSG Nº 279-2016</t>
  </si>
  <si>
    <t>1164214312E8</t>
  </si>
  <si>
    <t>1164214312E9</t>
  </si>
  <si>
    <t>CESE A SOLICITUD DE: HUARACHI PACHO, HONORIO FIDEL, Resolución Nº 1879-13-UGELP</t>
  </si>
  <si>
    <t>1001222397</t>
  </si>
  <si>
    <t>1164214322E2</t>
  </si>
  <si>
    <t>LAURECIO</t>
  </si>
  <si>
    <t>1001289636</t>
  </si>
  <si>
    <t>1164214322E5</t>
  </si>
  <si>
    <t>ALANIA</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</si>
  <si>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</si>
  <si>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</si>
  <si>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</si>
  <si>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</si>
  <si>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</si>
  <si>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</si>
  <si>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</si>
  <si>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</si>
  <si>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</si>
  <si>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</si>
  <si>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</si>
  <si>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</si>
  <si>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</si>
  <si>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IES MAÑAZO</t>
  </si>
  <si>
    <t>1167114432E0</t>
  </si>
  <si>
    <t>UBICACION DE PROFESORES (de Directivo a Profesor) DE:RODRIGUEZ NIETO, LEANDRA CANDELARIA</t>
  </si>
  <si>
    <t>1001231780</t>
  </si>
  <si>
    <t>1167114442E9</t>
  </si>
  <si>
    <t>1041607711</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</si>
  <si>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</si>
  <si>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</si>
  <si>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</si>
  <si>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</si>
  <si>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</si>
  <si>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</si>
  <si>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</si>
  <si>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</si>
  <si>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</si>
  <si>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</si>
  <si>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</si>
  <si>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</si>
  <si>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</si>
  <si>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</si>
  <si>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</si>
  <si>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</si>
  <si>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</si>
  <si>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</si>
  <si>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</si>
  <si>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</si>
  <si>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</si>
  <si>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</si>
  <si>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</si>
  <si>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</si>
  <si>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</si>
  <si>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</si>
  <si>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</si>
  <si>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</si>
  <si>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CESE POR FALLECIMIENTO DE: CRUZ LAURA, FLAVIO, Resolución Nº 080-11-UGELP</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</si>
  <si>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</si>
  <si>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</si>
  <si>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</si>
  <si>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</si>
  <si>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</si>
  <si>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</si>
  <si>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</si>
  <si>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</si>
  <si>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</si>
  <si>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</si>
  <si>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</si>
  <si>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</si>
  <si>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</si>
  <si>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</si>
  <si>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</si>
  <si>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</si>
  <si>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</si>
  <si>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</si>
  <si>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</si>
  <si>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</si>
  <si>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</si>
  <si>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</si>
  <si>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</si>
  <si>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</si>
  <si>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</si>
  <si>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</si>
  <si>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</si>
  <si>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</si>
  <si>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</si>
  <si>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</si>
  <si>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</si>
  <si>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</si>
  <si>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</si>
  <si>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</si>
  <si>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</si>
  <si>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</si>
  <si>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</si>
  <si>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</si>
  <si>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</si>
  <si>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</si>
  <si>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1167114442E1</t>
  </si>
  <si>
    <t>1167114442E6</t>
  </si>
  <si>
    <t>AYNA</t>
  </si>
  <si>
    <t>1001778188</t>
  </si>
  <si>
    <t>1167114412E4</t>
  </si>
  <si>
    <t>REASIGNACION POR INTERES PERSONAL DE:MAMANI CONDORI, LEOPOLDO, Resolución N° 4020-16-UGELP</t>
  </si>
  <si>
    <t>1167114432E2</t>
  </si>
  <si>
    <t>1001797793</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</si>
  <si>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</si>
  <si>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</si>
  <si>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</si>
  <si>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</si>
  <si>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</si>
  <si>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</si>
  <si>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</si>
  <si>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</si>
  <si>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</si>
  <si>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</si>
  <si>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</si>
  <si>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</si>
  <si>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</si>
  <si>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</si>
  <si>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</si>
  <si>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</si>
  <si>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</si>
  <si>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</si>
  <si>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</si>
  <si>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</si>
  <si>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</si>
  <si>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</si>
  <si>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</si>
  <si>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</si>
  <si>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</si>
  <si>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</si>
  <si>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</si>
  <si>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</si>
  <si>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</si>
  <si>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</si>
  <si>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IES JUAN BUSTAMANTE DUEÑAS VILQUE</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</si>
  <si>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</si>
  <si>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</si>
  <si>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</si>
  <si>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</si>
  <si>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</si>
  <si>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</si>
  <si>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</si>
  <si>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</si>
  <si>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</si>
  <si>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</si>
  <si>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</si>
  <si>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</si>
  <si>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</si>
  <si>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</si>
  <si>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</si>
  <si>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</si>
  <si>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</si>
  <si>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</si>
  <si>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</si>
  <si>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</si>
  <si>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</si>
  <si>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</si>
  <si>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</si>
  <si>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</si>
  <si>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</si>
  <si>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</si>
  <si>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</si>
  <si>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</si>
  <si>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</si>
  <si>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</si>
  <si>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</si>
  <si>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</si>
  <si>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</si>
  <si>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</si>
  <si>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</si>
  <si>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REASIGNACION POR INTERES PERSONAL DE:CHARAJA COLQUE, ESTELA, Resolución N° 361-133UGELP</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</si>
  <si>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</si>
  <si>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</si>
  <si>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</si>
  <si>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</si>
  <si>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</si>
  <si>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</si>
  <si>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</si>
  <si>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</si>
  <si>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</si>
  <si>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</si>
  <si>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</si>
  <si>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</si>
  <si>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</si>
  <si>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</si>
  <si>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</si>
  <si>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</si>
  <si>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RETIRO DEL SERVICIO POR LA 2da. DISPOSICION COMPLEMENTARIA TRANSITORIA Y FINAL LEY Nº 29944 DE: COLQUE BALLADARES, RUTH AMANDA</t>
  </si>
  <si>
    <t>1001227255</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</si>
  <si>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</si>
  <si>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</si>
  <si>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</si>
  <si>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</si>
  <si>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</si>
  <si>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</si>
  <si>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</si>
  <si>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</si>
  <si>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</si>
  <si>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</si>
  <si>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</si>
  <si>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</si>
  <si>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</si>
  <si>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</si>
  <si>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</si>
  <si>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</si>
  <si>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</si>
  <si>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</si>
  <si>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</si>
  <si>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</si>
  <si>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</si>
  <si>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</si>
  <si>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</si>
  <si>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</si>
  <si>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</si>
  <si>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</si>
  <si>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</si>
  <si>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</si>
  <si>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</si>
  <si>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</si>
  <si>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</si>
  <si>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</si>
  <si>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</si>
  <si>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</si>
  <si>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</si>
  <si>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</si>
  <si>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</si>
  <si>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1118114622E0</t>
  </si>
  <si>
    <t>1001220033</t>
  </si>
  <si>
    <t>1118114622E1</t>
  </si>
  <si>
    <t>1040651382</t>
  </si>
  <si>
    <t>REASIGNACION DE PERSONAL DOCENTE : LUCANO TORRES, JULIA DORIS, Resolución Nº 142-07-UGELP</t>
  </si>
  <si>
    <t>1001226978</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</si>
  <si>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</si>
  <si>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</si>
  <si>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</si>
  <si>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</si>
  <si>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</si>
  <si>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</si>
  <si>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</si>
  <si>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</si>
  <si>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</si>
  <si>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</si>
  <si>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</si>
  <si>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DESIGNACION COMO DIRECTIVO DE I.E. (R.S.G. 1551-2014) DE TORRES FLORES, MAURO TEOFILO</t>
  </si>
  <si>
    <t>1118114632E2</t>
  </si>
  <si>
    <t>CESE POR FALLECIMIENTO DE: VILLANUEVA SANCHEZ, JOSE ABAD, Resolución Nº 1793-14-UGELP</t>
  </si>
  <si>
    <t>PEDRO DAMASO</t>
  </si>
  <si>
    <t>1001335742</t>
  </si>
  <si>
    <t>1118114632E3</t>
  </si>
  <si>
    <t>VICTOR DAMIAN</t>
  </si>
  <si>
    <t>1001220496</t>
  </si>
  <si>
    <t>1118114632E4</t>
  </si>
  <si>
    <t>REASIGNACION POR UNIDAD FAMILIAR DE:MENDIZABAL CURASI, LUZ MARINA, Resolución N° 4373-16-UGELP</t>
  </si>
  <si>
    <t>LEYLA</t>
  </si>
  <si>
    <t>1001321760</t>
  </si>
  <si>
    <t>1118114632E6</t>
  </si>
  <si>
    <t>REUB. DE PLAZA VACANTE</t>
  </si>
  <si>
    <t>1001868014</t>
  </si>
  <si>
    <t>1118114632E8</t>
  </si>
  <si>
    <t>MARUTAS</t>
  </si>
  <si>
    <t>1023981430</t>
  </si>
  <si>
    <t>1118114632E9</t>
  </si>
  <si>
    <t>DESIGNACION COMO DIRECTIVO DE I.E. (R.S.G. 1551-2014) DE ROJAS CAÑARI, EULOGIO</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</si>
  <si>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</si>
  <si>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</si>
  <si>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</si>
  <si>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</si>
  <si>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</si>
  <si>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</si>
  <si>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</si>
  <si>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</si>
  <si>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</si>
  <si>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</si>
  <si>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</si>
  <si>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</si>
  <si>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</si>
  <si>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</si>
  <si>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</si>
  <si>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</si>
  <si>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</si>
  <si>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</si>
  <si>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</si>
  <si>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CESE A SOLICITUD DE: CONDORI CARITA, PEDRO, Resolución Nº 0651-2014-UGELP</t>
  </si>
  <si>
    <t>1001868686</t>
  </si>
  <si>
    <t>1118114642E1</t>
  </si>
  <si>
    <t>CESE A SOLICITUD DE: CUNO QUISPE, BERNARDINA, Resolución Nº 2384-2017-UGELP</t>
  </si>
  <si>
    <t>1023928</t>
  </si>
  <si>
    <t>LY153090</t>
  </si>
  <si>
    <t>1110114612E6</t>
  </si>
  <si>
    <t>1110114612E3</t>
  </si>
  <si>
    <t>1001288360</t>
  </si>
  <si>
    <t>1110114612E4</t>
  </si>
  <si>
    <t>ROSENDO ROGELIO</t>
  </si>
  <si>
    <t>1001289323</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</si>
  <si>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</si>
  <si>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</si>
  <si>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</si>
  <si>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</si>
  <si>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</si>
  <si>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</si>
  <si>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</si>
  <si>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</si>
  <si>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</si>
  <si>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</si>
  <si>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</si>
  <si>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</si>
  <si>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</si>
  <si>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</si>
  <si>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</si>
  <si>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</si>
  <si>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</si>
  <si>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21EV01634196</t>
  </si>
  <si>
    <t>1001314772</t>
  </si>
  <si>
    <t>1190114612E2</t>
  </si>
  <si>
    <t>1001289290</t>
  </si>
  <si>
    <t>1190114612E3</t>
  </si>
  <si>
    <t>REASIGNACION DE PERSONAL DOCENTE : CUTIMBO PARILLO, DAMIAN, Resolución Nº 247-07-UGELP</t>
  </si>
  <si>
    <t>NOEMY</t>
  </si>
  <si>
    <t>1001307689</t>
  </si>
  <si>
    <t>1190114612E4</t>
  </si>
  <si>
    <t>1001215886</t>
  </si>
  <si>
    <t>1190114612E5</t>
  </si>
  <si>
    <t>REASIGNACION POR INTERES PERSONAL DE: MAMANI MAMANI, WILMA, Resolución Nº 3176-12-UGELP</t>
  </si>
  <si>
    <t>1001321821</t>
  </si>
  <si>
    <t>1190114612E6</t>
  </si>
  <si>
    <t>DESIGNACION COMO DIRECTIVO DE: CONDORI VENEGAS, EFRAIN SEGUN RSG Nº 279-2016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</si>
  <si>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</si>
  <si>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</si>
  <si>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</si>
  <si>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</si>
  <si>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</si>
  <si>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</si>
  <si>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</si>
  <si>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</si>
  <si>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</si>
  <si>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</si>
  <si>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</si>
  <si>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</si>
  <si>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</si>
  <si>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CAMILO</t>
  </si>
  <si>
    <t>1001315260</t>
  </si>
  <si>
    <t>1111214612E2</t>
  </si>
  <si>
    <t>REASIGNACION POR INTERES PERSONAL DE:CCAMA CCALLA, JUAN DIONISIO, Resolución N° 0595-2014-UGELP</t>
  </si>
  <si>
    <t>1001274071</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</si>
  <si>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</si>
  <si>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</si>
  <si>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</si>
  <si>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</si>
  <si>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</si>
  <si>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</si>
  <si>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</si>
  <si>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</si>
  <si>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</si>
  <si>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REUBICACION DE PLAZA OCUPADA : Resolución Nº 2863-04-DREP</t>
  </si>
  <si>
    <t>GLADIS ESPERANZA</t>
  </si>
  <si>
    <t>1001288367</t>
  </si>
  <si>
    <t>1111214622E2</t>
  </si>
  <si>
    <t>1001320085</t>
  </si>
  <si>
    <t>1111214612E0</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</si>
  <si>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</si>
  <si>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</si>
  <si>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</si>
  <si>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</si>
  <si>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</si>
  <si>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</si>
  <si>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</si>
  <si>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</si>
  <si>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</si>
  <si>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</si>
  <si>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</si>
  <si>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</si>
  <si>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</si>
  <si>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</si>
  <si>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</si>
  <si>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</si>
  <si>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</si>
  <si>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</si>
  <si>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</si>
  <si>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</si>
  <si>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</si>
  <si>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</si>
  <si>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MAGDA JUDITH</t>
  </si>
  <si>
    <t>1001225295</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</si>
  <si>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</si>
  <si>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</si>
  <si>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</si>
  <si>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</si>
  <si>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</si>
  <si>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</si>
  <si>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</si>
  <si>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</si>
  <si>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</si>
  <si>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</si>
  <si>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</si>
  <si>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</si>
  <si>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</si>
  <si>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</si>
  <si>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</si>
  <si>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</si>
  <si>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</si>
  <si>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</si>
  <si>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</si>
  <si>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</si>
  <si>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</si>
  <si>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</si>
  <si>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</si>
  <si>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</si>
  <si>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</si>
  <si>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</si>
  <si>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</si>
  <si>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</si>
  <si>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1001200627</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</si>
  <si>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</si>
  <si>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</si>
  <si>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</si>
  <si>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</si>
  <si>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</si>
  <si>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</si>
  <si>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</si>
  <si>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</si>
  <si>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</si>
  <si>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</si>
  <si>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</si>
  <si>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</si>
  <si>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</si>
  <si>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</si>
  <si>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</si>
  <si>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</si>
  <si>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</si>
  <si>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</si>
  <si>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</si>
  <si>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</si>
  <si>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</si>
  <si>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</si>
  <si>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</si>
  <si>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</si>
  <si>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</si>
  <si>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1001321890</t>
  </si>
  <si>
    <t>01321890</t>
  </si>
  <si>
    <t>1167114712E6</t>
  </si>
  <si>
    <t>DAVID TEOFILO</t>
  </si>
  <si>
    <t>1001297957</t>
  </si>
  <si>
    <t>1167114712E9</t>
  </si>
  <si>
    <t>TRABAJADOR DE SERVICIO III</t>
  </si>
  <si>
    <t>REUBICACION A DOCENTE DE AEDO FLORES BENIGNA GREGORIA</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</si>
  <si>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</si>
  <si>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</si>
  <si>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</si>
  <si>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</si>
  <si>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</si>
  <si>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</si>
  <si>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</si>
  <si>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</si>
  <si>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</si>
  <si>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</si>
  <si>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</si>
  <si>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</si>
  <si>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</si>
  <si>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</si>
  <si>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</si>
  <si>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</si>
  <si>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</si>
  <si>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</si>
  <si>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</si>
  <si>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</si>
  <si>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</si>
  <si>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</si>
  <si>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</si>
  <si>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</si>
  <si>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</si>
  <si>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</si>
  <si>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</si>
  <si>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</si>
  <si>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</si>
  <si>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1001279418</t>
  </si>
  <si>
    <t>0521799</t>
  </si>
  <si>
    <t>LY163080</t>
  </si>
  <si>
    <t>1119114712E8</t>
  </si>
  <si>
    <t>RENUNCIA DE DESIGNACION COMO DIRECTIVO DE I.E. (R.S.G. Nº 279-2016) DE : RIVEROS TACO, GUIDO WALTER</t>
  </si>
  <si>
    <t>1119114712E0</t>
  </si>
  <si>
    <t>JUAN DIONISIO</t>
  </si>
  <si>
    <t>1001232569</t>
  </si>
  <si>
    <t>1119114712E3</t>
  </si>
  <si>
    <t>1001287946</t>
  </si>
  <si>
    <t>1119114712E5</t>
  </si>
  <si>
    <t>DESIGNACION COMO DIRECTIVO DE: CAXI GUEVARA, EDGAR RAUL SEGUN RSG Nº 279-2016</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</si>
  <si>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</si>
  <si>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</si>
  <si>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</si>
  <si>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</si>
  <si>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</si>
  <si>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</si>
  <si>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</si>
  <si>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</si>
  <si>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</si>
  <si>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</si>
  <si>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</si>
  <si>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</si>
  <si>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</si>
  <si>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</si>
  <si>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</si>
  <si>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</si>
  <si>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</si>
  <si>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</si>
  <si>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</si>
  <si>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</si>
  <si>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</si>
  <si>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</si>
  <si>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</si>
  <si>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</si>
  <si>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GERMAN RAUL</t>
  </si>
  <si>
    <t>1002411363</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</si>
  <si>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</si>
  <si>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</si>
  <si>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</si>
  <si>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</si>
  <si>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</si>
  <si>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</si>
  <si>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</si>
  <si>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</si>
  <si>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</si>
  <si>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</si>
  <si>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</si>
  <si>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</si>
  <si>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</si>
  <si>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</si>
  <si>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</si>
  <si>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</si>
  <si>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</si>
  <si>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</si>
  <si>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</si>
  <si>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</si>
  <si>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AGRAMONTE</t>
  </si>
  <si>
    <t>EDWARD JAIME</t>
  </si>
  <si>
    <t>1001314726</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</si>
  <si>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</si>
  <si>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</si>
  <si>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</si>
  <si>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</si>
  <si>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</si>
  <si>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</si>
  <si>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</si>
  <si>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</si>
  <si>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</si>
  <si>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</si>
  <si>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</si>
  <si>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</si>
  <si>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</si>
  <si>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</si>
  <si>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REASIGNACION DE PERSONAL DOCENTE : QUISPE CHURA, SEGUNDINO, Resolución Nº 1479-04-UGELP</t>
  </si>
  <si>
    <t>1001217610</t>
  </si>
  <si>
    <t>1169114712E9</t>
  </si>
  <si>
    <t>DESIGNACION COMO DIRECTIVO DE I.E. (R.S.G. 1551-2014) DE TITO VILCA, VICTOR RENE</t>
  </si>
  <si>
    <t>1173113432E1</t>
  </si>
  <si>
    <t>1001326490</t>
  </si>
  <si>
    <t>1169114712E7</t>
  </si>
  <si>
    <t>1001285671</t>
  </si>
  <si>
    <t>1169114722E1</t>
  </si>
  <si>
    <t>CESE X FALLEC. CCAMA PARI JOSE ANIBAL</t>
  </si>
  <si>
    <t>1002145559</t>
  </si>
  <si>
    <t>0701581</t>
  </si>
  <si>
    <t>LY163140</t>
  </si>
  <si>
    <t>1115214712E3</t>
  </si>
  <si>
    <t>1115214712E5</t>
  </si>
  <si>
    <t>RUIZ EDGAR</t>
  </si>
  <si>
    <t>1001261508</t>
  </si>
  <si>
    <t>1571439</t>
  </si>
  <si>
    <t>LY143150</t>
  </si>
  <si>
    <t>IES SEÑOR DE HUANCA</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</si>
  <si>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</si>
  <si>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</si>
  <si>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</si>
  <si>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</si>
  <si>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</si>
  <si>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</si>
  <si>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</si>
  <si>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</si>
  <si>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</si>
  <si>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</si>
  <si>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</si>
  <si>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</si>
  <si>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</si>
  <si>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</si>
  <si>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</si>
  <si>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</si>
  <si>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</si>
  <si>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</si>
  <si>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</si>
  <si>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</si>
  <si>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</si>
  <si>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</si>
  <si>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</si>
  <si>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</si>
  <si>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</si>
  <si>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</si>
  <si>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</si>
  <si>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</si>
  <si>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</si>
  <si>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</si>
  <si>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</si>
  <si>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</si>
  <si>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</si>
  <si>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</si>
  <si>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</si>
  <si>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</si>
  <si>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</si>
  <si>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</si>
  <si>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</si>
  <si>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</si>
  <si>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</si>
  <si>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</si>
  <si>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</si>
  <si>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GRACIELA FELIPA</t>
  </si>
  <si>
    <t>1001201035</t>
  </si>
  <si>
    <t>1134813612E3</t>
  </si>
  <si>
    <t>NANCY MARTHA</t>
  </si>
  <si>
    <t>1001206705</t>
  </si>
  <si>
    <t>1183813712E2</t>
  </si>
  <si>
    <t>JORGE VALERIANO</t>
  </si>
  <si>
    <t>1001218315</t>
  </si>
  <si>
    <t>1118212611E3</t>
  </si>
  <si>
    <t>REASIGNACION POR UNIDAD FAMILIAR DE:ARIAS PERALTA, CARLOS ALBERTO, Resolución N° 4012-16-UGELP</t>
  </si>
  <si>
    <t>1040324239</t>
  </si>
  <si>
    <t>1372861</t>
  </si>
  <si>
    <t>21EV01634194</t>
  </si>
  <si>
    <t>ANTOLIN ALFREDO</t>
  </si>
  <si>
    <t>1001766834</t>
  </si>
  <si>
    <t>1116214412E5</t>
  </si>
  <si>
    <t>1117114132E9</t>
  </si>
  <si>
    <t>1137113451E1</t>
  </si>
  <si>
    <t>REASIGNACION POR INTERES PERSONAL DE:VELASQUEZ CRUZ, JULIO, Resolución N° 0703-2014-UGELP</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</si>
  <si>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</si>
  <si>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</si>
  <si>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</si>
  <si>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</si>
  <si>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</si>
  <si>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</si>
  <si>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</si>
  <si>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</si>
  <si>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</si>
  <si>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</si>
  <si>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</si>
  <si>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</si>
  <si>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</si>
  <si>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</si>
  <si>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</si>
  <si>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</si>
  <si>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</si>
  <si>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</si>
  <si>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</si>
  <si>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</si>
  <si>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</si>
  <si>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</si>
  <si>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</si>
  <si>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</si>
  <si>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</si>
  <si>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</si>
  <si>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</si>
  <si>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</si>
  <si>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</si>
  <si>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</si>
  <si>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21EV01710706</t>
  </si>
  <si>
    <t>921461216914</t>
  </si>
  <si>
    <t>1001310713</t>
  </si>
  <si>
    <t>921461216918</t>
  </si>
  <si>
    <t>CLODOALDO</t>
  </si>
  <si>
    <t>1001320307</t>
  </si>
  <si>
    <t>921431216917</t>
  </si>
  <si>
    <t>CESE POR LIMITE DE EDAD DE: LUQUE MAMANI, SAMUEL TOMAS, Resolución Nº 3670-15-UGELP</t>
  </si>
  <si>
    <t>1372879</t>
  </si>
  <si>
    <t>LY043089</t>
  </si>
  <si>
    <t>1119112411E2</t>
  </si>
  <si>
    <t>REASIGNACION DE PERSONAL DOCENTE : JIMENEZ CAMPOS, ROSA AMALIA ASUNCION, Resolución Nº 560</t>
  </si>
  <si>
    <t>MIKO GEORGINA</t>
  </si>
  <si>
    <t>1001317251</t>
  </si>
  <si>
    <t>21EV01634197</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</si>
  <si>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</si>
  <si>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</si>
  <si>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</si>
  <si>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</si>
  <si>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</si>
  <si>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</si>
  <si>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</si>
  <si>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</si>
  <si>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</si>
  <si>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</si>
  <si>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</si>
  <si>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</si>
  <si>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</si>
  <si>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</si>
  <si>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</si>
  <si>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</si>
  <si>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</si>
  <si>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</si>
  <si>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</si>
  <si>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</si>
  <si>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</si>
  <si>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</si>
  <si>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</si>
  <si>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IES ISAÑURA</t>
  </si>
  <si>
    <t>21EV01634191</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</si>
  <si>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</si>
  <si>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</si>
  <si>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</si>
  <si>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</si>
  <si>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</si>
  <si>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</si>
  <si>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</si>
  <si>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</si>
  <si>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</si>
  <si>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</si>
  <si>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</si>
  <si>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</si>
  <si>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DESIGNACION COMO DIRECTIVO DE: CRUZ SALAZAR, PERCY SEGUN RSG Nº 279-2016</t>
  </si>
  <si>
    <t>921471216910</t>
  </si>
  <si>
    <t>JUANITO</t>
  </si>
  <si>
    <t>1002431114</t>
  </si>
  <si>
    <t>921471216919</t>
  </si>
  <si>
    <t>COARI</t>
  </si>
  <si>
    <t>MARTHA ERMELINDA</t>
  </si>
  <si>
    <t>1001295339</t>
  </si>
  <si>
    <t>1400738</t>
  </si>
  <si>
    <t>LY123137</t>
  </si>
  <si>
    <t>21EV01634193</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</si>
  <si>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</si>
  <si>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</si>
  <si>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</si>
  <si>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</si>
  <si>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</si>
  <si>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</si>
  <si>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</si>
  <si>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</si>
  <si>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</si>
  <si>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</si>
  <si>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</si>
  <si>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</si>
  <si>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</si>
  <si>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</si>
  <si>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</si>
  <si>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</si>
  <si>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</si>
  <si>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</si>
  <si>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</si>
  <si>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</si>
  <si>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</si>
  <si>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</si>
  <si>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</si>
  <si>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</si>
  <si>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</si>
  <si>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</si>
  <si>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</si>
  <si>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</si>
  <si>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</si>
  <si>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</si>
  <si>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</si>
  <si>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21EV01634195</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</si>
  <si>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</si>
  <si>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</si>
  <si>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</si>
  <si>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</si>
  <si>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</si>
  <si>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</si>
  <si>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</si>
  <si>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</si>
  <si>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</si>
  <si>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</si>
  <si>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</si>
  <si>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</si>
  <si>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</si>
  <si>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21EV01634190</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</si>
  <si>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</si>
  <si>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</si>
  <si>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</si>
  <si>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</si>
  <si>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</si>
  <si>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</si>
  <si>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</si>
  <si>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</si>
  <si>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</si>
  <si>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</si>
  <si>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</si>
  <si>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</si>
  <si>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</si>
  <si>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</si>
  <si>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</si>
  <si>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</si>
  <si>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</si>
  <si>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</si>
  <si>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</si>
  <si>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</si>
  <si>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</si>
  <si>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</si>
  <si>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ALBERTO LUCIANO</t>
  </si>
  <si>
    <t>1001306416</t>
  </si>
  <si>
    <t>1721471</t>
  </si>
  <si>
    <t>LY023110</t>
  </si>
  <si>
    <t>21EV01634198</t>
  </si>
  <si>
    <t>ROLANDO JAVIER</t>
  </si>
  <si>
    <t>1001224784</t>
  </si>
  <si>
    <t>1181515311E3</t>
  </si>
  <si>
    <t>21EV01623056</t>
  </si>
  <si>
    <t>21EV01623057</t>
  </si>
  <si>
    <t>21EV01623058</t>
  </si>
  <si>
    <t>1746304</t>
  </si>
  <si>
    <t>21EV01710722</t>
  </si>
  <si>
    <t>FRONTERA RURAL 3</t>
  </si>
  <si>
    <t>1753730</t>
  </si>
  <si>
    <t>LY053110</t>
  </si>
  <si>
    <t>1114613312E4</t>
  </si>
  <si>
    <t>1163113821E1</t>
  </si>
  <si>
    <t>1163813712E3</t>
  </si>
  <si>
    <t>1025741</t>
  </si>
  <si>
    <t>CEBA - 70025 INDEPENDENCIA NACIONAL</t>
  </si>
  <si>
    <t>1166115311E4</t>
  </si>
  <si>
    <t>1001200345</t>
  </si>
  <si>
    <t>1166115311E2</t>
  </si>
  <si>
    <t>CESE POR LIMITE DE EDAD DE: MENDOZA FLORES, LUZMILA INOCENCIA, Resolución Nº 2759-2013-UGELP</t>
  </si>
  <si>
    <t>PAREJA</t>
  </si>
  <si>
    <t>1001220769</t>
  </si>
  <si>
    <t>0240523</t>
  </si>
  <si>
    <t>CEBA - 71013 GLORIOSO SAN CARLOS</t>
  </si>
  <si>
    <t>1181515311E4</t>
  </si>
  <si>
    <t>PERMUTA DE: COPA MAMANI, MIGUEL GRIMALDO, Resolución Nº 3106-11-UGELP</t>
  </si>
  <si>
    <t>1001205387</t>
  </si>
  <si>
    <t>1724855</t>
  </si>
  <si>
    <t>LY034403</t>
  </si>
  <si>
    <t>CEBA - GUE SAN CARLOS</t>
  </si>
  <si>
    <t>1141515411E2</t>
  </si>
  <si>
    <t>1141515411E5</t>
  </si>
  <si>
    <t>ALEJANDRO ANTONIO</t>
  </si>
  <si>
    <t>1001212126</t>
  </si>
  <si>
    <t>1141515411E3</t>
  </si>
  <si>
    <t>1001321868</t>
  </si>
  <si>
    <t>1331883</t>
  </si>
  <si>
    <t>LY024382</t>
  </si>
  <si>
    <t>CEBA - VILLA DEL LAGO</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</si>
  <si>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</si>
  <si>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</si>
  <si>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</si>
  <si>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</si>
  <si>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</si>
  <si>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</si>
  <si>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</si>
  <si>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26</t>
  </si>
  <si>
    <t>1001264343</t>
  </si>
  <si>
    <t>1139415311E6</t>
  </si>
  <si>
    <t>1139415311E7</t>
  </si>
  <si>
    <t>REUBICACION DE PLAZA OCUPADA : Resolución Nº 2031-08-UGELP</t>
  </si>
  <si>
    <t>1001224801</t>
  </si>
  <si>
    <t>1139415311E8</t>
  </si>
  <si>
    <t>FELIPA ESTELA</t>
  </si>
  <si>
    <t>1001227065</t>
  </si>
  <si>
    <t>LY027096</t>
  </si>
  <si>
    <t>1170118311E2</t>
  </si>
  <si>
    <t>DANIEL FLORENCIO</t>
  </si>
  <si>
    <t>1001209979</t>
  </si>
  <si>
    <t>1170118311E4</t>
  </si>
  <si>
    <t>1170118311E6</t>
  </si>
  <si>
    <t>DESIGNACION COMO DIRECTIVO DE I.E. (R.S.G. 1551-2014) DE CHURA CHURA, HILARIO</t>
  </si>
  <si>
    <t>1170118311E7</t>
  </si>
  <si>
    <t>1001217293</t>
  </si>
  <si>
    <t>1170118311E8</t>
  </si>
  <si>
    <t>WILLIAM PABLO</t>
  </si>
  <si>
    <t>1001310935</t>
  </si>
  <si>
    <t>1170118311E5</t>
  </si>
  <si>
    <t>1360148</t>
  </si>
  <si>
    <t>LY027100</t>
  </si>
  <si>
    <t>CEBA - JOSE ANTONIO ENCINAS</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</si>
  <si>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</si>
  <si>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</si>
  <si>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</si>
  <si>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</si>
  <si>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</si>
  <si>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</si>
  <si>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</si>
  <si>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</si>
  <si>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</si>
  <si>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</si>
  <si>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</si>
  <si>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</si>
  <si>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</si>
  <si>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</si>
  <si>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</si>
  <si>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</si>
  <si>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</si>
  <si>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</si>
  <si>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</si>
  <si>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</si>
  <si>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</si>
  <si>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</si>
  <si>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</si>
  <si>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</si>
  <si>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</si>
  <si>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</si>
  <si>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</si>
  <si>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</si>
  <si>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</si>
  <si>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</si>
  <si>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</si>
  <si>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</si>
  <si>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</si>
  <si>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</si>
  <si>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</si>
  <si>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</si>
  <si>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</si>
  <si>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</si>
  <si>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</si>
  <si>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</si>
  <si>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</si>
  <si>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</si>
  <si>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</si>
  <si>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</si>
  <si>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</si>
  <si>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</si>
  <si>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</si>
  <si>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</si>
  <si>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</si>
  <si>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</si>
  <si>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ZUBIA</t>
  </si>
  <si>
    <t>JUAN JAVIER</t>
  </si>
  <si>
    <t>1002391411</t>
  </si>
  <si>
    <t>1152118421E3</t>
  </si>
  <si>
    <t>CESE DE JUAN TEMISTOCLES LOPEZ MONGE, SEGUN RD. 1932-04-DREP</t>
  </si>
  <si>
    <t>1360130</t>
  </si>
  <si>
    <t>LY037077</t>
  </si>
  <si>
    <t>CEBA - 45 EMILIO ROMERO PADILLA</t>
  </si>
  <si>
    <t>1188118411E7</t>
  </si>
  <si>
    <t>HECTOR RAUL</t>
  </si>
  <si>
    <t>1001287196</t>
  </si>
  <si>
    <t>1188118411E0</t>
  </si>
  <si>
    <t>YUNCA</t>
  </si>
  <si>
    <t>1001208183</t>
  </si>
  <si>
    <t>1188118411E2</t>
  </si>
  <si>
    <t>1188118411E3</t>
  </si>
  <si>
    <t>CESE POR FALLECIMIENTO DE: FLORES CATACORA, HILDA FELIPA, Resolución Nº 2663-14-UGELP</t>
  </si>
  <si>
    <t>1001760614</t>
  </si>
  <si>
    <t>1188118411E5</t>
  </si>
  <si>
    <t>DESIGNACION COMO DIRECTIVO DE I.E. (R.S.G. 1551-2014) DE MAMANI MONTES, JOEL LOT</t>
  </si>
  <si>
    <t>1188118411E6</t>
  </si>
  <si>
    <t>1188118411E8</t>
  </si>
  <si>
    <t>REUBICACION DE PLAZA OCUPADA : Resolución Nº 367-06-UGELP</t>
  </si>
  <si>
    <t>NELLY HILDA</t>
  </si>
  <si>
    <t>1188118411E9</t>
  </si>
  <si>
    <t>1001287934</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</si>
  <si>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</si>
  <si>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</si>
  <si>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</si>
  <si>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</si>
  <si>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</si>
  <si>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</si>
  <si>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</si>
  <si>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</si>
  <si>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</si>
  <si>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</si>
  <si>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CEBA - 32</t>
  </si>
  <si>
    <t>1187118521E2</t>
  </si>
  <si>
    <t>1001837623</t>
  </si>
  <si>
    <t>1187118511E3</t>
  </si>
  <si>
    <t>1187118511E6</t>
  </si>
  <si>
    <t>1001234611</t>
  </si>
  <si>
    <t>1187118511E8</t>
  </si>
  <si>
    <t>CHALLCHA</t>
  </si>
  <si>
    <t>ANTONIO SANTIAGO</t>
  </si>
  <si>
    <t>1001215579</t>
  </si>
  <si>
    <t>1187118511E9</t>
  </si>
  <si>
    <t>1187118521E1</t>
  </si>
  <si>
    <t>DESIGNACION COMO DIRECTIVO DE I.E. (R.S.G. 1551-2014) DE CUSI ALFARO, MARCOS</t>
  </si>
  <si>
    <t>1187118521E3</t>
  </si>
  <si>
    <t>1187118511E5</t>
  </si>
  <si>
    <t>CESE A SOLICITUD DE: FLORES MAMANI, MERCEDES FRANCISCA, Resolución Nº 2626-16-UGELP</t>
  </si>
  <si>
    <t>1002265942</t>
  </si>
  <si>
    <t>1024314</t>
  </si>
  <si>
    <t>LY047142</t>
  </si>
  <si>
    <t>CEBA - SANTA ROSA</t>
  </si>
  <si>
    <t>1135218511E6</t>
  </si>
  <si>
    <t>1001311458</t>
  </si>
  <si>
    <t>1135218511E2</t>
  </si>
  <si>
    <t>REASIGNACION POR INTERES PERSONAL DE: AQUINO PACHECO, BILMA JULIA, Resolución Nº 088-2017-UGELAQP NORTE</t>
  </si>
  <si>
    <t>1135218511E3</t>
  </si>
  <si>
    <t>SILVIA JULIA</t>
  </si>
  <si>
    <t>1001288987</t>
  </si>
  <si>
    <t>1135218511E4</t>
  </si>
  <si>
    <t>1001229561</t>
  </si>
  <si>
    <t>1135218511E5</t>
  </si>
  <si>
    <t>1002142517</t>
  </si>
  <si>
    <t>1135218511E8</t>
  </si>
  <si>
    <t>SABALAGA</t>
  </si>
  <si>
    <t>1001228732</t>
  </si>
  <si>
    <t>1360122</t>
  </si>
  <si>
    <t>LY137100</t>
  </si>
  <si>
    <t>CEBA - MAÑAZO</t>
  </si>
  <si>
    <t>1111218412E2</t>
  </si>
  <si>
    <t>REUBICACION DE PLAZA OCUPADA : Resolución Nº 981-04-PUNO</t>
  </si>
  <si>
    <t>1001229488</t>
  </si>
  <si>
    <t>1111218412E3</t>
  </si>
  <si>
    <t>REUBICACION DE PLAZA OCUPADA : Resolución Nº 1096-04-UGELP</t>
  </si>
  <si>
    <t>BUENAVENTURA JUSTO</t>
  </si>
  <si>
    <t>1002145579</t>
  </si>
  <si>
    <t>1111218412E4</t>
  </si>
  <si>
    <t>HERENCIA</t>
  </si>
  <si>
    <t>FELIX EDUARDO</t>
  </si>
  <si>
    <t>1001304926</t>
  </si>
  <si>
    <t>1111218412E5</t>
  </si>
  <si>
    <t>REASIGNACION POR UNIDAD FAMILIAR DE:TICONA SARAVIA, JUANA FRANCISCA, Resolución N° 4378-15-UGELP</t>
  </si>
  <si>
    <t>1111218412E6</t>
  </si>
  <si>
    <t>1564590</t>
  </si>
  <si>
    <t>LY047150</t>
  </si>
  <si>
    <t>1135218511E9</t>
  </si>
  <si>
    <t>REUBICACION DE PLAZA VACANTE: Resolución Nº 1290-14-UGELP</t>
  </si>
  <si>
    <t>E</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</si>
  <si>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</si>
  <si>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</si>
  <si>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</si>
  <si>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</si>
  <si>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</si>
  <si>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</si>
  <si>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</si>
  <si>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</si>
  <si>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</si>
  <si>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</si>
  <si>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</si>
  <si>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</si>
  <si>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</si>
  <si>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</si>
  <si>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</si>
  <si>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</si>
  <si>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</si>
  <si>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</si>
  <si>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</si>
  <si>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</si>
  <si>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</si>
  <si>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</si>
  <si>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</si>
  <si>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</si>
  <si>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</si>
  <si>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</si>
  <si>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</si>
  <si>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</si>
  <si>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</si>
  <si>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</si>
  <si>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</si>
  <si>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</si>
  <si>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</si>
  <si>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LLACHON</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</si>
  <si>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</si>
  <si>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</si>
  <si>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</si>
  <si>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</si>
  <si>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</si>
  <si>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</si>
  <si>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</si>
  <si>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</si>
  <si>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</si>
  <si>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</si>
  <si>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</si>
  <si>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</si>
  <si>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</si>
  <si>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</si>
  <si>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</si>
  <si>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</si>
  <si>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</si>
  <si>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</si>
  <si>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</si>
  <si>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</si>
  <si>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</si>
  <si>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</si>
  <si>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</si>
  <si>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</si>
  <si>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SAN VICENTE DE PAUL</t>
  </si>
  <si>
    <t>PRESCOTT</t>
  </si>
  <si>
    <t>CULTA</t>
  </si>
  <si>
    <t>LOS PINOS</t>
  </si>
  <si>
    <t>IMAGINA SCHOOL</t>
  </si>
  <si>
    <t>NOVUS ORDER</t>
  </si>
  <si>
    <t>EL BUEN PASTOR</t>
  </si>
  <si>
    <t>DIEGO J. THOMPSON</t>
  </si>
  <si>
    <t>AGUAS CALIENTES</t>
  </si>
  <si>
    <t>JAMES BALDWIN</t>
  </si>
  <si>
    <t>CHAMPAGNAT DEL NIÑO DIVINO JESUS</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</si>
  <si>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</si>
  <si>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</si>
  <si>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</si>
  <si>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</si>
  <si>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</si>
  <si>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</si>
  <si>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</si>
  <si>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</si>
  <si>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</si>
  <si>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</si>
  <si>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</si>
  <si>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</si>
  <si>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</si>
  <si>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</si>
  <si>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</si>
  <si>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</si>
  <si>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</si>
  <si>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</si>
  <si>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</si>
  <si>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</si>
  <si>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</si>
  <si>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</si>
  <si>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</si>
  <si>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</si>
  <si>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</si>
  <si>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</si>
  <si>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</si>
  <si>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</si>
  <si>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</si>
  <si>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</si>
  <si>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</si>
  <si>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</si>
  <si>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</si>
  <si>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</si>
  <si>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</si>
  <si>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</si>
  <si>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</si>
  <si>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</si>
  <si>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</si>
  <si>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</si>
  <si>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</si>
  <si>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</si>
  <si>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</si>
  <si>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</si>
  <si>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</si>
  <si>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</si>
  <si>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</si>
  <si>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</si>
  <si>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</si>
  <si>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</si>
  <si>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</si>
  <si>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</si>
  <si>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</si>
  <si>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</si>
  <si>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</si>
  <si>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</si>
  <si>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</si>
  <si>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</si>
  <si>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</si>
  <si>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</si>
  <si>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</si>
  <si>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</si>
  <si>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</si>
  <si>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</si>
  <si>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</si>
  <si>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</si>
  <si>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</si>
  <si>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</si>
  <si>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</si>
  <si>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</si>
  <si>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</si>
  <si>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</si>
  <si>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</si>
  <si>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</si>
  <si>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</si>
  <si>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</si>
  <si>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</si>
  <si>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</si>
  <si>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</si>
  <si>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</si>
  <si>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</si>
  <si>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</si>
  <si>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</si>
  <si>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COLLACACHI</t>
  </si>
  <si>
    <t>ORKAPATA</t>
  </si>
  <si>
    <t>MARIA AUXILIADORA</t>
  </si>
  <si>
    <t>1571157</t>
  </si>
  <si>
    <t>1569201</t>
  </si>
  <si>
    <t>1571249</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</si>
  <si>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</si>
  <si>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</si>
  <si>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</si>
  <si>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</si>
  <si>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</si>
  <si>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</si>
  <si>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</si>
  <si>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</si>
  <si>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</si>
  <si>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</si>
  <si>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</si>
  <si>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</si>
  <si>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</si>
  <si>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</si>
  <si>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</si>
  <si>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</si>
  <si>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</si>
  <si>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</si>
  <si>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</si>
  <si>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</si>
  <si>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</si>
  <si>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HUACCOCHULLO</t>
  </si>
  <si>
    <t>EDUARDO BENIGNO LUQUE ROMERO</t>
  </si>
  <si>
    <t>SAN FRANCISCO</t>
  </si>
  <si>
    <t>GAMALIEL CHURATA</t>
  </si>
  <si>
    <t>JULIO GONZALES RUIZ</t>
  </si>
  <si>
    <t>MANUEL Z. CAMACHO</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</si>
  <si>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</si>
  <si>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</si>
  <si>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</si>
  <si>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</si>
  <si>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</si>
  <si>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</si>
  <si>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</si>
  <si>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</si>
  <si>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</si>
  <si>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</si>
  <si>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</si>
  <si>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</si>
  <si>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</si>
  <si>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</si>
  <si>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</si>
  <si>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</si>
  <si>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</si>
  <si>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</si>
  <si>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</si>
  <si>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</si>
  <si>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</si>
  <si>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</si>
  <si>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</si>
  <si>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</si>
  <si>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</si>
  <si>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</si>
  <si>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</si>
  <si>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</si>
  <si>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</si>
  <si>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</si>
  <si>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</si>
  <si>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</si>
  <si>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</si>
  <si>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</si>
  <si>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</si>
  <si>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</si>
  <si>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</si>
  <si>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</si>
  <si>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</si>
  <si>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</si>
  <si>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</si>
  <si>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</si>
  <si>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</si>
  <si>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</si>
  <si>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</si>
  <si>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</si>
  <si>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</si>
  <si>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</si>
  <si>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</si>
  <si>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</si>
  <si>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</si>
  <si>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</si>
  <si>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</si>
  <si>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</si>
  <si>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</si>
  <si>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</si>
  <si>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</si>
  <si>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</si>
  <si>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</si>
  <si>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</si>
  <si>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</si>
  <si>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</si>
  <si>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</si>
  <si>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</si>
  <si>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</si>
  <si>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</si>
  <si>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</si>
  <si>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</si>
  <si>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</si>
  <si>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</si>
  <si>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</si>
  <si>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</si>
  <si>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</si>
  <si>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</si>
  <si>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</si>
  <si>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</si>
  <si>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</si>
  <si>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</si>
  <si>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</si>
  <si>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</si>
  <si>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</si>
  <si>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</si>
  <si>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</si>
  <si>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</si>
  <si>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</si>
  <si>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</si>
  <si>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</si>
  <si>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</si>
  <si>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</si>
  <si>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</si>
  <si>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</si>
  <si>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</si>
  <si>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</si>
  <si>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</si>
  <si>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</si>
  <si>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</si>
  <si>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</si>
  <si>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</si>
  <si>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</si>
  <si>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PROFESOR POR HORAS</t>
  </si>
  <si>
    <t>Carpintería</t>
  </si>
  <si>
    <t>VACANTE POR DESIGNACIÓN DE CARGO DIRECTIVO - PROF. FREDY LOAYZA HAÑARI</t>
  </si>
  <si>
    <t xml:space="preserve">TITULAR : JOSE ESCOBAR LUPACA </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</si>
  <si>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</si>
  <si>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</si>
  <si>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</si>
  <si>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</si>
  <si>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</si>
  <si>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</si>
  <si>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</si>
  <si>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</si>
  <si>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</si>
  <si>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</si>
  <si>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</si>
  <si>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</si>
  <si>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</si>
  <si>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ROBERTO LUCAS</t>
  </si>
  <si>
    <t>1001206353</t>
  </si>
  <si>
    <t>MANRIQUE</t>
  </si>
  <si>
    <t>REUBICACION DE PLAZA OCUPADA: Resolución Nº 1306-2018-UGELP</t>
  </si>
  <si>
    <t>1702331</t>
  </si>
  <si>
    <t>LY027005</t>
  </si>
  <si>
    <t>REUBICACION DE PLAZA OCUPADA: Resolución Nº 1307-2018-UGELP</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</si>
  <si>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</si>
  <si>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</si>
  <si>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</si>
  <si>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</si>
  <si>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</si>
  <si>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</si>
  <si>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</si>
  <si>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</si>
  <si>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</si>
  <si>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</si>
  <si>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</si>
  <si>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</si>
  <si>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</si>
  <si>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</si>
  <si>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</si>
  <si>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</si>
  <si>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</si>
  <si>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</si>
  <si>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</si>
  <si>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</si>
  <si>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</si>
  <si>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</si>
  <si>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</si>
  <si>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</si>
  <si>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</si>
  <si>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</si>
  <si>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</si>
  <si>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</si>
  <si>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</si>
  <si>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</si>
  <si>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</si>
  <si>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</si>
  <si>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</si>
  <si>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</si>
  <si>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</si>
  <si>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</si>
  <si>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</si>
  <si>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</si>
  <si>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</si>
  <si>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</si>
  <si>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</si>
  <si>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</si>
  <si>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AIMITUMA</t>
  </si>
  <si>
    <t>1001334181</t>
  </si>
  <si>
    <t>1070928787</t>
  </si>
  <si>
    <t>25</t>
  </si>
  <si>
    <t>28</t>
  </si>
  <si>
    <t>VALERO</t>
  </si>
  <si>
    <t>ANASTASIO RUFINO</t>
  </si>
  <si>
    <t>ROTACION DE PERSONAL ADMINISTRATIVO DE:QUISPE CALLAPANI, CELESTINA MERCEDES, Resolución N° 1362-2018-UGELP</t>
  </si>
  <si>
    <t>HUANCOLLO</t>
  </si>
  <si>
    <t>ESPECIALISTAS ADMINISTRATIVOS E INSTITUCIONALES DE LAS UGEL</t>
  </si>
  <si>
    <t>CESE POR LIMITE DE EDAD DE: MAMANI HUISA, MANUEL FRANCISCO, Resolución Nº 4775-2017-UGELP</t>
  </si>
  <si>
    <t>HUAQUI</t>
  </si>
  <si>
    <t>JOEL MAURO</t>
  </si>
  <si>
    <t>1045207315</t>
  </si>
  <si>
    <t>1001345619</t>
  </si>
  <si>
    <t>WILMER</t>
  </si>
  <si>
    <t>CESE POR LIMITE DE EDAD DE: MEDINA ENCINAS, MARTHA, Resolución Nº 4776-2017-UGELP</t>
  </si>
  <si>
    <t>GUILLERMO GILBERTO</t>
  </si>
  <si>
    <t>1002448536</t>
  </si>
  <si>
    <t>VDA DE MAMANI</t>
  </si>
  <si>
    <t>YSABEL</t>
  </si>
  <si>
    <t>QUEZADA</t>
  </si>
  <si>
    <t>1001228007</t>
  </si>
  <si>
    <t>DAVILA</t>
  </si>
  <si>
    <t>ADANELA DEL PILAR</t>
  </si>
  <si>
    <t>TEOFILO FRANCISCO</t>
  </si>
  <si>
    <t>ALFONSO NESTOR</t>
  </si>
  <si>
    <t>16</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</si>
  <si>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</si>
  <si>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</si>
  <si>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</si>
  <si>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</si>
  <si>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</si>
  <si>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</si>
  <si>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</si>
  <si>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</si>
  <si>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REUBICACION DE PLAZA VACANTE: Resolución Nº 1253-2018-UGELP</t>
  </si>
  <si>
    <t>SKRZYPEK</t>
  </si>
  <si>
    <t>JOSE OSCAR</t>
  </si>
  <si>
    <t>ABRAHAM E</t>
  </si>
  <si>
    <t>EDITH MORAYMA</t>
  </si>
  <si>
    <t>REASIGNACION POR UNIDAD FAMILIAR DE: ALIAGA ARPASI, NELY ELIZABEDH, Resolución Nº 9601-2017-UGEL AREQUIPA SUR</t>
  </si>
  <si>
    <t>FORA</t>
  </si>
  <si>
    <t>CHILI</t>
  </si>
  <si>
    <t>LENIN</t>
  </si>
  <si>
    <t>27</t>
  </si>
  <si>
    <t>17</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</si>
  <si>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</si>
  <si>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</si>
  <si>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</si>
  <si>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</si>
  <si>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</si>
  <si>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</si>
  <si>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</si>
  <si>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</si>
  <si>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</si>
  <si>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</si>
  <si>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</si>
  <si>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</si>
  <si>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</si>
  <si>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</si>
  <si>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</si>
  <si>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</si>
  <si>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</si>
  <si>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</si>
  <si>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</si>
  <si>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</si>
  <si>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</si>
  <si>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</si>
  <si>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</si>
  <si>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</si>
  <si>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</si>
  <si>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</si>
  <si>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</si>
  <si>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</si>
  <si>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</si>
  <si>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</si>
  <si>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</si>
  <si>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</si>
  <si>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</si>
  <si>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</si>
  <si>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</si>
  <si>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</si>
  <si>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</si>
  <si>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</si>
  <si>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</si>
  <si>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</si>
  <si>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</si>
  <si>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</si>
  <si>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</si>
  <si>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</si>
  <si>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</si>
  <si>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</si>
  <si>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</si>
  <si>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</si>
  <si>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</si>
  <si>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</si>
  <si>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</si>
  <si>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</si>
  <si>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</si>
  <si>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</si>
  <si>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</si>
  <si>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11</t>
  </si>
  <si>
    <t>ROTACION DE PERSONAL ADMINISTRATIVO DE:QUISPE CALISAYA, DINA SUSY, Resolución N° 1363-2018-UGELP</t>
  </si>
  <si>
    <t>FAUSTINA</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</si>
  <si>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</si>
  <si>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</si>
  <si>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</si>
  <si>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</si>
  <si>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</si>
  <si>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</si>
  <si>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</si>
  <si>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</si>
  <si>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</si>
  <si>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</si>
  <si>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</si>
  <si>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</si>
  <si>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</si>
  <si>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</si>
  <si>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</si>
  <si>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</si>
  <si>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</si>
  <si>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</si>
  <si>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</si>
  <si>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</si>
  <si>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</si>
  <si>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</si>
  <si>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</si>
  <si>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</si>
  <si>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</si>
  <si>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</si>
  <si>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</si>
  <si>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REASIGNACION POR INTERES PERSONAL DE:CUTIPA APAZA, DAVID TEOFILO, Resolución N° 4753-2017-UGELP</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</si>
  <si>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</si>
  <si>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</si>
  <si>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</si>
  <si>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</si>
  <si>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</si>
  <si>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</si>
  <si>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</si>
  <si>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</si>
  <si>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</si>
  <si>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</si>
  <si>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</si>
  <si>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</si>
  <si>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</si>
  <si>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</si>
  <si>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</si>
  <si>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</si>
  <si>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</si>
  <si>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</si>
  <si>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</si>
  <si>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</si>
  <si>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</si>
  <si>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</si>
  <si>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</si>
  <si>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</si>
  <si>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</si>
  <si>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</si>
  <si>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</si>
  <si>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Ciencia y Tecnología</t>
  </si>
  <si>
    <t>Tutoría y Orientación Educativa</t>
  </si>
  <si>
    <t>BOLSA DE HROAS   01</t>
  </si>
  <si>
    <t>BOLSA DE HORAS   02</t>
  </si>
  <si>
    <t>R.M. N° 368-2018-MINEDU / R.M. N° 374-2018-MINEDU</t>
  </si>
  <si>
    <t>DESIGNACION COMO DIRECTIVO DE I.E. (R.M. N° 368-2018)</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</si>
  <si>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</si>
  <si>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</si>
  <si>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</si>
  <si>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</si>
  <si>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</si>
  <si>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</si>
  <si>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</si>
  <si>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</si>
  <si>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</si>
  <si>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</si>
  <si>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</si>
  <si>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</si>
  <si>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</si>
  <si>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</si>
  <si>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</si>
  <si>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</si>
  <si>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</si>
  <si>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</si>
  <si>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</si>
  <si>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</si>
  <si>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</si>
  <si>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</si>
  <si>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</si>
  <si>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</si>
  <si>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</si>
  <si>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</si>
  <si>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</si>
  <si>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</si>
  <si>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</si>
  <si>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</si>
  <si>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</si>
  <si>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</si>
  <si>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</si>
  <si>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</si>
  <si>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</si>
  <si>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</si>
  <si>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</si>
  <si>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</si>
  <si>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</si>
  <si>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</si>
  <si>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G. INSTITUCIONAL</t>
  </si>
  <si>
    <t>CIENCIAS SOCIALES</t>
  </si>
  <si>
    <t>CONTRATO</t>
  </si>
  <si>
    <t>INMACULADA CONCEPCION</t>
  </si>
  <si>
    <t>ISLA CCAPI LOS UROS</t>
  </si>
  <si>
    <t>1113112311E9</t>
  </si>
  <si>
    <t>0229567</t>
  </si>
  <si>
    <t>LY021020</t>
  </si>
  <si>
    <t>Inicial - Jardín</t>
  </si>
  <si>
    <t>R.M. N° 271-2018-MINEDU</t>
  </si>
  <si>
    <t>TERESA ZANTINA</t>
  </si>
  <si>
    <t>DESIGNACION COMO DIRECTIVO DE I.E (R.M. N° 275-2018)</t>
  </si>
  <si>
    <t>1001315437</t>
  </si>
  <si>
    <t>1113112311E2</t>
  </si>
  <si>
    <t>YIRA MAGALI</t>
  </si>
  <si>
    <t>1002036844</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</si>
  <si>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</si>
  <si>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</si>
  <si>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</si>
  <si>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</si>
  <si>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</si>
  <si>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</si>
  <si>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</si>
  <si>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</si>
  <si>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</si>
  <si>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</si>
  <si>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</si>
  <si>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</si>
  <si>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</si>
  <si>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</si>
  <si>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</si>
  <si>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</si>
  <si>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</si>
  <si>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</si>
  <si>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</si>
  <si>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21EV01402216</t>
  </si>
  <si>
    <t>MARYLUZ</t>
  </si>
  <si>
    <t>921431216919</t>
  </si>
  <si>
    <t>GILMA</t>
  </si>
  <si>
    <t>1001323425</t>
  </si>
  <si>
    <t>1113112311E0</t>
  </si>
  <si>
    <t>REUBICACION DE PLAZA OCUPADA : Resolución Nº 430-06-UGELP</t>
  </si>
  <si>
    <t>1001215643</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</si>
  <si>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</si>
  <si>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</si>
  <si>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</si>
  <si>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</si>
  <si>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</si>
  <si>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</si>
  <si>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</si>
  <si>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</si>
  <si>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</si>
  <si>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</si>
  <si>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</si>
  <si>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</si>
  <si>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</si>
  <si>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CESE A SOLICITUD DE: RODRIGUEZ PINEDA, FELIPA MARLENE, Resolución Nº 0060-UGELP</t>
  </si>
  <si>
    <t>CAJCHAYA</t>
  </si>
  <si>
    <t>GRACIANO</t>
  </si>
  <si>
    <t>1002537605</t>
  </si>
  <si>
    <t>1196613712E5</t>
  </si>
  <si>
    <t>REUBICACION DE PLAZA OCUPADA: Resolución Nº 4564-15-UGELP</t>
  </si>
  <si>
    <t>PASTORA</t>
  </si>
  <si>
    <t>1001308227</t>
  </si>
  <si>
    <t>1163112311E5</t>
  </si>
  <si>
    <t>0229575</t>
  </si>
  <si>
    <t>LY021025</t>
  </si>
  <si>
    <t>EDITH ISABEL</t>
  </si>
  <si>
    <t>1001316784</t>
  </si>
  <si>
    <t>1119112411E5</t>
  </si>
  <si>
    <t>DESIGNACION COMO ESPECIALISTA EN EDUCACION DE: PINEDA LLERENA, MONIKA MILUSKA SEGUN RSG Nº 279-2016</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</si>
  <si>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</si>
  <si>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</si>
  <si>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</si>
  <si>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</si>
  <si>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</si>
  <si>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</si>
  <si>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</si>
  <si>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</si>
  <si>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</si>
  <si>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</si>
  <si>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</si>
  <si>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</si>
  <si>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</si>
  <si>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DESTACADO</t>
  </si>
  <si>
    <t>DESIGNACION COMO ESPECIALISTA EN EDUCACION DE  (R.M. N° 072 - 2018) DE: ROMERO HERRERA, MARISELA</t>
  </si>
  <si>
    <t>DESIGNACION COMO ESPECIALISTA EN EDUCACIÓN (R.M. N° 318-2018)</t>
  </si>
  <si>
    <t>1001322025</t>
  </si>
  <si>
    <t>1163112311E9</t>
  </si>
  <si>
    <t>SALGADO</t>
  </si>
  <si>
    <t>MARICELA ELIZABETH</t>
  </si>
  <si>
    <t>1001287384</t>
  </si>
  <si>
    <t>21EV01616171</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</si>
  <si>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</si>
  <si>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</si>
  <si>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</si>
  <si>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</si>
  <si>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</si>
  <si>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</si>
  <si>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</si>
  <si>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</si>
  <si>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</si>
  <si>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</si>
  <si>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</si>
  <si>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</si>
  <si>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</si>
  <si>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</si>
  <si>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</si>
  <si>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</si>
  <si>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</si>
  <si>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</si>
  <si>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1001232261</t>
  </si>
  <si>
    <t>1114112311E2</t>
  </si>
  <si>
    <t>REASIGNACION POR UNIDAD FAMILIAR DE: MACEDO MACEDO, ROSE VIANNEY, Resolución Nº 0206-2019-UGEL AREQUIPA</t>
  </si>
  <si>
    <t>1114112311E3</t>
  </si>
  <si>
    <t>1001286383</t>
  </si>
  <si>
    <t>1114112311E5</t>
  </si>
  <si>
    <t>DESIGNACION COMO DIRECTIVO DE I.E. (R.S.G. 1551-2014) DE CACERES ORTEGA, TANIA ELFRIDE</t>
  </si>
  <si>
    <t>1114112311E8</t>
  </si>
  <si>
    <t>REUBICACION DE PLAZA OCUPADA : Resolución Nº 936-09-UGELP</t>
  </si>
  <si>
    <t>1001296700</t>
  </si>
  <si>
    <t>21EV01501675</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</si>
  <si>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</si>
  <si>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</si>
  <si>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</si>
  <si>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</si>
  <si>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</si>
  <si>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</si>
  <si>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</si>
  <si>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</si>
  <si>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</si>
  <si>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</si>
  <si>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</si>
  <si>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</si>
  <si>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</si>
  <si>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</si>
  <si>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</si>
  <si>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</si>
  <si>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</si>
  <si>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</si>
  <si>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</si>
  <si>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</si>
  <si>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</si>
  <si>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</si>
  <si>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</si>
  <si>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</si>
  <si>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</si>
  <si>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</si>
  <si>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</si>
  <si>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</si>
  <si>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</si>
  <si>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</si>
  <si>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</si>
  <si>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</si>
  <si>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21EV01400798</t>
  </si>
  <si>
    <t>21EV01402221</t>
  </si>
  <si>
    <t>21EV01501670</t>
  </si>
  <si>
    <t>21EV01501671</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</si>
  <si>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</si>
  <si>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</si>
  <si>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</si>
  <si>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</si>
  <si>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</si>
  <si>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</si>
  <si>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</si>
  <si>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</si>
  <si>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</si>
  <si>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</si>
  <si>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</si>
  <si>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</si>
  <si>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</si>
  <si>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</si>
  <si>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</si>
  <si>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</si>
  <si>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</si>
  <si>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</si>
  <si>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</si>
  <si>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</si>
  <si>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</si>
  <si>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</si>
  <si>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</si>
  <si>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</si>
  <si>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</si>
  <si>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21EV01624616</t>
  </si>
  <si>
    <t>VIRGINIA</t>
  </si>
  <si>
    <t>1169112311E6</t>
  </si>
  <si>
    <t>RUMUALDA ROSA</t>
  </si>
  <si>
    <t>1001231608</t>
  </si>
  <si>
    <t>1169112311E9</t>
  </si>
  <si>
    <t>REASIGNACION POR INTERES PERSONAL DE:QUISPE COILA, HUGO, Resolución N° 4754-2017-UGELP</t>
  </si>
  <si>
    <t>1169112311E5</t>
  </si>
  <si>
    <t>CESE POR INCAPACIDAD FISICA O MENTAL DE: TORRES QUISPE, ALBERTA, Resolución Nº 3556-15-UGELP</t>
  </si>
  <si>
    <t>JUAN GERONIMO</t>
  </si>
  <si>
    <t>1001276715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</si>
  <si>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</si>
  <si>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</si>
  <si>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</si>
  <si>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</si>
  <si>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</si>
  <si>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</si>
  <si>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</si>
  <si>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</si>
  <si>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</si>
  <si>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</si>
  <si>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CESE POR LIMITE DE EDAD DE: CONDORI TITO, RUFINA VALERIANA, Resolución Nº 4596-2018-UGELP</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</si>
  <si>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</si>
  <si>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</si>
  <si>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</si>
  <si>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</si>
  <si>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</si>
  <si>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</si>
  <si>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</si>
  <si>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</si>
  <si>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</si>
  <si>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</si>
  <si>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</si>
  <si>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</si>
  <si>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</si>
  <si>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TREJOS</t>
  </si>
  <si>
    <t>1001215656</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</si>
  <si>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</si>
  <si>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</si>
  <si>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</si>
  <si>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</si>
  <si>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</si>
  <si>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</si>
  <si>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</si>
  <si>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</si>
  <si>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</si>
  <si>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</si>
  <si>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</si>
  <si>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</si>
  <si>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</si>
  <si>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</si>
  <si>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</si>
  <si>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</si>
  <si>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</si>
  <si>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</si>
  <si>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</si>
  <si>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</si>
  <si>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</si>
  <si>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</si>
  <si>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</si>
  <si>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</si>
  <si>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</si>
  <si>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</si>
  <si>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</si>
  <si>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</si>
  <si>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</si>
  <si>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</si>
  <si>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</si>
  <si>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</si>
  <si>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</si>
  <si>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</si>
  <si>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</si>
  <si>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</si>
  <si>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</si>
  <si>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</si>
  <si>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</si>
  <si>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</si>
  <si>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</si>
  <si>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</si>
  <si>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</si>
  <si>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</si>
  <si>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</si>
  <si>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</si>
  <si>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</si>
  <si>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</si>
  <si>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</si>
  <si>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</si>
  <si>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</si>
  <si>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</si>
  <si>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</si>
  <si>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</si>
  <si>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</si>
  <si>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</si>
  <si>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</si>
  <si>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</si>
  <si>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</si>
  <si>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</si>
  <si>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</si>
  <si>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</si>
  <si>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</si>
  <si>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</si>
  <si>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1001232076</t>
  </si>
  <si>
    <t>1121110311E0</t>
  </si>
  <si>
    <t>LOURDES JULIA</t>
  </si>
  <si>
    <t>1001335594</t>
  </si>
  <si>
    <t>1121110311E2</t>
  </si>
  <si>
    <t>CESE POR LIMITE DE EDAD DE: ARI ARI, FORTUNATO, Resolución Nº 4059-16-UGELP</t>
  </si>
  <si>
    <t>1121110311E3</t>
  </si>
  <si>
    <t>CANDELARIA HILDA</t>
  </si>
  <si>
    <t>1002422071</t>
  </si>
  <si>
    <t>1121110311E4</t>
  </si>
  <si>
    <t>DESIGNACION COMO DIRECTIVO DE I.E. (R.S.G. 1551-2014) DE CRUZ VALLADARES, MIRIAM ROXANA</t>
  </si>
  <si>
    <t>1121110311E5</t>
  </si>
  <si>
    <t>CESE POR LIMITE DE EDAD DE: CUENCA PALOMINO, CELESTINA, Resolución Nº 2772-2013-UGELP</t>
  </si>
  <si>
    <t>KATHERYN JUSTA</t>
  </si>
  <si>
    <t>1001287992</t>
  </si>
  <si>
    <t>1121110311E7</t>
  </si>
  <si>
    <t>1001234295</t>
  </si>
  <si>
    <t>1121110311E9</t>
  </si>
  <si>
    <t>JULIA ALCIRA</t>
  </si>
  <si>
    <t>1001228998</t>
  </si>
  <si>
    <t>1121110321E1</t>
  </si>
  <si>
    <t>MERCEDES TERESA</t>
  </si>
  <si>
    <t>1001231650</t>
  </si>
  <si>
    <t>1121110321E2</t>
  </si>
  <si>
    <t>1001230773</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</si>
  <si>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</si>
  <si>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</si>
  <si>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</si>
  <si>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</si>
  <si>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</si>
  <si>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</si>
  <si>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</si>
  <si>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</si>
  <si>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</si>
  <si>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</si>
  <si>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</si>
  <si>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</si>
  <si>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</si>
  <si>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</si>
  <si>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EMILIA ZORAIDA</t>
  </si>
  <si>
    <t>1001328507</t>
  </si>
  <si>
    <t>1141110311E5</t>
  </si>
  <si>
    <t>FLORENCIA GLADIZ</t>
  </si>
  <si>
    <t>1001216693</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</si>
  <si>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</si>
  <si>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</si>
  <si>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</si>
  <si>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</si>
  <si>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</si>
  <si>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</si>
  <si>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</si>
  <si>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</si>
  <si>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</si>
  <si>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</si>
  <si>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</si>
  <si>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</si>
  <si>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1001210141</t>
  </si>
  <si>
    <t>1151110311E8</t>
  </si>
  <si>
    <t>1151110311E9</t>
  </si>
  <si>
    <t>1001219565</t>
  </si>
  <si>
    <t>1151110312E2</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</si>
  <si>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</si>
  <si>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</si>
  <si>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</si>
  <si>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</si>
  <si>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</si>
  <si>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</si>
  <si>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</si>
  <si>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</si>
  <si>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</si>
  <si>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</si>
  <si>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</si>
  <si>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</si>
  <si>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</si>
  <si>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</si>
  <si>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</si>
  <si>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</si>
  <si>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</si>
  <si>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</si>
  <si>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</si>
  <si>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</si>
  <si>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1029501166</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</si>
  <si>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</si>
  <si>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</si>
  <si>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</si>
  <si>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</si>
  <si>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</si>
  <si>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</si>
  <si>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</si>
  <si>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</si>
  <si>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</si>
  <si>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</si>
  <si>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</si>
  <si>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</si>
  <si>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</si>
  <si>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</si>
  <si>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</si>
  <si>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</si>
  <si>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</si>
  <si>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</si>
  <si>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</si>
  <si>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</si>
  <si>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</si>
  <si>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</si>
  <si>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</si>
  <si>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</si>
  <si>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</si>
  <si>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</si>
  <si>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</si>
  <si>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</si>
  <si>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</si>
  <si>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</si>
  <si>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</si>
  <si>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</si>
  <si>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</si>
  <si>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</si>
  <si>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</si>
  <si>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DESIGNACION COMO DIRECTIVO DE I.E. (RM. 072-2018) DE : VILCA ARCE, MARIA ELIZABETH</t>
  </si>
  <si>
    <t>1161112411E2</t>
  </si>
  <si>
    <t>1001334286</t>
  </si>
  <si>
    <t>1161112411E4</t>
  </si>
  <si>
    <t>DESIGNACION COMO DIRECTIVO DE I.E. (R.S.G. 1551-2014) DE CAHUAYA RUELAS, ELIANA</t>
  </si>
  <si>
    <t>1161112411E6</t>
  </si>
  <si>
    <t>LAVILLA</t>
  </si>
  <si>
    <t>BERTA TIMOTEA</t>
  </si>
  <si>
    <t>1001482100</t>
  </si>
  <si>
    <t>1161112411E7</t>
  </si>
  <si>
    <t>NIDIA SUSANA</t>
  </si>
  <si>
    <t>1001234311</t>
  </si>
  <si>
    <t>1161112411E8</t>
  </si>
  <si>
    <t>LOLA LABRE</t>
  </si>
  <si>
    <t>1001209112</t>
  </si>
  <si>
    <t>1161112411E9</t>
  </si>
  <si>
    <t>RETORNO A PLAZA DE PROFESOR DE: TINTAYA CAÑAZACA, LUCILA</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</si>
  <si>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</si>
  <si>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</si>
  <si>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</si>
  <si>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</si>
  <si>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</si>
  <si>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</si>
  <si>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</si>
  <si>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</si>
  <si>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</si>
  <si>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</si>
  <si>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</si>
  <si>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</si>
  <si>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</si>
  <si>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</si>
  <si>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</si>
  <si>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</si>
  <si>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</si>
  <si>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</si>
  <si>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</si>
  <si>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</si>
  <si>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CESE DE PERSONAL NOMBRADO : MAMANI CONDORI, GREGORIO, Resolución Nº 248-05-DREP</t>
  </si>
  <si>
    <t>CCALLI</t>
  </si>
  <si>
    <t>1001849643</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</si>
  <si>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</si>
  <si>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</si>
  <si>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</si>
  <si>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</si>
  <si>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</si>
  <si>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</si>
  <si>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</si>
  <si>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</si>
  <si>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</si>
  <si>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</si>
  <si>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</si>
  <si>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</si>
  <si>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</si>
  <si>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</si>
  <si>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</si>
  <si>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</si>
  <si>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</si>
  <si>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</si>
  <si>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</si>
  <si>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</si>
  <si>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</si>
  <si>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</si>
  <si>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</si>
  <si>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</si>
  <si>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</si>
  <si>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</si>
  <si>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DESIGNACION COMO ESPECIALISTA EN EDUCACION DE  (R.M. N° 072 - 2018) DE: QUISPE CALIZAYA, GIOVANA BET</t>
  </si>
  <si>
    <t>1112112212E2</t>
  </si>
  <si>
    <t>1117112411E3</t>
  </si>
  <si>
    <t>1001228806</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</si>
  <si>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</si>
  <si>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</si>
  <si>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</si>
  <si>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</si>
  <si>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</si>
  <si>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</si>
  <si>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</si>
  <si>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</si>
  <si>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</si>
  <si>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</si>
  <si>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</si>
  <si>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</si>
  <si>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</si>
  <si>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</si>
  <si>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</si>
  <si>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</si>
  <si>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</si>
  <si>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</si>
  <si>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</si>
  <si>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</si>
  <si>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</si>
  <si>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</si>
  <si>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</si>
  <si>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FLABIA HERODIA</t>
  </si>
  <si>
    <t>1001234244</t>
  </si>
  <si>
    <t>1161212411E2</t>
  </si>
  <si>
    <t>CARRY</t>
  </si>
  <si>
    <t>EDITH MARCELINA</t>
  </si>
  <si>
    <t>1001224907</t>
  </si>
  <si>
    <t>1161212411E4</t>
  </si>
  <si>
    <t>1001223745</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</si>
  <si>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</si>
  <si>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</si>
  <si>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</si>
  <si>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</si>
  <si>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</si>
  <si>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</si>
  <si>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</si>
  <si>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</si>
  <si>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</si>
  <si>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</si>
  <si>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</si>
  <si>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</si>
  <si>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</si>
  <si>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</si>
  <si>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21EV01616179</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</si>
  <si>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</si>
  <si>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</si>
  <si>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</si>
  <si>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</si>
  <si>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</si>
  <si>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</si>
  <si>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</si>
  <si>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</si>
  <si>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</si>
  <si>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</si>
  <si>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</si>
  <si>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</si>
  <si>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</si>
  <si>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</si>
  <si>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</si>
  <si>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</si>
  <si>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</si>
  <si>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</si>
  <si>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</si>
  <si>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</si>
  <si>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</si>
  <si>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</si>
  <si>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</si>
  <si>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</si>
  <si>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</si>
  <si>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</si>
  <si>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</si>
  <si>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</si>
  <si>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</si>
  <si>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</si>
  <si>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</si>
  <si>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</si>
  <si>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</si>
  <si>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</si>
  <si>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</si>
  <si>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</si>
  <si>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</si>
  <si>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</si>
  <si>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</si>
  <si>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REASIGNACION POR INTERES PERSONAL DE: CASTRO CHATA, EDITH, Resolución Nº 10504-2018-UGEL.07 LIMA</t>
  </si>
  <si>
    <t>1130212511E2</t>
  </si>
  <si>
    <t>1001544895</t>
  </si>
  <si>
    <t>1152212411E2</t>
  </si>
  <si>
    <t>DESIGNACION COMO DIRECTIVO DE I.E. (R.S.G. 1551-2014) DE ACHATA TERROBA, VERONICA PAOLA</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</si>
  <si>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</si>
  <si>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</si>
  <si>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</si>
  <si>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</si>
  <si>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</si>
  <si>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</si>
  <si>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</si>
  <si>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</si>
  <si>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</si>
  <si>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</si>
  <si>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</si>
  <si>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</si>
  <si>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</si>
  <si>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</si>
  <si>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</si>
  <si>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</si>
  <si>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</si>
  <si>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</si>
  <si>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MARIA ROSARIO</t>
  </si>
  <si>
    <t>1001228361</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</si>
  <si>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</si>
  <si>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</si>
  <si>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</si>
  <si>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</si>
  <si>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</si>
  <si>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</si>
  <si>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</si>
  <si>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</si>
  <si>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</si>
  <si>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</si>
  <si>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</si>
  <si>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</si>
  <si>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</si>
  <si>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</si>
  <si>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</si>
  <si>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</si>
  <si>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</si>
  <si>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</si>
  <si>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</si>
  <si>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1001289105</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</si>
  <si>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</si>
  <si>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</si>
  <si>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</si>
  <si>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</si>
  <si>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</si>
  <si>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</si>
  <si>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</si>
  <si>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</si>
  <si>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</si>
  <si>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</si>
  <si>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1001282519</t>
  </si>
  <si>
    <t>1164112511E3</t>
  </si>
  <si>
    <t>JORGE PEDRO</t>
  </si>
  <si>
    <t>1001305803</t>
  </si>
  <si>
    <t>21EV01637597</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</si>
  <si>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</si>
  <si>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</si>
  <si>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</si>
  <si>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</si>
  <si>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</si>
  <si>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</si>
  <si>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</si>
  <si>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</si>
  <si>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</si>
  <si>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</si>
  <si>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</si>
  <si>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21EV01403231</t>
  </si>
  <si>
    <t>21EV01710702</t>
  </si>
  <si>
    <t>1196113212E5</t>
  </si>
  <si>
    <t>CESE POR FALLECIMIENTO DE: AÑAZCO CUBA, MARIA EMPERATRIZ, Resolución Nº 0136-2014-UGELP</t>
  </si>
  <si>
    <t>ASUNCION</t>
  </si>
  <si>
    <t>1001764109</t>
  </si>
  <si>
    <t>1116112511E5</t>
  </si>
  <si>
    <t>0548511</t>
  </si>
  <si>
    <t>LY041050</t>
  </si>
  <si>
    <t>GLADYS CELESTINA</t>
  </si>
  <si>
    <t>1001209630</t>
  </si>
  <si>
    <t>1116112511E2</t>
  </si>
  <si>
    <t>DESIGNACION COMO DIRECTIVO DE I.E. (R.S.G. 1551-2014) DE AGUILAR COTRADO, KATHERINE</t>
  </si>
  <si>
    <t>1116112511E3</t>
  </si>
  <si>
    <t>ELIANA ROSARIO</t>
  </si>
  <si>
    <t>1001315635</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</si>
  <si>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</si>
  <si>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</si>
  <si>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</si>
  <si>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</si>
  <si>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</si>
  <si>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</si>
  <si>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</si>
  <si>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</si>
  <si>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</si>
  <si>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</si>
  <si>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</si>
  <si>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</si>
  <si>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</si>
  <si>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</si>
  <si>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</si>
  <si>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</si>
  <si>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</si>
  <si>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</si>
  <si>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</si>
  <si>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</si>
  <si>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</si>
  <si>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</si>
  <si>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</si>
  <si>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DESIGNACION COMO ESPECIALISTA EN EDUCACION DE GUEVARA PINEDA, RUTH YENY RSG Nº 279-2016</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</si>
  <si>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</si>
  <si>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</si>
  <si>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</si>
  <si>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</si>
  <si>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</si>
  <si>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</si>
  <si>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</si>
  <si>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</si>
  <si>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</si>
  <si>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</si>
  <si>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</si>
  <si>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</si>
  <si>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</si>
  <si>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</si>
  <si>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</si>
  <si>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</si>
  <si>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</si>
  <si>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DESIGNACION COMO DIRECTIVO DE I.E. (R.S.G. 1551-2014) DE PALOMINO COILA, EDITH ISABEL</t>
  </si>
  <si>
    <t>1168112521E3</t>
  </si>
  <si>
    <t>CESE A SOLICITUD DE: ORTEGA GALLEGOS, KAREN ZULMA, Resolución Nº 1385-2019-UGELP</t>
  </si>
  <si>
    <t>UTURUNCO</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</si>
  <si>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</si>
  <si>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</si>
  <si>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</si>
  <si>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</si>
  <si>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</si>
  <si>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</si>
  <si>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</si>
  <si>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</si>
  <si>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</si>
  <si>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</si>
  <si>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</si>
  <si>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</si>
  <si>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</si>
  <si>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</si>
  <si>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</si>
  <si>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</si>
  <si>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</si>
  <si>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</si>
  <si>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</si>
  <si>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</si>
  <si>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</si>
  <si>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</si>
  <si>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</si>
  <si>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</si>
  <si>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</si>
  <si>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</si>
  <si>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</si>
  <si>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</si>
  <si>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</si>
  <si>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</si>
  <si>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</si>
  <si>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</si>
  <si>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</si>
  <si>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</si>
  <si>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</si>
  <si>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</si>
  <si>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</si>
  <si>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</si>
  <si>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</si>
  <si>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</si>
  <si>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</si>
  <si>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</si>
  <si>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</si>
  <si>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</si>
  <si>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DESIGNACION COMO DIRECTIVO DE I.E. (R.S.G. 1551-2014) DE JARA INOFUENTE, ROSA ANGELICA</t>
  </si>
  <si>
    <t>DORIS YANET</t>
  </si>
  <si>
    <t>1110112511E2</t>
  </si>
  <si>
    <t>1001210243</t>
  </si>
  <si>
    <t>1110112511E8</t>
  </si>
  <si>
    <t>CESE A SOLICITUD DE: TICONA PINEDA, ROSA CANDIDA, Resolución Nº 2290-14-UGELP</t>
  </si>
  <si>
    <t>1110112511E3</t>
  </si>
  <si>
    <t>CESE POR LIMITE DE EDAD DE: HUANCA ALEJANDRIA, JULIA, Resolución Nº 4780-2017-UGELP</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</si>
  <si>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</si>
  <si>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</si>
  <si>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</si>
  <si>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</si>
  <si>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</si>
  <si>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</si>
  <si>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</si>
  <si>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</si>
  <si>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</si>
  <si>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</si>
  <si>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</si>
  <si>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</si>
  <si>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</si>
  <si>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21EV01616177</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</si>
  <si>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</si>
  <si>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</si>
  <si>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</si>
  <si>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</si>
  <si>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</si>
  <si>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</si>
  <si>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</si>
  <si>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</si>
  <si>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</si>
  <si>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</si>
  <si>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</si>
  <si>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</si>
  <si>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</si>
  <si>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</si>
  <si>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</si>
  <si>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</si>
  <si>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</si>
  <si>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</si>
  <si>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</si>
  <si>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</si>
  <si>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</si>
  <si>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</si>
  <si>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</si>
  <si>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</si>
  <si>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</si>
  <si>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</si>
  <si>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</si>
  <si>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</si>
  <si>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</si>
  <si>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1162212511E5</t>
  </si>
  <si>
    <t>REUBICACION DE PLAZA OCUPADA : Resolución Nº 1718-08-UGELP</t>
  </si>
  <si>
    <t>ELISABETH</t>
  </si>
  <si>
    <t>1001322495</t>
  </si>
  <si>
    <t>1113212511E3</t>
  </si>
  <si>
    <t>0706507</t>
  </si>
  <si>
    <t>LY041120</t>
  </si>
  <si>
    <t>TANIA ELFRIDE</t>
  </si>
  <si>
    <t>1001310813</t>
  </si>
  <si>
    <t>1113212511E2</t>
  </si>
  <si>
    <t>DESIGNACION COMO DIRECTIVO DE I.E. (R.S.G. 1551-2014) DE BACA WIESSE, DANIA SOLEDAD</t>
  </si>
  <si>
    <t>KARELLI YULISSA</t>
  </si>
  <si>
    <t>1047232997</t>
  </si>
  <si>
    <t>1113212511E6</t>
  </si>
  <si>
    <t>RETORNO A PLAZA DE PROFESOR DE: VALENCIA NUÑEZ, MOIRA ADRIANA</t>
  </si>
  <si>
    <t>MOIRA ADRIANA</t>
  </si>
  <si>
    <t>1001316995</t>
  </si>
  <si>
    <t>1113212511E7</t>
  </si>
  <si>
    <t>DESIGNACION COMO DIRECTIVO DE I.E. (R.S.G. 1551-2014) DE GALINDO SILVA, ROSIO HENEIDE</t>
  </si>
  <si>
    <t>1113212511E8</t>
  </si>
  <si>
    <t>1001215637</t>
  </si>
  <si>
    <t>1161124461E0</t>
  </si>
  <si>
    <t>YESSENIA KARINA</t>
  </si>
  <si>
    <t>1042324876</t>
  </si>
  <si>
    <t>21EV01616173</t>
  </si>
  <si>
    <t>21EV01616174</t>
  </si>
  <si>
    <t>21EV01616175</t>
  </si>
  <si>
    <t>928491813915</t>
  </si>
  <si>
    <t>1110613811E5</t>
  </si>
  <si>
    <t>RETIRO DEL SERVICIO POR LA 2da. DISPOSICION COMPLEMENTARIA TRANSITORIA Y FINAL LEY Nº 29944 DE: NINA RIVERA, DIONISIO</t>
  </si>
  <si>
    <t>1113212511E4</t>
  </si>
  <si>
    <t>1001206836</t>
  </si>
  <si>
    <t>921441216916</t>
  </si>
  <si>
    <t>1113212511E5</t>
  </si>
  <si>
    <t>IRMA HERMELINDA</t>
  </si>
  <si>
    <t>1001306412</t>
  </si>
  <si>
    <t>1113212511E9</t>
  </si>
  <si>
    <t>CESE POR LIMITE DE EDAD DE: QUISPE CAHUANA, MARIA NATIVIDAD, Resolución Nº 1827-2019-UGELP</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</si>
  <si>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</si>
  <si>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</si>
  <si>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</si>
  <si>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</si>
  <si>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</si>
  <si>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</si>
  <si>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</si>
  <si>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</si>
  <si>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</si>
  <si>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</si>
  <si>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</si>
  <si>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</si>
  <si>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</si>
  <si>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</si>
  <si>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</si>
  <si>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</si>
  <si>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</si>
  <si>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</si>
  <si>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</si>
  <si>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</si>
  <si>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</si>
  <si>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</si>
  <si>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</si>
  <si>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</si>
  <si>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</si>
  <si>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</si>
  <si>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</si>
  <si>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</si>
  <si>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</si>
  <si>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</si>
  <si>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</si>
  <si>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</si>
  <si>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</si>
  <si>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</si>
  <si>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</si>
  <si>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REUB. A LA DOCENCIA PERS. NOMBRADO : QUISPE CALLAPANI, VICTORIA SANTUSA, Resolución Nº 477-07-UGELS</t>
  </si>
  <si>
    <t>PEDRAZA</t>
  </si>
  <si>
    <t>ANDRES DEMETRIO</t>
  </si>
  <si>
    <t>1001240933</t>
  </si>
  <si>
    <t>1115212511E3</t>
  </si>
  <si>
    <t>URBANO</t>
  </si>
  <si>
    <t>1023233</t>
  </si>
  <si>
    <t>LY041140</t>
  </si>
  <si>
    <t>REASIGNACION DE : ARCE APAZA, GLADIS, Resolución Nº 1589-09-UGELP</t>
  </si>
  <si>
    <t>BERNARDA GLADIS</t>
  </si>
  <si>
    <t>1001488005</t>
  </si>
  <si>
    <t>1115212511E2</t>
  </si>
  <si>
    <t>1001491913</t>
  </si>
  <si>
    <t>1115212511E6</t>
  </si>
  <si>
    <t>1115212511E7</t>
  </si>
  <si>
    <t>DESIGNACION COMO DIRECTIVO DE I.E. (R.S.G. 1551-2014) DE PILCO MONTES DE OCA, TERESA ZANTINA</t>
  </si>
  <si>
    <t>DURAND</t>
  </si>
  <si>
    <t>1115212511E8</t>
  </si>
  <si>
    <t>DESIGNACION COMO DIRECTIVO DE I.E. (R.S.G. 1551-2014) DE PEÑARANDA SANTANDER, YENNY MARIANELLA</t>
  </si>
  <si>
    <t>1115212521E1</t>
  </si>
  <si>
    <t>1001221433</t>
  </si>
  <si>
    <t>1130212511E6</t>
  </si>
  <si>
    <t>DESIGNACION COMO DIRECTIVO DE I.E. (R.S.G. 1551-2014) DE SALAS MAYTA, ELIZABETH FRIDA</t>
  </si>
  <si>
    <t>921481217914</t>
  </si>
  <si>
    <t>REASIGNACION POR INTERES PERSONAL DE: CANO MENDOZA, ELBA MARITZA, Resolución Nº 020-2017-UGELTACNA</t>
  </si>
  <si>
    <t>GINA KARINA</t>
  </si>
  <si>
    <t>1042145184</t>
  </si>
  <si>
    <t>1115212511E0</t>
  </si>
  <si>
    <t>REUBICACION DE PLAZA OCUPADA : Resolución Nº 1100-05-UGELP</t>
  </si>
  <si>
    <t>AURELIA</t>
  </si>
  <si>
    <t>1001230767</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</si>
  <si>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</si>
  <si>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</si>
  <si>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</si>
  <si>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</si>
  <si>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</si>
  <si>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</si>
  <si>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</si>
  <si>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</si>
  <si>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</si>
  <si>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</si>
  <si>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</si>
  <si>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</si>
  <si>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</si>
  <si>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</si>
  <si>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</si>
  <si>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</si>
  <si>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</si>
  <si>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</si>
  <si>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</si>
  <si>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</si>
  <si>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</si>
  <si>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</si>
  <si>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</si>
  <si>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</si>
  <si>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</si>
  <si>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</si>
  <si>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</si>
  <si>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</si>
  <si>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</si>
  <si>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</si>
  <si>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</si>
  <si>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</si>
  <si>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IEI 324 DIVINO NIÑO JESUS</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</si>
  <si>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</si>
  <si>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</si>
  <si>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</si>
  <si>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</si>
  <si>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</si>
  <si>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</si>
  <si>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</si>
  <si>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</si>
  <si>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</si>
  <si>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</si>
  <si>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</si>
  <si>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</si>
  <si>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</si>
  <si>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</si>
  <si>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</si>
  <si>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21EV01400805</t>
  </si>
  <si>
    <t>921481217913</t>
  </si>
  <si>
    <t>MARITZA LIDIA</t>
  </si>
  <si>
    <t>1001323351</t>
  </si>
  <si>
    <t>1001491370</t>
  </si>
  <si>
    <t>928401813915</t>
  </si>
  <si>
    <t>REASIGNACION POR UNIDAD FAMILIAR DE: FERNANDEZ CRUZ, YENY MARIA, Resolución Nº 0207-2019-UGELP AREQUIPA</t>
  </si>
  <si>
    <t>DAVALOS</t>
  </si>
  <si>
    <t>1176212511E5</t>
  </si>
  <si>
    <t>REASIGNACION DE AUXILIAR DE EDUCACION A DOCENTE : QUINTO MORALES, MARIA LEONOR, Resolución</t>
  </si>
  <si>
    <t>HILDA ZOILA</t>
  </si>
  <si>
    <t>1001227257</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</si>
  <si>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</si>
  <si>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</si>
  <si>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</si>
  <si>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</si>
  <si>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</si>
  <si>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</si>
  <si>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</si>
  <si>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</si>
  <si>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</si>
  <si>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</si>
  <si>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</si>
  <si>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</si>
  <si>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</si>
  <si>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</si>
  <si>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21EV01501669</t>
  </si>
  <si>
    <t>921481216918</t>
  </si>
  <si>
    <t>1041954622</t>
  </si>
  <si>
    <t>1110212511E3</t>
  </si>
  <si>
    <t>1001230948</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</si>
  <si>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</si>
  <si>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</si>
  <si>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</si>
  <si>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</si>
  <si>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</si>
  <si>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</si>
  <si>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</si>
  <si>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</si>
  <si>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1173112611E2</t>
  </si>
  <si>
    <t>0229633</t>
  </si>
  <si>
    <t>LY051026</t>
  </si>
  <si>
    <t>MODIFICAN NOMBRAMIENTO RD 674-2006-UGELP</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</si>
  <si>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</si>
  <si>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</si>
  <si>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</si>
  <si>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</si>
  <si>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</si>
  <si>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</si>
  <si>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</si>
  <si>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</si>
  <si>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</si>
  <si>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</si>
  <si>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</si>
  <si>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</si>
  <si>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</si>
  <si>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</si>
  <si>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</si>
  <si>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</si>
  <si>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</si>
  <si>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</si>
  <si>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</si>
  <si>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</si>
  <si>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</si>
  <si>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</si>
  <si>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</si>
  <si>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21EV01624615</t>
  </si>
  <si>
    <t>1198112611E2</t>
  </si>
  <si>
    <t>1001229140</t>
  </si>
  <si>
    <t>1110112611E2</t>
  </si>
  <si>
    <t>1571462</t>
  </si>
  <si>
    <t>LY051090</t>
  </si>
  <si>
    <t>IEI 239 NIÑO JESUS DE PRAGA</t>
  </si>
  <si>
    <t>NOEMI HILDA</t>
  </si>
  <si>
    <t>1001205390</t>
  </si>
  <si>
    <t>1165212611E2</t>
  </si>
  <si>
    <t>1023274</t>
  </si>
  <si>
    <t>LY051145</t>
  </si>
  <si>
    <t>LUCY ADA</t>
  </si>
  <si>
    <t>1001201558</t>
  </si>
  <si>
    <t>1118212611E2</t>
  </si>
  <si>
    <t>1023357</t>
  </si>
  <si>
    <t>LY051170</t>
  </si>
  <si>
    <t>21EV01637598</t>
  </si>
  <si>
    <t>1023431</t>
  </si>
  <si>
    <t>LY051185</t>
  </si>
  <si>
    <t>SHAILENDRA YEMIRA</t>
  </si>
  <si>
    <t>1001323613</t>
  </si>
  <si>
    <t>1169212611E2</t>
  </si>
  <si>
    <t>CESE POR LIMITE DE EDAD DE: BRAVO TORRES, DORA ELIZABETH, Resolución Nº 2363-2019-UGELP</t>
  </si>
  <si>
    <t>1169212611E3</t>
  </si>
  <si>
    <t>JANET ESPERANZA</t>
  </si>
  <si>
    <t>1001545103</t>
  </si>
  <si>
    <t>21EV01616178</t>
  </si>
  <si>
    <t>1169212611E5</t>
  </si>
  <si>
    <t>1191112711E5</t>
  </si>
  <si>
    <t>0229542</t>
  </si>
  <si>
    <t>LY061008</t>
  </si>
  <si>
    <t>1001309655</t>
  </si>
  <si>
    <t>1141110612E3</t>
  </si>
  <si>
    <t>1187118511E4</t>
  </si>
  <si>
    <t>REASIGNACION POR UNIDAD FAMILIAR DE:PEREZ PEREZ, CARMEN AYME, Resolución N° 0647-2014-UGELP</t>
  </si>
  <si>
    <t>1001332804</t>
  </si>
  <si>
    <t>1191112711E2</t>
  </si>
  <si>
    <t>YESSENIA NAKADAY</t>
  </si>
  <si>
    <t>1001296999</t>
  </si>
  <si>
    <t>1191112711E3</t>
  </si>
  <si>
    <t>DESIGNACION COMO DIRECTIVO DE I.E. (R.S.G. 1551-2014) DE MANSILLA PARI, RUTH MARIA</t>
  </si>
  <si>
    <t>21EV01501672</t>
  </si>
  <si>
    <t>21EV01501673</t>
  </si>
  <si>
    <t>TIQUE</t>
  </si>
  <si>
    <t>1113613112E3</t>
  </si>
  <si>
    <t>RETIRO DEL SERVICIO POR LA 2da. DISPOSICION COMPLEMENTARIA TRANSITORIA Y FINAL LEY Nº 29944 DE: LIMA MIRANDA, GUSTAVO RICARDO</t>
  </si>
  <si>
    <t>1191112711E6</t>
  </si>
  <si>
    <t>1191112711E4</t>
  </si>
  <si>
    <t>1001289752</t>
  </si>
  <si>
    <t>1160112711E2</t>
  </si>
  <si>
    <t>0229641</t>
  </si>
  <si>
    <t>LY061095</t>
  </si>
  <si>
    <t>YARATICONA</t>
  </si>
  <si>
    <t>1001785434</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</si>
  <si>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</si>
  <si>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</si>
  <si>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</si>
  <si>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</si>
  <si>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</si>
  <si>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</si>
  <si>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</si>
  <si>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</si>
  <si>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</si>
  <si>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</si>
  <si>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</si>
  <si>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</si>
  <si>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</si>
  <si>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</si>
  <si>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</si>
  <si>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</si>
  <si>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</si>
  <si>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</si>
  <si>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</si>
  <si>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</si>
  <si>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</si>
  <si>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</si>
  <si>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</si>
  <si>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REASIGNACION POR INTERES PERSONAL DE:QUISPE CALIZAYA, GIOVANA BETZABE, Resolución N° 0692-2014-UGELP</t>
  </si>
  <si>
    <t>VILA</t>
  </si>
  <si>
    <t>1184212911E4</t>
  </si>
  <si>
    <t>NIEBLES</t>
  </si>
  <si>
    <t>ALEJANDRO RICARDO</t>
  </si>
  <si>
    <t>1002159390</t>
  </si>
  <si>
    <t>21EV01634843</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</si>
  <si>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</si>
  <si>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</si>
  <si>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</si>
  <si>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</si>
  <si>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</si>
  <si>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</si>
  <si>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</si>
  <si>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</si>
  <si>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</si>
  <si>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</si>
  <si>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</si>
  <si>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</si>
  <si>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</si>
  <si>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21EV01710705</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</si>
  <si>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</si>
  <si>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</si>
  <si>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</si>
  <si>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</si>
  <si>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</si>
  <si>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</si>
  <si>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</si>
  <si>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</si>
  <si>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</si>
  <si>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</si>
  <si>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</si>
  <si>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</si>
  <si>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</si>
  <si>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</si>
  <si>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</si>
  <si>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</si>
  <si>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</si>
  <si>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</si>
  <si>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</si>
  <si>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</si>
  <si>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</si>
  <si>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</si>
  <si>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</si>
  <si>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</si>
  <si>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</si>
  <si>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</si>
  <si>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</si>
  <si>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</si>
  <si>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</si>
  <si>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21EV01402215</t>
  </si>
  <si>
    <t>928441813919</t>
  </si>
  <si>
    <t>ASCENSO DE : CCAMA GAMARRA, EDITH OLIVIA, Resolución Nº 2281-07-UGELP</t>
  </si>
  <si>
    <t>1001226843</t>
  </si>
  <si>
    <t>1150113611E2</t>
  </si>
  <si>
    <t>0229617</t>
  </si>
  <si>
    <t>LY101007</t>
  </si>
  <si>
    <t>LUZ MARLENE</t>
  </si>
  <si>
    <t>1001310322</t>
  </si>
  <si>
    <t>21EV01501665</t>
  </si>
  <si>
    <t>928451817917</t>
  </si>
  <si>
    <t>0487348</t>
  </si>
  <si>
    <t>LY101010</t>
  </si>
  <si>
    <t>CESE DE : COILA CHOQUE, GUADALUPE, Resolución Nº 1221-09-UGELP</t>
  </si>
  <si>
    <t>1112112112E4</t>
  </si>
  <si>
    <t>REASIGNACION POR UNIDAD FAMILIAR DE: BEJAR MOLINA, MARIELA, Resolución Nº 0202-2019-UGEL AREQUIPA SUR</t>
  </si>
  <si>
    <t>21EV01616187</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</si>
  <si>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</si>
  <si>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</si>
  <si>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</si>
  <si>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</si>
  <si>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</si>
  <si>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</si>
  <si>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</si>
  <si>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</si>
  <si>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</si>
  <si>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</si>
  <si>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21EV01400799</t>
  </si>
  <si>
    <t>LEOCADIA</t>
  </si>
  <si>
    <t>1161112212E3</t>
  </si>
  <si>
    <t>1001247250</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</si>
  <si>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</si>
  <si>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</si>
  <si>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</si>
  <si>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</si>
  <si>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</si>
  <si>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</si>
  <si>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</si>
  <si>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</si>
  <si>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</si>
  <si>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</si>
  <si>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</si>
  <si>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</si>
  <si>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</si>
  <si>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</si>
  <si>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</si>
  <si>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</si>
  <si>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</si>
  <si>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</si>
  <si>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</si>
  <si>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</si>
  <si>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</si>
  <si>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</si>
  <si>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</si>
  <si>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</si>
  <si>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</si>
  <si>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</si>
  <si>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</si>
  <si>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</si>
  <si>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</si>
  <si>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</si>
  <si>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</si>
  <si>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</si>
  <si>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</si>
  <si>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</si>
  <si>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</si>
  <si>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</si>
  <si>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</si>
  <si>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</si>
  <si>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</si>
  <si>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</si>
  <si>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</si>
  <si>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</si>
  <si>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</si>
  <si>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</si>
  <si>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</si>
  <si>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</si>
  <si>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</si>
  <si>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</si>
  <si>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</si>
  <si>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</si>
  <si>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</si>
  <si>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</si>
  <si>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</si>
  <si>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</si>
  <si>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21EV01637596</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</si>
  <si>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</si>
  <si>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</si>
  <si>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</si>
  <si>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</si>
  <si>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</si>
  <si>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</si>
  <si>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</si>
  <si>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</si>
  <si>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</si>
  <si>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</si>
  <si>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</si>
  <si>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</si>
  <si>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</si>
  <si>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</si>
  <si>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</si>
  <si>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</si>
  <si>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</si>
  <si>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</si>
  <si>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</si>
  <si>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</si>
  <si>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</si>
  <si>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21EV01400800</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</si>
  <si>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</si>
  <si>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</si>
  <si>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</si>
  <si>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</si>
  <si>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</si>
  <si>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</si>
  <si>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</si>
  <si>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</si>
  <si>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</si>
  <si>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</si>
  <si>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</si>
  <si>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</si>
  <si>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REUBICACION DE PLAZA VACANTE: Resolución Nº 3044-2015-UGELP</t>
  </si>
  <si>
    <t>BELINDA YNES</t>
  </si>
  <si>
    <t>1040520173</t>
  </si>
  <si>
    <t>1142212612E3</t>
  </si>
  <si>
    <t>YOVANA ADRIANA</t>
  </si>
  <si>
    <t>1041704237</t>
  </si>
  <si>
    <t>1113112712E3</t>
  </si>
  <si>
    <t>0229625</t>
  </si>
  <si>
    <t>LY161020</t>
  </si>
  <si>
    <t>CAROLIA DELIA</t>
  </si>
  <si>
    <t>1001543423</t>
  </si>
  <si>
    <t>21EV01624030</t>
  </si>
  <si>
    <t>1113112712E2</t>
  </si>
  <si>
    <t>CESE A SOLICITUD DE: CALISAYA GOMEZ, YOLANDA, Resolución Nº 2664-11-UGELP</t>
  </si>
  <si>
    <t>PEDRO VALERIANO</t>
  </si>
  <si>
    <t>1001238918</t>
  </si>
  <si>
    <t>1127112712E4</t>
  </si>
  <si>
    <t>0229740</t>
  </si>
  <si>
    <t>LY161061</t>
  </si>
  <si>
    <t>IEI 214 NIÑO JESUS DE PRAGA CAMACANI</t>
  </si>
  <si>
    <t>REASIGNACION POR INTERES PERSONAL DE:QUISPE VELASQUEZ, NANCY, Resolución N° 0642-2014-UGELP</t>
  </si>
  <si>
    <t>1001552251</t>
  </si>
  <si>
    <t>1127112712E3</t>
  </si>
  <si>
    <t>1001261900</t>
  </si>
  <si>
    <t>1187112712E3</t>
  </si>
  <si>
    <t>0501338</t>
  </si>
  <si>
    <t>LY161067</t>
  </si>
  <si>
    <t>KATHERINE</t>
  </si>
  <si>
    <t>1001858679</t>
  </si>
  <si>
    <t>1187112712E2</t>
  </si>
  <si>
    <t>DESIGNACION COMO DIRECTIVO DE I.E. (R.S.G. 1551-2014) DE QUISPE PALOMINO, ROSA LEONOR</t>
  </si>
  <si>
    <t>1187112712E4</t>
  </si>
  <si>
    <t>1001291858</t>
  </si>
  <si>
    <t>1117612412E3</t>
  </si>
  <si>
    <t>1345289</t>
  </si>
  <si>
    <t>LY131197</t>
  </si>
  <si>
    <t>REASIGNACION POR INTERES PERSONAL DE:BARBOZA QUISPE, NORA MARCIA, Resolución N° 4445-15-UGELP</t>
  </si>
  <si>
    <t>1001325510</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</si>
  <si>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</si>
  <si>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</si>
  <si>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</si>
  <si>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</si>
  <si>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</si>
  <si>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</si>
  <si>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</si>
  <si>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</si>
  <si>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</si>
  <si>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</si>
  <si>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</si>
  <si>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IEI 1204 LOS PEQUEÑOS CONQUISTADORES ANCCACCA</t>
  </si>
  <si>
    <t>DELIA GESIL</t>
  </si>
  <si>
    <t>1001864941</t>
  </si>
  <si>
    <t>1172113021E4</t>
  </si>
  <si>
    <t>1470988</t>
  </si>
  <si>
    <t>LY091063</t>
  </si>
  <si>
    <t>REUBICACION DE PLAZA OCUPADA: Resolución Nº 2249-14-UGELP</t>
  </si>
  <si>
    <t>VICENTINA</t>
  </si>
  <si>
    <t>1001556987</t>
  </si>
  <si>
    <t>921481216911</t>
  </si>
  <si>
    <t>NORA JESUS</t>
  </si>
  <si>
    <t>1001203777</t>
  </si>
  <si>
    <t>21EV01637601</t>
  </si>
  <si>
    <t>1525591</t>
  </si>
  <si>
    <t>LY021201</t>
  </si>
  <si>
    <t>GUITERAZ</t>
  </si>
  <si>
    <t>JANNET FRANCISCA</t>
  </si>
  <si>
    <t>1001286011</t>
  </si>
  <si>
    <t>21EV01400806</t>
  </si>
  <si>
    <t>21EV01400807</t>
  </si>
  <si>
    <t>21EV01402219</t>
  </si>
  <si>
    <t>21EV01402220</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</si>
  <si>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</si>
  <si>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</si>
  <si>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</si>
  <si>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</si>
  <si>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</si>
  <si>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</si>
  <si>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</si>
  <si>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</si>
  <si>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</si>
  <si>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</si>
  <si>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</si>
  <si>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</si>
  <si>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</si>
  <si>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</si>
  <si>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</si>
  <si>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</si>
  <si>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</si>
  <si>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21EV01637600</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</si>
  <si>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</si>
  <si>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</si>
  <si>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</si>
  <si>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</si>
  <si>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</si>
  <si>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</si>
  <si>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</si>
  <si>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</si>
  <si>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</si>
  <si>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</si>
  <si>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</si>
  <si>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</si>
  <si>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</si>
  <si>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</si>
  <si>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</si>
  <si>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</si>
  <si>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</si>
  <si>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</si>
  <si>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</si>
  <si>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</si>
  <si>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</si>
  <si>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</si>
  <si>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</si>
  <si>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</si>
  <si>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IEI 1214 MI DIVINO NIÑO CUCHO ESQUEÑA</t>
  </si>
  <si>
    <t>YOLANDA MARUJA</t>
  </si>
  <si>
    <t>1001869753</t>
  </si>
  <si>
    <t>921491216912</t>
  </si>
  <si>
    <t>1556463</t>
  </si>
  <si>
    <t>LY071020</t>
  </si>
  <si>
    <t>GINA LIZ</t>
  </si>
  <si>
    <t>1045106830</t>
  </si>
  <si>
    <t>921461216912</t>
  </si>
  <si>
    <t>1569698</t>
  </si>
  <si>
    <t>LY071025</t>
  </si>
  <si>
    <t>IEI 1229 LOS PEQUEÑOS GENIOS CCAPALLA</t>
  </si>
  <si>
    <t>DESIGNACION COMO DIRECTIVO DE: DUEÑAS RAMOS, MIRIAM LOURDES SEGUN RSG Nº 279-2016</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</si>
  <si>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</si>
  <si>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</si>
  <si>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</si>
  <si>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</si>
  <si>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</si>
  <si>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</si>
  <si>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</si>
  <si>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</si>
  <si>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</si>
  <si>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</si>
  <si>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</si>
  <si>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</si>
  <si>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</si>
  <si>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</si>
  <si>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</si>
  <si>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</si>
  <si>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</si>
  <si>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</si>
  <si>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</si>
  <si>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</si>
  <si>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</si>
  <si>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</si>
  <si>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</si>
  <si>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</si>
  <si>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</si>
  <si>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</si>
  <si>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IEI 1198 NIÑO JESUS DE PRAGA CUSINI</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</si>
  <si>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</si>
  <si>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</si>
  <si>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</si>
  <si>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</si>
  <si>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</si>
  <si>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</si>
  <si>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</si>
  <si>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</si>
  <si>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</si>
  <si>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</si>
  <si>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</si>
  <si>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</si>
  <si>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</si>
  <si>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</si>
  <si>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</si>
  <si>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</si>
  <si>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</si>
  <si>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</si>
  <si>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</si>
  <si>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</si>
  <si>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</si>
  <si>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</si>
  <si>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</si>
  <si>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YANETH ROCIO</t>
  </si>
  <si>
    <t>1001342039</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</si>
  <si>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</si>
  <si>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</si>
  <si>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</si>
  <si>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</si>
  <si>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</si>
  <si>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</si>
  <si>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</si>
  <si>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</si>
  <si>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</si>
  <si>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</si>
  <si>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</si>
  <si>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</si>
  <si>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</si>
  <si>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</si>
  <si>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</si>
  <si>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</si>
  <si>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21EV01501666</t>
  </si>
  <si>
    <t>1556356</t>
  </si>
  <si>
    <t>LY101015</t>
  </si>
  <si>
    <t>921421216913</t>
  </si>
  <si>
    <t>BETTY MARLENE</t>
  </si>
  <si>
    <t>1001231659</t>
  </si>
  <si>
    <t>928441814919</t>
  </si>
  <si>
    <t>921421216916</t>
  </si>
  <si>
    <t>1556364</t>
  </si>
  <si>
    <t>LY101020</t>
  </si>
  <si>
    <t>IEI 1220 SEMILLITAS DEL SEÑOR PENTECOSTES LLUCO</t>
  </si>
  <si>
    <t>1001333712</t>
  </si>
  <si>
    <t>21EV01637605</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</si>
  <si>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</si>
  <si>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</si>
  <si>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</si>
  <si>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</si>
  <si>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</si>
  <si>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</si>
  <si>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</si>
  <si>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</si>
  <si>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</si>
  <si>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</si>
  <si>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</si>
  <si>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</si>
  <si>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</si>
  <si>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</si>
  <si>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</si>
  <si>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</si>
  <si>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</si>
  <si>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</si>
  <si>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</si>
  <si>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</si>
  <si>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IEI 1223 DIVINO NIÑO JESUS PUTUCUNI</t>
  </si>
  <si>
    <t>1041257760</t>
  </si>
  <si>
    <t>921421216910</t>
  </si>
  <si>
    <t>1556414</t>
  </si>
  <si>
    <t>LY101045</t>
  </si>
  <si>
    <t>IEI 1224 NUESTRA SEÑORA VIRGEN DEL ROSARIO POJSIN CARATA</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</si>
  <si>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</si>
  <si>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</si>
  <si>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</si>
  <si>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</si>
  <si>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</si>
  <si>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</si>
  <si>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</si>
  <si>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</si>
  <si>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</si>
  <si>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</si>
  <si>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</si>
  <si>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</si>
  <si>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</si>
  <si>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</si>
  <si>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</si>
  <si>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</si>
  <si>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</si>
  <si>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</si>
  <si>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</si>
  <si>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</si>
  <si>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</si>
  <si>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</si>
  <si>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</si>
  <si>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</si>
  <si>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</si>
  <si>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</si>
  <si>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</si>
  <si>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</si>
  <si>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</si>
  <si>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</si>
  <si>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</si>
  <si>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</si>
  <si>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</si>
  <si>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</si>
  <si>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</si>
  <si>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</si>
  <si>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</si>
  <si>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</si>
  <si>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</si>
  <si>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</si>
  <si>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</si>
  <si>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21EV01637604</t>
  </si>
  <si>
    <t>1556323</t>
  </si>
  <si>
    <t>LY051150</t>
  </si>
  <si>
    <t>1001284819</t>
  </si>
  <si>
    <t>21EV01400802</t>
  </si>
  <si>
    <t>921451216910</t>
  </si>
  <si>
    <t>OSORIO</t>
  </si>
  <si>
    <t>GIOVANNA YAMILA</t>
  </si>
  <si>
    <t>1001314686</t>
  </si>
  <si>
    <t>921451216913</t>
  </si>
  <si>
    <t>CUPE</t>
  </si>
  <si>
    <t>1002161618</t>
  </si>
  <si>
    <t>921451216916</t>
  </si>
  <si>
    <t>1001326034</t>
  </si>
  <si>
    <t>1175613312E6</t>
  </si>
  <si>
    <t>21EV01400804</t>
  </si>
  <si>
    <t>1556398</t>
  </si>
  <si>
    <t>LY051175</t>
  </si>
  <si>
    <t>21EV01403235</t>
  </si>
  <si>
    <t>921431216911</t>
  </si>
  <si>
    <t>VALLEJO</t>
  </si>
  <si>
    <t>GABY PATRICIA</t>
  </si>
  <si>
    <t>1029590873</t>
  </si>
  <si>
    <t>1192613112E5</t>
  </si>
  <si>
    <t>921461216916</t>
  </si>
  <si>
    <t>1569714</t>
  </si>
  <si>
    <t>LY061120</t>
  </si>
  <si>
    <t>YANNET YULI</t>
  </si>
  <si>
    <t>1040241282</t>
  </si>
  <si>
    <t>1112112521E6</t>
  </si>
  <si>
    <t>1584846</t>
  </si>
  <si>
    <t>LY151650</t>
  </si>
  <si>
    <t>MARITZA MARLENI</t>
  </si>
  <si>
    <t>1001341412</t>
  </si>
  <si>
    <t>921441217917</t>
  </si>
  <si>
    <t>REUBICACION DE PLAZA VACANTE: Resolución Nº ES JATUCACHII</t>
  </si>
  <si>
    <t>1001296625</t>
  </si>
  <si>
    <t>21EV01616182</t>
  </si>
  <si>
    <t>FRONTERA RURAL</t>
  </si>
  <si>
    <t>1710664</t>
  </si>
  <si>
    <t>LY061200</t>
  </si>
  <si>
    <t>21EV01616186</t>
  </si>
  <si>
    <t>1710672</t>
  </si>
  <si>
    <t>LY061205</t>
  </si>
  <si>
    <t>21EV01616172</t>
  </si>
  <si>
    <t>1710680</t>
  </si>
  <si>
    <t>LY151655</t>
  </si>
  <si>
    <t>SANTY</t>
  </si>
  <si>
    <t>921411217915</t>
  </si>
  <si>
    <t>1621416</t>
  </si>
  <si>
    <t>LY101100</t>
  </si>
  <si>
    <t>CAMPANA</t>
  </si>
  <si>
    <t>SUSAN RUBY</t>
  </si>
  <si>
    <t>1042799753</t>
  </si>
  <si>
    <t>921411217911</t>
  </si>
  <si>
    <t>1621580</t>
  </si>
  <si>
    <t>LY101159</t>
  </si>
  <si>
    <t>GUILLERMINA</t>
  </si>
  <si>
    <t>1002410676</t>
  </si>
  <si>
    <t>21EV01624032</t>
  </si>
  <si>
    <t>1621564</t>
  </si>
  <si>
    <t>LY101080</t>
  </si>
  <si>
    <t>921411217919</t>
  </si>
  <si>
    <t>POZO</t>
  </si>
  <si>
    <t>NORMA LUCIA</t>
  </si>
  <si>
    <t>1042734464</t>
  </si>
  <si>
    <t>921411217910</t>
  </si>
  <si>
    <t>1621630</t>
  </si>
  <si>
    <t>LY091170</t>
  </si>
  <si>
    <t>IEI 1281 NIÑO JESUS SEMILLITAS DE ESPERANZA DE UMAYO</t>
  </si>
  <si>
    <t>1044547578</t>
  </si>
  <si>
    <t>921411217913</t>
  </si>
  <si>
    <t>1621234</t>
  </si>
  <si>
    <t>LY131176</t>
  </si>
  <si>
    <t>MATAMET</t>
  </si>
  <si>
    <t>GULIANNA</t>
  </si>
  <si>
    <t>1001334369</t>
  </si>
  <si>
    <t>21EV01400803</t>
  </si>
  <si>
    <t>1621572</t>
  </si>
  <si>
    <t>LY131198</t>
  </si>
  <si>
    <t>COSIO</t>
  </si>
  <si>
    <t>921411217917</t>
  </si>
  <si>
    <t>DESIGNACION COMO DIRECTIVO DE I.E. (R.S.G. 1551-2014) DE ARCE APAZA, GLADYS</t>
  </si>
  <si>
    <t>921441217912</t>
  </si>
  <si>
    <t>1621333</t>
  </si>
  <si>
    <t>LY091155</t>
  </si>
  <si>
    <t>BRENDA LILIANA</t>
  </si>
  <si>
    <t>1040745151</t>
  </si>
  <si>
    <t>921441217918</t>
  </si>
  <si>
    <t>1621150</t>
  </si>
  <si>
    <t>LY091100</t>
  </si>
  <si>
    <t>IEI 1235 NIÑO SAN SALVADOR CANCHARANI PAMPA</t>
  </si>
  <si>
    <t>DESIGNACION COMO ESPECIALISTA EN EDUCACION DE QUISPE VELASQUEZ, NANCY RSG Nº 279-2016</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</si>
  <si>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</si>
  <si>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</si>
  <si>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</si>
  <si>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</si>
  <si>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</si>
  <si>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</si>
  <si>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</si>
  <si>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</si>
  <si>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</si>
  <si>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</si>
  <si>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</si>
  <si>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</si>
  <si>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</si>
  <si>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</si>
  <si>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</si>
  <si>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DESIGNACION COMO DIRECTIVO DE I.E. (R.S.G. 1551-2014) DE APAZA REYNOSO, PRIMITIVA</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</si>
  <si>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</si>
  <si>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</si>
  <si>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</si>
  <si>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</si>
  <si>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</si>
  <si>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</si>
  <si>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</si>
  <si>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</si>
  <si>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</si>
  <si>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</si>
  <si>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</si>
  <si>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</si>
  <si>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</si>
  <si>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</si>
  <si>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</si>
  <si>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</si>
  <si>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IEI 1231 RETOÑITOS</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</si>
  <si>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</si>
  <si>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</si>
  <si>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</si>
  <si>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</si>
  <si>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</si>
  <si>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</si>
  <si>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</si>
  <si>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</si>
  <si>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</si>
  <si>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</si>
  <si>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</si>
  <si>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</si>
  <si>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</si>
  <si>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</si>
  <si>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</si>
  <si>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</si>
  <si>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</si>
  <si>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IEI 1245 DIVINO NIÑO SAN SALVADOR CHILA</t>
  </si>
  <si>
    <t>YUDI ROXANA</t>
  </si>
  <si>
    <t>1042395337</t>
  </si>
  <si>
    <t>21EV01710716</t>
  </si>
  <si>
    <t>1621143</t>
  </si>
  <si>
    <t>LY021040</t>
  </si>
  <si>
    <t>921461217918</t>
  </si>
  <si>
    <t>YENNY ALEJANDRA</t>
  </si>
  <si>
    <t>1043006188</t>
  </si>
  <si>
    <t>921461217915</t>
  </si>
  <si>
    <t>1621440</t>
  </si>
  <si>
    <t>LY141095</t>
  </si>
  <si>
    <t>MICAELA ELIZABETH</t>
  </si>
  <si>
    <t>1040811545</t>
  </si>
  <si>
    <t>921461217911</t>
  </si>
  <si>
    <t>1621200</t>
  </si>
  <si>
    <t>LY141097</t>
  </si>
  <si>
    <t>IEI 1240 NIÑO JESUS COTAÑA</t>
  </si>
  <si>
    <t>JUDITH JESSICA</t>
  </si>
  <si>
    <t>1043899981</t>
  </si>
  <si>
    <t>921461217919</t>
  </si>
  <si>
    <t>1621135</t>
  </si>
  <si>
    <t>LY141127</t>
  </si>
  <si>
    <t>IEI 1233 NIÑO JESUSITO HUANCASAYA</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</si>
  <si>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</si>
  <si>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</si>
  <si>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</si>
  <si>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</si>
  <si>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</si>
  <si>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</si>
  <si>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</si>
  <si>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</si>
  <si>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</si>
  <si>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</si>
  <si>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</si>
  <si>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</si>
  <si>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</si>
  <si>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</si>
  <si>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</si>
  <si>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</si>
  <si>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</si>
  <si>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</si>
  <si>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</si>
  <si>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</si>
  <si>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</si>
  <si>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</si>
  <si>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</si>
  <si>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</si>
  <si>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</si>
  <si>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</si>
  <si>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</si>
  <si>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IEI 1255 SANTA TERESITA DEL NIÑO JESUS AMPARANI</t>
  </si>
  <si>
    <t>1040877795</t>
  </si>
  <si>
    <t>921421210910</t>
  </si>
  <si>
    <t>1623628</t>
  </si>
  <si>
    <t>LY071050</t>
  </si>
  <si>
    <t>RUTH BERONICA</t>
  </si>
  <si>
    <t>1042461136</t>
  </si>
  <si>
    <t>921421210913</t>
  </si>
  <si>
    <t>1621382</t>
  </si>
  <si>
    <t>LY071060</t>
  </si>
  <si>
    <t>CANDY</t>
  </si>
  <si>
    <t>1046437639</t>
  </si>
  <si>
    <t>921421210917</t>
  </si>
  <si>
    <t>1621655</t>
  </si>
  <si>
    <t>LY071080</t>
  </si>
  <si>
    <t>IEI 1283 SEÑOR DE HUANCA DE HUANCARTINQUIHUI</t>
  </si>
  <si>
    <t>1042594224</t>
  </si>
  <si>
    <t>921401210912</t>
  </si>
  <si>
    <t>1621663</t>
  </si>
  <si>
    <t>LY061160</t>
  </si>
  <si>
    <t>1001345087</t>
  </si>
  <si>
    <t>921401210918</t>
  </si>
  <si>
    <t>1621671</t>
  </si>
  <si>
    <t>LY061150</t>
  </si>
  <si>
    <t>IEI 1285 NIÑO JESUS DE JACHACACHI</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</si>
  <si>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</si>
  <si>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</si>
  <si>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</si>
  <si>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</si>
  <si>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</si>
  <si>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</si>
  <si>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</si>
  <si>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</si>
  <si>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</si>
  <si>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</si>
  <si>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</si>
  <si>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</si>
  <si>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</si>
  <si>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</si>
  <si>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</si>
  <si>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</si>
  <si>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</si>
  <si>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</si>
  <si>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</si>
  <si>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</si>
  <si>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1000493293</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</si>
  <si>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</si>
  <si>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</si>
  <si>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</si>
  <si>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</si>
  <si>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</si>
  <si>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</si>
  <si>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</si>
  <si>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</si>
  <si>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</si>
  <si>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</si>
  <si>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</si>
  <si>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</si>
  <si>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</si>
  <si>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</si>
  <si>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</si>
  <si>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</si>
  <si>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</si>
  <si>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</si>
  <si>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IEI 1239 DIVINO NIÑO OCCOSUYO</t>
  </si>
  <si>
    <t>1045315078</t>
  </si>
  <si>
    <t>921451210918</t>
  </si>
  <si>
    <t>1621317</t>
  </si>
  <si>
    <t>LY081180</t>
  </si>
  <si>
    <t>921451210914</t>
  </si>
  <si>
    <t>1621481</t>
  </si>
  <si>
    <t>LY081170</t>
  </si>
  <si>
    <t>LUCY</t>
  </si>
  <si>
    <t>1045651448</t>
  </si>
  <si>
    <t>21EV01400797</t>
  </si>
  <si>
    <t>1621283</t>
  </si>
  <si>
    <t>LY091130</t>
  </si>
  <si>
    <t>21EV01403529</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</si>
  <si>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</si>
  <si>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</si>
  <si>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</si>
  <si>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</si>
  <si>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</si>
  <si>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</si>
  <si>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</si>
  <si>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</si>
  <si>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</si>
  <si>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</si>
  <si>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</si>
  <si>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</si>
  <si>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</si>
  <si>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IEI 1256 NIÑO DE JESUS CCOLLPA</t>
  </si>
  <si>
    <t>KATHYA NOHELIA</t>
  </si>
  <si>
    <t>1044806626</t>
  </si>
  <si>
    <t>921451210910</t>
  </si>
  <si>
    <t>1621507</t>
  </si>
  <si>
    <t>LY111070</t>
  </si>
  <si>
    <t>LIZETH GIULIANA</t>
  </si>
  <si>
    <t>1043170233</t>
  </si>
  <si>
    <t>921451210913</t>
  </si>
  <si>
    <t>1621390</t>
  </si>
  <si>
    <t>LY111075</t>
  </si>
  <si>
    <t>21EV01629477</t>
  </si>
  <si>
    <t>1621465</t>
  </si>
  <si>
    <t>LY111090</t>
  </si>
  <si>
    <t>921451210916</t>
  </si>
  <si>
    <t>GERALDINE GABRIELA</t>
  </si>
  <si>
    <t>1046037111</t>
  </si>
  <si>
    <t>921451210917</t>
  </si>
  <si>
    <t>1621424</t>
  </si>
  <si>
    <t>LY111050</t>
  </si>
  <si>
    <t>IEI 1262 NIÑO SAN SALVADOR HILATA</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</si>
  <si>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</si>
  <si>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</si>
  <si>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</si>
  <si>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</si>
  <si>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</si>
  <si>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</si>
  <si>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</si>
  <si>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</si>
  <si>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</si>
  <si>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</si>
  <si>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</si>
  <si>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</si>
  <si>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</si>
  <si>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</si>
  <si>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</si>
  <si>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</si>
  <si>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</si>
  <si>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</si>
  <si>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</si>
  <si>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</si>
  <si>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</si>
  <si>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</si>
  <si>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</si>
  <si>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</si>
  <si>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</si>
  <si>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</si>
  <si>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</si>
  <si>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</si>
  <si>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</si>
  <si>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</si>
  <si>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</si>
  <si>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</si>
  <si>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</si>
  <si>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</si>
  <si>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</si>
  <si>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</si>
  <si>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</si>
  <si>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</si>
  <si>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</si>
  <si>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</si>
  <si>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IEI 1244 SEMILLITAS DEL MAÑANA LUQUINA GRANDE</t>
  </si>
  <si>
    <t>NATALY CRIS</t>
  </si>
  <si>
    <t>1043706756</t>
  </si>
  <si>
    <t>921431210917</t>
  </si>
  <si>
    <t>1621267</t>
  </si>
  <si>
    <t>LY121150</t>
  </si>
  <si>
    <t>1002412298</t>
  </si>
  <si>
    <t>921411217912</t>
  </si>
  <si>
    <t>1621697</t>
  </si>
  <si>
    <t>LY121170</t>
  </si>
  <si>
    <t>IEI 1287 NIÑOS DEL LAGO SAGRADO DE TACASAYA</t>
  </si>
  <si>
    <t>DE LA CUBA</t>
  </si>
  <si>
    <t>VELA</t>
  </si>
  <si>
    <t>PILAR SUSANA</t>
  </si>
  <si>
    <t>1040105011</t>
  </si>
  <si>
    <t>921411217914</t>
  </si>
  <si>
    <t>1621499</t>
  </si>
  <si>
    <t>LY101090</t>
  </si>
  <si>
    <t>CARMEN MERCEDES</t>
  </si>
  <si>
    <t>1040754778</t>
  </si>
  <si>
    <t>921461217914</t>
  </si>
  <si>
    <t>1621705</t>
  </si>
  <si>
    <t>LY141117</t>
  </si>
  <si>
    <t>MEDALY</t>
  </si>
  <si>
    <t>1042259846</t>
  </si>
  <si>
    <t>21EV01403223</t>
  </si>
  <si>
    <t>1654961</t>
  </si>
  <si>
    <t>LY071082</t>
  </si>
  <si>
    <t>21EV01403225</t>
  </si>
  <si>
    <t>1654953</t>
  </si>
  <si>
    <t>LY071084</t>
  </si>
  <si>
    <t>21EV01403226</t>
  </si>
  <si>
    <t>1654946</t>
  </si>
  <si>
    <t>LY061221</t>
  </si>
  <si>
    <t>21EV01403227</t>
  </si>
  <si>
    <t>1655034</t>
  </si>
  <si>
    <t>LY141167</t>
  </si>
  <si>
    <t>21EV01403228</t>
  </si>
  <si>
    <t>1655018</t>
  </si>
  <si>
    <t>LY131196</t>
  </si>
  <si>
    <t>IEI 1304 DIVINO NIÑO ALTO ALIANZA MAÑAZO</t>
  </si>
  <si>
    <t>21EV01616180</t>
  </si>
  <si>
    <t>21EV01403229</t>
  </si>
  <si>
    <t>1655026</t>
  </si>
  <si>
    <t>LY051082</t>
  </si>
  <si>
    <t>21EV01710710</t>
  </si>
  <si>
    <t>21EV01403230</t>
  </si>
  <si>
    <t>1654987</t>
  </si>
  <si>
    <t>LY001157</t>
  </si>
  <si>
    <t>21EV01710709</t>
  </si>
  <si>
    <t>21EV01403232</t>
  </si>
  <si>
    <t>RURAL 2</t>
  </si>
  <si>
    <t>1654979</t>
  </si>
  <si>
    <t>LY091166</t>
  </si>
  <si>
    <t>21EV01403233</t>
  </si>
  <si>
    <t>1655000</t>
  </si>
  <si>
    <t>LY101154</t>
  </si>
  <si>
    <t>21EV01403234</t>
  </si>
  <si>
    <t>1654995</t>
  </si>
  <si>
    <t>LY101152</t>
  </si>
  <si>
    <t>21EV01403438</t>
  </si>
  <si>
    <t>SIN INFORMACION</t>
  </si>
  <si>
    <t>1662394</t>
  </si>
  <si>
    <t>LY061182</t>
  </si>
  <si>
    <t>21EV01634844</t>
  </si>
  <si>
    <t>1659788</t>
  </si>
  <si>
    <t>LY041094</t>
  </si>
  <si>
    <t>HINCHO</t>
  </si>
  <si>
    <t>GLADYS CANDELARIA</t>
  </si>
  <si>
    <t>1029568943</t>
  </si>
  <si>
    <t>1173713612E5</t>
  </si>
  <si>
    <t>SOFIA ESPERANZA</t>
  </si>
  <si>
    <t>1001231964</t>
  </si>
  <si>
    <t>21EV01616176</t>
  </si>
  <si>
    <t>21EV01403432</t>
  </si>
  <si>
    <t>1655042</t>
  </si>
  <si>
    <t>LY071085</t>
  </si>
  <si>
    <t>IEI 1307 SEMILLITAS DEL MAÑANA QUENAFAJA</t>
  </si>
  <si>
    <t>21EV01403236</t>
  </si>
  <si>
    <t>1658921</t>
  </si>
  <si>
    <t>LY101158</t>
  </si>
  <si>
    <t>1041960070</t>
  </si>
  <si>
    <t>1166113811E2</t>
  </si>
  <si>
    <t>1525583</t>
  </si>
  <si>
    <t>LY121175</t>
  </si>
  <si>
    <t>IEI 401 NIÑO JESUS DE HUAYRAPATA</t>
  </si>
  <si>
    <t>REUBICACION DE PLAZA VACANTE: Resolución Nº 2895-14-UGELP</t>
  </si>
  <si>
    <t>SAYRITUPAC</t>
  </si>
  <si>
    <t>AIDEE</t>
  </si>
  <si>
    <t>1001341915</t>
  </si>
  <si>
    <t>21EV01506825</t>
  </si>
  <si>
    <t>1679323</t>
  </si>
  <si>
    <t>LY061185</t>
  </si>
  <si>
    <t>IEI HUAÑUSCURO</t>
  </si>
  <si>
    <t>21EV01506826</t>
  </si>
  <si>
    <t>1679331</t>
  </si>
  <si>
    <t>LY131000</t>
  </si>
  <si>
    <t>RUTH</t>
  </si>
  <si>
    <t>21EV01506827</t>
  </si>
  <si>
    <t>1679349</t>
  </si>
  <si>
    <t>LY161190</t>
  </si>
  <si>
    <t>21EV01710712</t>
  </si>
  <si>
    <t>1679356</t>
  </si>
  <si>
    <t>LY021205</t>
  </si>
  <si>
    <t>21EV01710713</t>
  </si>
  <si>
    <t>21EV01506831</t>
  </si>
  <si>
    <t>1679372</t>
  </si>
  <si>
    <t>LY041200</t>
  </si>
  <si>
    <t>21EV01506824</t>
  </si>
  <si>
    <t>1470962</t>
  </si>
  <si>
    <t>LY061195</t>
  </si>
  <si>
    <t>21EV01506828</t>
  </si>
  <si>
    <t>1679398</t>
  </si>
  <si>
    <t>LY051190</t>
  </si>
  <si>
    <t>CHAGUA</t>
  </si>
  <si>
    <t>EULALIA</t>
  </si>
  <si>
    <t>21EV01506830</t>
  </si>
  <si>
    <t>1679364</t>
  </si>
  <si>
    <t>LY051180</t>
  </si>
  <si>
    <t>921411217918</t>
  </si>
  <si>
    <t>1626795</t>
  </si>
  <si>
    <t>LY101150</t>
  </si>
  <si>
    <t>REUBICACION DE PLAZA VACANTE: Resolución Nº PLAZA DE CARATA</t>
  </si>
  <si>
    <t>MARIA DE JESUS</t>
  </si>
  <si>
    <t>1001321956</t>
  </si>
  <si>
    <t>21EV01710714</t>
  </si>
  <si>
    <t>1746254</t>
  </si>
  <si>
    <t>LY061210</t>
  </si>
  <si>
    <t>21EV01710715</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</si>
  <si>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</si>
  <si>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</si>
  <si>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</si>
  <si>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</si>
  <si>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</si>
  <si>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</si>
  <si>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</si>
  <si>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</si>
  <si>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</si>
  <si>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</si>
  <si>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</si>
  <si>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</si>
  <si>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</si>
  <si>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</si>
  <si>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21EV01710717</t>
  </si>
  <si>
    <t>21EV01402218</t>
  </si>
  <si>
    <t>1746296</t>
  </si>
  <si>
    <t>LY021210</t>
  </si>
  <si>
    <t>21EV01710719</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</si>
  <si>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</si>
  <si>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</si>
  <si>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</si>
  <si>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</si>
  <si>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</si>
  <si>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</si>
  <si>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</si>
  <si>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</si>
  <si>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</si>
  <si>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</si>
  <si>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</si>
  <si>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</si>
  <si>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</si>
  <si>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</si>
  <si>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</si>
  <si>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NO DEFINIDO</t>
  </si>
  <si>
    <t>2039016</t>
  </si>
  <si>
    <t>LY001011</t>
  </si>
  <si>
    <t>NIÑO DIVINO</t>
  </si>
  <si>
    <t>PEC</t>
  </si>
  <si>
    <t>PROMOTORA EDUCATIVA COMUNAL</t>
  </si>
  <si>
    <t>X</t>
  </si>
  <si>
    <t>REGISTRO PEC</t>
  </si>
  <si>
    <t>2038213</t>
  </si>
  <si>
    <t>CHANU CHANU</t>
  </si>
  <si>
    <t>0114332</t>
  </si>
  <si>
    <t>ALTO SANTA ROSA</t>
  </si>
  <si>
    <t>2039703</t>
  </si>
  <si>
    <t>LAS CRUCES</t>
  </si>
  <si>
    <t>3870420</t>
  </si>
  <si>
    <t>SAN ANTONIO DE PADUA A</t>
  </si>
  <si>
    <t>3870421</t>
  </si>
  <si>
    <t>SAN ANTONIO DE PADUA B</t>
  </si>
  <si>
    <t>3870422</t>
  </si>
  <si>
    <t>ANGEL DIVINO</t>
  </si>
  <si>
    <t>3870423</t>
  </si>
  <si>
    <t>NIÑO JESUSITO</t>
  </si>
  <si>
    <t>3884995</t>
  </si>
  <si>
    <t>NIÑO DE LA ESTRELLA</t>
  </si>
  <si>
    <t>2035107</t>
  </si>
  <si>
    <t>MACHALLATA</t>
  </si>
  <si>
    <t>2039001</t>
  </si>
  <si>
    <t>PAMPILLA A</t>
  </si>
  <si>
    <t>2039002</t>
  </si>
  <si>
    <t>PAMPILLA B</t>
  </si>
  <si>
    <t>2039003</t>
  </si>
  <si>
    <t>PORTEÑO A</t>
  </si>
  <si>
    <t>2039004</t>
  </si>
  <si>
    <t>PORTEÑO B</t>
  </si>
  <si>
    <t>2039007</t>
  </si>
  <si>
    <t>VALLECITO A</t>
  </si>
  <si>
    <t>2039008</t>
  </si>
  <si>
    <t>2039021</t>
  </si>
  <si>
    <t>2039023</t>
  </si>
  <si>
    <t>CORAZON DE JESUS</t>
  </si>
  <si>
    <t>2038915</t>
  </si>
  <si>
    <t>SIMON BOLIVAR A</t>
  </si>
  <si>
    <t>2038920</t>
  </si>
  <si>
    <t>4 DE NOVIEMBRE</t>
  </si>
  <si>
    <t>AZAÑO</t>
  </si>
  <si>
    <t>2038922</t>
  </si>
  <si>
    <t>4 DE NOVIEMBRE A</t>
  </si>
  <si>
    <t>2038929</t>
  </si>
  <si>
    <t>SIMON BOLIVAR B</t>
  </si>
  <si>
    <t>3947706</t>
  </si>
  <si>
    <t>MIS JUGUETES</t>
  </si>
  <si>
    <t>3947708</t>
  </si>
  <si>
    <t>JUGANDO APRENDO</t>
  </si>
  <si>
    <t>BAHAMONDE</t>
  </si>
  <si>
    <t>CHOQUECHAMBI</t>
  </si>
  <si>
    <t>PAOLA</t>
  </si>
  <si>
    <t>2036613</t>
  </si>
  <si>
    <t>2036615</t>
  </si>
  <si>
    <t>HUASCAR</t>
  </si>
  <si>
    <t>2036619</t>
  </si>
  <si>
    <t>2037434</t>
  </si>
  <si>
    <t>MANTO</t>
  </si>
  <si>
    <t>2038209</t>
  </si>
  <si>
    <t>INDEPENDENCIA</t>
  </si>
  <si>
    <t>2039018</t>
  </si>
  <si>
    <t>INDEPENDENCIA A</t>
  </si>
  <si>
    <t>3922322</t>
  </si>
  <si>
    <t>NIÑOS INDIGOS</t>
  </si>
  <si>
    <t>3947720</t>
  </si>
  <si>
    <t>BABY GENUIS</t>
  </si>
  <si>
    <t>3922310</t>
  </si>
  <si>
    <t>ALTO SAN MARTIN</t>
  </si>
  <si>
    <t>3922311</t>
  </si>
  <si>
    <t>ALTO BELLAVISTA</t>
  </si>
  <si>
    <t>3922312</t>
  </si>
  <si>
    <t>NUEVA ALBORADA</t>
  </si>
  <si>
    <t>3922323</t>
  </si>
  <si>
    <t>NUEVO HORIZONTE</t>
  </si>
  <si>
    <t>3922324</t>
  </si>
  <si>
    <t>CASITA DEL SABER</t>
  </si>
  <si>
    <t>3922328</t>
  </si>
  <si>
    <t>LOS CLAVELITOS</t>
  </si>
  <si>
    <t>3924643</t>
  </si>
  <si>
    <t>EL MUNDO DE LOS NIÑOS</t>
  </si>
  <si>
    <t>3916563</t>
  </si>
  <si>
    <t>MIS PEQUEÑOS ANGELITOS</t>
  </si>
  <si>
    <t>3922319</t>
  </si>
  <si>
    <t>NIÑOS DE JESUS</t>
  </si>
  <si>
    <t>3922320</t>
  </si>
  <si>
    <t>LAS SEMILLITAS DE JESUS</t>
  </si>
  <si>
    <t>3947717</t>
  </si>
  <si>
    <t>LOS CARACOLITOS</t>
  </si>
  <si>
    <t>3947718</t>
  </si>
  <si>
    <t>3947719</t>
  </si>
  <si>
    <t>LOS ANGELES</t>
  </si>
  <si>
    <t>3947766</t>
  </si>
  <si>
    <t>SANTA ROSA DE LIMA</t>
  </si>
  <si>
    <t>CARRILLO</t>
  </si>
  <si>
    <t>3947767</t>
  </si>
  <si>
    <t>BURBUJITAS</t>
  </si>
  <si>
    <t>2034801</t>
  </si>
  <si>
    <t>8 DE OCTUBRE</t>
  </si>
  <si>
    <t>2034802</t>
  </si>
  <si>
    <t>2034803</t>
  </si>
  <si>
    <t>SAN MARTIN</t>
  </si>
  <si>
    <t>2034807</t>
  </si>
  <si>
    <t>MANTO NORTE</t>
  </si>
  <si>
    <t>2034810</t>
  </si>
  <si>
    <t>VILLA SANTA ROSA</t>
  </si>
  <si>
    <t>2034811</t>
  </si>
  <si>
    <t>2034812</t>
  </si>
  <si>
    <t>2033321</t>
  </si>
  <si>
    <t>SAN LUIS DE ALBA</t>
  </si>
  <si>
    <t>2033318</t>
  </si>
  <si>
    <t>2033319</t>
  </si>
  <si>
    <t>BELLAVISTA NOR ESTE</t>
  </si>
  <si>
    <t>2035106</t>
  </si>
  <si>
    <t>VALLECITO B</t>
  </si>
  <si>
    <t>2035813</t>
  </si>
  <si>
    <t>BELLAVISTA NOR-ESTE</t>
  </si>
  <si>
    <t>2036617</t>
  </si>
  <si>
    <t>PIRUAPIRUANI</t>
  </si>
  <si>
    <t>2038919</t>
  </si>
  <si>
    <t>3924642</t>
  </si>
  <si>
    <t>PALMERITAS</t>
  </si>
  <si>
    <t>3947757</t>
  </si>
  <si>
    <t>CANDELARIA HERRERA</t>
  </si>
  <si>
    <t>2035801</t>
  </si>
  <si>
    <t>2035802</t>
  </si>
  <si>
    <t>2035809</t>
  </si>
  <si>
    <t>PAMPILLA C</t>
  </si>
  <si>
    <t>2035812</t>
  </si>
  <si>
    <t>2035817</t>
  </si>
  <si>
    <t>VILLA FLORIDA</t>
  </si>
  <si>
    <t>2138708</t>
  </si>
  <si>
    <t>3947761</t>
  </si>
  <si>
    <t>LUZ DEL SABER</t>
  </si>
  <si>
    <t>2033301</t>
  </si>
  <si>
    <t>HUAYHUA</t>
  </si>
  <si>
    <t>2033304</t>
  </si>
  <si>
    <t>RIVERA DEL LAGO</t>
  </si>
  <si>
    <t>2033308</t>
  </si>
  <si>
    <t>VILLA ZUÑIGA</t>
  </si>
  <si>
    <t>2033309</t>
  </si>
  <si>
    <t>GEORGINA</t>
  </si>
  <si>
    <t>2033311</t>
  </si>
  <si>
    <t>VILLA HERMOSA</t>
  </si>
  <si>
    <t>2033313</t>
  </si>
  <si>
    <t>LOS ANGELITOS</t>
  </si>
  <si>
    <t>3916572</t>
  </si>
  <si>
    <t>HUERTA HUARAYA</t>
  </si>
  <si>
    <t>2034101</t>
  </si>
  <si>
    <t>OJHERANI</t>
  </si>
  <si>
    <t>2034102</t>
  </si>
  <si>
    <t>2034103</t>
  </si>
  <si>
    <t>RANCHO PUNCO - SALCEDO</t>
  </si>
  <si>
    <t>2034105</t>
  </si>
  <si>
    <t>2034110</t>
  </si>
  <si>
    <t>MUNICIPAL PORTEÑO</t>
  </si>
  <si>
    <t>2034111</t>
  </si>
  <si>
    <t>2034113</t>
  </si>
  <si>
    <t>2036602</t>
  </si>
  <si>
    <t>ALTO HUASCAR</t>
  </si>
  <si>
    <t>2036603</t>
  </si>
  <si>
    <t>2036605</t>
  </si>
  <si>
    <t>CANCHARANI</t>
  </si>
  <si>
    <t>2036607</t>
  </si>
  <si>
    <t>VILLA PRIMAVERA</t>
  </si>
  <si>
    <t>2036609</t>
  </si>
  <si>
    <t>CHACARILLA ALTA</t>
  </si>
  <si>
    <t>2036611</t>
  </si>
  <si>
    <t>2036618</t>
  </si>
  <si>
    <t>CENTRAL CHANU CHANU</t>
  </si>
  <si>
    <t>2033317</t>
  </si>
  <si>
    <t>2037402</t>
  </si>
  <si>
    <t>27 DE JUNIO</t>
  </si>
  <si>
    <t>JULIANA</t>
  </si>
  <si>
    <t>2037404</t>
  </si>
  <si>
    <t>TUNUHUIRI</t>
  </si>
  <si>
    <t>2037409</t>
  </si>
  <si>
    <t>LA UNION</t>
  </si>
  <si>
    <t>2035818</t>
  </si>
  <si>
    <t>GAVIOTITAS</t>
  </si>
  <si>
    <t>3916575</t>
  </si>
  <si>
    <t>SAN JUANITO</t>
  </si>
  <si>
    <t>3947716</t>
  </si>
  <si>
    <t>AMERICANITOS</t>
  </si>
  <si>
    <t>2067801</t>
  </si>
  <si>
    <t>CUSIPATA</t>
  </si>
  <si>
    <t>2067805</t>
  </si>
  <si>
    <t>CHINCHERA CENTRAL</t>
  </si>
  <si>
    <t>2067826</t>
  </si>
  <si>
    <t>CHINCHERA</t>
  </si>
  <si>
    <t>2070501</t>
  </si>
  <si>
    <t>ICHU RAYA</t>
  </si>
  <si>
    <t>3937894</t>
  </si>
  <si>
    <t>CHECAMAYA</t>
  </si>
  <si>
    <t>3947715</t>
  </si>
  <si>
    <t>NIÑO DE PRAGA</t>
  </si>
  <si>
    <t>2068602</t>
  </si>
  <si>
    <t>CONCACHI</t>
  </si>
  <si>
    <t>2068603</t>
  </si>
  <si>
    <t>TAJQUINA</t>
  </si>
  <si>
    <t>GLADIS</t>
  </si>
  <si>
    <t>2068608</t>
  </si>
  <si>
    <t>POTOJANI GRANDE I</t>
  </si>
  <si>
    <t>2068610</t>
  </si>
  <si>
    <t>POTOJANI CHICO</t>
  </si>
  <si>
    <t>2068615</t>
  </si>
  <si>
    <t>POTOJANI GRANDE II</t>
  </si>
  <si>
    <t>2070505</t>
  </si>
  <si>
    <t>CAMATA</t>
  </si>
  <si>
    <t>2070516</t>
  </si>
  <si>
    <t>SANTA BARBARA</t>
  </si>
  <si>
    <t>2063701</t>
  </si>
  <si>
    <t>BARCO</t>
  </si>
  <si>
    <t>2063706</t>
  </si>
  <si>
    <t>CONCACHI II</t>
  </si>
  <si>
    <t>2063726</t>
  </si>
  <si>
    <t>2064518</t>
  </si>
  <si>
    <t>PERKA CHUÑAHUI</t>
  </si>
  <si>
    <t>3916576</t>
  </si>
  <si>
    <t>QANTATI URURI</t>
  </si>
  <si>
    <t>2067112</t>
  </si>
  <si>
    <t>PUCANI</t>
  </si>
  <si>
    <t>2067113</t>
  </si>
  <si>
    <t>2070518</t>
  </si>
  <si>
    <t>2067831</t>
  </si>
  <si>
    <t>HUANCARANI</t>
  </si>
  <si>
    <t>3932275</t>
  </si>
  <si>
    <t>PARINA</t>
  </si>
  <si>
    <t>2064501</t>
  </si>
  <si>
    <t>RINCONADA</t>
  </si>
  <si>
    <t>2064506</t>
  </si>
  <si>
    <t>2064507</t>
  </si>
  <si>
    <t>HUENCALLA</t>
  </si>
  <si>
    <t>2064508</t>
  </si>
  <si>
    <t>JACHA TITILACA</t>
  </si>
  <si>
    <t>2064510</t>
  </si>
  <si>
    <t>TORASAYA</t>
  </si>
  <si>
    <t>2064511</t>
  </si>
  <si>
    <t>2068607</t>
  </si>
  <si>
    <t>3932279</t>
  </si>
  <si>
    <t>TOTOJIRA</t>
  </si>
  <si>
    <t>3932280</t>
  </si>
  <si>
    <t>MISK'I PANQARITA</t>
  </si>
  <si>
    <t>2059522</t>
  </si>
  <si>
    <t>PARCCOCCOTA</t>
  </si>
  <si>
    <t>2062907</t>
  </si>
  <si>
    <t>MOLLOCO A</t>
  </si>
  <si>
    <t>2062910</t>
  </si>
  <si>
    <t>MOLLOCO B</t>
  </si>
  <si>
    <t>2062912</t>
  </si>
  <si>
    <t>CARITAMAYA A</t>
  </si>
  <si>
    <t>2062915</t>
  </si>
  <si>
    <t>CCACCA</t>
  </si>
  <si>
    <t>2138737</t>
  </si>
  <si>
    <t>CULTA PILCUYO</t>
  </si>
  <si>
    <t>3870430</t>
  </si>
  <si>
    <t>CHUSAMARCA</t>
  </si>
  <si>
    <t>3870432</t>
  </si>
  <si>
    <t>YUNGUYO CHAMACUTA</t>
  </si>
  <si>
    <t>3932281</t>
  </si>
  <si>
    <t>2059502</t>
  </si>
  <si>
    <t>2059503</t>
  </si>
  <si>
    <t>MIRAFLORES A</t>
  </si>
  <si>
    <t>2059511</t>
  </si>
  <si>
    <t>CAPULLITOS</t>
  </si>
  <si>
    <t>2059514</t>
  </si>
  <si>
    <t>2059516</t>
  </si>
  <si>
    <t>RETOÑITOS</t>
  </si>
  <si>
    <t>2059518</t>
  </si>
  <si>
    <t>SANGRE AYMARA</t>
  </si>
  <si>
    <t>2138713</t>
  </si>
  <si>
    <t>2060629</t>
  </si>
  <si>
    <t>CHANCACHI CENTRAL</t>
  </si>
  <si>
    <t>2062923</t>
  </si>
  <si>
    <t>CARITAMAYA B</t>
  </si>
  <si>
    <t>2062924</t>
  </si>
  <si>
    <t>PUTINI</t>
  </si>
  <si>
    <t>LAQUI</t>
  </si>
  <si>
    <t>3922313</t>
  </si>
  <si>
    <t>SIHUECANI</t>
  </si>
  <si>
    <t>ALLCA</t>
  </si>
  <si>
    <t>3932269</t>
  </si>
  <si>
    <t>SUMA Q'ANTAWI</t>
  </si>
  <si>
    <t>3932259</t>
  </si>
  <si>
    <t>MACHAQA QHANTATI</t>
  </si>
  <si>
    <t>3932261</t>
  </si>
  <si>
    <t>3916593</t>
  </si>
  <si>
    <t>CASITA MAGICA</t>
  </si>
  <si>
    <t>3932263</t>
  </si>
  <si>
    <t>3932265</t>
  </si>
  <si>
    <t>RAYITOS DE SOL</t>
  </si>
  <si>
    <t>2058007</t>
  </si>
  <si>
    <t>CUCHO CHAMCHILLA</t>
  </si>
  <si>
    <t>2060605</t>
  </si>
  <si>
    <t>SOCCA PATJA</t>
  </si>
  <si>
    <t>2060609</t>
  </si>
  <si>
    <t>TITIJO</t>
  </si>
  <si>
    <t>NOEMI</t>
  </si>
  <si>
    <t>2060611</t>
  </si>
  <si>
    <t>HUILALACA</t>
  </si>
  <si>
    <t>2061408</t>
  </si>
  <si>
    <t>MARQUIRE</t>
  </si>
  <si>
    <t>3870435</t>
  </si>
  <si>
    <t>HUILACAYA</t>
  </si>
  <si>
    <t>3916589</t>
  </si>
  <si>
    <t>WIÑAY PACHA WAWA</t>
  </si>
  <si>
    <t>2043226</t>
  </si>
  <si>
    <t>HUALLATANI</t>
  </si>
  <si>
    <t>2057907</t>
  </si>
  <si>
    <t>MOCARAYA</t>
  </si>
  <si>
    <t>2058011</t>
  </si>
  <si>
    <t>KALLANCA</t>
  </si>
  <si>
    <t>2058019</t>
  </si>
  <si>
    <t>AYMAHUI QUENARIRI</t>
  </si>
  <si>
    <t>2060618</t>
  </si>
  <si>
    <t>SAN CARLOS</t>
  </si>
  <si>
    <t>2061417</t>
  </si>
  <si>
    <t>KENACO</t>
  </si>
  <si>
    <t>3932268</t>
  </si>
  <si>
    <t>HUAYCHANI</t>
  </si>
  <si>
    <t>2060613</t>
  </si>
  <si>
    <t>CENTRAL PUKARA</t>
  </si>
  <si>
    <t>2060621</t>
  </si>
  <si>
    <t>HUANTACACHI</t>
  </si>
  <si>
    <t>2066304</t>
  </si>
  <si>
    <t>2138732</t>
  </si>
  <si>
    <t>CHILLEROTA</t>
  </si>
  <si>
    <t>CCACCALLACA</t>
  </si>
  <si>
    <t>3937889</t>
  </si>
  <si>
    <t>ANGELITOS DE DIOS</t>
  </si>
  <si>
    <t>2130001</t>
  </si>
  <si>
    <t>JAYU JAYU RINCONADA</t>
  </si>
  <si>
    <t>2130008</t>
  </si>
  <si>
    <t>YANAPATA</t>
  </si>
  <si>
    <t>3937887</t>
  </si>
  <si>
    <t>COLLINI</t>
  </si>
  <si>
    <t>3937888</t>
  </si>
  <si>
    <t>AMACHOCO</t>
  </si>
  <si>
    <t>3948586</t>
  </si>
  <si>
    <t>HUAIRCONSE</t>
  </si>
  <si>
    <t>2044001</t>
  </si>
  <si>
    <t>COLQUECACHI</t>
  </si>
  <si>
    <t>2044701</t>
  </si>
  <si>
    <t>LAMPAYUNI</t>
  </si>
  <si>
    <t>2044702</t>
  </si>
  <si>
    <t>ESTANCIA TAQUILE</t>
  </si>
  <si>
    <t>BERNARDO</t>
  </si>
  <si>
    <t>3949368</t>
  </si>
  <si>
    <t>FLOR DE KANTUTTA</t>
  </si>
  <si>
    <t>3884998</t>
  </si>
  <si>
    <t>HUAYLLANO</t>
  </si>
  <si>
    <t>ANA LUZ</t>
  </si>
  <si>
    <t>2048118</t>
  </si>
  <si>
    <t>CHINCHE</t>
  </si>
  <si>
    <t>2051503</t>
  </si>
  <si>
    <t>YANAMOCCO</t>
  </si>
  <si>
    <t>2051504</t>
  </si>
  <si>
    <t>2051505</t>
  </si>
  <si>
    <t>LLULLUCHANI</t>
  </si>
  <si>
    <t>2053819</t>
  </si>
  <si>
    <t>3947713</t>
  </si>
  <si>
    <t>RAYITOS DE LUZ</t>
  </si>
  <si>
    <t>3947756</t>
  </si>
  <si>
    <t>SONRISITAS</t>
  </si>
  <si>
    <t>2053802</t>
  </si>
  <si>
    <t>JURIA</t>
  </si>
  <si>
    <t>3938648</t>
  </si>
  <si>
    <t>DIVINO JESUS</t>
  </si>
  <si>
    <t>3938649</t>
  </si>
  <si>
    <t>VIRGEN DE ASUNCION</t>
  </si>
  <si>
    <t>2053829</t>
  </si>
  <si>
    <t>CAYLLACUCHO</t>
  </si>
  <si>
    <t>2053830</t>
  </si>
  <si>
    <t>CACSI UKU</t>
  </si>
  <si>
    <t>2053831</t>
  </si>
  <si>
    <t>ALI GRANDE</t>
  </si>
  <si>
    <t>2053832</t>
  </si>
  <si>
    <t>3916599</t>
  </si>
  <si>
    <t>MUNAY WAWITA</t>
  </si>
  <si>
    <t>3932270</t>
  </si>
  <si>
    <t>SEMILLAS QUE CRECEN</t>
  </si>
  <si>
    <t>2032512</t>
  </si>
  <si>
    <t>ESCALLANI CENTRAL</t>
  </si>
  <si>
    <t>2032513</t>
  </si>
  <si>
    <t>LUCRECIA</t>
  </si>
  <si>
    <t>2032516</t>
  </si>
  <si>
    <t>CCOLLPA</t>
  </si>
  <si>
    <t>2032518</t>
  </si>
  <si>
    <t>CCOTOS I</t>
  </si>
  <si>
    <t>2032521</t>
  </si>
  <si>
    <t>SANTA MARIA CAMPIN</t>
  </si>
  <si>
    <t>2032523</t>
  </si>
  <si>
    <t>SALLALLIN</t>
  </si>
  <si>
    <t>3870439</t>
  </si>
  <si>
    <t>CAPANO</t>
  </si>
  <si>
    <t>2049602</t>
  </si>
  <si>
    <t>SILICACHI</t>
  </si>
  <si>
    <t>2049604</t>
  </si>
  <si>
    <t>HUERTANO</t>
  </si>
  <si>
    <t>2049614</t>
  </si>
  <si>
    <t>SAN CRISTOBAL</t>
  </si>
  <si>
    <t>2050002</t>
  </si>
  <si>
    <t>SIALE</t>
  </si>
  <si>
    <t>2050007</t>
  </si>
  <si>
    <t>HILATA A</t>
  </si>
  <si>
    <t>2050009</t>
  </si>
  <si>
    <t>PARAMIS</t>
  </si>
  <si>
    <t>2050701</t>
  </si>
  <si>
    <t>CHILLORA</t>
  </si>
  <si>
    <t>3917314</t>
  </si>
  <si>
    <t>ALTO CRISTAL</t>
  </si>
  <si>
    <t>3932284</t>
  </si>
  <si>
    <t>HUAREJON</t>
  </si>
  <si>
    <t>2048828</t>
  </si>
  <si>
    <t>COLLANA LOJERA</t>
  </si>
  <si>
    <t>2048829</t>
  </si>
  <si>
    <t>MISTICACHI</t>
  </si>
  <si>
    <t>2048831</t>
  </si>
  <si>
    <t>3884999</t>
  </si>
  <si>
    <t>ALMOZANCHE</t>
  </si>
  <si>
    <t>3885212</t>
  </si>
  <si>
    <t>3917316</t>
  </si>
  <si>
    <t>PUJLLAY WASI</t>
  </si>
  <si>
    <t>3917319</t>
  </si>
  <si>
    <t>JOCHI</t>
  </si>
  <si>
    <t>3932955</t>
  </si>
  <si>
    <t>NUEVA BELLAVISTA</t>
  </si>
  <si>
    <t>3932956</t>
  </si>
  <si>
    <t>MI CASITA</t>
  </si>
  <si>
    <t>2047312</t>
  </si>
  <si>
    <t>TUFRE CHAQUI</t>
  </si>
  <si>
    <t>2061407</t>
  </si>
  <si>
    <t>ANOCARIRI</t>
  </si>
  <si>
    <t>3932954</t>
  </si>
  <si>
    <t>GOTITAS DE AMOR</t>
  </si>
  <si>
    <t>2047313</t>
  </si>
  <si>
    <t>JESUS DE PRAGA</t>
  </si>
  <si>
    <t>2048120</t>
  </si>
  <si>
    <t>TARIZANI</t>
  </si>
  <si>
    <t>3926415</t>
  </si>
  <si>
    <t>PUKLLAY WASI</t>
  </si>
  <si>
    <t>3937891</t>
  </si>
  <si>
    <t>MUSUQ T'IKA</t>
  </si>
  <si>
    <t>3941370</t>
  </si>
  <si>
    <t>LOS BALSERITOS</t>
  </si>
  <si>
    <t>3947758</t>
  </si>
  <si>
    <t>MUNAY RIJCHARIY</t>
  </si>
  <si>
    <t>2041620</t>
  </si>
  <si>
    <t>AÑAZANI</t>
  </si>
  <si>
    <t>PARIZACA</t>
  </si>
  <si>
    <t>3917320</t>
  </si>
  <si>
    <t>GOTITAS DE FE</t>
  </si>
  <si>
    <t>3947052</t>
  </si>
  <si>
    <t>GOTITAS DE CRISTAL</t>
  </si>
  <si>
    <t>3947711</t>
  </si>
  <si>
    <t>GOTITAS DE VIDA</t>
  </si>
  <si>
    <t>ROSA LUZ</t>
  </si>
  <si>
    <t>3947712</t>
  </si>
  <si>
    <t>SEMILLAS DE FE</t>
  </si>
  <si>
    <t>2040801</t>
  </si>
  <si>
    <t>COLLPANI</t>
  </si>
  <si>
    <t>2040803</t>
  </si>
  <si>
    <t>ESTACACHI</t>
  </si>
  <si>
    <t>2040810</t>
  </si>
  <si>
    <t>CONAVIRI</t>
  </si>
  <si>
    <t>2040811</t>
  </si>
  <si>
    <t>CRECIENDO JUNTOS</t>
  </si>
  <si>
    <t>2041625</t>
  </si>
  <si>
    <t>JAHUASQUIPA</t>
  </si>
  <si>
    <t>2041626</t>
  </si>
  <si>
    <t>MAXIPATA</t>
  </si>
  <si>
    <t>2041627</t>
  </si>
  <si>
    <t>2052313</t>
  </si>
  <si>
    <t>ANEXO CORTE ESTACION</t>
  </si>
  <si>
    <t>2052316</t>
  </si>
  <si>
    <t>CHULLARA</t>
  </si>
  <si>
    <t>2052318</t>
  </si>
  <si>
    <t>SANKAYO</t>
  </si>
  <si>
    <t>3917321</t>
  </si>
  <si>
    <t>LAS CARMELITAS</t>
  </si>
  <si>
    <t>2056419</t>
  </si>
  <si>
    <t>NIÑO JESUS</t>
  </si>
  <si>
    <t>2056421</t>
  </si>
  <si>
    <t>SEMILLITAS</t>
  </si>
  <si>
    <t>2056424</t>
  </si>
  <si>
    <t>DULCE AMANECER</t>
  </si>
  <si>
    <t>MIS PASITOS</t>
  </si>
  <si>
    <t>3870446</t>
  </si>
  <si>
    <t>3870447</t>
  </si>
  <si>
    <t>ESTRELLITAS</t>
  </si>
  <si>
    <t>BENITA</t>
  </si>
  <si>
    <t>3932273</t>
  </si>
  <si>
    <t>SEMILLAS DE VIDA</t>
  </si>
  <si>
    <t>2057202</t>
  </si>
  <si>
    <t>AQUECHIA</t>
  </si>
  <si>
    <t>2057207</t>
  </si>
  <si>
    <t>2057208</t>
  </si>
  <si>
    <t>NAZAPARCO</t>
  </si>
  <si>
    <t>2057211</t>
  </si>
  <si>
    <t>BALBINA</t>
  </si>
  <si>
    <t>3870448</t>
  </si>
  <si>
    <t>TOLAMARCA</t>
  </si>
  <si>
    <t>3916579</t>
  </si>
  <si>
    <t>MALCOMAYO</t>
  </si>
  <si>
    <t>3917323</t>
  </si>
  <si>
    <t>VILUYO</t>
  </si>
  <si>
    <t>2055603</t>
  </si>
  <si>
    <t>ANTAJAHUI</t>
  </si>
  <si>
    <t>2057205</t>
  </si>
  <si>
    <t>LORIPONGO</t>
  </si>
  <si>
    <t>2055605</t>
  </si>
  <si>
    <t>ÑUÑUMARCA</t>
  </si>
  <si>
    <t>2055608</t>
  </si>
  <si>
    <t>SUPUCACHI</t>
  </si>
  <si>
    <t>2057220</t>
  </si>
  <si>
    <t>ISCA SOQUESANI</t>
  </si>
  <si>
    <t>3932278</t>
  </si>
  <si>
    <t>HUICHINCA</t>
  </si>
  <si>
    <t>3949367</t>
  </si>
  <si>
    <t>PAMPA T'IKA</t>
  </si>
  <si>
    <t>2043908</t>
  </si>
  <si>
    <t>JESUS MARIA</t>
  </si>
  <si>
    <t>3870424</t>
  </si>
  <si>
    <t>JUDITH</t>
  </si>
  <si>
    <t>3870451</t>
  </si>
  <si>
    <t>KOMERUCHO</t>
  </si>
  <si>
    <t>3886720</t>
  </si>
  <si>
    <t>ANGELITOS DEL ANDE</t>
  </si>
  <si>
    <t>3922316</t>
  </si>
  <si>
    <t>HUALLATITAS</t>
  </si>
  <si>
    <t>2043202</t>
  </si>
  <si>
    <t>TICUYO</t>
  </si>
  <si>
    <t>2043207</t>
  </si>
  <si>
    <t>PAXA</t>
  </si>
  <si>
    <t>2043208</t>
  </si>
  <si>
    <t>ARBOLEDA</t>
  </si>
  <si>
    <t>2043220</t>
  </si>
  <si>
    <t>CECCECANI</t>
  </si>
  <si>
    <t>2043227</t>
  </si>
  <si>
    <t>CHINGARANI</t>
  </si>
  <si>
    <t>3937895</t>
  </si>
  <si>
    <t>OCCOMANI</t>
  </si>
  <si>
    <t>MAURA</t>
  </si>
  <si>
    <t>2042407</t>
  </si>
  <si>
    <t>SAN IGNACIO</t>
  </si>
  <si>
    <t>2042415</t>
  </si>
  <si>
    <t>POSTA</t>
  </si>
  <si>
    <t>2042421</t>
  </si>
  <si>
    <t>PHESCACHA</t>
  </si>
  <si>
    <t>2042423</t>
  </si>
  <si>
    <t>2042425</t>
  </si>
  <si>
    <t>2042428</t>
  </si>
  <si>
    <t>COAJASI</t>
  </si>
  <si>
    <t>3886719</t>
  </si>
  <si>
    <t>SAN MATEO</t>
  </si>
  <si>
    <t>3953580</t>
  </si>
  <si>
    <t>ULLAGACHI COCHAPATA</t>
  </si>
  <si>
    <t>3956171</t>
  </si>
  <si>
    <t>CHAQOMOQO</t>
  </si>
  <si>
    <t>3956199</t>
  </si>
  <si>
    <t>CARACOLITOS</t>
  </si>
  <si>
    <t>3953581</t>
  </si>
  <si>
    <t>MUNAY TIKA</t>
  </si>
  <si>
    <t>3956864</t>
  </si>
  <si>
    <t>3953582</t>
  </si>
  <si>
    <t>CHIFRON</t>
  </si>
  <si>
    <t>3956826</t>
  </si>
  <si>
    <t>CHIMPA</t>
  </si>
  <si>
    <t>3953583</t>
  </si>
  <si>
    <t>WAWAKUNA TAQUILE</t>
  </si>
  <si>
    <t>3953584</t>
  </si>
  <si>
    <t>INTIWAWAKUNA</t>
  </si>
  <si>
    <t>3953586</t>
  </si>
  <si>
    <t>WAWAKUNAQ PURIRINAN</t>
  </si>
  <si>
    <t>3958422</t>
  </si>
  <si>
    <t>FLOR DE KACTUS</t>
  </si>
  <si>
    <t>3953587</t>
  </si>
  <si>
    <t>ISCAHUINCHOCA</t>
  </si>
  <si>
    <t>3953588</t>
  </si>
  <si>
    <t>ESTRELLITAS DEL SABER</t>
  </si>
  <si>
    <t>3953589</t>
  </si>
  <si>
    <t>MOLINO</t>
  </si>
  <si>
    <t>3953590</t>
  </si>
  <si>
    <t>SILLUYAMAYA</t>
  </si>
  <si>
    <t>3953591</t>
  </si>
  <si>
    <t>VILLA DE SOCCA</t>
  </si>
  <si>
    <t>3953592</t>
  </si>
  <si>
    <t>SORA PAMPA</t>
  </si>
  <si>
    <t>3953594</t>
  </si>
  <si>
    <t>GUIANDO TUS PASOS</t>
  </si>
  <si>
    <t>3953595</t>
  </si>
  <si>
    <t>ESPERANZAS DEL MAÑANA</t>
  </si>
  <si>
    <t>3956839</t>
  </si>
  <si>
    <t>3956838</t>
  </si>
  <si>
    <t>MOCACHI</t>
  </si>
  <si>
    <t>3953597</t>
  </si>
  <si>
    <t>LUQUINA GRANDE</t>
  </si>
  <si>
    <t>3956840</t>
  </si>
  <si>
    <t>PASITOS DE ORO</t>
  </si>
  <si>
    <t>3956872</t>
  </si>
  <si>
    <t>YAURUYO</t>
  </si>
  <si>
    <t>3953598</t>
  </si>
  <si>
    <t>PACHOCUCHO</t>
  </si>
  <si>
    <t>3953599</t>
  </si>
  <si>
    <t>LAS MARIPOSITAS</t>
  </si>
  <si>
    <t>3954335</t>
  </si>
  <si>
    <t>LOS PEQUES</t>
  </si>
  <si>
    <t>3954338</t>
  </si>
  <si>
    <t>ANGELITOS DEL SABER</t>
  </si>
  <si>
    <t>AVILA</t>
  </si>
  <si>
    <t>3954340</t>
  </si>
  <si>
    <t>INQUINCHU</t>
  </si>
  <si>
    <t>3956870</t>
  </si>
  <si>
    <t>VISTA ALEGRE</t>
  </si>
  <si>
    <t>3956871</t>
  </si>
  <si>
    <t>CASCABELITOS</t>
  </si>
  <si>
    <t>3954342</t>
  </si>
  <si>
    <t>DULCES SUEÑOS</t>
  </si>
  <si>
    <t>3954343</t>
  </si>
  <si>
    <t>HUELLITAS</t>
  </si>
  <si>
    <t>NINFA</t>
  </si>
  <si>
    <t>3956873</t>
  </si>
  <si>
    <t>HUAYLLAHUECO</t>
  </si>
  <si>
    <t>3956874</t>
  </si>
  <si>
    <t>COBRE PATA</t>
  </si>
  <si>
    <t>3956881</t>
  </si>
  <si>
    <t>MORINLAYA</t>
  </si>
  <si>
    <t>2032524</t>
  </si>
  <si>
    <t>MIRAFLORES DE YAPURA</t>
  </si>
  <si>
    <t>3937890</t>
  </si>
  <si>
    <t>HUELLITAS DE YASIN</t>
  </si>
  <si>
    <t>2032515</t>
  </si>
  <si>
    <t>JAJANRA</t>
  </si>
  <si>
    <t>3965203</t>
  </si>
  <si>
    <t>SEMBRANDO SABERES</t>
  </si>
  <si>
    <t>21EV01616181</t>
  </si>
  <si>
    <t>1772029</t>
  </si>
  <si>
    <t>LY061009</t>
  </si>
  <si>
    <t>21EV01616185</t>
  </si>
  <si>
    <t>1772011</t>
  </si>
  <si>
    <t>LY021026</t>
  </si>
  <si>
    <t>IEI SEÑOR DE HUANCA</t>
  </si>
  <si>
    <t>21EV01629479</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</si>
  <si>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</si>
  <si>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</si>
  <si>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</si>
  <si>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</si>
  <si>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</si>
  <si>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</si>
  <si>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</si>
  <si>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</si>
  <si>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</si>
  <si>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</si>
  <si>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</si>
  <si>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</si>
  <si>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</si>
  <si>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</si>
  <si>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</si>
  <si>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</si>
  <si>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</si>
  <si>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</si>
  <si>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REASIGNACION POR INTERES PERSONAL DE:CRUZ QUISPE, SOFIA ESPERANZA, Resolución N° 4380-16-UGELP</t>
  </si>
  <si>
    <t>SONIA HAYDEE</t>
  </si>
  <si>
    <t>1001308604</t>
  </si>
  <si>
    <t>1162112311E7</t>
  </si>
  <si>
    <t>1162112311E9</t>
  </si>
  <si>
    <t>CASAS</t>
  </si>
  <si>
    <t>JUANA ELISABET</t>
  </si>
  <si>
    <t>1001221856</t>
  </si>
  <si>
    <t>1162112321E0</t>
  </si>
  <si>
    <t>DESIGNACION COMO ESPECIALISTA EN EDUCACION DE: RAMOS COILA, FATIMA ALEXANDRA SEGUN RSG Nº 279-2016</t>
  </si>
  <si>
    <t>1162112321E2</t>
  </si>
  <si>
    <t>MERCEDES MARITZA</t>
  </si>
  <si>
    <t>1001287377</t>
  </si>
  <si>
    <t>1162112321E3</t>
  </si>
  <si>
    <t>1162112321E4</t>
  </si>
  <si>
    <t>1162112321E5</t>
  </si>
  <si>
    <t>GLADIZ ANDREA</t>
  </si>
  <si>
    <t>1001231107</t>
  </si>
  <si>
    <t>1162112321E6</t>
  </si>
  <si>
    <t>ROSADO</t>
  </si>
  <si>
    <t>1001230555</t>
  </si>
  <si>
    <t>1162112321E9</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</si>
  <si>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</si>
  <si>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</si>
  <si>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</si>
  <si>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</si>
  <si>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</si>
  <si>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</si>
  <si>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</si>
  <si>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</si>
  <si>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</si>
  <si>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</si>
  <si>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</si>
  <si>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</si>
  <si>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</si>
  <si>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</si>
  <si>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</si>
  <si>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</si>
  <si>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</si>
  <si>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</si>
  <si>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</si>
  <si>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</si>
  <si>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</si>
  <si>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</si>
  <si>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</si>
  <si>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IEI 326 MANUEL NUÑEZ BUTRON</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</si>
  <si>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</si>
  <si>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</si>
  <si>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</si>
  <si>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</si>
  <si>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</si>
  <si>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</si>
  <si>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</si>
  <si>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</si>
  <si>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</si>
  <si>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</si>
  <si>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</si>
  <si>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</si>
  <si>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</si>
  <si>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</si>
  <si>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</si>
  <si>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DESIGNACION COMO DIRECTIVO DE I.E. (R.S.G. 1551-2014) DE CHAYÑA GONZALES, VIRGINIA ESTHER</t>
  </si>
  <si>
    <t>1119212511E8</t>
  </si>
  <si>
    <t>DESIGNACION COMO DIRECTIVO DE: COILA CHOQUE, SHAILENDRA YEMIRA SEGUN RSG Nº 279-2016</t>
  </si>
  <si>
    <t>1169113811E3</t>
  </si>
  <si>
    <t>1001213300</t>
  </si>
  <si>
    <t>1173513411E6</t>
  </si>
  <si>
    <t>REASIGNACION POR INTERES PERSONAL DE:SERRUTO CHOQUEHUANCA, MAGDA, Resolución N° 4381-16-UGELP</t>
  </si>
  <si>
    <t>PAYI</t>
  </si>
  <si>
    <t>NELLY OLGA</t>
  </si>
  <si>
    <t>1001343951</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</si>
  <si>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</si>
  <si>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</si>
  <si>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</si>
  <si>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</si>
  <si>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</si>
  <si>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</si>
  <si>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</si>
  <si>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</si>
  <si>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</si>
  <si>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</si>
  <si>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</si>
  <si>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</si>
  <si>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</si>
  <si>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</si>
  <si>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</si>
  <si>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</si>
  <si>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</si>
  <si>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1002284676</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</si>
  <si>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</si>
  <si>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</si>
  <si>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</si>
  <si>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</si>
  <si>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</si>
  <si>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</si>
  <si>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</si>
  <si>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</si>
  <si>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</si>
  <si>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</si>
  <si>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</si>
  <si>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</si>
  <si>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1001248851</t>
  </si>
  <si>
    <t>1132113321E4</t>
  </si>
  <si>
    <t>PERMUTA DE: PARISUAÑA FARFAN, ANDRES GERARDO, Resolución Nº 2972-2017-UGELP</t>
  </si>
  <si>
    <t>LEONIDAS</t>
  </si>
  <si>
    <t>1001315941</t>
  </si>
  <si>
    <t>1132113321E7</t>
  </si>
  <si>
    <t>RENE FELICITAS</t>
  </si>
  <si>
    <t>1001213772</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</si>
  <si>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</si>
  <si>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</si>
  <si>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</si>
  <si>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</si>
  <si>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</si>
  <si>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</si>
  <si>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</si>
  <si>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</si>
  <si>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</si>
  <si>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</si>
  <si>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</si>
  <si>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</si>
  <si>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</si>
  <si>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</si>
  <si>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</si>
  <si>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</si>
  <si>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PROFESOR - AIP</t>
  </si>
  <si>
    <t>RICARDINA SOLEDAD</t>
  </si>
  <si>
    <t>1001217308</t>
  </si>
  <si>
    <t>1115113311E5</t>
  </si>
  <si>
    <t>RAUL PRIMITIVO</t>
  </si>
  <si>
    <t>1001296806</t>
  </si>
  <si>
    <t>1115113311E8</t>
  </si>
  <si>
    <t>1001214094</t>
  </si>
  <si>
    <t>1115113311E9</t>
  </si>
  <si>
    <t>CELIA INOCENCIA</t>
  </si>
  <si>
    <t>1001281054</t>
  </si>
  <si>
    <t>1115113321E3</t>
  </si>
  <si>
    <t>REUBICACION DE PLAZA OCUPADA : Resolución Nº 1104-05-UGELP</t>
  </si>
  <si>
    <t>1001310335</t>
  </si>
  <si>
    <t>1115113311E6</t>
  </si>
  <si>
    <t>1002002523</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</si>
  <si>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</si>
  <si>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</si>
  <si>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</si>
  <si>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</si>
  <si>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</si>
  <si>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</si>
  <si>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</si>
  <si>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</si>
  <si>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</si>
  <si>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</si>
  <si>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</si>
  <si>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</si>
  <si>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</si>
  <si>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</si>
  <si>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</si>
  <si>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</si>
  <si>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</si>
  <si>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</si>
  <si>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</si>
  <si>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</si>
  <si>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</si>
  <si>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</si>
  <si>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</si>
  <si>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</si>
  <si>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</si>
  <si>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</si>
  <si>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</si>
  <si>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</si>
  <si>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</si>
  <si>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</si>
  <si>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</si>
  <si>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</si>
  <si>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</si>
  <si>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</si>
  <si>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</si>
  <si>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</si>
  <si>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</si>
  <si>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</si>
  <si>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</si>
  <si>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</si>
  <si>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</si>
  <si>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</si>
  <si>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</si>
  <si>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</si>
  <si>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</si>
  <si>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</si>
  <si>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</si>
  <si>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</si>
  <si>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</si>
  <si>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</si>
  <si>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</si>
  <si>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</si>
  <si>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</si>
  <si>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</si>
  <si>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</si>
  <si>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</si>
  <si>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</si>
  <si>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</si>
  <si>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</si>
  <si>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</si>
  <si>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</si>
  <si>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</si>
  <si>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</si>
  <si>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</si>
  <si>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</si>
  <si>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</si>
  <si>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</si>
  <si>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</si>
  <si>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</si>
  <si>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</si>
  <si>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</si>
  <si>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</si>
  <si>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</si>
  <si>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</si>
  <si>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</si>
  <si>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</si>
  <si>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</si>
  <si>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</si>
  <si>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</si>
  <si>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</si>
  <si>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</si>
  <si>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</si>
  <si>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</si>
  <si>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</si>
  <si>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</si>
  <si>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</si>
  <si>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</si>
  <si>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FERMIN</t>
  </si>
  <si>
    <t>1001210402</t>
  </si>
  <si>
    <t>1156113341E6</t>
  </si>
  <si>
    <t>REUBICACION DE PLAZA OCUPADA : Resolución Nº 1990-08-UGELP</t>
  </si>
  <si>
    <t>1156113321E0</t>
  </si>
  <si>
    <t>EUSEBIO</t>
  </si>
  <si>
    <t>1001222435</t>
  </si>
  <si>
    <t>1156113321E2</t>
  </si>
  <si>
    <t>MARIA CORNELIA</t>
  </si>
  <si>
    <t>1001240288</t>
  </si>
  <si>
    <t>1156113331E0</t>
  </si>
  <si>
    <t>NILEA VILMA</t>
  </si>
  <si>
    <t>1001307103</t>
  </si>
  <si>
    <t>1156113341E7</t>
  </si>
  <si>
    <t>REUBICACION DE PLAZA OCUPADA : Resolución Nº 835-09-UGELP</t>
  </si>
  <si>
    <t>VICENTE ZENON</t>
  </si>
  <si>
    <t>1001200010</t>
  </si>
  <si>
    <t>1195613712E5</t>
  </si>
  <si>
    <t>REUBICACION DE PLAZA OCUPADA: Resolución Nº 3363-16-UGELP</t>
  </si>
  <si>
    <t>DE FLORES</t>
  </si>
  <si>
    <t>JOSEFINA GUILLERMINA</t>
  </si>
  <si>
    <t>1001227196</t>
  </si>
  <si>
    <t>1158113321E0</t>
  </si>
  <si>
    <t>0230458</t>
  </si>
  <si>
    <t>LY022074</t>
  </si>
  <si>
    <t>1001216079</t>
  </si>
  <si>
    <t>1158113331E0</t>
  </si>
  <si>
    <t>YUDY DEL PILAR</t>
  </si>
  <si>
    <t>1001334596</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</si>
  <si>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</si>
  <si>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</si>
  <si>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</si>
  <si>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</si>
  <si>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</si>
  <si>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</si>
  <si>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</si>
  <si>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</si>
  <si>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</si>
  <si>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</si>
  <si>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</si>
  <si>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</si>
  <si>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DESIGNACION COMO DIRECTIVO DE I.E. (R.S.G. 1551-2014) DE AGUILAR CHURQUI, ELEUTERIO</t>
  </si>
  <si>
    <t>1158113311E5</t>
  </si>
  <si>
    <t>PERMUTA DE: ALAVE CCAMAPAZA, AGUSTINA, Resolución Nº 3465-16-UGELP</t>
  </si>
  <si>
    <t>KETTY ROSARIO</t>
  </si>
  <si>
    <t>1002413643</t>
  </si>
  <si>
    <t>1158113311E6</t>
  </si>
  <si>
    <t>1001491232</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</si>
  <si>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</si>
  <si>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</si>
  <si>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</si>
  <si>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</si>
  <si>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</si>
  <si>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</si>
  <si>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</si>
  <si>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</si>
  <si>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</si>
  <si>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</si>
  <si>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</si>
  <si>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</si>
  <si>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</si>
  <si>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</si>
  <si>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</si>
  <si>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</si>
  <si>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</si>
  <si>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</si>
  <si>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</si>
  <si>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</si>
  <si>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</si>
  <si>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</si>
  <si>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</si>
  <si>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</si>
  <si>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</si>
  <si>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</si>
  <si>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</si>
  <si>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</si>
  <si>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</si>
  <si>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</si>
  <si>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</si>
  <si>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</si>
  <si>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</si>
  <si>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</si>
  <si>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RETORNO A PLAZA DE PROFESOR DE: MIRANDA GUTIERREZ, ARMANDO</t>
  </si>
  <si>
    <t>1001232364</t>
  </si>
  <si>
    <t>1158113331E4</t>
  </si>
  <si>
    <t>1158113331E5</t>
  </si>
  <si>
    <t>PALMIRA MERCEDES</t>
  </si>
  <si>
    <t>1001217491</t>
  </si>
  <si>
    <t>1158113331E6</t>
  </si>
  <si>
    <t>DESIGNACION COMO DIRECTIVO DE I.E. (R.S.G. 1551-2014) DE PAREDES ASTRULLA, EDGAR ABDON</t>
  </si>
  <si>
    <t>1158113331E7</t>
  </si>
  <si>
    <t>1158113331E8</t>
  </si>
  <si>
    <t>REASIGNACION DE : ROMAN ASCUÑA, ELOY, Resolución Nº 1977-08-UGELSR</t>
  </si>
  <si>
    <t>1001312478</t>
  </si>
  <si>
    <t>1158113341E2</t>
  </si>
  <si>
    <t>DESIGNACION COMO DIRECTIVO DE I.E. (R.S.G. 1551-2014) DE TERROBA NUÑEZ, CARMEN JULIA</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</si>
  <si>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</si>
  <si>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</si>
  <si>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</si>
  <si>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</si>
  <si>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</si>
  <si>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</si>
  <si>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</si>
  <si>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</si>
  <si>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</si>
  <si>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</si>
  <si>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</si>
  <si>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</si>
  <si>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CESE POR LIMITE DE EDAD DE: YUCRA REVILLA, GRACIELA VIRGINIA, Resolución Nº 4770-2017-UGELP</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</si>
  <si>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</si>
  <si>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</si>
  <si>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</si>
  <si>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</si>
  <si>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</si>
  <si>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</si>
  <si>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</si>
  <si>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</si>
  <si>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</si>
  <si>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</si>
  <si>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</si>
  <si>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</si>
  <si>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</si>
  <si>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CESE A SOLICITUD DE: FIGUEROA DIAZ, EDGAR WILLIAN, Resolución Nº 3163-2019-UGELP</t>
  </si>
  <si>
    <t>1158113321E6</t>
  </si>
  <si>
    <t>1001217814</t>
  </si>
  <si>
    <t>1158113331E9</t>
  </si>
  <si>
    <t>LUIS CANCIO</t>
  </si>
  <si>
    <t>1001306457</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</si>
  <si>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</si>
  <si>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</si>
  <si>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</si>
  <si>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</si>
  <si>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</si>
  <si>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</si>
  <si>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</si>
  <si>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</si>
  <si>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</si>
  <si>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</si>
  <si>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</si>
  <si>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</si>
  <si>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</si>
  <si>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</si>
  <si>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</si>
  <si>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</si>
  <si>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</si>
  <si>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</si>
  <si>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</si>
  <si>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</si>
  <si>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</si>
  <si>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</si>
  <si>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CESE POR FALLECIMIENTO DE: QUISPE CALLAPANI, JULIA MARIA, Resolución Nº 3921-15-UGELP</t>
  </si>
  <si>
    <t>DIGNA EMERITA</t>
  </si>
  <si>
    <t>1002432445</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</si>
  <si>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</si>
  <si>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</si>
  <si>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</si>
  <si>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</si>
  <si>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</si>
  <si>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</si>
  <si>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</si>
  <si>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</si>
  <si>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</si>
  <si>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</si>
  <si>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</si>
  <si>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</si>
  <si>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</si>
  <si>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</si>
  <si>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</si>
  <si>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</si>
  <si>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</si>
  <si>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</si>
  <si>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</si>
  <si>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</si>
  <si>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</si>
  <si>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</si>
  <si>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</si>
  <si>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</si>
  <si>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</si>
  <si>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</si>
  <si>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</si>
  <si>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</si>
  <si>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</si>
  <si>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</si>
  <si>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</si>
  <si>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</si>
  <si>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</si>
  <si>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</si>
  <si>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</si>
  <si>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</si>
  <si>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</si>
  <si>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</si>
  <si>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</si>
  <si>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</si>
  <si>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</si>
  <si>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</si>
  <si>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</si>
  <si>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</si>
  <si>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</si>
  <si>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</si>
  <si>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</si>
  <si>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</si>
  <si>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</si>
  <si>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</si>
  <si>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</si>
  <si>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</si>
  <si>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</si>
  <si>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</si>
  <si>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</si>
  <si>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</si>
  <si>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</si>
  <si>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</si>
  <si>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</si>
  <si>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</si>
  <si>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</si>
  <si>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</si>
  <si>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</si>
  <si>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</si>
  <si>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</si>
  <si>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</si>
  <si>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</si>
  <si>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</si>
  <si>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</si>
  <si>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REASIGNACION POR RACIONALIZACION DE:SERRANO ESPILLICO, JULIA, Resolución N° 3203-2019-UGELP</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</si>
  <si>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</si>
  <si>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</si>
  <si>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</si>
  <si>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</si>
  <si>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</si>
  <si>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</si>
  <si>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</si>
  <si>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</si>
  <si>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</si>
  <si>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</si>
  <si>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</si>
  <si>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</si>
  <si>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</si>
  <si>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</si>
  <si>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</si>
  <si>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</si>
  <si>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</si>
  <si>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</si>
  <si>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</si>
  <si>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</si>
  <si>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</si>
  <si>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</si>
  <si>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1001836854</t>
  </si>
  <si>
    <t>1178413311E9</t>
  </si>
  <si>
    <t>AMANDA</t>
  </si>
  <si>
    <t>1001281154</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</si>
  <si>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</si>
  <si>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</si>
  <si>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</si>
  <si>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</si>
  <si>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</si>
  <si>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</si>
  <si>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</si>
  <si>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</si>
  <si>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</si>
  <si>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</si>
  <si>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</si>
  <si>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</si>
  <si>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</si>
  <si>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</si>
  <si>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</si>
  <si>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</si>
  <si>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DESIGNACION COMO DIRECTIVO DE I.E. (R.S.G. 1551-2014) DE ARCAYA CHAMBILLA, ANGEL JAVIER</t>
  </si>
  <si>
    <t>1161513311E3</t>
  </si>
  <si>
    <t>DESIGNACION COMO DIRECTIVO DE I.E. (R.S.G. 1551-2014) DE ARIAS PAREDES, GONZALO GERMAN</t>
  </si>
  <si>
    <t>1161513311E4</t>
  </si>
  <si>
    <t>ATAMARI</t>
  </si>
  <si>
    <t>DORIS ZENOBIA</t>
  </si>
  <si>
    <t>1002267059</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</si>
  <si>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</si>
  <si>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</si>
  <si>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</si>
  <si>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</si>
  <si>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</si>
  <si>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</si>
  <si>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</si>
  <si>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</si>
  <si>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</si>
  <si>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</si>
  <si>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</si>
  <si>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</si>
  <si>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</si>
  <si>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</si>
  <si>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</si>
  <si>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</si>
  <si>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</si>
  <si>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</si>
  <si>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DESIGNACION COMO DIRECTIVO DE I.E. (R.S.G. 1551-2014) DE MARCA ACERO, JULIO MANUEL</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</si>
  <si>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</si>
  <si>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</si>
  <si>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</si>
  <si>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</si>
  <si>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</si>
  <si>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</si>
  <si>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</si>
  <si>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</si>
  <si>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</si>
  <si>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</si>
  <si>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</si>
  <si>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</si>
  <si>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</si>
  <si>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</si>
  <si>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</si>
  <si>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</si>
  <si>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</si>
  <si>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</si>
  <si>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</si>
  <si>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</si>
  <si>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</si>
  <si>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</si>
  <si>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</si>
  <si>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</si>
  <si>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</si>
  <si>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</si>
  <si>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</si>
  <si>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</si>
  <si>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</si>
  <si>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</si>
  <si>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</si>
  <si>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</si>
  <si>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</si>
  <si>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</si>
  <si>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</si>
  <si>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</si>
  <si>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</si>
  <si>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</si>
  <si>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</si>
  <si>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</si>
  <si>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</si>
  <si>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</si>
  <si>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</si>
  <si>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</si>
  <si>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</si>
  <si>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</si>
  <si>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</si>
  <si>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</si>
  <si>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</si>
  <si>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</si>
  <si>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</si>
  <si>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</si>
  <si>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</si>
  <si>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</si>
  <si>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</si>
  <si>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</si>
  <si>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</si>
  <si>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</si>
  <si>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</si>
  <si>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</si>
  <si>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</si>
  <si>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</si>
  <si>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</si>
  <si>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</si>
  <si>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</si>
  <si>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</si>
  <si>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</si>
  <si>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</si>
  <si>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</si>
  <si>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</si>
  <si>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</si>
  <si>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</si>
  <si>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</si>
  <si>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</si>
  <si>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</si>
  <si>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</si>
  <si>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</si>
  <si>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</si>
  <si>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</si>
  <si>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</si>
  <si>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</si>
  <si>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</si>
  <si>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</si>
  <si>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</si>
  <si>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</si>
  <si>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</si>
  <si>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</si>
  <si>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</si>
  <si>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</si>
  <si>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</si>
  <si>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</si>
  <si>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</si>
  <si>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</si>
  <si>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</si>
  <si>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</si>
  <si>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</si>
  <si>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</si>
  <si>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</si>
  <si>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</si>
  <si>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</si>
  <si>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</si>
  <si>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</si>
  <si>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</si>
  <si>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</si>
  <si>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</si>
  <si>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</si>
  <si>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1001224196</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</si>
  <si>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</si>
  <si>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</si>
  <si>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</si>
  <si>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</si>
  <si>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</si>
  <si>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</si>
  <si>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</si>
  <si>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</si>
  <si>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</si>
  <si>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</si>
  <si>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</si>
  <si>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CESE POR LIMITE DE EDAD DE: VARGAS SOLLER, CESAR GUILLERMO, Resolución Nº 3598-2019-UGELP</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</si>
  <si>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</si>
  <si>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</si>
  <si>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</si>
  <si>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</si>
  <si>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</si>
  <si>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</si>
  <si>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</si>
  <si>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</si>
  <si>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</si>
  <si>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</si>
  <si>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</si>
  <si>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</si>
  <si>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</si>
  <si>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DESIGNACION COMO DIRECTIVO DE I.E. (R.S.G. 1551-2014) DE ARCATA FLORES, MARCOS</t>
  </si>
  <si>
    <t>1131113411E4</t>
  </si>
  <si>
    <t>PERMUTA DE: BERMEJO CASTILLO, JESUS POMPEYO, Resolución Nº 3470-2017-UGELP</t>
  </si>
  <si>
    <t>1041214514</t>
  </si>
  <si>
    <t>1131113411E6</t>
  </si>
  <si>
    <t>1001325712</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</si>
  <si>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</si>
  <si>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</si>
  <si>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</si>
  <si>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</si>
  <si>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</si>
  <si>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</si>
  <si>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</si>
  <si>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</si>
  <si>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</si>
  <si>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</si>
  <si>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</si>
  <si>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</si>
  <si>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</si>
  <si>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</si>
  <si>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</si>
  <si>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DESIGNACION COMO DIRECTIVO DE I.E. (R.S.G. 1551-2014) DE MELO COILA, YENY MARISOL</t>
  </si>
  <si>
    <t>1131113421E5</t>
  </si>
  <si>
    <t>MARIA AGUSTINA</t>
  </si>
  <si>
    <t>1001207389</t>
  </si>
  <si>
    <t>1131113421E6</t>
  </si>
  <si>
    <t>NORA</t>
  </si>
  <si>
    <t>1001227737</t>
  </si>
  <si>
    <t>1131113421E7</t>
  </si>
  <si>
    <t>1001216256</t>
  </si>
  <si>
    <t>1131113421E8</t>
  </si>
  <si>
    <t>1131113421E9</t>
  </si>
  <si>
    <t>DINORA EDUVIGIS</t>
  </si>
  <si>
    <t>1001231046</t>
  </si>
  <si>
    <t>1131113431E0</t>
  </si>
  <si>
    <t>ACHAHUANCO</t>
  </si>
  <si>
    <t>MARCUSA</t>
  </si>
  <si>
    <t>1029286539</t>
  </si>
  <si>
    <t>1131113431E2</t>
  </si>
  <si>
    <t>DESIGNACION COMO DIRECTIVO DE I.E. (R.S.G. 1551-2014) DE RAMOS LIENDO, LEDUVINA</t>
  </si>
  <si>
    <t>1131113431E3</t>
  </si>
  <si>
    <t>YENNY YAKENEDY</t>
  </si>
  <si>
    <t>1001297945</t>
  </si>
  <si>
    <t>1131113431E4</t>
  </si>
  <si>
    <t>1131113431E6</t>
  </si>
  <si>
    <t>1001340427</t>
  </si>
  <si>
    <t>1131113431E7</t>
  </si>
  <si>
    <t>1001267618</t>
  </si>
  <si>
    <t>1131113431E8</t>
  </si>
  <si>
    <t>1131113431E9</t>
  </si>
  <si>
    <t>LINO ANDRES</t>
  </si>
  <si>
    <t>1001220376</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</si>
  <si>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</si>
  <si>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</si>
  <si>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</si>
  <si>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</si>
  <si>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</si>
  <si>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</si>
  <si>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</si>
  <si>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</si>
  <si>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</si>
  <si>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</si>
  <si>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</si>
  <si>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</si>
  <si>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</si>
  <si>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</si>
  <si>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</si>
  <si>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</si>
  <si>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JULIO ELOY</t>
  </si>
  <si>
    <t>1001213927</t>
  </si>
  <si>
    <t>1131113441E6</t>
  </si>
  <si>
    <t>REUBICACION DE PLAZA OCUPADA : Resolución Nº 1075-05-UGELP</t>
  </si>
  <si>
    <t>GUILLERMO SABINO</t>
  </si>
  <si>
    <t>1001200076</t>
  </si>
  <si>
    <t>1131113411E0</t>
  </si>
  <si>
    <t>1001279599</t>
  </si>
  <si>
    <t>1131113411E5</t>
  </si>
  <si>
    <t>1131113411E8</t>
  </si>
  <si>
    <t>1001222204</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</si>
  <si>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</si>
  <si>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</si>
  <si>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</si>
  <si>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</si>
  <si>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</si>
  <si>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</si>
  <si>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</si>
  <si>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</si>
  <si>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</si>
  <si>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</si>
  <si>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</si>
  <si>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</si>
  <si>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</si>
  <si>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</si>
  <si>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</si>
  <si>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</si>
  <si>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</si>
  <si>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</si>
  <si>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</si>
  <si>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</si>
  <si>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</si>
  <si>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</si>
  <si>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</si>
  <si>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</si>
  <si>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</si>
  <si>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</si>
  <si>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</si>
  <si>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</si>
  <si>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</si>
  <si>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</si>
  <si>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</si>
  <si>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</si>
  <si>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</si>
  <si>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LUNA DE YUCRA</t>
  </si>
  <si>
    <t>NIDIA SANDRA</t>
  </si>
  <si>
    <t>1001207997</t>
  </si>
  <si>
    <t>1152113421E6</t>
  </si>
  <si>
    <t>1001229577</t>
  </si>
  <si>
    <t>1152113421E7</t>
  </si>
  <si>
    <t>CESE A SOLICITUD DE: CATACORA VALDEZ, MARIA ELENA, Resolución Nº 2383-2017-UGELP</t>
  </si>
  <si>
    <t>NOLBERTO</t>
  </si>
  <si>
    <t>1001843669</t>
  </si>
  <si>
    <t>1152113421E8</t>
  </si>
  <si>
    <t>CESE A SOLICITUD DE: CHAMBILLA ARIAS, JOSE LUIS, Resolución Nº 2578-2018-UGELP</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</si>
  <si>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</si>
  <si>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</si>
  <si>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</si>
  <si>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</si>
  <si>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</si>
  <si>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</si>
  <si>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</si>
  <si>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</si>
  <si>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</si>
  <si>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</si>
  <si>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</si>
  <si>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</si>
  <si>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</si>
  <si>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</si>
  <si>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</si>
  <si>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</si>
  <si>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</si>
  <si>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</si>
  <si>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</si>
  <si>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</si>
  <si>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</si>
  <si>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</si>
  <si>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</si>
  <si>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</si>
  <si>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</si>
  <si>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</si>
  <si>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</si>
  <si>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</si>
  <si>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</si>
  <si>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</si>
  <si>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</si>
  <si>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</si>
  <si>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</si>
  <si>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</si>
  <si>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</si>
  <si>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</si>
  <si>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</si>
  <si>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</si>
  <si>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</si>
  <si>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</si>
  <si>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</si>
  <si>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UCHAMACO</t>
  </si>
  <si>
    <t>HERMINIO</t>
  </si>
  <si>
    <t>1001541265</t>
  </si>
  <si>
    <t>1152113451E1</t>
  </si>
  <si>
    <t>DESIGNACION COMO DIRECTOR DE UNIDAD DE GESTION EDUCATIVA LOCAL DE VIZCARRA FAJARDO, JOSE GABRIEL</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</si>
  <si>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</si>
  <si>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</si>
  <si>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</si>
  <si>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</si>
  <si>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</si>
  <si>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</si>
  <si>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</si>
  <si>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</si>
  <si>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</si>
  <si>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</si>
  <si>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</si>
  <si>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</si>
  <si>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</si>
  <si>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</si>
  <si>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</si>
  <si>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</si>
  <si>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</si>
  <si>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</si>
  <si>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</si>
  <si>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</si>
  <si>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</si>
  <si>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</si>
  <si>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</si>
  <si>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</si>
  <si>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</si>
  <si>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</si>
  <si>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</si>
  <si>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</si>
  <si>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</si>
  <si>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</si>
  <si>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</si>
  <si>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</si>
  <si>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</si>
  <si>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</si>
  <si>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</si>
  <si>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</si>
  <si>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</si>
  <si>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</si>
  <si>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</si>
  <si>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</si>
  <si>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</si>
  <si>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</si>
  <si>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</si>
  <si>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</si>
  <si>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</si>
  <si>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</si>
  <si>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</si>
  <si>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</si>
  <si>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POCCOHUANCA</t>
  </si>
  <si>
    <t>TRINIDAD MARIA</t>
  </si>
  <si>
    <t>1023844182</t>
  </si>
  <si>
    <t>1152113421E4</t>
  </si>
  <si>
    <t>1001232403</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</si>
  <si>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</si>
  <si>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</si>
  <si>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</si>
  <si>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</si>
  <si>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</si>
  <si>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</si>
  <si>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</si>
  <si>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</si>
  <si>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</si>
  <si>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</si>
  <si>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</si>
  <si>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</si>
  <si>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</si>
  <si>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</si>
  <si>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</si>
  <si>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</si>
  <si>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</si>
  <si>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</si>
  <si>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</si>
  <si>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</si>
  <si>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</si>
  <si>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</si>
  <si>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</si>
  <si>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</si>
  <si>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</si>
  <si>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</si>
  <si>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</si>
  <si>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</si>
  <si>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SAMATA</t>
  </si>
  <si>
    <t>REINALDO RAUL</t>
  </si>
  <si>
    <t>1002368379</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</si>
  <si>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</si>
  <si>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</si>
  <si>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</si>
  <si>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</si>
  <si>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</si>
  <si>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</si>
  <si>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</si>
  <si>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</si>
  <si>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</si>
  <si>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</si>
  <si>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</si>
  <si>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</si>
  <si>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</si>
  <si>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</si>
  <si>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</si>
  <si>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</si>
  <si>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</si>
  <si>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</si>
  <si>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</si>
  <si>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</si>
  <si>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</si>
  <si>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</si>
  <si>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</si>
  <si>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</si>
  <si>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</si>
  <si>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</si>
  <si>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</si>
  <si>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</si>
  <si>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</si>
  <si>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</si>
  <si>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</si>
  <si>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</si>
  <si>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</si>
  <si>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</si>
  <si>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</si>
  <si>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</si>
  <si>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</si>
  <si>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</si>
  <si>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</si>
  <si>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</si>
  <si>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</si>
  <si>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</si>
  <si>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</si>
  <si>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DESIGNACION COMO DIRECTIVO DE I.E. (R.S.G. 1551-2014) DE MAYDANA YTURRIAGA, ELVA YARMILA</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</si>
  <si>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</si>
  <si>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</si>
  <si>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</si>
  <si>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</si>
  <si>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</si>
  <si>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</si>
  <si>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</si>
  <si>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</si>
  <si>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</si>
  <si>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</si>
  <si>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</si>
  <si>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</si>
  <si>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</si>
  <si>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</si>
  <si>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</si>
  <si>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</si>
  <si>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</si>
  <si>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</si>
  <si>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</si>
  <si>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1001281125</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</si>
  <si>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</si>
  <si>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</si>
  <si>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</si>
  <si>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</si>
  <si>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</si>
  <si>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</si>
  <si>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</si>
  <si>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</si>
  <si>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</si>
  <si>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</si>
  <si>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</si>
  <si>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</si>
  <si>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</si>
  <si>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</si>
  <si>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</si>
  <si>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DESIGNACION COMO DIRECTIVO DE I.E. (R.S.G. 1551-2014) DE VILLAHERMOSA QUISPE, AMANDA</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</si>
  <si>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</si>
  <si>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</si>
  <si>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</si>
  <si>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</si>
  <si>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</si>
  <si>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</si>
  <si>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</si>
  <si>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</si>
  <si>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</si>
  <si>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</si>
  <si>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</si>
  <si>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</si>
  <si>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</si>
  <si>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</si>
  <si>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</si>
  <si>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</si>
  <si>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</si>
  <si>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</si>
  <si>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</si>
  <si>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</si>
  <si>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</si>
  <si>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</si>
  <si>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</si>
  <si>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</si>
  <si>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</si>
  <si>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</si>
  <si>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</si>
  <si>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</si>
  <si>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</si>
  <si>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</si>
  <si>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</si>
  <si>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</si>
  <si>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</si>
  <si>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</si>
  <si>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</si>
  <si>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</si>
  <si>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</si>
  <si>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</si>
  <si>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</si>
  <si>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</si>
  <si>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</si>
  <si>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</si>
  <si>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</si>
  <si>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</si>
  <si>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</si>
  <si>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</si>
  <si>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</si>
  <si>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</si>
  <si>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</si>
  <si>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</si>
  <si>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</si>
  <si>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</si>
  <si>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</si>
  <si>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</si>
  <si>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</si>
  <si>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</si>
  <si>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</si>
  <si>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REUBICACION DE PLAZA OCUPADA : Resolución Nº 1619-07-UGELP</t>
  </si>
  <si>
    <t>1001290601</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</si>
  <si>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</si>
  <si>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</si>
  <si>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</si>
  <si>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</si>
  <si>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</si>
  <si>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</si>
  <si>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</si>
  <si>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</si>
  <si>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</si>
  <si>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</si>
  <si>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</si>
  <si>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</si>
  <si>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</si>
  <si>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</si>
  <si>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</si>
  <si>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</si>
  <si>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</si>
  <si>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</si>
  <si>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</si>
  <si>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</si>
  <si>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</si>
  <si>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</si>
  <si>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</si>
  <si>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</si>
  <si>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</si>
  <si>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</si>
  <si>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</si>
  <si>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</si>
  <si>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</si>
  <si>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</si>
  <si>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</si>
  <si>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</si>
  <si>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</si>
  <si>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</si>
  <si>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</si>
  <si>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</si>
  <si>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</si>
  <si>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</si>
  <si>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DESIGNACION COMO DIRECTIVO DE I.E. (R.S.G. 1551-2014) DE MAYTA ESCOBAR, FLORENCIO BALBINO</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</si>
  <si>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</si>
  <si>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</si>
  <si>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</si>
  <si>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</si>
  <si>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</si>
  <si>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</si>
  <si>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</si>
  <si>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</si>
  <si>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</si>
  <si>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</si>
  <si>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</si>
  <si>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</si>
  <si>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</si>
  <si>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</si>
  <si>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</si>
  <si>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</si>
  <si>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DESIGNACION COMO DIRECTIVO DE I.E. (R.S.G. 1551-2014) DE PINO APAZA, EULALIA ANTONIA</t>
  </si>
  <si>
    <t>1116113421E2</t>
  </si>
  <si>
    <t>MELESIO</t>
  </si>
  <si>
    <t>1001229417</t>
  </si>
  <si>
    <t>1116113421E3</t>
  </si>
  <si>
    <t>BERNABE WALKER</t>
  </si>
  <si>
    <t>1001306904</t>
  </si>
  <si>
    <t>1116113421E5</t>
  </si>
  <si>
    <t>DESIGNACION COMO DIRECTIVO DE I.E. (R.S.G. 1551-2014) DE SILVA ZEA, LUCIO WILFREDO</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</si>
  <si>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</si>
  <si>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</si>
  <si>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</si>
  <si>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</si>
  <si>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</si>
  <si>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</si>
  <si>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</si>
  <si>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</si>
  <si>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</si>
  <si>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</si>
  <si>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</si>
  <si>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</si>
  <si>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</si>
  <si>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</si>
  <si>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</si>
  <si>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</si>
  <si>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</si>
  <si>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</si>
  <si>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1001771216</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</si>
  <si>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</si>
  <si>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</si>
  <si>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</si>
  <si>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</si>
  <si>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</si>
  <si>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</si>
  <si>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</si>
  <si>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</si>
  <si>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</si>
  <si>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</si>
  <si>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</si>
  <si>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</si>
  <si>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</si>
  <si>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</si>
  <si>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</si>
  <si>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</si>
  <si>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</si>
  <si>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</si>
  <si>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</si>
  <si>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</si>
  <si>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</si>
  <si>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</si>
  <si>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</si>
  <si>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</si>
  <si>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</si>
  <si>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MARGA PILAR</t>
  </si>
  <si>
    <t>1001990987</t>
  </si>
  <si>
    <t>1176113421E7</t>
  </si>
  <si>
    <t>PERMUTA DE : VELASQUEZ GALLEGOS, ADRIANA NATIVIDAD, Resolución Nº 1524-07-UGELP</t>
  </si>
  <si>
    <t>1001219033</t>
  </si>
  <si>
    <t>1176113421E8</t>
  </si>
  <si>
    <t>1002266348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</si>
  <si>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</si>
  <si>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</si>
  <si>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</si>
  <si>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</si>
  <si>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</si>
  <si>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</si>
  <si>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</si>
  <si>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</si>
  <si>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</si>
  <si>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</si>
  <si>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</si>
  <si>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</si>
  <si>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</si>
  <si>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</si>
  <si>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</si>
  <si>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</si>
  <si>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</si>
  <si>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</si>
  <si>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</si>
  <si>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</si>
  <si>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</si>
  <si>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</si>
  <si>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</si>
  <si>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</si>
  <si>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</si>
  <si>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</si>
  <si>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</si>
  <si>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</si>
  <si>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</si>
  <si>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</si>
  <si>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</si>
  <si>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</si>
  <si>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</si>
  <si>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</si>
  <si>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1001205622</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</si>
  <si>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</si>
  <si>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</si>
  <si>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</si>
  <si>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</si>
  <si>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</si>
  <si>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</si>
  <si>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</si>
  <si>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</si>
  <si>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</si>
  <si>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</si>
  <si>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</si>
  <si>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</si>
  <si>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</si>
  <si>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</si>
  <si>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</si>
  <si>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</si>
  <si>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</si>
  <si>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</si>
  <si>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</si>
  <si>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</si>
  <si>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</si>
  <si>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</si>
  <si>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</si>
  <si>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</si>
  <si>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</si>
  <si>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</si>
  <si>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</si>
  <si>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</si>
  <si>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</si>
  <si>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</si>
  <si>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</si>
  <si>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</si>
  <si>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</si>
  <si>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</si>
  <si>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</si>
  <si>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</si>
  <si>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</si>
  <si>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</si>
  <si>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</si>
  <si>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</si>
  <si>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</si>
  <si>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</si>
  <si>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</si>
  <si>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</si>
  <si>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</si>
  <si>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</si>
  <si>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</si>
  <si>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</si>
  <si>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DESIGNACION COMO ESPECIALISTA EN EDUCACION DE RODRIGUEZ ORTEGA, JOSE LUIS RSG Nº 279-2016</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</si>
  <si>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</si>
  <si>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</si>
  <si>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</si>
  <si>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</si>
  <si>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</si>
  <si>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</si>
  <si>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</si>
  <si>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</si>
  <si>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</si>
  <si>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</si>
  <si>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</si>
  <si>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</si>
  <si>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</si>
  <si>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</si>
  <si>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</si>
  <si>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</si>
  <si>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</si>
  <si>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</si>
  <si>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</si>
  <si>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</si>
  <si>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</si>
  <si>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</si>
  <si>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</si>
  <si>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</si>
  <si>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</si>
  <si>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</si>
  <si>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</si>
  <si>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</si>
  <si>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</si>
  <si>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</si>
  <si>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</si>
  <si>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</si>
  <si>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</si>
  <si>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</si>
  <si>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</si>
  <si>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</si>
  <si>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</si>
  <si>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</si>
  <si>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</si>
  <si>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</si>
  <si>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</si>
  <si>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</si>
  <si>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</si>
  <si>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</si>
  <si>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</si>
  <si>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EDWIN WILFREDO</t>
  </si>
  <si>
    <t>1001325461</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</si>
  <si>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</si>
  <si>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</si>
  <si>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</si>
  <si>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</si>
  <si>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</si>
  <si>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</si>
  <si>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</si>
  <si>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</si>
  <si>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</si>
  <si>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</si>
  <si>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</si>
  <si>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</si>
  <si>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</si>
  <si>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</si>
  <si>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</si>
  <si>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</si>
  <si>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</si>
  <si>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</si>
  <si>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</si>
  <si>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</si>
  <si>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</si>
  <si>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</si>
  <si>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</si>
  <si>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</si>
  <si>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</si>
  <si>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</si>
  <si>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</si>
  <si>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</si>
  <si>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</si>
  <si>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</si>
  <si>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</si>
  <si>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</si>
  <si>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</si>
  <si>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</si>
  <si>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</si>
  <si>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</si>
  <si>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</si>
  <si>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</si>
  <si>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</si>
  <si>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</si>
  <si>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</si>
  <si>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</si>
  <si>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</si>
  <si>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</si>
  <si>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</si>
  <si>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</si>
  <si>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</si>
  <si>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</si>
  <si>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</si>
  <si>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</si>
  <si>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</si>
  <si>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</si>
  <si>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</si>
  <si>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</si>
  <si>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</si>
  <si>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</si>
  <si>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</si>
  <si>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</si>
  <si>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</si>
  <si>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</si>
  <si>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</si>
  <si>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</si>
  <si>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1001226092</t>
  </si>
  <si>
    <t>1111513411E9</t>
  </si>
  <si>
    <t>PERMUTA CON : CHOQUE PALOMINO, JOSEFINA ELENA, Resolución Nº 1035-09-UGELP</t>
  </si>
  <si>
    <t>SUSANA CANDIDA</t>
  </si>
  <si>
    <t>1001310744</t>
  </si>
  <si>
    <t>1111513421E1</t>
  </si>
  <si>
    <t>JOAQUIN FRANCISCO</t>
  </si>
  <si>
    <t>1001233997</t>
  </si>
  <si>
    <t>1111513421E2</t>
  </si>
  <si>
    <t>CERDAN</t>
  </si>
  <si>
    <t>MAXIMA LIDIA</t>
  </si>
  <si>
    <t>1001322638</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</si>
  <si>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</si>
  <si>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</si>
  <si>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</si>
  <si>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</si>
  <si>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</si>
  <si>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</si>
  <si>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</si>
  <si>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</si>
  <si>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</si>
  <si>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</si>
  <si>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</si>
  <si>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</si>
  <si>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</si>
  <si>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</si>
  <si>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</si>
  <si>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</si>
  <si>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</si>
  <si>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</si>
  <si>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</si>
  <si>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</si>
  <si>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</si>
  <si>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</si>
  <si>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</si>
  <si>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</si>
  <si>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</si>
  <si>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</si>
  <si>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</si>
  <si>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</si>
  <si>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</si>
  <si>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</si>
  <si>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</si>
  <si>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</si>
  <si>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</si>
  <si>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</si>
  <si>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</si>
  <si>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</si>
  <si>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</si>
  <si>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</si>
  <si>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</si>
  <si>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</si>
  <si>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</si>
  <si>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</si>
  <si>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</si>
  <si>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</si>
  <si>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</si>
  <si>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CESE POR LIMITE DE EDAD DE: SUCARI TURPO, DOROTEO CESAR, Resolución Nº 2769-2013-UGELP</t>
  </si>
  <si>
    <t>1001317848</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</si>
  <si>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</si>
  <si>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</si>
  <si>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</si>
  <si>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</si>
  <si>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</si>
  <si>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</si>
  <si>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</si>
  <si>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</si>
  <si>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</si>
  <si>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</si>
  <si>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</si>
  <si>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</si>
  <si>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</si>
  <si>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</si>
  <si>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</si>
  <si>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</si>
  <si>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</si>
  <si>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</si>
  <si>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</si>
  <si>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</si>
  <si>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</si>
  <si>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</si>
  <si>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</si>
  <si>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</si>
  <si>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</si>
  <si>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</si>
  <si>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</si>
  <si>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</si>
  <si>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</si>
  <si>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</si>
  <si>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</si>
  <si>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</si>
  <si>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</si>
  <si>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</si>
  <si>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</si>
  <si>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</si>
  <si>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</si>
  <si>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</si>
  <si>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</si>
  <si>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</si>
  <si>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</si>
  <si>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</si>
  <si>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</si>
  <si>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</si>
  <si>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</si>
  <si>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</si>
  <si>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</si>
  <si>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DESIGNACION COMO DIRECTIVO DE I.E. (R.S.G. 1551-2014) DE FLORES BLAS, PABLO</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</si>
  <si>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</si>
  <si>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</si>
  <si>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</si>
  <si>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</si>
  <si>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</si>
  <si>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</si>
  <si>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</si>
  <si>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</si>
  <si>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</si>
  <si>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</si>
  <si>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</si>
  <si>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</si>
  <si>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</si>
  <si>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</si>
  <si>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</si>
  <si>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</si>
  <si>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LITA YOLANDA</t>
  </si>
  <si>
    <t>PC</t>
  </si>
  <si>
    <t>1001213434</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</si>
  <si>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</si>
  <si>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</si>
  <si>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</si>
  <si>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</si>
  <si>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</si>
  <si>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</si>
  <si>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</si>
  <si>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</si>
  <si>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</si>
  <si>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</si>
  <si>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</si>
  <si>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</si>
  <si>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</si>
  <si>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</si>
  <si>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</si>
  <si>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</si>
  <si>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</si>
  <si>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</si>
  <si>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</si>
  <si>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</si>
  <si>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</si>
  <si>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</si>
  <si>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</si>
  <si>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</si>
  <si>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</si>
  <si>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</si>
  <si>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</si>
  <si>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</si>
  <si>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</si>
  <si>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</si>
  <si>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</si>
  <si>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</si>
  <si>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</si>
  <si>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</si>
  <si>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</si>
  <si>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</si>
  <si>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</si>
  <si>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</si>
  <si>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</si>
  <si>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</si>
  <si>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</si>
  <si>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</si>
  <si>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</si>
  <si>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</si>
  <si>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</si>
  <si>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</si>
  <si>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</si>
  <si>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</si>
  <si>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</si>
  <si>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</si>
  <si>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</si>
  <si>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</si>
  <si>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</si>
  <si>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</si>
  <si>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</si>
  <si>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</si>
  <si>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</si>
  <si>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</si>
  <si>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</si>
  <si>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</si>
  <si>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</si>
  <si>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</si>
  <si>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</si>
  <si>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</si>
  <si>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</si>
  <si>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</si>
  <si>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</si>
  <si>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</si>
  <si>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</si>
  <si>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</si>
  <si>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</si>
  <si>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</si>
  <si>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</si>
  <si>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</si>
  <si>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</si>
  <si>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</si>
  <si>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</si>
  <si>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</si>
  <si>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</si>
  <si>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</si>
  <si>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</si>
  <si>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</si>
  <si>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DESIGNACION COMO DIRECTIVO DE I.E. (R.S.G. 1551-2014) DE DIAZ SUCARI, DINA INES</t>
  </si>
  <si>
    <t>1112113511E9</t>
  </si>
  <si>
    <t>VENANCIA BONIFACIA</t>
  </si>
  <si>
    <t>1001281977</t>
  </si>
  <si>
    <t>1112113521E1</t>
  </si>
  <si>
    <t>REASIGNACION POR UNIDAD FAMILIAR DE: FLORES BARRIENTOS, BETSABE NIMIA, Resolución Nº 010-2017-UGEL TACNA</t>
  </si>
  <si>
    <t>LUZ ANGELY</t>
  </si>
  <si>
    <t>1043372709</t>
  </si>
  <si>
    <t>1112113521E2</t>
  </si>
  <si>
    <t>AGUSTINA MARIA</t>
  </si>
  <si>
    <t>1001204635</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</si>
  <si>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</si>
  <si>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</si>
  <si>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</si>
  <si>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</si>
  <si>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</si>
  <si>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</si>
  <si>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</si>
  <si>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</si>
  <si>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</si>
  <si>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</si>
  <si>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</si>
  <si>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</si>
  <si>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</si>
  <si>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</si>
  <si>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</si>
  <si>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</si>
  <si>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</si>
  <si>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1001264310</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</si>
  <si>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</si>
  <si>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</si>
  <si>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</si>
  <si>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</si>
  <si>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</si>
  <si>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</si>
  <si>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</si>
  <si>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</si>
  <si>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</si>
  <si>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</si>
  <si>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</si>
  <si>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</si>
  <si>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</si>
  <si>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</si>
  <si>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</si>
  <si>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</si>
  <si>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</si>
  <si>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</si>
  <si>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</si>
  <si>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</si>
  <si>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</si>
  <si>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</si>
  <si>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</si>
  <si>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</si>
  <si>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</si>
  <si>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</si>
  <si>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</si>
  <si>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</si>
  <si>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</si>
  <si>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</si>
  <si>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</si>
  <si>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</si>
  <si>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REUBICACION DE PLAZA OCUPADA : Resolución Nº 1526-07-UGELP</t>
  </si>
  <si>
    <t>1001318912</t>
  </si>
  <si>
    <t>1112113541E5</t>
  </si>
  <si>
    <t>REUBICACION DE PLAZA OCUPADA : Resolución Nº 1989-08-UGELP</t>
  </si>
  <si>
    <t>LOURDES ANGELICA</t>
  </si>
  <si>
    <t>1001224664</t>
  </si>
  <si>
    <t>1112113541E7</t>
  </si>
  <si>
    <t>1001218602</t>
  </si>
  <si>
    <t>1131713312E3</t>
  </si>
  <si>
    <t>1132113311E2</t>
  </si>
  <si>
    <t>1173513411E2</t>
  </si>
  <si>
    <t>REUBICACION DE PLAZA OCUPADA: Resolución Nº 1053-12-UGELP</t>
  </si>
  <si>
    <t>CATATA</t>
  </si>
  <si>
    <t>HANCCORI</t>
  </si>
  <si>
    <t>1002296170</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</si>
  <si>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</si>
  <si>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</si>
  <si>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</si>
  <si>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</si>
  <si>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</si>
  <si>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</si>
  <si>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</si>
  <si>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</si>
  <si>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</si>
  <si>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</si>
  <si>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</si>
  <si>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1112113521E4</t>
  </si>
  <si>
    <t>1112113521E7</t>
  </si>
  <si>
    <t>MAXIMO ADOLFO</t>
  </si>
  <si>
    <t>1001254087</t>
  </si>
  <si>
    <t>1112124411E0</t>
  </si>
  <si>
    <t>REUBICACION Y/O ADECUACION DE PLAZA VACANTE : Resolución Nº 1539-09-UGELP</t>
  </si>
  <si>
    <t>RAYMUNDO</t>
  </si>
  <si>
    <t>1001278312</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</si>
  <si>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</si>
  <si>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</si>
  <si>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</si>
  <si>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</si>
  <si>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</si>
  <si>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</si>
  <si>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</si>
  <si>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</si>
  <si>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ADRIAN FREDY</t>
  </si>
  <si>
    <t>1001229596</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</si>
  <si>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</si>
  <si>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</si>
  <si>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</si>
  <si>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</si>
  <si>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</si>
  <si>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</si>
  <si>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</si>
  <si>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</si>
  <si>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</si>
  <si>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</si>
  <si>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</si>
  <si>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</si>
  <si>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</si>
  <si>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</si>
  <si>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</si>
  <si>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</si>
  <si>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</si>
  <si>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</si>
  <si>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</si>
  <si>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</si>
  <si>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</si>
  <si>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</si>
  <si>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</si>
  <si>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</si>
  <si>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</si>
  <si>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</si>
  <si>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</si>
  <si>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</si>
  <si>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</si>
  <si>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</si>
  <si>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</si>
  <si>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</si>
  <si>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</si>
  <si>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</si>
  <si>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</si>
  <si>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</si>
  <si>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</si>
  <si>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</si>
  <si>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</si>
  <si>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</si>
  <si>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</si>
  <si>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</si>
  <si>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</si>
  <si>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</si>
  <si>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</si>
  <si>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</si>
  <si>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</si>
  <si>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</si>
  <si>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</si>
  <si>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</si>
  <si>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</si>
  <si>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</si>
  <si>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</si>
  <si>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</si>
  <si>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</si>
  <si>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</si>
  <si>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</si>
  <si>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</si>
  <si>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</si>
  <si>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</si>
  <si>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</si>
  <si>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</si>
  <si>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</si>
  <si>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</si>
  <si>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</si>
  <si>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</si>
  <si>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</si>
  <si>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</si>
  <si>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</si>
  <si>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</si>
  <si>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</si>
  <si>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</si>
  <si>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1001264060</t>
  </si>
  <si>
    <t>1136113541E4</t>
  </si>
  <si>
    <t>CESE A SOLICITUD DE: VELASQUEZ MAMANI, OLGA IRMA, Resolución Nº 1886-2017-UGELP</t>
  </si>
  <si>
    <t>ELVA CRISTINA</t>
  </si>
  <si>
    <t>1001264278</t>
  </si>
  <si>
    <t>1136113541E5</t>
  </si>
  <si>
    <t>RETORNO A PLAZA DE PROFESOR DE: VELASQUEZ ORTEGA, MARIBEL YENNY</t>
  </si>
  <si>
    <t>MARIBEL YENNY</t>
  </si>
  <si>
    <t>1001314630</t>
  </si>
  <si>
    <t>1136113541E6</t>
  </si>
  <si>
    <t>DESIGNACION COMO ESPECIALISTA EN EDUCACION DE VELASQUEZ PEDRAZA, CORINA VILMA RSG Nº 279-2016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</si>
  <si>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</si>
  <si>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</si>
  <si>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</si>
  <si>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</si>
  <si>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</si>
  <si>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</si>
  <si>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</si>
  <si>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</si>
  <si>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</si>
  <si>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</si>
  <si>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</si>
  <si>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</si>
  <si>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</si>
  <si>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</si>
  <si>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</si>
  <si>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</si>
  <si>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1001332398</t>
  </si>
  <si>
    <t>1150113521E1</t>
  </si>
  <si>
    <t>0230557</t>
  </si>
  <si>
    <t>LY042094</t>
  </si>
  <si>
    <t>1001212154</t>
  </si>
  <si>
    <t>1150113511E0</t>
  </si>
  <si>
    <t>1001205191</t>
  </si>
  <si>
    <t>1150113511E2</t>
  </si>
  <si>
    <t>PERMUTA DE: PEREZ VEGA, ILDA EUFENIA, Resolución Nº 4583-15-UGELP</t>
  </si>
  <si>
    <t>1002299965</t>
  </si>
  <si>
    <t>1150113511E4</t>
  </si>
  <si>
    <t>1001312957</t>
  </si>
  <si>
    <t>1150113511E6</t>
  </si>
  <si>
    <t>GUIDO WILLIAM</t>
  </si>
  <si>
    <t>1001209775</t>
  </si>
  <si>
    <t>1150113511E7</t>
  </si>
  <si>
    <t>RETORNO A PLAZA DE PROFESOR DE: GOMEZ MAMANI, JHAZMIN JASSY</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</si>
  <si>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</si>
  <si>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</si>
  <si>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</si>
  <si>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</si>
  <si>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</si>
  <si>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</si>
  <si>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</si>
  <si>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</si>
  <si>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</si>
  <si>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</si>
  <si>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</si>
  <si>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</si>
  <si>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CHAÑI</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</si>
  <si>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</si>
  <si>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</si>
  <si>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</si>
  <si>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</si>
  <si>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</si>
  <si>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</si>
  <si>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</si>
  <si>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</si>
  <si>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</si>
  <si>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</si>
  <si>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</si>
  <si>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</si>
  <si>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</si>
  <si>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</si>
  <si>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</si>
  <si>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</si>
  <si>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</si>
  <si>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</si>
  <si>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</si>
  <si>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</si>
  <si>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</si>
  <si>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</si>
  <si>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</si>
  <si>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</si>
  <si>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</si>
  <si>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</si>
  <si>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</si>
  <si>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</si>
  <si>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</si>
  <si>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</si>
  <si>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</si>
  <si>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</si>
  <si>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</si>
  <si>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</si>
  <si>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</si>
  <si>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</si>
  <si>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</si>
  <si>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</si>
  <si>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ASCENCIA</t>
  </si>
  <si>
    <t>1001212929</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</si>
  <si>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</si>
  <si>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</si>
  <si>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</si>
  <si>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</si>
  <si>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</si>
  <si>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</si>
  <si>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</si>
  <si>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</si>
  <si>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</si>
  <si>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</si>
  <si>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</si>
  <si>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</si>
  <si>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</si>
  <si>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</si>
  <si>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</si>
  <si>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</si>
  <si>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</si>
  <si>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</si>
  <si>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</si>
  <si>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</si>
  <si>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</si>
  <si>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</si>
  <si>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</si>
  <si>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</si>
  <si>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</si>
  <si>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</si>
  <si>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</si>
  <si>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</si>
  <si>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</si>
  <si>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</si>
  <si>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</si>
  <si>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</si>
  <si>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</si>
  <si>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</si>
  <si>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</si>
  <si>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</si>
  <si>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</si>
  <si>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</si>
  <si>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</si>
  <si>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</si>
  <si>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</si>
  <si>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</si>
  <si>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</si>
  <si>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</si>
  <si>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</si>
  <si>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</si>
  <si>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</si>
  <si>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</si>
  <si>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</si>
  <si>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</si>
  <si>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</si>
  <si>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</si>
  <si>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</si>
  <si>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</si>
  <si>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</si>
  <si>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</si>
  <si>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</si>
  <si>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</si>
  <si>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</si>
  <si>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</si>
  <si>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</si>
  <si>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</si>
  <si>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</si>
  <si>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</si>
  <si>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</si>
  <si>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</si>
  <si>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</si>
  <si>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</si>
  <si>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</si>
  <si>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</si>
  <si>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</si>
  <si>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</si>
  <si>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</si>
  <si>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</si>
  <si>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</si>
  <si>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</si>
  <si>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</si>
  <si>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</si>
  <si>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</si>
  <si>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</si>
  <si>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</si>
  <si>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</si>
  <si>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</si>
  <si>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</si>
  <si>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</si>
  <si>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</si>
  <si>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</si>
  <si>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</si>
  <si>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</si>
  <si>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</si>
  <si>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</si>
  <si>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</si>
  <si>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</si>
  <si>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</si>
  <si>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</si>
  <si>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</si>
  <si>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</si>
  <si>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REASIGNACION POR INTERES PERSONAL DE: QUISPE BIRREOS, RAUL, Resolución Nº 2515-15-UGELJ</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</si>
  <si>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</si>
  <si>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</si>
  <si>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</si>
  <si>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</si>
  <si>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</si>
  <si>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</si>
  <si>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</si>
  <si>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</si>
  <si>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</si>
  <si>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</si>
  <si>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</si>
  <si>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</si>
  <si>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</si>
  <si>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</si>
  <si>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</si>
  <si>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</si>
  <si>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</si>
  <si>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</si>
  <si>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</si>
  <si>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</si>
  <si>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</si>
  <si>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</si>
  <si>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</si>
  <si>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</si>
  <si>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</si>
  <si>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</si>
  <si>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</si>
  <si>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</si>
  <si>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</si>
  <si>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</si>
  <si>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</si>
  <si>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</si>
  <si>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</si>
  <si>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</si>
  <si>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</si>
  <si>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</si>
  <si>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</si>
  <si>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</si>
  <si>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</si>
  <si>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</si>
  <si>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</si>
  <si>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</si>
  <si>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</si>
  <si>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</si>
  <si>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</si>
  <si>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</si>
  <si>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</si>
  <si>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</si>
  <si>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</si>
  <si>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</si>
  <si>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</si>
  <si>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</si>
  <si>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</si>
  <si>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</si>
  <si>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</si>
  <si>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</si>
  <si>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</si>
  <si>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</si>
  <si>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</si>
  <si>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</si>
  <si>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</si>
  <si>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</si>
  <si>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</si>
  <si>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</si>
  <si>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</si>
  <si>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</si>
  <si>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</si>
  <si>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</si>
  <si>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</si>
  <si>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</si>
  <si>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</si>
  <si>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</si>
  <si>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</si>
  <si>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</si>
  <si>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</si>
  <si>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</si>
  <si>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</si>
  <si>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</si>
  <si>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</si>
  <si>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</si>
  <si>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</si>
  <si>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</si>
  <si>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</si>
  <si>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</si>
  <si>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</si>
  <si>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</si>
  <si>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</si>
  <si>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</si>
  <si>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</si>
  <si>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</si>
  <si>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</si>
  <si>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</si>
  <si>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</si>
  <si>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</si>
  <si>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</si>
  <si>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JOSE EDMUNDO</t>
  </si>
  <si>
    <t>1001204460</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</si>
  <si>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</si>
  <si>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</si>
  <si>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</si>
  <si>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</si>
  <si>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</si>
  <si>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</si>
  <si>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</si>
  <si>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</si>
  <si>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</si>
  <si>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</si>
  <si>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</si>
  <si>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</si>
  <si>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</si>
  <si>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</si>
  <si>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</si>
  <si>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</si>
  <si>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</si>
  <si>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</si>
  <si>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</si>
  <si>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</si>
  <si>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</si>
  <si>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</si>
  <si>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</si>
  <si>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</si>
  <si>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</si>
  <si>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</si>
  <si>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</si>
  <si>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</si>
  <si>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</si>
  <si>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</si>
  <si>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</si>
  <si>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</si>
  <si>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</si>
  <si>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</si>
  <si>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</si>
  <si>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</si>
  <si>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</si>
  <si>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</si>
  <si>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</si>
  <si>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</si>
  <si>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</si>
  <si>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</si>
  <si>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</si>
  <si>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</si>
  <si>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</si>
  <si>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</si>
  <si>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</si>
  <si>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</si>
  <si>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</si>
  <si>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</si>
  <si>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</si>
  <si>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</si>
  <si>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</si>
  <si>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</si>
  <si>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</si>
  <si>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</si>
  <si>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</si>
  <si>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</si>
  <si>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</si>
  <si>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</si>
  <si>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</si>
  <si>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</si>
  <si>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</si>
  <si>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</si>
  <si>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</si>
  <si>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</si>
  <si>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</si>
  <si>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</si>
  <si>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</si>
  <si>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</si>
  <si>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</si>
  <si>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</si>
  <si>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</si>
  <si>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</si>
  <si>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</si>
  <si>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</si>
  <si>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</si>
  <si>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</si>
  <si>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</si>
  <si>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</si>
  <si>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</si>
  <si>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</si>
  <si>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</si>
  <si>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</si>
  <si>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</si>
  <si>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</si>
  <si>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</si>
  <si>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</si>
  <si>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</si>
  <si>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</si>
  <si>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</si>
  <si>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</si>
  <si>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</si>
  <si>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</si>
  <si>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</si>
  <si>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</si>
  <si>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</si>
  <si>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</si>
  <si>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</si>
  <si>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</si>
  <si>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</si>
  <si>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</si>
  <si>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</si>
  <si>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</si>
  <si>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</si>
  <si>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</si>
  <si>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</si>
  <si>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REASIG. DE ZAPANA PINEDA TEODINA ELENA RD 0825-04</t>
  </si>
  <si>
    <t>MAGALI PATRICIA</t>
  </si>
  <si>
    <t>1001318116</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</si>
  <si>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</si>
  <si>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</si>
  <si>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</si>
  <si>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</si>
  <si>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</si>
  <si>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</si>
  <si>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</si>
  <si>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</si>
  <si>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</si>
  <si>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</si>
  <si>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</si>
  <si>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REASIGNACION DE : ANCCOTA PHATI, FLORENTINO, Resolución Nº 2517-08-UGELP</t>
  </si>
  <si>
    <t>OSCAR JUAN FELIX</t>
  </si>
  <si>
    <t>1001287936</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</si>
  <si>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</si>
  <si>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</si>
  <si>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</si>
  <si>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</si>
  <si>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</si>
  <si>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</si>
  <si>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</si>
  <si>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</si>
  <si>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</si>
  <si>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</si>
  <si>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</si>
  <si>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</si>
  <si>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</si>
  <si>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</si>
  <si>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</si>
  <si>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</si>
  <si>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</si>
  <si>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</si>
  <si>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</si>
  <si>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</si>
  <si>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</si>
  <si>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</si>
  <si>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</si>
  <si>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</si>
  <si>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</si>
  <si>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</si>
  <si>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</si>
  <si>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</si>
  <si>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</si>
  <si>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</si>
  <si>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</si>
  <si>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</si>
  <si>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</si>
  <si>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</si>
  <si>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</si>
  <si>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</si>
  <si>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</si>
  <si>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</si>
  <si>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</si>
  <si>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</si>
  <si>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</si>
  <si>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</si>
  <si>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</si>
  <si>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</si>
  <si>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</si>
  <si>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</si>
  <si>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</si>
  <si>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</si>
  <si>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</si>
  <si>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</si>
  <si>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</si>
  <si>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</si>
  <si>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</si>
  <si>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</si>
  <si>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</si>
  <si>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REASIGNACION DE : MAMANI MAQUERA, FELICIA AURORA, Resolución Nº 1586-09-UGELP</t>
  </si>
  <si>
    <t>HERENIA</t>
  </si>
  <si>
    <t>1001332649</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</si>
  <si>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</si>
  <si>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</si>
  <si>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</si>
  <si>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</si>
  <si>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</si>
  <si>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</si>
  <si>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</si>
  <si>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</si>
  <si>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</si>
  <si>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</si>
  <si>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</si>
  <si>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</si>
  <si>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</si>
  <si>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</si>
  <si>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RETORNO A PLAZA DE PROFESOR DE: FLORES PAURO, JUAN</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</si>
  <si>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</si>
  <si>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</si>
  <si>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</si>
  <si>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</si>
  <si>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</si>
  <si>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</si>
  <si>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</si>
  <si>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</si>
  <si>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</si>
  <si>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</si>
  <si>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</si>
  <si>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</si>
  <si>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</si>
  <si>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</si>
  <si>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</si>
  <si>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</si>
  <si>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</si>
  <si>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</si>
  <si>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</si>
  <si>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</si>
  <si>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</si>
  <si>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</si>
  <si>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</si>
  <si>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</si>
  <si>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</si>
  <si>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</si>
  <si>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</si>
  <si>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</si>
  <si>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</si>
  <si>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</si>
  <si>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</si>
  <si>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</si>
  <si>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</si>
  <si>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</si>
  <si>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</si>
  <si>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</si>
  <si>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</si>
  <si>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</si>
  <si>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</si>
  <si>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</si>
  <si>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</si>
  <si>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</si>
  <si>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</si>
  <si>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</si>
  <si>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</si>
  <si>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</si>
  <si>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</si>
  <si>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</si>
  <si>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</si>
  <si>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</si>
  <si>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</si>
  <si>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</si>
  <si>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</si>
  <si>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</si>
  <si>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</si>
  <si>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</si>
  <si>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</si>
  <si>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</si>
  <si>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</si>
  <si>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</si>
  <si>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</si>
  <si>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</si>
  <si>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</si>
  <si>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</si>
  <si>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</si>
  <si>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</si>
  <si>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</si>
  <si>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</si>
  <si>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</si>
  <si>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</si>
  <si>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</si>
  <si>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</si>
  <si>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</si>
  <si>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</si>
  <si>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</si>
  <si>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</si>
  <si>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</si>
  <si>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</si>
  <si>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</si>
  <si>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</si>
  <si>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</si>
  <si>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</si>
  <si>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DESIGNACION COMO DIRECTIVO DE I.E. (R.S.G. 1551-2014) DE TICONA TICONA, EDWIN VIRGILIO</t>
  </si>
  <si>
    <t>1179413611E6</t>
  </si>
  <si>
    <t>1179413611E4</t>
  </si>
  <si>
    <t>JUAN SAMUEL</t>
  </si>
  <si>
    <t>1001201433</t>
  </si>
  <si>
    <t>1110413611E6</t>
  </si>
  <si>
    <t>1025758</t>
  </si>
  <si>
    <t>LY052390</t>
  </si>
  <si>
    <t>IEP 70801 NUESTRA SEÑORA DE GUADALUPE TOTORANI</t>
  </si>
  <si>
    <t>1001872406</t>
  </si>
  <si>
    <t>1110113811E8</t>
  </si>
  <si>
    <t>YANETH MARISOL</t>
  </si>
  <si>
    <t>1001335606</t>
  </si>
  <si>
    <t>1110413611E3</t>
  </si>
  <si>
    <t>MARIA DILMA</t>
  </si>
  <si>
    <t>1002392849</t>
  </si>
  <si>
    <t>1110413611E4</t>
  </si>
  <si>
    <t>1001292721</t>
  </si>
  <si>
    <t>1110413611E5</t>
  </si>
  <si>
    <t>1110413611E8</t>
  </si>
  <si>
    <t>DESIGNACION COMO DIRECTIVO DE I.E. (R.S.G. 1551-2014) DE JAPURA ESCARCENA, JESUS YONY</t>
  </si>
  <si>
    <t>1191113911E0</t>
  </si>
  <si>
    <t>REUBICACION DE PLAZA OCUPADA: Resolución Nº 2325-13-UELP</t>
  </si>
  <si>
    <t>SORIA</t>
  </si>
  <si>
    <t>1031036754</t>
  </si>
  <si>
    <t>1110413611E7</t>
  </si>
  <si>
    <t>ROTACION DE PERSONAL ADMINISTRATIVO DE:MAMANI FLORES, LEONOR, Resolución N° 2011-12-UGELP</t>
  </si>
  <si>
    <t>EMILIANA EMPERATRIS</t>
  </si>
  <si>
    <t>1001225221</t>
  </si>
  <si>
    <t>1160413611E2</t>
  </si>
  <si>
    <t>1025766</t>
  </si>
  <si>
    <t>LY052395</t>
  </si>
  <si>
    <t>ARMINDA ROSA</t>
  </si>
  <si>
    <t>1001279421</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</si>
  <si>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</si>
  <si>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</si>
  <si>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</si>
  <si>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</si>
  <si>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</si>
  <si>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</si>
  <si>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</si>
  <si>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</si>
  <si>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</si>
  <si>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</si>
  <si>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</si>
  <si>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</si>
  <si>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</si>
  <si>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</si>
  <si>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</si>
  <si>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</si>
  <si>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</si>
  <si>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</si>
  <si>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</si>
  <si>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</si>
  <si>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</si>
  <si>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</si>
  <si>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</si>
  <si>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</si>
  <si>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</si>
  <si>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</si>
  <si>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</si>
  <si>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</si>
  <si>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</si>
  <si>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</si>
  <si>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</si>
  <si>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</si>
  <si>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</si>
  <si>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</si>
  <si>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</si>
  <si>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</si>
  <si>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</si>
  <si>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</si>
  <si>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</si>
  <si>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</si>
  <si>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</si>
  <si>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</si>
  <si>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</si>
  <si>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</si>
  <si>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</si>
  <si>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</si>
  <si>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</si>
  <si>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</si>
  <si>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</si>
  <si>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</si>
  <si>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</si>
  <si>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</si>
  <si>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</si>
  <si>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</si>
  <si>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DESIGNACION COMO DIRECTIVO DE I.E. (R.S.G. 1551-2014) DE LLANOS ASENCIO, LUIS GONZAGO</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</si>
  <si>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</si>
  <si>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</si>
  <si>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</si>
  <si>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</si>
  <si>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</si>
  <si>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</si>
  <si>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</si>
  <si>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</si>
  <si>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</si>
  <si>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</si>
  <si>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</si>
  <si>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</si>
  <si>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</si>
  <si>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</si>
  <si>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</si>
  <si>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</si>
  <si>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</si>
  <si>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</si>
  <si>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</si>
  <si>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</si>
  <si>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</si>
  <si>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</si>
  <si>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</si>
  <si>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</si>
  <si>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REUBICACION DE PLAZA OCUPADA: Resolución Nº 0382-2016-UGELP</t>
  </si>
  <si>
    <t>1001839589</t>
  </si>
  <si>
    <t>1120713312E6</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</si>
  <si>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</si>
  <si>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</si>
  <si>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</si>
  <si>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</si>
  <si>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</si>
  <si>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</si>
  <si>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</si>
  <si>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</si>
  <si>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</si>
  <si>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</si>
  <si>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</si>
  <si>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</si>
  <si>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</si>
  <si>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</si>
  <si>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</si>
  <si>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</si>
  <si>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</si>
  <si>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</si>
  <si>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</si>
  <si>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</si>
  <si>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</si>
  <si>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</si>
  <si>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</si>
  <si>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</si>
  <si>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</si>
  <si>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</si>
  <si>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</si>
  <si>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</si>
  <si>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</si>
  <si>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</si>
  <si>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</si>
  <si>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</si>
  <si>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</si>
  <si>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</si>
  <si>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</si>
  <si>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</si>
  <si>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</si>
  <si>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</si>
  <si>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</si>
  <si>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</si>
  <si>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</si>
  <si>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</si>
  <si>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</si>
  <si>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</si>
  <si>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</si>
  <si>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</si>
  <si>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REASIGNACION POR INTERES PERSONAL DE:MAMANI MAMANI, WILMA, Resolución N° 4350-15-UGELP</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</si>
  <si>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</si>
  <si>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</si>
  <si>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</si>
  <si>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</si>
  <si>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</si>
  <si>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</si>
  <si>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</si>
  <si>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</si>
  <si>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</si>
  <si>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</si>
  <si>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</si>
  <si>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</si>
  <si>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</si>
  <si>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</si>
  <si>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</si>
  <si>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</si>
  <si>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</si>
  <si>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</si>
  <si>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1001310430</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</si>
  <si>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</si>
  <si>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</si>
  <si>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</si>
  <si>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</si>
  <si>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</si>
  <si>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</si>
  <si>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</si>
  <si>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</si>
  <si>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</si>
  <si>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</si>
  <si>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</si>
  <si>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</si>
  <si>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</si>
  <si>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</si>
  <si>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</si>
  <si>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</si>
  <si>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</si>
  <si>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</si>
  <si>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DESIGNACION COMO DIRECTIVO DE I.E. (R.S.G. 1551-2014) DE PILCO CUTIPA, DAVID</t>
  </si>
  <si>
    <t>1165113711E8</t>
  </si>
  <si>
    <t>DESIGNACION COMO DIRECTIVO DE I.E. (R.S.G. 1551-2014) DE GOMEZ BAILON, ALMARIO</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</si>
  <si>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</si>
  <si>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</si>
  <si>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</si>
  <si>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</si>
  <si>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</si>
  <si>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</si>
  <si>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</si>
  <si>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</si>
  <si>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</si>
  <si>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</si>
  <si>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</si>
  <si>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</si>
  <si>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</si>
  <si>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</si>
  <si>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</si>
  <si>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</si>
  <si>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1117113711E2</t>
  </si>
  <si>
    <t>OLIVIA</t>
  </si>
  <si>
    <t>1001312239</t>
  </si>
  <si>
    <t>1117113711E3</t>
  </si>
  <si>
    <t>SARA BRAULIA</t>
  </si>
  <si>
    <t>1001220346</t>
  </si>
  <si>
    <t>1117113711E4</t>
  </si>
  <si>
    <t>DESIGNACION COMO DIRECTIVO DE: UTURUNCO MAMANI, LEONOR SEGUN RSG Nº 279-2016</t>
  </si>
  <si>
    <t>1117113711E6</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</si>
  <si>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</si>
  <si>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</si>
  <si>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</si>
  <si>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</si>
  <si>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</si>
  <si>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</si>
  <si>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</si>
  <si>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</si>
  <si>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</si>
  <si>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</si>
  <si>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</si>
  <si>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</si>
  <si>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</si>
  <si>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</si>
  <si>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</si>
  <si>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</si>
  <si>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SABINA JULIA</t>
  </si>
  <si>
    <t>1004621604</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</si>
  <si>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</si>
  <si>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</si>
  <si>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</si>
  <si>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</si>
  <si>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</si>
  <si>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</si>
  <si>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</si>
  <si>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</si>
  <si>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</si>
  <si>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</si>
  <si>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</si>
  <si>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</si>
  <si>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</si>
  <si>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</si>
  <si>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</si>
  <si>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</si>
  <si>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</si>
  <si>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</si>
  <si>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</si>
  <si>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</si>
  <si>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</si>
  <si>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</si>
  <si>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</si>
  <si>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</si>
  <si>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</si>
  <si>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</si>
  <si>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</si>
  <si>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</si>
  <si>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</si>
  <si>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</si>
  <si>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</si>
  <si>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</si>
  <si>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</si>
  <si>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</si>
  <si>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</si>
  <si>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</si>
  <si>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</si>
  <si>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</si>
  <si>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</si>
  <si>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</si>
  <si>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</si>
  <si>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</si>
  <si>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</si>
  <si>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</si>
  <si>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</si>
  <si>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</si>
  <si>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</si>
  <si>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</si>
  <si>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</si>
  <si>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</si>
  <si>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</si>
  <si>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</si>
  <si>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</si>
  <si>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</si>
  <si>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</si>
  <si>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</si>
  <si>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</si>
  <si>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</si>
  <si>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</si>
  <si>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</si>
  <si>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</si>
  <si>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</si>
  <si>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</si>
  <si>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</si>
  <si>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</si>
  <si>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</si>
  <si>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</si>
  <si>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</si>
  <si>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</si>
  <si>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</si>
  <si>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</si>
  <si>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</si>
  <si>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</si>
  <si>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</si>
  <si>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</si>
  <si>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</si>
  <si>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</si>
  <si>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</si>
  <si>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</si>
  <si>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</si>
  <si>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REASIGNACION POR SALUD DE:AMANQUI ZEA, MARIA ELENA, Resolución N° 3683-16-UGELP</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</si>
  <si>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</si>
  <si>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</si>
  <si>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</si>
  <si>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</si>
  <si>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</si>
  <si>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</si>
  <si>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</si>
  <si>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</si>
  <si>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</si>
  <si>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</si>
  <si>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</si>
  <si>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</si>
  <si>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</si>
  <si>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</si>
  <si>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REASIGNACION POR INTERES PERSONAL DE:MANCILLA MANCILLA, MARIVEL NARDY, Resolución N° 3165-12-UGELP</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</si>
  <si>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</si>
  <si>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</si>
  <si>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</si>
  <si>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</si>
  <si>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</si>
  <si>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</si>
  <si>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</si>
  <si>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</si>
  <si>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</si>
  <si>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</si>
  <si>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</si>
  <si>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</si>
  <si>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</si>
  <si>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</si>
  <si>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</si>
  <si>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</si>
  <si>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</si>
  <si>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</si>
  <si>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</si>
  <si>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</si>
  <si>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</si>
  <si>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</si>
  <si>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</si>
  <si>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</si>
  <si>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</si>
  <si>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</si>
  <si>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</si>
  <si>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</si>
  <si>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</si>
  <si>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</si>
  <si>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</si>
  <si>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</si>
  <si>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RETIRO DEL SERVICIO POR LA 2da. DISPOSICION COMPLEMENTARIA TRANSITORIA Y FINAL LEY Nº 29944 DE: ORCO MAMANI, ADOLFO</t>
  </si>
  <si>
    <t>1001771964</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</si>
  <si>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</si>
  <si>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</si>
  <si>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</si>
  <si>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</si>
  <si>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</si>
  <si>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</si>
  <si>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</si>
  <si>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</si>
  <si>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</si>
  <si>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</si>
  <si>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</si>
  <si>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</si>
  <si>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</si>
  <si>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</si>
  <si>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</si>
  <si>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</si>
  <si>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</si>
  <si>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</si>
  <si>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</si>
  <si>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</si>
  <si>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</si>
  <si>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</si>
  <si>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</si>
  <si>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</si>
  <si>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</si>
  <si>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</si>
  <si>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</si>
  <si>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</si>
  <si>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</si>
  <si>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</si>
  <si>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</si>
  <si>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</si>
  <si>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</si>
  <si>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</si>
  <si>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</si>
  <si>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</si>
  <si>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</si>
  <si>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1001834395</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</si>
  <si>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</si>
  <si>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</si>
  <si>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</si>
  <si>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</si>
  <si>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</si>
  <si>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</si>
  <si>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</si>
  <si>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</si>
  <si>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</si>
  <si>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</si>
  <si>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</si>
  <si>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</si>
  <si>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</si>
  <si>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CESE POR LIMITE DE EDAD DE: GAMBINI ORIHUELA, VICENTA MELCHORA, Resolución Nº 3224-2019-UGELP</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</si>
  <si>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</si>
  <si>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</si>
  <si>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</si>
  <si>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</si>
  <si>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</si>
  <si>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</si>
  <si>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</si>
  <si>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</si>
  <si>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</si>
  <si>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</si>
  <si>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</si>
  <si>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</si>
  <si>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</si>
  <si>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</si>
  <si>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</si>
  <si>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</si>
  <si>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</si>
  <si>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</si>
  <si>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</si>
  <si>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</si>
  <si>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</si>
  <si>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</si>
  <si>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</si>
  <si>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</si>
  <si>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REASIGNACION POR INTERES PERSONAL DE: TICONA ALANOCA, GERONIMO, Resolución Nº 1703-15-UGELEC</t>
  </si>
  <si>
    <t>HILARIO NIMIO</t>
  </si>
  <si>
    <t>1001291865</t>
  </si>
  <si>
    <t>1173813711E7</t>
  </si>
  <si>
    <t>REASIGNACION POR INTERES PERSONAL DE:UTURUNCO MAMANI, LEONOR, Resolución N° 3173-12-UGELP</t>
  </si>
  <si>
    <t>JULIA MARTINA</t>
  </si>
  <si>
    <t>1001233517</t>
  </si>
  <si>
    <t>1124813711E2</t>
  </si>
  <si>
    <t>0660324</t>
  </si>
  <si>
    <t>LY062731</t>
  </si>
  <si>
    <t>1001340859</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</si>
  <si>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</si>
  <si>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</si>
  <si>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</si>
  <si>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</si>
  <si>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</si>
  <si>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</si>
  <si>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</si>
  <si>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</si>
  <si>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</si>
  <si>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</si>
  <si>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</si>
  <si>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</si>
  <si>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</si>
  <si>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</si>
  <si>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</si>
  <si>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</si>
  <si>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</si>
  <si>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</si>
  <si>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</si>
  <si>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</si>
  <si>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</si>
  <si>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</si>
  <si>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</si>
  <si>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</si>
  <si>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</si>
  <si>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</si>
  <si>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</si>
  <si>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</si>
  <si>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PERMUTA DE PERSONAL NOMBRADO: CHAMBI CRUZ, INOCENCIO CESAR, Resolución Nº 942-07-UGELP</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</si>
  <si>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</si>
  <si>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</si>
  <si>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</si>
  <si>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</si>
  <si>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</si>
  <si>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</si>
  <si>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</si>
  <si>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</si>
  <si>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</si>
  <si>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</si>
  <si>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</si>
  <si>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</si>
  <si>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</si>
  <si>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</si>
  <si>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</si>
  <si>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</si>
  <si>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</si>
  <si>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</si>
  <si>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</si>
  <si>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</si>
  <si>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</si>
  <si>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</si>
  <si>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</si>
  <si>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</si>
  <si>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</si>
  <si>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</si>
  <si>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</si>
  <si>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</si>
  <si>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</si>
  <si>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</si>
  <si>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</si>
  <si>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</si>
  <si>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</si>
  <si>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</si>
  <si>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</si>
  <si>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</si>
  <si>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</si>
  <si>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</si>
  <si>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</si>
  <si>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</si>
  <si>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</si>
  <si>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</si>
  <si>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</si>
  <si>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</si>
  <si>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</si>
  <si>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</si>
  <si>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</si>
  <si>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</si>
  <si>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</si>
  <si>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</si>
  <si>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</si>
  <si>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</si>
  <si>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</si>
  <si>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</si>
  <si>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</si>
  <si>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</si>
  <si>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</si>
  <si>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</si>
  <si>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</si>
  <si>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</si>
  <si>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</si>
  <si>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CESE A SOLICITUD DE: RIVERA DE DELGADO, JULIA RITA, Resolución Nº 1838-12-UGELP</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</si>
  <si>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</si>
  <si>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</si>
  <si>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</si>
  <si>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</si>
  <si>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</si>
  <si>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</si>
  <si>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</si>
  <si>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</si>
  <si>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</si>
  <si>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</si>
  <si>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</si>
  <si>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</si>
  <si>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</si>
  <si>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</si>
  <si>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</si>
  <si>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</si>
  <si>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</si>
  <si>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</si>
  <si>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</si>
  <si>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</si>
  <si>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</si>
  <si>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</si>
  <si>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</si>
  <si>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</si>
  <si>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</si>
  <si>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</si>
  <si>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</si>
  <si>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</si>
  <si>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</si>
  <si>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</si>
  <si>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</si>
  <si>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DESIGNACION COMO DIRECTIVO DE I.E. (R.S.G. 1551-2014) DE PACCO FLOREZ, VIRGINIA PILAR</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</si>
  <si>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</si>
  <si>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</si>
  <si>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</si>
  <si>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</si>
  <si>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</si>
  <si>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</si>
  <si>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</si>
  <si>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</si>
  <si>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</si>
  <si>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</si>
  <si>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</si>
  <si>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</si>
  <si>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</si>
  <si>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</si>
  <si>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</si>
  <si>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</si>
  <si>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</si>
  <si>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</si>
  <si>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</si>
  <si>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</si>
  <si>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</si>
  <si>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</si>
  <si>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</si>
  <si>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</si>
  <si>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1001230987</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</si>
  <si>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</si>
  <si>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</si>
  <si>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</si>
  <si>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</si>
  <si>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</si>
  <si>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</si>
  <si>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</si>
  <si>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</si>
  <si>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</si>
  <si>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</si>
  <si>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</si>
  <si>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</si>
  <si>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</si>
  <si>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</si>
  <si>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</si>
  <si>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</si>
  <si>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</si>
  <si>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</si>
  <si>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</si>
  <si>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</si>
  <si>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</si>
  <si>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</si>
  <si>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</si>
  <si>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</si>
  <si>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</si>
  <si>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</si>
  <si>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</si>
  <si>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</si>
  <si>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</si>
  <si>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</si>
  <si>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</si>
  <si>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</si>
  <si>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DESIGNACION COMO DIRECTIVO DE I.E. (R.S.G. 1551-2014) DE ZARATE SILVA, LUIS ALBERTO</t>
  </si>
  <si>
    <t>1158613811E3</t>
  </si>
  <si>
    <t>LUSMILA SUSANA</t>
  </si>
  <si>
    <t>1001262067</t>
  </si>
  <si>
    <t>1158613811E6</t>
  </si>
  <si>
    <t>RETORNO A PLAZA DE PROFESOR DE: RAMOS CACERES, WALKER ANIBAL</t>
  </si>
  <si>
    <t>WALKER ANIBAL</t>
  </si>
  <si>
    <t>1001683781</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</si>
  <si>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</si>
  <si>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</si>
  <si>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</si>
  <si>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</si>
  <si>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</si>
  <si>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</si>
  <si>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</si>
  <si>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</si>
  <si>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</si>
  <si>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</si>
  <si>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</si>
  <si>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</si>
  <si>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</si>
  <si>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</si>
  <si>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</si>
  <si>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</si>
  <si>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</si>
  <si>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</si>
  <si>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</si>
  <si>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</si>
  <si>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</si>
  <si>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</si>
  <si>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</si>
  <si>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</si>
  <si>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</si>
  <si>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</si>
  <si>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</si>
  <si>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</si>
  <si>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</si>
  <si>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</si>
  <si>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</si>
  <si>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</si>
  <si>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</si>
  <si>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</si>
  <si>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</si>
  <si>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</si>
  <si>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</si>
  <si>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</si>
  <si>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</si>
  <si>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</si>
  <si>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</si>
  <si>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</si>
  <si>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</si>
  <si>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</si>
  <si>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</si>
  <si>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</si>
  <si>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</si>
  <si>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</si>
  <si>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</si>
  <si>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</si>
  <si>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</si>
  <si>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</si>
  <si>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</si>
  <si>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</si>
  <si>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</si>
  <si>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</si>
  <si>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</si>
  <si>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</si>
  <si>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</si>
  <si>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</si>
  <si>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</si>
  <si>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</si>
  <si>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</si>
  <si>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</si>
  <si>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</si>
  <si>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</si>
  <si>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</si>
  <si>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</si>
  <si>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</si>
  <si>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</si>
  <si>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</si>
  <si>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</si>
  <si>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</si>
  <si>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</si>
  <si>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</si>
  <si>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</si>
  <si>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</si>
  <si>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</si>
  <si>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</si>
  <si>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</si>
  <si>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</si>
  <si>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</si>
  <si>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</si>
  <si>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</si>
  <si>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</si>
  <si>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</si>
  <si>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IEP 70002 NUESTRA SEÑORA DE LOS CAMPOS TAQUILE</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</si>
  <si>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</si>
  <si>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</si>
  <si>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</si>
  <si>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</si>
  <si>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</si>
  <si>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</si>
  <si>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</si>
  <si>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</si>
  <si>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</si>
  <si>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</si>
  <si>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</si>
  <si>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</si>
  <si>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</si>
  <si>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</si>
  <si>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</si>
  <si>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</si>
  <si>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</si>
  <si>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</si>
  <si>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</si>
  <si>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</si>
  <si>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</si>
  <si>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</si>
  <si>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</si>
  <si>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</si>
  <si>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DESIGNACION COMO DIRECTIVO DE I.E. (R.S.G. 1551-2014) DE DUEÑAS QUISPE, JORGE RUBEN</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</si>
  <si>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</si>
  <si>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</si>
  <si>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</si>
  <si>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</si>
  <si>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</si>
  <si>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</si>
  <si>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</si>
  <si>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</si>
  <si>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</si>
  <si>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</si>
  <si>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</si>
  <si>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</si>
  <si>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</si>
  <si>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</si>
  <si>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</si>
  <si>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</si>
  <si>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</si>
  <si>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</si>
  <si>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</si>
  <si>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LORGIA</t>
  </si>
  <si>
    <t>1001781593</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</si>
  <si>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</si>
  <si>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</si>
  <si>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</si>
  <si>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</si>
  <si>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</si>
  <si>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</si>
  <si>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</si>
  <si>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</si>
  <si>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</si>
  <si>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</si>
  <si>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</si>
  <si>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</si>
  <si>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</si>
  <si>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</si>
  <si>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</si>
  <si>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</si>
  <si>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</si>
  <si>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</si>
  <si>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</si>
  <si>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</si>
  <si>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</si>
  <si>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</si>
  <si>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</si>
  <si>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</si>
  <si>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</si>
  <si>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</si>
  <si>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</si>
  <si>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</si>
  <si>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</si>
  <si>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</si>
  <si>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</si>
  <si>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</si>
  <si>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</si>
  <si>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REASIGNACION POR INTERES PERSONAL DE:CUTIPA QUISPE, ARTURO ISAAC, Resolución N° 4356-15-UGELP</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</si>
  <si>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</si>
  <si>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</si>
  <si>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</si>
  <si>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</si>
  <si>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</si>
  <si>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</si>
  <si>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</si>
  <si>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</si>
  <si>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</si>
  <si>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</si>
  <si>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</si>
  <si>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</si>
  <si>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</si>
  <si>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</si>
  <si>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</si>
  <si>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</si>
  <si>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</si>
  <si>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</si>
  <si>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REASIGNACION POR INTERES PERSONAL DE:TEBES MAMANI, BETTY AURELIA, Resolución N° 0630-2014-UGELP</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</si>
  <si>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</si>
  <si>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</si>
  <si>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</si>
  <si>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</si>
  <si>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</si>
  <si>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</si>
  <si>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</si>
  <si>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</si>
  <si>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</si>
  <si>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</si>
  <si>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</si>
  <si>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</si>
  <si>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</si>
  <si>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</si>
  <si>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</si>
  <si>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</si>
  <si>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</si>
  <si>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ROTACION DE PERSONAL ADMINISTRATIVO DE:YUCRA APAZA, TEOFILA NATIVIDAD, Resolución N° 615-16-UGELP</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</si>
  <si>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</si>
  <si>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</si>
  <si>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</si>
  <si>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</si>
  <si>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</si>
  <si>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</si>
  <si>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</si>
  <si>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</si>
  <si>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</si>
  <si>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</si>
  <si>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</si>
  <si>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</si>
  <si>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</si>
  <si>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</si>
  <si>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</si>
  <si>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</si>
  <si>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</si>
  <si>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</si>
  <si>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</si>
  <si>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</si>
  <si>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</si>
  <si>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</si>
  <si>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</si>
  <si>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</si>
  <si>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</si>
  <si>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</si>
  <si>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</si>
  <si>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</si>
  <si>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</si>
  <si>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</si>
  <si>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</si>
  <si>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</si>
  <si>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DESIGNACION COMO DIRECTIVO DE: GUTIERREZ CACERES, ALEX SEGUN RSG Nº 279-2016</t>
  </si>
  <si>
    <t>1172113021E2</t>
  </si>
  <si>
    <t>1001287959</t>
  </si>
  <si>
    <t>1172113021E5</t>
  </si>
  <si>
    <t>CESE POR LIMITE DE EDAD DE: MAMANI CASTRO, LEONCIO, Resolución Nº 1598-13-UGELP</t>
  </si>
  <si>
    <t>MARIELA GEORGINA</t>
  </si>
  <si>
    <t>1001218463</t>
  </si>
  <si>
    <t>1172113021E8</t>
  </si>
  <si>
    <t>CESE A SOLICITUD DE: RAMIREZ GALLEGOS, SANTOS TIMOTEO, Resolución Nº 1620-13-UGELP</t>
  </si>
  <si>
    <t>1001215899</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</si>
  <si>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</si>
  <si>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</si>
  <si>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</si>
  <si>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</si>
  <si>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</si>
  <si>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</si>
  <si>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</si>
  <si>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</si>
  <si>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</si>
  <si>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</si>
  <si>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</si>
  <si>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</si>
  <si>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</si>
  <si>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</si>
  <si>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</si>
  <si>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</si>
  <si>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</si>
  <si>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</si>
  <si>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</si>
  <si>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</si>
  <si>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</si>
  <si>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</si>
  <si>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</si>
  <si>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</si>
  <si>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</si>
  <si>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</si>
  <si>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</si>
  <si>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</si>
  <si>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</si>
  <si>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</si>
  <si>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</si>
  <si>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</si>
  <si>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RETIRO DEL SERVICIO POR LA 2da. DISPOSICION COMPLEMENTARIA TRANSITORIA Y FINAL LEY Nº 29944 DE: PROVINCIA MURILLO, FREDY</t>
  </si>
  <si>
    <t>PROVINCIA</t>
  </si>
  <si>
    <t>1001211481</t>
  </si>
  <si>
    <t>1133113021E3</t>
  </si>
  <si>
    <t>PERMUTA CON : SAGUA CONTRERAS, DURIAN FELIX, Resolución Nº 587-08-UGELAYAVIRI</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</si>
  <si>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</si>
  <si>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</si>
  <si>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</si>
  <si>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</si>
  <si>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</si>
  <si>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</si>
  <si>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</si>
  <si>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</si>
  <si>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</si>
  <si>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</si>
  <si>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</si>
  <si>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</si>
  <si>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</si>
  <si>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</si>
  <si>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</si>
  <si>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</si>
  <si>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</si>
  <si>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</si>
  <si>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</si>
  <si>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</si>
  <si>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</si>
  <si>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</si>
  <si>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</si>
  <si>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</si>
  <si>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</si>
  <si>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</si>
  <si>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</si>
  <si>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1001218096</t>
  </si>
  <si>
    <t>1195113011E8</t>
  </si>
  <si>
    <t>1001309042</t>
  </si>
  <si>
    <t>1195113011E9</t>
  </si>
  <si>
    <t>RITA PETRONILA</t>
  </si>
  <si>
    <t>1001282753</t>
  </si>
  <si>
    <t>1138113011E2</t>
  </si>
  <si>
    <t>0230441</t>
  </si>
  <si>
    <t>LY092072</t>
  </si>
  <si>
    <t>IEP 70034 NUESTRA SEÑORA DE LA MERCED SORAZA</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</si>
  <si>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</si>
  <si>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</si>
  <si>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</si>
  <si>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</si>
  <si>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</si>
  <si>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</si>
  <si>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</si>
  <si>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</si>
  <si>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</si>
  <si>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</si>
  <si>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</si>
  <si>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</si>
  <si>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</si>
  <si>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</si>
  <si>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DESIGNACION COMO DIRECTIVO DE I.E. (R.S.G. 1551-2014) DE CALSINA TITO, ALBERTO</t>
  </si>
  <si>
    <t>1138113011E8</t>
  </si>
  <si>
    <t>1002435815</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</si>
  <si>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</si>
  <si>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</si>
  <si>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</si>
  <si>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</si>
  <si>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</si>
  <si>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</si>
  <si>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</si>
  <si>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</si>
  <si>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</si>
  <si>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</si>
  <si>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</si>
  <si>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</si>
  <si>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</si>
  <si>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</si>
  <si>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</si>
  <si>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</si>
  <si>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</si>
  <si>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</si>
  <si>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</si>
  <si>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</si>
  <si>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</si>
  <si>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</si>
  <si>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</si>
  <si>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</si>
  <si>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</si>
  <si>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</si>
  <si>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</si>
  <si>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</si>
  <si>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</si>
  <si>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</si>
  <si>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</si>
  <si>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</si>
  <si>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</si>
  <si>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</si>
  <si>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</si>
  <si>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</si>
  <si>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</si>
  <si>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</si>
  <si>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</si>
  <si>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</si>
  <si>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</si>
  <si>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</si>
  <si>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</si>
  <si>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</si>
  <si>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</si>
  <si>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</si>
  <si>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</si>
  <si>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</si>
  <si>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</si>
  <si>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</si>
  <si>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</si>
  <si>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</si>
  <si>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</si>
  <si>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</si>
  <si>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</si>
  <si>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</si>
  <si>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</si>
  <si>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</si>
  <si>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</si>
  <si>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</si>
  <si>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</si>
  <si>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</si>
  <si>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</si>
  <si>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</si>
  <si>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</si>
  <si>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</si>
  <si>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</si>
  <si>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</si>
  <si>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</si>
  <si>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</si>
  <si>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</si>
  <si>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</si>
  <si>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</si>
  <si>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</si>
  <si>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</si>
  <si>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</si>
  <si>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</si>
  <si>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</si>
  <si>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</si>
  <si>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</si>
  <si>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</si>
  <si>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</si>
  <si>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</si>
  <si>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</si>
  <si>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</si>
  <si>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</si>
  <si>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</si>
  <si>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</si>
  <si>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</si>
  <si>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</si>
  <si>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</si>
  <si>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</si>
  <si>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</si>
  <si>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</si>
  <si>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</si>
  <si>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</si>
  <si>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</si>
  <si>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</si>
  <si>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</si>
  <si>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</si>
  <si>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</si>
  <si>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</si>
  <si>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</si>
  <si>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</si>
  <si>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</si>
  <si>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</si>
  <si>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</si>
  <si>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</si>
  <si>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</si>
  <si>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</si>
  <si>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</si>
  <si>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</si>
  <si>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</si>
  <si>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</si>
  <si>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</si>
  <si>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</si>
  <si>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</si>
  <si>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</si>
  <si>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</si>
  <si>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</si>
  <si>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</si>
  <si>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</si>
  <si>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</si>
  <si>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</si>
  <si>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</si>
  <si>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</si>
  <si>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</si>
  <si>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</si>
  <si>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</si>
  <si>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</si>
  <si>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</si>
  <si>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</si>
  <si>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</si>
  <si>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</si>
  <si>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</si>
  <si>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</si>
  <si>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</si>
  <si>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</si>
  <si>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</si>
  <si>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</si>
  <si>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</si>
  <si>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</si>
  <si>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</si>
  <si>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</si>
  <si>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</si>
  <si>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</si>
  <si>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</si>
  <si>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</si>
  <si>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</si>
  <si>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</si>
  <si>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</si>
  <si>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</si>
  <si>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</si>
  <si>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</si>
  <si>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</si>
  <si>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</si>
  <si>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</si>
  <si>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</si>
  <si>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</si>
  <si>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</si>
  <si>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</si>
  <si>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</si>
  <si>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</si>
  <si>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</si>
  <si>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</si>
  <si>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</si>
  <si>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</si>
  <si>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</si>
  <si>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</si>
  <si>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</si>
  <si>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</si>
  <si>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</si>
  <si>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</si>
  <si>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</si>
  <si>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</si>
  <si>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</si>
  <si>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</si>
  <si>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REASIGNACION POR EXCEDENCIA DE:CASTILLO SAAVEDRA, YENY, Resolución N° 2020-12-UGELP</t>
  </si>
  <si>
    <t>JUANA ELIZABETH</t>
  </si>
  <si>
    <t>1040294294</t>
  </si>
  <si>
    <t>1157113112E0</t>
  </si>
  <si>
    <t>REASIGNACION DE : MAMANI LUJANO, JULIA BEATRIZ, Resolución Nº 1839-08-UGELP</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</si>
  <si>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</si>
  <si>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</si>
  <si>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</si>
  <si>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</si>
  <si>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</si>
  <si>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</si>
  <si>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</si>
  <si>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</si>
  <si>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</si>
  <si>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</si>
  <si>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</si>
  <si>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</si>
  <si>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</si>
  <si>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</si>
  <si>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</si>
  <si>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</si>
  <si>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</si>
  <si>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</si>
  <si>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</si>
  <si>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</si>
  <si>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</si>
  <si>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</si>
  <si>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</si>
  <si>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DESIGNACION COMO DIRECTIVO DE I.E. (R.S.G. 1551-2014) DE QUISPE APAZA, MARISOL</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</si>
  <si>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</si>
  <si>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</si>
  <si>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</si>
  <si>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</si>
  <si>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</si>
  <si>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</si>
  <si>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</si>
  <si>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</si>
  <si>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</si>
  <si>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</si>
  <si>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</si>
  <si>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</si>
  <si>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</si>
  <si>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</si>
  <si>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</si>
  <si>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</si>
  <si>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</si>
  <si>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</si>
  <si>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</si>
  <si>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</si>
  <si>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</si>
  <si>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</si>
  <si>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</si>
  <si>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</si>
  <si>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</si>
  <si>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</si>
  <si>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</si>
  <si>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</si>
  <si>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</si>
  <si>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</si>
  <si>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</si>
  <si>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</si>
  <si>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</si>
  <si>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</si>
  <si>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</si>
  <si>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</si>
  <si>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</si>
  <si>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</si>
  <si>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</si>
  <si>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</si>
  <si>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</si>
  <si>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</si>
  <si>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</si>
  <si>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</si>
  <si>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</si>
  <si>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JOSUE JOEL</t>
  </si>
  <si>
    <t>1008148387</t>
  </si>
  <si>
    <t>928411812919</t>
  </si>
  <si>
    <t>928461812913</t>
  </si>
  <si>
    <t>DESIGNACION COMO DIRECTIVO DE I.E. (R.S.G. 1551-2014) DE PAREDES FLORES, JULIA ELIANA</t>
  </si>
  <si>
    <t>928461814915</t>
  </si>
  <si>
    <t>MONTOYA</t>
  </si>
  <si>
    <t>1002446660</t>
  </si>
  <si>
    <t>928481812915</t>
  </si>
  <si>
    <t>1001250724</t>
  </si>
  <si>
    <t>928421817913</t>
  </si>
  <si>
    <t>JUAN GREGORIO</t>
  </si>
  <si>
    <t>1001236840</t>
  </si>
  <si>
    <t>1118113112E6</t>
  </si>
  <si>
    <t>0230433</t>
  </si>
  <si>
    <t>LY102070</t>
  </si>
  <si>
    <t>IEP 70033 YASIN</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</si>
  <si>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</si>
  <si>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</si>
  <si>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</si>
  <si>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</si>
  <si>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</si>
  <si>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</si>
  <si>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</si>
  <si>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</si>
  <si>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</si>
  <si>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</si>
  <si>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</si>
  <si>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</si>
  <si>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</si>
  <si>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</si>
  <si>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</si>
  <si>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</si>
  <si>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</si>
  <si>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</si>
  <si>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</si>
  <si>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</si>
  <si>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</si>
  <si>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</si>
  <si>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</si>
  <si>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FERNANDO EMILIO</t>
  </si>
  <si>
    <t>1001238211</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</si>
  <si>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</si>
  <si>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</si>
  <si>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</si>
  <si>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</si>
  <si>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</si>
  <si>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</si>
  <si>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</si>
  <si>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</si>
  <si>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</si>
  <si>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</si>
  <si>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</si>
  <si>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</si>
  <si>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</si>
  <si>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RETORNO A PLAZA DE PROFESOR DE: MENDOZA MONTESINOS, RAUL GODOFREDO</t>
  </si>
  <si>
    <t>RAUL GODOFREDO</t>
  </si>
  <si>
    <t>1001485064</t>
  </si>
  <si>
    <t>1119113122E4</t>
  </si>
  <si>
    <t>RETIRO DEL SERVICIO POR LA 2da. DISPOSICION COMPLEMENTARIA TRANSITORIA Y FINAL LEY Nº 29944 DE: ROJAS CHAVEZ, LUZ EMPERATRIZ</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</si>
  <si>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</si>
  <si>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</si>
  <si>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</si>
  <si>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</si>
  <si>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</si>
  <si>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</si>
  <si>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</si>
  <si>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</si>
  <si>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</si>
  <si>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</si>
  <si>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</si>
  <si>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</si>
  <si>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</si>
  <si>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</si>
  <si>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</si>
  <si>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</si>
  <si>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</si>
  <si>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</si>
  <si>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</si>
  <si>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</si>
  <si>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</si>
  <si>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</si>
  <si>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</si>
  <si>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</si>
  <si>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</si>
  <si>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</si>
  <si>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</si>
  <si>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</si>
  <si>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</si>
  <si>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</si>
  <si>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RETORNO A PLAZA DE PROFESOR DE: ARIAS TISNADO, RIGOBERTO RAUL</t>
  </si>
  <si>
    <t>RIGOBERTO RAUL</t>
  </si>
  <si>
    <t>1001315056</t>
  </si>
  <si>
    <t>1154213112E3</t>
  </si>
  <si>
    <t>DIODORA</t>
  </si>
  <si>
    <t>1002406120</t>
  </si>
  <si>
    <t>1154213112E4</t>
  </si>
  <si>
    <t>1040149985</t>
  </si>
  <si>
    <t>1155113212E0</t>
  </si>
  <si>
    <t>CESE POR LIMITE DE EDAD DE: MAMANI RAMOS, LUIS CIRILO, Resolución Nº 3221-2019-UGELP</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</si>
  <si>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</si>
  <si>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</si>
  <si>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</si>
  <si>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</si>
  <si>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</si>
  <si>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</si>
  <si>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</si>
  <si>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</si>
  <si>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</si>
  <si>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</si>
  <si>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ESCOLASTICO</t>
  </si>
  <si>
    <t>1001256945</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</si>
  <si>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</si>
  <si>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</si>
  <si>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</si>
  <si>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</si>
  <si>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</si>
  <si>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</si>
  <si>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</si>
  <si>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</si>
  <si>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</si>
  <si>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</si>
  <si>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</si>
  <si>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</si>
  <si>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</si>
  <si>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</si>
  <si>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</si>
  <si>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</si>
  <si>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</si>
  <si>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</si>
  <si>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</si>
  <si>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</si>
  <si>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</si>
  <si>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CESE POR LIMITE DE EDAD DE: ARELA POCOHUANCA, GABRIEL DIONICIO, Resolución Nº 2543-2017-UGELP</t>
  </si>
  <si>
    <t>ELIZABETH GEOVANNA</t>
  </si>
  <si>
    <t>1001284775</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</si>
  <si>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</si>
  <si>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</si>
  <si>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</si>
  <si>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</si>
  <si>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</si>
  <si>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</si>
  <si>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</si>
  <si>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</si>
  <si>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</si>
  <si>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</si>
  <si>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</si>
  <si>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</si>
  <si>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</si>
  <si>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</si>
  <si>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</si>
  <si>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</si>
  <si>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</si>
  <si>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</si>
  <si>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</si>
  <si>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</si>
  <si>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</si>
  <si>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</si>
  <si>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</si>
  <si>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</si>
  <si>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</si>
  <si>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</si>
  <si>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</si>
  <si>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</si>
  <si>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</si>
  <si>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</si>
  <si>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</si>
  <si>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</si>
  <si>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DESIGNACION COMO DIRECTIVO DE I.E. (R.S.G. 1551-2014) DE GOMEZ MAMANI, MARCELA</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</si>
  <si>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</si>
  <si>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</si>
  <si>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</si>
  <si>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</si>
  <si>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</si>
  <si>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</si>
  <si>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</si>
  <si>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</si>
  <si>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</si>
  <si>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</si>
  <si>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</si>
  <si>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</si>
  <si>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</si>
  <si>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</si>
  <si>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</si>
  <si>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</si>
  <si>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</si>
  <si>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</si>
  <si>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</si>
  <si>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</si>
  <si>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</si>
  <si>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</si>
  <si>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</si>
  <si>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</si>
  <si>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</si>
  <si>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</si>
  <si>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</si>
  <si>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</si>
  <si>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</si>
  <si>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</si>
  <si>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</si>
  <si>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</si>
  <si>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</si>
  <si>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</si>
  <si>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</si>
  <si>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</si>
  <si>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</si>
  <si>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</si>
  <si>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</si>
  <si>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</si>
  <si>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</si>
  <si>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</si>
  <si>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</si>
  <si>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</si>
  <si>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</si>
  <si>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DESIGNACION COMO DIRECTIVO DE: CARDENAS QUISPE, EVA RITA SEGUN RSG Nº 279-2016</t>
  </si>
  <si>
    <t>1154113212E6</t>
  </si>
  <si>
    <t>REASIGNACION POR INTERES PERSONAL DE:QUISPE TICONA, PATRICIA, Resolución N° 4353-15-UGELP</t>
  </si>
  <si>
    <t>928491814919</t>
  </si>
  <si>
    <t>NELIO LIZARDO</t>
  </si>
  <si>
    <t>1002429522</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</si>
  <si>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</si>
  <si>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</si>
  <si>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</si>
  <si>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</si>
  <si>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</si>
  <si>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</si>
  <si>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</si>
  <si>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</si>
  <si>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</si>
  <si>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</si>
  <si>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</si>
  <si>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</si>
  <si>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</si>
  <si>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</si>
  <si>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</si>
  <si>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</si>
  <si>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DESIGNACION COMO DIRECTIVO DE: QUILLA HUARILLOCLLA, JOSE BLAS SEGUN RSG Nº 279-2016</t>
  </si>
  <si>
    <t>1174113222E1</t>
  </si>
  <si>
    <t>REASIGNACION POR UNIDAD FAMILIAR DE:TICONA QUISPE, GIL FELIPE, Resolución N° 4477-15-UGELP</t>
  </si>
  <si>
    <t>1042250668</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</si>
  <si>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</si>
  <si>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</si>
  <si>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</si>
  <si>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</si>
  <si>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</si>
  <si>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</si>
  <si>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</si>
  <si>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</si>
  <si>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</si>
  <si>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</si>
  <si>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</si>
  <si>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</si>
  <si>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</si>
  <si>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</si>
  <si>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</si>
  <si>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</si>
  <si>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</si>
  <si>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</si>
  <si>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</si>
  <si>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</si>
  <si>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</si>
  <si>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</si>
  <si>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</si>
  <si>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</si>
  <si>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</si>
  <si>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</si>
  <si>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</si>
  <si>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</si>
  <si>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</si>
  <si>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</si>
  <si>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RETIRO DEL SERVICIO POR LA 2da. DISPOSICION COMPLEMENTARIA TRANSITORIA Y FINAL LEY Nº 29944 DE: CALSIN COLQUEHUANCA, FERNANDO</t>
  </si>
  <si>
    <t>1001315974</t>
  </si>
  <si>
    <t>1155113212E5</t>
  </si>
  <si>
    <t>1029577992</t>
  </si>
  <si>
    <t>1155113222E4</t>
  </si>
  <si>
    <t>1002146194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</si>
  <si>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</si>
  <si>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</si>
  <si>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</si>
  <si>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</si>
  <si>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</si>
  <si>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</si>
  <si>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</si>
  <si>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</si>
  <si>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</si>
  <si>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</si>
  <si>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</si>
  <si>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</si>
  <si>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</si>
  <si>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</si>
  <si>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</si>
  <si>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</si>
  <si>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</si>
  <si>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</si>
  <si>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</si>
  <si>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</si>
  <si>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</si>
  <si>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</si>
  <si>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</si>
  <si>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</si>
  <si>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</si>
  <si>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</si>
  <si>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</si>
  <si>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</si>
  <si>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1002378338</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</si>
  <si>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</si>
  <si>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</si>
  <si>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</si>
  <si>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</si>
  <si>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</si>
  <si>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</si>
  <si>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</si>
  <si>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</si>
  <si>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</si>
  <si>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RETORNO A PLAZA DE PROFESOR DE: TICONA APAZA, RENE</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</si>
  <si>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</si>
  <si>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</si>
  <si>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</si>
  <si>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</si>
  <si>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</si>
  <si>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</si>
  <si>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</si>
  <si>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</si>
  <si>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</si>
  <si>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</si>
  <si>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</si>
  <si>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</si>
  <si>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</si>
  <si>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</si>
  <si>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</si>
  <si>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</si>
  <si>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</si>
  <si>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</si>
  <si>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</si>
  <si>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</si>
  <si>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</si>
  <si>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</si>
  <si>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</si>
  <si>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</si>
  <si>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</si>
  <si>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</si>
  <si>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</si>
  <si>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</si>
  <si>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</si>
  <si>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</si>
  <si>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</si>
  <si>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</si>
  <si>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</si>
  <si>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</si>
  <si>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</si>
  <si>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</si>
  <si>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</si>
  <si>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</si>
  <si>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</si>
  <si>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</si>
  <si>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</si>
  <si>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</si>
  <si>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REASIGNACION POR INTERES PERSONAL DE:APAZA ANDIA, FILOMENA, Resolución N° 4354-15-UGELP</t>
  </si>
  <si>
    <t>LUCINDA SOLEDAD</t>
  </si>
  <si>
    <t>1001305327</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</si>
  <si>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</si>
  <si>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</si>
  <si>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</si>
  <si>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</si>
  <si>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</si>
  <si>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</si>
  <si>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</si>
  <si>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</si>
  <si>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</si>
  <si>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</si>
  <si>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</si>
  <si>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</si>
  <si>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</si>
  <si>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</si>
  <si>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</si>
  <si>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</si>
  <si>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</si>
  <si>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</si>
  <si>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</si>
  <si>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</si>
  <si>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</si>
  <si>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</si>
  <si>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</si>
  <si>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</si>
  <si>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</si>
  <si>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</si>
  <si>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</si>
  <si>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1040448377</t>
  </si>
  <si>
    <t>1116213611E2</t>
  </si>
  <si>
    <t>0230490</t>
  </si>
  <si>
    <t>LY112082</t>
  </si>
  <si>
    <t>GREGORIA GRIMANESA</t>
  </si>
  <si>
    <t>1001320011</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</si>
  <si>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</si>
  <si>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</si>
  <si>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</si>
  <si>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</si>
  <si>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</si>
  <si>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</si>
  <si>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</si>
  <si>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</si>
  <si>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</si>
  <si>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</si>
  <si>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</si>
  <si>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</si>
  <si>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</si>
  <si>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</si>
  <si>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</si>
  <si>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</si>
  <si>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</si>
  <si>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</si>
  <si>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</si>
  <si>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</si>
  <si>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</si>
  <si>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</si>
  <si>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</si>
  <si>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</si>
  <si>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</si>
  <si>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</si>
  <si>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</si>
  <si>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</si>
  <si>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</si>
  <si>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</si>
  <si>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</si>
  <si>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</si>
  <si>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</si>
  <si>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</si>
  <si>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</si>
  <si>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</si>
  <si>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</si>
  <si>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</si>
  <si>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</si>
  <si>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</si>
  <si>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</si>
  <si>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</si>
  <si>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</si>
  <si>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</si>
  <si>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</si>
  <si>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</si>
  <si>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PRESENTACION ISABEL</t>
  </si>
  <si>
    <t>1001228876</t>
  </si>
  <si>
    <t>1132613312E2</t>
  </si>
  <si>
    <t>DESIGNACION COMO DIRECTIVO DE I.E. (R.S.G. 1551-2014) DE AGUILAR QUISPE, ROSA ISABEL</t>
  </si>
  <si>
    <t>1132613312E3</t>
  </si>
  <si>
    <t>CAIRA</t>
  </si>
  <si>
    <t>JUAN GUALBERTO</t>
  </si>
  <si>
    <t>1001201603</t>
  </si>
  <si>
    <t>1132613312E4</t>
  </si>
  <si>
    <t>PERMUTA DE: JIMENEZ COAQUIRA, ELIAS, Resolución Nº 3006-2017-UGELP</t>
  </si>
  <si>
    <t>1001212816</t>
  </si>
  <si>
    <t>1132613312E5</t>
  </si>
  <si>
    <t>MARCOS RENE</t>
  </si>
  <si>
    <t>1001234341</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</si>
  <si>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</si>
  <si>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</si>
  <si>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</si>
  <si>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</si>
  <si>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</si>
  <si>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</si>
  <si>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</si>
  <si>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</si>
  <si>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</si>
  <si>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</si>
  <si>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</si>
  <si>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</si>
  <si>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REUBICACION DE PLAZA OCUPADA : Resolución Nº 1065-06-UGELP</t>
  </si>
  <si>
    <t>1001254790</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</si>
  <si>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</si>
  <si>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</si>
  <si>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</si>
  <si>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</si>
  <si>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</si>
  <si>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</si>
  <si>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</si>
  <si>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</si>
  <si>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</si>
  <si>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</si>
  <si>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</si>
  <si>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</si>
  <si>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</si>
  <si>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</si>
  <si>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</si>
  <si>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</si>
  <si>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IEP 70094 NINO JESUS PIRAPI</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</si>
  <si>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</si>
  <si>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</si>
  <si>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</si>
  <si>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</si>
  <si>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</si>
  <si>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</si>
  <si>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</si>
  <si>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</si>
  <si>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</si>
  <si>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</si>
  <si>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</si>
  <si>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</si>
  <si>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</si>
  <si>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</si>
  <si>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</si>
  <si>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</si>
  <si>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</si>
  <si>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</si>
  <si>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</si>
  <si>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</si>
  <si>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</si>
  <si>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</si>
  <si>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</si>
  <si>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</si>
  <si>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</si>
  <si>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</si>
  <si>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</si>
  <si>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</si>
  <si>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</si>
  <si>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</si>
  <si>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</si>
  <si>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</si>
  <si>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</si>
  <si>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</si>
  <si>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1001217457</t>
  </si>
  <si>
    <t>1119613312E3</t>
  </si>
  <si>
    <t>ANGEL ABEL</t>
  </si>
  <si>
    <t>1001205734</t>
  </si>
  <si>
    <t>1119613312E4</t>
  </si>
  <si>
    <t>DESIGNACION COMO DIRECTIVO DE I.E. (R.S.G. 1551-2014) DE CASTRO VILCA, JULIO JAVIER</t>
  </si>
  <si>
    <t>1119613312E6</t>
  </si>
  <si>
    <t>ANA MARIELA</t>
  </si>
  <si>
    <t>1001226174</t>
  </si>
  <si>
    <t>1119613312E9</t>
  </si>
  <si>
    <t>DESIGNACION COMO DIRECTIVO DE I.E. (R.S.G. 1551-2014) DE ROJAS VARGAS, LUZ MARINA</t>
  </si>
  <si>
    <t>1119613312E8</t>
  </si>
  <si>
    <t>1001243409</t>
  </si>
  <si>
    <t>1130613312E9</t>
  </si>
  <si>
    <t>0231241</t>
  </si>
  <si>
    <t>LY122592</t>
  </si>
  <si>
    <t>APOMAITA</t>
  </si>
  <si>
    <t>NESTOR FIDEL</t>
  </si>
  <si>
    <t>1001310228</t>
  </si>
  <si>
    <t>1130613312E0</t>
  </si>
  <si>
    <t>ANASTASIA</t>
  </si>
  <si>
    <t>1001201629</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</si>
  <si>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</si>
  <si>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</si>
  <si>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</si>
  <si>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</si>
  <si>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</si>
  <si>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</si>
  <si>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</si>
  <si>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</si>
  <si>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</si>
  <si>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</si>
  <si>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</si>
  <si>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</si>
  <si>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</si>
  <si>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</si>
  <si>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</si>
  <si>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</si>
  <si>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</si>
  <si>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</si>
  <si>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</si>
  <si>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</si>
  <si>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</si>
  <si>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</si>
  <si>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</si>
  <si>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</si>
  <si>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</si>
  <si>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</si>
  <si>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</si>
  <si>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CESE A SOLICITUD DE: CHAMBILLA CHAMBILLA, MAURICIA, Resolución Nº 1887-17-UGELP</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</si>
  <si>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</si>
  <si>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</si>
  <si>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</si>
  <si>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</si>
  <si>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</si>
  <si>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</si>
  <si>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</si>
  <si>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</si>
  <si>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</si>
  <si>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</si>
  <si>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</si>
  <si>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</si>
  <si>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</si>
  <si>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</si>
  <si>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</si>
  <si>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</si>
  <si>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</si>
  <si>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</si>
  <si>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</si>
  <si>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</si>
  <si>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</si>
  <si>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</si>
  <si>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</si>
  <si>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</si>
  <si>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</si>
  <si>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</si>
  <si>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</si>
  <si>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</si>
  <si>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</si>
  <si>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</si>
  <si>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</si>
  <si>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</si>
  <si>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</si>
  <si>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</si>
  <si>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</si>
  <si>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</si>
  <si>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</si>
  <si>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</si>
  <si>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</si>
  <si>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</si>
  <si>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</si>
  <si>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</si>
  <si>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</si>
  <si>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</si>
  <si>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</si>
  <si>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</si>
  <si>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</si>
  <si>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</si>
  <si>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</si>
  <si>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DESIGNACION COMO DIRECTIVO DE I.E. (R.S.G. 1551-2014) DE CRUZ CHOQUE, HUGO GARCE</t>
  </si>
  <si>
    <t>1120713312E3</t>
  </si>
  <si>
    <t>HUGO ENRIQUE</t>
  </si>
  <si>
    <t>1001267377</t>
  </si>
  <si>
    <t>1161115411E2</t>
  </si>
  <si>
    <t>0230219</t>
  </si>
  <si>
    <t>LY132026</t>
  </si>
  <si>
    <t>REUBICACION DE PLAZA VACANTE: Resolución Nº 3236-14-UGELP</t>
  </si>
  <si>
    <t>1040311889</t>
  </si>
  <si>
    <t>1173113422E7</t>
  </si>
  <si>
    <t>ANGEL JAVIER</t>
  </si>
  <si>
    <t>1001286530</t>
  </si>
  <si>
    <t>1119413521E8</t>
  </si>
  <si>
    <t>REUBICACION DE PLAZA VACANTE: Resolución Nº 4700-15-UGLP</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</si>
  <si>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</si>
  <si>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</si>
  <si>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</si>
  <si>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</si>
  <si>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</si>
  <si>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</si>
  <si>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</si>
  <si>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</si>
  <si>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</si>
  <si>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</si>
  <si>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</si>
  <si>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</si>
  <si>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1173113412E6</t>
  </si>
  <si>
    <t>CESE A SOLICITUD DE: COYLA CARREÑO, EMMA LATINAM, Resolución Nº 1074-11-UGELP</t>
  </si>
  <si>
    <t>MAXIMO OCTAVIO</t>
  </si>
  <si>
    <t>1001268999</t>
  </si>
  <si>
    <t>1173113412E7</t>
  </si>
  <si>
    <t>REASIGNACION POR UNIDAD FAMILIAR DE:GUEVARA MAMANI, GLORIA MARGARITA, Resolución N° 4353-16-UGELP</t>
  </si>
  <si>
    <t>1173113412E8</t>
  </si>
  <si>
    <t>SEGUNDO PANFILO</t>
  </si>
  <si>
    <t>1001258025</t>
  </si>
  <si>
    <t>1173113412E9</t>
  </si>
  <si>
    <t>CESE POR FALLECIMIENTO DE: MAMANI PACHACUTE, AGUSTIN RUFINO, Resolución Nº 3824-15-UGELP</t>
  </si>
  <si>
    <t>EULOGIO AMADEO</t>
  </si>
  <si>
    <t>1001236993</t>
  </si>
  <si>
    <t>1173113422E0</t>
  </si>
  <si>
    <t>BENJAMIN AMADEO</t>
  </si>
  <si>
    <t>1001269114</t>
  </si>
  <si>
    <t>1173113422E1</t>
  </si>
  <si>
    <t>AMELIA HERMINIA</t>
  </si>
  <si>
    <t>1001304723</t>
  </si>
  <si>
    <t>1173113422E2</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</si>
  <si>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</si>
  <si>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</si>
  <si>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</si>
  <si>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</si>
  <si>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</si>
  <si>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</si>
  <si>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</si>
  <si>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</si>
  <si>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</si>
  <si>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</si>
  <si>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</si>
  <si>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</si>
  <si>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</si>
  <si>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</si>
  <si>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</si>
  <si>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</si>
  <si>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</si>
  <si>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</si>
  <si>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</si>
  <si>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</si>
  <si>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</si>
  <si>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VALLENAS</t>
  </si>
  <si>
    <t>LILIANA JESUS</t>
  </si>
  <si>
    <t>1001315811</t>
  </si>
  <si>
    <t>1173113432E5</t>
  </si>
  <si>
    <t>FELIX RUBEN</t>
  </si>
  <si>
    <t>1001230824</t>
  </si>
  <si>
    <t>1173113432E6</t>
  </si>
  <si>
    <t>1173113432E7</t>
  </si>
  <si>
    <t>RETORNO A PLAZA DE PROFESOR DE: VILLASANTE APAZA, PEDRO</t>
  </si>
  <si>
    <t>1001269579</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</si>
  <si>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</si>
  <si>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</si>
  <si>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</si>
  <si>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</si>
  <si>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</si>
  <si>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</si>
  <si>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</si>
  <si>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</si>
  <si>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</si>
  <si>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</si>
  <si>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</si>
  <si>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</si>
  <si>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</si>
  <si>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</si>
  <si>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</si>
  <si>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</si>
  <si>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</si>
  <si>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</si>
  <si>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</si>
  <si>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</si>
  <si>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</si>
  <si>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</si>
  <si>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</si>
  <si>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</si>
  <si>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</si>
  <si>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</si>
  <si>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</si>
  <si>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</si>
  <si>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</si>
  <si>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</si>
  <si>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</si>
  <si>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</si>
  <si>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</si>
  <si>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</si>
  <si>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</si>
  <si>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</si>
  <si>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</si>
  <si>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</si>
  <si>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</si>
  <si>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</si>
  <si>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</si>
  <si>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</si>
  <si>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</si>
  <si>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</si>
  <si>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</si>
  <si>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</si>
  <si>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</si>
  <si>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</si>
  <si>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</si>
  <si>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</si>
  <si>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</si>
  <si>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</si>
  <si>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</si>
  <si>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</si>
  <si>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</si>
  <si>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</si>
  <si>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</si>
  <si>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</si>
  <si>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</si>
  <si>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</si>
  <si>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</si>
  <si>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</si>
  <si>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REASIGNACION POR INTERES PERSONAL DE:CALCINA TITO, LUIS MARINO, Resolución N° 0627-2014-UGELP</t>
  </si>
  <si>
    <t>1002040504</t>
  </si>
  <si>
    <t>1119213412E3</t>
  </si>
  <si>
    <t>REASIGNACION POR INTERES PERSONAL DE:CONDORI PEÑALOZA, IGNACIO SALVADOR, Resolución N° 3167-12-UGELP</t>
  </si>
  <si>
    <t>HONORIO RAUL</t>
  </si>
  <si>
    <t>1001680892</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</si>
  <si>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</si>
  <si>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</si>
  <si>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</si>
  <si>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</si>
  <si>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</si>
  <si>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</si>
  <si>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</si>
  <si>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</si>
  <si>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</si>
  <si>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</si>
  <si>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</si>
  <si>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</si>
  <si>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</si>
  <si>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</si>
  <si>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</si>
  <si>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</si>
  <si>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</si>
  <si>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</si>
  <si>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REASIGNACION POR INTERES PERSONAL DE:MAMANI CANAHUIRE, ELISEO, Resolución N° 4479-15-UGELP</t>
  </si>
  <si>
    <t>CAJMA</t>
  </si>
  <si>
    <t>ESTEBAN MARIO</t>
  </si>
  <si>
    <t>1001704978</t>
  </si>
  <si>
    <t>1134813412E2</t>
  </si>
  <si>
    <t>0529305</t>
  </si>
  <si>
    <t>LY132732</t>
  </si>
  <si>
    <t>DESIGNACION COMO DIRECTIVO DE I.E. (R.S.G. 1551-2014) DE CUTIPA LUQUE, BENILDA</t>
  </si>
  <si>
    <t>1134813412E3</t>
  </si>
  <si>
    <t>CALIXTO FORTUNATO</t>
  </si>
  <si>
    <t>1001220789</t>
  </si>
  <si>
    <t>1154813412E2</t>
  </si>
  <si>
    <t>0804534</t>
  </si>
  <si>
    <t>LY132734</t>
  </si>
  <si>
    <t>REASIGNACION POR INTERES PERSONAL DE:ILLANES CHAMBI, ADRIAN PERCY, 021-11-UGELP</t>
  </si>
  <si>
    <t>1001320936</t>
  </si>
  <si>
    <t>1154813412E3</t>
  </si>
  <si>
    <t>REASIGNACION POR INTERES PERSONAL DE:ARENAS SOTO, MARINA BEATRIZ, Resolución N° 4343-15-UGELP</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</si>
  <si>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</si>
  <si>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</si>
  <si>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</si>
  <si>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</si>
  <si>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</si>
  <si>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</si>
  <si>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</si>
  <si>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</si>
  <si>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</si>
  <si>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</si>
  <si>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</si>
  <si>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</si>
  <si>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</si>
  <si>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</si>
  <si>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</si>
  <si>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</si>
  <si>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</si>
  <si>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</si>
  <si>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</si>
  <si>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</si>
  <si>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</si>
  <si>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</si>
  <si>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REASIGNACION DE : CHOQUEHUANCA JAILA, SOTERO, Resolución Nº 2516-08-UGELP</t>
  </si>
  <si>
    <t>SANTOS SATURNINO</t>
  </si>
  <si>
    <t>1001874256</t>
  </si>
  <si>
    <t>1166813412E2</t>
  </si>
  <si>
    <t>0226993</t>
  </si>
  <si>
    <t>LY132755</t>
  </si>
  <si>
    <t>REASIGNACION POR INTERES PERSONAL DE:VASQUEZ ROJAS, OLGA BENICIA, 018-11-UGELP</t>
  </si>
  <si>
    <t>1001870854</t>
  </si>
  <si>
    <t>1166813412E3</t>
  </si>
  <si>
    <t>REASIGNACION POR INTERES PERSONAL DE:FUENTES TICONA, GRIMALDO MIGUEL, Resolución N° 4474-15-UGELP</t>
  </si>
  <si>
    <t>ROLANDY RICARDO</t>
  </si>
  <si>
    <t>1001340856</t>
  </si>
  <si>
    <t>1166813412E4</t>
  </si>
  <si>
    <t>1166813412E5</t>
  </si>
  <si>
    <t>1166813412E6</t>
  </si>
  <si>
    <t>REASIGNACION POR INTERES PERSONAL DE:ROJAS PINTO, ANGELICA ISABEL, Resolución N° 3162-12-UGELP</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</si>
  <si>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</si>
  <si>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</si>
  <si>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</si>
  <si>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</si>
  <si>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</si>
  <si>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</si>
  <si>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</si>
  <si>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</si>
  <si>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</si>
  <si>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</si>
  <si>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</si>
  <si>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</si>
  <si>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</si>
  <si>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</si>
  <si>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</si>
  <si>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</si>
  <si>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</si>
  <si>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</si>
  <si>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</si>
  <si>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</si>
  <si>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</si>
  <si>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</si>
  <si>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</si>
  <si>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</si>
  <si>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</si>
  <si>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</si>
  <si>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</si>
  <si>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</si>
  <si>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</si>
  <si>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</si>
  <si>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</si>
  <si>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</si>
  <si>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</si>
  <si>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</si>
  <si>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</si>
  <si>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</si>
  <si>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</si>
  <si>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</si>
  <si>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</si>
  <si>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</si>
  <si>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</si>
  <si>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</si>
  <si>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</si>
  <si>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</si>
  <si>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</si>
  <si>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</si>
  <si>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</si>
  <si>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</si>
  <si>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</si>
  <si>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</si>
  <si>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</si>
  <si>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</si>
  <si>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</si>
  <si>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</si>
  <si>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</si>
  <si>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</si>
  <si>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</si>
  <si>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</si>
  <si>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</si>
  <si>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</si>
  <si>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</si>
  <si>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</si>
  <si>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</si>
  <si>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</si>
  <si>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</si>
  <si>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</si>
  <si>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</si>
  <si>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</si>
  <si>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</si>
  <si>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</si>
  <si>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</si>
  <si>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</si>
  <si>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</si>
  <si>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</si>
  <si>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</si>
  <si>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</si>
  <si>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</si>
  <si>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</si>
  <si>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</si>
  <si>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</si>
  <si>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</si>
  <si>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</si>
  <si>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</si>
  <si>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</si>
  <si>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</si>
  <si>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</si>
  <si>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</si>
  <si>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</si>
  <si>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</si>
  <si>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</si>
  <si>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</si>
  <si>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</si>
  <si>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</si>
  <si>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</si>
  <si>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ASCENSO A CARGOS DIRECTIVOS : HUATA PANCA, ELEUTERIO ALEX, Resolución Nº 1877-06-UGELP</t>
  </si>
  <si>
    <t>DIANA LIZ</t>
  </si>
  <si>
    <t>1041091872</t>
  </si>
  <si>
    <t>1113813512E4</t>
  </si>
  <si>
    <t>ZONIA</t>
  </si>
  <si>
    <t>1001310704</t>
  </si>
  <si>
    <t>1123813512E2</t>
  </si>
  <si>
    <t>0559328</t>
  </si>
  <si>
    <t>LY142721</t>
  </si>
  <si>
    <t>ELEANA YOLY</t>
  </si>
  <si>
    <t>1041818032</t>
  </si>
  <si>
    <t>1123813512E3</t>
  </si>
  <si>
    <t>NIRA ZENAIDA</t>
  </si>
  <si>
    <t>1042668131</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</si>
  <si>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</si>
  <si>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</si>
  <si>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</si>
  <si>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</si>
  <si>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</si>
  <si>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</si>
  <si>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</si>
  <si>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</si>
  <si>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</si>
  <si>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</si>
  <si>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</si>
  <si>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</si>
  <si>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</si>
  <si>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</si>
  <si>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</si>
  <si>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</si>
  <si>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CAÑI</t>
  </si>
  <si>
    <t>1001761908</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</si>
  <si>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</si>
  <si>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</si>
  <si>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</si>
  <si>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</si>
  <si>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</si>
  <si>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</si>
  <si>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</si>
  <si>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</si>
  <si>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</si>
  <si>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</si>
  <si>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</si>
  <si>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</si>
  <si>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</si>
  <si>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</si>
  <si>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</si>
  <si>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</si>
  <si>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</si>
  <si>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</si>
  <si>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</si>
  <si>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</si>
  <si>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</si>
  <si>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</si>
  <si>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</si>
  <si>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</si>
  <si>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</si>
  <si>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</si>
  <si>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</si>
  <si>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</si>
  <si>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</si>
  <si>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</si>
  <si>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</si>
  <si>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</si>
  <si>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</si>
  <si>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</si>
  <si>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</si>
  <si>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CESE POR LIMITE DE EDAD DE: QUINTO CHUQUIMAMANI, ALEJANDRO, Resolución Nº 2614-14-UGELP</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</si>
  <si>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</si>
  <si>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</si>
  <si>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</si>
  <si>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</si>
  <si>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</si>
  <si>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</si>
  <si>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</si>
  <si>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</si>
  <si>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</si>
  <si>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</si>
  <si>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</si>
  <si>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</si>
  <si>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</si>
  <si>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</si>
  <si>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</si>
  <si>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1001340809</t>
  </si>
  <si>
    <t>1115613622E4</t>
  </si>
  <si>
    <t>REASIGNACION POR INTERES PERSONAL DE:HUARAHUARA DE MAYTA, CECILIA, Resolución N° 4363-15-UGELP</t>
  </si>
  <si>
    <t>1001246357</t>
  </si>
  <si>
    <t>1115613622E5</t>
  </si>
  <si>
    <t>1115613622E6</t>
  </si>
  <si>
    <t>CESE POR LIMITE DE EDAD DE: QUISPE QUISPE, ELISA, Resolución Nº 4762-2017-UGELP</t>
  </si>
  <si>
    <t>ZACARIAS</t>
  </si>
  <si>
    <t>1001312518</t>
  </si>
  <si>
    <t>1115613622E7</t>
  </si>
  <si>
    <t>DESIGNACION COMO DIRECTIVO DE I.E. (R.S.G. 1551-2014) DE SALAZAR APAZA, PERCY</t>
  </si>
  <si>
    <t>1115613622E9</t>
  </si>
  <si>
    <t>1001218765</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</si>
  <si>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</si>
  <si>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</si>
  <si>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</si>
  <si>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</si>
  <si>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</si>
  <si>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</si>
  <si>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</si>
  <si>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</si>
  <si>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</si>
  <si>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</si>
  <si>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</si>
  <si>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</si>
  <si>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</si>
  <si>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</si>
  <si>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</si>
  <si>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</si>
  <si>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</si>
  <si>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</si>
  <si>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</si>
  <si>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</si>
  <si>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</si>
  <si>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</si>
  <si>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</si>
  <si>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</si>
  <si>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</si>
  <si>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</si>
  <si>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</si>
  <si>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</si>
  <si>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</si>
  <si>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</si>
  <si>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</si>
  <si>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</si>
  <si>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</si>
  <si>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</si>
  <si>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</si>
  <si>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</si>
  <si>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</si>
  <si>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</si>
  <si>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</si>
  <si>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</si>
  <si>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</si>
  <si>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</si>
  <si>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</si>
  <si>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</si>
  <si>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</si>
  <si>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</si>
  <si>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</si>
  <si>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</si>
  <si>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</si>
  <si>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</si>
  <si>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</si>
  <si>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</si>
  <si>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</si>
  <si>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</si>
  <si>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</si>
  <si>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</si>
  <si>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</si>
  <si>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</si>
  <si>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</si>
  <si>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</si>
  <si>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</si>
  <si>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</si>
  <si>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</si>
  <si>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</si>
  <si>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DESIGNACION COMO DIRECTIVO DE I.E. (R.S.G. 1551-2014) DE MENDIZABAL ROJAS, ANA LELIS</t>
  </si>
  <si>
    <t>1173713612E9</t>
  </si>
  <si>
    <t>REASIGNACION DE PERSONAL DOCENTE : ROJAS CHAIÑA, OSCAR ROLANDO, Resolución Nº 108-07-UGELP</t>
  </si>
  <si>
    <t>CELSO ALBERTO MELQUIADES</t>
  </si>
  <si>
    <t>1002265146</t>
  </si>
  <si>
    <t>1173713612E7</t>
  </si>
  <si>
    <t>REASIGNACION POR INTERES PERSONAL DE:CHUNGA QUISPE, SIXTA SEGUNDINA, Resolución N° 4013-16-UGELP</t>
  </si>
  <si>
    <t>WILVER JAVIER</t>
  </si>
  <si>
    <t>1001301651</t>
  </si>
  <si>
    <t>1117713612E2</t>
  </si>
  <si>
    <t>0231571</t>
  </si>
  <si>
    <t>LY152660</t>
  </si>
  <si>
    <t>REASIGNACION DE PERSONAL DOCENTE : CABRERA CRUZ, ADOLFO, Resolución Nº 1473-04-UGELP</t>
  </si>
  <si>
    <t>NANCY DINA</t>
  </si>
  <si>
    <t>1001309572</t>
  </si>
  <si>
    <t>1117713612E3</t>
  </si>
  <si>
    <t>REASIGNACION POR INTERES PERSONAL DE:PARRILLO ZUÑIGA, MARIA CLEOFE, Resolución N° 4642-15-UGELP</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</si>
  <si>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</si>
  <si>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</si>
  <si>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</si>
  <si>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</si>
  <si>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</si>
  <si>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</si>
  <si>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</si>
  <si>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</si>
  <si>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</si>
  <si>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</si>
  <si>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</si>
  <si>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</si>
  <si>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</si>
  <si>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</si>
  <si>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</si>
  <si>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</si>
  <si>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</si>
  <si>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</si>
  <si>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</si>
  <si>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</si>
  <si>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</si>
  <si>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</si>
  <si>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</si>
  <si>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</si>
  <si>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</si>
  <si>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</si>
  <si>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</si>
  <si>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</si>
  <si>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</si>
  <si>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</si>
  <si>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</si>
  <si>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</si>
  <si>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</si>
  <si>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</si>
  <si>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</si>
  <si>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</si>
  <si>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</si>
  <si>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</si>
  <si>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</si>
  <si>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</si>
  <si>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</si>
  <si>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</si>
  <si>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</si>
  <si>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</si>
  <si>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</si>
  <si>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</si>
  <si>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</si>
  <si>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</si>
  <si>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</si>
  <si>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</si>
  <si>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</si>
  <si>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</si>
  <si>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</si>
  <si>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</si>
  <si>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</si>
  <si>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</si>
  <si>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</si>
  <si>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</si>
  <si>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</si>
  <si>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</si>
  <si>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</si>
  <si>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</si>
  <si>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</si>
  <si>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</si>
  <si>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</si>
  <si>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</si>
  <si>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</si>
  <si>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</si>
  <si>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</si>
  <si>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</si>
  <si>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</si>
  <si>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</si>
  <si>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</si>
  <si>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</si>
  <si>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</si>
  <si>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</si>
  <si>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</si>
  <si>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</si>
  <si>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</si>
  <si>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</si>
  <si>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</si>
  <si>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</si>
  <si>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</si>
  <si>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</si>
  <si>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</si>
  <si>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</si>
  <si>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</si>
  <si>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</si>
  <si>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1001234930</t>
  </si>
  <si>
    <t>1152613712E2</t>
  </si>
  <si>
    <t>0230847</t>
  </si>
  <si>
    <t>LY162514</t>
  </si>
  <si>
    <t>1152613712E3</t>
  </si>
  <si>
    <t>RETORNO A PLAZA DE PROFESOR DE: APAZA LLANQUE, TORIBIO TEOFILO</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</si>
  <si>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</si>
  <si>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</si>
  <si>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</si>
  <si>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</si>
  <si>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</si>
  <si>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</si>
  <si>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</si>
  <si>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</si>
  <si>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</si>
  <si>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</si>
  <si>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</si>
  <si>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</si>
  <si>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</si>
  <si>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</si>
  <si>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</si>
  <si>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</si>
  <si>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</si>
  <si>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</si>
  <si>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</si>
  <si>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</si>
  <si>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</si>
  <si>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</si>
  <si>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</si>
  <si>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</si>
  <si>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</si>
  <si>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</si>
  <si>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</si>
  <si>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</si>
  <si>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</si>
  <si>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</si>
  <si>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</si>
  <si>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</si>
  <si>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</si>
  <si>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</si>
  <si>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</si>
  <si>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</si>
  <si>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</si>
  <si>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</si>
  <si>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</si>
  <si>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</si>
  <si>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</si>
  <si>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</si>
  <si>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</si>
  <si>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DESIGNACION COMO DIRECTIVO DE I.E. (R.S.G. 1551-2014) DE PINAZO BLAS, HUGO</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</si>
  <si>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</si>
  <si>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</si>
  <si>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</si>
  <si>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</si>
  <si>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</si>
  <si>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</si>
  <si>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</si>
  <si>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</si>
  <si>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</si>
  <si>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</si>
  <si>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</si>
  <si>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</si>
  <si>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</si>
  <si>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</si>
  <si>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</si>
  <si>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</si>
  <si>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</si>
  <si>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</si>
  <si>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</si>
  <si>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</si>
  <si>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</si>
  <si>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</si>
  <si>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</si>
  <si>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</si>
  <si>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</si>
  <si>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</si>
  <si>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</si>
  <si>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</si>
  <si>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</si>
  <si>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</si>
  <si>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</si>
  <si>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</si>
  <si>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</si>
  <si>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</si>
  <si>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</si>
  <si>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</si>
  <si>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</si>
  <si>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</si>
  <si>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</si>
  <si>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</si>
  <si>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</si>
  <si>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ECHEGARAY</t>
  </si>
  <si>
    <t>MILAGROS BETSY</t>
  </si>
  <si>
    <t>1002430027</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</si>
  <si>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</si>
  <si>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</si>
  <si>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</si>
  <si>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</si>
  <si>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</si>
  <si>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</si>
  <si>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</si>
  <si>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</si>
  <si>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</si>
  <si>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</si>
  <si>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</si>
  <si>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</si>
  <si>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</si>
  <si>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</si>
  <si>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</si>
  <si>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</si>
  <si>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</si>
  <si>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</si>
  <si>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</si>
  <si>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</si>
  <si>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</si>
  <si>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</si>
  <si>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</si>
  <si>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</si>
  <si>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</si>
  <si>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</si>
  <si>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</si>
  <si>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</si>
  <si>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</si>
  <si>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</si>
  <si>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</si>
  <si>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</si>
  <si>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</si>
  <si>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</si>
  <si>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</si>
  <si>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</si>
  <si>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</si>
  <si>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</si>
  <si>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</si>
  <si>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</si>
  <si>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</si>
  <si>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</si>
  <si>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</si>
  <si>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</si>
  <si>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</si>
  <si>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</si>
  <si>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DESIGNACION COMO DIRECTIVO DE I.E. (R.S.G. 1551-2014) DE GODOY QUISPE, JAIME ASENCIO</t>
  </si>
  <si>
    <t>1179613712E3</t>
  </si>
  <si>
    <t>1199613712E7</t>
  </si>
  <si>
    <t>0231225</t>
  </si>
  <si>
    <t>LY162588</t>
  </si>
  <si>
    <t>ELEANA</t>
  </si>
  <si>
    <t>1001317050</t>
  </si>
  <si>
    <t>1199613712E2</t>
  </si>
  <si>
    <t>SANTUSA CONCEPCION</t>
  </si>
  <si>
    <t>1001305724</t>
  </si>
  <si>
    <t>1199613712E3</t>
  </si>
  <si>
    <t>IRINEO IDEL</t>
  </si>
  <si>
    <t>1001222900</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</si>
  <si>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</si>
  <si>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</si>
  <si>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</si>
  <si>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</si>
  <si>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</si>
  <si>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</si>
  <si>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</si>
  <si>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</si>
  <si>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</si>
  <si>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</si>
  <si>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</si>
  <si>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</si>
  <si>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</si>
  <si>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</si>
  <si>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</si>
  <si>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</si>
  <si>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</si>
  <si>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</si>
  <si>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</si>
  <si>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</si>
  <si>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DESIGNACION COMO DIRECTIVO DE I.E. (R.S.G. 1551-2014) DE COAQUIRA VERA, REINAN ANTONIO</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</si>
  <si>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</si>
  <si>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</si>
  <si>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</si>
  <si>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</si>
  <si>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</si>
  <si>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</si>
  <si>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</si>
  <si>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</si>
  <si>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</si>
  <si>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</si>
  <si>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</si>
  <si>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</si>
  <si>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</si>
  <si>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</si>
  <si>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</si>
  <si>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</si>
  <si>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</si>
  <si>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</si>
  <si>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</si>
  <si>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</si>
  <si>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</si>
  <si>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</si>
  <si>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</si>
  <si>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</si>
  <si>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</si>
  <si>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</si>
  <si>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</si>
  <si>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</si>
  <si>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</si>
  <si>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</si>
  <si>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</si>
  <si>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</si>
  <si>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</si>
  <si>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</si>
  <si>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</si>
  <si>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</si>
  <si>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</si>
  <si>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</si>
  <si>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</si>
  <si>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</si>
  <si>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</si>
  <si>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</si>
  <si>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</si>
  <si>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</si>
  <si>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</si>
  <si>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</si>
  <si>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</si>
  <si>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</si>
  <si>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</si>
  <si>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</si>
  <si>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</si>
  <si>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</si>
  <si>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</si>
  <si>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</si>
  <si>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REUBICACION Y/O ADECUACION DE PLAZA VACANTE : Resolución Nº 1082-04-UGELP</t>
  </si>
  <si>
    <t>1001246046</t>
  </si>
  <si>
    <t>1111813712E2</t>
  </si>
  <si>
    <t>0227546</t>
  </si>
  <si>
    <t>LY162700</t>
  </si>
  <si>
    <t>NELY CELIA</t>
  </si>
  <si>
    <t>1001230361</t>
  </si>
  <si>
    <t>1163813712E2</t>
  </si>
  <si>
    <t>0516740</t>
  </si>
  <si>
    <t>LY162725</t>
  </si>
  <si>
    <t>1001207356</t>
  </si>
  <si>
    <t>1183813712E3</t>
  </si>
  <si>
    <t>0559476</t>
  </si>
  <si>
    <t>LY162727</t>
  </si>
  <si>
    <t>1001267841</t>
  </si>
  <si>
    <t>1116813811E2</t>
  </si>
  <si>
    <t>1572536</t>
  </si>
  <si>
    <t>LY072750</t>
  </si>
  <si>
    <t>REASIGNACION POR INTERES PERSONAL DE:APAZA CALSIN, DARIO, Resolución N° 4392-15-UGELP</t>
  </si>
  <si>
    <t>1001317729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</si>
  <si>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</si>
  <si>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</si>
  <si>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</si>
  <si>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</si>
  <si>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</si>
  <si>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</si>
  <si>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</si>
  <si>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</si>
  <si>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</si>
  <si>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</si>
  <si>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RETIRO DEL SERVICIO POR LA 2da. DISPOSICION COMPLEMENTARIA TRANSITORIA Y FINAL LEY Nº 29944 DE: JIMENEZ TESILLO, ROBERTO LUCAS</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</si>
  <si>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</si>
  <si>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</si>
  <si>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</si>
  <si>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</si>
  <si>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</si>
  <si>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</si>
  <si>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</si>
  <si>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</si>
  <si>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</si>
  <si>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</si>
  <si>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</si>
  <si>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</si>
  <si>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</si>
  <si>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</si>
  <si>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</si>
  <si>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</si>
  <si>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</si>
  <si>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</si>
  <si>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</si>
  <si>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</si>
  <si>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</si>
  <si>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</si>
  <si>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</si>
  <si>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</si>
  <si>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</si>
  <si>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</si>
  <si>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</si>
  <si>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</si>
  <si>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</si>
  <si>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</si>
  <si>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</si>
  <si>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CEBE NIÑO JESUS DE PRAGA PUNO</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</si>
  <si>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</si>
  <si>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</si>
  <si>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</si>
  <si>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</si>
  <si>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</si>
  <si>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</si>
  <si>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</si>
  <si>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</si>
  <si>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</si>
  <si>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</si>
  <si>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</si>
  <si>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</si>
  <si>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</si>
  <si>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</si>
  <si>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</si>
  <si>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</si>
  <si>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</si>
  <si>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</si>
  <si>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</si>
  <si>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</si>
  <si>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</si>
  <si>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</si>
  <si>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</si>
  <si>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</si>
  <si>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</si>
  <si>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</si>
  <si>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</si>
  <si>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</si>
  <si>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</si>
  <si>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</si>
  <si>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</si>
  <si>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</si>
  <si>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</si>
  <si>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</si>
  <si>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</si>
  <si>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</si>
  <si>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</si>
  <si>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</si>
  <si>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</si>
  <si>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CESE DE : QUISPE ALMANZA, AGRIPINA, Resolución Nº 0017-08-DREP</t>
  </si>
  <si>
    <t>FRANCISCA MATILDE</t>
  </si>
  <si>
    <t>1001229038</t>
  </si>
  <si>
    <t>1161119511E4</t>
  </si>
  <si>
    <t>CESE POR FALLECIMIENTO DE: BLANCO RODRIGUEZ, EDGAR EDOY, Resolución Nº 1507-12-UGELP</t>
  </si>
  <si>
    <t>GABRIEL</t>
  </si>
  <si>
    <t>1001263052</t>
  </si>
  <si>
    <t>1161119521E5</t>
  </si>
  <si>
    <t>1001205391</t>
  </si>
  <si>
    <t>1162119511E0</t>
  </si>
  <si>
    <t>1024595</t>
  </si>
  <si>
    <t>LY048015</t>
  </si>
  <si>
    <t>CEBE NUESTRA SEÑORA DE COPACABANA</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</si>
  <si>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</si>
  <si>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</si>
  <si>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</si>
  <si>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</si>
  <si>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</si>
  <si>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</si>
  <si>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</si>
  <si>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</si>
  <si>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</si>
  <si>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</si>
  <si>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</si>
  <si>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</si>
  <si>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</si>
  <si>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</si>
  <si>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</si>
  <si>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</si>
  <si>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</si>
  <si>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</si>
  <si>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</si>
  <si>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</si>
  <si>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</si>
  <si>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</si>
  <si>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</si>
  <si>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</si>
  <si>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</si>
  <si>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</si>
  <si>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</si>
  <si>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</si>
  <si>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</si>
  <si>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</si>
  <si>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</si>
  <si>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</si>
  <si>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</si>
  <si>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</si>
  <si>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</si>
  <si>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</si>
  <si>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</si>
  <si>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</si>
  <si>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</si>
  <si>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</si>
  <si>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</si>
  <si>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</si>
  <si>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</si>
  <si>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</si>
  <si>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CESE A SOLICITUD DE: MAMANI MARON, CIPRIANO, Resolución Nº 3162-2019-UGELP</t>
  </si>
  <si>
    <t>PERMUTA DE: TORRES CAMACHO, MARIA ANTONIETA, Resolución Nº 2935-2018-UGELP</t>
  </si>
  <si>
    <t>EDWIN HILARIO</t>
  </si>
  <si>
    <t>1001326188</t>
  </si>
  <si>
    <t>CESE POR LIMITE DE EDAD DE: CALATAYUD QUISPE, FRANCISCO, Resolución Nº 1222-2019-UGELP</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</si>
  <si>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</si>
  <si>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</si>
  <si>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</si>
  <si>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</si>
  <si>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</si>
  <si>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</si>
  <si>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</si>
  <si>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</si>
  <si>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</si>
  <si>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</si>
  <si>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</si>
  <si>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</si>
  <si>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</si>
  <si>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RETORNO A PLAZA DE PROFESOR DE: TICONA LIMA, ABRAHAM ROBERTO</t>
  </si>
  <si>
    <t>CESE POR LIMITE DE EDAD DE: HUARCAYA MAMANI, VICTOR, Resolución Nº 1824-2019-UGELP</t>
  </si>
  <si>
    <t>1138413311E9</t>
  </si>
  <si>
    <t>DESIGNACION COMO ESPECIALISTA EN EDUCACION DE  (R.M. N° 072 - 2018) DE: CHAYÑA GONZALES, EDWIN ERNES</t>
  </si>
  <si>
    <t>1001302317</t>
  </si>
  <si>
    <t>PERMUTA DE: CRUZ TIQUILLOCA, ROSA HILDA, Resolución Nº 2315-2018-UGELP</t>
  </si>
  <si>
    <t>1001327124</t>
  </si>
  <si>
    <t>REASIGNACION POR UNIDAD FAMILIAR DE: PAREDES RUBIN DE CELIS, DORIS ROXANA, Resolución Nº 0498-2019-UGEL AREQUIPA</t>
  </si>
  <si>
    <t>GAVINO</t>
  </si>
  <si>
    <t>DESIGNACION COMO DIRECTIVO DE I.E (R.M. N° 318-2018) DE:  QUISPE SAIRITUPA, MIRIAM EDITH</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</si>
  <si>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</si>
  <si>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</si>
  <si>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</si>
  <si>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</si>
  <si>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</si>
  <si>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</si>
  <si>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</si>
  <si>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</si>
  <si>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</si>
  <si>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CHAHUARES SALAS, GENARO, Resolución Nº 4603-2018-UGELP</t>
  </si>
  <si>
    <t>DESIGNACION COMO ESPECIALISTA EN EDUCACION DE  (R.M. N° 072 - 2018) DE: BENITO LOPEZ, ROXANA</t>
  </si>
  <si>
    <t>CESE POR LIMITE DE EDAD DE: FLORES AIVAR, LEONOR, Resolución Nº 4584-2018-UGELP</t>
  </si>
  <si>
    <t>CESE POR LIMITE DE EDAD DE: ORTEGA MAMANI, ELVIRA, Resolución Nº 3227-2019-UGELP</t>
  </si>
  <si>
    <t>BRENDA KAREN</t>
  </si>
  <si>
    <t>1043731721</t>
  </si>
  <si>
    <t>CESE POR LIMITE DE EDAD DE: MAMANI VILCA, SABINO, Resolución Nº 1457-2019-UGELP</t>
  </si>
  <si>
    <t>1116613312E3</t>
  </si>
  <si>
    <t>CESE POR LIMITE DE EDAD DE: MIRANDA CHOQUE, JESUS BENITA, Resolución Nº 3527-2019-UGELP</t>
  </si>
  <si>
    <t>EDELMIRA</t>
  </si>
  <si>
    <t>1001309658</t>
  </si>
  <si>
    <t>928481814913</t>
  </si>
  <si>
    <t>928491813919</t>
  </si>
  <si>
    <t>1002388177</t>
  </si>
  <si>
    <t>DESIGNACION COMO ESPECIALISTA EN EDUCACION DE  (R.M. N° 072 - 2018) DE: PERAZA CORNEJO, JESUS AMADEO</t>
  </si>
  <si>
    <t>ELSA JULIANA</t>
  </si>
  <si>
    <t>1024715469</t>
  </si>
  <si>
    <t>CESE POR FALLECIMIENTO DE: CONDORI YUCRA, ADRIAN HUGO, Resolución Nº 2973-2019-UGELP</t>
  </si>
  <si>
    <t>MATEO</t>
  </si>
  <si>
    <t>1002167589</t>
  </si>
  <si>
    <t>REASIGNACION POR INTERES PERSONAL DE:TICONA AROCUTIPA, FAUSTO, Resolución N° 3795-2018-UGELP</t>
  </si>
  <si>
    <t>928401813913</t>
  </si>
  <si>
    <t>RETORNO A PLAZA DE PROFESOR DE: LLANOS NAYRA, CAMILO</t>
  </si>
  <si>
    <t>CESE POR LIMITE DE EDAD DE: ORTEGA GOMEZ, OSWALDO, Resolución Nº 3245-2019-UGELP</t>
  </si>
  <si>
    <t>RENUNCIA DE DESIGNACION COMO DIRECTIVO DE I.E. (R.S.G. Nº 1551-2014) DE : ACERO BARRAZA, LINO ROMULO</t>
  </si>
  <si>
    <t>RETORNO A PLAZA DE PROFESOR DE: CUEVA MAMANI, JOSE JORGE</t>
  </si>
  <si>
    <t>DESIGNACION COMO DIRECTIVO DE I.E (R.M. N° 318-2018) DE:  MONTES DE OCA CACERES, MARIA ELENA</t>
  </si>
  <si>
    <t>RICARDO MARIO</t>
  </si>
  <si>
    <t>RUBEN PERCY</t>
  </si>
  <si>
    <t>1002432556</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</si>
  <si>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</si>
  <si>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</si>
  <si>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</si>
  <si>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</si>
  <si>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</si>
  <si>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</si>
  <si>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</si>
  <si>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</si>
  <si>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</si>
  <si>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</si>
  <si>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</si>
  <si>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</si>
  <si>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</si>
  <si>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</si>
  <si>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</si>
  <si>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</si>
  <si>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</si>
  <si>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</si>
  <si>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</si>
  <si>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</si>
  <si>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</si>
  <si>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</si>
  <si>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</si>
  <si>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</si>
  <si>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</si>
  <si>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</si>
  <si>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</si>
  <si>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</si>
  <si>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</si>
  <si>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</si>
  <si>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</si>
  <si>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</si>
  <si>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LIMITE DE EDAD DE: VILCA GONZALES, CELESTINA PRUDENCIA, Resolución Nº 4607-2018-UGELP</t>
  </si>
  <si>
    <t>1040116103</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</si>
  <si>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</si>
  <si>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</si>
  <si>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</si>
  <si>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</si>
  <si>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</si>
  <si>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</si>
  <si>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</si>
  <si>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</si>
  <si>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</si>
  <si>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</si>
  <si>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</si>
  <si>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</si>
  <si>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</si>
  <si>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</si>
  <si>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</si>
  <si>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928461812919</t>
  </si>
  <si>
    <t>928471817915</t>
  </si>
  <si>
    <t>REASIGNACION POR INTERES PERSONAL DE:TISNADO PEREZ, FRANCISCA, Resolución N° 3856-2018-UGELP</t>
  </si>
  <si>
    <t>CESE POR LIMITE DE EDAD DE: BELLIDO DIAZ, DOMITILA, Resolución Nº 4587-2018-UGELP</t>
  </si>
  <si>
    <t>CLEVER</t>
  </si>
  <si>
    <t>CESE POR LIMITE DE EDAD DE: CABRERA MENDOZA, SUSANA, Resolución Nº 4600-2018-UGELP</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</si>
  <si>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</si>
  <si>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</si>
  <si>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</si>
  <si>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</si>
  <si>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</si>
  <si>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CESE POR LIMITE DE EDAD DE: CALLATA FLORES, PABLO POLICARPIO, Resolución Nº 3230-2019-UGELP</t>
  </si>
  <si>
    <t>REASIGNACION POR INTERES PERSONAL DE:LLANOS AYNA, AUGUSTO, Resolución N° 3798-2018-UGELP</t>
  </si>
  <si>
    <t>1001699295</t>
  </si>
  <si>
    <t>1001683983</t>
  </si>
  <si>
    <t>1194113212E5</t>
  </si>
  <si>
    <t>CESE POR LIMITE DE EDAD DE: RUELAS LUQUE, ANDRES, Resolución Nº 4591-2018-UGELP</t>
  </si>
  <si>
    <t>928401813919</t>
  </si>
  <si>
    <t>CESE POR LIMITE DE EDAD DE: RAMOS PARIPANCA, TEODORA, Resolución Nº 4614-2018-UGELP</t>
  </si>
  <si>
    <t>CESE POR LIMITE DE EDAD DE: RAMOS MAMANI, TEODORO, Resolución Nº 3968-2018-UGELP</t>
  </si>
  <si>
    <t>PRIETO</t>
  </si>
  <si>
    <t>1029248016</t>
  </si>
  <si>
    <t>CIPRIANA JUSTINA</t>
  </si>
  <si>
    <t>1001488172</t>
  </si>
  <si>
    <t>DESIGNACION COMO DIRECTIVO DE I.E (R.M. N° 318-2018) DE:  QUISPE CALIZAYA, LUZ ELIANA</t>
  </si>
  <si>
    <t>RETORNO A PLAZA DE PROFESOR DE: QUISPE VERA, JESUS</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</si>
  <si>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</si>
  <si>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</si>
  <si>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</si>
  <si>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</si>
  <si>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</si>
  <si>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</si>
  <si>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</si>
  <si>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</si>
  <si>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</si>
  <si>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</si>
  <si>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</si>
  <si>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</si>
  <si>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</si>
  <si>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</si>
  <si>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29</t>
  </si>
  <si>
    <t>1110113811E7</t>
  </si>
  <si>
    <t>928471813918</t>
  </si>
  <si>
    <t>1001306911</t>
  </si>
  <si>
    <t>RENUNCIA DE DESIGNACION COMO DIRECTIVO DE I.E. (R.S.G. Nº 279-2016) DE : BARRIENTOS QUISPE, WILFREDO</t>
  </si>
  <si>
    <t>DESIGNACION COMO DIRECTIVO DE I.E (R.M. N° 318-2018) DE: CALSIN CALLA, ARMANDO</t>
  </si>
  <si>
    <t>1001319574</t>
  </si>
  <si>
    <t>1192113512E5</t>
  </si>
  <si>
    <t>HERMELINDA VALENTINA</t>
  </si>
  <si>
    <t>1004630342</t>
  </si>
  <si>
    <t>RENUNCIA DE DESIGNACION COMO DIRECTIVO DE I.E. (RSG Nº 279-2016-MINEDU) DE : CHURA VILCANQUI, GLADYS DORA</t>
  </si>
  <si>
    <t>DESIGNACION COMO ESPECIALISTA EN EDUCACION DE  (R.M. N° 072 - 2018) DE: SONCO HITO, WILFREDO MARIO</t>
  </si>
  <si>
    <t>1191713712E6</t>
  </si>
  <si>
    <t>HUAQUIPACO</t>
  </si>
  <si>
    <t>1002398402</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</si>
  <si>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</si>
  <si>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</si>
  <si>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</si>
  <si>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</si>
  <si>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</si>
  <si>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</si>
  <si>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</si>
  <si>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</si>
  <si>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</si>
  <si>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</si>
  <si>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</si>
  <si>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</si>
  <si>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</si>
  <si>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</si>
  <si>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</si>
  <si>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</si>
  <si>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</si>
  <si>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</si>
  <si>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</si>
  <si>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</si>
  <si>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</si>
  <si>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</si>
  <si>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</si>
  <si>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</si>
  <si>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</si>
  <si>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</si>
  <si>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</si>
  <si>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</si>
  <si>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</si>
  <si>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</si>
  <si>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</si>
  <si>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</si>
  <si>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</si>
  <si>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</si>
  <si>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</si>
  <si>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</si>
  <si>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</si>
  <si>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</si>
  <si>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</si>
  <si>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</si>
  <si>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</si>
  <si>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</si>
  <si>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</si>
  <si>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</si>
  <si>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</si>
  <si>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</si>
  <si>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</si>
  <si>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</si>
  <si>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</si>
  <si>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</si>
  <si>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</si>
  <si>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</si>
  <si>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</si>
  <si>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</si>
  <si>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</si>
  <si>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HONORIO ANTONIO</t>
  </si>
  <si>
    <t>1001205409</t>
  </si>
  <si>
    <t>1191116421E4</t>
  </si>
  <si>
    <t>PAZ</t>
  </si>
  <si>
    <t>1001318085</t>
  </si>
  <si>
    <t>1191116421E5</t>
  </si>
  <si>
    <t>CESE POR LIMITE DE EDAD DE: HUANCA MENDOZA, JESUS FORTUNATO, Resolución Nº 4589-2018-UGELP</t>
  </si>
  <si>
    <t>1191116421E6</t>
  </si>
  <si>
    <t>1029568217</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</si>
  <si>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</si>
  <si>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</si>
  <si>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</si>
  <si>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</si>
  <si>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</si>
  <si>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</si>
  <si>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</si>
  <si>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</si>
  <si>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</si>
  <si>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</si>
  <si>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</si>
  <si>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</si>
  <si>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</si>
  <si>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</si>
  <si>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</si>
  <si>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CESE POR LIMITE DE EDAD DE: ORTEGA JAHUIRA, JUANA AVELINA, Resolución Nº 4585-2018-UGELP</t>
  </si>
  <si>
    <t>1191116431E9</t>
  </si>
  <si>
    <t>DESIGNACION COMO DIRECTOR DE I.E. DE:TICONA MACHACA, JUAN, Resolución N° 1659-12-UGELP</t>
  </si>
  <si>
    <t>1191116441E1</t>
  </si>
  <si>
    <t>DESIGNACION COMO DIRECTIVO DE: PALOMINO CRUZ, RUBEN GUILVER SEGUN RSG Nº 279-2016</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</si>
  <si>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</si>
  <si>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</si>
  <si>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</si>
  <si>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</si>
  <si>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</si>
  <si>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</si>
  <si>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</si>
  <si>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</si>
  <si>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</si>
  <si>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</si>
  <si>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</si>
  <si>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</si>
  <si>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</si>
  <si>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</si>
  <si>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</si>
  <si>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</si>
  <si>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</si>
  <si>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</si>
  <si>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</si>
  <si>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</si>
  <si>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</si>
  <si>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</si>
  <si>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</si>
  <si>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</si>
  <si>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</si>
  <si>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</si>
  <si>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</si>
  <si>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</si>
  <si>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</si>
  <si>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</si>
  <si>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</si>
  <si>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</si>
  <si>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</si>
  <si>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</si>
  <si>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</si>
  <si>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</si>
  <si>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</si>
  <si>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</si>
  <si>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</si>
  <si>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</si>
  <si>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YGNACIO</t>
  </si>
  <si>
    <t>BENEDICTO</t>
  </si>
  <si>
    <t>1001200970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</si>
  <si>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</si>
  <si>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</si>
  <si>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</si>
  <si>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</si>
  <si>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</si>
  <si>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</si>
  <si>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</si>
  <si>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</si>
  <si>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</si>
  <si>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</si>
  <si>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</si>
  <si>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</si>
  <si>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CESE POR LIMITE DE EDAD DE: ALCOS ESCARCENA, CEFERINO, Resolución Nº 2612-14-UGELP</t>
  </si>
  <si>
    <t>CHUCHI</t>
  </si>
  <si>
    <t>1001286556</t>
  </si>
  <si>
    <t>1114116411E3</t>
  </si>
  <si>
    <t>BENIGNO GABRIEL</t>
  </si>
  <si>
    <t>1001234905</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</si>
  <si>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</si>
  <si>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</si>
  <si>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</si>
  <si>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</si>
  <si>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</si>
  <si>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</si>
  <si>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</si>
  <si>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DESIGNACION COMO DIRECTIVO DE I.E. (R.S.G. 1551-2014) DE MENDIZABAL GIRON, FIDEL</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</si>
  <si>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</si>
  <si>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</si>
  <si>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</si>
  <si>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</si>
  <si>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</si>
  <si>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</si>
  <si>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</si>
  <si>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</si>
  <si>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</si>
  <si>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</si>
  <si>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</si>
  <si>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</si>
  <si>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</si>
  <si>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</si>
  <si>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REUBICACION DE PLAZA OCUPADA: Resolución Nº 0933-2018-UGELP</t>
  </si>
  <si>
    <t>RICARDO JOSE</t>
  </si>
  <si>
    <t>1004416940</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</si>
  <si>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</si>
  <si>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</si>
  <si>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</si>
  <si>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</si>
  <si>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</si>
  <si>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</si>
  <si>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</si>
  <si>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</si>
  <si>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</si>
  <si>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</si>
  <si>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</si>
  <si>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</si>
  <si>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</si>
  <si>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</si>
  <si>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</si>
  <si>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</si>
  <si>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</si>
  <si>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</si>
  <si>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</si>
  <si>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</si>
  <si>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</si>
  <si>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</si>
  <si>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</si>
  <si>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</si>
  <si>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</si>
  <si>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</si>
  <si>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</si>
  <si>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</si>
  <si>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</si>
  <si>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</si>
  <si>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</si>
  <si>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</si>
  <si>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</si>
  <si>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</si>
  <si>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</si>
  <si>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</si>
  <si>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</si>
  <si>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</si>
  <si>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</si>
  <si>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</si>
  <si>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</si>
  <si>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</si>
  <si>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</si>
  <si>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</si>
  <si>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</si>
  <si>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</si>
  <si>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</si>
  <si>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</si>
  <si>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</si>
  <si>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</si>
  <si>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</si>
  <si>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</si>
  <si>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</si>
  <si>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</si>
  <si>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</si>
  <si>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REASIGNACION POR INTERES PERSONAL DE: HUANCA CASTRO, SERAFIN, Resolución Nº 2278-15-UGELSR</t>
  </si>
  <si>
    <t>1171116112E5</t>
  </si>
  <si>
    <t>DESIGNACION COMO DIRECTIVO DE I.E. (R.S.G. 1551-2014) DE PUMA LOPEZ, RUBEN ELARD</t>
  </si>
  <si>
    <t>1171116112E6</t>
  </si>
  <si>
    <t>1001311525</t>
  </si>
  <si>
    <t>1171116112E4</t>
  </si>
  <si>
    <t>REASIGNACION POR UNIDAD FAMILIAR DE: NUÑEZ BELLIDO, LEONARDO, Resolución Nº 0672-12-DUGELL</t>
  </si>
  <si>
    <t>LUCIO DALMIR</t>
  </si>
  <si>
    <t>1001300923</t>
  </si>
  <si>
    <t>1114713312E3</t>
  </si>
  <si>
    <t>1155308</t>
  </si>
  <si>
    <t>LY135070</t>
  </si>
  <si>
    <t>CETPRO MAÑAZO</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</si>
  <si>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</si>
  <si>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</si>
  <si>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</si>
  <si>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</si>
  <si>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</si>
  <si>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</si>
  <si>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</si>
  <si>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</si>
  <si>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</si>
  <si>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</si>
  <si>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</si>
  <si>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</si>
  <si>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</si>
  <si>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REASIGNACION POR UNIDAD FAMILIAR DE:QUISPE GORDILLO, MAXIMO, Resolución N° 4377-15-UGELP</t>
  </si>
  <si>
    <t>1040216912</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</si>
  <si>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</si>
  <si>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</si>
  <si>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</si>
  <si>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</si>
  <si>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</si>
  <si>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</si>
  <si>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</si>
  <si>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</si>
  <si>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</si>
  <si>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</si>
  <si>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</si>
  <si>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</si>
  <si>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</si>
  <si>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1001307186</t>
  </si>
  <si>
    <t>1113116712E0</t>
  </si>
  <si>
    <t>1113116712E2</t>
  </si>
  <si>
    <t>1001296790</t>
  </si>
  <si>
    <t>1113116712E3</t>
  </si>
  <si>
    <t>ALEXANDER WILLY</t>
  </si>
  <si>
    <t>1001316815</t>
  </si>
  <si>
    <t>1113116712E4</t>
  </si>
  <si>
    <t>YLDA BARBARA</t>
  </si>
  <si>
    <t>1001234514</t>
  </si>
  <si>
    <t>1113116712E5</t>
  </si>
  <si>
    <t>1001304256</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</si>
  <si>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</si>
  <si>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</si>
  <si>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</si>
  <si>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</si>
  <si>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</si>
  <si>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</si>
  <si>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</si>
  <si>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</si>
  <si>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</si>
  <si>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</si>
  <si>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</si>
  <si>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1576560</t>
  </si>
  <si>
    <t>LY095005</t>
  </si>
  <si>
    <t>REUBICACION DE PLAZA VACANTE: Resolución Nº 317-14-UGELP</t>
  </si>
  <si>
    <t>1117114732E5</t>
  </si>
  <si>
    <t>Taller EPT</t>
  </si>
  <si>
    <t>Taller de Matemática</t>
  </si>
  <si>
    <t>Taller de Comunicación</t>
  </si>
  <si>
    <t>Taller de Banda</t>
  </si>
  <si>
    <t>Otro Taller</t>
  </si>
  <si>
    <t>DIAS</t>
  </si>
  <si>
    <t>LUNES</t>
  </si>
  <si>
    <t>MARTES</t>
  </si>
  <si>
    <t>MIERCOLES</t>
  </si>
  <si>
    <t>JUEVES</t>
  </si>
  <si>
    <t>VIERNES</t>
  </si>
  <si>
    <t>HI</t>
  </si>
  <si>
    <t>DOCENTES</t>
  </si>
  <si>
    <t>1A</t>
  </si>
  <si>
    <t>1B</t>
  </si>
  <si>
    <t>1C</t>
  </si>
  <si>
    <t>1D</t>
  </si>
  <si>
    <t>2A</t>
  </si>
  <si>
    <t>2B</t>
  </si>
  <si>
    <t xml:space="preserve">2D </t>
  </si>
  <si>
    <t>3A</t>
  </si>
  <si>
    <t>1111211221E7</t>
  </si>
  <si>
    <t>U210001</t>
  </si>
  <si>
    <t>LY1B0010</t>
  </si>
  <si>
    <t>Administración</t>
  </si>
  <si>
    <t>UNIDAD DE GESTION EDUCATIVA LOCAL PUNO</t>
  </si>
  <si>
    <t>JEFE DE GESTIÓN PEDAGÓGICA</t>
  </si>
  <si>
    <t>AGP - PRESUPUESTO CAP - RDR. 203-2002-ED</t>
  </si>
  <si>
    <t>COPARI</t>
  </si>
  <si>
    <t>DESIGNACION JEFE DE GESTION</t>
  </si>
  <si>
    <t>1001306070</t>
  </si>
  <si>
    <t>1111211221E8</t>
  </si>
  <si>
    <t>DIRECTOR DE UNIDAD DE GESTIÓN EDUCATIVA LOCAL</t>
  </si>
  <si>
    <t>CESE DE : AQUINO CUTIPA, ALFREDO, Resolución Nº 358-2009-DREP</t>
  </si>
  <si>
    <t>DAVID GREGORIO</t>
  </si>
  <si>
    <t>DESIGNACION DIRECTOR UGEL</t>
  </si>
  <si>
    <t>1029541868</t>
  </si>
  <si>
    <t>21EV01623965</t>
  </si>
  <si>
    <t>1111211211E8</t>
  </si>
  <si>
    <t>ESPECIALISTA EN EDUCACION</t>
  </si>
  <si>
    <t>CESE DE : ORDOÑEZ TITO, GONZALO, Resolución Nº 347-07-DREP</t>
  </si>
  <si>
    <t>MANSILLA</t>
  </si>
  <si>
    <t>MARCO ADRIAN</t>
  </si>
  <si>
    <t>DESIGNACION ESPECIALISTA EN EDUCACION</t>
  </si>
  <si>
    <t>1001213285</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</si>
  <si>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</si>
  <si>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</si>
  <si>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</si>
  <si>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</si>
  <si>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</si>
  <si>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</si>
  <si>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</si>
  <si>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</si>
  <si>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</si>
  <si>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</si>
  <si>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</si>
  <si>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</si>
  <si>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</si>
  <si>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</si>
  <si>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</si>
  <si>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</si>
  <si>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</si>
  <si>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</si>
  <si>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</si>
  <si>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1004431552</t>
  </si>
  <si>
    <t>1111211241E3</t>
  </si>
  <si>
    <t>NOEMI YESENIA</t>
  </si>
  <si>
    <t>1001296917</t>
  </si>
  <si>
    <t>1111211241E4</t>
  </si>
  <si>
    <t>1111211241E5</t>
  </si>
  <si>
    <t>1001319299</t>
  </si>
  <si>
    <t>1111211241E6</t>
  </si>
  <si>
    <t>MARISELA</t>
  </si>
  <si>
    <t>1001296595</t>
  </si>
  <si>
    <t>21EV01812774</t>
  </si>
  <si>
    <t>OFICIO Nro. 00096-2019-MINEDU/SPE-OPEP (DS.040-2018-EF)</t>
  </si>
  <si>
    <t>21EV01812821</t>
  </si>
  <si>
    <t>21EV01812868</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</si>
  <si>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</si>
  <si>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</si>
  <si>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</si>
  <si>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</si>
  <si>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</si>
  <si>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</si>
  <si>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</si>
  <si>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</si>
  <si>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</si>
  <si>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</si>
  <si>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</si>
  <si>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</si>
  <si>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</si>
  <si>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</si>
  <si>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</si>
  <si>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</si>
  <si>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</si>
  <si>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</si>
  <si>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</si>
  <si>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</si>
  <si>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DESIGNACION EN CARGO DE CONFIANZA</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</si>
  <si>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</si>
  <si>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</si>
  <si>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</si>
  <si>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</si>
  <si>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</si>
  <si>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</si>
  <si>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</si>
  <si>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</si>
  <si>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</si>
  <si>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</si>
  <si>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</si>
  <si>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</si>
  <si>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</si>
  <si>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</si>
  <si>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</si>
  <si>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</si>
  <si>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</si>
  <si>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</si>
  <si>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</si>
  <si>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</si>
  <si>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</si>
  <si>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</si>
  <si>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</si>
  <si>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</si>
  <si>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</si>
  <si>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</si>
  <si>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</si>
  <si>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</si>
  <si>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</si>
  <si>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</si>
  <si>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</si>
  <si>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</si>
  <si>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</si>
  <si>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</si>
  <si>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</si>
  <si>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</si>
  <si>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</si>
  <si>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</si>
  <si>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</si>
  <si>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</si>
  <si>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</si>
  <si>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</si>
  <si>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</si>
  <si>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</si>
  <si>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</si>
  <si>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</si>
  <si>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</si>
  <si>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</si>
  <si>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</si>
  <si>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</si>
  <si>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HERMILIO</t>
  </si>
  <si>
    <t>1002292400</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</si>
  <si>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</si>
  <si>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</si>
  <si>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</si>
  <si>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</si>
  <si>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</si>
  <si>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</si>
  <si>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</si>
  <si>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</si>
  <si>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</si>
  <si>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</si>
  <si>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</si>
  <si>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</si>
  <si>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</si>
  <si>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</si>
  <si>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</si>
  <si>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</si>
  <si>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</si>
  <si>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</si>
  <si>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</si>
  <si>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</si>
  <si>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</si>
  <si>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</si>
  <si>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</si>
  <si>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</si>
  <si>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</si>
  <si>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</si>
  <si>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</si>
  <si>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</si>
  <si>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</si>
  <si>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</si>
  <si>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</si>
  <si>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</si>
  <si>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</si>
  <si>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</si>
  <si>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</si>
  <si>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</si>
  <si>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</si>
  <si>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</si>
  <si>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</si>
  <si>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</si>
  <si>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</si>
  <si>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</si>
  <si>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</si>
  <si>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</si>
  <si>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</si>
  <si>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ESPECIALISTA DE CONVIVENCIA ESCOLAR DE LA UGEL</t>
  </si>
  <si>
    <t>PROFESIONAL I PARA EQUIPO ITINERANTE DE CONVIVENCIA ESCOLAR</t>
  </si>
  <si>
    <t>PROFESIONAL II PARA EQUIPO ITINERANTE DE CONVIVENCIA ESCOLAR</t>
  </si>
  <si>
    <t>RESPONSABLE LOCAL DE CALIDAD DE LA INFORMACION</t>
  </si>
  <si>
    <t>196 GLORIOSO SAN CARLOS</t>
  </si>
  <si>
    <t>PERMUTA DE: JAEN PAREDES, KAREN YANETH, Resolución Nº 2532-2019-UGELSR</t>
  </si>
  <si>
    <t>DORA HAYDEE</t>
  </si>
  <si>
    <t>1002414559</t>
  </si>
  <si>
    <t>REASIGNACION POR INTERES PERSONAL DE : MAMANI PACORI, TOMASA JOSEFA (R-2020)</t>
  </si>
  <si>
    <t>SANDRA YANETH</t>
  </si>
  <si>
    <t>1042902052</t>
  </si>
  <si>
    <t>197</t>
  </si>
  <si>
    <t>21EV02003250</t>
  </si>
  <si>
    <t>OFICIO N° 00067-2020-MINEDU/SPE-OPEP-UPP</t>
  </si>
  <si>
    <t>207 JOSE ANTONIO ENCINAS</t>
  </si>
  <si>
    <t>REASIGNACION POR INTERES PERSONAL DE : LAURA PAUCARA, BETTY (R-2020)</t>
  </si>
  <si>
    <t>REASIGNACION POR INTERES PERSONAL DE:VISA GOMEZ, FLORENTINA, Resolución N° 4330-2019-UGELP</t>
  </si>
  <si>
    <t>ROTACION DE PERSONAL ADMINISTRATIVO DE:GOMEZ COYLA, TERESA CARMELA, Resolución N° 4545-2019-UGELP</t>
  </si>
  <si>
    <t>224</t>
  </si>
  <si>
    <t>270</t>
  </si>
  <si>
    <t>REASIGNACION POR INTERES PERSONAL DE : PACURI TITO, JANETTE (R-2020)</t>
  </si>
  <si>
    <t>1029374323</t>
  </si>
  <si>
    <t>275</t>
  </si>
  <si>
    <t>290</t>
  </si>
  <si>
    <t>379</t>
  </si>
  <si>
    <t>REASIGNACION POR INTERES PERSONAL DE : VALENCIA FIGUEROA, CARMEN (R-2020)</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</si>
  <si>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</si>
  <si>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</si>
  <si>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</si>
  <si>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</si>
  <si>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</si>
  <si>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</si>
  <si>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</si>
  <si>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</si>
  <si>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</si>
  <si>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</si>
  <si>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</si>
  <si>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</si>
  <si>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CESE POR LIMITE DE EDAD DE: BARRIOS HERRERA, MARIA ESTRELLA, Resolución Nº 146-2020-UGELP</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</si>
  <si>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</si>
  <si>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</si>
  <si>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</si>
  <si>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</si>
  <si>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</si>
  <si>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</si>
  <si>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</si>
  <si>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</si>
  <si>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</si>
  <si>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</si>
  <si>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</si>
  <si>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</si>
  <si>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REASIGNACION POR RACIONALIZACION DE:FLORES ALIAGA, NELLY GLORIA, Resolución N° 4988-2019-UGELP</t>
  </si>
  <si>
    <t>276</t>
  </si>
  <si>
    <t>284 CARLOS DREYER</t>
  </si>
  <si>
    <t>285 GRAN UNIDAD ESCOLAR SAN CARLOS</t>
  </si>
  <si>
    <t>IRMA FELICITAS</t>
  </si>
  <si>
    <t>1001230174</t>
  </si>
  <si>
    <t>287</t>
  </si>
  <si>
    <t>REASIGNACION POR INTERES PERSONAL DE : MANRIQUE SALAS, LUZ DIANA (R-2020)</t>
  </si>
  <si>
    <t>288</t>
  </si>
  <si>
    <t>294</t>
  </si>
  <si>
    <t>21EV02003249</t>
  </si>
  <si>
    <t>322</t>
  </si>
  <si>
    <t>1001314508</t>
  </si>
  <si>
    <t>LINA YANET</t>
  </si>
  <si>
    <t>1043814974</t>
  </si>
  <si>
    <t>CESE POR LIMITE DE EDAD DE: HINOJOSA MORALES, ANDREA NINFA, Resolución Nº 0658-2020-UGELP</t>
  </si>
  <si>
    <t>330</t>
  </si>
  <si>
    <t>REASIGNACION POR INTERES PERSONAL DE : ANQUISE TORRES, DORA (R-2020)</t>
  </si>
  <si>
    <t>332</t>
  </si>
  <si>
    <t>203</t>
  </si>
  <si>
    <t>249</t>
  </si>
  <si>
    <t>253</t>
  </si>
  <si>
    <t>264</t>
  </si>
  <si>
    <t>296</t>
  </si>
  <si>
    <t>325</t>
  </si>
  <si>
    <t>CESE POR LIMITE DE EDAD DE: AGUILAR GUTIERREZ, AURORA LEONOR, Resolución Nº 0140-2020-UGELP</t>
  </si>
  <si>
    <t>327</t>
  </si>
  <si>
    <t>194 CORAZON DE JESUS</t>
  </si>
  <si>
    <t>REASIGNACION POR INTERES PERSONAL DE : BARBOZA QUISPE, NORA MARCIA (R-2020)</t>
  </si>
  <si>
    <t>REASIGNACION POR INTERES PERSONAL DE : ALATA TITO, YESSENIA NAKADAY (R-2020)</t>
  </si>
  <si>
    <t>DUNIA</t>
  </si>
  <si>
    <t>1001296866</t>
  </si>
  <si>
    <t>RITA VIRGINIA</t>
  </si>
  <si>
    <t>1001344720</t>
  </si>
  <si>
    <t>204</t>
  </si>
  <si>
    <t>312</t>
  </si>
  <si>
    <t>258</t>
  </si>
  <si>
    <t>291</t>
  </si>
  <si>
    <t>REASIGNACION POR INTERES PERSONAL DE : ZEVALLOS ARAGON, CARMEN KARIM (R-2020)</t>
  </si>
  <si>
    <t>1042907504</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</si>
  <si>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</si>
  <si>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</si>
  <si>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</si>
  <si>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</si>
  <si>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</si>
  <si>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</si>
  <si>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</si>
  <si>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</si>
  <si>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</si>
  <si>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</si>
  <si>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</si>
  <si>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</si>
  <si>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</si>
  <si>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</si>
  <si>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</si>
  <si>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</si>
  <si>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</si>
  <si>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</si>
  <si>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</si>
  <si>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</si>
  <si>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REASIGNACION POR INTERES PERSONAL DE : PUMA CCALLO, CERILA (R-2020)</t>
  </si>
  <si>
    <t>225</t>
  </si>
  <si>
    <t>268</t>
  </si>
  <si>
    <t>REASIGNACION POR UNIDAD FAMILIAR DE : APAZA POMA, MARY GLADYS (R-2020)</t>
  </si>
  <si>
    <t>299</t>
  </si>
  <si>
    <t>202</t>
  </si>
  <si>
    <t>REASIGNACION POR INTERES PERSONAL DE : AGUIRRE JUSTO, CAROLIA DELIA (R-2020)</t>
  </si>
  <si>
    <t>257</t>
  </si>
  <si>
    <t>REASIGNACION POR INTERES PERSONAL DE : AGUILAR COTRADO, KATHERINE (R-2020)</t>
  </si>
  <si>
    <t>240</t>
  </si>
  <si>
    <t>380 HUARIJUYO</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</si>
  <si>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</si>
  <si>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</si>
  <si>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</si>
  <si>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</si>
  <si>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</si>
  <si>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</si>
  <si>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</si>
  <si>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1192 ULLAGACHI-ATUNCOLLA</t>
  </si>
  <si>
    <t>1190 ESTRELLITAS DEL SABER</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</si>
  <si>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</si>
  <si>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</si>
  <si>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</si>
  <si>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</si>
  <si>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</si>
  <si>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</si>
  <si>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</si>
  <si>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</si>
  <si>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</si>
  <si>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</si>
  <si>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</si>
  <si>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</si>
  <si>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</si>
  <si>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</si>
  <si>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</si>
  <si>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</si>
  <si>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</si>
  <si>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1218 NUEVO AMANECER</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</si>
  <si>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</si>
  <si>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</si>
  <si>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</si>
  <si>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</si>
  <si>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</si>
  <si>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</si>
  <si>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</si>
  <si>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</si>
  <si>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</si>
  <si>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</si>
  <si>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</si>
  <si>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</si>
  <si>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</si>
  <si>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</si>
  <si>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</si>
  <si>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</si>
  <si>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</si>
  <si>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REASIGNACION POR INTERES PERSONAL DE : FLORES CHAMBILLA, AURORA (R-2020)</t>
  </si>
  <si>
    <t>1227</t>
  </si>
  <si>
    <t>CESE POR LIMITE DE EDAD DE: VELASQUEZ SANDOVAL, NIEVES ROSA, Resolución Nº 155-2020-UGELP</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</si>
  <si>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</si>
  <si>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</si>
  <si>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</si>
  <si>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</si>
  <si>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</si>
  <si>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</si>
  <si>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</si>
  <si>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</si>
  <si>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</si>
  <si>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</si>
  <si>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</si>
  <si>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</si>
  <si>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</si>
  <si>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</si>
  <si>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</si>
  <si>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</si>
  <si>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</si>
  <si>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</si>
  <si>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</si>
  <si>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</si>
  <si>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</si>
  <si>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</si>
  <si>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</si>
  <si>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</si>
  <si>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</si>
  <si>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</si>
  <si>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1279</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</si>
  <si>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</si>
  <si>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</si>
  <si>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</si>
  <si>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</si>
  <si>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</si>
  <si>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</si>
  <si>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</si>
  <si>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</si>
  <si>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</si>
  <si>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</si>
  <si>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</si>
  <si>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</si>
  <si>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</si>
  <si>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1249 SAN ANTONIO DE THUNCO</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</si>
  <si>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</si>
  <si>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</si>
  <si>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</si>
  <si>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</si>
  <si>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</si>
  <si>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</si>
  <si>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</si>
  <si>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</si>
  <si>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</si>
  <si>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</si>
  <si>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</si>
  <si>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</si>
  <si>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</si>
  <si>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</si>
  <si>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</si>
  <si>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</si>
  <si>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</si>
  <si>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</si>
  <si>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</si>
  <si>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</si>
  <si>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</si>
  <si>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</si>
  <si>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</si>
  <si>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</si>
  <si>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</si>
  <si>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1300 ANANZAYA</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</si>
  <si>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</si>
  <si>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</si>
  <si>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</si>
  <si>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</si>
  <si>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</si>
  <si>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</si>
  <si>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</si>
  <si>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</si>
  <si>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</si>
  <si>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</si>
  <si>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</si>
  <si>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</si>
  <si>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</si>
  <si>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</si>
  <si>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</si>
  <si>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</si>
  <si>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</si>
  <si>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3971059</t>
  </si>
  <si>
    <t>MI RINCON MAGICO</t>
  </si>
  <si>
    <t>PROMOTORAS EDUCATIVAS COMUNALES 2020</t>
  </si>
  <si>
    <t>3971060</t>
  </si>
  <si>
    <t>LOS GIRASOLES</t>
  </si>
  <si>
    <t>3971061</t>
  </si>
  <si>
    <t>NIÑOS PIONEROS</t>
  </si>
  <si>
    <t>3971063</t>
  </si>
  <si>
    <t>KAPI CRUZ GRANDE</t>
  </si>
  <si>
    <t>3971064</t>
  </si>
  <si>
    <t>CHURO</t>
  </si>
  <si>
    <t>3971065</t>
  </si>
  <si>
    <t>LUQUINA CHICO</t>
  </si>
  <si>
    <t>3971067</t>
  </si>
  <si>
    <t>3971068</t>
  </si>
  <si>
    <t>KARANA</t>
  </si>
  <si>
    <t>3971069</t>
  </si>
  <si>
    <t>HUAYLLANE</t>
  </si>
  <si>
    <t>3971070</t>
  </si>
  <si>
    <t>CHALLACOLLO</t>
  </si>
  <si>
    <t>3971071</t>
  </si>
  <si>
    <t>CHAMCHILLA</t>
  </si>
  <si>
    <t>3971072</t>
  </si>
  <si>
    <t>LOS ROSALES ISCATA</t>
  </si>
  <si>
    <t>3971073</t>
  </si>
  <si>
    <t>HUELLITAS DE AMOR</t>
  </si>
  <si>
    <t>3971075</t>
  </si>
  <si>
    <t>PASITOS MAGICOS</t>
  </si>
  <si>
    <t>3971076</t>
  </si>
  <si>
    <t>LOS CAMPEONES MACHALLATA</t>
  </si>
  <si>
    <t>3971077</t>
  </si>
  <si>
    <t>MIS TESORITOS</t>
  </si>
  <si>
    <t>3971078</t>
  </si>
  <si>
    <t>CATACURANI</t>
  </si>
  <si>
    <t>3971079</t>
  </si>
  <si>
    <t>MI PEQUEÑO MUNDO</t>
  </si>
  <si>
    <t>3971080</t>
  </si>
  <si>
    <t>SEMILLAS DE AMOR</t>
  </si>
  <si>
    <t>3971084</t>
  </si>
  <si>
    <t>MIS PRIMEROS PASOS</t>
  </si>
  <si>
    <t>3971086</t>
  </si>
  <si>
    <t>HORIZONTES BRILLANTES</t>
  </si>
  <si>
    <t>3971087</t>
  </si>
  <si>
    <t>CHILICHUPA</t>
  </si>
  <si>
    <t>3971088</t>
  </si>
  <si>
    <t>SAN JOSE DE HUANCARANI</t>
  </si>
  <si>
    <t>NIÐO DE LA MISERICORDIA</t>
  </si>
  <si>
    <t>3974891</t>
  </si>
  <si>
    <t>195 MARIA AUXILIADORA</t>
  </si>
  <si>
    <t>REASIGNACION POR INTERES PERSONAL DE : BAYLON SANCHEZ MORENO, YESSICA (R-2020)</t>
  </si>
  <si>
    <t>REASIGNACION POR INTERES PERSONAL DE : PONCE VEGA, SANDRA MARDY (R-2020)</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</si>
  <si>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</si>
  <si>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</si>
  <si>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</si>
  <si>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</si>
  <si>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</si>
  <si>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</si>
  <si>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</si>
  <si>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</si>
  <si>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</si>
  <si>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</si>
  <si>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</si>
  <si>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</si>
  <si>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</si>
  <si>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</si>
  <si>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MAMANI VDA DE APARICIO</t>
  </si>
  <si>
    <t>70047</t>
  </si>
  <si>
    <t>70051</t>
  </si>
  <si>
    <t>70655 INTERCULTURAL PUNO</t>
  </si>
  <si>
    <t>70657</t>
  </si>
  <si>
    <t>70717</t>
  </si>
  <si>
    <t>71013 GLORIOSO SAN CARLOS</t>
  </si>
  <si>
    <t>DESIGNACION COMO DIRECTOR UGEL CARABAYA DE CONDORI VENEGAS, ANDRES</t>
  </si>
  <si>
    <t>CESE POR LIMITE DE EDAD DE: CANO SAMO, MARCIAL FITELO, Resolución Nº 151-2020-UGELP</t>
  </si>
  <si>
    <t>LICENCIA SIN GOCE DE HABER POR DESEMPEÑO DE FUNCION PUBLICA DE:TICONA QUISPE, GIL FELIPE, Resolución N° ALCALDE</t>
  </si>
  <si>
    <t>CESE POR FALLECIMIENTO DE: ESCARCENA QUISPE, CONSTANTINO, Resolución Nº 2699-2020-UGELP</t>
  </si>
  <si>
    <t>70001</t>
  </si>
  <si>
    <t>PERMUTA DE: AMANQUI ZEA, MARIA ELENA, Resolución Nº 3919-2019-UGELP</t>
  </si>
  <si>
    <t>MIRIAM EDILMIRA</t>
  </si>
  <si>
    <t>1002429399</t>
  </si>
  <si>
    <t>ROTACION DE PERSONAL ADMINISTRATIVO DE:MAQUERA MAQUERA, LUCIO, Resolución N° 4543-2019-UGELP</t>
  </si>
  <si>
    <t>70005 CORAZON DE JESUS</t>
  </si>
  <si>
    <t>1040569908</t>
  </si>
  <si>
    <t>RETORNO DE DIRECTOR DE UGEL A PROFESOR DE: SANIZO MAMANI, GENARO(RVM N° 027-2020-MINEDU)</t>
  </si>
  <si>
    <t>1001771244</t>
  </si>
  <si>
    <t>CESE POR LIMITE DE EDAD DE: FLORES MACHACA, FRANCISCA, Resolución Nº 137-2020-UGELP</t>
  </si>
  <si>
    <t>70010 GRAN UNIDAD ESCOLAR SAN CARLOS</t>
  </si>
  <si>
    <t>CONCLUSION DE DESIGNACION COMO JEFE DE GESTION PEDAGOGICA DE LA UGEL DE CONDORI ONOFRE, ALAN DIMER</t>
  </si>
  <si>
    <t>CESE POR FALLECIMIENTO DE: VELASQUEZ PAUCAR, PABLO FLORENTINO, Resolución Nº 2237-2020-UGELP</t>
  </si>
  <si>
    <t>REASIGNACION POR UNIDAD FAMILIAR DE : MUSAJA ARROYO, MAFALDA MARGARITA (R-2020)</t>
  </si>
  <si>
    <t>PROFESOR (TECNICO DEPORTIVO)</t>
  </si>
  <si>
    <t>SABINO SIXTO</t>
  </si>
  <si>
    <t>1001842565</t>
  </si>
  <si>
    <t>70013</t>
  </si>
  <si>
    <t>70023</t>
  </si>
  <si>
    <t>CESE POR LIMITE DE EDAD DE: COPA MAMANI, MIGUEL GRIMALDO, Resolución Nº 161-2020-UGELP</t>
  </si>
  <si>
    <t>1001282501</t>
  </si>
  <si>
    <t>70026</t>
  </si>
  <si>
    <t>70029 MARIA AUXILIADORA</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</si>
  <si>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</si>
  <si>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</si>
  <si>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</si>
  <si>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</si>
  <si>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</si>
  <si>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</si>
  <si>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</si>
  <si>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</si>
  <si>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21EV02034359</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</si>
  <si>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</si>
  <si>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</si>
  <si>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</si>
  <si>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</si>
  <si>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</si>
  <si>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</si>
  <si>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</si>
  <si>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</si>
  <si>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</si>
  <si>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ROTACION DE PERSONAL ADMINISTRATIVO DE:ANDRADE VILCA, JOSE RUFO, Resolución N° 4538-2019-UGELP</t>
  </si>
  <si>
    <t>RAPHAEL</t>
  </si>
  <si>
    <t>1001332559</t>
  </si>
  <si>
    <t>70623</t>
  </si>
  <si>
    <t>1001845272</t>
  </si>
  <si>
    <t>70656</t>
  </si>
  <si>
    <t>70718</t>
  </si>
  <si>
    <t>CESE POR LIMITE DE EDAD DE: SUCSO CASTILLO, DIEGO WILFREDO, Resolución Nº 142-2020-UGELP</t>
  </si>
  <si>
    <t>ROTACION DE PERSONAL ADMINISTRATIVO DE:MAMANI CHIPANA, LUCILA, Resolución N° 4542-2019-UGELP</t>
  </si>
  <si>
    <t>70803 SAN ANTONIO DE PADUA</t>
  </si>
  <si>
    <t>70808</t>
  </si>
  <si>
    <t>DESIGNACION EXEPCIONAL DE JEFE DE GESTION PEDAGOGICA DE: ASTETE BARRIENTOS, NESTOR(RD Nº 730-2020-DUGEL-CR.)</t>
  </si>
  <si>
    <t>1001342644</t>
  </si>
  <si>
    <t>ADVENTISTA BRANDEEN</t>
  </si>
  <si>
    <t>70043</t>
  </si>
  <si>
    <t>70052</t>
  </si>
  <si>
    <t>REASIGNACION POR INTERES PERSONAL DE : FLORES FERNANDEZ, LUZ YANETH (R-2020)</t>
  </si>
  <si>
    <t>REASIGNACION POR INTERES PERSONAL DE : MIRAMIRA CONDORI, AMANDA (R-2020)</t>
  </si>
  <si>
    <t>1001226486</t>
  </si>
  <si>
    <t>70090</t>
  </si>
  <si>
    <t>RETORNO DE DIRECTOR UGEL A PROFESOR DEPAREDES ASTRULLA, FREDY EVARISTO (RVN Nº 027-2020-MINEDU)</t>
  </si>
  <si>
    <t>FREDY EVARISTO</t>
  </si>
  <si>
    <t>1001489874</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</si>
  <si>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</si>
  <si>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</si>
  <si>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</si>
  <si>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</si>
  <si>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</si>
  <si>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</si>
  <si>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</si>
  <si>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</si>
  <si>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</si>
  <si>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</si>
  <si>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</si>
  <si>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</si>
  <si>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70729</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</si>
  <si>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</si>
  <si>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</si>
  <si>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</si>
  <si>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</si>
  <si>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</si>
  <si>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</si>
  <si>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</si>
  <si>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</si>
  <si>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</si>
  <si>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</si>
  <si>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</si>
  <si>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</si>
  <si>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REASIGNACION POR UNIDAD FAMILIAR DE : RAMOS LIENDO, LEDUVINA (R-2020)</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</si>
  <si>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</si>
  <si>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</si>
  <si>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</si>
  <si>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</si>
  <si>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</si>
  <si>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</si>
  <si>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</si>
  <si>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</si>
  <si>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</si>
  <si>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</si>
  <si>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</si>
  <si>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</si>
  <si>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</si>
  <si>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</si>
  <si>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</si>
  <si>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</si>
  <si>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</si>
  <si>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</si>
  <si>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</si>
  <si>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</si>
  <si>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</si>
  <si>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</si>
  <si>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</si>
  <si>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</si>
  <si>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</si>
  <si>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</si>
  <si>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</si>
  <si>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</si>
  <si>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</si>
  <si>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</si>
  <si>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</si>
  <si>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CESE POR LIMITE DE EDAD DE: ARPASI VILCA DE FLORES, JACINTA, Resolución Nº 4162-2019-UGELP</t>
  </si>
  <si>
    <t>70744</t>
  </si>
  <si>
    <t>70083</t>
  </si>
  <si>
    <t>70093</t>
  </si>
  <si>
    <t>70100</t>
  </si>
  <si>
    <t>70103</t>
  </si>
  <si>
    <t>REASIGNACION POR UNIDAD FAMILIAR DE : COAQUIRA HOLGUIN, JUAN VIDAL (R-2020)</t>
  </si>
  <si>
    <t>REASIGNACION POR UNIDAD FAMILIAR DE : MAQUERA PACHO, GUIDO (R-2020)</t>
  </si>
  <si>
    <t>70104</t>
  </si>
  <si>
    <t>70107</t>
  </si>
  <si>
    <t>70129</t>
  </si>
  <si>
    <t>RETORNO COMO PROFESOR (R.M. N° 0582-2020-DUGEL-Cr )</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</si>
  <si>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</si>
  <si>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</si>
  <si>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</si>
  <si>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</si>
  <si>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</si>
  <si>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</si>
  <si>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</si>
  <si>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</si>
  <si>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</si>
  <si>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</si>
  <si>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</si>
  <si>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</si>
  <si>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</si>
  <si>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</si>
  <si>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</si>
  <si>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</si>
  <si>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</si>
  <si>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</si>
  <si>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</si>
  <si>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</si>
  <si>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</si>
  <si>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</si>
  <si>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</si>
  <si>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</si>
  <si>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</si>
  <si>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</si>
  <si>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</si>
  <si>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</si>
  <si>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</si>
  <si>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</si>
  <si>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</si>
  <si>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</si>
  <si>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</si>
  <si>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</si>
  <si>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</si>
  <si>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</si>
  <si>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</si>
  <si>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</si>
  <si>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</si>
  <si>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</si>
  <si>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</si>
  <si>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</si>
  <si>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</si>
  <si>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</si>
  <si>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</si>
  <si>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</si>
  <si>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</si>
  <si>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</si>
  <si>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</si>
  <si>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</si>
  <si>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</si>
  <si>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</si>
  <si>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</si>
  <si>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</si>
  <si>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</si>
  <si>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</si>
  <si>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</si>
  <si>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1002297801</t>
  </si>
  <si>
    <t>70058 FRANCISCO BOLOGNESI</t>
  </si>
  <si>
    <t>AYQUI</t>
  </si>
  <si>
    <t>70006</t>
  </si>
  <si>
    <t>70009 VIRGEN DEL CARMEN</t>
  </si>
  <si>
    <t>REASIGNACION POR UNIDAD FAMILIAR DE : ARAPA ARISACA, YOVANA (R-2020)</t>
  </si>
  <si>
    <t>70022</t>
  </si>
  <si>
    <t>PAULA GENARA</t>
  </si>
  <si>
    <t>1001232065</t>
  </si>
  <si>
    <t>REASIGNACION POR INTERES PERSONAL DE : VELASQUEZ CACERES, MARGARITA SABINA (R-2020)</t>
  </si>
  <si>
    <t>GUADALUPE NELLY</t>
  </si>
  <si>
    <t>1002296903</t>
  </si>
  <si>
    <t>70042</t>
  </si>
  <si>
    <t>70053</t>
  </si>
  <si>
    <t>70061</t>
  </si>
  <si>
    <t>REASIGNACION POR UNIDAD FAMILIAR DE : RUELAS VILCA, PRIMITIVO WILFREDO (R-2020)</t>
  </si>
  <si>
    <t>CESE POR LIMITE DE EDAD DE: FLORES ROMANI, ROSALIA, Resolución Nº 165-2020-UGELP</t>
  </si>
  <si>
    <t>70645</t>
  </si>
  <si>
    <t>70706</t>
  </si>
  <si>
    <t>70708</t>
  </si>
  <si>
    <t>70712</t>
  </si>
  <si>
    <t>REASIGNACION POR UNIDAD FAMILIAR DE : GALINDO SUPO, SIXTO DOROTEO (R-2020)</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</si>
  <si>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</si>
  <si>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</si>
  <si>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</si>
  <si>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</si>
  <si>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</si>
  <si>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</si>
  <si>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</si>
  <si>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</si>
  <si>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REASIGNACION POR INTERES PERSONAL DE : MEDINA ARPASI, MAXIMO (R-2020)</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</si>
  <si>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</si>
  <si>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</si>
  <si>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</si>
  <si>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</si>
  <si>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</si>
  <si>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</si>
  <si>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</si>
  <si>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</si>
  <si>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</si>
  <si>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EDGAR ABDON</t>
  </si>
  <si>
    <t>1001315485</t>
  </si>
  <si>
    <t>REASIGNACION POR UNIDAD FAMILIAR DE : AEDO FLORES, BENIGNA GREGORIA (R-2020)</t>
  </si>
  <si>
    <t>REASIGNACION POR INTERES PERSONAL DE : ALCOS PACHECO, GLADYS ZORAIDA (R-2020)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</si>
  <si>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</si>
  <si>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</si>
  <si>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</si>
  <si>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</si>
  <si>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</si>
  <si>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</si>
  <si>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</si>
  <si>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</si>
  <si>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</si>
  <si>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</si>
  <si>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</si>
  <si>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</si>
  <si>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</si>
  <si>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</si>
  <si>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</si>
  <si>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</si>
  <si>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</si>
  <si>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</si>
  <si>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</si>
  <si>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</si>
  <si>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</si>
  <si>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</si>
  <si>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</si>
  <si>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</si>
  <si>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</si>
  <si>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</si>
  <si>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</si>
  <si>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</si>
  <si>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</si>
  <si>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</si>
  <si>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</si>
  <si>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</si>
  <si>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</si>
  <si>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</si>
  <si>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REASIGNACION POR INTERES PERSONAL DE : DUEÑAS QUISPE, JORGE RUBEN (R-2020)</t>
  </si>
  <si>
    <t>REASIGNACION POR INTERES PERSONAL DE:PANCCA PAUCAR, JUAN ESTEBAN, Resolución N° 4599-2019-UGELP</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</si>
  <si>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</si>
  <si>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</si>
  <si>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</si>
  <si>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</si>
  <si>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</si>
  <si>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</si>
  <si>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</si>
  <si>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</si>
  <si>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</si>
  <si>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</si>
  <si>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</si>
  <si>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</si>
  <si>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</si>
  <si>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</si>
  <si>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</si>
  <si>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</si>
  <si>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70039</t>
  </si>
  <si>
    <t>70046</t>
  </si>
  <si>
    <t>70134 JOSE ANTONIO ENCINAS</t>
  </si>
  <si>
    <t>70076</t>
  </si>
  <si>
    <t>ESCÓBAR</t>
  </si>
  <si>
    <t>YENY QUINTINA</t>
  </si>
  <si>
    <t>1001309773</t>
  </si>
  <si>
    <t>70086</t>
  </si>
  <si>
    <t>70096</t>
  </si>
  <si>
    <t>REASIGNACION POR INTERES PERSONAL DE : ACHAQUIHUI ROSEL, MARINA (R-2020)</t>
  </si>
  <si>
    <t>REASIGNACION POR INTERES PERSONAL DE : MAMANI VALERIANO, OLGA INES (R-2020)</t>
  </si>
  <si>
    <t>MERILUZ</t>
  </si>
  <si>
    <t>1001207734</t>
  </si>
  <si>
    <t>70111</t>
  </si>
  <si>
    <t>1001232800</t>
  </si>
  <si>
    <t>70117</t>
  </si>
  <si>
    <t>REASIGNACION POR INTERES PERSONAL DE : HUARAHUARA MAMANI, ANASTASIA (R-2020)</t>
  </si>
  <si>
    <t>LUIS OCTAVIO</t>
  </si>
  <si>
    <t>1001205343</t>
  </si>
  <si>
    <t>REASIGNACION POR INTERES PERSONAL DE : FLORES CHOQUE, EDMUNDO (R-2020)</t>
  </si>
  <si>
    <t>DONATO RAMON</t>
  </si>
  <si>
    <t>1001229331</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</si>
  <si>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</si>
  <si>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</si>
  <si>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</si>
  <si>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</si>
  <si>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</si>
  <si>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</si>
  <si>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</si>
  <si>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</si>
  <si>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</si>
  <si>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</si>
  <si>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</si>
  <si>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</si>
  <si>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</si>
  <si>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</si>
  <si>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CESE POR FALLECIMIENTO DE: AVALOS VELASQUEZ, LUIS ALBERTO, Resolución Nº 1788-2020-UGELP</t>
  </si>
  <si>
    <t>70062</t>
  </si>
  <si>
    <t>70606</t>
  </si>
  <si>
    <t>70688</t>
  </si>
  <si>
    <t>70697</t>
  </si>
  <si>
    <t>70699 GAMALIEL CHURATA</t>
  </si>
  <si>
    <t>70702</t>
  </si>
  <si>
    <t>REASIGNACION POR INTERES PERSONAL DE: ROJAS PINTO, ANGELICA ISABEL, Resolución Nº 1535-2019-UGELP</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</si>
  <si>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</si>
  <si>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</si>
  <si>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</si>
  <si>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</si>
  <si>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</si>
  <si>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</si>
  <si>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</si>
  <si>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</si>
  <si>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</si>
  <si>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</si>
  <si>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</si>
  <si>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</si>
  <si>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</si>
  <si>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</si>
  <si>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</si>
  <si>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</si>
  <si>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</si>
  <si>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</si>
  <si>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</si>
  <si>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</si>
  <si>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</si>
  <si>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</si>
  <si>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</si>
  <si>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</si>
  <si>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</si>
  <si>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</si>
  <si>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</si>
  <si>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</si>
  <si>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</si>
  <si>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1001809341</t>
  </si>
  <si>
    <t>70113</t>
  </si>
  <si>
    <t>70126</t>
  </si>
  <si>
    <t>REASIGNACION POR UNIDAD FAMILIAR DE : QUISPE CHURA, CARLOS EFRAIN (R-2020)</t>
  </si>
  <si>
    <t>NIPTALIA</t>
  </si>
  <si>
    <t>1001315279</t>
  </si>
  <si>
    <t>70133</t>
  </si>
  <si>
    <t>RITA NIEVES</t>
  </si>
  <si>
    <t>1001307734</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</si>
  <si>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</si>
  <si>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</si>
  <si>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</si>
  <si>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</si>
  <si>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</si>
  <si>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</si>
  <si>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</si>
  <si>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</si>
  <si>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</si>
  <si>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RETORNO DE DESIGNACION COMO JEFE DE GP A PROFESOR DE: GOMEZ CHARAJA, ALINA(RVM . Nº 027-2020-MINEDU)</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</si>
  <si>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</si>
  <si>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</si>
  <si>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</si>
  <si>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</si>
  <si>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</si>
  <si>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</si>
  <si>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</si>
  <si>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</si>
  <si>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</si>
  <si>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</si>
  <si>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</si>
  <si>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</si>
  <si>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</si>
  <si>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</si>
  <si>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</si>
  <si>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</si>
  <si>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</si>
  <si>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</si>
  <si>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</si>
  <si>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</si>
  <si>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</si>
  <si>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</si>
  <si>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</si>
  <si>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</si>
  <si>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</si>
  <si>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</si>
  <si>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</si>
  <si>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</si>
  <si>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</si>
  <si>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</si>
  <si>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</si>
  <si>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</si>
  <si>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</si>
  <si>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</si>
  <si>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</si>
  <si>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</si>
  <si>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</si>
  <si>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</si>
  <si>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</si>
  <si>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REASIGNACION POR UNIDAD FAMILIAR DE : FRANCO ARTEAGA, LUZ (R-2020)</t>
  </si>
  <si>
    <t>70166</t>
  </si>
  <si>
    <t>70725</t>
  </si>
  <si>
    <t>REASIGNACION POR INTERES PERSONAL DE : ORTEGA MAMANI, ALFREDO (R-2020)</t>
  </si>
  <si>
    <t>70757</t>
  </si>
  <si>
    <t>70660</t>
  </si>
  <si>
    <t>70684</t>
  </si>
  <si>
    <t>70756</t>
  </si>
  <si>
    <t>FREDDY ELEUTERIO</t>
  </si>
  <si>
    <t>1001338433</t>
  </si>
  <si>
    <t>CESE POR FALLECIMIENTO DE: LUNA VILCA, LIZANDRO, Resolución Nº 2196-2020-UGELP</t>
  </si>
  <si>
    <t>CESE POR FALLECIMIENTO DE: VASQUEZ QUIJO, RAUL, Resolución Nº 1279-2019-UGELP</t>
  </si>
  <si>
    <t>NIMIA VELINDA</t>
  </si>
  <si>
    <t>1002417243</t>
  </si>
  <si>
    <t>CEBA - APLICACION PEDAGOGICO PUNO</t>
  </si>
  <si>
    <t>CEBA - VIRGEN DE LA ASUNCION</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</si>
  <si>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</si>
  <si>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</si>
  <si>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</si>
  <si>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</si>
  <si>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A SOLICITUD DE: LUJANO ORTEGA, YOLANDA, Resolución Nº 1280-2020-UGELP</t>
  </si>
  <si>
    <t>DESIGNACION EXCEPCIONAL COMO DIRECTOR DE LA UGEL DE: MACHICAO CALDERON, JAVIER</t>
  </si>
  <si>
    <t>CESE POR FALLECIMIENTO DE: VILCA VELASQUEZ, ROSARIO, Resolución Nº 2103-2020-UGELP</t>
  </si>
  <si>
    <t>21EV02034357</t>
  </si>
  <si>
    <t>21EV02034358</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</si>
  <si>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</si>
  <si>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</si>
  <si>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</si>
  <si>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</si>
  <si>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</si>
  <si>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</si>
  <si>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21EV02034360</t>
  </si>
  <si>
    <t>21EV02034361</t>
  </si>
  <si>
    <t>LICENCIA SIN GOCE DE HABER POR DESEMPEÑO DE FUNCION PUBLICA DE:VALDIVIA TORO, ROBER, Resolución N° 2266-2019-UGELP</t>
  </si>
  <si>
    <t>REGINA MARISOL</t>
  </si>
  <si>
    <t>1000486375</t>
  </si>
  <si>
    <t>CESE POR FALLECIMIENTO DE: CHOQUE MAQUERA, SIMON DAMIAN, Resolución Nº 2497-2020-UGELP</t>
  </si>
  <si>
    <t>PEDRO LEONARDO</t>
  </si>
  <si>
    <t>1001226384</t>
  </si>
  <si>
    <t>1001343507</t>
  </si>
  <si>
    <t>21EV02034362</t>
  </si>
  <si>
    <t>REASIGNACION POR UNIDAD FAMILIAR DE : TISNADO FLORES, NICOMEDES ARMANDO (R-2020)</t>
  </si>
  <si>
    <t>CESE POR FALLECIMIENTO DE: PEREZ RAMIREZ, JAIME RAUL, Resolución Nº 2199-2020-UGELP</t>
  </si>
  <si>
    <t>LICENCIA SIN GOCE DE HABER POR DESEMPEÑO DE FUNCION PUBLICA DE:QUISPE ACHATA, MIGUEL GABRIEL, Resolución N° 2267-2019-UGELP</t>
  </si>
  <si>
    <t>CONCLUSION DE DESIGNACION COMO JEFE DE GESTION PEDAGOGICA: COAQUIRA RAMOS, MARISOL</t>
  </si>
  <si>
    <t>1001315766</t>
  </si>
  <si>
    <t>REASIGNACION POR UNIDAD FAMILIAR DE : ZAMALLOA RAMIREZ, JUAN WALTER (R-2020)</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</si>
  <si>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</si>
  <si>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</si>
  <si>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</si>
  <si>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</si>
  <si>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</si>
  <si>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</si>
  <si>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</si>
  <si>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</si>
  <si>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</si>
  <si>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23</t>
  </si>
  <si>
    <t>CESE A SOLICITUD DE: JIMENEZ MITA, DEMETRIO, Resolución Nº 1282-2020-UGELP</t>
  </si>
  <si>
    <t>EDGAR ERNESTO</t>
  </si>
  <si>
    <t>1002296820</t>
  </si>
  <si>
    <t>CESE POR FALLECIMIENTO DE: MAMANI CHURA, GERMAN ANTONIO, Resolución Nº 2197-2020-UGELP</t>
  </si>
  <si>
    <t>SILVIA BRIGIDA</t>
  </si>
  <si>
    <t>1001325067</t>
  </si>
  <si>
    <t>CESE POR LIMITE DE EDAD DE: GUEVARA CUADROS, YSABEL CRISTINA, Resolución Nº 157-2020-UGELP</t>
  </si>
  <si>
    <t>WILFREDO FREDY</t>
  </si>
  <si>
    <t>1001865274</t>
  </si>
  <si>
    <t>21EV02034363</t>
  </si>
  <si>
    <t>CESE A SOLICITUD DE: BAILON ARI, ALFREDO, Resolución Nº 2018-2020-UGELP</t>
  </si>
  <si>
    <t>1001321694</t>
  </si>
  <si>
    <t>JAIME JAVIIER</t>
  </si>
  <si>
    <t>1040747226</t>
  </si>
  <si>
    <t>ROQUE DE MASIAS</t>
  </si>
  <si>
    <t>ELIZABETH CONCEPCION</t>
  </si>
  <si>
    <t>1001325709</t>
  </si>
  <si>
    <t>REASIGNACION POR INTERES PERSONAL DE:NUÑEZ CASTILLO, MARIO ANIBAL, Resolución N° 4328-2019-UGELP</t>
  </si>
  <si>
    <t>ROGELIO GILMER</t>
  </si>
  <si>
    <t>1001842471</t>
  </si>
  <si>
    <t>1001327630</t>
  </si>
  <si>
    <t>CESE POR FALLECIMIENTO DE: CHAMBILLA AYALA, DINA OLGA, Resolución Nº 2198-2020-UGELP</t>
  </si>
  <si>
    <t>TITI</t>
  </si>
  <si>
    <t>1001550171</t>
  </si>
  <si>
    <t>CESE POR LIMITE DE EDAD DE: DE LA CRUZ HUAMAN, ENRIQUE CARLOS, Resolución Nº 141-2020-UGELP</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</si>
  <si>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</si>
  <si>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</si>
  <si>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</si>
  <si>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</si>
  <si>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</si>
  <si>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</si>
  <si>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</si>
  <si>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</si>
  <si>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CESE POR LIMITE DE EDAD DE: TISNADO FLORES, ANGELICA AMANDA, Resolución Nº 150-2020-UGELP</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</si>
  <si>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</si>
  <si>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</si>
  <si>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</si>
  <si>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</si>
  <si>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</si>
  <si>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</si>
  <si>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REASIGNACION POR INTERES PERSONAL DE : COLQUE VASQUEZ, FAVIO MARTIN (R-2020)</t>
  </si>
  <si>
    <t>1001220238</t>
  </si>
  <si>
    <t>REASIGNACION POR INTERES PERSONAL DE : PALOMINO MANZANO, FIDEL (R-2020)</t>
  </si>
  <si>
    <t>REASIGNACION POR INTERES PERSONAL DE : APAZA APAZA, SAMUEL (R-2020)</t>
  </si>
  <si>
    <t>1004416149</t>
  </si>
  <si>
    <t>ORACIO</t>
  </si>
  <si>
    <t>1001299448</t>
  </si>
  <si>
    <t>CALLERI</t>
  </si>
  <si>
    <t>1001311146</t>
  </si>
  <si>
    <t>DESIGNACION COMO DIRECTOR DE LA UGEL AZANGARO DE: BORDA PILCO, JHONE MARLENI</t>
  </si>
  <si>
    <t>REASIGNACION POR INTERES PERSONAL DE : QUISPE ALAVE, JAIME NELSON (R-2020)</t>
  </si>
  <si>
    <t>1001313372</t>
  </si>
  <si>
    <t>REASIGNACION POR INTERES PERSONAL DE : MAMANI LOZA, RAUL (R-2020)</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</si>
  <si>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</si>
  <si>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</si>
  <si>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</si>
  <si>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</si>
  <si>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</si>
  <si>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</si>
  <si>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 : HUAYTA ARIZACA, SERGIO AUGUSTO (R-2020)</t>
  </si>
  <si>
    <t>REASIGNACION POR INTERES PERSONAL DE:VELASQUEZ MONZON, WILBER, Resolución N° 4325-2019-UGELP</t>
  </si>
  <si>
    <t>REASIGNACION POR INTERES PERSONAL DE : CALDERON YANAPA, MARCELINO (R-2020)</t>
  </si>
  <si>
    <t>MORON</t>
  </si>
  <si>
    <t>MARIA SYLVIA</t>
  </si>
  <si>
    <t>1001288633</t>
  </si>
  <si>
    <t>REASIGNACION POR INTERES PERSONAL DE : FLORES CHAMBILLA, ALFREDO (R-2020)</t>
  </si>
  <si>
    <t>REASIGNACION POR INTERES PERSONAL DE : VARGAS VILCA, ANDRES AVELINO (R-2020)</t>
  </si>
  <si>
    <t>REASIGNACION POR INTERES PERSONAL DE : QUISPE SANTOS, LUZ MARY (R-2020)</t>
  </si>
  <si>
    <t>REASIGNACION POR UNIDAD FAMILIAR DE : GONZALES RAMOS, ANTONIA VICTORIA (R-2020)</t>
  </si>
  <si>
    <t>1001316205</t>
  </si>
  <si>
    <t>REASIGNACION POR INTERES PERSONAL DE : MONJE CHARAJA, JUAN RODOLFO (R-2020)</t>
  </si>
  <si>
    <t>REASIGNACION POR INTERES PERSONAL DE : COILA CHARAJA, ISABEL LIDIA (R-2020)</t>
  </si>
  <si>
    <t>REASIGNACION POR INTERES PERSONAL DE : TITO VILCA, VICTOR RENE (R-2020)</t>
  </si>
  <si>
    <t>REASIGNACION POR INTERES PERSONAL DE : CUTIPA LLANQUE, ELIZABETH (R-2020)</t>
  </si>
  <si>
    <t>CLETA MARGOT</t>
  </si>
  <si>
    <t>1040385859</t>
  </si>
  <si>
    <t>REASIGNACION POR UNIDAD FAMILIAR DE : VELASQUEZ IGNACIO, HERNAN (R-2020)</t>
  </si>
  <si>
    <t>REASIGNACION POR INTERES PERSONAL DE:MELENDEZ CARBAJAL, EFRAIN, Resolución N° 4327-2019-UGELP</t>
  </si>
  <si>
    <t>REASIGNACION POR INTERES PERSONAL DE:QUISPE CCAMA, ROSA, Resolución N° 4594-2019-UGELP</t>
  </si>
  <si>
    <t>1002374412</t>
  </si>
  <si>
    <t>REASIGNACION POR INTERES PERSONAL DE : VELASQUEZ CRUZ, JULIO (R-2020)</t>
  </si>
  <si>
    <t>BELTRAN LUIS</t>
  </si>
  <si>
    <t>1001552172</t>
  </si>
  <si>
    <t>CESE POR LIMITE DE EDAD DE: VASQUEZ LAURA, CARMEN EUGENIA, Resolución Nº 159-2020-UGELP</t>
  </si>
  <si>
    <t>REASIGNACION POR INTERES PERSONAL DE : VELASQUEZ RODRIGUEZ, JUSTA (R-2020)</t>
  </si>
  <si>
    <t>REASIGNACION POR INTERES PERSONAL DE : CONTRERAS FLORES, BETTY RAQUEL (R-2020)</t>
  </si>
  <si>
    <t>REASIGNACION POR INTERES PERSONAL DE : CCUNO MAMANI, SOLEDAD SILVIA (R-2020)</t>
  </si>
  <si>
    <t>DAVID FILOMENO</t>
  </si>
  <si>
    <t>1001221075</t>
  </si>
  <si>
    <t>REASIGNACION POR INTERES PERSONAL DE:PARI ANDIA, GUILLERMO, Resolución N° 4324-2019-UGELP</t>
  </si>
  <si>
    <t>REASIGNACION POR UNIDAD FAMILIAR DE : CENTENO ROJAS, VIDALIO (R-2020)</t>
  </si>
  <si>
    <t>CESE POR LIMITE DE EDAD DE: SOTO GALLEGOS, CLOTILDE LUCILA, Resolución Nº RD.147-2020-UGELP</t>
  </si>
  <si>
    <t>REASIGNACION POR INTERES PERSONAL DE : YUCRA LLANQUI, HUGO FIDEL (R-2020)</t>
  </si>
  <si>
    <t>CESE POR FALLECIMIENTO DE: FERNANDEZ GUTIERREZ, MARIA CONCEPCION, Resolución Nº 1659-2020-UGELP</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</si>
  <si>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</si>
  <si>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</si>
  <si>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</si>
  <si>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</si>
  <si>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</si>
  <si>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REASIGNACION POR UNIDAD FAMILIAR DE : CAHUI PANCA, ROBERTO (R-2020)</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</si>
  <si>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</si>
  <si>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</si>
  <si>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</si>
  <si>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</si>
  <si>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</si>
  <si>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</si>
  <si>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</si>
  <si>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</si>
  <si>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</si>
  <si>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</si>
  <si>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</si>
  <si>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</si>
  <si>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</si>
  <si>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</si>
  <si>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</si>
  <si>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</si>
  <si>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</si>
  <si>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</si>
  <si>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</si>
  <si>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</si>
  <si>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</si>
  <si>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</si>
  <si>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1001234731</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</si>
  <si>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</si>
  <si>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</si>
  <si>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</si>
  <si>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</si>
  <si>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</si>
  <si>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</si>
  <si>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</si>
  <si>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</si>
  <si>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</si>
  <si>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</si>
  <si>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NILTON WILBER</t>
  </si>
  <si>
    <t>1001308538</t>
  </si>
  <si>
    <t>REASIGNACION POR UNIDAD FAMILIAR DE : ARIZACA CHANA, ERNESTO MARIO (R-2020)</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</si>
  <si>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</si>
  <si>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</si>
  <si>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</si>
  <si>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</si>
  <si>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</si>
  <si>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</si>
  <si>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</si>
  <si>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</si>
  <si>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</si>
  <si>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</si>
  <si>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</si>
  <si>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21</t>
  </si>
  <si>
    <t>1001307641</t>
  </si>
  <si>
    <t>SAN MARTIN DE PORRAS</t>
  </si>
  <si>
    <t>ARTE Y FOLKLORE</t>
  </si>
  <si>
    <t>REASIGNACION POR UNIDAD FAMILIAR DE : MAMANI QUIÑONEZ, JULIA (R-2020)</t>
  </si>
  <si>
    <t>REASIGNACION POR INTERES PERSONAL DE : PARI HUMPIRI, BERTHA (R-2020)</t>
  </si>
  <si>
    <t>INKATEC</t>
  </si>
  <si>
    <t>SAN JUAN DE HUATTA</t>
  </si>
  <si>
    <t>AGROINDUSTRIAL DE CCOTA</t>
  </si>
  <si>
    <t>MANUEL ZUÑIGA CAMACHO</t>
  </si>
  <si>
    <t>COMPLEJO EDUCATIVO AGROPECUARIO</t>
  </si>
  <si>
    <t>MILITAR INCA MANCO CAPAC</t>
  </si>
  <si>
    <t>BARRIO SAN MARTIN</t>
  </si>
  <si>
    <t>01306070</t>
  </si>
  <si>
    <t>29541868</t>
  </si>
  <si>
    <t>OFICIO 00720-2020-MINEDU/SPE-OPEP-UPP (14/12/2020)</t>
  </si>
  <si>
    <t>01213285</t>
  </si>
  <si>
    <t>RETORNO A PLAZA DE PROFESOR DE:GUEVARA PINEDA, RUTH YENY</t>
  </si>
  <si>
    <t>01863263</t>
  </si>
  <si>
    <t>RETORNO A PLAZA DE PROFESOR DE:VELÁSQUEZ PEDRAZA, CORINA VILMA</t>
  </si>
  <si>
    <t>02266080</t>
  </si>
  <si>
    <t>CONCLUSION DE DESIGNACION COMO ESPECIALISTA DE: QUESADA VELEZ, PERCY (RVM Nº 194-2020-MINEDU)</t>
  </si>
  <si>
    <t>04431552</t>
  </si>
  <si>
    <t>RETORNO A PLAZA DE PROFESOR DE:RAMOS ALIAGA, NOEMI YESENIA</t>
  </si>
  <si>
    <t>CONCLUSION DE DESIGNACION COMO ESPECIALISTA DE: HUARACHA ORTEGA, MARICELA JOVANA (RVM: Nº 194-2020-MINEDU)</t>
  </si>
  <si>
    <t>01319299</t>
  </si>
  <si>
    <t>01296595</t>
  </si>
  <si>
    <t>02370511</t>
  </si>
  <si>
    <t>01325571</t>
  </si>
  <si>
    <t>01322803</t>
  </si>
  <si>
    <t>01323568</t>
  </si>
  <si>
    <t>1001323568</t>
  </si>
  <si>
    <t>DESIGNACION EN CARGO DE CONFIANZA DE:APAZA ROJAS, JAVIER, Resolución N° 0001-2021-UGELP</t>
  </si>
  <si>
    <t>01304314</t>
  </si>
  <si>
    <t>01214216</t>
  </si>
  <si>
    <t>01209591</t>
  </si>
  <si>
    <t>01335651</t>
  </si>
  <si>
    <t>DESIGNACION EN CARGO DE CONFIANZA DE:IGNACIO VELAZCO, PAUL, Resolución N° 0002-2021-UGELP</t>
  </si>
  <si>
    <t>02448536</t>
  </si>
  <si>
    <t>02145029</t>
  </si>
  <si>
    <t>01227649</t>
  </si>
  <si>
    <t>02265124</t>
  </si>
  <si>
    <t>01485460</t>
  </si>
  <si>
    <t>02292400</t>
  </si>
  <si>
    <t>70022590</t>
  </si>
  <si>
    <t>01209501</t>
  </si>
  <si>
    <t>44388879</t>
  </si>
  <si>
    <t>01342894</t>
  </si>
  <si>
    <t>01332775</t>
  </si>
  <si>
    <t>01340617</t>
  </si>
  <si>
    <t>01207238</t>
  </si>
  <si>
    <t>01302000</t>
  </si>
  <si>
    <t>02260256</t>
  </si>
  <si>
    <t>43447051</t>
  </si>
  <si>
    <t>01791297</t>
  </si>
  <si>
    <t>01245400</t>
  </si>
  <si>
    <t>02382942</t>
  </si>
  <si>
    <t>21CAS2101196</t>
  </si>
  <si>
    <t>ESPECIALISTA EN ABASTECIMIENTO</t>
  </si>
  <si>
    <t>OFICIO 00004-2021-MINEDU/SPE-OPEP-UPP</t>
  </si>
  <si>
    <t>21CAS2101197</t>
  </si>
  <si>
    <t>ESPECIALISTA EN INFRAESTRUCTURA</t>
  </si>
  <si>
    <t>21CAS2101198</t>
  </si>
  <si>
    <t>ESPECIALISTA EN RECURSOS HUMANOS</t>
  </si>
  <si>
    <t>21CAS2104588</t>
  </si>
  <si>
    <t>21CAS2104777</t>
  </si>
  <si>
    <t>21CAS2104778</t>
  </si>
  <si>
    <t>21CAS2106490</t>
  </si>
  <si>
    <t>PERSONAL DE VIGILANCIA</t>
  </si>
  <si>
    <t>21CAS2106528</t>
  </si>
  <si>
    <t>21CAS2106566</t>
  </si>
  <si>
    <t>21CAS2106604</t>
  </si>
  <si>
    <t>21CAS2110618</t>
  </si>
  <si>
    <t>COORDINADOR(A) DE INNOVACION Y SOPORTE TECNOLOGICO</t>
  </si>
  <si>
    <t>OFICIO 00065-2021-MINEDU/SPE-OPEP-UPP</t>
  </si>
  <si>
    <t>21CAS2110841</t>
  </si>
  <si>
    <t>21CAS2111015</t>
  </si>
  <si>
    <t>PSICÓLOGO(A)</t>
  </si>
  <si>
    <t>21CAS2111032</t>
  </si>
  <si>
    <t>21CAS2111049</t>
  </si>
  <si>
    <t>21CAS2111066</t>
  </si>
  <si>
    <t>21CAS2113169</t>
  </si>
  <si>
    <t>FORMADOR TUTO DEL NIVEL PRIMARIA - EIB</t>
  </si>
  <si>
    <t>RESOLUCION MINISTERIAL N° 159-2021-MINEDU</t>
  </si>
  <si>
    <t>21CAS2113179</t>
  </si>
  <si>
    <t>21CAS2113189</t>
  </si>
  <si>
    <t>21CAS2113199</t>
  </si>
  <si>
    <t>21CAS2113209</t>
  </si>
  <si>
    <t>21CAS2113219</t>
  </si>
  <si>
    <t>21CAS2113229</t>
  </si>
  <si>
    <t>21CAS2113239</t>
  </si>
  <si>
    <t>21CAS2113249</t>
  </si>
  <si>
    <t>21CAS2113259</t>
  </si>
  <si>
    <t>21CAS2113269</t>
  </si>
  <si>
    <t>21CAS2113279</t>
  </si>
  <si>
    <t>21CAS2113359</t>
  </si>
  <si>
    <t>FORMADOR TUTOR DEL NIVEL SECUNDARIA</t>
  </si>
  <si>
    <t>21CAS2113362</t>
  </si>
  <si>
    <t>21CAS2113365</t>
  </si>
  <si>
    <t>21CAS2113368</t>
  </si>
  <si>
    <t>21CAS2113371</t>
  </si>
  <si>
    <t>21CAS2113374</t>
  </si>
  <si>
    <t>21CAS2113377</t>
  </si>
  <si>
    <t>21CAS2113380</t>
  </si>
  <si>
    <t>21CAS2113383</t>
  </si>
  <si>
    <t>21CAS2113386</t>
  </si>
  <si>
    <t>21CAS2113389</t>
  </si>
  <si>
    <t>21CAS2113392</t>
  </si>
  <si>
    <t>21CAS2113395</t>
  </si>
  <si>
    <t>21CAS2113398</t>
  </si>
  <si>
    <t>21CAS2113717</t>
  </si>
  <si>
    <t>01315437</t>
  </si>
  <si>
    <t>02036844</t>
  </si>
  <si>
    <t>ENCARGATURA DE:CHAMBI MAMANI, YIRA MAGALI, Resolución Nº AMPLIACION DE ENCARGATURA</t>
  </si>
  <si>
    <t>01232228</t>
  </si>
  <si>
    <t>01307035</t>
  </si>
  <si>
    <t>01231112</t>
  </si>
  <si>
    <t>02414559</t>
  </si>
  <si>
    <t>42902052</t>
  </si>
  <si>
    <t>01858610</t>
  </si>
  <si>
    <t>01323425</t>
  </si>
  <si>
    <t>01215643</t>
  </si>
  <si>
    <t>02145875</t>
  </si>
  <si>
    <t>40616694</t>
  </si>
  <si>
    <t>02537605</t>
  </si>
  <si>
    <t>01308227</t>
  </si>
  <si>
    <t>01316784</t>
  </si>
  <si>
    <t>01480164</t>
  </si>
  <si>
    <t>REASIGNACION POR INTERES PERSONAL DE:MENGOA QUIROGA, BETTY MARTHA, Resolución N° 2533-2020-UGELP</t>
  </si>
  <si>
    <t>43431789</t>
  </si>
  <si>
    <t>1043431789</t>
  </si>
  <si>
    <t>ISABEL GRISCELDA</t>
  </si>
  <si>
    <t>01286159</t>
  </si>
  <si>
    <t>01287384</t>
  </si>
  <si>
    <t>02431214</t>
  </si>
  <si>
    <t>01308579</t>
  </si>
  <si>
    <t>CESE POR LIMITE DE EDAD DE: LLANQUE MAMANI, GRISELDA, Resolución Nº 3085-2020-UGELP</t>
  </si>
  <si>
    <t>01285053</t>
  </si>
  <si>
    <t>CESE POR LIMITE DE EDAD DE: TICONA AROCUTIPA, FAUSTO, Resolución Nº 3453-2020-UGELP</t>
  </si>
  <si>
    <t>01232261</t>
  </si>
  <si>
    <t>41960070</t>
  </si>
  <si>
    <t>41090851</t>
  </si>
  <si>
    <t>01486060</t>
  </si>
  <si>
    <t>01296700</t>
  </si>
  <si>
    <t>REUBICACION DE PLAZA VACANTE: Resolución Nº 2774-2020-UGELP</t>
  </si>
  <si>
    <t>LICENCIA SGR POR MOTIVOS PARTICULARES DE:QUISPE PEREZ, ANTONIETA, Resolución N° 2425-2021-UGELP</t>
  </si>
  <si>
    <t>01229948</t>
  </si>
  <si>
    <t>LICENCIA SGR POR MOTIVOS PARTICULARES</t>
  </si>
  <si>
    <t>02438770</t>
  </si>
  <si>
    <t>LICENCIA SIN GOCE DE HABER POR MOTIVOS PARTICULARES DE:CHURA QUIROZ, LUZ DELIA, Resolución N° 1123-2021-UGELP</t>
  </si>
  <si>
    <t>01834459</t>
  </si>
  <si>
    <t>01207545</t>
  </si>
  <si>
    <t>08965579</t>
  </si>
  <si>
    <t>01223004</t>
  </si>
  <si>
    <t>42780247</t>
  </si>
  <si>
    <t>01321604</t>
  </si>
  <si>
    <t>01235387</t>
  </si>
  <si>
    <t>01234378</t>
  </si>
  <si>
    <t>29374323</t>
  </si>
  <si>
    <t>01315166</t>
  </si>
  <si>
    <t>42729760</t>
  </si>
  <si>
    <t>LICENCIA CGR POR MATERNIDAD O GRAVIDEZ</t>
  </si>
  <si>
    <t>LICENCIA CGR POR MATERNIDAD O GRAVIDEZ DE:BENAVENTE MALAGA, SANDY KARINA, Resolución N° 2234-2021-UGELP</t>
  </si>
  <si>
    <t>01234240</t>
  </si>
  <si>
    <t>01231608</t>
  </si>
  <si>
    <t>01326034</t>
  </si>
  <si>
    <t>01276715</t>
  </si>
  <si>
    <t>01213012</t>
  </si>
  <si>
    <t>01221886</t>
  </si>
  <si>
    <t>ENCARGATURA DE:ORDOÑEZ QUISPE, LIDIA NANCY, Resolución Nº ACTA DE ADJUDICACION</t>
  </si>
  <si>
    <t>01228806</t>
  </si>
  <si>
    <t>01203778</t>
  </si>
  <si>
    <t>09001679</t>
  </si>
  <si>
    <t>REASIGNACION POR INTERES PERSONAL DE:TREJOS QUILCA, GLADYS, Resolución N° 2651-2020-UGELP</t>
  </si>
  <si>
    <t>02406020</t>
  </si>
  <si>
    <t>01268650</t>
  </si>
  <si>
    <t>02170132</t>
  </si>
  <si>
    <t>01230917</t>
  </si>
  <si>
    <t>01222081</t>
  </si>
  <si>
    <t>01315619</t>
  </si>
  <si>
    <t>01327478</t>
  </si>
  <si>
    <t>01232775</t>
  </si>
  <si>
    <t>01314658</t>
  </si>
  <si>
    <t>01214190</t>
  </si>
  <si>
    <t>01212200</t>
  </si>
  <si>
    <t>01872641</t>
  </si>
  <si>
    <t>01304047</t>
  </si>
  <si>
    <t>01204721</t>
  </si>
  <si>
    <t>01315376</t>
  </si>
  <si>
    <t>01232076</t>
  </si>
  <si>
    <t>01335594</t>
  </si>
  <si>
    <t>02422071</t>
  </si>
  <si>
    <t>01287992</t>
  </si>
  <si>
    <t>01234295</t>
  </si>
  <si>
    <t>01228998</t>
  </si>
  <si>
    <t>01231650</t>
  </si>
  <si>
    <t>01230773</t>
  </si>
  <si>
    <t>01289152</t>
  </si>
  <si>
    <t>02424533</t>
  </si>
  <si>
    <t>01269218</t>
  </si>
  <si>
    <t>01203323</t>
  </si>
  <si>
    <t>01328507</t>
  </si>
  <si>
    <t>01216693</t>
  </si>
  <si>
    <t>01212633</t>
  </si>
  <si>
    <t>01489217</t>
  </si>
  <si>
    <t>02423554</t>
  </si>
  <si>
    <t>ENCARGATURA DE:BRUNA YANA, FLORA CLEMENCIA, Resolución Nº VIRTUAL</t>
  </si>
  <si>
    <t>01210141</t>
  </si>
  <si>
    <t>01219565</t>
  </si>
  <si>
    <t>REASIGNACION POR INTERES PERSONAL DE: FERNANDEZ RODRIGUEZ, MARLENY, Resolución Nº 3456-2020-UGEL MADRE DE DIOS</t>
  </si>
  <si>
    <t>01309158</t>
  </si>
  <si>
    <t>01231201</t>
  </si>
  <si>
    <t>01223002</t>
  </si>
  <si>
    <t>02417672</t>
  </si>
  <si>
    <t>29658890</t>
  </si>
  <si>
    <t>29629982</t>
  </si>
  <si>
    <t>29501166</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</si>
  <si>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</si>
  <si>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</si>
  <si>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</si>
  <si>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</si>
  <si>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</si>
  <si>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</si>
  <si>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</si>
  <si>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</si>
  <si>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</si>
  <si>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</si>
  <si>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</si>
  <si>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</si>
  <si>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</si>
  <si>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</si>
  <si>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</si>
  <si>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</si>
  <si>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</si>
  <si>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</si>
  <si>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01849643</t>
  </si>
  <si>
    <t>01863647</t>
  </si>
  <si>
    <t>01301684</t>
  </si>
  <si>
    <t>01315929</t>
  </si>
  <si>
    <t>01220204</t>
  </si>
  <si>
    <t>CESE POR FALLECIMIENTO DE: JIMENEZ CAMPOS, ROSA AMALIA ASUNCION, Resolución Nº 2040-2021-UGELP</t>
  </si>
  <si>
    <t>01296876</t>
  </si>
  <si>
    <t>74144051</t>
  </si>
  <si>
    <t>40574088</t>
  </si>
  <si>
    <t>01544321</t>
  </si>
  <si>
    <t>01314499</t>
  </si>
  <si>
    <t>43599612</t>
  </si>
  <si>
    <t>01317155</t>
  </si>
  <si>
    <t>01341721</t>
  </si>
  <si>
    <t>01234244</t>
  </si>
  <si>
    <t>01224907</t>
  </si>
  <si>
    <t>01223745</t>
  </si>
  <si>
    <t>01234785</t>
  </si>
  <si>
    <t>29718628</t>
  </si>
  <si>
    <t>01210224</t>
  </si>
  <si>
    <t>40099462</t>
  </si>
  <si>
    <t>01770500</t>
  </si>
  <si>
    <t>02020994</t>
  </si>
  <si>
    <t>REASIGNACION POR INTERES PERSONAL DE: SALAS MAYTA, ELIZABETH FRIDA (R.D. 004075-2020-UGEL TACNA)</t>
  </si>
  <si>
    <t>01213300</t>
  </si>
  <si>
    <t>42030341</t>
  </si>
  <si>
    <t>ENCARGATURA DE:CARBAJAL CATACORA, RUTH YENE, Resolución Nº ADJUDICACION</t>
  </si>
  <si>
    <t>01284758</t>
  </si>
  <si>
    <t>01209119</t>
  </si>
  <si>
    <t>01315685</t>
  </si>
  <si>
    <t>01221914</t>
  </si>
  <si>
    <t>01308545</t>
  </si>
  <si>
    <t>19934017</t>
  </si>
  <si>
    <t>01342039</t>
  </si>
  <si>
    <t>01544895</t>
  </si>
  <si>
    <t>45769029</t>
  </si>
  <si>
    <t>01296489</t>
  </si>
  <si>
    <t>01328141</t>
  </si>
  <si>
    <t>01210111</t>
  </si>
  <si>
    <t>01228361</t>
  </si>
  <si>
    <t>01226994</t>
  </si>
  <si>
    <t>01288428</t>
  </si>
  <si>
    <t>01314481</t>
  </si>
  <si>
    <t>01284979</t>
  </si>
  <si>
    <t>01289105</t>
  </si>
  <si>
    <t>23857642</t>
  </si>
  <si>
    <t>01282519</t>
  </si>
  <si>
    <t>01305803</t>
  </si>
  <si>
    <t>01342600</t>
  </si>
  <si>
    <t>02265843</t>
  </si>
  <si>
    <t>43117716</t>
  </si>
  <si>
    <t>01764109</t>
  </si>
  <si>
    <t>REUBICACION DE PLAZA OCUPADA: Resolución Nº 1523-2021-UGELP</t>
  </si>
  <si>
    <t>41704237</t>
  </si>
  <si>
    <t>01209630</t>
  </si>
  <si>
    <t>01545571</t>
  </si>
  <si>
    <t>ENCARGATURA DE:CHOQUEHUANCA RAMIREZ, MARISOL, Resolución Nº ACTA DE ADJUDICACION</t>
  </si>
  <si>
    <t>01315635</t>
  </si>
  <si>
    <t>ENCARGATURA DE:ALVAREZ DELGADO, ELIANA ROSARIO, Resolución Nº VIRTUAL</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</si>
  <si>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</si>
  <si>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</si>
  <si>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</si>
  <si>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</si>
  <si>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</si>
  <si>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</si>
  <si>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</si>
  <si>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</si>
  <si>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</si>
  <si>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</si>
  <si>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</si>
  <si>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</si>
  <si>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</si>
  <si>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ENCARGATURA DE:MORALES NAVIA, CELIA CRISTINA, Resolución Nº VIRTUAL</t>
  </si>
  <si>
    <t>01307984</t>
  </si>
  <si>
    <t>29529789</t>
  </si>
  <si>
    <t>41270814</t>
  </si>
  <si>
    <t>44806626</t>
  </si>
  <si>
    <t>01312699</t>
  </si>
  <si>
    <t>01209413</t>
  </si>
  <si>
    <t>01221654</t>
  </si>
  <si>
    <t>01281094</t>
  </si>
  <si>
    <t>01228518</t>
  </si>
  <si>
    <t>01285022</t>
  </si>
  <si>
    <t>43119352</t>
  </si>
  <si>
    <t>01333128</t>
  </si>
  <si>
    <t>01210243</t>
  </si>
  <si>
    <t>40470579</t>
  </si>
  <si>
    <t>01226977</t>
  </si>
  <si>
    <t>01212342</t>
  </si>
  <si>
    <t>01307011</t>
  </si>
  <si>
    <t>01872920</t>
  </si>
  <si>
    <t>01227153</t>
  </si>
  <si>
    <t>01319510</t>
  </si>
  <si>
    <t>01211998</t>
  </si>
  <si>
    <t>02144773</t>
  </si>
  <si>
    <t>01205200</t>
  </si>
  <si>
    <t>01322495</t>
  </si>
  <si>
    <t>01310813</t>
  </si>
  <si>
    <t>01491370</t>
  </si>
  <si>
    <t>01316995</t>
  </si>
  <si>
    <t>01230174</t>
  </si>
  <si>
    <t>ENCARGATURA DE:FLORES QUISPE, IRMA FELICITAS, Resolución Nº AMPLIACION DE ENCARGATURA</t>
  </si>
  <si>
    <t>01215637</t>
  </si>
  <si>
    <t>42324876</t>
  </si>
  <si>
    <t>REASIGNACION POR INTERES PERSONAL DE: MERMA MENDOZA, GLADYS, Resolución Nº 005748-2020-UGEL AREQUIPA</t>
  </si>
  <si>
    <t>01206836</t>
  </si>
  <si>
    <t>01306412</t>
  </si>
  <si>
    <t>01556273</t>
  </si>
  <si>
    <t>01858679</t>
  </si>
  <si>
    <t>01332848</t>
  </si>
  <si>
    <t>01802324</t>
  </si>
  <si>
    <t>01308649</t>
  </si>
  <si>
    <t>01306139</t>
  </si>
  <si>
    <t>01234222</t>
  </si>
  <si>
    <t>01201946</t>
  </si>
  <si>
    <t>46437639</t>
  </si>
  <si>
    <t>01211359</t>
  </si>
  <si>
    <t>01240933</t>
  </si>
  <si>
    <t>01225298</t>
  </si>
  <si>
    <t>01491913</t>
  </si>
  <si>
    <t>01488005</t>
  </si>
  <si>
    <t>01234713</t>
  </si>
  <si>
    <t>01286383</t>
  </si>
  <si>
    <t>01221433</t>
  </si>
  <si>
    <t>40384121</t>
  </si>
  <si>
    <t>42145184</t>
  </si>
  <si>
    <t>01230767</t>
  </si>
  <si>
    <t>01244548</t>
  </si>
  <si>
    <t>02437372</t>
  </si>
  <si>
    <t>01281128</t>
  </si>
  <si>
    <t>01235349</t>
  </si>
  <si>
    <t>01215560</t>
  </si>
  <si>
    <t>01211521</t>
  </si>
  <si>
    <t>01314508</t>
  </si>
  <si>
    <t>01226336</t>
  </si>
  <si>
    <t>REASIGNACION POR INTERES PERSONAL DE: APAZA CASTILLO, CELIA (R.D. 9221-2020-UGEL 01 SJM)</t>
  </si>
  <si>
    <t>42097173</t>
  </si>
  <si>
    <t>1042097173</t>
  </si>
  <si>
    <t>INGRID DEL ROSARIO</t>
  </si>
  <si>
    <t>REASIGNACION POR INTERES PERSONAL DE:APAZA FRISANCHO, SOLEDAD, Resolución N° 2535-2020-UGELP</t>
  </si>
  <si>
    <t>43158439</t>
  </si>
  <si>
    <t>71040243</t>
  </si>
  <si>
    <t>01314831</t>
  </si>
  <si>
    <t>01323576</t>
  </si>
  <si>
    <t>ENCARGATURA DE:TIQUILLOCA PALOMINO, MARITZA LIDIA, Resolución Nº VIRTUAL</t>
  </si>
  <si>
    <t>01323351</t>
  </si>
  <si>
    <t>43814974</t>
  </si>
  <si>
    <t>01227257</t>
  </si>
  <si>
    <t>01214337</t>
  </si>
  <si>
    <t>02443336</t>
  </si>
  <si>
    <t>01344815</t>
  </si>
  <si>
    <t>01322025</t>
  </si>
  <si>
    <t>ENCARGATURA DE:MEDINA SANCHEZ, NANCY, Resolución Nº ACTA DE ADJUDICACION</t>
  </si>
  <si>
    <t>LICENCIA SIN GOCE DE HABER POR MOTIVOS PARTICULARES DE:QUISPE COILA, LUZ MARINA, Resolución N° 1212-2021-UGELP</t>
  </si>
  <si>
    <t>41954622</t>
  </si>
  <si>
    <t>01230948</t>
  </si>
  <si>
    <t>01209865</t>
  </si>
  <si>
    <t>01291549</t>
  </si>
  <si>
    <t>01211241</t>
  </si>
  <si>
    <t>01552210</t>
  </si>
  <si>
    <t>01213261</t>
  </si>
  <si>
    <t>01212266</t>
  </si>
  <si>
    <t>40895488</t>
  </si>
  <si>
    <t>01229140</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</si>
  <si>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</si>
  <si>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</si>
  <si>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</si>
  <si>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</si>
  <si>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</si>
  <si>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</si>
  <si>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</si>
  <si>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</si>
  <si>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</si>
  <si>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</si>
  <si>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</si>
  <si>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</si>
  <si>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01289752</t>
  </si>
  <si>
    <t>01785434</t>
  </si>
  <si>
    <t>01297866</t>
  </si>
  <si>
    <t>01314849</t>
  </si>
  <si>
    <t>REASIGNACION POR INTERES PERSONAL DE:DUEÑAS PAREDES, YANINA, Resolución N° 2529-2020-UGELP</t>
  </si>
  <si>
    <t>42907504</t>
  </si>
  <si>
    <t>02159390</t>
  </si>
  <si>
    <t>01324084</t>
  </si>
  <si>
    <t>LICENCIA CON GOCE DE HABER POR MATERNIDAD O GRAVIDEZ DE:ALBARRACIN QUISCA, YANETH MAGALY, Resolución N° 1889 UGELP</t>
  </si>
  <si>
    <t>01232597</t>
  </si>
  <si>
    <t>01481360</t>
  </si>
  <si>
    <t>01288191</t>
  </si>
  <si>
    <t>01220396</t>
  </si>
  <si>
    <t>01218639</t>
  </si>
  <si>
    <t>01226843</t>
  </si>
  <si>
    <t>40709164</t>
  </si>
  <si>
    <t>46842947</t>
  </si>
  <si>
    <t>01205136</t>
  </si>
  <si>
    <t>01325676</t>
  </si>
  <si>
    <t>01247250</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</si>
  <si>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</si>
  <si>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</si>
  <si>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</si>
  <si>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</si>
  <si>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</si>
  <si>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</si>
  <si>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</si>
  <si>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</si>
  <si>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</si>
  <si>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</si>
  <si>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</si>
  <si>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</si>
  <si>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</si>
  <si>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</si>
  <si>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</si>
  <si>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40520173</t>
  </si>
  <si>
    <t>01238918</t>
  </si>
  <si>
    <t>01552251</t>
  </si>
  <si>
    <t>01308651</t>
  </si>
  <si>
    <t>01291858</t>
  </si>
  <si>
    <t>01325510</t>
  </si>
  <si>
    <t>41859649</t>
  </si>
  <si>
    <t>01864941</t>
  </si>
  <si>
    <t>01556987</t>
  </si>
  <si>
    <t>DESTAQUE EN PLAZA DE PROFESOR DE:MAMANI ALVAREZ, VICENTINA, Resolución Nº 1104-2021-UGELP</t>
  </si>
  <si>
    <t>01203777</t>
  </si>
  <si>
    <t>01286011</t>
  </si>
  <si>
    <t>40468576</t>
  </si>
  <si>
    <t>80296257</t>
  </si>
  <si>
    <t>01316858</t>
  </si>
  <si>
    <t>29505120</t>
  </si>
  <si>
    <t>42810824</t>
  </si>
  <si>
    <t>01200392</t>
  </si>
  <si>
    <t>01340081</t>
  </si>
  <si>
    <t>40386667</t>
  </si>
  <si>
    <t>45106830</t>
  </si>
  <si>
    <t>01332806</t>
  </si>
  <si>
    <t>40756176</t>
  </si>
  <si>
    <t>01557620</t>
  </si>
  <si>
    <t>LICENCIA CON GOCE DE HABER POR MATERNIDAD O GRAVIDEZ DE:LOPEZ SALAS, ZULEMA VICTORIA, Resolución N° 1581 UGELP</t>
  </si>
  <si>
    <t>01543423</t>
  </si>
  <si>
    <t>01308131</t>
  </si>
  <si>
    <t>CESE POR LIMITE DE EDAD DE: DURAN PACHO, EUDOCIA CESARIA, Resolución Nº 1322-2021-UGELP</t>
  </si>
  <si>
    <t>46324738</t>
  </si>
  <si>
    <t>02423143</t>
  </si>
  <si>
    <t>01314599</t>
  </si>
  <si>
    <t>44075683</t>
  </si>
  <si>
    <t>01850794</t>
  </si>
  <si>
    <t>42397669</t>
  </si>
  <si>
    <t>ENCARGATURA DE:ZEA MALLEA, BETTY MARLENE, Resolución Nº ACTA DE ADJUDICACION</t>
  </si>
  <si>
    <t>01231659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</si>
  <si>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</si>
  <si>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</si>
  <si>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</si>
  <si>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</si>
  <si>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</si>
  <si>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</si>
  <si>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</si>
  <si>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</si>
  <si>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</si>
  <si>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</si>
  <si>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</si>
  <si>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</si>
  <si>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</si>
  <si>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</si>
  <si>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</si>
  <si>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</si>
  <si>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01314686</t>
  </si>
  <si>
    <t>02161618</t>
  </si>
  <si>
    <t>REASIGNACION POR INTERES PERSONAL DE:QUISPE COILA, HUGO, Resolución N° 2722-2020-UGELP</t>
  </si>
  <si>
    <t>CESE POR FALLECIMIENTO DE: CENTENO ROJAS, ALBERTO, Resolución Nº 1615-2021-UGELP</t>
  </si>
  <si>
    <t>01278237</t>
  </si>
  <si>
    <t>29590873</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</si>
  <si>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</si>
  <si>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</si>
  <si>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</si>
  <si>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</si>
  <si>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</si>
  <si>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</si>
  <si>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</si>
  <si>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</si>
  <si>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</si>
  <si>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</si>
  <si>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</si>
  <si>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</si>
  <si>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</si>
  <si>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01869251</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</si>
  <si>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</si>
  <si>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</si>
  <si>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</si>
  <si>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</si>
  <si>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</si>
  <si>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</si>
  <si>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</si>
  <si>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</si>
  <si>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</si>
  <si>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</si>
  <si>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</si>
  <si>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</si>
  <si>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</si>
  <si>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</si>
  <si>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</si>
  <si>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40569910</t>
  </si>
  <si>
    <t>1040599910</t>
  </si>
  <si>
    <t>DURYA MELIZA</t>
  </si>
  <si>
    <t>42461136</t>
  </si>
  <si>
    <t>42594224</t>
  </si>
  <si>
    <t>01345087</t>
  </si>
  <si>
    <t>45815645</t>
  </si>
  <si>
    <t>01317791</t>
  </si>
  <si>
    <t>01343647</t>
  </si>
  <si>
    <t>01327256</t>
  </si>
  <si>
    <t>00493293</t>
  </si>
  <si>
    <t>LICENCIA CGR POR MATERNIDAD O GRAVIDEZ DE:MAMANI LUJANO, LUZ MARINA, Resolución N° 2140-2021-UGELP</t>
  </si>
  <si>
    <t>44524935</t>
  </si>
  <si>
    <t>29231866</t>
  </si>
  <si>
    <t>REASIGNACION POR INTERES PERSONAL DE:TITO DIAZ, JAQUELINE GIZZEL, Resolución N° 2530-2020-UGELP</t>
  </si>
  <si>
    <t>45315078</t>
  </si>
  <si>
    <t>REASIGNACION POR INTERES PERSONAL DE:HUANCOLLO RAMOS, ROXANA, Resolución N° 2652-2020-UGELP</t>
  </si>
  <si>
    <t>01342825</t>
  </si>
  <si>
    <t>1001342825</t>
  </si>
  <si>
    <t>SUSY RUTH</t>
  </si>
  <si>
    <t>45651448</t>
  </si>
  <si>
    <t>43753482</t>
  </si>
  <si>
    <t>01782078</t>
  </si>
  <si>
    <t>41648418</t>
  </si>
  <si>
    <t>01549978</t>
  </si>
  <si>
    <t>43170233</t>
  </si>
  <si>
    <t>PAP APRDESTAQUE EN PLAZA DE PROFESOR DE:CRUZ ALVAREZ, LINA JULIETA, Resolución Nº RD. 0632-2020OBADO</t>
  </si>
  <si>
    <t>80175733</t>
  </si>
  <si>
    <t>46037111</t>
  </si>
  <si>
    <t>40651293</t>
  </si>
  <si>
    <t>42755227</t>
  </si>
  <si>
    <t>47232997</t>
  </si>
  <si>
    <t>44669927</t>
  </si>
  <si>
    <t>45277873</t>
  </si>
  <si>
    <t>01341169</t>
  </si>
  <si>
    <t>42207923</t>
  </si>
  <si>
    <t>01343531</t>
  </si>
  <si>
    <t>43706756</t>
  </si>
  <si>
    <t>02412298</t>
  </si>
  <si>
    <t>LICENCIA CON GOCE DE HABER POR MATERNIDAD O GRAVIDEZ DE:GUZMAN LOPEZ, MAREM ROY, Resolución N° 1136-2021-UGELP</t>
  </si>
  <si>
    <t>40105011</t>
  </si>
  <si>
    <t>40754778</t>
  </si>
  <si>
    <t>42259846</t>
  </si>
  <si>
    <t>1305 SUMA KANTAWI</t>
  </si>
  <si>
    <t>1301 MUSUQ TIKITA</t>
  </si>
  <si>
    <t>LICENCIA CON GOCE DE HABER POR MATERNIDAD O GRAVIDEZ DE:MONZON PEREZ, NORMA, Resolución N° 1636 UGELP</t>
  </si>
  <si>
    <t>29568943</t>
  </si>
  <si>
    <t>01231964</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</si>
  <si>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</si>
  <si>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</si>
  <si>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</si>
  <si>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</si>
  <si>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</si>
  <si>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</si>
  <si>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</si>
  <si>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</si>
  <si>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</si>
  <si>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</si>
  <si>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</si>
  <si>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</si>
  <si>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01308604</t>
  </si>
  <si>
    <t>01221856</t>
  </si>
  <si>
    <t>01287377</t>
  </si>
  <si>
    <t>REASIGNACION POR INTERES PERSONAL DE: LOPEZ TAVERA, SONIA, Resolución Nº 1600-2020-UGEL LA JOYA</t>
  </si>
  <si>
    <t>01231107</t>
  </si>
  <si>
    <t>01230555</t>
  </si>
  <si>
    <t>CESE POR FALLECIMIENTO DE: HUANCA QUISPE, YENNY MARIA, Resolución Nº 1680 UGELP</t>
  </si>
  <si>
    <t>02296125</t>
  </si>
  <si>
    <t>CESE POR LIMITE DE EDAD DE: RIQUELME ALEMAN, GENOVEVA LOURDES, Resolución Nº 3087-2020-UGELP</t>
  </si>
  <si>
    <t>01795736</t>
  </si>
  <si>
    <t>01226469</t>
  </si>
  <si>
    <t>01231756</t>
  </si>
  <si>
    <t>REASIGNACION POR INTERES PERSONAL DE:TORRES QUISOCALA, VIGNIY LAURA, Resolución N° 2650-2020-UGELP</t>
  </si>
  <si>
    <t>ENCARGATURA DE:QUISPE FLORES, GLADIS MERCEDEZ, Resolución Nº VIRTUAL</t>
  </si>
  <si>
    <t>01210001</t>
  </si>
  <si>
    <t>01206569</t>
  </si>
  <si>
    <t>01210236</t>
  </si>
  <si>
    <t>01296999</t>
  </si>
  <si>
    <t>REASIGNACION POR INTERES PERSONAL DE:HUISA MAMANI, DORIS, Resolución N° 2534-2020-UGELP</t>
  </si>
  <si>
    <t>01215656</t>
  </si>
  <si>
    <t>CESE POR LIMITE DE EDAD DE: APAZA PINTO, JOSE, Resolución Nº 2969-2020-UGELP</t>
  </si>
  <si>
    <t>LICENCIA SGR POR MOTIVOS PARTICULARES DE:ZELA PAYI, NELLY OLGA, Resolución N° 2360-2021-UGELP</t>
  </si>
  <si>
    <t>01343951</t>
  </si>
  <si>
    <t>01312588</t>
  </si>
  <si>
    <t>01853000</t>
  </si>
  <si>
    <t>Inicial - Programa no escolarizado</t>
  </si>
  <si>
    <t>3971059PEC21</t>
  </si>
  <si>
    <t>3971060PEC21</t>
  </si>
  <si>
    <t>3971061PEC21</t>
  </si>
  <si>
    <t>3971063PEC21</t>
  </si>
  <si>
    <t>3971064PEC21</t>
  </si>
  <si>
    <t>3971065PEC21</t>
  </si>
  <si>
    <t>3971067PEC21</t>
  </si>
  <si>
    <t>3971068PEC21</t>
  </si>
  <si>
    <t>3971069PEC21</t>
  </si>
  <si>
    <t>3971070PEC21</t>
  </si>
  <si>
    <t>3971071PEC21</t>
  </si>
  <si>
    <t>3971072PEC21</t>
  </si>
  <si>
    <t>3971073PEC21</t>
  </si>
  <si>
    <t>3971075PEC21</t>
  </si>
  <si>
    <t>3971076PEC21</t>
  </si>
  <si>
    <t>3971077PEC21</t>
  </si>
  <si>
    <t>3971078PEC21</t>
  </si>
  <si>
    <t>3971079PEC21</t>
  </si>
  <si>
    <t>3971080PEC21</t>
  </si>
  <si>
    <t>3971084PEC21</t>
  </si>
  <si>
    <t>3971086PEC21</t>
  </si>
  <si>
    <t>3971087PEC21</t>
  </si>
  <si>
    <t>3971088PEC21</t>
  </si>
  <si>
    <t>0114332PEC21</t>
  </si>
  <si>
    <t>2038213PEC21</t>
  </si>
  <si>
    <t>2039016PEC21</t>
  </si>
  <si>
    <t>2039703PEC21</t>
  </si>
  <si>
    <t>3870420PEC21</t>
  </si>
  <si>
    <t>3870421PEC21</t>
  </si>
  <si>
    <t>3870422PEC21</t>
  </si>
  <si>
    <t>3870423PEC21</t>
  </si>
  <si>
    <t>3884995PEC21</t>
  </si>
  <si>
    <t>2035107PEC21</t>
  </si>
  <si>
    <t>2039001PEC21</t>
  </si>
  <si>
    <t>2039002PEC21</t>
  </si>
  <si>
    <t>2039003PEC21</t>
  </si>
  <si>
    <t>2039004PEC21</t>
  </si>
  <si>
    <t>2039007PEC21</t>
  </si>
  <si>
    <t>2039008PEC21</t>
  </si>
  <si>
    <t>2039023PEC21</t>
  </si>
  <si>
    <t>2038915PEC21</t>
  </si>
  <si>
    <t>2038920PEC21</t>
  </si>
  <si>
    <t>2038929PEC21</t>
  </si>
  <si>
    <t>3947706PEC21</t>
  </si>
  <si>
    <t>3947708PEC21</t>
  </si>
  <si>
    <t>3954338PEC21</t>
  </si>
  <si>
    <t>2036613PEC21</t>
  </si>
  <si>
    <t>2036615PEC21</t>
  </si>
  <si>
    <t>2036619PEC21</t>
  </si>
  <si>
    <t>2038209PEC21</t>
  </si>
  <si>
    <t>2039018PEC21</t>
  </si>
  <si>
    <t>3922322PEC21</t>
  </si>
  <si>
    <t>3947720PEC21</t>
  </si>
  <si>
    <t>3922310PEC21</t>
  </si>
  <si>
    <t>3922312PEC21</t>
  </si>
  <si>
    <t>3922323PEC21</t>
  </si>
  <si>
    <t>3922324PEC21</t>
  </si>
  <si>
    <t>3922328PEC21</t>
  </si>
  <si>
    <t>3953599PEC21</t>
  </si>
  <si>
    <t>3954335PEC21</t>
  </si>
  <si>
    <t>3916563PEC21</t>
  </si>
  <si>
    <t>3922319PEC21</t>
  </si>
  <si>
    <t>3922320PEC21</t>
  </si>
  <si>
    <t>3924643PEC21</t>
  </si>
  <si>
    <t>3947717PEC21</t>
  </si>
  <si>
    <t>3947719PEC21</t>
  </si>
  <si>
    <t>3947766PEC21</t>
  </si>
  <si>
    <t>3947767PEC21</t>
  </si>
  <si>
    <t>2033321PEC21</t>
  </si>
  <si>
    <t>2034801PEC21</t>
  </si>
  <si>
    <t>2034803PEC21</t>
  </si>
  <si>
    <t>2034807PEC21</t>
  </si>
  <si>
    <t>2034810PEC21</t>
  </si>
  <si>
    <t>2034811PEC21</t>
  </si>
  <si>
    <t>2033318PEC21</t>
  </si>
  <si>
    <t>2035106PEC21</t>
  </si>
  <si>
    <t>2036617PEC21</t>
  </si>
  <si>
    <t>2038919PEC21</t>
  </si>
  <si>
    <t>3924642PEC21</t>
  </si>
  <si>
    <t>2035801PEC21</t>
  </si>
  <si>
    <t>2035802PEC21</t>
  </si>
  <si>
    <t>2035809PEC21</t>
  </si>
  <si>
    <t>2035812PEC21</t>
  </si>
  <si>
    <t>2035817PEC21</t>
  </si>
  <si>
    <t>2138708PEC21</t>
  </si>
  <si>
    <t>3947761PEC21</t>
  </si>
  <si>
    <t>3965203PEC21</t>
  </si>
  <si>
    <t>2033301PEC21</t>
  </si>
  <si>
    <t>2033304PEC21</t>
  </si>
  <si>
    <t>2033309PEC21</t>
  </si>
  <si>
    <t>2033311PEC21</t>
  </si>
  <si>
    <t>2033313PEC21</t>
  </si>
  <si>
    <t>3916572PEC21</t>
  </si>
  <si>
    <t>2036602PEC21</t>
  </si>
  <si>
    <t>2036603PEC21</t>
  </si>
  <si>
    <t>2036605PEC21</t>
  </si>
  <si>
    <t>2036607PEC21</t>
  </si>
  <si>
    <t>2036609PEC21</t>
  </si>
  <si>
    <t>2036611PEC21</t>
  </si>
  <si>
    <t>2036618PEC21</t>
  </si>
  <si>
    <t>3956840PEC21</t>
  </si>
  <si>
    <t>2034101PEC21</t>
  </si>
  <si>
    <t>2034102PEC21</t>
  </si>
  <si>
    <t>2034105PEC21</t>
  </si>
  <si>
    <t>2034111PEC21</t>
  </si>
  <si>
    <t>3956872PEC21</t>
  </si>
  <si>
    <t>2037434PEC21</t>
  </si>
  <si>
    <t>2033317PEC21</t>
  </si>
  <si>
    <t>2035818PEC21</t>
  </si>
  <si>
    <t>2037404PEC21</t>
  </si>
  <si>
    <t>2037409PEC21</t>
  </si>
  <si>
    <t>3916575PEC21</t>
  </si>
  <si>
    <t>3947716PEC21</t>
  </si>
  <si>
    <t>2067801PEC21</t>
  </si>
  <si>
    <t>2067805PEC21</t>
  </si>
  <si>
    <t>2067826PEC21</t>
  </si>
  <si>
    <t>2070501PEC21</t>
  </si>
  <si>
    <t>3937894PEC21</t>
  </si>
  <si>
    <t>3947715PEC21</t>
  </si>
  <si>
    <t>2068602PEC21</t>
  </si>
  <si>
    <t>2068603PEC21</t>
  </si>
  <si>
    <t>2068608PEC21</t>
  </si>
  <si>
    <t>2068610PEC21</t>
  </si>
  <si>
    <t>2068615PEC21</t>
  </si>
  <si>
    <t>2070505PEC21</t>
  </si>
  <si>
    <t>2070516PEC21</t>
  </si>
  <si>
    <t>2063701PEC21</t>
  </si>
  <si>
    <t>2063706PEC21</t>
  </si>
  <si>
    <t>2063726PEC21</t>
  </si>
  <si>
    <t>3916576PEC21</t>
  </si>
  <si>
    <t>3956881PEC21</t>
  </si>
  <si>
    <t>2064518PEC21</t>
  </si>
  <si>
    <t>2067112PEC21</t>
  </si>
  <si>
    <t>2067113PEC21</t>
  </si>
  <si>
    <t>2070518PEC21</t>
  </si>
  <si>
    <t>3953597PEC21</t>
  </si>
  <si>
    <t>2067831PEC21</t>
  </si>
  <si>
    <t>3954340PEC21</t>
  </si>
  <si>
    <t>3932275PEC21</t>
  </si>
  <si>
    <t>2064501PEC21</t>
  </si>
  <si>
    <t>2064506PEC21</t>
  </si>
  <si>
    <t>2064507PEC21</t>
  </si>
  <si>
    <t>2064508PEC21</t>
  </si>
  <si>
    <t>2064510PEC21</t>
  </si>
  <si>
    <t>2064511PEC21</t>
  </si>
  <si>
    <t>2068607PEC21</t>
  </si>
  <si>
    <t>3932279PEC21</t>
  </si>
  <si>
    <t>3932280PEC21</t>
  </si>
  <si>
    <t>3956873PEC21</t>
  </si>
  <si>
    <t>3947758PEC21</t>
  </si>
  <si>
    <t>3937891PEC21</t>
  </si>
  <si>
    <t>2041620PEC21</t>
  </si>
  <si>
    <t>3917320PEC21</t>
  </si>
  <si>
    <t>3947052PEC21</t>
  </si>
  <si>
    <t>3947711PEC21</t>
  </si>
  <si>
    <t>3956870PEC21</t>
  </si>
  <si>
    <t>2040801PEC21</t>
  </si>
  <si>
    <t>2040803PEC21</t>
  </si>
  <si>
    <t>2040811PEC21</t>
  </si>
  <si>
    <t>2040810PEC21</t>
  </si>
  <si>
    <t>2041625PEC21</t>
  </si>
  <si>
    <t>2059522PEC21</t>
  </si>
  <si>
    <t>2062907PEC21</t>
  </si>
  <si>
    <t>2062910PEC21</t>
  </si>
  <si>
    <t>2062912PEC21</t>
  </si>
  <si>
    <t>2062915PEC21</t>
  </si>
  <si>
    <t>2138737PEC21</t>
  </si>
  <si>
    <t>3870430PEC21</t>
  </si>
  <si>
    <t>3870432PEC21</t>
  </si>
  <si>
    <t>3932281PEC21</t>
  </si>
  <si>
    <t>2059502PEC21</t>
  </si>
  <si>
    <t>2059503PEC21</t>
  </si>
  <si>
    <t>2059511PEC21</t>
  </si>
  <si>
    <t>2059514PEC21</t>
  </si>
  <si>
    <t>2059518PEC21</t>
  </si>
  <si>
    <t>2138713PEC21</t>
  </si>
  <si>
    <t>3956838PEC21</t>
  </si>
  <si>
    <t>3956839PEC21</t>
  </si>
  <si>
    <t>2060629PEC21</t>
  </si>
  <si>
    <t>2062923PEC21</t>
  </si>
  <si>
    <t>2062924PEC21</t>
  </si>
  <si>
    <t>3922313PEC21</t>
  </si>
  <si>
    <t>3932259PEC21</t>
  </si>
  <si>
    <t>3932261PEC21</t>
  </si>
  <si>
    <t>3932269PEC21</t>
  </si>
  <si>
    <t>2060605PEC21</t>
  </si>
  <si>
    <t>2060609PEC21</t>
  </si>
  <si>
    <t>2060611PEC21</t>
  </si>
  <si>
    <t>2061408PEC21</t>
  </si>
  <si>
    <t>3916589PEC21</t>
  </si>
  <si>
    <t>3932263PEC21</t>
  </si>
  <si>
    <t>3932265PEC21</t>
  </si>
  <si>
    <t>3932268PEC21</t>
  </si>
  <si>
    <t>3953589PEC21</t>
  </si>
  <si>
    <t>3953591PEC21</t>
  </si>
  <si>
    <t>2060613PEC21</t>
  </si>
  <si>
    <t>2060621PEC21</t>
  </si>
  <si>
    <t>2066304PEC21</t>
  </si>
  <si>
    <t>2138732PEC21</t>
  </si>
  <si>
    <t>3937889PEC21</t>
  </si>
  <si>
    <t>2056419PEC21</t>
  </si>
  <si>
    <t>2056421PEC21</t>
  </si>
  <si>
    <t>2056424PEC21</t>
  </si>
  <si>
    <t>3870446PEC21</t>
  </si>
  <si>
    <t>3870447PEC21</t>
  </si>
  <si>
    <t>3932273PEC21</t>
  </si>
  <si>
    <t>3954342PEC21</t>
  </si>
  <si>
    <t>3954343PEC21</t>
  </si>
  <si>
    <t>2057202PEC21</t>
  </si>
  <si>
    <t>2057207PEC21</t>
  </si>
  <si>
    <t>2057208PEC21</t>
  </si>
  <si>
    <t>2057211PEC21</t>
  </si>
  <si>
    <t>3870448PEC21</t>
  </si>
  <si>
    <t>3917323PEC21</t>
  </si>
  <si>
    <t>3916579PEC21</t>
  </si>
  <si>
    <t>2055603PEC21</t>
  </si>
  <si>
    <t>2055605PEC21</t>
  </si>
  <si>
    <t>2055608PEC21</t>
  </si>
  <si>
    <t>2057205PEC21</t>
  </si>
  <si>
    <t>2057220PEC21</t>
  </si>
  <si>
    <t>3932278PEC21</t>
  </si>
  <si>
    <t>3949367PEC21</t>
  </si>
  <si>
    <t>2043908PEC21</t>
  </si>
  <si>
    <t>3870451PEC21</t>
  </si>
  <si>
    <t>3886720PEC21</t>
  </si>
  <si>
    <t>3922316PEC21</t>
  </si>
  <si>
    <t>3956874PEC21</t>
  </si>
  <si>
    <t>2043202PEC21</t>
  </si>
  <si>
    <t>2043207PEC21</t>
  </si>
  <si>
    <t>2043208PEC21</t>
  </si>
  <si>
    <t>2043220PEC21</t>
  </si>
  <si>
    <t>2043227PEC21</t>
  </si>
  <si>
    <t>3937895PEC21</t>
  </si>
  <si>
    <t>3956171PEC21</t>
  </si>
  <si>
    <t>2042407PEC21</t>
  </si>
  <si>
    <t>2042415PEC21</t>
  </si>
  <si>
    <t>2042421PEC21</t>
  </si>
  <si>
    <t>2042423PEC21</t>
  </si>
  <si>
    <t>2042425PEC21</t>
  </si>
  <si>
    <t>2042428PEC21</t>
  </si>
  <si>
    <t>3886719PEC21</t>
  </si>
  <si>
    <t>3953590PEC21</t>
  </si>
  <si>
    <t>2058007PEC21</t>
  </si>
  <si>
    <t>2058011PEC21</t>
  </si>
  <si>
    <t>3916593PEC21</t>
  </si>
  <si>
    <t>3870435PEC21</t>
  </si>
  <si>
    <t>3953592PEC21</t>
  </si>
  <si>
    <t>3953594PEC21</t>
  </si>
  <si>
    <t>3953595PEC21</t>
  </si>
  <si>
    <t>2043226PEC21</t>
  </si>
  <si>
    <t>2057907PEC21</t>
  </si>
  <si>
    <t>2060618PEC21</t>
  </si>
  <si>
    <t>2061417PEC21</t>
  </si>
  <si>
    <t>3953588PEC21</t>
  </si>
  <si>
    <t>2061407PEC21</t>
  </si>
  <si>
    <t>2130001PEC21</t>
  </si>
  <si>
    <t>2130008PEC21</t>
  </si>
  <si>
    <t>3948586PEC21</t>
  </si>
  <si>
    <t>3937887PEC21</t>
  </si>
  <si>
    <t>3937888PEC21</t>
  </si>
  <si>
    <t>3953587PEC21</t>
  </si>
  <si>
    <t>2044001PEC21</t>
  </si>
  <si>
    <t>2044701PEC21</t>
  </si>
  <si>
    <t>2044702PEC21</t>
  </si>
  <si>
    <t>3884998PEC21</t>
  </si>
  <si>
    <t>3953583PEC21</t>
  </si>
  <si>
    <t>3953584PEC21</t>
  </si>
  <si>
    <t>3953586PEC21</t>
  </si>
  <si>
    <t>3958422PEC21</t>
  </si>
  <si>
    <t>2051503PEC21</t>
  </si>
  <si>
    <t>2051504PEC21</t>
  </si>
  <si>
    <t>2051505PEC21</t>
  </si>
  <si>
    <t>2053819PEC21</t>
  </si>
  <si>
    <t>3947713PEC21</t>
  </si>
  <si>
    <t>2053802PEC21</t>
  </si>
  <si>
    <t>3932954PEC21</t>
  </si>
  <si>
    <t>3938648PEC21</t>
  </si>
  <si>
    <t>3938649PEC21</t>
  </si>
  <si>
    <t>3956826PEC21</t>
  </si>
  <si>
    <t>2053829PEC21</t>
  </si>
  <si>
    <t>2053830PEC21</t>
  </si>
  <si>
    <t>2053831PEC21</t>
  </si>
  <si>
    <t>2053832PEC21</t>
  </si>
  <si>
    <t>3916599PEC21</t>
  </si>
  <si>
    <t>3932270PEC21</t>
  </si>
  <si>
    <t>2032512PEC21</t>
  </si>
  <si>
    <t>2032513PEC21</t>
  </si>
  <si>
    <t>2032516PEC21</t>
  </si>
  <si>
    <t>2032518PEC21</t>
  </si>
  <si>
    <t>2032523PEC21</t>
  </si>
  <si>
    <t>2032524PEC21</t>
  </si>
  <si>
    <t>3870439PEC21</t>
  </si>
  <si>
    <t>3953582PEC21</t>
  </si>
  <si>
    <t>2049602PEC21</t>
  </si>
  <si>
    <t>2049604PEC21</t>
  </si>
  <si>
    <t>2049614PEC21</t>
  </si>
  <si>
    <t>2050002PEC21</t>
  </si>
  <si>
    <t>2050009PEC21</t>
  </si>
  <si>
    <t>2050701PEC21</t>
  </si>
  <si>
    <t>3917314PEC21</t>
  </si>
  <si>
    <t>3932284PEC21</t>
  </si>
  <si>
    <t>3956864PEC21</t>
  </si>
  <si>
    <t>2048828PEC21</t>
  </si>
  <si>
    <t>2048829PEC21</t>
  </si>
  <si>
    <t>2048831PEC21</t>
  </si>
  <si>
    <t>3884999PEC21</t>
  </si>
  <si>
    <t>3885212PEC21</t>
  </si>
  <si>
    <t>3917316PEC21</t>
  </si>
  <si>
    <t>3917319PEC21</t>
  </si>
  <si>
    <t>3932955PEC21</t>
  </si>
  <si>
    <t>2048120PEC21</t>
  </si>
  <si>
    <t>2047313PEC21</t>
  </si>
  <si>
    <t>3926415PEC21</t>
  </si>
  <si>
    <t>3953581PEC21</t>
  </si>
  <si>
    <t>3941370PEC21</t>
  </si>
  <si>
    <t>2038922PEC21</t>
  </si>
  <si>
    <t>3922311PEC21</t>
  </si>
  <si>
    <t>2034802PEC21</t>
  </si>
  <si>
    <t>2033319PEC21</t>
  </si>
  <si>
    <t>3947757PEC21</t>
  </si>
  <si>
    <t>2033308PEC21</t>
  </si>
  <si>
    <t>2034110PEC21</t>
  </si>
  <si>
    <t>2059516PEC21</t>
  </si>
  <si>
    <t>2050007PEC21</t>
  </si>
  <si>
    <t>3932956PEC21</t>
  </si>
  <si>
    <t>3947712PEC21</t>
  </si>
  <si>
    <t>2041627PEC21</t>
  </si>
  <si>
    <t>2052316PEC21</t>
  </si>
  <si>
    <t>3947718PEC21</t>
  </si>
  <si>
    <t>2039021PEC21</t>
  </si>
  <si>
    <t>2034812PEC21</t>
  </si>
  <si>
    <t>2035813PEC21</t>
  </si>
  <si>
    <t>2034103PEC21</t>
  </si>
  <si>
    <t>2034113PEC21</t>
  </si>
  <si>
    <t>2037402PEC21</t>
  </si>
  <si>
    <t>3953598PEC21</t>
  </si>
  <si>
    <t>3937890PEC21</t>
  </si>
  <si>
    <t>2052313PEC21</t>
  </si>
  <si>
    <t>2052318PEC21</t>
  </si>
  <si>
    <t>3917321PEC21</t>
  </si>
  <si>
    <t>3956871PEC21</t>
  </si>
  <si>
    <t>3956199PEC21</t>
  </si>
  <si>
    <t>3870424PEC21</t>
  </si>
  <si>
    <t>2058019PEC21</t>
  </si>
  <si>
    <t>3949368PEC21</t>
  </si>
  <si>
    <t>3947756PEC21</t>
  </si>
  <si>
    <t>2032515PEC21</t>
  </si>
  <si>
    <t>2032521PEC21</t>
  </si>
  <si>
    <t>2047312PEC21</t>
  </si>
  <si>
    <t>3974891PEC21</t>
  </si>
  <si>
    <t>3953580PEC21</t>
  </si>
  <si>
    <t>2048118PEC21</t>
  </si>
  <si>
    <t>2041626PEC21</t>
  </si>
  <si>
    <t>02284676</t>
  </si>
  <si>
    <t>01777025</t>
  </si>
  <si>
    <t>41707431</t>
  </si>
  <si>
    <t>01335053</t>
  </si>
  <si>
    <t>01248851</t>
  </si>
  <si>
    <t>01315941</t>
  </si>
  <si>
    <t>01213772</t>
  </si>
  <si>
    <t>CESE POR FALLECIMIENTO DE: MAQUERA MAQUERA, LUCIO, Resolución Nº 2041-2021-UGELP</t>
  </si>
  <si>
    <t>01279572</t>
  </si>
  <si>
    <t>01305259</t>
  </si>
  <si>
    <t>01227258</t>
  </si>
  <si>
    <t>01819045</t>
  </si>
  <si>
    <t>01202572</t>
  </si>
  <si>
    <t>01217308</t>
  </si>
  <si>
    <t>LICENCIA SIN GOCE DE HABER POR MOTIVOS PARTICULARES DE:CONDORI ARGANDOÑA, RICARDINA SOLEDAD, Resolución N° 1340-2021-UGELP</t>
  </si>
  <si>
    <t>01296806</t>
  </si>
  <si>
    <t>01214094</t>
  </si>
  <si>
    <t>01281054</t>
  </si>
  <si>
    <t>01310335</t>
  </si>
  <si>
    <t>02002523</t>
  </si>
  <si>
    <t>01322268</t>
  </si>
  <si>
    <t>01315316</t>
  </si>
  <si>
    <t>02297457</t>
  </si>
  <si>
    <t>01286637</t>
  </si>
  <si>
    <t>01307616</t>
  </si>
  <si>
    <t>01321617</t>
  </si>
  <si>
    <t>01223269</t>
  </si>
  <si>
    <t>01680905</t>
  </si>
  <si>
    <t>01311700</t>
  </si>
  <si>
    <t>01234958</t>
  </si>
  <si>
    <t>01310001</t>
  </si>
  <si>
    <t>02145816</t>
  </si>
  <si>
    <t>01311074</t>
  </si>
  <si>
    <t>01310973</t>
  </si>
  <si>
    <t>01268353</t>
  </si>
  <si>
    <t>01213393</t>
  </si>
  <si>
    <t>01264222</t>
  </si>
  <si>
    <t>CESE POR LIMITE DE EDAD DE: CONTRERAS VILCA, JUANA, Resolución Nº 1313-2021-UGELP</t>
  </si>
  <si>
    <t>01306759</t>
  </si>
  <si>
    <t>01305939</t>
  </si>
  <si>
    <t>01287078</t>
  </si>
  <si>
    <t>01222787</t>
  </si>
  <si>
    <t>02296671</t>
  </si>
  <si>
    <t>01334453</t>
  </si>
  <si>
    <t>01203873</t>
  </si>
  <si>
    <t>01220464</t>
  </si>
  <si>
    <t>01309775</t>
  </si>
  <si>
    <t>01210402</t>
  </si>
  <si>
    <t>02431255</t>
  </si>
  <si>
    <t>1002431255</t>
  </si>
  <si>
    <t>DARIO JOSE</t>
  </si>
  <si>
    <t>21EVE2108128</t>
  </si>
  <si>
    <t>RESOLUCION VICEMINISTERIAL N° 036-2021-MINEDU (OFICIO Nº 00050-2021-MINEDU/SPE-OPEP-UP)</t>
  </si>
  <si>
    <t>01222435</t>
  </si>
  <si>
    <t>01240288</t>
  </si>
  <si>
    <t>01307103</t>
  </si>
  <si>
    <t>01200010</t>
  </si>
  <si>
    <t>01227196</t>
  </si>
  <si>
    <t>01216079</t>
  </si>
  <si>
    <t>CESE POR FALLECIMIENTO DE: MARCA ACERO, JULIO MANUEL, Resolución Nº 1936-2021-UGELP</t>
  </si>
  <si>
    <t>44292150</t>
  </si>
  <si>
    <t>01304937</t>
  </si>
  <si>
    <t>02147263</t>
  </si>
  <si>
    <t>ENCARGATURA DE:COLQUE LIMACHE, GERMAN, Resolución Nº RD.2143-2020-DREP</t>
  </si>
  <si>
    <t>01288325</t>
  </si>
  <si>
    <t>04642599</t>
  </si>
  <si>
    <t>02413643</t>
  </si>
  <si>
    <t>01491232</t>
  </si>
  <si>
    <t>01335998</t>
  </si>
  <si>
    <t>01304454</t>
  </si>
  <si>
    <t>01259543</t>
  </si>
  <si>
    <t>01232517</t>
  </si>
  <si>
    <t>04430181</t>
  </si>
  <si>
    <t>01331359</t>
  </si>
  <si>
    <t>01552271</t>
  </si>
  <si>
    <t>01204644</t>
  </si>
  <si>
    <t>01229695</t>
  </si>
  <si>
    <t>70436090</t>
  </si>
  <si>
    <t>01232364</t>
  </si>
  <si>
    <t>01323952</t>
  </si>
  <si>
    <t>01217491</t>
  </si>
  <si>
    <t>01541576</t>
  </si>
  <si>
    <t>CESE POR LIMITE DE EDAD DE: PEREZ MAMANI, LUISA FRANCISCA, Resolución Nº 2120-2021-UGELP</t>
  </si>
  <si>
    <t>01312478</t>
  </si>
  <si>
    <t>01544300</t>
  </si>
  <si>
    <t>01322390</t>
  </si>
  <si>
    <t>01235334</t>
  </si>
  <si>
    <t>01844346</t>
  </si>
  <si>
    <t>02371894</t>
  </si>
  <si>
    <t>08923951</t>
  </si>
  <si>
    <t>21EVE2108126</t>
  </si>
  <si>
    <t>01205846</t>
  </si>
  <si>
    <t>01320782</t>
  </si>
  <si>
    <t>30507134</t>
  </si>
  <si>
    <t>01217814</t>
  </si>
  <si>
    <t>01306457</t>
  </si>
  <si>
    <t>01224174</t>
  </si>
  <si>
    <t>01841456</t>
  </si>
  <si>
    <t>01248839</t>
  </si>
  <si>
    <t>01839616</t>
  </si>
  <si>
    <t>ENCARGATURA DE:MAMANI CCUNO, CECILIO MARCOS, Resolución Nº ACTA DE ADJUDICACION</t>
  </si>
  <si>
    <t>01529892</t>
  </si>
  <si>
    <t>01209649</t>
  </si>
  <si>
    <t>01222924</t>
  </si>
  <si>
    <t>02432445</t>
  </si>
  <si>
    <t>01321216</t>
  </si>
  <si>
    <t>01201310</t>
  </si>
  <si>
    <t>01219050</t>
  </si>
  <si>
    <t>01229752</t>
  </si>
  <si>
    <t>01219890</t>
  </si>
  <si>
    <t>01220384</t>
  </si>
  <si>
    <t>21EVE2108138</t>
  </si>
  <si>
    <t>01202730</t>
  </si>
  <si>
    <t>40448377</t>
  </si>
  <si>
    <t>01284620</t>
  </si>
  <si>
    <t>01235829</t>
  </si>
  <si>
    <t>01221411</t>
  </si>
  <si>
    <t>01201554</t>
  </si>
  <si>
    <t>LICENCIA CON GOCE DE HABER POR MATERNIDAD O GRAVIDEZ DE:ROQUE CUTIPA, IRENE, Resolución N° 0540-2021-UGELP</t>
  </si>
  <si>
    <t>40499319</t>
  </si>
  <si>
    <t>01232221</t>
  </si>
  <si>
    <t>01334471</t>
  </si>
  <si>
    <t>ENCARGATURA DE:CHOQUEHUANCA RAMIREZ, RAUL, Resolución Nº ACTA DE ADJUDICACION</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</si>
  <si>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</si>
  <si>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</si>
  <si>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</si>
  <si>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</si>
  <si>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</si>
  <si>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</si>
  <si>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</si>
  <si>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</si>
  <si>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</si>
  <si>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</si>
  <si>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</si>
  <si>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</si>
  <si>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</si>
  <si>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</si>
  <si>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01281154</t>
  </si>
  <si>
    <t>01222019</t>
  </si>
  <si>
    <t>REASIGNACION POR RACIONALIZACION DE: RUELAS VILCA, PRIMITIVO WILFREDO (RD. 2877-2020-UGELP)</t>
  </si>
  <si>
    <t>01232532</t>
  </si>
  <si>
    <t>02298540</t>
  </si>
  <si>
    <t>02430027</t>
  </si>
  <si>
    <t>01321241</t>
  </si>
  <si>
    <t>02267059</t>
  </si>
  <si>
    <t>01224288</t>
  </si>
  <si>
    <t>01341454</t>
  </si>
  <si>
    <t>01557687</t>
  </si>
  <si>
    <t>04433921</t>
  </si>
  <si>
    <t>01213215</t>
  </si>
  <si>
    <t>01299563</t>
  </si>
  <si>
    <t>01844782</t>
  </si>
  <si>
    <t>01289100</t>
  </si>
  <si>
    <t>01321888</t>
  </si>
  <si>
    <t>01229135</t>
  </si>
  <si>
    <t>29592549</t>
  </si>
  <si>
    <t>01803415</t>
  </si>
  <si>
    <t>01680213</t>
  </si>
  <si>
    <t>02262957</t>
  </si>
  <si>
    <t>01314734</t>
  </si>
  <si>
    <t>LICENCIA SGR POR DESEMPEÑO DE FUNCION PUBLICA</t>
  </si>
  <si>
    <t>CESE POR LIMITE DE EDAD DE: MONTAÑO CANO, GIANINA TERESA, Resolución Nº 2945-2020-UGELP</t>
  </si>
  <si>
    <t>01212553</t>
  </si>
  <si>
    <t>CESE POR FALLECIMIENTO DE: NEYRA MAQUERA, VICTORIA, Resolución Nº 1681 UGELP</t>
  </si>
  <si>
    <t>01321826</t>
  </si>
  <si>
    <t>CESE POR LIMITE DE EDAD DE: PAREDES ZEA, ISABEL CRISTINA, Resolución Nº 1309-2021-UGELP</t>
  </si>
  <si>
    <t>01229107</t>
  </si>
  <si>
    <t>01228495</t>
  </si>
  <si>
    <t>01304541</t>
  </si>
  <si>
    <t>01317071</t>
  </si>
  <si>
    <t>02287692</t>
  </si>
  <si>
    <t>01316648</t>
  </si>
  <si>
    <t>01309247</t>
  </si>
  <si>
    <t>01231447</t>
  </si>
  <si>
    <t>01227606</t>
  </si>
  <si>
    <t>01327035</t>
  </si>
  <si>
    <t>01308499</t>
  </si>
  <si>
    <t>01323683</t>
  </si>
  <si>
    <t>01286097</t>
  </si>
  <si>
    <t>ENCARGATURA DE:BUSTINZA MENDIZABAL, RUTH, Resolución Nº AMPLIACION DE ENCARGATURA</t>
  </si>
  <si>
    <t>01481189</t>
  </si>
  <si>
    <t>01300574</t>
  </si>
  <si>
    <t>01322298</t>
  </si>
  <si>
    <t>01989513</t>
  </si>
  <si>
    <t>01315765</t>
  </si>
  <si>
    <t>21EVE2108119</t>
  </si>
  <si>
    <t>21EVE2109360</t>
  </si>
  <si>
    <t>01200120</t>
  </si>
  <si>
    <t>01480665</t>
  </si>
  <si>
    <t>01224196</t>
  </si>
  <si>
    <t>01217447</t>
  </si>
  <si>
    <t>01313168</t>
  </si>
  <si>
    <t>01279640</t>
  </si>
  <si>
    <t>01703522</t>
  </si>
  <si>
    <t>01230249</t>
  </si>
  <si>
    <t>01516166</t>
  </si>
  <si>
    <t>01214158</t>
  </si>
  <si>
    <t>02530711</t>
  </si>
  <si>
    <t>41214514</t>
  </si>
  <si>
    <t>01325712</t>
  </si>
  <si>
    <t>02391160</t>
  </si>
  <si>
    <t>01219995</t>
  </si>
  <si>
    <t>01209359</t>
  </si>
  <si>
    <t>01202119</t>
  </si>
  <si>
    <t>02286668</t>
  </si>
  <si>
    <t>01289505</t>
  </si>
  <si>
    <t>01207389</t>
  </si>
  <si>
    <t>01227737</t>
  </si>
  <si>
    <t>01216256</t>
  </si>
  <si>
    <t>CESE POR LIMITE DE EDAD DE: ORTEGA GUERRA, NESTOR APARICIO, Resolución Nº 2987-2020-UGELP</t>
  </si>
  <si>
    <t>01231046</t>
  </si>
  <si>
    <t>29286539</t>
  </si>
  <si>
    <t>01326162</t>
  </si>
  <si>
    <t>01297945</t>
  </si>
  <si>
    <t>02429399</t>
  </si>
  <si>
    <t>01340427</t>
  </si>
  <si>
    <t>01267618</t>
  </si>
  <si>
    <t>CESE POR FALLECIMIENTO DE: TIQUILLOCA CHARAJA, JAIME LEONCIO, Resolución Nº 1182-2021-UGELP</t>
  </si>
  <si>
    <t>01220376</t>
  </si>
  <si>
    <t>00418250</t>
  </si>
  <si>
    <t>01209831</t>
  </si>
  <si>
    <t>01322032</t>
  </si>
  <si>
    <t>ENCARGATURA DE:BOHORQUEZ BARRIGA, EDWIN MARTIN, Resolución Nº OF.0357-2020-DUGELEC</t>
  </si>
  <si>
    <t>01309304</t>
  </si>
  <si>
    <t>01307264</t>
  </si>
  <si>
    <t>21EVE2108125</t>
  </si>
  <si>
    <t>01213927</t>
  </si>
  <si>
    <t>01200076</t>
  </si>
  <si>
    <t>01279599</t>
  </si>
  <si>
    <t>01781593</t>
  </si>
  <si>
    <t>01222204</t>
  </si>
  <si>
    <t>01239601</t>
  </si>
  <si>
    <t>01315207</t>
  </si>
  <si>
    <t>40445399</t>
  </si>
  <si>
    <t>01223694</t>
  </si>
  <si>
    <t>01702221</t>
  </si>
  <si>
    <t>CESE POR LIMITE DE EDAD DE: VASQUEZ ROJAS, OLGA BENICIA, Resolución Nº 1318-2021-UGELP</t>
  </si>
  <si>
    <t>RETORNO A PLAZA DOCENTE de: MAYDANA YTURRIAGA, ELVA YARMILA (R.D. Nº 1116-2021- DRE PUNO)</t>
  </si>
  <si>
    <t>01235407</t>
  </si>
  <si>
    <t>01308616</t>
  </si>
  <si>
    <t>01306672</t>
  </si>
  <si>
    <t>01304966</t>
  </si>
  <si>
    <t>01284643</t>
  </si>
  <si>
    <t>01222249</t>
  </si>
  <si>
    <t>01207997</t>
  </si>
  <si>
    <t>01229577</t>
  </si>
  <si>
    <t>LICENCIA SGR POR MOTIVOS PARTICULARES DE:JULI LAQUI, NOLBERTO, Resolución N° 2423-2021-UGELP</t>
  </si>
  <si>
    <t>01843669</t>
  </si>
  <si>
    <t>40569908</t>
  </si>
  <si>
    <t>01316160</t>
  </si>
  <si>
    <t>01224996</t>
  </si>
  <si>
    <t>01227217</t>
  </si>
  <si>
    <t>01771244</t>
  </si>
  <si>
    <t>01289582</t>
  </si>
  <si>
    <t>02440574</t>
  </si>
  <si>
    <t>1002440574</t>
  </si>
  <si>
    <t>01206598</t>
  </si>
  <si>
    <t>ENCARGATURA DE:GALLEGOS RAMOS, CANDELARIA, Resolución Nº ACTA DE ADJUDICACION</t>
  </si>
  <si>
    <t>01235528</t>
  </si>
  <si>
    <t>02391340</t>
  </si>
  <si>
    <t>01228761</t>
  </si>
  <si>
    <t>01315204</t>
  </si>
  <si>
    <t>ENCARGATURA DE:MAMANI HOLGUIN, MARITZA, Resolución Nº ACTA DE ADJUDICACION</t>
  </si>
  <si>
    <t>01209880</t>
  </si>
  <si>
    <t>29642443</t>
  </si>
  <si>
    <t>01489458</t>
  </si>
  <si>
    <t>01541265</t>
  </si>
  <si>
    <t>01315646</t>
  </si>
  <si>
    <t>01854054</t>
  </si>
  <si>
    <t>01488291</t>
  </si>
  <si>
    <t>01306083</t>
  </si>
  <si>
    <t>01306614</t>
  </si>
  <si>
    <t>01214651</t>
  </si>
  <si>
    <t>01315203</t>
  </si>
  <si>
    <t>01762678</t>
  </si>
  <si>
    <t>01315383</t>
  </si>
  <si>
    <t>01323799</t>
  </si>
  <si>
    <t>ENCARGATURA DE:MAMANI ROQUE, MAGALY CARMELA, Resolución Nº ACTA DE ADJUDICACION</t>
  </si>
  <si>
    <t>01306254</t>
  </si>
  <si>
    <t>42744823</t>
  </si>
  <si>
    <t>01544168</t>
  </si>
  <si>
    <t>01321433</t>
  </si>
  <si>
    <t>21EVE2108120</t>
  </si>
  <si>
    <t>01276716</t>
  </si>
  <si>
    <t>23844182</t>
  </si>
  <si>
    <t>01232403</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</si>
  <si>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</si>
  <si>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</si>
  <si>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</si>
  <si>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</si>
  <si>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</si>
  <si>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</si>
  <si>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</si>
  <si>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02368379</t>
  </si>
  <si>
    <t>01218365</t>
  </si>
  <si>
    <t>01324220</t>
  </si>
  <si>
    <t>ENCARGATURA DE:LLANOS PALOMINO, GLADIS MAGDALENA, Resolución Nº ACTA DE ADJUDICACION</t>
  </si>
  <si>
    <t>02299707</t>
  </si>
  <si>
    <t>01287023</t>
  </si>
  <si>
    <t>01322437</t>
  </si>
  <si>
    <t>ENCARGATURA DE:CONDORI ONOFRE, ALAN DIMER, Resolución Nº ACTA DE ADJUDICACION</t>
  </si>
  <si>
    <t>24666233</t>
  </si>
  <si>
    <t>01305008</t>
  </si>
  <si>
    <t>01335152</t>
  </si>
  <si>
    <t>01816598</t>
  </si>
  <si>
    <t>REASIGNACION POR INTERES PERSONAL DE: FLORES YUCRA, MARY YOBANA, Resolución Nº 1041-2021-UGELP</t>
  </si>
  <si>
    <t>01318104</t>
  </si>
  <si>
    <t>01227791</t>
  </si>
  <si>
    <t>01312037</t>
  </si>
  <si>
    <t>01862326</t>
  </si>
  <si>
    <t>01296430</t>
  </si>
  <si>
    <t>01215904</t>
  </si>
  <si>
    <t>24661834</t>
  </si>
  <si>
    <t>01204309</t>
  </si>
  <si>
    <t>01227230</t>
  </si>
  <si>
    <t>01324555</t>
  </si>
  <si>
    <t>01323501</t>
  </si>
  <si>
    <t>01281125</t>
  </si>
  <si>
    <t>ENCARGATURA DE:QUISPE SANDOVAL, SILVESTRE, Resolución Nº ACTA DE ADJUDICACION</t>
  </si>
  <si>
    <t>01314930</t>
  </si>
  <si>
    <t>01212825</t>
  </si>
  <si>
    <t>01216075</t>
  </si>
  <si>
    <t>01311250</t>
  </si>
  <si>
    <t>01324419</t>
  </si>
  <si>
    <t>01228385</t>
  </si>
  <si>
    <t>01319253</t>
  </si>
  <si>
    <t>01235833</t>
  </si>
  <si>
    <t>01311279</t>
  </si>
  <si>
    <t>ENCARGATURA DE:VILCAPAZA NINA, ANTONIO PEDRO, Resolución Nº ACTA DE ADJUDICACION</t>
  </si>
  <si>
    <t>01310258</t>
  </si>
  <si>
    <t>01212905</t>
  </si>
  <si>
    <t>01285072</t>
  </si>
  <si>
    <t>29517631</t>
  </si>
  <si>
    <t>01311377</t>
  </si>
  <si>
    <t>01231682</t>
  </si>
  <si>
    <t>21EVE2109358</t>
  </si>
  <si>
    <t>01319580</t>
  </si>
  <si>
    <t>01486872</t>
  </si>
  <si>
    <t>01842565</t>
  </si>
  <si>
    <t>ENCARGATURA DE:PALOMINO SANIZO, SABINO SIXTO, Resolución Nº 0103-2021-UGEL SR</t>
  </si>
  <si>
    <t>01306766</t>
  </si>
  <si>
    <t>01219047</t>
  </si>
  <si>
    <t>01218846</t>
  </si>
  <si>
    <t>01513816</t>
  </si>
  <si>
    <t>01300203</t>
  </si>
  <si>
    <t>01208004</t>
  </si>
  <si>
    <t>01290601</t>
  </si>
  <si>
    <t>01317554</t>
  </si>
  <si>
    <t>01235516</t>
  </si>
  <si>
    <t>01229431</t>
  </si>
  <si>
    <t>01203262</t>
  </si>
  <si>
    <t>01232199</t>
  </si>
  <si>
    <t>01213312</t>
  </si>
  <si>
    <t>47390747</t>
  </si>
  <si>
    <t>43043120</t>
  </si>
  <si>
    <t>01204090</t>
  </si>
  <si>
    <t>01206376</t>
  </si>
  <si>
    <t>01235944</t>
  </si>
  <si>
    <t>01201783</t>
  </si>
  <si>
    <t>01322752</t>
  </si>
  <si>
    <t>01316913</t>
  </si>
  <si>
    <t>01230588</t>
  </si>
  <si>
    <t>01321005</t>
  </si>
  <si>
    <t>01222014</t>
  </si>
  <si>
    <t>01229417</t>
  </si>
  <si>
    <t>01306904</t>
  </si>
  <si>
    <t>01282501</t>
  </si>
  <si>
    <t>01217021</t>
  </si>
  <si>
    <t>01222431</t>
  </si>
  <si>
    <t>01224401</t>
  </si>
  <si>
    <t>23930519</t>
  </si>
  <si>
    <t>01771216</t>
  </si>
  <si>
    <t>CESE POR LIMITE DE EDAD DE: CASTILLO CONDORI, EVA MODESTA, Resolución Nº 1316-2021-UGELP</t>
  </si>
  <si>
    <t>40776087</t>
  </si>
  <si>
    <t>01242678</t>
  </si>
  <si>
    <t>01305300</t>
  </si>
  <si>
    <t>01292361</t>
  </si>
  <si>
    <t>01216247</t>
  </si>
  <si>
    <t>01234745</t>
  </si>
  <si>
    <t>01324535</t>
  </si>
  <si>
    <t>ENCARGATURA DE:SARAVIA ANGLES, ZELMA ROSANNA, Resolución Nº ACTA DE ADJUDICACION</t>
  </si>
  <si>
    <t>01990987</t>
  </si>
  <si>
    <t>01219033</t>
  </si>
  <si>
    <t>02266348</t>
  </si>
  <si>
    <t>01289359</t>
  </si>
  <si>
    <t>01323385</t>
  </si>
  <si>
    <t>ENCARGATURA DE:NUÑEZ AROAPAZA, DAYME ADALID, Resolución Nº ACTA DE ADJUDICACION</t>
  </si>
  <si>
    <t>21EVE2108133</t>
  </si>
  <si>
    <t>01225015</t>
  </si>
  <si>
    <t>01212552</t>
  </si>
  <si>
    <t>01210981</t>
  </si>
  <si>
    <t>REASIGNACION POR RACIONALIZACION DE: MARCA ACERO, JULIO MANUEL (R.D. 0004-2021-UGELP)</t>
  </si>
  <si>
    <t>01306166</t>
  </si>
  <si>
    <t>01825070</t>
  </si>
  <si>
    <t>01231645</t>
  </si>
  <si>
    <t>01205622</t>
  </si>
  <si>
    <t>01251201</t>
  </si>
  <si>
    <t>LICENCIA SGR POR MOTIVOS PARTICULARES DE:QUISPE LLANOS, ALCIDES MARCOS, Resolución N° 2264-2021-UGELP</t>
  </si>
  <si>
    <t>01327294</t>
  </si>
  <si>
    <t>01286136</t>
  </si>
  <si>
    <t>CESE A SOLICITUD DE: FLORES GUILLEN, MARIA TERESA, Resolución Nº 3069-2020-UGELP</t>
  </si>
  <si>
    <t>01317610</t>
  </si>
  <si>
    <t>24886146</t>
  </si>
  <si>
    <t>01220492</t>
  </si>
  <si>
    <t>ENCARGATURA DE:GAVILANO FERNANDEZ, LUZ MARIA, Resolución Nº AMPLIACION DE ENCARGATURA</t>
  </si>
  <si>
    <t>01308809</t>
  </si>
  <si>
    <t>02144510</t>
  </si>
  <si>
    <t>29673531</t>
  </si>
  <si>
    <t>01282603</t>
  </si>
  <si>
    <t>01318665</t>
  </si>
  <si>
    <t>01231369</t>
  </si>
  <si>
    <t>01308811</t>
  </si>
  <si>
    <t>01219028</t>
  </si>
  <si>
    <t>01216762</t>
  </si>
  <si>
    <t>01231090</t>
  </si>
  <si>
    <t>LICENCIA CGR POR INCAPACIDAD TEMPORAL(Enfermedad) DE:OCHOCHOQUE MAMANI, AIDE, Resolución N° 2096-2021-UGELP</t>
  </si>
  <si>
    <t>REASIGNACION POR INTERES PERSONAL DE: MORALES CACERES, MARISELA ZULEMA, Resolución Nº 003570-2020-UGEL CAÑETE</t>
  </si>
  <si>
    <t>LICENCIA CGR POR INCAPACIDAD TEMPORAL(Enfermedad)</t>
  </si>
  <si>
    <t>REASIGNACION POR UNIDAD FAMILIAR DE: PINO TEVES, SONIA, Resolución Nº 04494-2020-UGEL AQP NORTE</t>
  </si>
  <si>
    <t>01306214</t>
  </si>
  <si>
    <t>01262767</t>
  </si>
  <si>
    <t>01212896</t>
  </si>
  <si>
    <t>40336899</t>
  </si>
  <si>
    <t>ENCARGATURA DE:QUISPE QUISPE, MARTHA, Resolución Nº ACTA DE ADJUDICACION</t>
  </si>
  <si>
    <t>01315980</t>
  </si>
  <si>
    <t>01289501</t>
  </si>
  <si>
    <t>01323843</t>
  </si>
  <si>
    <t>01310707</t>
  </si>
  <si>
    <t>01305101</t>
  </si>
  <si>
    <t>01314498</t>
  </si>
  <si>
    <t>01209421</t>
  </si>
  <si>
    <t>CESE POR LIMITE DE EDAD DE: PEREIRA SONCO, FELICITAS ESPERANZA, Resolución Nº 2975-2020-UGELP</t>
  </si>
  <si>
    <t>01300703</t>
  </si>
  <si>
    <t>01875406</t>
  </si>
  <si>
    <t>01325461</t>
  </si>
  <si>
    <t>43609418</t>
  </si>
  <si>
    <t>01311093</t>
  </si>
  <si>
    <t>01286857</t>
  </si>
  <si>
    <t>01287379</t>
  </si>
  <si>
    <t>21EVE2108122</t>
  </si>
  <si>
    <t>21EVE2109359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</si>
  <si>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</si>
  <si>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</si>
  <si>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</si>
  <si>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</si>
  <si>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</si>
  <si>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</si>
  <si>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</si>
  <si>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</si>
  <si>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</si>
  <si>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</si>
  <si>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</si>
  <si>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</si>
  <si>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</si>
  <si>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CESE POR FALLECIMIENTO DE: BAILON CHURA, HECTOR, Resolución Nº 2256-2021-UGELP</t>
  </si>
  <si>
    <t>01232229</t>
  </si>
  <si>
    <t>01226092</t>
  </si>
  <si>
    <t>01310744</t>
  </si>
  <si>
    <t>01233997</t>
  </si>
  <si>
    <t>01322638</t>
  </si>
  <si>
    <t>42990803</t>
  </si>
  <si>
    <t>01209066</t>
  </si>
  <si>
    <t>01212922</t>
  </si>
  <si>
    <t>01306071</t>
  </si>
  <si>
    <t>01315349</t>
  </si>
  <si>
    <t>01213027</t>
  </si>
  <si>
    <t>40108700</t>
  </si>
  <si>
    <t>01304329</t>
  </si>
  <si>
    <t>01557073</t>
  </si>
  <si>
    <t>01326493</t>
  </si>
  <si>
    <t>01326382</t>
  </si>
  <si>
    <t>ENCARGATURA DE:CATARI LIMACHE, ELIZABETH, Resolución Nº 1633-2020-UGELP</t>
  </si>
  <si>
    <t>02146127</t>
  </si>
  <si>
    <t>01314760</t>
  </si>
  <si>
    <t>CESE POR LIMITE DE EDAD DE: RAMOS CONDORI, JUAN, Resolución Nº 1882-UGELP</t>
  </si>
  <si>
    <t>02145959</t>
  </si>
  <si>
    <t>01225199</t>
  </si>
  <si>
    <t>01317848</t>
  </si>
  <si>
    <t>01820938</t>
  </si>
  <si>
    <t>REASIGNACION POR INTERES PERSONAL DE: FRANCO ARIAS, YESEMIA, Resolución Nº 5450-2020-UGEL SAN BORJA</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</si>
  <si>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</si>
  <si>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</si>
  <si>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</si>
  <si>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</si>
  <si>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</si>
  <si>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</si>
  <si>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</si>
  <si>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</si>
  <si>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</si>
  <si>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</si>
  <si>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</si>
  <si>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</si>
  <si>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</si>
  <si>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</si>
  <si>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</si>
  <si>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</si>
  <si>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</si>
  <si>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21EVE2108121</t>
  </si>
  <si>
    <t>01213434</t>
  </si>
  <si>
    <t>REUBICACION DE PLAZA OCUPADA: Resolución Nº 1869-2021-UGELP</t>
  </si>
  <si>
    <t>01215209</t>
  </si>
  <si>
    <t>01205533</t>
  </si>
  <si>
    <t>01224286</t>
  </si>
  <si>
    <t>01314697</t>
  </si>
  <si>
    <t>01278725</t>
  </si>
  <si>
    <t>01486982</t>
  </si>
  <si>
    <t>01843268</t>
  </si>
  <si>
    <t>01324090</t>
  </si>
  <si>
    <t>ENCARGATURA DE:AMADO GUTIERREZ, MARIANNE AURELIA, Resolución Nº VIRTUAL</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</si>
  <si>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</si>
  <si>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</si>
  <si>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</si>
  <si>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</si>
  <si>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</si>
  <si>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</si>
  <si>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</si>
  <si>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</si>
  <si>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</si>
  <si>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</si>
  <si>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</si>
  <si>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</si>
  <si>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</si>
  <si>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</si>
  <si>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</si>
  <si>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</si>
  <si>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</si>
  <si>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01204635</t>
  </si>
  <si>
    <t>01204186</t>
  </si>
  <si>
    <t>01321886</t>
  </si>
  <si>
    <t>ENCARGATURA DE:CUTIMBO ESTRADA, PILAR MONICA, Resolución Nº ACTA DE ADJUDICACION</t>
  </si>
  <si>
    <t>LICENCIA CGR POR MATERNIDAD O GRAVIDEZ DE:QUISPE CHAMBI, ZUSAN VERUZCA, Resolución N° 2524-2021-UGELP</t>
  </si>
  <si>
    <t>47425820</t>
  </si>
  <si>
    <t>29423956</t>
  </si>
  <si>
    <t>02364758</t>
  </si>
  <si>
    <t>01264310</t>
  </si>
  <si>
    <t>24718728</t>
  </si>
  <si>
    <t>01213084</t>
  </si>
  <si>
    <t>01285872</t>
  </si>
  <si>
    <t>01230080</t>
  </si>
  <si>
    <t>01217692</t>
  </si>
  <si>
    <t>01226481</t>
  </si>
  <si>
    <t>01319415</t>
  </si>
  <si>
    <t>ENCARGATURA DE:ORTEGA FRANCO, ABNER FEDERICO, Resolución Nº ACTA DE ADJUDICACION</t>
  </si>
  <si>
    <t>01309375</t>
  </si>
  <si>
    <t>01206035</t>
  </si>
  <si>
    <t>01335082</t>
  </si>
  <si>
    <t>01318912</t>
  </si>
  <si>
    <t>01224664</t>
  </si>
  <si>
    <t>01218602</t>
  </si>
  <si>
    <t>01854759</t>
  </si>
  <si>
    <t>1001854759</t>
  </si>
  <si>
    <t>GENOVEVA EUDOCIA</t>
  </si>
  <si>
    <t>ENCARGATURA DE:HUAYLLAPUMA SANTA CRUZ, CARLOS, Resolución Nº ACTA DE ADJUDICACION</t>
  </si>
  <si>
    <t>RETORNO A DOCENTE DE: HUAYLLAPUMA SANTA CRUZ, CARLOS (RD. Nº 0973-UGEL PUNO)</t>
  </si>
  <si>
    <t>01314728</t>
  </si>
  <si>
    <t>02296170</t>
  </si>
  <si>
    <t>01285840</t>
  </si>
  <si>
    <t>01323235</t>
  </si>
  <si>
    <t>21EVE2108123</t>
  </si>
  <si>
    <t>01335215</t>
  </si>
  <si>
    <t>CESE POR LIMITE DE EDAD DE: CHURA MAMANI, SALOMON, Resolución Nº 2043-2021-UGELP</t>
  </si>
  <si>
    <t>01260964</t>
  </si>
  <si>
    <t>01236840</t>
  </si>
  <si>
    <t>01254087</t>
  </si>
  <si>
    <t>01278312</t>
  </si>
  <si>
    <t>01229596</t>
  </si>
  <si>
    <t>01488919</t>
  </si>
  <si>
    <t>01325003</t>
  </si>
  <si>
    <t>01287913</t>
  </si>
  <si>
    <t>01215870</t>
  </si>
  <si>
    <t>01254273</t>
  </si>
  <si>
    <t>01234555</t>
  </si>
  <si>
    <t>01232503</t>
  </si>
  <si>
    <t>01231858</t>
  </si>
  <si>
    <t>CESE POR LIMITE DE EDAD DE: GONZALES FLORES, ALFREDO MARCELINO, Resolución Nº 1351-2021-UGELP</t>
  </si>
  <si>
    <t>01308466</t>
  </si>
  <si>
    <t>ENCARGATURA DE:GONZALES QUISPE, ELVA, Resolución Nº ACTA DE ADJUDICACION</t>
  </si>
  <si>
    <t>01304241</t>
  </si>
  <si>
    <t>01287729</t>
  </si>
  <si>
    <t>02045507</t>
  </si>
  <si>
    <t>ENCARGATURA DE:LUNA CHALCO, FRANCISCO, Resolución Nº ACTA DE ADJUDICACION</t>
  </si>
  <si>
    <t>02284686</t>
  </si>
  <si>
    <t>01229829</t>
  </si>
  <si>
    <t>LICENCIA SIN GOCE DE HABER POR MOTIVOS PARTICULARES DE:MAMANI CONDORI, JOSE MARCIAL, Resolución N° 1576 UGELP</t>
  </si>
  <si>
    <t>LICENCIA SIN GOCE DE HABER POR MOTIVOS PARTICULARES DE:BERRIOS GALLEGOS, EDITH EDUVIGES, Resolución N° 1232-2021-UGELP</t>
  </si>
  <si>
    <t>01223770</t>
  </si>
  <si>
    <t>02530624</t>
  </si>
  <si>
    <t>01226484</t>
  </si>
  <si>
    <t>01311867</t>
  </si>
  <si>
    <t>43617007</t>
  </si>
  <si>
    <t>01288052</t>
  </si>
  <si>
    <t>02557835</t>
  </si>
  <si>
    <t>01768852</t>
  </si>
  <si>
    <t>01264060</t>
  </si>
  <si>
    <t>01264278</t>
  </si>
  <si>
    <t>01314630</t>
  </si>
  <si>
    <t>01213026</t>
  </si>
  <si>
    <t>ENCARGATURA DE:VELASQUEZ ZAPANA, HIPOLITO, Resolución Nº ACTA DE ADJUDICACION</t>
  </si>
  <si>
    <t>01229230</t>
  </si>
  <si>
    <t>CESE POR LIMITE DE EDAD DE: MACHICAO CALDERON, MAGDA, Resolución Nº 1311-2021-UGELP</t>
  </si>
  <si>
    <t>CESE POR LIMITE DE EDAD DE: CCARI CHOQUEHUANCA, EUSEBIA, Resolución Nº 2128-2021-UGELP</t>
  </si>
  <si>
    <t>21EVE2108124</t>
  </si>
  <si>
    <t>02377717</t>
  </si>
  <si>
    <t>29510347</t>
  </si>
  <si>
    <t>01237398</t>
  </si>
  <si>
    <t>01204619</t>
  </si>
  <si>
    <t>01332398</t>
  </si>
  <si>
    <t>01212154</t>
  </si>
  <si>
    <t>01205191</t>
  </si>
  <si>
    <t>02299965</t>
  </si>
  <si>
    <t>01312957</t>
  </si>
  <si>
    <t>01209775</t>
  </si>
  <si>
    <t>01305964</t>
  </si>
  <si>
    <t>01225273</t>
  </si>
  <si>
    <t>01223658</t>
  </si>
  <si>
    <t>01307902</t>
  </si>
  <si>
    <t>CESE POR LIMITE DE EDAD DE: PAUCCAR CHAÑI, HONORATO, Resolución Nº 2939-2020-UGELP</t>
  </si>
  <si>
    <t>02299011</t>
  </si>
  <si>
    <t>80025753</t>
  </si>
  <si>
    <t>CESE POR LIMITE DE EDAD DE: RODRIGUEZ ROJAS, HERMENEGILDA, Resolución Nº 1310-2021-UGELP</t>
  </si>
  <si>
    <t>01308045</t>
  </si>
  <si>
    <t>02140168</t>
  </si>
  <si>
    <t>01215263</t>
  </si>
  <si>
    <t>21EVE2108132</t>
  </si>
  <si>
    <t>01214138</t>
  </si>
  <si>
    <t>01206853</t>
  </si>
  <si>
    <t>40098452</t>
  </si>
  <si>
    <t>01309337</t>
  </si>
  <si>
    <t>01552318</t>
  </si>
  <si>
    <t>01212929</t>
  </si>
  <si>
    <t>01317354</t>
  </si>
  <si>
    <t>1001317354</t>
  </si>
  <si>
    <t>01216995</t>
  </si>
  <si>
    <t>01221993</t>
  </si>
  <si>
    <t>21EVE2108143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</si>
  <si>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</si>
  <si>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</si>
  <si>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</si>
  <si>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</si>
  <si>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</si>
  <si>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</si>
  <si>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</si>
  <si>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</si>
  <si>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</si>
  <si>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</si>
  <si>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</si>
  <si>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</si>
  <si>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</si>
  <si>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</si>
  <si>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01845272</t>
  </si>
  <si>
    <t>01305521</t>
  </si>
  <si>
    <t>LICENCIA CGR POR INCAPACIDAD TEMPORAL(Enfermedad) DE:HOLGUIN ORDOÑO, ROY, Resolución N° 2109-2021-UGELP</t>
  </si>
  <si>
    <t>01309311</t>
  </si>
  <si>
    <t>01307634</t>
  </si>
  <si>
    <t>01230139</t>
  </si>
  <si>
    <t>01206055</t>
  </si>
  <si>
    <t>01334577</t>
  </si>
  <si>
    <t>01288166</t>
  </si>
  <si>
    <t>ENCARGATURA DE:CASTILLO CONDORI, MARCO ANTONIO, Resolución Nº ACTA DE ADJUDICACION</t>
  </si>
  <si>
    <t>01231433</t>
  </si>
  <si>
    <t>01212458</t>
  </si>
  <si>
    <t>01231285</t>
  </si>
  <si>
    <t>01340995</t>
  </si>
  <si>
    <t>ENCARGATURA DE:MENESES CARIAPAZA, MARITZA CAROLINA, Resolución Nº ACTA DE ADJUDICACION</t>
  </si>
  <si>
    <t>01280840</t>
  </si>
  <si>
    <t>CESE POR LIMITE DE EDAD DE: MIRANDA VILCA, FABIAN, Resolución Nº 1314-2021-UGELP</t>
  </si>
  <si>
    <t>ENCARGATURA DE:QUISPE CALIZAYA, JOSE ANTONIO, Resolución Nº ACTA DE ADJUDICACION</t>
  </si>
  <si>
    <t>01296522</t>
  </si>
  <si>
    <t>01334617</t>
  </si>
  <si>
    <t>01227443</t>
  </si>
  <si>
    <t>01308452</t>
  </si>
  <si>
    <t>01264365</t>
  </si>
  <si>
    <t>LICENCIA CON GOCE DE HABER POR MATERNIDAD O GRAVIDEZ DE:MAQUERA LUPACA, ZINTIA MAGALY, Resolución N° 1140-2021-UGELP</t>
  </si>
  <si>
    <t>ENCARGATURA DE:SUCASAIRE MAMANI, RAUL HECTOR, Resolución Nº RD.1166-2020-DUGELH</t>
  </si>
  <si>
    <t>02039524</t>
  </si>
  <si>
    <t>01221612</t>
  </si>
  <si>
    <t>01287151</t>
  </si>
  <si>
    <t>CESE POR LIMITE DE EDAD DE: NEIRA SARDON, EFRAIN JAIME, Resolución Nº 2984-2020-UGELP</t>
  </si>
  <si>
    <t>01763608</t>
  </si>
  <si>
    <t>01202456</t>
  </si>
  <si>
    <t>21EVE2108127</t>
  </si>
  <si>
    <t>01201364</t>
  </si>
  <si>
    <t>01308905</t>
  </si>
  <si>
    <t>02147512</t>
  </si>
  <si>
    <t>01306231</t>
  </si>
  <si>
    <t>01214610</t>
  </si>
  <si>
    <t>01207746</t>
  </si>
  <si>
    <t>02144477</t>
  </si>
  <si>
    <t>REASIGNACION POR UNIDAD FAMILIAR DE: FLORES VELASQUEZ, AGUSTINA FELICITAS, Resolución Nº 2219-2020-UGEL ABANCAY</t>
  </si>
  <si>
    <t>CESE A SOLICITUD DE: MARAZA VILCANQUI, BEKER, Resolución Nº 1187-2021-UGELP</t>
  </si>
  <si>
    <t>01285762</t>
  </si>
  <si>
    <t>10675037</t>
  </si>
  <si>
    <t>01225903</t>
  </si>
  <si>
    <t>01306501</t>
  </si>
  <si>
    <t>01848120</t>
  </si>
  <si>
    <t>01285203</t>
  </si>
  <si>
    <t>01205937</t>
  </si>
  <si>
    <t>01227329</t>
  </si>
  <si>
    <t>01229940</t>
  </si>
  <si>
    <t>01265072</t>
  </si>
  <si>
    <t>01231448</t>
  </si>
  <si>
    <t>01843497</t>
  </si>
  <si>
    <t>01204460</t>
  </si>
  <si>
    <t>02143693</t>
  </si>
  <si>
    <t>01211417</t>
  </si>
  <si>
    <t>01287973</t>
  </si>
  <si>
    <t>01322426</t>
  </si>
  <si>
    <t>01334761</t>
  </si>
  <si>
    <t>21EVE2108134</t>
  </si>
  <si>
    <t>01286198</t>
  </si>
  <si>
    <t>CESE POR FALLECIMIENTO DE: ARAPA CENTENO, RUBEN, Resolución Nº 0518-2021-UGELP</t>
  </si>
  <si>
    <t>01201433</t>
  </si>
  <si>
    <t>01228471</t>
  </si>
  <si>
    <t>01304830</t>
  </si>
  <si>
    <t>02297505</t>
  </si>
  <si>
    <t>01231848</t>
  </si>
  <si>
    <t>01307900</t>
  </si>
  <si>
    <t>01315434</t>
  </si>
  <si>
    <t>01306513</t>
  </si>
  <si>
    <t>01306927</t>
  </si>
  <si>
    <t>01254639</t>
  </si>
  <si>
    <t>01210021</t>
  </si>
  <si>
    <t>01342644</t>
  </si>
  <si>
    <t>01231210</t>
  </si>
  <si>
    <t>01285051</t>
  </si>
  <si>
    <t>01307471</t>
  </si>
  <si>
    <t>01288571</t>
  </si>
  <si>
    <t>ENCARGATURA DE:GALVEZ CONDORI, AMALIA MARIA, Resolución Nº ACTA DE ADJUDICACION</t>
  </si>
  <si>
    <t>01767827</t>
  </si>
  <si>
    <t>01287055</t>
  </si>
  <si>
    <t>01284428</t>
  </si>
  <si>
    <t>01340333</t>
  </si>
  <si>
    <t>01212923</t>
  </si>
  <si>
    <t>42202556</t>
  </si>
  <si>
    <t>01245001</t>
  </si>
  <si>
    <t>01308621</t>
  </si>
  <si>
    <t>01211251</t>
  </si>
  <si>
    <t>REASIGNACION POR INTERES PERSONAL DE:FLORES GALLEGOS, MARITZA, Resolución N° 2563-2020-UGELP</t>
  </si>
  <si>
    <t>01322133</t>
  </si>
  <si>
    <t>01308381</t>
  </si>
  <si>
    <t>01209450</t>
  </si>
  <si>
    <t>ENCARGATURA DE:TITO ROMERO, MADELAINE, Resolución Nº ACTA DE ADJUDICACION</t>
  </si>
  <si>
    <t>01311000</t>
  </si>
  <si>
    <t>01318116</t>
  </si>
  <si>
    <t>01335711</t>
  </si>
  <si>
    <t>01287936</t>
  </si>
  <si>
    <t>04621604</t>
  </si>
  <si>
    <t>01226486</t>
  </si>
  <si>
    <t>01201461</t>
  </si>
  <si>
    <t>01286145</t>
  </si>
  <si>
    <t>01306552</t>
  </si>
  <si>
    <t>01321849</t>
  </si>
  <si>
    <t>01489874</t>
  </si>
  <si>
    <t>CESE POR LIMITE DE EDAD DE: PULLUYQUERI ARACA, OLGA BEATRIZ, Resolución Nº 2935-2020-UGELP</t>
  </si>
  <si>
    <t>01232612</t>
  </si>
  <si>
    <t>01202675</t>
  </si>
  <si>
    <t>01229758</t>
  </si>
  <si>
    <t>01287250</t>
  </si>
  <si>
    <t>01300949</t>
  </si>
  <si>
    <t>06884286</t>
  </si>
  <si>
    <t>01218763</t>
  </si>
  <si>
    <t>01795537</t>
  </si>
  <si>
    <t>01317585</t>
  </si>
  <si>
    <t>02445997</t>
  </si>
  <si>
    <t>01332649</t>
  </si>
  <si>
    <t>01223138</t>
  </si>
  <si>
    <t>01220865</t>
  </si>
  <si>
    <t>01864800</t>
  </si>
  <si>
    <t>CESE POR FALLECIMIENTO DE: CHURA YUPANQUI, LOURDES MARUJA, Resolución Nº 1178-2021-UGELP</t>
  </si>
  <si>
    <t>01317446</t>
  </si>
  <si>
    <t>RETORNO AL CARGO DE PROFESOR POR RENUNCIA DESIGNACION DE: MENDOZA CHAMBI, YUDY DEL PILAR (RD. 2890-2020-UGEL PUNO)</t>
  </si>
  <si>
    <t>01334596</t>
  </si>
  <si>
    <t>01332465</t>
  </si>
  <si>
    <t>01309782</t>
  </si>
  <si>
    <t>01251916</t>
  </si>
  <si>
    <t>01324057</t>
  </si>
  <si>
    <t>04401474</t>
  </si>
  <si>
    <t>CESE POR LIMITE DE EDAD DE: MONTEAGUDO QUISPE, MODESTO, Resolución Nº 1325-2021-UGELP</t>
  </si>
  <si>
    <t>01233567</t>
  </si>
  <si>
    <t>CESE POR FALLECIMIENTO DE: AGUILAR CHURQUI, ELEUTERIO, Resolución Nº 0595-2021-UGELP</t>
  </si>
  <si>
    <t>01221685</t>
  </si>
  <si>
    <t>01309042</t>
  </si>
  <si>
    <t>01286700</t>
  </si>
  <si>
    <t>01309231</t>
  </si>
  <si>
    <t>02447214</t>
  </si>
  <si>
    <t>01327014</t>
  </si>
  <si>
    <t>21EVE2108144</t>
  </si>
  <si>
    <t>01205093</t>
  </si>
  <si>
    <t>02425009</t>
  </si>
  <si>
    <t>01201041</t>
  </si>
  <si>
    <t>01217839</t>
  </si>
  <si>
    <t>01234088</t>
  </si>
  <si>
    <t>01289063</t>
  </si>
  <si>
    <t>01310244</t>
  </si>
  <si>
    <t>01334638</t>
  </si>
  <si>
    <t>01310814</t>
  </si>
  <si>
    <t>02037716</t>
  </si>
  <si>
    <t>CESE POR FALLECIMIENTO DE: VELASQUEZ LLANO, LUCIO RODOLFO, Resolución Nº 2655-2021-UGELP</t>
  </si>
  <si>
    <t>01872406</t>
  </si>
  <si>
    <t>01335606</t>
  </si>
  <si>
    <t>02392849</t>
  </si>
  <si>
    <t>LICENCIA CGR POR INCAPACIDAD TEMPORAL(Enfermedad) DE:APAZA MAMANI, MARIA DILMA, Resolución N° 2364-2021-UGELP</t>
  </si>
  <si>
    <t>01292721</t>
  </si>
  <si>
    <t>CESE POR LIMITE DE EDAD DE: MENDOZA FIGUEROA, WILFREDO GUILLERMO, Resolución Nº 2956-2020-UGELP</t>
  </si>
  <si>
    <t>01486139</t>
  </si>
  <si>
    <t>31036754</t>
  </si>
  <si>
    <t>01225221</t>
  </si>
  <si>
    <t>REASIGNACION POR INTERES PERSONAL DE:CHUQUIMIA GUTIERREZ, WILSON ABIGAIL, Resolución N° 2540-2020-UGELP</t>
  </si>
  <si>
    <t>02045302</t>
  </si>
  <si>
    <t>1002045302</t>
  </si>
  <si>
    <t>01299698</t>
  </si>
  <si>
    <t>02299745</t>
  </si>
  <si>
    <t>CESE POR LIMITE DE EDAD DE: AÑAMURO CHOQUEHUANCA, ELMER ADAN, Resolución Nº 2977-2020-UGELP</t>
  </si>
  <si>
    <t>LICENCIA CGR POR MATERNIDAD O GRAVIDEZ DE:HUARICALLO MARON, MERY, Resolución N° 2366-2021-UGELP</t>
  </si>
  <si>
    <t>01300634</t>
  </si>
  <si>
    <t>01207684</t>
  </si>
  <si>
    <t>01216884</t>
  </si>
  <si>
    <t>02292231</t>
  </si>
  <si>
    <t>01304129</t>
  </si>
  <si>
    <t>LICENCIA SGR POR MOTIVOS PARTICULARES DE:HUARACHA CENTENO, LUSMILA, Resolución N° 2475-2021-UGELP</t>
  </si>
  <si>
    <t>01204594</t>
  </si>
  <si>
    <t>01235519</t>
  </si>
  <si>
    <t>01533593</t>
  </si>
  <si>
    <t>01223179</t>
  </si>
  <si>
    <t>01213244</t>
  </si>
  <si>
    <t>01224939</t>
  </si>
  <si>
    <t>01310962</t>
  </si>
  <si>
    <t>01254785</t>
  </si>
  <si>
    <t>21EVE2108131</t>
  </si>
  <si>
    <t>01242184</t>
  </si>
  <si>
    <t>01261281</t>
  </si>
  <si>
    <t>01229458</t>
  </si>
  <si>
    <t>01839589</t>
  </si>
  <si>
    <t>CESE POR LIMITE DE EDAD DE: GOMEZ OSNAYO, MOISES, Resolución Nº 2964-2020-UGELP</t>
  </si>
  <si>
    <t>01302898</t>
  </si>
  <si>
    <t>01231481</t>
  </si>
  <si>
    <t>01332419</t>
  </si>
  <si>
    <t>01232313</t>
  </si>
  <si>
    <t>01226805</t>
  </si>
  <si>
    <t>01225516</t>
  </si>
  <si>
    <t>01310466</t>
  </si>
  <si>
    <t>01279501</t>
  </si>
  <si>
    <t>01305257</t>
  </si>
  <si>
    <t>01201387</t>
  </si>
  <si>
    <t>01774390</t>
  </si>
  <si>
    <t>21EVE2108130</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</si>
  <si>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</si>
  <si>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</si>
  <si>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</si>
  <si>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</si>
  <si>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</si>
  <si>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</si>
  <si>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</si>
  <si>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</si>
  <si>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</si>
  <si>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</si>
  <si>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</si>
  <si>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</si>
  <si>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</si>
  <si>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</si>
  <si>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</si>
  <si>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</si>
  <si>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01201629</t>
  </si>
  <si>
    <t>01303013</t>
  </si>
  <si>
    <t>01315664</t>
  </si>
  <si>
    <t>01246656</t>
  </si>
  <si>
    <t>01235504</t>
  </si>
  <si>
    <t>01233228</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</si>
  <si>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</si>
  <si>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</si>
  <si>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</si>
  <si>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</si>
  <si>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</si>
  <si>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</si>
  <si>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</si>
  <si>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</si>
  <si>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</si>
  <si>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</si>
  <si>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</si>
  <si>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</si>
  <si>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</si>
  <si>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</si>
  <si>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</si>
  <si>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</si>
  <si>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</si>
  <si>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</si>
  <si>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</si>
  <si>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</si>
  <si>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</si>
  <si>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</si>
  <si>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</si>
  <si>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</si>
  <si>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</si>
  <si>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</si>
  <si>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</si>
  <si>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</si>
  <si>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</si>
  <si>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</si>
  <si>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</si>
  <si>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01340859</t>
  </si>
  <si>
    <t>01761908</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</si>
  <si>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</si>
  <si>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</si>
  <si>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</si>
  <si>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</si>
  <si>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</si>
  <si>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</si>
  <si>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</si>
  <si>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</si>
  <si>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</si>
  <si>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01771964</t>
  </si>
  <si>
    <t>01683336</t>
  </si>
  <si>
    <t>REASIGNACION POR RACIONALIZACION DE:FLORES CENTON, ORESTES, Resolución N° 1526-2021-UGELP</t>
  </si>
  <si>
    <t>01836746</t>
  </si>
  <si>
    <t>01312239</t>
  </si>
  <si>
    <t>01310236</t>
  </si>
  <si>
    <t>01308660</t>
  </si>
  <si>
    <t>01786891</t>
  </si>
  <si>
    <t>25490032</t>
  </si>
  <si>
    <t>01322606</t>
  </si>
  <si>
    <t>ENCARGATURA DE:FLORES CAHUANA, YANED, Resolución Nº ACTA DE ADJUDICACION</t>
  </si>
  <si>
    <t>01307883</t>
  </si>
  <si>
    <t>01834395</t>
  </si>
  <si>
    <t>REASIGNACION POR UNIDAD FAMILIAR DE:CUTIPA QUISPE, ARTURO ISAAC, Resolución N° 2546-2020-UGELP</t>
  </si>
  <si>
    <t>41554159</t>
  </si>
  <si>
    <t>1041554159</t>
  </si>
  <si>
    <t>FLOR AZUCENA</t>
  </si>
  <si>
    <t>01306186</t>
  </si>
  <si>
    <t>01310430</t>
  </si>
  <si>
    <t>01227994</t>
  </si>
  <si>
    <t>ENCARGATURA DE:MAMANI PACHO, ELEAZAR, Resolución Nº ACTA DE ADJUDICACION</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</si>
  <si>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</si>
  <si>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</si>
  <si>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</si>
  <si>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</si>
  <si>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</si>
  <si>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</si>
  <si>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</si>
  <si>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</si>
  <si>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</si>
  <si>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</si>
  <si>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</si>
  <si>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</si>
  <si>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01214346</t>
  </si>
  <si>
    <t>01233449</t>
  </si>
  <si>
    <t>REASIGNACION POR UNIDAD FAMILIAR DE:COILA PACOSONCO, JULIA, Resolución N° 2541-2020-UGELP</t>
  </si>
  <si>
    <t>01318095</t>
  </si>
  <si>
    <t>1001318095</t>
  </si>
  <si>
    <t>LUCY MARITZA</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</si>
  <si>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</si>
  <si>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</si>
  <si>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</si>
  <si>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</si>
  <si>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</si>
  <si>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</si>
  <si>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</si>
  <si>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</si>
  <si>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</si>
  <si>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</si>
  <si>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</si>
  <si>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</si>
  <si>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</si>
  <si>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</si>
  <si>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LICENCIA SGR POR MOTIVOS PARTICULARES DE:CONTRERAS HUACCA, BERTHA ESMERALDA, Resolución N° 2650-2021-UGELP</t>
  </si>
  <si>
    <t>01247158</t>
  </si>
  <si>
    <t>01848322</t>
  </si>
  <si>
    <t>RETORNO A CARGO DOCENTE POR RENUNCIA DE DESIGNACION COMO DIRECTIVO DE: LUQUE LIMA, ROSAURA (RD N° 1969-2021-UGEL P)</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</si>
  <si>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</si>
  <si>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</si>
  <si>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</si>
  <si>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</si>
  <si>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</si>
  <si>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</si>
  <si>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</si>
  <si>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</si>
  <si>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</si>
  <si>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</si>
  <si>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</si>
  <si>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</si>
  <si>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</si>
  <si>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</si>
  <si>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</si>
  <si>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</si>
  <si>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</si>
  <si>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</si>
  <si>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01204636</t>
  </si>
  <si>
    <t>01864664</t>
  </si>
  <si>
    <t>01848967</t>
  </si>
  <si>
    <t>01312028</t>
  </si>
  <si>
    <t>01312322</t>
  </si>
  <si>
    <t>01345220</t>
  </si>
  <si>
    <t>01276967</t>
  </si>
  <si>
    <t>01683781</t>
  </si>
  <si>
    <t>01300925</t>
  </si>
  <si>
    <t>01260963</t>
  </si>
  <si>
    <t>01219295</t>
  </si>
  <si>
    <t>01807855</t>
  </si>
  <si>
    <t>01793731</t>
  </si>
  <si>
    <t>01300499</t>
  </si>
  <si>
    <t>01234310</t>
  </si>
  <si>
    <t>01782775</t>
  </si>
  <si>
    <t>01320941</t>
  </si>
  <si>
    <t>01322406</t>
  </si>
  <si>
    <t>LICENCIA SGR POR MOTIVOS PARTICULARES DE:SUCA VALDIVIA, HUGO ALBERTO, Resolución N° 2176-2021-UGELP</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</si>
  <si>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</si>
  <si>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</si>
  <si>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</si>
  <si>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</si>
  <si>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</si>
  <si>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</si>
  <si>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</si>
  <si>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</si>
  <si>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</si>
  <si>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</si>
  <si>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</si>
  <si>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</si>
  <si>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</si>
  <si>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</si>
  <si>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01231468</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</si>
  <si>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</si>
  <si>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</si>
  <si>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</si>
  <si>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</si>
  <si>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</si>
  <si>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</si>
  <si>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</si>
  <si>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LICENCIA CGR POR MATERNIDAD O GRAVIDEZ DE:QUENTASI MAYHUIRI, JUVITA, Resolución N° 2108-2021-UGELP</t>
  </si>
  <si>
    <t>01234129</t>
  </si>
  <si>
    <t>01203690</t>
  </si>
  <si>
    <t>21EVE2108140</t>
  </si>
  <si>
    <t>ROTACION DE PERSONAL ADMINISTRATIVO DE:MARAZA VILCANQUI, LORGIA, Resolución N° 2634-2020-UGELP</t>
  </si>
  <si>
    <t>01259201</t>
  </si>
  <si>
    <t>42359926</t>
  </si>
  <si>
    <t>80310899</t>
  </si>
  <si>
    <t>01314470</t>
  </si>
  <si>
    <t>80311138</t>
  </si>
  <si>
    <t>01326421</t>
  </si>
  <si>
    <t>41747277</t>
  </si>
  <si>
    <t>01316524</t>
  </si>
  <si>
    <t>ENCARGATURA DE:GALLEGOS VARGAS, OSWALDO COSME, Resolución Nº ACTA DE ADJUDICACION</t>
  </si>
  <si>
    <t>02165116</t>
  </si>
  <si>
    <t>02297801</t>
  </si>
  <si>
    <t>02415452</t>
  </si>
  <si>
    <t>80031520</t>
  </si>
  <si>
    <t>ROTACION DE PERSONAL ADMINISTRATIVO DE:QUISPE RIVERA, LUZMILA, Resolución N° 2632-2020-UGELP</t>
  </si>
  <si>
    <t>RENUNCIA DE DESIGNACION COMO DIRECTIVO DE: ZIRENA CANO, YENY GIANINNA SEGUN RSG Nº 724-2021-CH-J</t>
  </si>
  <si>
    <t>01324072</t>
  </si>
  <si>
    <t>1001324072</t>
  </si>
  <si>
    <t>ZIRENA</t>
  </si>
  <si>
    <t>YENY GIANINNA</t>
  </si>
  <si>
    <t>01311140</t>
  </si>
  <si>
    <t>01489127</t>
  </si>
  <si>
    <t>41776164</t>
  </si>
  <si>
    <t>80019734</t>
  </si>
  <si>
    <t>01206078</t>
  </si>
  <si>
    <t>CESE POR LIMITE DE EDAD DE: ACHATA MESTAS, GENE LOURDES, Resolución Nº 2979-2020-UGELP</t>
  </si>
  <si>
    <t>01332508</t>
  </si>
  <si>
    <t>01550219</t>
  </si>
  <si>
    <t>01321598</t>
  </si>
  <si>
    <t>01231353</t>
  </si>
  <si>
    <t>01224427</t>
  </si>
  <si>
    <t>01310100</t>
  </si>
  <si>
    <t>01230893</t>
  </si>
  <si>
    <t>01287959</t>
  </si>
  <si>
    <t>01218463</t>
  </si>
  <si>
    <t>01215899</t>
  </si>
  <si>
    <t>21EVE2108142</t>
  </si>
  <si>
    <t>01222390</t>
  </si>
  <si>
    <t>01229943</t>
  </si>
  <si>
    <t>01200129</t>
  </si>
  <si>
    <t>01286506</t>
  </si>
  <si>
    <t>01307816</t>
  </si>
  <si>
    <t>01309159</t>
  </si>
  <si>
    <t>01229483</t>
  </si>
  <si>
    <t>REASIGNACION POR INTERES PERSONAL DE: CHATA PARI, INOCENCIA, Resolución Nº 2074-2020-UGEL SR</t>
  </si>
  <si>
    <t>01220656</t>
  </si>
  <si>
    <t>1001220656</t>
  </si>
  <si>
    <t>RAUL VALENTIN</t>
  </si>
  <si>
    <t>01306026</t>
  </si>
  <si>
    <t>01284411</t>
  </si>
  <si>
    <t>01202233</t>
  </si>
  <si>
    <t>01210314</t>
  </si>
  <si>
    <t>01211481</t>
  </si>
  <si>
    <t>02292516</t>
  </si>
  <si>
    <t>01335340</t>
  </si>
  <si>
    <t>01215210</t>
  </si>
  <si>
    <t>01234664</t>
  </si>
  <si>
    <t>01308566</t>
  </si>
  <si>
    <t>21EVE2108135</t>
  </si>
  <si>
    <t>01794930</t>
  </si>
  <si>
    <t>01271318</t>
  </si>
  <si>
    <t>01200930</t>
  </si>
  <si>
    <t>REASIGNACION POR UNIDAD FAMILIAR DE:CALLA VILLAZANTE, YOLANDA, Resolución N° 2539-2020-UGELP</t>
  </si>
  <si>
    <t>01326268</t>
  </si>
  <si>
    <t>01210763</t>
  </si>
  <si>
    <t>01218096</t>
  </si>
  <si>
    <t>REASIGNACION POR UNIDAD FAMILIAR DE:VALERO PUÑO, MARIA ELENA, Resolución N° 2543-2020-UGELP</t>
  </si>
  <si>
    <t>01311184</t>
  </si>
  <si>
    <t>01282753</t>
  </si>
  <si>
    <t>01288318</t>
  </si>
  <si>
    <t>01232065</t>
  </si>
  <si>
    <t>02009348</t>
  </si>
  <si>
    <t>02435256</t>
  </si>
  <si>
    <t>40295866</t>
  </si>
  <si>
    <t>02435815</t>
  </si>
  <si>
    <t>02296903</t>
  </si>
  <si>
    <t>01310437</t>
  </si>
  <si>
    <t>41121632</t>
  </si>
  <si>
    <t>01225655</t>
  </si>
  <si>
    <t>01203239</t>
  </si>
  <si>
    <t>01202315</t>
  </si>
  <si>
    <t>01306863</t>
  </si>
  <si>
    <t>01266527</t>
  </si>
  <si>
    <t>01282463</t>
  </si>
  <si>
    <t>01287970</t>
  </si>
  <si>
    <t>01326443</t>
  </si>
  <si>
    <t>01320975</t>
  </si>
  <si>
    <t>01308082</t>
  </si>
  <si>
    <t>01306836</t>
  </si>
  <si>
    <t>CESE POR LIMITE DE EDAD DE: LUQUE MAMANI, GRACIELA, Resolución Nº 1327-2021-UGELP</t>
  </si>
  <si>
    <t>01308573</t>
  </si>
  <si>
    <t>41186951</t>
  </si>
  <si>
    <t>01320349</t>
  </si>
  <si>
    <t>01323409</t>
  </si>
  <si>
    <t>01230987</t>
  </si>
  <si>
    <t>01228531</t>
  </si>
  <si>
    <t>02413725</t>
  </si>
  <si>
    <t>01683894</t>
  </si>
  <si>
    <t>02414560</t>
  </si>
  <si>
    <t>21EVE2108145</t>
  </si>
  <si>
    <t>ROTACION DE PERSONAL ADMINISTRATIVO DE:CHURA MAMANI, MARUJA, Resolución N° 2629-2020-UGELP</t>
  </si>
  <si>
    <t>CESE POR LIMITE DE EDAD DE: VELASQUEZ RIVERA, FILOMENO, Resolución Nº 1877-UGELP</t>
  </si>
  <si>
    <t>01304521</t>
  </si>
  <si>
    <t>01309182</t>
  </si>
  <si>
    <t>01201732</t>
  </si>
  <si>
    <t>40582304</t>
  </si>
  <si>
    <t>01306258</t>
  </si>
  <si>
    <t>02545479</t>
  </si>
  <si>
    <t>1002545479</t>
  </si>
  <si>
    <t>VENTURA</t>
  </si>
  <si>
    <t>01229942</t>
  </si>
  <si>
    <t>02396797</t>
  </si>
  <si>
    <t>70765862</t>
  </si>
  <si>
    <t>01306520</t>
  </si>
  <si>
    <t>01339076</t>
  </si>
  <si>
    <t>01293772</t>
  </si>
  <si>
    <t>01292537</t>
  </si>
  <si>
    <t>02365619</t>
  </si>
  <si>
    <t>01325760</t>
  </si>
  <si>
    <t>02279139</t>
  </si>
  <si>
    <t>01250451</t>
  </si>
  <si>
    <t>01505686</t>
  </si>
  <si>
    <t>01284047</t>
  </si>
  <si>
    <t>02411066</t>
  </si>
  <si>
    <t>01491301</t>
  </si>
  <si>
    <t>01536543</t>
  </si>
  <si>
    <t>1001536543</t>
  </si>
  <si>
    <t>PRAXIDES FELICIANO</t>
  </si>
  <si>
    <t>40294294</t>
  </si>
  <si>
    <t>01304295</t>
  </si>
  <si>
    <t>CESE POR LIMITE DE EDAD DE: APAZA VILCA, ARTEMIO, Resolución Nº 1878-UGELP</t>
  </si>
  <si>
    <t>01484919</t>
  </si>
  <si>
    <t>01485531</t>
  </si>
  <si>
    <t>01287160</t>
  </si>
  <si>
    <t>01305230</t>
  </si>
  <si>
    <t>REASIGNACION POR UNIDAD FAMILIAR DE: ITUSACA CCARI, FELICIA, Resolución Nº 04491-2020-UGEL AREQUIPA</t>
  </si>
  <si>
    <t>01319658</t>
  </si>
  <si>
    <t>01233664</t>
  </si>
  <si>
    <t>01310633</t>
  </si>
  <si>
    <t>1001310633</t>
  </si>
  <si>
    <t>CESE POR LIMITE DE EDAD DE: VIZCARRA ZAPATA, SAUL ARTURO, Resolución Nº 1321-2021-UGELP</t>
  </si>
  <si>
    <t>21EVE2108139</t>
  </si>
  <si>
    <t>02387537</t>
  </si>
  <si>
    <t>01310520</t>
  </si>
  <si>
    <t>02426038</t>
  </si>
  <si>
    <t>29383458</t>
  </si>
  <si>
    <t>01270205</t>
  </si>
  <si>
    <t>01554062</t>
  </si>
  <si>
    <t>40418917</t>
  </si>
  <si>
    <t>01311638</t>
  </si>
  <si>
    <t>02011572</t>
  </si>
  <si>
    <t>44019625</t>
  </si>
  <si>
    <t>LICENCIA CGR POR MATERNIDAD O GRAVIDEZ DE:MURILLO GRANDE, MARIA VICTORIA, Resolución N° 2235-2021-UGELP</t>
  </si>
  <si>
    <t>CESE TEMPORAL (SANCION) DE:PALOMINO PEDRAZA, JOSUE JOEL, Resolución N° 4312-2019-UGELP</t>
  </si>
  <si>
    <t>08148387</t>
  </si>
  <si>
    <t>01297592</t>
  </si>
  <si>
    <t>02446660</t>
  </si>
  <si>
    <t>01250724</t>
  </si>
  <si>
    <t>RENUNCIA DE DESIGNACION COMO JGP DE: INCARROCA CHURATA, GIL SANTIAGO(RD.Nº 1366-2020-UGEL C)</t>
  </si>
  <si>
    <t>24891952</t>
  </si>
  <si>
    <t>1024891952</t>
  </si>
  <si>
    <t>INCARROCA</t>
  </si>
  <si>
    <t>GIL SANTIAGO</t>
  </si>
  <si>
    <t>43880581</t>
  </si>
  <si>
    <t>CESE POR FALLECIMIENTO DE: CASTILLO PAREDES, ALICIA, Resolución Nº 1179-2021-UGELP</t>
  </si>
  <si>
    <t>01317330</t>
  </si>
  <si>
    <t>01292105</t>
  </si>
  <si>
    <t>01315485</t>
  </si>
  <si>
    <t>01689004</t>
  </si>
  <si>
    <t>1001689004</t>
  </si>
  <si>
    <t>CHUA</t>
  </si>
  <si>
    <t>TOMAS DE VILLANUEVA</t>
  </si>
  <si>
    <t>01264148</t>
  </si>
  <si>
    <t>01238211</t>
  </si>
  <si>
    <t>01489224</t>
  </si>
  <si>
    <t>01321173</t>
  </si>
  <si>
    <t>1001321173</t>
  </si>
  <si>
    <t>MARITZA MARIVEL</t>
  </si>
  <si>
    <t>01325173</t>
  </si>
  <si>
    <t>00510735</t>
  </si>
  <si>
    <t>01265234</t>
  </si>
  <si>
    <t>01485064</t>
  </si>
  <si>
    <t>01215883</t>
  </si>
  <si>
    <t>ENCARGATURA DE:MIRANDA VILCA, JUAN, Resolución Nº 1097-2020-UGELH</t>
  </si>
  <si>
    <t>ENCARGATURA DE:SANDOVAL CALDERON, JULIO GUMERCINDO, Resolución Nº 1117-2021-UGELP</t>
  </si>
  <si>
    <t>01341709</t>
  </si>
  <si>
    <t>01272361</t>
  </si>
  <si>
    <t>02414900</t>
  </si>
  <si>
    <t>21EVE2108137</t>
  </si>
  <si>
    <t>REASIGNACION POR UNIDAD FAMILIAR DE:FERNANDEZ GUTIERREZ, HUMBERTO, Resolución N° 2538-2020-UGELP</t>
  </si>
  <si>
    <t>02147782</t>
  </si>
  <si>
    <t>1002147782</t>
  </si>
  <si>
    <t>01265543</t>
  </si>
  <si>
    <t>01316243</t>
  </si>
  <si>
    <t>01319248</t>
  </si>
  <si>
    <t>01219194</t>
  </si>
  <si>
    <t>01285298</t>
  </si>
  <si>
    <t>01315056</t>
  </si>
  <si>
    <t>02406120</t>
  </si>
  <si>
    <t>40149985</t>
  </si>
  <si>
    <t>01680133</t>
  </si>
  <si>
    <t>01702580</t>
  </si>
  <si>
    <t>42895363</t>
  </si>
  <si>
    <t>01256945</t>
  </si>
  <si>
    <t>45446756</t>
  </si>
  <si>
    <t>01557647</t>
  </si>
  <si>
    <t>80025274</t>
  </si>
  <si>
    <t>02165511</t>
  </si>
  <si>
    <t>1002165511</t>
  </si>
  <si>
    <t>LORENZO FRANCISCO</t>
  </si>
  <si>
    <t>01288183</t>
  </si>
  <si>
    <t>CESE TEMPORAL (SANCION) DE:QUISPE FLORES, ELIZABETH GEOVANNA, Resolución N° EXP JUD 01485-2017-95-2111</t>
  </si>
  <si>
    <t>01284775</t>
  </si>
  <si>
    <t>01324852</t>
  </si>
  <si>
    <t>01235456</t>
  </si>
  <si>
    <t>80442763</t>
  </si>
  <si>
    <t>46329678</t>
  </si>
  <si>
    <t>01297462</t>
  </si>
  <si>
    <t>01824596</t>
  </si>
  <si>
    <t>REASIGNACION POR INTERES PERSONAL DE:CONDORI YUCRA, LUIS ENRIQUE, Resolución N° 2558-2020-UGELP</t>
  </si>
  <si>
    <t>01212142</t>
  </si>
  <si>
    <t>1001212142</t>
  </si>
  <si>
    <t>SIMEON CORNELIO</t>
  </si>
  <si>
    <t>01540934</t>
  </si>
  <si>
    <t>01207928</t>
  </si>
  <si>
    <t>01304982</t>
  </si>
  <si>
    <t>40460683</t>
  </si>
  <si>
    <t>02437426</t>
  </si>
  <si>
    <t>01305306</t>
  </si>
  <si>
    <t>01294492</t>
  </si>
  <si>
    <t>CESE POR SEPARACION DEFINITIVA DE: BUSTINCIO VILLANUEVA, ROBERTO, Resolución Nº 2808-2020-UGEL</t>
  </si>
  <si>
    <t>01540174</t>
  </si>
  <si>
    <t>01334710</t>
  </si>
  <si>
    <t>02429235</t>
  </si>
  <si>
    <t>01201355</t>
  </si>
  <si>
    <t>01843882</t>
  </si>
  <si>
    <t>REASIGNACION POR INTERES PERSONAL DE: CANAZA FLORES, VICTOR HUGO, Resolución Nº 2073-2020-UGELP</t>
  </si>
  <si>
    <t>01320217</t>
  </si>
  <si>
    <t>1001320217</t>
  </si>
  <si>
    <t>01201838</t>
  </si>
  <si>
    <t>01311503</t>
  </si>
  <si>
    <t>ENCARGATURA DE:BARRIOS GALLEGOS, ANGEL ELEUTERIO, Resolución Nº ACTA DE ADJUDICACION</t>
  </si>
  <si>
    <t>02429522</t>
  </si>
  <si>
    <t>01253242</t>
  </si>
  <si>
    <t>REASIGNACION POR INTERES PERSONAL DE:ROQUE GARNICA, MARCOS, Resolución N° 2556-2020-UGELP</t>
  </si>
  <si>
    <t>01314514</t>
  </si>
  <si>
    <t>1001314514</t>
  </si>
  <si>
    <t>ANTONIETA DEL ROCIO</t>
  </si>
  <si>
    <t>REASIGNACION POR INTERES PERSONAL DE:FERNANDEZ DIAZ, PAULINA, Resolución N° 2561-2020-UGELP</t>
  </si>
  <si>
    <t>01304165</t>
  </si>
  <si>
    <t>1001304165</t>
  </si>
  <si>
    <t>LA MAGNA JESUS</t>
  </si>
  <si>
    <t>02524662</t>
  </si>
  <si>
    <t>42250668</t>
  </si>
  <si>
    <t>01289340</t>
  </si>
  <si>
    <t>01269868</t>
  </si>
  <si>
    <t>25709098</t>
  </si>
  <si>
    <t>01205559</t>
  </si>
  <si>
    <t>01231610</t>
  </si>
  <si>
    <t>01323116</t>
  </si>
  <si>
    <t>01315974</t>
  </si>
  <si>
    <t>29577992</t>
  </si>
  <si>
    <t>02146194</t>
  </si>
  <si>
    <t>01220789</t>
  </si>
  <si>
    <t>02448589</t>
  </si>
  <si>
    <t>01323806</t>
  </si>
  <si>
    <t>02415105</t>
  </si>
  <si>
    <t>02366009</t>
  </si>
  <si>
    <t>02064757</t>
  </si>
  <si>
    <t>02378338</t>
  </si>
  <si>
    <t>02010814</t>
  </si>
  <si>
    <t>01278264</t>
  </si>
  <si>
    <t>02164117</t>
  </si>
  <si>
    <t>02045657</t>
  </si>
  <si>
    <t>01984229</t>
  </si>
  <si>
    <t>01867702</t>
  </si>
  <si>
    <t>01255688</t>
  </si>
  <si>
    <t>01297924</t>
  </si>
  <si>
    <t>01305970</t>
  </si>
  <si>
    <t>01304933</t>
  </si>
  <si>
    <t>01297447</t>
  </si>
  <si>
    <t>02427390</t>
  </si>
  <si>
    <t>01231193</t>
  </si>
  <si>
    <t>REASIGNACION POR INTERES PERSONAL DE: BAUTISTA PACHAURI, GIOVANA NANCY, Resolución Nº 2070-2020-UGELSR</t>
  </si>
  <si>
    <t>02540990</t>
  </si>
  <si>
    <t>02362011</t>
  </si>
  <si>
    <t>01315513</t>
  </si>
  <si>
    <t>01289517</t>
  </si>
  <si>
    <t>01305327</t>
  </si>
  <si>
    <t>01294413</t>
  </si>
  <si>
    <t>01232295</t>
  </si>
  <si>
    <t>02412629</t>
  </si>
  <si>
    <t>01255628</t>
  </si>
  <si>
    <t>01326545</t>
  </si>
  <si>
    <t>02292578</t>
  </si>
  <si>
    <t>02039871</t>
  </si>
  <si>
    <t>80191097</t>
  </si>
  <si>
    <t>CESE POR FALLECIMIENTO DE: MAMANI VALERIANO, ELIZABETH, Resolución Nº 1185-2021-UGELP</t>
  </si>
  <si>
    <t>01335838</t>
  </si>
  <si>
    <t>21EVE2101621</t>
  </si>
  <si>
    <t>21EVE2108141</t>
  </si>
  <si>
    <t>ROTACION DE PERSONAL ADMINISTRATIVO DE:ENRIQUEZ CARBAJAL, JULIANA, Resolución N° 2626-2020-UGELP</t>
  </si>
  <si>
    <t>01320011</t>
  </si>
  <si>
    <t>01323305</t>
  </si>
  <si>
    <t>01793428</t>
  </si>
  <si>
    <t>02425927</t>
  </si>
  <si>
    <t>01210535</t>
  </si>
  <si>
    <t>01309402</t>
  </si>
  <si>
    <t>CESE POR LIMITE DE EDAD DE: QUISPE QUISPE, GODOFREDO, Resolución Nº 1605 UGELP</t>
  </si>
  <si>
    <t>02266183</t>
  </si>
  <si>
    <t>01318413</t>
  </si>
  <si>
    <t>01319581</t>
  </si>
  <si>
    <t>01343420</t>
  </si>
  <si>
    <t>01201807</t>
  </si>
  <si>
    <t>01870670</t>
  </si>
  <si>
    <t>01228876</t>
  </si>
  <si>
    <t>01284970</t>
  </si>
  <si>
    <t>01201603</t>
  </si>
  <si>
    <t>01212816</t>
  </si>
  <si>
    <t>01234341</t>
  </si>
  <si>
    <t>01212688</t>
  </si>
  <si>
    <t>01309773</t>
  </si>
  <si>
    <t>01215663</t>
  </si>
  <si>
    <t>CESE POR LIMITE DE EDAD DE: CAPACOILA COAQUIRA, HECTOR, Resolución Nº 2946-2020-UGELP</t>
  </si>
  <si>
    <t>01279409</t>
  </si>
  <si>
    <t>01254790</t>
  </si>
  <si>
    <t>01315970</t>
  </si>
  <si>
    <t>01340673</t>
  </si>
  <si>
    <t>02550439</t>
  </si>
  <si>
    <t>01263382</t>
  </si>
  <si>
    <t>01235213</t>
  </si>
  <si>
    <t>01869811</t>
  </si>
  <si>
    <t>01218001</t>
  </si>
  <si>
    <t>01207734</t>
  </si>
  <si>
    <t>ENCARGATURA DE:TUMIALAN PANIAGUA, DANITZA, Resolución Nº ACTA DE ADJUDICACION</t>
  </si>
  <si>
    <t>LICENCIA CON GOCE DE HABER POR MATERNIDAD O GRAVIDEZ DE:CRUZ ASENCIO, KATHERINE MINDY, Resolución N° 1236-2021-UGELP</t>
  </si>
  <si>
    <t>01310500</t>
  </si>
  <si>
    <t>01277328</t>
  </si>
  <si>
    <t>01322490</t>
  </si>
  <si>
    <t>01335681</t>
  </si>
  <si>
    <t>01217457</t>
  </si>
  <si>
    <t>01205734</t>
  </si>
  <si>
    <t>01232800</t>
  </si>
  <si>
    <t>01226174</t>
  </si>
  <si>
    <t>01304768</t>
  </si>
  <si>
    <t>01243409</t>
  </si>
  <si>
    <t>01310228</t>
  </si>
  <si>
    <t>01205343</t>
  </si>
  <si>
    <t>01287601</t>
  </si>
  <si>
    <t>01229331</t>
  </si>
  <si>
    <t>CESE POR LIMITE DE EDAD DE: RODRIGUEZ ZEGARRA, AMANDA GUILLERMINA, Resolución Nº 1608 UGELP</t>
  </si>
  <si>
    <t>41268173</t>
  </si>
  <si>
    <t>REASIGNACION POR INTERES PERSONAL DE:VILCANQUI PEREZ, RAUL, Resolución N° 2554-2020-UGELP</t>
  </si>
  <si>
    <t>41690518</t>
  </si>
  <si>
    <t>1041690518</t>
  </si>
  <si>
    <t>RICHAR</t>
  </si>
  <si>
    <t>01267750</t>
  </si>
  <si>
    <t>01226355</t>
  </si>
  <si>
    <t>01304991</t>
  </si>
  <si>
    <t>01345219</t>
  </si>
  <si>
    <t>01307887</t>
  </si>
  <si>
    <t>01224445</t>
  </si>
  <si>
    <t>01323052</t>
  </si>
  <si>
    <t>41648408</t>
  </si>
  <si>
    <t>01225416</t>
  </si>
  <si>
    <t>01261248</t>
  </si>
  <si>
    <t>01228517</t>
  </si>
  <si>
    <t>01870561</t>
  </si>
  <si>
    <t>01223089</t>
  </si>
  <si>
    <t>CESE POR FALLECIMIENTO DE: ACHATA TITO, ELPIDIO RUFINO, Resolución Nº 1558-2021-UGELP</t>
  </si>
  <si>
    <t>01317967</t>
  </si>
  <si>
    <t>01327631</t>
  </si>
  <si>
    <t>01286530</t>
  </si>
  <si>
    <t>41415633</t>
  </si>
  <si>
    <t>01209891</t>
  </si>
  <si>
    <t>40055756</t>
  </si>
  <si>
    <t>01210382</t>
  </si>
  <si>
    <t>01306399</t>
  </si>
  <si>
    <t>01268999</t>
  </si>
  <si>
    <t>40311889</t>
  </si>
  <si>
    <t>ENCARGATURA DE:CHAMBILLA HUARACHA, YUDITH, Resolución Nº ACTA DE ADJUDICACION</t>
  </si>
  <si>
    <t>01258025</t>
  </si>
  <si>
    <t>01236993</t>
  </si>
  <si>
    <t>01269114</t>
  </si>
  <si>
    <t>01304723</t>
  </si>
  <si>
    <t>CESE POR FALLECIMIENTO DE: ORTEGA APAZA, JAIME, Resolución Nº 1621-UGELP</t>
  </si>
  <si>
    <t>01218716</t>
  </si>
  <si>
    <t>01306195</t>
  </si>
  <si>
    <t>REASIGNACION POR UNIDAD FAMILIAR DE:PINO COAQUIRA, CARLOS VIDAL, Resolución N° 2548-2020-UGELP</t>
  </si>
  <si>
    <t>01229876</t>
  </si>
  <si>
    <t>1001229876</t>
  </si>
  <si>
    <t>DAVID PORFIRIO</t>
  </si>
  <si>
    <t>43328284</t>
  </si>
  <si>
    <t>01986922</t>
  </si>
  <si>
    <t>01212600</t>
  </si>
  <si>
    <t>01315467</t>
  </si>
  <si>
    <t>01315811</t>
  </si>
  <si>
    <t>01230824</t>
  </si>
  <si>
    <t>CESE POR LIMITE DE EDAD DE: VILCA FLORES, JUSTO VICENTE, Resolución Nº 1874 UGELP</t>
  </si>
  <si>
    <t>01269579</t>
  </si>
  <si>
    <t>21EVE2101620</t>
  </si>
  <si>
    <t>21EVE2108129</t>
  </si>
  <si>
    <t>01298248</t>
  </si>
  <si>
    <t>01258008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</si>
  <si>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</si>
  <si>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</si>
  <si>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</si>
  <si>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</si>
  <si>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</si>
  <si>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</si>
  <si>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01298292</t>
  </si>
  <si>
    <t>01229496</t>
  </si>
  <si>
    <t>01286642</t>
  </si>
  <si>
    <t>01283247</t>
  </si>
  <si>
    <t>80028131</t>
  </si>
  <si>
    <t>REASIGNACION POR INTERES PERSONAL DE:CHURA CALJARO, LUCINA, Resolución N° 2666-2020-UGELP</t>
  </si>
  <si>
    <t>01317782</t>
  </si>
  <si>
    <t>02545610</t>
  </si>
  <si>
    <t>01320243</t>
  </si>
  <si>
    <t>29646858</t>
  </si>
  <si>
    <t>02040504</t>
  </si>
  <si>
    <t>01680892</t>
  </si>
  <si>
    <t>41602508</t>
  </si>
  <si>
    <t>41273507</t>
  </si>
  <si>
    <t>01309260</t>
  </si>
  <si>
    <t>01704978</t>
  </si>
  <si>
    <t>01306660</t>
  </si>
  <si>
    <t>02147287</t>
  </si>
  <si>
    <t>1002147287</t>
  </si>
  <si>
    <t>SONIA VIRGINIA</t>
  </si>
  <si>
    <t>01320936</t>
  </si>
  <si>
    <t>01268388</t>
  </si>
  <si>
    <t>01232038</t>
  </si>
  <si>
    <t>01258054</t>
  </si>
  <si>
    <t>01283506</t>
  </si>
  <si>
    <t>01874256</t>
  </si>
  <si>
    <t>01870854</t>
  </si>
  <si>
    <t>01340856</t>
  </si>
  <si>
    <t>CESE POR LIMITE DE EDAD DE: COAQUIRA HERMOSA, ALEJANDRO LEANDRO, Resolución Nº 1323-2021-UGELP</t>
  </si>
  <si>
    <t>REASIGNACION POR INTERES PERSONAL DE: TICONA FERNANDEZ, MIRYAM SHIRLEY, Resolución Nº 5749-2020-UGEL AREQUIPA</t>
  </si>
  <si>
    <t>01335546</t>
  </si>
  <si>
    <t>LICENCIA CON GOCE DE HABER POR MATERNIDAD O GRAVIDEZ DE:OCHOCHOQUE CARCAUSTO, NEDDA ELIANA, Resolución N° 1128-2021-UGELP</t>
  </si>
  <si>
    <t>CESE POR LIMITE DE EDAD DE: ZAPATA GUERRA, MAXIMILIANA, Resolución Nº 2959-2020-UGELP</t>
  </si>
  <si>
    <t>01332399</t>
  </si>
  <si>
    <t>01324424</t>
  </si>
  <si>
    <t>01204571</t>
  </si>
  <si>
    <t>01219292</t>
  </si>
  <si>
    <t>01202463</t>
  </si>
  <si>
    <t>CESE POR FALLECIMIENTO DE: PAREDES VILCA, EDWIN HUMBERTO, Resolución Nº 1180-2021-UGELP</t>
  </si>
  <si>
    <t>01202466</t>
  </si>
  <si>
    <t>02295877</t>
  </si>
  <si>
    <t>01335607</t>
  </si>
  <si>
    <t>01209762</t>
  </si>
  <si>
    <t>01215214</t>
  </si>
  <si>
    <t>01212819</t>
  </si>
  <si>
    <t>01227920</t>
  </si>
  <si>
    <t>80254206</t>
  </si>
  <si>
    <t>01218878</t>
  </si>
  <si>
    <t>01231144</t>
  </si>
  <si>
    <t>01306615</t>
  </si>
  <si>
    <t>01342915</t>
  </si>
  <si>
    <t>01211391</t>
  </si>
  <si>
    <t>01284441</t>
  </si>
  <si>
    <t>00415764</t>
  </si>
  <si>
    <t>01503575</t>
  </si>
  <si>
    <t>1001503575</t>
  </si>
  <si>
    <t>SEJJE</t>
  </si>
  <si>
    <t>LADISLAO</t>
  </si>
  <si>
    <t>01300547</t>
  </si>
  <si>
    <t>01283256</t>
  </si>
  <si>
    <t>02145696</t>
  </si>
  <si>
    <t>01206870</t>
  </si>
  <si>
    <t>01235309</t>
  </si>
  <si>
    <t>41091872</t>
  </si>
  <si>
    <t>01310704</t>
  </si>
  <si>
    <t>01836854</t>
  </si>
  <si>
    <t>01306954</t>
  </si>
  <si>
    <t>1001306954</t>
  </si>
  <si>
    <t>01202117</t>
  </si>
  <si>
    <t>01304776</t>
  </si>
  <si>
    <t>01282412</t>
  </si>
  <si>
    <t>01283694</t>
  </si>
  <si>
    <t>40093212</t>
  </si>
  <si>
    <t>01283693</t>
  </si>
  <si>
    <t>41162084</t>
  </si>
  <si>
    <t>02163733</t>
  </si>
  <si>
    <t>44774501</t>
  </si>
  <si>
    <t>1044774501</t>
  </si>
  <si>
    <t>ALDUDE</t>
  </si>
  <si>
    <t>RUBERT</t>
  </si>
  <si>
    <t>02396778</t>
  </si>
  <si>
    <t>01284045</t>
  </si>
  <si>
    <t>01284338</t>
  </si>
  <si>
    <t>01251326</t>
  </si>
  <si>
    <t>01809341</t>
  </si>
  <si>
    <t>01287595</t>
  </si>
  <si>
    <t>02297877</t>
  </si>
  <si>
    <t>01225502</t>
  </si>
  <si>
    <t>CESE POR LIMITE DE EDAD DE: MAYTA DE SONCO, FELIPA ZOBEIDA, Resolución Nº 2122-2021-UGELP</t>
  </si>
  <si>
    <t>01549881</t>
  </si>
  <si>
    <t>01325224</t>
  </si>
  <si>
    <t>01340809</t>
  </si>
  <si>
    <t>01246357</t>
  </si>
  <si>
    <t>CESE POR LIMITE DE EDAD DE: POMA MAMANI, VENANCIA JUSTINA, Resolución Nº 2972-2020-UGELP</t>
  </si>
  <si>
    <t>01312518</t>
  </si>
  <si>
    <t>01220963</t>
  </si>
  <si>
    <t>01218765</t>
  </si>
  <si>
    <t>LICENCIA CGR POR INCAPACIDAD TEMPORAL(Enfermedad) DE:CALSIN RAMOS, LEOCADIO, Resolución N° 2367-2021-UGELP</t>
  </si>
  <si>
    <t>01266814</t>
  </si>
  <si>
    <t>01230000</t>
  </si>
  <si>
    <t>21EVE2108136</t>
  </si>
  <si>
    <t>01267656</t>
  </si>
  <si>
    <t>CESE POR FALLECIMIENTO DE: QUISPE ACERO, TEOFILO, Resolución Nº 2042-2021-UGELP</t>
  </si>
  <si>
    <t>01304221</t>
  </si>
  <si>
    <t>01209626</t>
  </si>
  <si>
    <t>01287220</t>
  </si>
  <si>
    <t>01261959</t>
  </si>
  <si>
    <t>01312566</t>
  </si>
  <si>
    <t>01229562</t>
  </si>
  <si>
    <t>01342994</t>
  </si>
  <si>
    <t>02525012</t>
  </si>
  <si>
    <t>01291292</t>
  </si>
  <si>
    <t>01341241</t>
  </si>
  <si>
    <t>01315279</t>
  </si>
  <si>
    <t>01300130</t>
  </si>
  <si>
    <t>ROTACION DE PERSONAL ADMINISTRATIVO DE:CUTIPA CHAMBI, RONALD, Resolución N° 2633-2020-UGELP</t>
  </si>
  <si>
    <t>REASIGNACION POR UNIDAD FAMILIAR DE GOMEZ MAMANI MARCELA (RD. Nº 2605-2020 UGEL PUNO)</t>
  </si>
  <si>
    <t>02040331</t>
  </si>
  <si>
    <t>1002040331</t>
  </si>
  <si>
    <t>CURAZI</t>
  </si>
  <si>
    <t>02422043</t>
  </si>
  <si>
    <t>01307734</t>
  </si>
  <si>
    <t>ENCARGATURA DE:AYALA POLLOYQUERI, RITA NIEVES, Resolución Nº ACTA DE ADJUDICACION</t>
  </si>
  <si>
    <t>02265146</t>
  </si>
  <si>
    <t>01301651</t>
  </si>
  <si>
    <t>01309572</t>
  </si>
  <si>
    <t>01531955</t>
  </si>
  <si>
    <t>01297826</t>
  </si>
  <si>
    <t>01316096</t>
  </si>
  <si>
    <t>41193010</t>
  </si>
  <si>
    <t>01227200</t>
  </si>
  <si>
    <t>01234118</t>
  </si>
  <si>
    <t>01769876</t>
  </si>
  <si>
    <t>29563840</t>
  </si>
  <si>
    <t>01326574</t>
  </si>
  <si>
    <t>01201502</t>
  </si>
  <si>
    <t>01217508</t>
  </si>
  <si>
    <t>1001217508</t>
  </si>
  <si>
    <t>EMMA NINOSKA</t>
  </si>
  <si>
    <t>01318408</t>
  </si>
  <si>
    <t>01308678</t>
  </si>
  <si>
    <t>01273654</t>
  </si>
  <si>
    <t>01334208</t>
  </si>
  <si>
    <t>01218375</t>
  </si>
  <si>
    <t>01314408</t>
  </si>
  <si>
    <t>01309527</t>
  </si>
  <si>
    <t>01214369</t>
  </si>
  <si>
    <t>01214654</t>
  </si>
  <si>
    <t>02413298</t>
  </si>
  <si>
    <t>29487041</t>
  </si>
  <si>
    <t>01234930</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</si>
  <si>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</si>
  <si>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</si>
  <si>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</si>
  <si>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</si>
  <si>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</si>
  <si>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</si>
  <si>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</si>
  <si>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</si>
  <si>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</si>
  <si>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</si>
  <si>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</si>
  <si>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</si>
  <si>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</si>
  <si>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</si>
  <si>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</si>
  <si>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</si>
  <si>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</si>
  <si>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</si>
  <si>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02045510</t>
  </si>
  <si>
    <t>ENCARGATURA DE:TOQUE APAZA, LUCIO, Resolución Nº ADJUDICACION</t>
  </si>
  <si>
    <t>01318068</t>
  </si>
  <si>
    <t>01982642</t>
  </si>
  <si>
    <t>01240103</t>
  </si>
  <si>
    <t>01836002</t>
  </si>
  <si>
    <t>01778918</t>
  </si>
  <si>
    <t>01241396</t>
  </si>
  <si>
    <t>01862759</t>
  </si>
  <si>
    <t>01308594</t>
  </si>
  <si>
    <t>CESE POR LIMITE DE EDAD DE: ALANOCA NAIRA, INES, Resolución Nº 2983-2020-UGELP</t>
  </si>
  <si>
    <t>LICENCIA CGR POR MATERNIDAD O GRAVIDEZ DE:FLORES BERMEJO, DIANA, Resolución N° 2236-2021-UGELP</t>
  </si>
  <si>
    <t>01305861</t>
  </si>
  <si>
    <t>CESE POR LIMITE DE EDAD DE: NAVIA CANDIA, ELSA BLANCA, Resolución Nº 2252-2021-UGELP</t>
  </si>
  <si>
    <t>01217754</t>
  </si>
  <si>
    <t>01244291</t>
  </si>
  <si>
    <t>01308597</t>
  </si>
  <si>
    <t>01307160</t>
  </si>
  <si>
    <t>CESE A SOLICITUD DE: NINA PUMA, TEOFILO, Resolución Nº 0598-2021-UGELP</t>
  </si>
  <si>
    <t>01267377</t>
  </si>
  <si>
    <t>01236869</t>
  </si>
  <si>
    <t>01291215</t>
  </si>
  <si>
    <t>40438984</t>
  </si>
  <si>
    <t>01221161</t>
  </si>
  <si>
    <t>01300935</t>
  </si>
  <si>
    <t>01203649</t>
  </si>
  <si>
    <t>CESE POR LIMITE DE EDAD DE: FLORES MIRANDA, BUENAVENTURA, Resolución Nº 3451-2020-UGELP</t>
  </si>
  <si>
    <t>01215535</t>
  </si>
  <si>
    <t>01317050</t>
  </si>
  <si>
    <t>01305724</t>
  </si>
  <si>
    <t>01222900</t>
  </si>
  <si>
    <t>01211790</t>
  </si>
  <si>
    <t>01221907</t>
  </si>
  <si>
    <t>01200874</t>
  </si>
  <si>
    <t>01307188</t>
  </si>
  <si>
    <t>01232939</t>
  </si>
  <si>
    <t>01341845</t>
  </si>
  <si>
    <t>01301497</t>
  </si>
  <si>
    <t>ENCARGATURA DE:HOLGUIN MAMANI, ELISBAN, Resolución Nº 1640-2020-UGEL CHUCUITO</t>
  </si>
  <si>
    <t>01219156</t>
  </si>
  <si>
    <t>01204693</t>
  </si>
  <si>
    <t>01300825</t>
  </si>
  <si>
    <t>02000653</t>
  </si>
  <si>
    <t>01220883</t>
  </si>
  <si>
    <t>01315960</t>
  </si>
  <si>
    <t>01276633</t>
  </si>
  <si>
    <t>01215825</t>
  </si>
  <si>
    <t>01340145</t>
  </si>
  <si>
    <t>01279421</t>
  </si>
  <si>
    <t>01306222</t>
  </si>
  <si>
    <t>01334820</t>
  </si>
  <si>
    <t>01262067</t>
  </si>
  <si>
    <t>01300757</t>
  </si>
  <si>
    <t>01321025</t>
  </si>
  <si>
    <t>01246046</t>
  </si>
  <si>
    <t>01230361</t>
  </si>
  <si>
    <t>01207356</t>
  </si>
  <si>
    <t>01267841</t>
  </si>
  <si>
    <t>01317729</t>
  </si>
  <si>
    <t>ENCARGATURA DE:MAQUERA MARCA, FREDDY ELEUTERIO, Resolución Nº 1639-2020-UGEL CHJ</t>
  </si>
  <si>
    <t>01338433</t>
  </si>
  <si>
    <t>01200345</t>
  </si>
  <si>
    <t>01220769</t>
  </si>
  <si>
    <t>01205387</t>
  </si>
  <si>
    <t>01212126</t>
  </si>
  <si>
    <t>01321868</t>
  </si>
  <si>
    <t>01264343</t>
  </si>
  <si>
    <t>ENCARGATURA DE:LIMACHE SANDOVAL, WILMER FACTOR, Resolución Nº ACTA DE ADJUDICACION</t>
  </si>
  <si>
    <t>01311458</t>
  </si>
  <si>
    <t>01224801</t>
  </si>
  <si>
    <t>01227065</t>
  </si>
  <si>
    <t>CD1E05701217</t>
  </si>
  <si>
    <t>CUADRO DE HORAS APROBADO 2021</t>
  </si>
  <si>
    <t>01209979</t>
  </si>
  <si>
    <t>CESE POR LIMITE DE EDAD DE: CCAMAPAZA CCOAPAZA, GERMAN NATALIO, Resolución Nº 2255-2021-UGELP</t>
  </si>
  <si>
    <t>01309658</t>
  </si>
  <si>
    <t>01217293</t>
  </si>
  <si>
    <t>01310935</t>
  </si>
  <si>
    <t>01319776</t>
  </si>
  <si>
    <t>01308495</t>
  </si>
  <si>
    <t>CESE POR LIMITE DE EDAD DE: BERNEDO ARIAS, WENCESLAO, Resolución Nº 2249-2021-UGELP</t>
  </si>
  <si>
    <t>01217455</t>
  </si>
  <si>
    <t>CESE POR LIMITE DE EDAD DE: FLORES VILCA, CELESTINO, Resolución Nº 2963-2020-UGELP</t>
  </si>
  <si>
    <t>CD1E06101317</t>
  </si>
  <si>
    <t>01231459</t>
  </si>
  <si>
    <t>01234401</t>
  </si>
  <si>
    <t>01316874</t>
  </si>
  <si>
    <t>1001316874</t>
  </si>
  <si>
    <t>EDGAR NICOLAS</t>
  </si>
  <si>
    <t>01486693</t>
  </si>
  <si>
    <t>CESE POR LIMITE DE EDAD DE: PEREZ RODRIGUEZ, EDDY SALVADOR, Resolución Nº 2130-2021-UGELP</t>
  </si>
  <si>
    <t>01310604</t>
  </si>
  <si>
    <t>CESE POR LIMITE DE EDAD DE: TICONA TUMI, ELIO MACARIO, Resolución Nº 2988-2020-UGELP</t>
  </si>
  <si>
    <t>01206906</t>
  </si>
  <si>
    <t>1001206906</t>
  </si>
  <si>
    <t>ENCARGATURA DE:PARICAHUA MAMANI, ZENAIDA ODILIA, Resolución Nº ACTA DE ADJUDICACION</t>
  </si>
  <si>
    <t>01217467</t>
  </si>
  <si>
    <t>CESE POR FALLECIMIENTO DE: SILVA DUEÑAS, JUAN JOSE, Resolución Nº 1617-UGELP</t>
  </si>
  <si>
    <t>01333535</t>
  </si>
  <si>
    <t>02146527</t>
  </si>
  <si>
    <t>01327315</t>
  </si>
  <si>
    <t>CESE POR FALLECIMIENTO DE: CHAMBILLA JALIRE, JHON EMERSON, Resolución Nº 1557-2021-UGELP</t>
  </si>
  <si>
    <t>01213919</t>
  </si>
  <si>
    <t>01305377</t>
  </si>
  <si>
    <t>02391411</t>
  </si>
  <si>
    <t>01217920</t>
  </si>
  <si>
    <t>CD1E07701617</t>
  </si>
  <si>
    <t>01287196</t>
  </si>
  <si>
    <t>CESE POR LIMITE DE EDAD DE: CONDORI ORTIZ, CRISPIN, Resolución Nº 2955-2020-UGELP</t>
  </si>
  <si>
    <t>01760614</t>
  </si>
  <si>
    <t>01306557</t>
  </si>
  <si>
    <t>01280966</t>
  </si>
  <si>
    <t>01837623</t>
  </si>
  <si>
    <t>01206353</t>
  </si>
  <si>
    <t>01234611</t>
  </si>
  <si>
    <t>01215579</t>
  </si>
  <si>
    <t>CESE POR LIMITE DE EDAD DE: MAMANI MAMANI, JUAN, Resolución Nº 2953-2020-UGELP</t>
  </si>
  <si>
    <t>CESE POR LIMITE DE EDAD DE: GONGORA FOLLANO, MATILDE ELIZABETH, Resolución Nº 1317-2021-UGELP</t>
  </si>
  <si>
    <t>02265942</t>
  </si>
  <si>
    <t>01287543</t>
  </si>
  <si>
    <t>01288987</t>
  </si>
  <si>
    <t>01229561</t>
  </si>
  <si>
    <t>02142517</t>
  </si>
  <si>
    <t>CD1E15601017</t>
  </si>
  <si>
    <t>CD1E16601017</t>
  </si>
  <si>
    <t>01228732</t>
  </si>
  <si>
    <t>01229488</t>
  </si>
  <si>
    <t>02145579</t>
  </si>
  <si>
    <t>01304926</t>
  </si>
  <si>
    <t>02417243</t>
  </si>
  <si>
    <t>CESE POR LIMITE DE EDAD DE: CANAHUA SAGA, DEMETRIA, Resolución Nº 2938-2020-UGELP</t>
  </si>
  <si>
    <t>CD1E43701317</t>
  </si>
  <si>
    <t>02146456</t>
  </si>
  <si>
    <t>01208183</t>
  </si>
  <si>
    <t>CX1X58501617</t>
  </si>
  <si>
    <t>01326273</t>
  </si>
  <si>
    <t>1001326273</t>
  </si>
  <si>
    <t>RICHARD SATURNINO</t>
  </si>
  <si>
    <t>01287934</t>
  </si>
  <si>
    <t>CX1X59501917</t>
  </si>
  <si>
    <t>01307260</t>
  </si>
  <si>
    <t>01227127</t>
  </si>
  <si>
    <t>01324898</t>
  </si>
  <si>
    <t>21CAS2105757</t>
  </si>
  <si>
    <t>PROFESIONAL DE TERAPIA FÍSICA PARA LOS PROGRAMAS DE INTERVENCIÓN TEMPRANA</t>
  </si>
  <si>
    <t>21CAS2106017</t>
  </si>
  <si>
    <t>01343664</t>
  </si>
  <si>
    <t>21CAS2104282</t>
  </si>
  <si>
    <t>PROFESIONAL EN EDUCACIÓN ESPECIAL I PARA EL CENTRO DE RECURSOS DE EDUCACIÓN BÁSICA ESPECIAL - CREBE</t>
  </si>
  <si>
    <t>01304828</t>
  </si>
  <si>
    <t>01212735</t>
  </si>
  <si>
    <t>01230919</t>
  </si>
  <si>
    <t>B</t>
  </si>
  <si>
    <t>02145851</t>
  </si>
  <si>
    <t>01482436</t>
  </si>
  <si>
    <t>LICENCIA SIN GOCE DE HABER POR MOTIVOS PARTICULARES DE:BANEGAS CARIAPAZA, MARINA INES, Resolución N° 1363-2021-UGELP</t>
  </si>
  <si>
    <t>01305151</t>
  </si>
  <si>
    <t>01327562</t>
  </si>
  <si>
    <t>01229038</t>
  </si>
  <si>
    <t>01263052</t>
  </si>
  <si>
    <t>01205391</t>
  </si>
  <si>
    <t>01307814</t>
  </si>
  <si>
    <t>29642927</t>
  </si>
  <si>
    <t>01316767</t>
  </si>
  <si>
    <t>01486645</t>
  </si>
  <si>
    <t>01210698</t>
  </si>
  <si>
    <t>01212138</t>
  </si>
  <si>
    <t>01310691</t>
  </si>
  <si>
    <t>21CAS2104280</t>
  </si>
  <si>
    <t>MODELO LINGÜÍSTICO DE LENGUA DE SEÑAS PERUANA PARA EBR/EBA</t>
  </si>
  <si>
    <t>21CAS2104281</t>
  </si>
  <si>
    <t>PROFESIONAL DE TECNOLOGÍA MÉDICA PARA CEBE</t>
  </si>
  <si>
    <t>21CAS2105756</t>
  </si>
  <si>
    <t>INTÉRPRETE DE LENGUA DE SEÑAS PERUANA PARA EBR/EBA</t>
  </si>
  <si>
    <t>21CAS2106016</t>
  </si>
  <si>
    <t>01311018</t>
  </si>
  <si>
    <t>01221094</t>
  </si>
  <si>
    <t>01310673</t>
  </si>
  <si>
    <t>01280987</t>
  </si>
  <si>
    <t>LICENCIA SGR POR MOTIVOS PARTICULARES DE:BUSTINZA CHOQUEHUANCA, SONIA AGLEY, Resolución N° 2525-2021-UGELP</t>
  </si>
  <si>
    <t>02412017</t>
  </si>
  <si>
    <t>LICENCIA SGR POR MOTIVOS PARTICULARES DE:GALLEGOS FLORES, FREDY, Resolución N° 2544-2021-UGELP</t>
  </si>
  <si>
    <t>01307785</t>
  </si>
  <si>
    <t>01227759</t>
  </si>
  <si>
    <t>01335361</t>
  </si>
  <si>
    <t>01207303</t>
  </si>
  <si>
    <t>01304462</t>
  </si>
  <si>
    <t>01310320</t>
  </si>
  <si>
    <t>01218258</t>
  </si>
  <si>
    <t>CD1E06101213</t>
  </si>
  <si>
    <t>CD1E07101213</t>
  </si>
  <si>
    <t>01224837</t>
  </si>
  <si>
    <t>01297086</t>
  </si>
  <si>
    <t>01316642</t>
  </si>
  <si>
    <t>01241467</t>
  </si>
  <si>
    <t>01838929</t>
  </si>
  <si>
    <t>01215340</t>
  </si>
  <si>
    <t>01286519</t>
  </si>
  <si>
    <t>CESE POR LIMITE DE EDAD DE: AGUIRRE VILLALTA, NOHEMI LUPE, Resolución Nº 1606 UGELP</t>
  </si>
  <si>
    <t>02146722</t>
  </si>
  <si>
    <t>01206262</t>
  </si>
  <si>
    <t>01306418</t>
  </si>
  <si>
    <t>01836243</t>
  </si>
  <si>
    <t>01223654</t>
  </si>
  <si>
    <t>01262856</t>
  </si>
  <si>
    <t>01223653</t>
  </si>
  <si>
    <t>01225833</t>
  </si>
  <si>
    <t>CESE POR LIMITE DE EDAD DE: CHURATA PACHACUTE, HIPOLITO ABDON, Resolución Nº 2949-2020-UGELP</t>
  </si>
  <si>
    <t>01307380</t>
  </si>
  <si>
    <t>01227766</t>
  </si>
  <si>
    <t>ENCARGATURA DE:ARISACA QUISPE, PERCY, Resolución Nº VIRTUAL</t>
  </si>
  <si>
    <t>01210450</t>
  </si>
  <si>
    <t>01316987</t>
  </si>
  <si>
    <t>01200655</t>
  </si>
  <si>
    <t>44373401</t>
  </si>
  <si>
    <t>01235348</t>
  </si>
  <si>
    <t>01231494</t>
  </si>
  <si>
    <t>01222769</t>
  </si>
  <si>
    <t>01216593</t>
  </si>
  <si>
    <t>09865202</t>
  </si>
  <si>
    <t>01218148</t>
  </si>
  <si>
    <t>01234535</t>
  </si>
  <si>
    <t>01227468</t>
  </si>
  <si>
    <t>40365427</t>
  </si>
  <si>
    <t>CD1E02301213</t>
  </si>
  <si>
    <t>CESE POR LIMITE DE EDAD DE: BLANCO LUNA, ANGEL HUGO, Resolución Nº 3086-2020-UGELP</t>
  </si>
  <si>
    <t>01311361</t>
  </si>
  <si>
    <t>01284607</t>
  </si>
  <si>
    <t>01287982</t>
  </si>
  <si>
    <t>01216856</t>
  </si>
  <si>
    <t>23853429</t>
  </si>
  <si>
    <t>CESE POR FALLECIMIENTO DE: QUISPE CHAMBILLA, GREGORIO JOSE, Resolución Nº 2319-2020-UGELP</t>
  </si>
  <si>
    <t>46835736</t>
  </si>
  <si>
    <t>01210008</t>
  </si>
  <si>
    <t>REASIGNACION POR INTERES PERSONAL DE: VELASQUEZ BAILON, GUIDO HERNAN (RD. 004085-2020-UGEL TACNA)</t>
  </si>
  <si>
    <t>01304529</t>
  </si>
  <si>
    <t>01326503</t>
  </si>
  <si>
    <t>02420576</t>
  </si>
  <si>
    <t>01222864</t>
  </si>
  <si>
    <t>02142210</t>
  </si>
  <si>
    <t>ENCARGATURA DE:SILVA PACOVILCA, SALVADOR, Resolución Nº ACTA DE ADJUDICACION</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</si>
  <si>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</si>
  <si>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</si>
  <si>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</si>
  <si>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</si>
  <si>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</si>
  <si>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</si>
  <si>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</si>
  <si>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</si>
  <si>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</si>
  <si>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</si>
  <si>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</si>
  <si>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</si>
  <si>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</si>
  <si>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</si>
  <si>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ENCARGATURA DE:ORDOÑEZ QUISPE, ELBA BETTY, Resolución Nº ACTA DE ADJUDICACION</t>
  </si>
  <si>
    <t>01221887</t>
  </si>
  <si>
    <t>ENCARGATURA DE:PACHECO FLORES, PEDRO ELARD, Resolución Nº VIRTUAL</t>
  </si>
  <si>
    <t>04431555</t>
  </si>
  <si>
    <t>01287741</t>
  </si>
  <si>
    <t>01281021</t>
  </si>
  <si>
    <t>ENCARGATURA DE:PAREDES MASCO, CELINA NELIDA, Resolución Nº PROFESOR</t>
  </si>
  <si>
    <t>01223758</t>
  </si>
  <si>
    <t>ENCARGATURA DE:PERCCA CUTIPA, AGRIPINA MARIA, Resolución Nº OFICIO N°: 033-2020-DREP/UGELP/D-IES”IN”</t>
  </si>
  <si>
    <t>01204504</t>
  </si>
  <si>
    <t>01340342</t>
  </si>
  <si>
    <t>42584109</t>
  </si>
  <si>
    <t>01234420</t>
  </si>
  <si>
    <t>CESE POR FALLECIMIENTO DE: RODRIGUEZ ALEJO, ALFONSO, Resolución Nº 2044-2021-UGELP</t>
  </si>
  <si>
    <t>01282673</t>
  </si>
  <si>
    <t>LICENCIA SIN GOCE DE HABER POR MOTIVOS PARTICULARES DE:CHAMBI PALERO, LEONOR AVELINA, Resolución N° 1210-2021-UGELP</t>
  </si>
  <si>
    <t>01307351</t>
  </si>
  <si>
    <t>01289589</t>
  </si>
  <si>
    <t>01226736</t>
  </si>
  <si>
    <t>ENCARGATURA DE:VARGAS MARON, MARICRUZ, Resolución Nº OFICIO N°: 033-2020-DREP/UGELP/D-IES”IN”</t>
  </si>
  <si>
    <t>01224909</t>
  </si>
  <si>
    <t>CESE POR LIMITE DE EDAD DE: VIZCARRA HERLES, ANA MARÍA, Resolución Nº 2123-2021-UGELP</t>
  </si>
  <si>
    <t>01229063</t>
  </si>
  <si>
    <t>01843400</t>
  </si>
  <si>
    <t>01235431</t>
  </si>
  <si>
    <t>01318605</t>
  </si>
  <si>
    <t>21EVE2109660</t>
  </si>
  <si>
    <t>40718585</t>
  </si>
  <si>
    <t>01211446</t>
  </si>
  <si>
    <t>01220812</t>
  </si>
  <si>
    <t>01225650</t>
  </si>
  <si>
    <t>01218962</t>
  </si>
  <si>
    <t>01313084</t>
  </si>
  <si>
    <t>01214257</t>
  </si>
  <si>
    <t>01217342</t>
  </si>
  <si>
    <t>02140190</t>
  </si>
  <si>
    <t>01203238</t>
  </si>
  <si>
    <t>01217175</t>
  </si>
  <si>
    <t>01219571</t>
  </si>
  <si>
    <t>01233335</t>
  </si>
  <si>
    <t>01481484</t>
  </si>
  <si>
    <t>01288494</t>
  </si>
  <si>
    <t>01328804</t>
  </si>
  <si>
    <t>01224639</t>
  </si>
  <si>
    <t>44399843</t>
  </si>
  <si>
    <t>01228394</t>
  </si>
  <si>
    <t>01209623</t>
  </si>
  <si>
    <t>01210708</t>
  </si>
  <si>
    <t>CESE POR LIMITE DE EDAD DE: FLORES LIMACHE, LUCIANO, Resolución Nº 2958-2020-UGELP</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</si>
  <si>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</si>
  <si>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</si>
  <si>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</si>
  <si>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</si>
  <si>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</si>
  <si>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</si>
  <si>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</si>
  <si>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</si>
  <si>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</si>
  <si>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</si>
  <si>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</si>
  <si>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</si>
  <si>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</si>
  <si>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</si>
  <si>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CD1E02501213</t>
  </si>
  <si>
    <t>01310471</t>
  </si>
  <si>
    <t>01321440</t>
  </si>
  <si>
    <t>01225129</t>
  </si>
  <si>
    <t>01306896</t>
  </si>
  <si>
    <t>01204043</t>
  </si>
  <si>
    <t>01208414</t>
  </si>
  <si>
    <t>01321363</t>
  </si>
  <si>
    <t>01334256</t>
  </si>
  <si>
    <t>01314362</t>
  </si>
  <si>
    <t>01334092</t>
  </si>
  <si>
    <t>01220391</t>
  </si>
  <si>
    <t>01231134</t>
  </si>
  <si>
    <t>01227341</t>
  </si>
  <si>
    <t xml:space="preserve"> REASIGNACION POR RACIONALIZACION DE RODRIGUEZ CRUZ, SIMON SAMUEL (R.D. 0003-2021-UGELP)</t>
  </si>
  <si>
    <t>01208051</t>
  </si>
  <si>
    <t>01212080</t>
  </si>
  <si>
    <t>01317842</t>
  </si>
  <si>
    <t>01249068</t>
  </si>
  <si>
    <t>01216301</t>
  </si>
  <si>
    <t>01216333</t>
  </si>
  <si>
    <t>01232646</t>
  </si>
  <si>
    <t>01234971</t>
  </si>
  <si>
    <t>01224026</t>
  </si>
  <si>
    <t>01683414</t>
  </si>
  <si>
    <t>24666614</t>
  </si>
  <si>
    <t>01222013</t>
  </si>
  <si>
    <t>01802678</t>
  </si>
  <si>
    <t>01223519</t>
  </si>
  <si>
    <t>01304293</t>
  </si>
  <si>
    <t>ENCARGATURA DE:GAMARRA JAEN, WILFREDO JOHN, Resolución Nº VIRTUAL</t>
  </si>
  <si>
    <t>01327595</t>
  </si>
  <si>
    <t>01307605</t>
  </si>
  <si>
    <t>01314477</t>
  </si>
  <si>
    <t>02540962</t>
  </si>
  <si>
    <t>01215299</t>
  </si>
  <si>
    <t>01327978</t>
  </si>
  <si>
    <t>01215599</t>
  </si>
  <si>
    <t>01325062</t>
  </si>
  <si>
    <t>40801562</t>
  </si>
  <si>
    <t>1040801562</t>
  </si>
  <si>
    <t>TANIA</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</si>
  <si>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</si>
  <si>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</si>
  <si>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</si>
  <si>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</si>
  <si>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</si>
  <si>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</si>
  <si>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</si>
  <si>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</si>
  <si>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</si>
  <si>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</si>
  <si>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</si>
  <si>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CESE POR FALLECIMIENTO DE: RIVAS QUISPE, WALTER, Resolución Nº 2242-2021-UGELP</t>
  </si>
  <si>
    <t>CESE POR LIMITE DE EDAD DE: CHECALLA SARAVIA, EUGENIA RINA, Resolución Nº 2948-2020-UGELP</t>
  </si>
  <si>
    <t>00486375</t>
  </si>
  <si>
    <t>02425885</t>
  </si>
  <si>
    <t>02423191</t>
  </si>
  <si>
    <t>ENCARGATURA DE:CONDORI MACHACA, JUAN ENRIQUE, Resolución Nº ACTA DE ADJUDICACION</t>
  </si>
  <si>
    <t>01201174</t>
  </si>
  <si>
    <t>01307267</t>
  </si>
  <si>
    <t>01201184</t>
  </si>
  <si>
    <t>CESE POR LIMITE DE EDAD DE: CRUZ CALDERON, MARIANO, Resolución Nº 2125-2021-UGELP</t>
  </si>
  <si>
    <t>01200254</t>
  </si>
  <si>
    <t>01211087</t>
  </si>
  <si>
    <t>01335040</t>
  </si>
  <si>
    <t>01236830</t>
  </si>
  <si>
    <t>01209604</t>
  </si>
  <si>
    <t>01315944</t>
  </si>
  <si>
    <t>ENCARGATURA DE:GUTIERREZ CASTRO, WAGNER GROBER, Resolución Nº OF. 095-2020-GUESC-D</t>
  </si>
  <si>
    <t>01264117</t>
  </si>
  <si>
    <t>01220819</t>
  </si>
  <si>
    <t>01219588</t>
  </si>
  <si>
    <t>02145614</t>
  </si>
  <si>
    <t>01844071</t>
  </si>
  <si>
    <t>CESE POR LIMITE DE EDAD DE: LAURA RUELAS, ZOILA, Resolución Nº 2952-2020-UGELP</t>
  </si>
  <si>
    <t>01220828</t>
  </si>
  <si>
    <t>01342476</t>
  </si>
  <si>
    <t>43855033</t>
  </si>
  <si>
    <t>LICENCIA SGR POR MOTIVOS PARTICULARES DE:ALANOCA GUTIERREZ, REBECA, Resolución N° 2136-2021-UGELP</t>
  </si>
  <si>
    <t>01232130</t>
  </si>
  <si>
    <t>01235638</t>
  </si>
  <si>
    <t>01224581</t>
  </si>
  <si>
    <t>ENCARGATURA DE:MAMANI LLANO, JUSTO, Resolución Nº VIRTUAL</t>
  </si>
  <si>
    <t>01231133</t>
  </si>
  <si>
    <t>01288617</t>
  </si>
  <si>
    <t>01215988</t>
  </si>
  <si>
    <t>01309270</t>
  </si>
  <si>
    <t>CESE POR LIMITE DE EDAD DE: MÉNDEZ SILVA, MARTHA GLADYS, Resolución Nº 2253-2021-UGELP</t>
  </si>
  <si>
    <t>01333658</t>
  </si>
  <si>
    <t>01234991</t>
  </si>
  <si>
    <t>ENCARGATURA DE:MONJE JARICA, CARLOS DAVID, Resolución Nº ACTA DE ADJUDICACION</t>
  </si>
  <si>
    <t>01207835</t>
  </si>
  <si>
    <t>01231004</t>
  </si>
  <si>
    <t>01204730</t>
  </si>
  <si>
    <t>ENCARGATURA DE:LAURA CHIPANA, MARUJA HILDA, Resolución Nº ACTA DE ADJUDICACION</t>
  </si>
  <si>
    <t>01289326</t>
  </si>
  <si>
    <t>01335666</t>
  </si>
  <si>
    <t>02449989</t>
  </si>
  <si>
    <t>ENCARGATURA DE:PURACA SONCCO, ERNAN LAZARO, Resolución Nº VIRTUAL</t>
  </si>
  <si>
    <t>01213430</t>
  </si>
  <si>
    <t>ENCARGATURA DE:QUINTO MENA, WILFREDO REMBERTO, Resolución Nº VIRTUAL</t>
  </si>
  <si>
    <t>01280929</t>
  </si>
  <si>
    <t>CESE POR FALLECIMIENTO DE: QUISPE CONDORI, MARIO JESUS, Resolución Nº 1619-UGELP</t>
  </si>
  <si>
    <t>01211914</t>
  </si>
  <si>
    <t>01286328</t>
  </si>
  <si>
    <t>01305099</t>
  </si>
  <si>
    <t>LICENCIA SGR POR MOTIVOS PARTICULARES DE:RAMIREZ ATENCIO, CARLOS ENRIQUE, Resolución N° 2358-2021-UGELP</t>
  </si>
  <si>
    <t>01335785</t>
  </si>
  <si>
    <t>ENCARGATURA DE:RIVERA APAZA, JUAN, Resolución Nº VIRTUAL</t>
  </si>
  <si>
    <t>01207632</t>
  </si>
  <si>
    <t>01311233</t>
  </si>
  <si>
    <t>01307607</t>
  </si>
  <si>
    <t>01226788</t>
  </si>
  <si>
    <t>ENCARGATURA DE:SANIZO MAMANI, PEDRO LEONARDO, Resolución Nº ACTA DE ADJUDICACION</t>
  </si>
  <si>
    <t>01226384</t>
  </si>
  <si>
    <t>01316405</t>
  </si>
  <si>
    <t>01232712</t>
  </si>
  <si>
    <t>ENCARGATURA DE:IBAÑEZ BANDA, FELIX RICARDO, Resolución Nº OF. 095-2020-GUESC-D</t>
  </si>
  <si>
    <t>01288840</t>
  </si>
  <si>
    <t>01223016</t>
  </si>
  <si>
    <t>01311155</t>
  </si>
  <si>
    <t>08347804</t>
  </si>
  <si>
    <t>ENCARGATURA DE:TOLEDO BARRIGA, FELIX WILBER, Resolución Nº OF.056-2020-ME-GRP-DREP-D-IES"CRB"</t>
  </si>
  <si>
    <t>01305823</t>
  </si>
  <si>
    <t>01305465</t>
  </si>
  <si>
    <t>01333170</t>
  </si>
  <si>
    <t>ENCARGATURA DE:TURPO PANCCA, ILDIFONZO WALTER, Resolución Nº ACTA DE ADJUDICACION</t>
  </si>
  <si>
    <t>01321833</t>
  </si>
  <si>
    <t>01855485</t>
  </si>
  <si>
    <t>42410294</t>
  </si>
  <si>
    <t>01305685</t>
  </si>
  <si>
    <t>01205785</t>
  </si>
  <si>
    <t>01208059</t>
  </si>
  <si>
    <t>01308580</t>
  </si>
  <si>
    <t>01334901</t>
  </si>
  <si>
    <t>01232053</t>
  </si>
  <si>
    <t>ENCARGATURA DE:CARPIO PACHECO, AMERICO ESTEBAN, Resolución Nº VIRTUAL</t>
  </si>
  <si>
    <t>01311173</t>
  </si>
  <si>
    <t>01209489</t>
  </si>
  <si>
    <t>LICENCIA CGR POR MATERNIDAD O GRAVIDEZ DE:SAIRITUPA BALCONA, MAGDA YANETH, Resolución N° 2523-2021-UGELP</t>
  </si>
  <si>
    <t>01304371</t>
  </si>
  <si>
    <t>ENCARGATURA DE:GONZALES ACHATA, FLOR DE MARIA, Resolución Nº VIRTUAL</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</si>
  <si>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</si>
  <si>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</si>
  <si>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</si>
  <si>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</si>
  <si>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</si>
  <si>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</si>
  <si>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</si>
  <si>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</si>
  <si>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</si>
  <si>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01222844</t>
  </si>
  <si>
    <t>REASIGNACION POR INTERES PERSONAL DE: ROMANI CRUZ, JUAN CARLOS, Resolución Nº 004291-2020-UGELP</t>
  </si>
  <si>
    <t>01213002</t>
  </si>
  <si>
    <t>CESE POR LIMITE DE EDAD DE: APAZA RAMOS, PORFIRIO, Resolución Nº 3450-2020-UGELP</t>
  </si>
  <si>
    <t>01305155</t>
  </si>
  <si>
    <t>01204486</t>
  </si>
  <si>
    <t>01234665</t>
  </si>
  <si>
    <t>01208436</t>
  </si>
  <si>
    <t>01297989</t>
  </si>
  <si>
    <t>01230391</t>
  </si>
  <si>
    <t>01778188</t>
  </si>
  <si>
    <t>01217319</t>
  </si>
  <si>
    <t>01224915</t>
  </si>
  <si>
    <t>01289612</t>
  </si>
  <si>
    <t>01229277</t>
  </si>
  <si>
    <t>01222763</t>
  </si>
  <si>
    <t>01217109</t>
  </si>
  <si>
    <t>01230527</t>
  </si>
  <si>
    <t>01214247</t>
  </si>
  <si>
    <t>01224111</t>
  </si>
  <si>
    <t>01291367</t>
  </si>
  <si>
    <t>01232116</t>
  </si>
  <si>
    <t>01215884</t>
  </si>
  <si>
    <t>01210761</t>
  </si>
  <si>
    <t>01214276</t>
  </si>
  <si>
    <t>01306383</t>
  </si>
  <si>
    <t>01309495</t>
  </si>
  <si>
    <t>01229979</t>
  </si>
  <si>
    <t>01888119</t>
  </si>
  <si>
    <t>01315541</t>
  </si>
  <si>
    <t>01289536</t>
  </si>
  <si>
    <t>40137228</t>
  </si>
  <si>
    <t>01259321</t>
  </si>
  <si>
    <t>01324403</t>
  </si>
  <si>
    <t>01309370</t>
  </si>
  <si>
    <t>REASIGNACION POR RACIONALIZACION  de: CALSIN CALLA, ARMANDO (R.D. 2878-2020-UGELP)</t>
  </si>
  <si>
    <t>01227790</t>
  </si>
  <si>
    <t>01343507</t>
  </si>
  <si>
    <t>01314594</t>
  </si>
  <si>
    <t>01287556</t>
  </si>
  <si>
    <t>01304778</t>
  </si>
  <si>
    <t>ENCARGATURA DE:CACERES COLQUEHUANCA, AYDA GLADYS, Resolución Nº ACTA DE ADJUDICACION</t>
  </si>
  <si>
    <t>01211952</t>
  </si>
  <si>
    <t>LICENCIA SGR POR MOTIVOS PARTICULARES DE:VASQUEZ ESPINOZA, EDITH MARIA, Resolución N° 1956-2021-UGELP</t>
  </si>
  <si>
    <t>01217410</t>
  </si>
  <si>
    <t>01226910</t>
  </si>
  <si>
    <t>01234862</t>
  </si>
  <si>
    <t>01318356</t>
  </si>
  <si>
    <t>40702962</t>
  </si>
  <si>
    <t>LICENCIA SIN GOCE DE HABER POR MOTIVOS PARTICULARES DE:ALEMAN CRUZ, JUANA VILMA, Resolución N° 1138-2021-UGELP</t>
  </si>
  <si>
    <t>ENCARGATURA DE:SOTOMAYOR VASQUEZ, MICAELA ANTONIA, Resolución Nº VIRTUAL</t>
  </si>
  <si>
    <t>01318081</t>
  </si>
  <si>
    <t>ENCARGATURA DE:TAPIA FERNANDEZ, TOMAS GINER, Resolución Nº 1956-2021-UGELP</t>
  </si>
  <si>
    <t>01223622</t>
  </si>
  <si>
    <t>01234096</t>
  </si>
  <si>
    <t>01683986</t>
  </si>
  <si>
    <t>01217631</t>
  </si>
  <si>
    <t>29603726</t>
  </si>
  <si>
    <t>01316778</t>
  </si>
  <si>
    <t>01223157</t>
  </si>
  <si>
    <t>ENCARGATURA DE:CALDERON RAMOS, JOSE ANTONIO, Resolución Nº ACTA DE ADJUDICACION</t>
  </si>
  <si>
    <t>01284976</t>
  </si>
  <si>
    <t>ENCARGATURA DE:CALLA APAZA, MARLENI CHEPA, Resolución Nº VIRTUAL</t>
  </si>
  <si>
    <t>01204298</t>
  </si>
  <si>
    <t>REASIGNACION POR UNIDAD FAMILIAR DE: CALDERON VILCA, CESAR DAVID, Resolución Nº 05461-2020-UGEL03</t>
  </si>
  <si>
    <t>LICENCIA SIN GOCE DE HABER POR DESEMPEÑO DE FUNCION PUBLICA DE:CHOQUE ALAVE, JOSE, Resolución N° 1208-2021-UGELP</t>
  </si>
  <si>
    <t>01228054</t>
  </si>
  <si>
    <t>01262394</t>
  </si>
  <si>
    <t>01315807</t>
  </si>
  <si>
    <t>01234476</t>
  </si>
  <si>
    <t>02146699</t>
  </si>
  <si>
    <t>01230859</t>
  </si>
  <si>
    <t>ENCARGATURA DE:COPA FUENTES, ABRAHAM, Resolución Nº VIRTUAL</t>
  </si>
  <si>
    <t>29263699</t>
  </si>
  <si>
    <t>01223156</t>
  </si>
  <si>
    <t>01208581</t>
  </si>
  <si>
    <t>01227764</t>
  </si>
  <si>
    <t>01302517</t>
  </si>
  <si>
    <t>01216779</t>
  </si>
  <si>
    <t>42466577</t>
  </si>
  <si>
    <t>01480409</t>
  </si>
  <si>
    <t>01322060</t>
  </si>
  <si>
    <t>1001322060</t>
  </si>
  <si>
    <t>LICENCIA SIN GOCE DE HABER POR MOTIVOS PARTICULARES DE:ALIAGA ARPASI, NANCY, Resolución N° 1507-2021-UGELP</t>
  </si>
  <si>
    <t>01309057</t>
  </si>
  <si>
    <t>ENCARGATURA DE:ONQUE LLANQUE, WILLY SILVESTRE, Resolución Nº VIRTUAL</t>
  </si>
  <si>
    <t>ENCARGATURA DE:LUQUE ARO, JUAN VICTOR, Resolución Nº ADJUDICACION</t>
  </si>
  <si>
    <t>01311478</t>
  </si>
  <si>
    <t>29311236</t>
  </si>
  <si>
    <t>01546958</t>
  </si>
  <si>
    <t>CESE POR LIMITE DE EDAD DE: MUÑUICO CONDORI, ANTONIA, Resolución Nº 1876-UGELP</t>
  </si>
  <si>
    <t>LICENCIA SGR POR MOTIVOS PARTICULARES DE:NINA CHARAJA, ADA PAMELA, Resolución N° 2238-2021-UGELP</t>
  </si>
  <si>
    <t>01341300</t>
  </si>
  <si>
    <t>1001341300</t>
  </si>
  <si>
    <t>01224426</t>
  </si>
  <si>
    <t>01335447</t>
  </si>
  <si>
    <t>01212670</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</si>
  <si>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</si>
  <si>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</si>
  <si>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</si>
  <si>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</si>
  <si>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</si>
  <si>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</si>
  <si>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</si>
  <si>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</si>
  <si>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</si>
  <si>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</si>
  <si>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</si>
  <si>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</si>
  <si>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</si>
  <si>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</si>
  <si>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</si>
  <si>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</si>
  <si>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</si>
  <si>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</si>
  <si>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</si>
  <si>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ENCARGATURA DE:TICONA LIMA, ABRAHAM ROBERTO, Resolución Nº VIRTUAL</t>
  </si>
  <si>
    <t>01305744</t>
  </si>
  <si>
    <t>01311909</t>
  </si>
  <si>
    <t>01234224</t>
  </si>
  <si>
    <t>01200552</t>
  </si>
  <si>
    <t>LICENCIA SGR POR MOTIVOS PARTICULARES DE:CHOQUEHUANCA MAMANI, JUAN, Resolución N° 1659-2021-UGELP</t>
  </si>
  <si>
    <t>ENCARGATURA DE:MELO QUISPE, FAUSTO, Resolución Nº VIRTUAL</t>
  </si>
  <si>
    <t>01309096</t>
  </si>
  <si>
    <t>01988571</t>
  </si>
  <si>
    <t>01221224</t>
  </si>
  <si>
    <t>21EVE2109658</t>
  </si>
  <si>
    <t>CD0E09400503</t>
  </si>
  <si>
    <t>CD1E01402513</t>
  </si>
  <si>
    <t>01783578</t>
  </si>
  <si>
    <t>01334956</t>
  </si>
  <si>
    <t>01286109</t>
  </si>
  <si>
    <t>01209662</t>
  </si>
  <si>
    <t>01207747</t>
  </si>
  <si>
    <t>01214121</t>
  </si>
  <si>
    <t>01286334</t>
  </si>
  <si>
    <t>29499235</t>
  </si>
  <si>
    <t>01204859</t>
  </si>
  <si>
    <t>01235515</t>
  </si>
  <si>
    <t>CESE POR FALLECIMIENTO DE: LARICO CALSINA, WILFREDO, Resolución Nº 2779-2020-UGELP</t>
  </si>
  <si>
    <t>REUBICACION DE PLAZA OCUPADA: Resolución Nº 1870-2021-UGELP</t>
  </si>
  <si>
    <t>01308122</t>
  </si>
  <si>
    <t>01210108</t>
  </si>
  <si>
    <t>01219511</t>
  </si>
  <si>
    <t>01217381</t>
  </si>
  <si>
    <t>CESE POR FALLECIMIENTO DE: CHATA MAMANI, GUIDO DANTE, Resolución Nº 2304-2020-UGELP</t>
  </si>
  <si>
    <t>01306344</t>
  </si>
  <si>
    <t>01217046</t>
  </si>
  <si>
    <t>01225567</t>
  </si>
  <si>
    <t>01216544</t>
  </si>
  <si>
    <t>01289377</t>
  </si>
  <si>
    <t>01333737</t>
  </si>
  <si>
    <t>01216514</t>
  </si>
  <si>
    <t>01201915</t>
  </si>
  <si>
    <t>01217825</t>
  </si>
  <si>
    <t>01234844</t>
  </si>
  <si>
    <t>01334565</t>
  </si>
  <si>
    <t>02390290</t>
  </si>
  <si>
    <t>01217681</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</si>
  <si>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</si>
  <si>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</si>
  <si>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</si>
  <si>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</si>
  <si>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</si>
  <si>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</si>
  <si>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</si>
  <si>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</si>
  <si>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01227723</t>
  </si>
  <si>
    <t>ENCARGATURA DE:PANIURA QUISPE, MARIA ROSA, Resolución Nº RD. 0008-2021-DREP</t>
  </si>
  <si>
    <t>01297609</t>
  </si>
  <si>
    <t>01234069</t>
  </si>
  <si>
    <t>CESE POR LIMITE DE EDAD DE: RUIZ BARRIGA, GLADYS MARCELINA, Resolución Nº 2970-2020-UGELP</t>
  </si>
  <si>
    <t>01318141</t>
  </si>
  <si>
    <t>LICENCIA SIN GOCE DE HABER POR MOTIVOS PARTICULARES DE:ROQUE HUANCA, EDGAR OCTAVIO, Resolución N° 1368-2021-UGELP</t>
  </si>
  <si>
    <t>01786202</t>
  </si>
  <si>
    <t>01872405</t>
  </si>
  <si>
    <t>01311496</t>
  </si>
  <si>
    <t>01318863</t>
  </si>
  <si>
    <t>01222947</t>
  </si>
  <si>
    <t>ENCARGATURA DE:BOHORQUEZ GARCIA, HANS ARTURO, Resolución Nº OFICIO Nº 121-2020-IESP SR/D.</t>
  </si>
  <si>
    <t>01308731</t>
  </si>
  <si>
    <t>29372973</t>
  </si>
  <si>
    <t>01218462</t>
  </si>
  <si>
    <t>ENCARGATURA DE:BARRA PINEDA, BETHSABE SOBEIDA, Resolución Nº ACTA DE ADJUDICACION</t>
  </si>
  <si>
    <t>01333946</t>
  </si>
  <si>
    <t>01297453</t>
  </si>
  <si>
    <t>01203878</t>
  </si>
  <si>
    <t>CESE POR LIMITE DE EDAD DE: VARGAS CCOPA, IGNACIO GUILLERMO, Resolución Nº 1609 UGELP</t>
  </si>
  <si>
    <t>01327264</t>
  </si>
  <si>
    <t>01315766</t>
  </si>
  <si>
    <t>01343676</t>
  </si>
  <si>
    <t>01305442</t>
  </si>
  <si>
    <t>01307245</t>
  </si>
  <si>
    <t>01229806</t>
  </si>
  <si>
    <t>01308476</t>
  </si>
  <si>
    <t>01210005</t>
  </si>
  <si>
    <t>01217490</t>
  </si>
  <si>
    <t>01213761</t>
  </si>
  <si>
    <t>01317688</t>
  </si>
  <si>
    <t>ENCARGATURA DE:MAMANI CANASSA, LILI YRMA, Resolución Nº OFICIO Nº 121-2020-IESP SR/D.</t>
  </si>
  <si>
    <t>01306366</t>
  </si>
  <si>
    <t>01323756</t>
  </si>
  <si>
    <t>01311253</t>
  </si>
  <si>
    <t>ENCARGATURA DE:MENDOZA CHAMBI, LEYDI YEMIRA, Resolución Nº OFICIO Nº 121-2020-IESP SR/D.</t>
  </si>
  <si>
    <t>01322454</t>
  </si>
  <si>
    <t>ENCARGATURA DE:MUÑUICO ATENCIO, CARMEN YOLANDA, Resolución Nº ACTA DE ADJUDICACION</t>
  </si>
  <si>
    <t>01320900</t>
  </si>
  <si>
    <t>CESE POR LIMITE DE EDAD DE: NALVARTE ANDRADE, AVELINA ROXANA, Resolución Nº 2982-2020-UGELP</t>
  </si>
  <si>
    <t>01259593</t>
  </si>
  <si>
    <t>42463531</t>
  </si>
  <si>
    <t>01304934</t>
  </si>
  <si>
    <t>01334181</t>
  </si>
  <si>
    <t>ENCARGATURA DE:AIMITUMA AIMITUMA, HILDA, Resolución Nº ACTA DE ADJUDICACION</t>
  </si>
  <si>
    <t>02165035</t>
  </si>
  <si>
    <t>01308581</t>
  </si>
  <si>
    <t>01323164</t>
  </si>
  <si>
    <t>01990546</t>
  </si>
  <si>
    <t>RENUNCIA DE DESIGNACION COMO ESPECIALISTA EN EDUCACION DE VARGAS CHARAJA, ALDO GERMAIN (RSG Nº 674-2021- UGEL AZANGARO)</t>
  </si>
  <si>
    <t>01311714</t>
  </si>
  <si>
    <t>1001311714</t>
  </si>
  <si>
    <t>ALDO GERMAIN</t>
  </si>
  <si>
    <t>01275507</t>
  </si>
  <si>
    <t>ENCARGATURA DE:RAMOS CONDE, NICOLAS, Resolución Nº ACTA DE ADJUDICACION</t>
  </si>
  <si>
    <t>LICENCIA SGR POR MOTIVOS PARTICULARES DE:VELAZCO REYES, ROSA, Resolución N° 2244-2021-UGELP</t>
  </si>
  <si>
    <t>01308917</t>
  </si>
  <si>
    <t>01227340</t>
  </si>
  <si>
    <t>CESE POR LIMITE DE EDAD DE: VILCA SOSA, DORA MARLENY, Resolución Nº 2989-2020-UGELP</t>
  </si>
  <si>
    <t>01844039</t>
  </si>
  <si>
    <t>1001844039</t>
  </si>
  <si>
    <t>ELOY RAUL</t>
  </si>
  <si>
    <t>01315343</t>
  </si>
  <si>
    <t>02144823</t>
  </si>
  <si>
    <t>01209876</t>
  </si>
  <si>
    <t>01334357</t>
  </si>
  <si>
    <t>CD0E09500513</t>
  </si>
  <si>
    <t>CD1E01502523</t>
  </si>
  <si>
    <t>CD1E02502523</t>
  </si>
  <si>
    <t>CD1E03502523</t>
  </si>
  <si>
    <t>CD1E04501523</t>
  </si>
  <si>
    <t>CD1E05501523</t>
  </si>
  <si>
    <t>CD1E06501523</t>
  </si>
  <si>
    <t>CD1E07501523</t>
  </si>
  <si>
    <t>CD1E08501523</t>
  </si>
  <si>
    <t>CD1E09501523</t>
  </si>
  <si>
    <t>01211889</t>
  </si>
  <si>
    <t>01306197</t>
  </si>
  <si>
    <t>01287901</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</si>
  <si>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</si>
  <si>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</si>
  <si>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</si>
  <si>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</si>
  <si>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</si>
  <si>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</si>
  <si>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</si>
  <si>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</si>
  <si>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</si>
  <si>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</si>
  <si>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</si>
  <si>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</si>
  <si>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</si>
  <si>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</si>
  <si>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</si>
  <si>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</si>
  <si>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</si>
  <si>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</si>
  <si>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</si>
  <si>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</si>
  <si>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21CAS2103055</t>
  </si>
  <si>
    <t>21CAS2110001</t>
  </si>
  <si>
    <t>21CAS2110535</t>
  </si>
  <si>
    <t>21CAS2110758</t>
  </si>
  <si>
    <t>01816273</t>
  </si>
  <si>
    <t>01332248</t>
  </si>
  <si>
    <t>01261345</t>
  </si>
  <si>
    <t>01304316</t>
  </si>
  <si>
    <t>CESE POR LIMITE DE EDAD DE: CACERES QUENTA, PORFIRIO, Resolución Nº 2947-2020-UGELP</t>
  </si>
  <si>
    <t>01231067</t>
  </si>
  <si>
    <t>01219926</t>
  </si>
  <si>
    <t>01225930</t>
  </si>
  <si>
    <t>01304484</t>
  </si>
  <si>
    <t>ENCARGATURA DE FUNCIONES COMO COORDINADOR PEDAGOGICO JEC DE COLQUEHUANCA PONCE, MARLENY PATRICIA, Resolución N° RD.081-2020-IES MA</t>
  </si>
  <si>
    <t>01306995</t>
  </si>
  <si>
    <t>ENCARGATURA DE FUNCIONES COMO COORDINADOR PEDAGOGICO JEC DE CONDORI BARREDA, PERCY, Resolución N° RD.081-2020-IES MA</t>
  </si>
  <si>
    <t>01230010</t>
  </si>
  <si>
    <t>01225532</t>
  </si>
  <si>
    <t>LICENCIA SGR POR MOTIVOS PARTICULARES DE:CORDERO MALDONADO, EDMUNDO, Resolución N° 2153-2021-UGELP</t>
  </si>
  <si>
    <t>01309608</t>
  </si>
  <si>
    <t>01327124</t>
  </si>
  <si>
    <t>01228147</t>
  </si>
  <si>
    <t>01323295</t>
  </si>
  <si>
    <t>1001323295</t>
  </si>
  <si>
    <t>ANIBAL JAVIER</t>
  </si>
  <si>
    <t>01231914</t>
  </si>
  <si>
    <t>01229701</t>
  </si>
  <si>
    <t>01315335</t>
  </si>
  <si>
    <t>01215471</t>
  </si>
  <si>
    <t>01343218</t>
  </si>
  <si>
    <t>01316407</t>
  </si>
  <si>
    <t>01315753</t>
  </si>
  <si>
    <t>01212224</t>
  </si>
  <si>
    <t>01217753</t>
  </si>
  <si>
    <t>01316199</t>
  </si>
  <si>
    <t>ENCARGATURA DE FUNCIONES COMO COORDINADOR PEDAGOGICO JEC DE APAZA POMA, MARINA EULOGIA, Resolución N° RD.081-2020-IES MA</t>
  </si>
  <si>
    <t>01310612</t>
  </si>
  <si>
    <t>CESE POR FALLECIMIENTO DE: MAMANI QUIÑONES, ALEJANDRO, Resolución Nº 0968-2021-UGELP</t>
  </si>
  <si>
    <t>01314747</t>
  </si>
  <si>
    <t>01287473</t>
  </si>
  <si>
    <t>01556333</t>
  </si>
  <si>
    <t>01279885</t>
  </si>
  <si>
    <t>01203775</t>
  </si>
  <si>
    <t>01543381</t>
  </si>
  <si>
    <t>01216694</t>
  </si>
  <si>
    <t>ENCARGATURA DE:HUAMAN PAREDES, WERNER ALBERT, Resolución Nº VIRTUAL</t>
  </si>
  <si>
    <t>LICENCIA SGR POR MOTIVOS PARTICULARES DE:PASACA LUCANA, YUDITH MADELEINE, Resolución N° 2243-2021-UGELP</t>
  </si>
  <si>
    <t>01324946</t>
  </si>
  <si>
    <t>01218606</t>
  </si>
  <si>
    <t>LICENCIA SIN GOCE DE HABER POR MOTIVOS PARTICULARES DE:PAYE APAZA, DAVID ALBERTO, Resolución N° 1234-2021-UGELP</t>
  </si>
  <si>
    <t>01232032</t>
  </si>
  <si>
    <t>ENCARGATURA DE:PEREZ RODRIGUEZ, HERNAN OMAR, Resolución Nº VIRTUA</t>
  </si>
  <si>
    <t>01310884</t>
  </si>
  <si>
    <t>01297188</t>
  </si>
  <si>
    <t>01231026</t>
  </si>
  <si>
    <t>01315731</t>
  </si>
  <si>
    <t>01308681</t>
  </si>
  <si>
    <t>ENCARGATURA DE FUNCIONES COMO COORDINADOR PEDAGOGICO JEC DE CAHUI PANCA, RAUL EDGAR, Resolución N° RD.081-2020-IES MA</t>
  </si>
  <si>
    <t>LICENCIA SGR POR MOTIVOS PARTICULARES DE:ROSSEL SOSA, JOSE LUIS EUSEBIO, Resolución N° 2178-2021-UGELP</t>
  </si>
  <si>
    <t>01333166</t>
  </si>
  <si>
    <t>01225473</t>
  </si>
  <si>
    <t>01285694</t>
  </si>
  <si>
    <t>01229157</t>
  </si>
  <si>
    <t>ENCARGATURA DE:VASQUEZ CANSAYA, LUIS CESAR, Resolución Nº VIRTUAL</t>
  </si>
  <si>
    <t>01311085</t>
  </si>
  <si>
    <t>ENCARGATURA DE:MEDINA ALANOCA, VICTOR RAUL, Resolución Nº VIRTUAL</t>
  </si>
  <si>
    <t>01315730</t>
  </si>
  <si>
    <t>01315308</t>
  </si>
  <si>
    <t>01866930</t>
  </si>
  <si>
    <t>1001866930</t>
  </si>
  <si>
    <t>01232296</t>
  </si>
  <si>
    <t>01345619</t>
  </si>
  <si>
    <t>21EVE2109659</t>
  </si>
  <si>
    <t>CD0E09600513</t>
  </si>
  <si>
    <t>CD0E09601513</t>
  </si>
  <si>
    <t>CD1E01602523</t>
  </si>
  <si>
    <t>CD1E01603523</t>
  </si>
  <si>
    <t>CD1E02602523</t>
  </si>
  <si>
    <t>CD1E03602523</t>
  </si>
  <si>
    <t>CD1E03603523</t>
  </si>
  <si>
    <t>CD1E04602523</t>
  </si>
  <si>
    <t>CD1E06602523</t>
  </si>
  <si>
    <t>CD1E07601523</t>
  </si>
  <si>
    <t>CD1E07602523</t>
  </si>
  <si>
    <t>CD1E08601523</t>
  </si>
  <si>
    <t>CD1E09601523</t>
  </si>
  <si>
    <t>CD1E09602523</t>
  </si>
  <si>
    <t>01341368</t>
  </si>
  <si>
    <t>01234820</t>
  </si>
  <si>
    <t>01333793</t>
  </si>
  <si>
    <t>01209460</t>
  </si>
  <si>
    <t>01332160</t>
  </si>
  <si>
    <t>42208774</t>
  </si>
  <si>
    <t>01334968</t>
  </si>
  <si>
    <t>01680011</t>
  </si>
  <si>
    <t>01285722</t>
  </si>
  <si>
    <t>01256227</t>
  </si>
  <si>
    <t>01277801</t>
  </si>
  <si>
    <t>01219363</t>
  </si>
  <si>
    <t>01225197</t>
  </si>
  <si>
    <t>01207830</t>
  </si>
  <si>
    <t>01226100</t>
  </si>
  <si>
    <t>02040974</t>
  </si>
  <si>
    <t>01234787</t>
  </si>
  <si>
    <t>01210453</t>
  </si>
  <si>
    <t>01222788</t>
  </si>
  <si>
    <t>01324445</t>
  </si>
  <si>
    <t>21CAS2103056</t>
  </si>
  <si>
    <t>21CAS2110002</t>
  </si>
  <si>
    <t>21CAS2110536</t>
  </si>
  <si>
    <t>21CAS2110759</t>
  </si>
  <si>
    <t>01308291</t>
  </si>
  <si>
    <t>01309125</t>
  </si>
  <si>
    <t>01288311</t>
  </si>
  <si>
    <t>02296820</t>
  </si>
  <si>
    <t>01852862</t>
  </si>
  <si>
    <t>01288974</t>
  </si>
  <si>
    <t>ENCARGATURA DE:QUISPE GUILLEN, MARLENY, Resolución Nº ADJUDICACION</t>
  </si>
  <si>
    <t>01319393</t>
  </si>
  <si>
    <t>CESE POR LIMITE DE EDAD DE: ALLACUTIPA SALAMANCA, MARIA, Resolución Nº 2937-2020-UGELP</t>
  </si>
  <si>
    <t>01216530</t>
  </si>
  <si>
    <t>01216220</t>
  </si>
  <si>
    <t>ENCARGATURA DE:APAZA LUQUE, FELIX FREDEY, Resolución Nº VIRTUAL</t>
  </si>
  <si>
    <t>01310550</t>
  </si>
  <si>
    <t>CESE POR LIMITE DE EDAD DE: ARUCUTIPA INTA, ANDRES AVELINO, Resolución Nº 2941-2020-UGELP</t>
  </si>
  <si>
    <t>01211336</t>
  </si>
  <si>
    <t>CESE POR LIMITE DE EDAD DE: BENIQUE UMPIRI, JUANA, Resolución Nº 2936-2020-UGELP</t>
  </si>
  <si>
    <t>CESE POR LIMITE DE EDAD DE: BRAVO ZAMALLOA, VIANNEY ELIZENDA, Resolución Nº 2129-2021-UGELP</t>
  </si>
  <si>
    <t>01248949</t>
  </si>
  <si>
    <t>01228007</t>
  </si>
  <si>
    <t>01231658</t>
  </si>
  <si>
    <t>01289540</t>
  </si>
  <si>
    <t>01224791</t>
  </si>
  <si>
    <t>ENCARGATURA DE:CHAMBILLA ILLACHURA, EUFRACIO ANTOLIN, Resolución Nº VIRTUAL</t>
  </si>
  <si>
    <t>01227096</t>
  </si>
  <si>
    <t>01306844</t>
  </si>
  <si>
    <t>01204715</t>
  </si>
  <si>
    <t>LICENCIA SGR POR MOTIVOS PARTICULARES DE:BERRIOS GALLEGOS, MARIA ELENA, Resolución N° 1985-2021-UGELP</t>
  </si>
  <si>
    <t>01315046</t>
  </si>
  <si>
    <t>01221818</t>
  </si>
  <si>
    <t>01231785</t>
  </si>
  <si>
    <t>CESE POR FALLECIMIENTO DE: YUJRA SERRUTO, ALBERTO FELIX, Resolución Nº 1614-UGELP</t>
  </si>
  <si>
    <t>01304537</t>
  </si>
  <si>
    <t>ENCARGATURA DE:GINEZ CHOQUE, EDILBERTO SERGIO, Resolución Nº VIRTUAL</t>
  </si>
  <si>
    <t>01220469</t>
  </si>
  <si>
    <t>01209842</t>
  </si>
  <si>
    <t>01311218</t>
  </si>
  <si>
    <t>01249013</t>
  </si>
  <si>
    <t>CESE POR LIMITE DE EDAD DE: LUZA PALOMINO, JUAN RUBEN, Resolución Nº 1607 UGELP</t>
  </si>
  <si>
    <t>01324240</t>
  </si>
  <si>
    <t>1001324240</t>
  </si>
  <si>
    <t>THELMA NEVINS</t>
  </si>
  <si>
    <t>01319467</t>
  </si>
  <si>
    <t>01227911</t>
  </si>
  <si>
    <t>01227577</t>
  </si>
  <si>
    <t>01211955</t>
  </si>
  <si>
    <t>01211874</t>
  </si>
  <si>
    <t>01311591</t>
  </si>
  <si>
    <t>01340102</t>
  </si>
  <si>
    <t>01218339</t>
  </si>
  <si>
    <t>01306358</t>
  </si>
  <si>
    <t>01330898</t>
  </si>
  <si>
    <t>01209939</t>
  </si>
  <si>
    <t>01315041</t>
  </si>
  <si>
    <t>01322174</t>
  </si>
  <si>
    <t>01227256</t>
  </si>
  <si>
    <t>01231495</t>
  </si>
  <si>
    <t>01219934</t>
  </si>
  <si>
    <t>01316192</t>
  </si>
  <si>
    <t>CD1E06701513</t>
  </si>
  <si>
    <t>CD1E07701513</t>
  </si>
  <si>
    <t>01222973</t>
  </si>
  <si>
    <t>01345278</t>
  </si>
  <si>
    <t>01297410</t>
  </si>
  <si>
    <t>01201694</t>
  </si>
  <si>
    <t>01285924</t>
  </si>
  <si>
    <t>01214581</t>
  </si>
  <si>
    <t>01230398</t>
  </si>
  <si>
    <t>01305645</t>
  </si>
  <si>
    <t>01775152</t>
  </si>
  <si>
    <t>01205835</t>
  </si>
  <si>
    <t>01796473</t>
  </si>
  <si>
    <t>01291230</t>
  </si>
  <si>
    <t>02391429</t>
  </si>
  <si>
    <t>01205713</t>
  </si>
  <si>
    <t>01260911</t>
  </si>
  <si>
    <t>01267926</t>
  </si>
  <si>
    <t>01215866</t>
  </si>
  <si>
    <t>01226463</t>
  </si>
  <si>
    <t>CESE POR LIMITE DE EDAD DE: TAPIA JARA, AIDA VICENTINA, Resolución Nº 3449-2020-UGELP</t>
  </si>
  <si>
    <t>01320265</t>
  </si>
  <si>
    <t>01307222</t>
  </si>
  <si>
    <t>01228516</t>
  </si>
  <si>
    <t>01213340</t>
  </si>
  <si>
    <t>01216086</t>
  </si>
  <si>
    <t>01325067</t>
  </si>
  <si>
    <t>01217121</t>
  </si>
  <si>
    <t>01204276</t>
  </si>
  <si>
    <t>01988966</t>
  </si>
  <si>
    <t>01203776</t>
  </si>
  <si>
    <t>01209729</t>
  </si>
  <si>
    <t>01335012</t>
  </si>
  <si>
    <t>01316944</t>
  </si>
  <si>
    <t>ENCARGATURA DE:FLORES BARRIGA, PEDRO DAVID, Resolución Nº ACTA DE ADJUDICACION</t>
  </si>
  <si>
    <t>01332648</t>
  </si>
  <si>
    <t>01221584</t>
  </si>
  <si>
    <t>01316139</t>
  </si>
  <si>
    <t>LICENCIA SGR POR MOTIVOS PARTICULARES DE:MADARIAGA COILA, JUAN CARLOS, Resolución N° 2420-2021-UGELP</t>
  </si>
  <si>
    <t>02393350</t>
  </si>
  <si>
    <t>01233923</t>
  </si>
  <si>
    <t>01308722</t>
  </si>
  <si>
    <t>42810822</t>
  </si>
  <si>
    <t>1042810822</t>
  </si>
  <si>
    <t>LAJO</t>
  </si>
  <si>
    <t>JOSE FERNANDO</t>
  </si>
  <si>
    <t>01255443</t>
  </si>
  <si>
    <t>01341228</t>
  </si>
  <si>
    <t>01212730</t>
  </si>
  <si>
    <t>01235100</t>
  </si>
  <si>
    <t>01314659</t>
  </si>
  <si>
    <t>CD1E04803513</t>
  </si>
  <si>
    <t>01218745</t>
  </si>
  <si>
    <t>01317465</t>
  </si>
  <si>
    <t>01343375</t>
  </si>
  <si>
    <t>01280631</t>
  </si>
  <si>
    <t>01211497</t>
  </si>
  <si>
    <t>02267077</t>
  </si>
  <si>
    <t>01211249</t>
  </si>
  <si>
    <t>01230556</t>
  </si>
  <si>
    <t>01200667</t>
  </si>
  <si>
    <t>ENCARGATURA DE:JIMENEZ ESPILLICO, LUIZA AGUSTINA, Resolución Nº ACTA DE ADJUDICACION</t>
  </si>
  <si>
    <t>01344038</t>
  </si>
  <si>
    <t>01289580</t>
  </si>
  <si>
    <t>01314819</t>
  </si>
  <si>
    <t>01843245</t>
  </si>
  <si>
    <t>01767150</t>
  </si>
  <si>
    <t>01282556</t>
  </si>
  <si>
    <t>01852782</t>
  </si>
  <si>
    <t>01220369</t>
  </si>
  <si>
    <t>01231607</t>
  </si>
  <si>
    <t>01213010</t>
  </si>
  <si>
    <t>01322846</t>
  </si>
  <si>
    <t>01335653</t>
  </si>
  <si>
    <t>01226165</t>
  </si>
  <si>
    <t>01296997</t>
  </si>
  <si>
    <t>CESE POR FALLECIMIENTO DE: NAIRA TICONA, JUAN, Resolución Nº 1682 UGELP</t>
  </si>
  <si>
    <t>01304714</t>
  </si>
  <si>
    <t>01306362</t>
  </si>
  <si>
    <t>01334627</t>
  </si>
  <si>
    <t>01865274</t>
  </si>
  <si>
    <t>01230454</t>
  </si>
  <si>
    <t>01229172</t>
  </si>
  <si>
    <t>CD1E05901913</t>
  </si>
  <si>
    <t>CD1E06901913</t>
  </si>
  <si>
    <t>LICENCIA CON GOCE DE HABER POR MATERNIDAD O GRAVIDEZ DE:QUINTEROS OBLITAS, LAURA DIANA, Resolución N° 1678 UGELP</t>
  </si>
  <si>
    <t>01207525</t>
  </si>
  <si>
    <t>01225824</t>
  </si>
  <si>
    <t>40815953</t>
  </si>
  <si>
    <t>01228067</t>
  </si>
  <si>
    <t>01214229</t>
  </si>
  <si>
    <t>01240007</t>
  </si>
  <si>
    <t>01277041</t>
  </si>
  <si>
    <t>42274548</t>
  </si>
  <si>
    <t>01317626</t>
  </si>
  <si>
    <t>01314987</t>
  </si>
  <si>
    <t>01286975</t>
  </si>
  <si>
    <t>01242352</t>
  </si>
  <si>
    <t>01201035</t>
  </si>
  <si>
    <t>01212618</t>
  </si>
  <si>
    <t>01216683</t>
  </si>
  <si>
    <t>ENCARGATURA DE:TAPIA FLORES, WILBER RAFAEL, Resolución Nº OF.066-2020-DIES.32</t>
  </si>
  <si>
    <t>01308197</t>
  </si>
  <si>
    <t>01309366</t>
  </si>
  <si>
    <t>01312247</t>
  </si>
  <si>
    <t>01230660</t>
  </si>
  <si>
    <t>CESE POR LIMITE DE EDAD DE: CHECALLA TEVEZ, MARIA ERMENIA, Resolución Nº 2254-2021-UGELP</t>
  </si>
  <si>
    <t>01235356</t>
  </si>
  <si>
    <t>01315101</t>
  </si>
  <si>
    <t>02145077</t>
  </si>
  <si>
    <t>ENCARGATURA DE:ENRIQUEZ TAVERA, ANA JOSUE, Resolución Nº OF.066-2020-DIES.32</t>
  </si>
  <si>
    <t>01234239</t>
  </si>
  <si>
    <t>01264342</t>
  </si>
  <si>
    <t>01217063</t>
  </si>
  <si>
    <t>01321694</t>
  </si>
  <si>
    <t>01223970</t>
  </si>
  <si>
    <t>01218273</t>
  </si>
  <si>
    <t>01308537</t>
  </si>
  <si>
    <t>ENCARGATURA DE:GONZALES PEREZ, CIRO WALTHER, Resolución Nº ACTA DE ADJUDICACION</t>
  </si>
  <si>
    <t>01304477</t>
  </si>
  <si>
    <t>24940568</t>
  </si>
  <si>
    <t>01211873</t>
  </si>
  <si>
    <t>LICENCIA SIN GOCE DE HABER POR MOTIVOS PARTICULARES DE:MAQUERA FLORES, LUZ MARINA, Resolución N° 2996-2020-UGELP</t>
  </si>
  <si>
    <t>01207130</t>
  </si>
  <si>
    <t>01222372</t>
  </si>
  <si>
    <t>ENCARGATURA DE:PACOVILCA ALEJO, MARUJA, Resolución Nº OF.066-2020-DIES.32</t>
  </si>
  <si>
    <t>01219118</t>
  </si>
  <si>
    <t>01318941</t>
  </si>
  <si>
    <t>01201399</t>
  </si>
  <si>
    <t>ENCARGATURA DE:PINTO SILA, CARMEN, Resolución Nº OF.066-2020-DIES.32</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</si>
  <si>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</si>
  <si>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</si>
  <si>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</si>
  <si>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</si>
  <si>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</si>
  <si>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</si>
  <si>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</si>
  <si>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</si>
  <si>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</si>
  <si>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</si>
  <si>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</si>
  <si>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01869437</t>
  </si>
  <si>
    <t>01210551</t>
  </si>
  <si>
    <t>01315904</t>
  </si>
  <si>
    <t>01281872</t>
  </si>
  <si>
    <t>LICENCIA SGR POR MOTIVOS PARTICULARES DE:RAMOS ALIAGA, NOEMI YESENIA, Resolución N° 2418-2021-UGELP</t>
  </si>
  <si>
    <t>01296917</t>
  </si>
  <si>
    <t>01322826</t>
  </si>
  <si>
    <t>01321211</t>
  </si>
  <si>
    <t>CESE POR LIMITE DE EDAD DE: ARCAYA PAEZ, LUCIO ALBERTO, Resolución Nº 2965-2020-UGELP</t>
  </si>
  <si>
    <t>01315799</t>
  </si>
  <si>
    <t>42978155</t>
  </si>
  <si>
    <t>43731721</t>
  </si>
  <si>
    <t>CD1E16001013</t>
  </si>
  <si>
    <t>CD1E17001013</t>
  </si>
  <si>
    <t>01233640</t>
  </si>
  <si>
    <t>01285150</t>
  </si>
  <si>
    <t>01210009</t>
  </si>
  <si>
    <t>REASIGNACION POR INTERES PERSONAL DE: ROMANI CRUZ, MARTHA CLARET, Resolución Nº 4290-2020-UGELP</t>
  </si>
  <si>
    <t>01281114</t>
  </si>
  <si>
    <t>01204507</t>
  </si>
  <si>
    <t>01323694</t>
  </si>
  <si>
    <t>01305363</t>
  </si>
  <si>
    <t>40747226</t>
  </si>
  <si>
    <t>01204025</t>
  </si>
  <si>
    <t>01205463</t>
  </si>
  <si>
    <t>01264352</t>
  </si>
  <si>
    <t>01278414</t>
  </si>
  <si>
    <t>01225150</t>
  </si>
  <si>
    <t>02143497</t>
  </si>
  <si>
    <t>01201866</t>
  </si>
  <si>
    <t>01280934</t>
  </si>
  <si>
    <t>01205208</t>
  </si>
  <si>
    <t>01279531</t>
  </si>
  <si>
    <t>01236834</t>
  </si>
  <si>
    <t>01214392</t>
  </si>
  <si>
    <t>01224175</t>
  </si>
  <si>
    <t>01207701</t>
  </si>
  <si>
    <t>01288765</t>
  </si>
  <si>
    <t>ENCARGATURA DE:QUISPE QUISPE, FLORENTINO, Resolución Nº VIRTUAL</t>
  </si>
  <si>
    <t>01289804</t>
  </si>
  <si>
    <t>01302598</t>
  </si>
  <si>
    <t>01230808</t>
  </si>
  <si>
    <t>01234223</t>
  </si>
  <si>
    <t>01325709</t>
  </si>
  <si>
    <t>01223744</t>
  </si>
  <si>
    <t>01518381</t>
  </si>
  <si>
    <t>01209835</t>
  </si>
  <si>
    <t>01215684</t>
  </si>
  <si>
    <t>LICENCIA CGR POR INCAPACIDAD TEMPORAL(Enfermedad) DE:ESTEVA MAMANI, EDGAR NESTOR, Resolución N° 2110-2021-UGELP</t>
  </si>
  <si>
    <t>01286421</t>
  </si>
  <si>
    <t>CESE POR LIMITE DE EDAD DE: POLLOYQUERI CHAMBILLA, ENMA DORA, Resolución Nº 2966-2020-UGELP</t>
  </si>
  <si>
    <t>01304551</t>
  </si>
  <si>
    <t>CESE POR LIMITE DE EDAD DE: ALVAREZ APARICIO, SERGIO, Resolución Nº 2950-2020-UGELP</t>
  </si>
  <si>
    <t>02420227</t>
  </si>
  <si>
    <t>01284650</t>
  </si>
  <si>
    <t>01320922</t>
  </si>
  <si>
    <t>ENCARGATURA DE:TACCA PUMACAJIA, EFRAIN, Resolución Nº VIRTUAL</t>
  </si>
  <si>
    <t>01317682</t>
  </si>
  <si>
    <t>01240356</t>
  </si>
  <si>
    <t>ENCARGATURA DE FUNCIONES COMO COORDINADOR PEDAGOGICO JEC DE VASQUEZ MAMANI, ISMAEL, Resolución N° RD.043-2020-IES SJB</t>
  </si>
  <si>
    <t>01226500</t>
  </si>
  <si>
    <t>01856533</t>
  </si>
  <si>
    <t>ENCARGATURA DE:CHAMBILLA CHOQUE, PANTALEON, Resolución Nº ACTA DE ADJUDICACION</t>
  </si>
  <si>
    <t>01314552</t>
  </si>
  <si>
    <t>01211511</t>
  </si>
  <si>
    <t>ENCARGATURA DE:VELASQUEZ ZAPANA, ELIAS, Resolución Nº VIRTUAL</t>
  </si>
  <si>
    <t>01222305</t>
  </si>
  <si>
    <t>01216500</t>
  </si>
  <si>
    <t>ENCARGATURA DE:VELEZ MAMANI, JOSE QUINTIN, Resolución Nº VIRTUAL</t>
  </si>
  <si>
    <t>01228432</t>
  </si>
  <si>
    <t>01222337</t>
  </si>
  <si>
    <t>01317152</t>
  </si>
  <si>
    <t>01287918</t>
  </si>
  <si>
    <t>ENCARGATURA DE:VILCA APAZA, ALFREDO ADOLFO, Resolución Nº VIRTUAL</t>
  </si>
  <si>
    <t>01202298</t>
  </si>
  <si>
    <t>01330289</t>
  </si>
  <si>
    <t>ENCARGATURA DE:CHINO VILCA, GUSMAN EDUARDO, Resolución Nº VIRTUAL</t>
  </si>
  <si>
    <t>CD1E11107013</t>
  </si>
  <si>
    <t>CD1E12107013</t>
  </si>
  <si>
    <t>CD1E13107013</t>
  </si>
  <si>
    <t>CD1E14107013</t>
  </si>
  <si>
    <t>CD1E15107013</t>
  </si>
  <si>
    <t>01297957</t>
  </si>
  <si>
    <t>29264565</t>
  </si>
  <si>
    <t>01220825</t>
  </si>
  <si>
    <t>01224990</t>
  </si>
  <si>
    <t>01211276</t>
  </si>
  <si>
    <t>01319159</t>
  </si>
  <si>
    <t>01276870</t>
  </si>
  <si>
    <t>01256378</t>
  </si>
  <si>
    <t>01204937</t>
  </si>
  <si>
    <t>01240106</t>
  </si>
  <si>
    <t>01234808</t>
  </si>
  <si>
    <t>01223036</t>
  </si>
  <si>
    <t>01224492</t>
  </si>
  <si>
    <t>21CAS2103054</t>
  </si>
  <si>
    <t>21CAS2109999</t>
  </si>
  <si>
    <t>21CAS2110000</t>
  </si>
  <si>
    <t>01314726</t>
  </si>
  <si>
    <t>01311811</t>
  </si>
  <si>
    <t>01246725</t>
  </si>
  <si>
    <t>01311696</t>
  </si>
  <si>
    <t>01223880</t>
  </si>
  <si>
    <t>01305451</t>
  </si>
  <si>
    <t>01216097</t>
  </si>
  <si>
    <t>ENCARGATURA DE:ACERO BARRAZA, LINO ROMULO, Resolución Nº ACTA DE ADJUDICACION</t>
  </si>
  <si>
    <t>01315660</t>
  </si>
  <si>
    <t>CD0E19200003</t>
  </si>
  <si>
    <t>01310668</t>
  </si>
  <si>
    <t>01226908</t>
  </si>
  <si>
    <t>01484746</t>
  </si>
  <si>
    <t>01224725</t>
  </si>
  <si>
    <t>01311771</t>
  </si>
  <si>
    <t>01205193</t>
  </si>
  <si>
    <t>17618820</t>
  </si>
  <si>
    <t>01205195</t>
  </si>
  <si>
    <t>01315177</t>
  </si>
  <si>
    <t>01231986</t>
  </si>
  <si>
    <t>CD1E17301013</t>
  </si>
  <si>
    <t>01338724</t>
  </si>
  <si>
    <t>01306298</t>
  </si>
  <si>
    <t>01333498</t>
  </si>
  <si>
    <t>01221643</t>
  </si>
  <si>
    <t>01320971</t>
  </si>
  <si>
    <t>01224792</t>
  </si>
  <si>
    <t>CESE POR LIMITE DE EDAD DE: QUISPE CHURA, ROSENDO, Resolución Nº 2251-2021-UGELP</t>
  </si>
  <si>
    <t>01280801</t>
  </si>
  <si>
    <t>CESE A SOLICITUD DE: CHOQUE ALAVE, RENE ROGELIO, Resolución Nº 1984-2021-UGELP</t>
  </si>
  <si>
    <t>01274664</t>
  </si>
  <si>
    <t>01327802</t>
  </si>
  <si>
    <t>01264067</t>
  </si>
  <si>
    <t>01217610</t>
  </si>
  <si>
    <t>02174211</t>
  </si>
  <si>
    <t>02037426</t>
  </si>
  <si>
    <t>01681783</t>
  </si>
  <si>
    <t>01842471</t>
  </si>
  <si>
    <t>LICENCIA SIN GOCE DE HABER POR MOTIVOS PARTICULARES DE:GUZMAN ORTEGA, ROGELIO GILMER, Resolución N° 1209-2021-UGELP</t>
  </si>
  <si>
    <t>01845650</t>
  </si>
  <si>
    <t>01201283</t>
  </si>
  <si>
    <t>01327630</t>
  </si>
  <si>
    <t>CESE POR LIMITE DE EDAD DE: PAUCAR GAMARRA, SIMON ILADIO, Resolución Nº 2981-2020-UGELP</t>
  </si>
  <si>
    <t>01234624</t>
  </si>
  <si>
    <t>40651382</t>
  </si>
  <si>
    <t>01231873</t>
  </si>
  <si>
    <t>CESE POR FALLECIMIENTO DE: VILCA CUTIPA, SATURNINO, Resolución Nº 1560-2021-UGELP</t>
  </si>
  <si>
    <t>CD1E18802313</t>
  </si>
  <si>
    <t>01550171</t>
  </si>
  <si>
    <t>01318908</t>
  </si>
  <si>
    <t>01215744</t>
  </si>
  <si>
    <t>02146184</t>
  </si>
  <si>
    <t>01278167</t>
  </si>
  <si>
    <t>01310313</t>
  </si>
  <si>
    <t>01291308</t>
  </si>
  <si>
    <t>01229363</t>
  </si>
  <si>
    <t>01334583</t>
  </si>
  <si>
    <t>01218250</t>
  </si>
  <si>
    <t>01236831</t>
  </si>
  <si>
    <t>ENCARGATURA DE:HUANCA QUISPE, LEONARDO, Resolución Nº VIRTUAL</t>
  </si>
  <si>
    <t>01234152</t>
  </si>
  <si>
    <t>01232804</t>
  </si>
  <si>
    <t>01311625</t>
  </si>
  <si>
    <t>ENCARGATURA DE FUNCIONES COMO COORDINADOR PEDAGOGICO JEC DE LOPEZ TAVERA, WILBER, Resolución N° ENCARGA COORDINACION</t>
  </si>
  <si>
    <t>01543441</t>
  </si>
  <si>
    <t>01234982</t>
  </si>
  <si>
    <t>ENCARGATURA DE FUNCIONES COMO COORDINADOR PEDAGOGICO JEC DE MAMANI MAMANI, JAEN, Resolución N° ENCARGA COORDINACION</t>
  </si>
  <si>
    <t>01312938</t>
  </si>
  <si>
    <t>01239308</t>
  </si>
  <si>
    <t>01218306</t>
  </si>
  <si>
    <t>70335379</t>
  </si>
  <si>
    <t>ENCARGATURA DE FUNCIONES COMO COORDINADOR PEDAGOGICO JEC DE MAMANI CARIAPAZA, DAVID MOISES, Resolución N° ENCARGA COORDINACION</t>
  </si>
  <si>
    <t>02405823</t>
  </si>
  <si>
    <t>01309293</t>
  </si>
  <si>
    <t>01287705</t>
  </si>
  <si>
    <t>ENCARGATURA DE:TICONA QUISPE, DAVID ESTANISLAO, Resolución Nº OF.057-UGEL/DIES-JEC"ATL"</t>
  </si>
  <si>
    <t>01315210</t>
  </si>
  <si>
    <t>01273398</t>
  </si>
  <si>
    <t>CESE POR LIMITE DE EDAD DE: QUENTA CUTIPA, JOSE, Resolución Nº 2973-2020-UGELP</t>
  </si>
  <si>
    <t>01304582</t>
  </si>
  <si>
    <t>06049720</t>
  </si>
  <si>
    <t>40401616</t>
  </si>
  <si>
    <t>01217993</t>
  </si>
  <si>
    <t>01215478</t>
  </si>
  <si>
    <t>CD0E19105803</t>
  </si>
  <si>
    <t>CD1E12107813</t>
  </si>
  <si>
    <t>CD1E13106813</t>
  </si>
  <si>
    <t>CD1E13107813</t>
  </si>
  <si>
    <t>CD1E14106813</t>
  </si>
  <si>
    <t>CD1E14107813</t>
  </si>
  <si>
    <t>CD1E16106813</t>
  </si>
  <si>
    <t>CD1E17106813</t>
  </si>
  <si>
    <t>CD1E18106813</t>
  </si>
  <si>
    <t>CD1E19106813</t>
  </si>
  <si>
    <t>01308507</t>
  </si>
  <si>
    <t>01311624</t>
  </si>
  <si>
    <t>REASIGNACION POR INTERES PERSONAL DE:CHAMBILLA COLQUE, NORMA LUCILA, Resolución N° 2721-2020-UGELP</t>
  </si>
  <si>
    <t>01267446</t>
  </si>
  <si>
    <t>CESE POR LIMITE DE EDAD DE: CHARAJA QUISPE, ANASTACIO, Resolución Nº 3452-2020-UGELP</t>
  </si>
  <si>
    <t>02388177</t>
  </si>
  <si>
    <t>01307946</t>
  </si>
  <si>
    <t>01277700</t>
  </si>
  <si>
    <t>01232875</t>
  </si>
  <si>
    <t>01240410</t>
  </si>
  <si>
    <t>21CAS2103057</t>
  </si>
  <si>
    <t>21CAS2110003</t>
  </si>
  <si>
    <t>21CAS2110004</t>
  </si>
  <si>
    <t>01317692</t>
  </si>
  <si>
    <t>01229923</t>
  </si>
  <si>
    <t>01216844</t>
  </si>
  <si>
    <t>01226632</t>
  </si>
  <si>
    <t>01340030</t>
  </si>
  <si>
    <t>01225177</t>
  </si>
  <si>
    <t>01264492</t>
  </si>
  <si>
    <t>01788444</t>
  </si>
  <si>
    <t>01697080</t>
  </si>
  <si>
    <t>01267245</t>
  </si>
  <si>
    <t>01321953</t>
  </si>
  <si>
    <t>01789957</t>
  </si>
  <si>
    <t>01287395</t>
  </si>
  <si>
    <t>ENCARGATURA DE:TICONA RAMOS, ROMAN ANDRES, Resolución Nº 1</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</si>
  <si>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</si>
  <si>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</si>
  <si>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</si>
  <si>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</si>
  <si>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</si>
  <si>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</si>
  <si>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</si>
  <si>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</si>
  <si>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</si>
  <si>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</si>
  <si>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</si>
  <si>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</si>
  <si>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</si>
  <si>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</si>
  <si>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</si>
  <si>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</si>
  <si>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</si>
  <si>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</si>
  <si>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ENCARGATURA DE FUNCIONES COMO COORDINADOR DE TUTORIA JEC DE CHOQUE JALANOCA, TEOFILO, Resolución N° ENCARGA COORDINACIO</t>
  </si>
  <si>
    <t>01841925</t>
  </si>
  <si>
    <t>ENCARGATURA DE FUNCIONES COMO COORDINADOR PEDAGOGICO JEC DE JIMENEZ APAZA, MELECIA, Resolución N° ENCARGA COORDINACIO</t>
  </si>
  <si>
    <t>ENCARGATURA DE FUNCIONES COMO COORDINADOR PEDAGOGICO JEC DE QUISPE FIGUEROA, MATEO, Resolución N° ENCARGA COORDINACIO</t>
  </si>
  <si>
    <t>02167589</t>
  </si>
  <si>
    <t>04416149</t>
  </si>
  <si>
    <t>ENCARGATURA DE:QUISPE CUTIPA, ORACIO, Resolución Nº ACTA DE ADJUDICACION</t>
  </si>
  <si>
    <t>01299448</t>
  </si>
  <si>
    <t>01232279</t>
  </si>
  <si>
    <t>REASIGNACION POR INTERES PERSONAL DE:TICONA QUISPE, NELLY, Resolución N° 2568-2020-UGELP</t>
  </si>
  <si>
    <t>CD0E19602803</t>
  </si>
  <si>
    <t>CD1E11604813</t>
  </si>
  <si>
    <t>CD1E12604813</t>
  </si>
  <si>
    <t>CD1E13604813</t>
  </si>
  <si>
    <t>CD1E19603813</t>
  </si>
  <si>
    <t>01808715</t>
  </si>
  <si>
    <t>01243682</t>
  </si>
  <si>
    <t>21CAS2103065</t>
  </si>
  <si>
    <t>21CAS2110018</t>
  </si>
  <si>
    <t>01785237</t>
  </si>
  <si>
    <t>CESE POR LIMITE DE EDAD DE: MARCA ARUHUANCA, HILDA, Resolución Nº 2974-2020-UGELP</t>
  </si>
  <si>
    <t>01207244</t>
  </si>
  <si>
    <t>REASIGNACION POR UNIDAD FAMILIAR DE:GORDILLO HERMOSA, CARLOS, Resolución N° 2682-2020-UGELP</t>
  </si>
  <si>
    <t>01287608</t>
  </si>
  <si>
    <t>ENCARGATURA DE:CCAMA QUISPE, VILMA GLORIA, Resolución Nº ACTA DE ADJUDICACION</t>
  </si>
  <si>
    <t>CESE POR LIMITE DE EDAD DE: MONTAÑEZ LOAYZA, FREDY EDGAR BALTAZAR, Resolución Nº 1312-2021-UGELP</t>
  </si>
  <si>
    <t>80066659</t>
  </si>
  <si>
    <t>LICENCIA SIN GOCE DE HABER POR MOTIVOS PARTICULARES DE:ESCOBAR LUPACA, JOSE, Resolución N° 1247-2021-UGELP</t>
  </si>
  <si>
    <t>01843856</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</si>
  <si>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</si>
  <si>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</si>
  <si>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</si>
  <si>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</si>
  <si>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</si>
  <si>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</si>
  <si>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</si>
  <si>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</si>
  <si>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</si>
  <si>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</si>
  <si>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</si>
  <si>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</si>
  <si>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</si>
  <si>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</si>
  <si>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</si>
  <si>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</si>
  <si>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</si>
  <si>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01207667</t>
  </si>
  <si>
    <t>ENCARGATURA DE:VALERIANO AGUILAR, MIGUEL ARCANGEL, Resolución Nº ACTA DE ADJUDICACION</t>
  </si>
  <si>
    <t>02260762</t>
  </si>
  <si>
    <t>01275278</t>
  </si>
  <si>
    <t>01835753</t>
  </si>
  <si>
    <t>01835104</t>
  </si>
  <si>
    <t>01315754</t>
  </si>
  <si>
    <t>01306684</t>
  </si>
  <si>
    <t>01223152</t>
  </si>
  <si>
    <t>01308219</t>
  </si>
  <si>
    <t>01202514</t>
  </si>
  <si>
    <t>01342675</t>
  </si>
  <si>
    <t>02374530</t>
  </si>
  <si>
    <t>80670677</t>
  </si>
  <si>
    <t>ENCARGATURA DE:MORANN PERCA, MAGUIN, Resolución Nº 0409-2021-UGELP</t>
  </si>
  <si>
    <t>01309853</t>
  </si>
  <si>
    <t>01340602</t>
  </si>
  <si>
    <t>ENCARGATURA DE:VARGAS CASTILLO, JUAN WASHINGTON, Resolución Nº ACTA DE ADJUDICACION</t>
  </si>
  <si>
    <t>01319873</t>
  </si>
  <si>
    <t>CD1E18101913</t>
  </si>
  <si>
    <t>01311052</t>
  </si>
  <si>
    <t>01282763</t>
  </si>
  <si>
    <t>01265024</t>
  </si>
  <si>
    <t>01241495</t>
  </si>
  <si>
    <t>01315260</t>
  </si>
  <si>
    <t>01297699</t>
  </si>
  <si>
    <t>CESE POR LIMITE DE EDAD DE: VARGAS QUECAÑO, ADRIAN, Resolución Nº 2250-2021-UGELP</t>
  </si>
  <si>
    <t>01311048</t>
  </si>
  <si>
    <t>01202574</t>
  </si>
  <si>
    <t>01218351</t>
  </si>
  <si>
    <t>01849200</t>
  </si>
  <si>
    <t>ENCARGATURA DE FUNCIONES COMO COORDINADOR DE TUTORIA JEC DE CHAMBILLA ALAVE, ULISES, Resolución N° ENCARGA COORDINACION</t>
  </si>
  <si>
    <t>01307934</t>
  </si>
  <si>
    <t>REASIGNACION POR UNIDAD FAMILIAR DE:GUTIERREZ GUTIERREZ, MIGUEL ANGEL, Resolución N° 2591-2020-UGELP</t>
  </si>
  <si>
    <t>01320682</t>
  </si>
  <si>
    <t>ENCARGATURA DE FUNCIONES COMO COORDINADOR PEDAGOGICO JEC DE QUISPE CATARI, NEPTALI ROGER, Resolución N° ENCARGA COORDINACION</t>
  </si>
  <si>
    <t>01332115</t>
  </si>
  <si>
    <t>CESE POR LIMITE DE EDAD DE: PERAZA CORNEJO, OSWALDO ROGELIO, Resolución Nº 2131-2021-UGELP</t>
  </si>
  <si>
    <t>CD0E29602203</t>
  </si>
  <si>
    <t>CD1E21604213</t>
  </si>
  <si>
    <t>CD1E22604213</t>
  </si>
  <si>
    <t>CD1E23604213</t>
  </si>
  <si>
    <t>01333806</t>
  </si>
  <si>
    <t>21CAS2103070</t>
  </si>
  <si>
    <t>80416941</t>
  </si>
  <si>
    <t>1080416941</t>
  </si>
  <si>
    <t>ALEXANDER RUSO</t>
  </si>
  <si>
    <t>01327764</t>
  </si>
  <si>
    <t>01843324</t>
  </si>
  <si>
    <t>01213085</t>
  </si>
  <si>
    <t>01300311</t>
  </si>
  <si>
    <t>01766931</t>
  </si>
  <si>
    <t>01308525</t>
  </si>
  <si>
    <t>01267418</t>
  </si>
  <si>
    <t>01888817</t>
  </si>
  <si>
    <t>01336494</t>
  </si>
  <si>
    <t>ENCARGATURA DE:ANTALLACA FLORES, JAIME VICTOR, Resolución Nº ACTA DE ADJUDICACION</t>
  </si>
  <si>
    <t>01287501</t>
  </si>
  <si>
    <t>REASIGNACION POR UNIDAD FAMILIAR DE:FLORES RAMOS, MARGARITA HILDA, Resolución N° 2579-2020-UGELP</t>
  </si>
  <si>
    <t>01259945</t>
  </si>
  <si>
    <t>01875049</t>
  </si>
  <si>
    <t>01324772</t>
  </si>
  <si>
    <t>01287223</t>
  </si>
  <si>
    <t>01216608</t>
  </si>
  <si>
    <t>01320092</t>
  </si>
  <si>
    <t>01306914</t>
  </si>
  <si>
    <t>01307554</t>
  </si>
  <si>
    <t>01215817</t>
  </si>
  <si>
    <t>CESE POR LIMITE DE EDAD DE: ALAVE AGUILAR, HILDA, Resolución Nº 2962-2020-UGELP</t>
  </si>
  <si>
    <t>01288633</t>
  </si>
  <si>
    <t>02059022</t>
  </si>
  <si>
    <t>01315994</t>
  </si>
  <si>
    <t>01345031</t>
  </si>
  <si>
    <t>LICENCIA SGR POR MOTIVOS PARTICULARES DE:RAMOS ALIAGA, ELIZABETH, Resolución N° 2422-2021-UGELP</t>
  </si>
  <si>
    <t>40045483</t>
  </si>
  <si>
    <t>01340462</t>
  </si>
  <si>
    <t>01287596</t>
  </si>
  <si>
    <t>01305540</t>
  </si>
  <si>
    <t>01234994</t>
  </si>
  <si>
    <t>01205543</t>
  </si>
  <si>
    <t>01201704</t>
  </si>
  <si>
    <t>01240281</t>
  </si>
  <si>
    <t>01798092</t>
  </si>
  <si>
    <t>01336027</t>
  </si>
  <si>
    <t>01248812</t>
  </si>
  <si>
    <t>21CAS2103067</t>
  </si>
  <si>
    <t>21CAS2110021</t>
  </si>
  <si>
    <t>01308794</t>
  </si>
  <si>
    <t>ENCARGATURA DE FUNCIONES COMO COORDINADOR PEDAGOGICO JEC DE QUISPESUCSO DE ACERO, LUCIA JULIA, Resolución N° RD.040-2020-IES MG L</t>
  </si>
  <si>
    <t>01297641</t>
  </si>
  <si>
    <t>01309016</t>
  </si>
  <si>
    <t>ENCARGATURA DE FUNCIONES COMO COORDINADOR DE TUTORIA JEC DE PINEDA HINOJOSA, TEOFILO, Resolución N° RD.040-2020-IES MG L</t>
  </si>
  <si>
    <t>01213802</t>
  </si>
  <si>
    <t>01316205</t>
  </si>
  <si>
    <t>01231445</t>
  </si>
  <si>
    <t>CESE POR FALLECIMIENTO DE: ORTEGA CCOPA, MARIO, Resolución Nº 1184-2021-UGELP</t>
  </si>
  <si>
    <t>01200711</t>
  </si>
  <si>
    <t>01291842</t>
  </si>
  <si>
    <t>ENCARGATURA DE FUNCIONES COMO COORDINADOR PEDAGOGICO JEC DE NINA QUISPE, RUBEN PERCY, Resolución N° RD.040-2020-IES MG L</t>
  </si>
  <si>
    <t>02432556</t>
  </si>
  <si>
    <t>01316628</t>
  </si>
  <si>
    <t>02146137</t>
  </si>
  <si>
    <t>01305807</t>
  </si>
  <si>
    <t>CD1E21606313</t>
  </si>
  <si>
    <t>CD1E22606313</t>
  </si>
  <si>
    <t>CD1E23606313</t>
  </si>
  <si>
    <t>CD1E24606313</t>
  </si>
  <si>
    <t>CD1E25606313</t>
  </si>
  <si>
    <t>21CAS2103068</t>
  </si>
  <si>
    <t>21CAS2110022</t>
  </si>
  <si>
    <t>21CAS2110023</t>
  </si>
  <si>
    <t>40385859</t>
  </si>
  <si>
    <t>ENCARGATURA DE FUNCIONES COMO COORDINADOR PEDAGOGICO JEC DE MARTINEZ MARTINEZ, PATRICIA SALOME, Resolución N° CONCLUYE</t>
  </si>
  <si>
    <t>01323115</t>
  </si>
  <si>
    <t>ENCARGATURA DE FUNCIONES COMO COORDINADOR DE TUTORIA JEC DE PHALA HUANACUNI, ELISEO ROLANDO, Resolución N° RD.013-2020-IES T</t>
  </si>
  <si>
    <t>01316504</t>
  </si>
  <si>
    <t>ENCARGATURA DE FUNCIONES COMO COORDINADOR PEDAGOGICO JEC DE PAYE CAYRA, FRANCISCO, Resolución N° RD.013-2020-IES T</t>
  </si>
  <si>
    <t>01333734</t>
  </si>
  <si>
    <t>REASIGNACION POR UNIDAD FAMILIAR DE:AGUILAR DIAZ, ROGER ARTURO, Resolución N° 2679-2020-UGELP</t>
  </si>
  <si>
    <t>40055205</t>
  </si>
  <si>
    <t>02550450</t>
  </si>
  <si>
    <t>01282499</t>
  </si>
  <si>
    <t>CD1E23704313</t>
  </si>
  <si>
    <t>CD1E24704313</t>
  </si>
  <si>
    <t>CD1E25704313</t>
  </si>
  <si>
    <t>CD1E26704313</t>
  </si>
  <si>
    <t>CD1E27704313</t>
  </si>
  <si>
    <t>01326622</t>
  </si>
  <si>
    <t>41288643</t>
  </si>
  <si>
    <t>21CAS2103072</t>
  </si>
  <si>
    <t>21CAS2110027</t>
  </si>
  <si>
    <t>01311475</t>
  </si>
  <si>
    <t>01310818</t>
  </si>
  <si>
    <t>ENCARGATURA DE FUNCIONES COMO COORDINADOR PEDAGOGICO JEC DE COAQUIRA TIPO, EDITH, Resolución N° ENCARGA COORDINACIO</t>
  </si>
  <si>
    <t>01854916</t>
  </si>
  <si>
    <t>ENCARGATURA DE FUNCIONES COMO COORDINADOR PEDAGOGICO JEC DE TINTAYA ZAPANA, DORIS, Resolución N° ENCARGA COORDINACIO</t>
  </si>
  <si>
    <t>01233835</t>
  </si>
  <si>
    <t>01861825</t>
  </si>
  <si>
    <t>01332622</t>
  </si>
  <si>
    <t>01235442</t>
  </si>
  <si>
    <t>01340783</t>
  </si>
  <si>
    <t>01225506</t>
  </si>
  <si>
    <t>01209640</t>
  </si>
  <si>
    <t>02411385</t>
  </si>
  <si>
    <t>01315787</t>
  </si>
  <si>
    <t>ENCARGATURA DE FUNCIONES COMO COORDINADOR DE TUTORIA JEC DE VERA CASTELLANOS, CARLOS ENRIQUE, Resolución N° ENCARGA COORDINACIO</t>
  </si>
  <si>
    <t>01840987</t>
  </si>
  <si>
    <t>02146893</t>
  </si>
  <si>
    <t>29599376</t>
  </si>
  <si>
    <t>CD1E23704513</t>
  </si>
  <si>
    <t>CD1E24704513</t>
  </si>
  <si>
    <t>CD1E25704513</t>
  </si>
  <si>
    <t>CD1E26704513</t>
  </si>
  <si>
    <t>CD1E27704513</t>
  </si>
  <si>
    <t>01224685</t>
  </si>
  <si>
    <t>01228313</t>
  </si>
  <si>
    <t>42364400</t>
  </si>
  <si>
    <t>10361068</t>
  </si>
  <si>
    <t>21CAS2103064</t>
  </si>
  <si>
    <t>21CAS2110016</t>
  </si>
  <si>
    <t>21CAS2110017</t>
  </si>
  <si>
    <t>02374412</t>
  </si>
  <si>
    <t>01296429</t>
  </si>
  <si>
    <t>CESE POR FALLECIMIENTO DE: CALDERON SUXSO, JAIME, Resolución Nº 1618-UGELP</t>
  </si>
  <si>
    <t>01552172</t>
  </si>
  <si>
    <t>CESE POR LIMITE DE EDAD DE: CONDORI MANZANO, WILI OCTAVIO, Resolución Nº 2960-2020-UGELP</t>
  </si>
  <si>
    <t>02147134</t>
  </si>
  <si>
    <t>CD1E22801513</t>
  </si>
  <si>
    <t>02299723</t>
  </si>
  <si>
    <t>01281934</t>
  </si>
  <si>
    <t>01232569</t>
  </si>
  <si>
    <t>ENCARGATURA DE FUNCIONES COMO COORDINADOR PEDAGOGICO JEC DE TAPIA FERNANDEZ, VICENTE FERRER, Resolución N° RD.032-2020-IES SA</t>
  </si>
  <si>
    <t>01222310</t>
  </si>
  <si>
    <t>01310870</t>
  </si>
  <si>
    <t>ENCARGATURA DE FUNCIONES COMO COORDINADOR PEDAGOGICO JEC DE BURGOS ARCE, AMBROSIA ODILA, Resolución N° RD.032-2020-IES SA</t>
  </si>
  <si>
    <t>02413924</t>
  </si>
  <si>
    <t>01314898</t>
  </si>
  <si>
    <t>01204700</t>
  </si>
  <si>
    <t>01227509</t>
  </si>
  <si>
    <t>01206976</t>
  </si>
  <si>
    <t>01227621</t>
  </si>
  <si>
    <t>01304744</t>
  </si>
  <si>
    <t>01223490</t>
  </si>
  <si>
    <t>01306315</t>
  </si>
  <si>
    <t>01222899</t>
  </si>
  <si>
    <t>00436072</t>
  </si>
  <si>
    <t>01223937</t>
  </si>
  <si>
    <t>01288829</t>
  </si>
  <si>
    <t>40116103</t>
  </si>
  <si>
    <t>ENCARGATURA DE FUNCIONES COMO COORDINADOR PEDAGOGICO JEC DE ARPASI LLANQUE, SERGIO, Resolución N° RD.032-2020-IES SA</t>
  </si>
  <si>
    <t>01320710</t>
  </si>
  <si>
    <t>01285461</t>
  </si>
  <si>
    <t>CD0E29904503</t>
  </si>
  <si>
    <t>CD1E21906513</t>
  </si>
  <si>
    <t>CD1E22906513</t>
  </si>
  <si>
    <t>CD1E23906513</t>
  </si>
  <si>
    <t>CD1E24906513</t>
  </si>
  <si>
    <t>CD1E29905513</t>
  </si>
  <si>
    <t>02378494</t>
  </si>
  <si>
    <t>01771368</t>
  </si>
  <si>
    <t>01250171</t>
  </si>
  <si>
    <t>29650533</t>
  </si>
  <si>
    <t>21CAS2103062</t>
  </si>
  <si>
    <t>21CAS2110012</t>
  </si>
  <si>
    <t>21CAS2110013</t>
  </si>
  <si>
    <t>01295071</t>
  </si>
  <si>
    <t>REASIGNACION POR INTERES PERSONAL DE:QUENALLATA MAMANI, MARINA, Resolución N° 2589-2020-UGELP</t>
  </si>
  <si>
    <t>42342998</t>
  </si>
  <si>
    <t>1042342998</t>
  </si>
  <si>
    <t>HUACANTARA</t>
  </si>
  <si>
    <t>01335728</t>
  </si>
  <si>
    <t>ENCARGATURA DE FUNCIONES COMO COORDINADOR PEDAGOGICO JEC DE CAPAQUIRA LAURA, ARIOSTO, Resolución N° RD.027-2020-IES SA</t>
  </si>
  <si>
    <t>01306633</t>
  </si>
  <si>
    <t>01229281</t>
  </si>
  <si>
    <t>01221075</t>
  </si>
  <si>
    <t>ENCARGATURA DE FUNCIONES COMO COORDINADOR PEDAGOGICO JEC DE CORONEL YANQUI, LOURDES VILMA, Resolución N° RD.027-2020-IES SA</t>
  </si>
  <si>
    <t>01307986</t>
  </si>
  <si>
    <t>01295960</t>
  </si>
  <si>
    <t>01208489</t>
  </si>
  <si>
    <t>02392651</t>
  </si>
  <si>
    <t>01296571</t>
  </si>
  <si>
    <t>REASIGNACION POR INTERES PERSONAL DE:PACHECO QUISPE, DEMETRIO LUIS, Resolución N° 2601-2020-UGELP</t>
  </si>
  <si>
    <t>01323163</t>
  </si>
  <si>
    <t>01224482</t>
  </si>
  <si>
    <t>01332342</t>
  </si>
  <si>
    <t>02429297</t>
  </si>
  <si>
    <t>ENCARGATURA DE:QUISPE ROQUE, FELIX, Resolución Nº VIRTUAL</t>
  </si>
  <si>
    <t>01308378</t>
  </si>
  <si>
    <t>REASIGNACION POR INTERES PERSONAL DE:ROJAS BENAVIDEZ, FERNANDO RAFAEL, Resolución N° 2586-2020-UGELP</t>
  </si>
  <si>
    <t>41462522</t>
  </si>
  <si>
    <t>1041462522</t>
  </si>
  <si>
    <t>YANETH VIOLETA</t>
  </si>
  <si>
    <t>30431666</t>
  </si>
  <si>
    <t>44374838</t>
  </si>
  <si>
    <t>ENCARGATURA DE FUNCIONES COMO COORDINADOR PEDAGOGICO JEC DE APAZA ZUÑIGA, DANTE JAVIER, Resolución N° ENCARGA COORDINACION</t>
  </si>
  <si>
    <t>CESE POR FALLECIMIENTO DE: FLORES ORDOÑEZ, SEGUNDO, Resolución Nº 1622-UGELP</t>
  </si>
  <si>
    <t>01225295</t>
  </si>
  <si>
    <t>01306487</t>
  </si>
  <si>
    <t>CD0E29305803</t>
  </si>
  <si>
    <t>CD1E21307813</t>
  </si>
  <si>
    <t>CD1E22307813</t>
  </si>
  <si>
    <t>CD1E23307813</t>
  </si>
  <si>
    <t>CD1E25307813</t>
  </si>
  <si>
    <t>CD1E29306813</t>
  </si>
  <si>
    <t>01253052</t>
  </si>
  <si>
    <t>CESE POR FALLECIMIENTO DE: TITO MAMANI, JOSE, Resolución Nº 2265-2020-UGELP</t>
  </si>
  <si>
    <t>40129885</t>
  </si>
  <si>
    <t>21CAS2103066</t>
  </si>
  <si>
    <t>21CAS2110019</t>
  </si>
  <si>
    <t>21CAS2110020</t>
  </si>
  <si>
    <t>01214783</t>
  </si>
  <si>
    <t>01214894</t>
  </si>
  <si>
    <t>01201000</t>
  </si>
  <si>
    <t>LICENCIA SGR POR MOTIVOS PARTICULARES DE:CAYRA MAMANI, SERGIO, Resolución N° 2419-2021-UGELP</t>
  </si>
  <si>
    <t>C</t>
  </si>
  <si>
    <t>ENCARGATURA DE:CCARI USCAMAYTA, JOSE, Resolución Nº ACTA DE ADJUDICACION</t>
  </si>
  <si>
    <t>29552072</t>
  </si>
  <si>
    <t>01495181</t>
  </si>
  <si>
    <t>01802164</t>
  </si>
  <si>
    <t>01288590</t>
  </si>
  <si>
    <t>LICENCIA SIN GOCE DE HABER POR DESEMPEÑO DE FUNCION PUBLICA DE:TICONA MAQUERA, MARTIN, Resolución N° ALCALDE</t>
  </si>
  <si>
    <t>01306743</t>
  </si>
  <si>
    <t>01284750</t>
  </si>
  <si>
    <t>24715468</t>
  </si>
  <si>
    <t>REASIGNACION POR UNIDAD FAMILIAR DE:MAMANI QUISPE, SABINO ELIAS, Resolución N° 2592-2020-UGELP</t>
  </si>
  <si>
    <t>42596995</t>
  </si>
  <si>
    <t>CESE POR LIMITE DE EDAD DE: APAZA CALLI, MIGUEL, Resolución Nº 2943-2020-UGELP</t>
  </si>
  <si>
    <t>02421745</t>
  </si>
  <si>
    <t>ENCARGATURA DE FUNCIONES COMO COORDINADOR DE TUTORIA JEC DE CASTILLO APAZA, EMILIO, Resolución N° RD.018-2020-IE SJH</t>
  </si>
  <si>
    <t>01317867</t>
  </si>
  <si>
    <t>ENCARGATURA DE FUNCIONES COMO COORDINADOR PEDAGOGICO JEC DE MAMANI CHAMBILLA, CORINA, Resolución N° RD.018-2020-IE SJH</t>
  </si>
  <si>
    <t>45284799</t>
  </si>
  <si>
    <t>01227485</t>
  </si>
  <si>
    <t>01321578</t>
  </si>
  <si>
    <t>01308461</t>
  </si>
  <si>
    <t>02288430</t>
  </si>
  <si>
    <t>01225378</t>
  </si>
  <si>
    <t>CESE POR LIMITE DE EDAD DE: SALAS FERNANDEZ, ROSA SENAIDA, Resolución Nº 2944-2020-UGELP</t>
  </si>
  <si>
    <t>LICENCIA CGR POR MATERNIDAD O GRAVIDEZ DE:CASTILLO QUISPE, DANITZA, Resolución N° 2009-2021-UGELP</t>
  </si>
  <si>
    <t>01267162</t>
  </si>
  <si>
    <t>ENCARGATURA DE FUNCIONES COMO COORDINADOR PEDAGOGICO JEC DE CURO VILCA, MIGUEL, Resolución N° RD.018-2020-IE SJH</t>
  </si>
  <si>
    <t>01326490</t>
  </si>
  <si>
    <t>01231377</t>
  </si>
  <si>
    <t>01304542</t>
  </si>
  <si>
    <t>01307786</t>
  </si>
  <si>
    <t>1001307786</t>
  </si>
  <si>
    <t>ALCON</t>
  </si>
  <si>
    <t>YENNY SILVIA</t>
  </si>
  <si>
    <t>01250414</t>
  </si>
  <si>
    <t>CD0E29506803</t>
  </si>
  <si>
    <t>CD1E21508813</t>
  </si>
  <si>
    <t>CD1E26507813</t>
  </si>
  <si>
    <t>CD1E27507813</t>
  </si>
  <si>
    <t>CD1E28507813</t>
  </si>
  <si>
    <t>CD1E29507813</t>
  </si>
  <si>
    <t>01220504</t>
  </si>
  <si>
    <t>01255020</t>
  </si>
  <si>
    <t>21CAS2103063</t>
  </si>
  <si>
    <t>21CAS2110014</t>
  </si>
  <si>
    <t>21CAS2110015</t>
  </si>
  <si>
    <t>01307080</t>
  </si>
  <si>
    <t>1001307080</t>
  </si>
  <si>
    <t>01313015</t>
  </si>
  <si>
    <t>1001313015</t>
  </si>
  <si>
    <t>01297655</t>
  </si>
  <si>
    <t>01201549</t>
  </si>
  <si>
    <t>REASIGNACION POR INTERES PERSONAL DE:MAMANI COILA, EDGAR, Resolución N° 2570-2020-UGELP</t>
  </si>
  <si>
    <t>01317436</t>
  </si>
  <si>
    <t>01234149</t>
  </si>
  <si>
    <t>02167939</t>
  </si>
  <si>
    <t>ENCARGATURA DE FUNCIONES COMO COORDINADOR PEDAGOGICO JEC DE VELARDE COAQUIRA, ARNALDO, Resolución N° ENCARGA COORDINACION</t>
  </si>
  <si>
    <t>02413623</t>
  </si>
  <si>
    <t>01314531</t>
  </si>
  <si>
    <t>01817039</t>
  </si>
  <si>
    <t>01325044</t>
  </si>
  <si>
    <t>ENCARGATURA DE FUNCIONES COMO COORDINADOR PEDAGOGICO JEC DE TEBES MAMANI, NELLY, Resolución N° ENCARGA COORDINACION</t>
  </si>
  <si>
    <t>01235315</t>
  </si>
  <si>
    <t>01318359</t>
  </si>
  <si>
    <t>ENCARGATURA DE FUNCIONES COMO COORDINADOR DE TUTORIA JEC DE CONDORI FLORES, JOVANY EMPERATRIZ, Resolución N° ENCARGA COORDINACION</t>
  </si>
  <si>
    <t>CD1E27605813</t>
  </si>
  <si>
    <t>01228789</t>
  </si>
  <si>
    <t>01307087</t>
  </si>
  <si>
    <t>01208198</t>
  </si>
  <si>
    <t>21CAS2103071</t>
  </si>
  <si>
    <t>21CAS2110026</t>
  </si>
  <si>
    <t>24709957</t>
  </si>
  <si>
    <t>01321993</t>
  </si>
  <si>
    <t>01235271</t>
  </si>
  <si>
    <t>01317476</t>
  </si>
  <si>
    <t>01318415</t>
  </si>
  <si>
    <t>01212002</t>
  </si>
  <si>
    <t>01771118</t>
  </si>
  <si>
    <t>01314657</t>
  </si>
  <si>
    <t>CD1E31204013</t>
  </si>
  <si>
    <t>40434430</t>
  </si>
  <si>
    <t>01293799</t>
  </si>
  <si>
    <t>21CAS2103053</t>
  </si>
  <si>
    <t>01543538</t>
  </si>
  <si>
    <t>ENCARGATURA DE FUNCIONES COMO COORDINADOR DE TUTORIA JEC DE CUTIMBO PARILLO, DAMIAN, Resolución N° ENCARGA COORDINACIO</t>
  </si>
  <si>
    <t>01208203</t>
  </si>
  <si>
    <t>01229346</t>
  </si>
  <si>
    <t>1001229346</t>
  </si>
  <si>
    <t>GLADYS HELIODORA</t>
  </si>
  <si>
    <t>ENCARGATURA DE FUNCIONES COMO COORDINADOR PEDAGOGICO JEC DE RAMIREZ CHOQUEHUANCA, EDWIN MERCEDES, Resolución N° ENCARGA COORDINACIO</t>
  </si>
  <si>
    <t>02406083</t>
  </si>
  <si>
    <t>REASIGNACION POR INTERES PERSONAL DE:FLORES RAMOS, URSULA, Resolución N° 2593-2020-UGELP</t>
  </si>
  <si>
    <t>02414373</t>
  </si>
  <si>
    <t>ENCARGATURA DE FUNCIONES COMO COORDINADOR PEDAGOGICO JEC DE CHUQUIJA PACCO, DELFINA, Resolución N° ENCARGA COORDINACIO</t>
  </si>
  <si>
    <t>01310798</t>
  </si>
  <si>
    <t>02168592</t>
  </si>
  <si>
    <t>01321050</t>
  </si>
  <si>
    <t>00799901</t>
  </si>
  <si>
    <t>CESE POR LIMITE DE EDAD DE: PANDIA RAMOS, FELIPA, Resolución Nº 1324-2021-UGELP</t>
  </si>
  <si>
    <t>01309999</t>
  </si>
  <si>
    <t>01314725</t>
  </si>
  <si>
    <t>02386311</t>
  </si>
  <si>
    <t>01307627</t>
  </si>
  <si>
    <t>01306404</t>
  </si>
  <si>
    <t>1001306404</t>
  </si>
  <si>
    <t>01322741</t>
  </si>
  <si>
    <t>CD1E32306013</t>
  </si>
  <si>
    <t>CD1E33306013</t>
  </si>
  <si>
    <t>CD1E34306013</t>
  </si>
  <si>
    <t>CD1E35306013</t>
  </si>
  <si>
    <t>CD1E37306013</t>
  </si>
  <si>
    <t>CD1E38306013</t>
  </si>
  <si>
    <t>01205373</t>
  </si>
  <si>
    <t>01690966</t>
  </si>
  <si>
    <t>01305132</t>
  </si>
  <si>
    <t>21CAS2103059</t>
  </si>
  <si>
    <t>21CAS2110006</t>
  </si>
  <si>
    <t>21CAS2110007</t>
  </si>
  <si>
    <t>01310094</t>
  </si>
  <si>
    <t>01294004</t>
  </si>
  <si>
    <t>01333786</t>
  </si>
  <si>
    <t>01306300</t>
  </si>
  <si>
    <t>01332545</t>
  </si>
  <si>
    <t>06294066</t>
  </si>
  <si>
    <t>01320056</t>
  </si>
  <si>
    <t>41534775</t>
  </si>
  <si>
    <t>02147104</t>
  </si>
  <si>
    <t>1002147104</t>
  </si>
  <si>
    <t>REASIGNACION POR INTERES PERSONAL DE:ORDOÑEZ CONDORI, HUGO HITLER, Resolución N° 2680-2020-UGELP</t>
  </si>
  <si>
    <t>01855813</t>
  </si>
  <si>
    <t>01776872</t>
  </si>
  <si>
    <t>01316089</t>
  </si>
  <si>
    <t>REASIGNACION POR UNIDAD FAMILIAR DE:RODRIGUEZ MENDOZA, EDWARD, Resolución N° 2573-2020-UGELP</t>
  </si>
  <si>
    <t>01766834</t>
  </si>
  <si>
    <t>45625694</t>
  </si>
  <si>
    <t>01306314</t>
  </si>
  <si>
    <t>41871950</t>
  </si>
  <si>
    <t>LICENCIA SIN GOCE DE HABER POR MOTIVOS PARTICULARES DE:AROSQUIPA IBAÑEZ, RONALD ALBERTO, Resolución N° 1367-2021-UGELP</t>
  </si>
  <si>
    <t>01205402</t>
  </si>
  <si>
    <t>01284708</t>
  </si>
  <si>
    <t>01305647</t>
  </si>
  <si>
    <t>01319006</t>
  </si>
  <si>
    <t>REASIGNACION POR UNIDAD FAMILIAR DE:FLORES QUISPE, GENARO, Resolución N° 2576-2020-UGELP</t>
  </si>
  <si>
    <t>01206705</t>
  </si>
  <si>
    <t>01297743</t>
  </si>
  <si>
    <t>ENCARGATURA DE:QUISPE GODOY, ROBERTO FELIX, Resolución Nº ACTA DE ADJUDICACION</t>
  </si>
  <si>
    <t>43725247</t>
  </si>
  <si>
    <t>01204181</t>
  </si>
  <si>
    <t>01304585</t>
  </si>
  <si>
    <t>01272009</t>
  </si>
  <si>
    <t>01316810</t>
  </si>
  <si>
    <t>ENCARGATURA DE:PEREZ PARI, CARMEN ROSA, Resolución Nº 0019-2021-UGEL-CR</t>
  </si>
  <si>
    <t>LICENCIA CON GOCE DE HABER POR MATERNIDAD O GRAVIDEZ DE:CHOQUE QUISPE, EVERY DAYSI, Resolución N° 1260-2021-UGELP</t>
  </si>
  <si>
    <t>01319331</t>
  </si>
  <si>
    <t>CESE POR LIMITE DE EDAD DE: CUNO CUTIPA, ESTHER EUGENIA, Resolución Nº 2976-2020-UGELP</t>
  </si>
  <si>
    <t>CD1E32701013</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</si>
  <si>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</si>
  <si>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</si>
  <si>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</si>
  <si>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</si>
  <si>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</si>
  <si>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</si>
  <si>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</si>
  <si>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</si>
  <si>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</si>
  <si>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01330934</t>
  </si>
  <si>
    <t>01322533</t>
  </si>
  <si>
    <t>01231308</t>
  </si>
  <si>
    <t>43141204</t>
  </si>
  <si>
    <t>ENCARGATURA DE FUNCIONES COMO COORDINADOR PEDAGOGICO JEC DE BAZAN CONDORENA, JULIO CESAR, Resolución N° ENCARGA COORDINACION</t>
  </si>
  <si>
    <t>01220923</t>
  </si>
  <si>
    <t>01205019</t>
  </si>
  <si>
    <t>01286027</t>
  </si>
  <si>
    <t>LICENCIA CGR POR INCAPACIDAD TEMPORAL(Enfermedad) DE:MENDOZA AROQUIPA, ANGELICA LOURDES, Resolución N° 2263-2021-UGELP</t>
  </si>
  <si>
    <t>01220788</t>
  </si>
  <si>
    <t>CD1E37903213</t>
  </si>
  <si>
    <t>01305407</t>
  </si>
  <si>
    <t>01216591</t>
  </si>
  <si>
    <t>01201978</t>
  </si>
  <si>
    <t>01291775</t>
  </si>
  <si>
    <t>CESE POR LIMITE DE EDAD DE: MAMANI CRUZ, ISIDRO, Resolución Nº 3447-2020-UGELP</t>
  </si>
  <si>
    <t>01261900</t>
  </si>
  <si>
    <t>02361519</t>
  </si>
  <si>
    <t>21CAS2103058</t>
  </si>
  <si>
    <t>21CAS2110005</t>
  </si>
  <si>
    <t>02411993</t>
  </si>
  <si>
    <t>01278559</t>
  </si>
  <si>
    <t>02413858</t>
  </si>
  <si>
    <t>CESE POR LIMITE DE EDAD DE: CHOQUECOTA ARUATA, VITALIA, Resolución Nº 2940-2020-UGELP</t>
  </si>
  <si>
    <t>01230187</t>
  </si>
  <si>
    <t>02167617</t>
  </si>
  <si>
    <t>01232156</t>
  </si>
  <si>
    <t>CD1E34001313</t>
  </si>
  <si>
    <t>01305165</t>
  </si>
  <si>
    <t>REASIGNACION POR INTERES PERSONAL DE:YUGRA POMA, SANTIAGO, Resolución N° 2674-2020-UGELP</t>
  </si>
  <si>
    <t>01306556</t>
  </si>
  <si>
    <t>CESE POR LIMITE DE EDAD DE: CRUZ LOPEZ, MARCELINA ELSA, Resolución Nº 2968-2020-UGELP</t>
  </si>
  <si>
    <t>01233650</t>
  </si>
  <si>
    <t>01272955</t>
  </si>
  <si>
    <t>01289349</t>
  </si>
  <si>
    <t>CD1E39101313</t>
  </si>
  <si>
    <t>01315708</t>
  </si>
  <si>
    <t>CESE POR FALLECIMIENTO DE: HUALLPA CRUZ, HERACLIO, Resolución Nº 2512-2021-UGELP</t>
  </si>
  <si>
    <t>70928787</t>
  </si>
  <si>
    <t>01862341</t>
  </si>
  <si>
    <t>02300096</t>
  </si>
  <si>
    <t>01315581</t>
  </si>
  <si>
    <t>01855236</t>
  </si>
  <si>
    <t>29418898</t>
  </si>
  <si>
    <t>CD1E39201313</t>
  </si>
  <si>
    <t>40267309</t>
  </si>
  <si>
    <t>40376927</t>
  </si>
  <si>
    <t>ENCARGATURA DE:SARDON FLORES, JAEL, Resolución Nº ACTA DE ADJUDICACION</t>
  </si>
  <si>
    <t>01317347</t>
  </si>
  <si>
    <t>01289290</t>
  </si>
  <si>
    <t>REASIGNACION POR INTERES PERSONAL DE:JORGE CASTRO, ROSENDO, Resolución N° 2587-2020-UGELP</t>
  </si>
  <si>
    <t>40040197</t>
  </si>
  <si>
    <t>1040040197</t>
  </si>
  <si>
    <t>NINAJA</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</si>
  <si>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</si>
  <si>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</si>
  <si>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</si>
  <si>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</si>
  <si>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</si>
  <si>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</si>
  <si>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</si>
  <si>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</si>
  <si>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</si>
  <si>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</si>
  <si>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CESE POR LIMITE DE EDAD DE: CONTRERAS CASTAÑEDA, MANUEL, Resolución Nº 1880-UGELP</t>
  </si>
  <si>
    <t>01222397</t>
  </si>
  <si>
    <t>01289636</t>
  </si>
  <si>
    <t>CESE POR FALLECIMIENTO DE: ALANIA PACOVILCA, ADRIANA, Resolución Nº 1616-UGELP</t>
  </si>
  <si>
    <t>LICENCIA SGR POR DESEMPEÑO DE FUNCION PUBLICA DE:QUISPE FLORES, RENE PASCUAL, Resolución N° 2424-2021-UGELP</t>
  </si>
  <si>
    <t>01864901</t>
  </si>
  <si>
    <t>01304188</t>
  </si>
  <si>
    <t>01279803</t>
  </si>
  <si>
    <t>02413837</t>
  </si>
  <si>
    <t>01487597</t>
  </si>
  <si>
    <t>1001487597</t>
  </si>
  <si>
    <t>GUMERCINDO</t>
  </si>
  <si>
    <t>01268702</t>
  </si>
  <si>
    <t>ENCARGATURA DE FUNCIONES COMO COORDINADOR PEDAGOGICO JEC DE ACHATA FERNANDEZ, ENCARNACION BETOHSABE, Resolución N° ENCARGA COORDINACION</t>
  </si>
  <si>
    <t>01322616</t>
  </si>
  <si>
    <t>40386656</t>
  </si>
  <si>
    <t>01327021</t>
  </si>
  <si>
    <t>01234731</t>
  </si>
  <si>
    <t>ENCARGATURA DE:TITO QUISPE, CARMEN, Resolución Nº ACTA DE ADJUDICACION</t>
  </si>
  <si>
    <t>01342062</t>
  </si>
  <si>
    <t>01304440</t>
  </si>
  <si>
    <t>01258028</t>
  </si>
  <si>
    <t>01334277</t>
  </si>
  <si>
    <t>ENCARGATURA DE:CHURA TARQUI, SABAS, Resolución Nº OF.054-2020-DREP-UGEL-IES.MM</t>
  </si>
  <si>
    <t>01326499</t>
  </si>
  <si>
    <t>41607711</t>
  </si>
  <si>
    <t>ENCARGATURA DE:CONDORI RIOS, MARIA MERCEDES, Resolución Nº VIRTUAL</t>
  </si>
  <si>
    <t>45207315</t>
  </si>
  <si>
    <t>01217571</t>
  </si>
  <si>
    <t>01268642</t>
  </si>
  <si>
    <t>ENCARGATURA DE:PAXI COAQUIRA, EQUICIO RUFINO, Resolución Nº ACTA DE ADJUDICACION</t>
  </si>
  <si>
    <t>02296292</t>
  </si>
  <si>
    <t>LICENCIA SGR POR MOTIVOS PARTICULARES DE:CASA COILA, MANUELA DAISHY, Resolución N° 1987-2021-UGELP</t>
  </si>
  <si>
    <t>01315767</t>
  </si>
  <si>
    <t>CESE POR INCAPACIDAD FISICA O MENTAL DE: QUISPE APAZA, BASILIO, Resolución Nº 1562-UGELP</t>
  </si>
  <si>
    <t>01309843</t>
  </si>
  <si>
    <t>01324587</t>
  </si>
  <si>
    <t>ENCARGATURA DE:ALANIA PACOVILCA, ANASTACIO, Resolución Nº VIRTUAL</t>
  </si>
  <si>
    <t>01258712</t>
  </si>
  <si>
    <t>01315528</t>
  </si>
  <si>
    <t>01234066</t>
  </si>
  <si>
    <t>01314943</t>
  </si>
  <si>
    <t>01307689</t>
  </si>
  <si>
    <t>CD1E36203513</t>
  </si>
  <si>
    <t>CD1E37203513</t>
  </si>
  <si>
    <t>CD1E38203513</t>
  </si>
  <si>
    <t>01699295</t>
  </si>
  <si>
    <t>01683983</t>
  </si>
  <si>
    <t>01797793</t>
  </si>
  <si>
    <t>ROTACION DE PERSONAL ADMINISTRATIVO DE:BUTRON BUTRON, MARIA SANTOS, Resolución N° 2628-2020-UGELP</t>
  </si>
  <si>
    <t>21CAS2103060</t>
  </si>
  <si>
    <t>21CAS2110008</t>
  </si>
  <si>
    <t>21CAS2110009</t>
  </si>
  <si>
    <t>01321455</t>
  </si>
  <si>
    <t>01223438</t>
  </si>
  <si>
    <t>01226470</t>
  </si>
  <si>
    <t>01289382</t>
  </si>
  <si>
    <t>CESE POR FALLECIMIENTO DE: LA ROSA PULLUYQUERI, ELMER FREDDY, Resolución Nº 1935 UGELP</t>
  </si>
  <si>
    <t>01203628</t>
  </si>
  <si>
    <t>00489352</t>
  </si>
  <si>
    <t>40848307</t>
  </si>
  <si>
    <t>01310312</t>
  </si>
  <si>
    <t>01302705</t>
  </si>
  <si>
    <t>1001302705</t>
  </si>
  <si>
    <t>ENCARGATURA DE FUNCIONES COMO COORDINADOR PEDAGOGICO JEC DE FRISANCHO AGUIRRE, VILMA JUDITH, Resolución N° ENCARGA COORDINACIO</t>
  </si>
  <si>
    <t>01282755</t>
  </si>
  <si>
    <t>01701615</t>
  </si>
  <si>
    <t>41366625</t>
  </si>
  <si>
    <t>CESE POR LIMITE DE EDAD DE: ESPINOZA VILCA, APOLINAR ROGER, Resolución Nº 1875 UGELP</t>
  </si>
  <si>
    <t>LICENCIA SIN GOCE DE HABER POR MOTIVOS PARTICULARES DE:MAMANI NINA, ISABEL JESSICA, Resolución N° 1211-2021-UGELP</t>
  </si>
  <si>
    <t>40590774</t>
  </si>
  <si>
    <t>01232201</t>
  </si>
  <si>
    <t>01765570</t>
  </si>
  <si>
    <t>ENCARGATURA DE FUNCIONES COMO COORDINADOR DE TUTORIA JEC DE QUISPE CHAVEZ, SIXTO, Resolución N° ENCARGA COORDINACIO</t>
  </si>
  <si>
    <t>02266939</t>
  </si>
  <si>
    <t>01283938</t>
  </si>
  <si>
    <t>01318111</t>
  </si>
  <si>
    <t>04436708</t>
  </si>
  <si>
    <t>01318627</t>
  </si>
  <si>
    <t>1001318627</t>
  </si>
  <si>
    <t>ROSMARY LIZBETH</t>
  </si>
  <si>
    <t>01309468</t>
  </si>
  <si>
    <t>1001309468</t>
  </si>
  <si>
    <t>SEVERO VIDAL</t>
  </si>
  <si>
    <t>CD0E39406703</t>
  </si>
  <si>
    <t>CD1E31408713</t>
  </si>
  <si>
    <t>CD1E32408713</t>
  </si>
  <si>
    <t>CD1E34408713</t>
  </si>
  <si>
    <t>CD1E35408713</t>
  </si>
  <si>
    <t>CD1E39407713</t>
  </si>
  <si>
    <t>42447233</t>
  </si>
  <si>
    <t>02160210</t>
  </si>
  <si>
    <t>01284342</t>
  </si>
  <si>
    <t>21CAS2103069</t>
  </si>
  <si>
    <t>21CAS2110024</t>
  </si>
  <si>
    <t>21CAS2110025</t>
  </si>
  <si>
    <t>01310765</t>
  </si>
  <si>
    <t>01225465</t>
  </si>
  <si>
    <t>ENCARGATURA DE:COAQUIRA VERA, LIDIA MARINA, Resolución Nº ACTA DE ADJUDICACION</t>
  </si>
  <si>
    <t>01227255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</si>
  <si>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</si>
  <si>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</si>
  <si>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</si>
  <si>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</si>
  <si>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</si>
  <si>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</si>
  <si>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</si>
  <si>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</si>
  <si>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40400083</t>
  </si>
  <si>
    <t>01306069</t>
  </si>
  <si>
    <t>01317565</t>
  </si>
  <si>
    <t>01225491</t>
  </si>
  <si>
    <t>01218458</t>
  </si>
  <si>
    <t>01208242</t>
  </si>
  <si>
    <t>ENCARGATURA DE FUNCIONES COMO COORDINADOR PEDAGOGICO JEC DE GUTIERREZ ESCARCENA, JULIAN, Resolución N° ENCARGA COORDINACIO</t>
  </si>
  <si>
    <t>01220033</t>
  </si>
  <si>
    <t>01226978</t>
  </si>
  <si>
    <t>ENCARGATURA DE FUNCIONES COMO COORDINADOR PEDAGOGICO JEC DE MACHICAO CALDERON, AMPARO, Resolución N° ENCARGA COORDINACIO</t>
  </si>
  <si>
    <t>02147513</t>
  </si>
  <si>
    <t>01288104</t>
  </si>
  <si>
    <t>29248016</t>
  </si>
  <si>
    <t>43292138</t>
  </si>
  <si>
    <t>01341863</t>
  </si>
  <si>
    <t>ENCARGATURA DE:TICONA GOMEZ, PEDRO DAMASO, Resolución Nº VIRTUAL</t>
  </si>
  <si>
    <t>01335742</t>
  </si>
  <si>
    <t>ENCARGATURA DE FUNCIONES COMO COORDINADOR PEDAGOGICO JEC DE YANARICO MONROY, VICTOR DAMIAN, Resolución N° ENCARGA COORDINACIO</t>
  </si>
  <si>
    <t>01220496</t>
  </si>
  <si>
    <t>01321760</t>
  </si>
  <si>
    <t>01868014</t>
  </si>
  <si>
    <t>23981430</t>
  </si>
  <si>
    <t>01301803</t>
  </si>
  <si>
    <t>01324357</t>
  </si>
  <si>
    <t>CD0E39707903</t>
  </si>
  <si>
    <t>CD1E31709913</t>
  </si>
  <si>
    <t>CD1E32709913</t>
  </si>
  <si>
    <t>CD1E33709913</t>
  </si>
  <si>
    <t>CD1E34709913</t>
  </si>
  <si>
    <t>CD1E35709913</t>
  </si>
  <si>
    <t>CD1E36709913</t>
  </si>
  <si>
    <t>CD1E37709913</t>
  </si>
  <si>
    <t>01205185</t>
  </si>
  <si>
    <t>LICENCIA SGR POR MOTIVOS PARTICULARES DE:RAMOS GUERRA, PAULINO RAMON, Resolución N° 2266-2021-UGELP</t>
  </si>
  <si>
    <t>10726486</t>
  </si>
  <si>
    <t>01306540</t>
  </si>
  <si>
    <t>01274531</t>
  </si>
  <si>
    <t>01263641</t>
  </si>
  <si>
    <t>01868686</t>
  </si>
  <si>
    <t>01488172</t>
  </si>
  <si>
    <t>21CAS2103061</t>
  </si>
  <si>
    <t>21CAS2110010</t>
  </si>
  <si>
    <t>21CAS2110011</t>
  </si>
  <si>
    <t>01288360</t>
  </si>
  <si>
    <t>01289323</t>
  </si>
  <si>
    <t>01288960</t>
  </si>
  <si>
    <t>01304119</t>
  </si>
  <si>
    <t>01305448</t>
  </si>
  <si>
    <t>01229489</t>
  </si>
  <si>
    <t>01316851</t>
  </si>
  <si>
    <t>01209809</t>
  </si>
  <si>
    <t>01314772</t>
  </si>
  <si>
    <t>LICENCIA SGR POR MOTIVOS PARTICULARES DE:ARUHUANCA AROAPAZA, ARTURO, Resolución N° 2653-2021-UGELP</t>
  </si>
  <si>
    <t>01222807</t>
  </si>
  <si>
    <t>01215886</t>
  </si>
  <si>
    <t>01321821</t>
  </si>
  <si>
    <t>ENCARGATURA DE:LUJANO RAMOS, OSCAR, Resolución Nº 2652-2021-UGELP</t>
  </si>
  <si>
    <t>01275330</t>
  </si>
  <si>
    <t>01263602</t>
  </si>
  <si>
    <t>REASIGNACION POR UNIDAD FAMILIAR DE:MAMANI MAYTA, EDWIN OCTAVIO, Resolución N° 2678-2020-UGELP</t>
  </si>
  <si>
    <t>01274071</t>
  </si>
  <si>
    <t>ENCARGATURA DE:QUISPE QUISPE, PERCY, Resolución Nº ACTA DE ADJUDICACION</t>
  </si>
  <si>
    <t>01318629</t>
  </si>
  <si>
    <t>02147605</t>
  </si>
  <si>
    <t>01288367</t>
  </si>
  <si>
    <t>01320085</t>
  </si>
  <si>
    <t>02403031</t>
  </si>
  <si>
    <t>01249105</t>
  </si>
  <si>
    <t>01214831</t>
  </si>
  <si>
    <t>01317567</t>
  </si>
  <si>
    <t>01701355</t>
  </si>
  <si>
    <t>01262970</t>
  </si>
  <si>
    <t>01233846</t>
  </si>
  <si>
    <t>01312138</t>
  </si>
  <si>
    <t>01219858</t>
  </si>
  <si>
    <t>01231780</t>
  </si>
  <si>
    <t>CD1E43801213</t>
  </si>
  <si>
    <t>CESE POR LIMITE DE EDAD DE: NINA PINO, JUAN MANUEL, Resolución Nº 3082-2020-UGELP</t>
  </si>
  <si>
    <t>29294786</t>
  </si>
  <si>
    <t>01220589</t>
  </si>
  <si>
    <t>01232937</t>
  </si>
  <si>
    <t>01267204</t>
  </si>
  <si>
    <t>01200627</t>
  </si>
  <si>
    <t>01209348</t>
  </si>
  <si>
    <t>01210471</t>
  </si>
  <si>
    <t>01805155</t>
  </si>
  <si>
    <t>ENCARGATURA DE:MAMANI MAYTA, EDWIN OCTAVIO, Resolución Nº 1293-2021-UGEL CARABAYA</t>
  </si>
  <si>
    <t>REASIGNACION POR UNIDAD FAMILIAR DE:CONDORI LLANOS, LEONARDO SERAFIN, Resolución N° 2584-2020-UGELP</t>
  </si>
  <si>
    <t>01296499</t>
  </si>
  <si>
    <t>01767633</t>
  </si>
  <si>
    <t>01240401</t>
  </si>
  <si>
    <t>01286265</t>
  </si>
  <si>
    <t>CD1E49901213</t>
  </si>
  <si>
    <t>01322805</t>
  </si>
  <si>
    <t>01316657</t>
  </si>
  <si>
    <t>01279325</t>
  </si>
  <si>
    <t>01288042</t>
  </si>
  <si>
    <t>01317640</t>
  </si>
  <si>
    <t>01216586</t>
  </si>
  <si>
    <t>01263149</t>
  </si>
  <si>
    <t>01286158</t>
  </si>
  <si>
    <t>01311417</t>
  </si>
  <si>
    <t>CD1E45001313</t>
  </si>
  <si>
    <t>CD1E46001313</t>
  </si>
  <si>
    <t>01321538</t>
  </si>
  <si>
    <t>01279418</t>
  </si>
  <si>
    <t>01308538</t>
  </si>
  <si>
    <t>REASIGNACION POR UNIDAD FAMILIAR DE:CCAMA CCALLA, JUAN DIONISIO, Resolución N° 2585-2020-UGELP</t>
  </si>
  <si>
    <t>01309395</t>
  </si>
  <si>
    <t>1001309395</t>
  </si>
  <si>
    <t>01287946</t>
  </si>
  <si>
    <t>REASIGNACION POR INTERES PERSONAL DE:COLQUE SERRUTO, AURORA NIOMICIA, Resolución N° 2676-2020-UGELP</t>
  </si>
  <si>
    <t>01314456</t>
  </si>
  <si>
    <t>01304719</t>
  </si>
  <si>
    <t>01300917</t>
  </si>
  <si>
    <t>01312332</t>
  </si>
  <si>
    <t>40345492</t>
  </si>
  <si>
    <t>CESE POR LIMITE DE EDAD DE: FLORES CHIRA, AGRIPINA, Resolución Nº 2942-2020-UGELP</t>
  </si>
  <si>
    <t>01317526</t>
  </si>
  <si>
    <t>02411363</t>
  </si>
  <si>
    <t>LICENCIA SIN GOCE DE HABER POR MOTIVOS PARTICULARES DE:MAMANI COILA, GERMAN RAUL, Resolución N° 1196-2021-UGELP</t>
  </si>
  <si>
    <t>01261381</t>
  </si>
  <si>
    <t>01318649</t>
  </si>
  <si>
    <t>01288586</t>
  </si>
  <si>
    <t>01768356</t>
  </si>
  <si>
    <t>02040078</t>
  </si>
  <si>
    <t>01341571</t>
  </si>
  <si>
    <t>01325107</t>
  </si>
  <si>
    <t>01317366</t>
  </si>
  <si>
    <t>01206021</t>
  </si>
  <si>
    <t>01304837</t>
  </si>
  <si>
    <t>01284753</t>
  </si>
  <si>
    <t>01234948</t>
  </si>
  <si>
    <t>REASIGNACION POR INTERES PERSONAL DE:ARI HOLGUIN, EDWIN, Resolución N° 2599-2020-UGELP</t>
  </si>
  <si>
    <t>01285671</t>
  </si>
  <si>
    <t>02145559</t>
  </si>
  <si>
    <t>01318603</t>
  </si>
  <si>
    <t>1001318603</t>
  </si>
  <si>
    <t>YOBED JESUS</t>
  </si>
  <si>
    <t>01269999</t>
  </si>
  <si>
    <t>40550129</t>
  </si>
  <si>
    <t>01331598</t>
  </si>
  <si>
    <t>40850866</t>
  </si>
  <si>
    <t>01341700</t>
  </si>
  <si>
    <t>40176784</t>
  </si>
  <si>
    <t>01781856</t>
  </si>
  <si>
    <t>01311288</t>
  </si>
  <si>
    <t>01544695</t>
  </si>
  <si>
    <t>ENCARGATURA DE FUNCIONES COMO COORDINADOR PEDAGOGICO JEC DE SANGA VILCA, ABELARDO, Resolución N° ENCARGA COORDINACION</t>
  </si>
  <si>
    <t>02442339</t>
  </si>
  <si>
    <t>01315338</t>
  </si>
  <si>
    <t>41855646</t>
  </si>
  <si>
    <t>ENCARGATURA DE FUNCIONES COMO COORDINADOR DE TUTORIA JEC DE RAMOS QUISPE, ROY REYQUER, Resolución N° ENCARGA COORDINACION</t>
  </si>
  <si>
    <t>01269952</t>
  </si>
  <si>
    <t>01288983</t>
  </si>
  <si>
    <t>01321459</t>
  </si>
  <si>
    <t>1001321459</t>
  </si>
  <si>
    <t>JHENRY ELMER</t>
  </si>
  <si>
    <t>REASIGNACION POR INTERES PERSONAL DE:NEYRA CHAMBILLA, NANCY MARTHA, Resolución N° 2683-2020-UGELP</t>
  </si>
  <si>
    <t>ENCARGATURA DE:RAMOS GORDILLO, JORGE VALERIANO, Resolución Nº ACTA DE ADJUDICACION</t>
  </si>
  <si>
    <t>01218315</t>
  </si>
  <si>
    <t>CD1E41505413</t>
  </si>
  <si>
    <t>CD1E42505413</t>
  </si>
  <si>
    <t>CD1E47504413</t>
  </si>
  <si>
    <t>CD1E48504413</t>
  </si>
  <si>
    <t>CD1E49504413</t>
  </si>
  <si>
    <t>40324239</t>
  </si>
  <si>
    <t>21CAS2103073</t>
  </si>
  <si>
    <t>LICENCIA SIN GOCE DE HABER POR MOTIVOS PARTICULARES DE:QUISPE CHILLIHUA, JUAN CARLOS, Resolución N° 1366-2021-UGELP</t>
  </si>
  <si>
    <t>01318932</t>
  </si>
  <si>
    <t>1001318932</t>
  </si>
  <si>
    <t>CHILLIHUA</t>
  </si>
  <si>
    <t xml:space="preserve"> RENUNCIA DE DESIGNACION COMO DIRECTIVO DE I.E DE: PAXI COAQUIRA, JERONIMO SOFIO ( R.D. N° 0753-2021-UGEL CR)</t>
  </si>
  <si>
    <t>01298184</t>
  </si>
  <si>
    <t>1001298184</t>
  </si>
  <si>
    <t>JERONIMO SOFIO</t>
  </si>
  <si>
    <t>41017999</t>
  </si>
  <si>
    <t>REASIGNACION POR INTERES PERSONAL DE:ENRIQUEZ NEIRA, GIOVANNA, Resolución N° 2572-2020-UGELP</t>
  </si>
  <si>
    <t>01206097</t>
  </si>
  <si>
    <t>01289033</t>
  </si>
  <si>
    <t>ENCARGATURA DE:VARGAS RAMOS, ELISENY, Resolución Nº ACTA DE ADJUDICACION</t>
  </si>
  <si>
    <t>01334164</t>
  </si>
  <si>
    <t>01302835</t>
  </si>
  <si>
    <t>46741378</t>
  </si>
  <si>
    <t>01825450</t>
  </si>
  <si>
    <t>01783971</t>
  </si>
  <si>
    <t>43753471</t>
  </si>
  <si>
    <t>01317597</t>
  </si>
  <si>
    <t>01310713</t>
  </si>
  <si>
    <t>01320307</t>
  </si>
  <si>
    <t>CD1E48001513</t>
  </si>
  <si>
    <t>01272363</t>
  </si>
  <si>
    <t>01317251</t>
  </si>
  <si>
    <t>01322837</t>
  </si>
  <si>
    <t>01308487</t>
  </si>
  <si>
    <t>1001308487</t>
  </si>
  <si>
    <t>HUGO DAVID</t>
  </si>
  <si>
    <t>01304549</t>
  </si>
  <si>
    <t>REASIGNACION POR INTERES PERSONAL DE: GUTIERREZ MAITA, MARIANA LILIANA, Resolución Nº 0862-2020-UGEL CAMANA</t>
  </si>
  <si>
    <t>01338785</t>
  </si>
  <si>
    <t>01317582</t>
  </si>
  <si>
    <t>ENCARGATURA DE:CHOQUE AROAPAZA, FREDY, Resolución Nº RD. 00645-2020-UGEL PUTINA</t>
  </si>
  <si>
    <t>01309823</t>
  </si>
  <si>
    <t>CD0E49103503</t>
  </si>
  <si>
    <t>CD1E41105513</t>
  </si>
  <si>
    <t>CD1E42105513</t>
  </si>
  <si>
    <t>CD1E48104513</t>
  </si>
  <si>
    <t>CD1E49104513</t>
  </si>
  <si>
    <t>01306990</t>
  </si>
  <si>
    <t>01287783</t>
  </si>
  <si>
    <t>01341927</t>
  </si>
  <si>
    <t>01228499</t>
  </si>
  <si>
    <t>02431114</t>
  </si>
  <si>
    <t>01295339</t>
  </si>
  <si>
    <t>01304757</t>
  </si>
  <si>
    <t>01485784</t>
  </si>
  <si>
    <t>01308685</t>
  </si>
  <si>
    <t>01306911</t>
  </si>
  <si>
    <t>01235055</t>
  </si>
  <si>
    <t>CESE POR LIMITE DE EDAD DE: MAYTA BONIFAZ, ISAAC ARMINGOL, Resolución Nº 2967-2020-UGELP</t>
  </si>
  <si>
    <t>ENCARGATURA DE:RAMIREZ MAMANI, MARCO ANTONIO, Resolución Nº ACTA DE ADJUDICACION</t>
  </si>
  <si>
    <t>01228290</t>
  </si>
  <si>
    <t>CD1E45005613</t>
  </si>
  <si>
    <t>CD1E46005613</t>
  </si>
  <si>
    <t>CD1E47005613</t>
  </si>
  <si>
    <t>CD1E48005613</t>
  </si>
  <si>
    <t>CD1E49005613</t>
  </si>
  <si>
    <t>21CAS2100064</t>
  </si>
  <si>
    <t>COORDINADOR(A) DE CRFA</t>
  </si>
  <si>
    <t>21CAS2100142</t>
  </si>
  <si>
    <t>PERSONAL DE COCINA</t>
  </si>
  <si>
    <t>21CAS2100220</t>
  </si>
  <si>
    <t>PERSONAL DE MANTENIMIENTO</t>
  </si>
  <si>
    <t>21CAS2100298</t>
  </si>
  <si>
    <t>RESPONSABLE DE BIENESTAR</t>
  </si>
  <si>
    <t>01800749</t>
  </si>
  <si>
    <t>01319574</t>
  </si>
  <si>
    <t>01212632</t>
  </si>
  <si>
    <t>01306706</t>
  </si>
  <si>
    <t>01272086</t>
  </si>
  <si>
    <t>04630342</t>
  </si>
  <si>
    <t>02364684</t>
  </si>
  <si>
    <t>ENCARGATURA DE:CONDORI VILCAPAZA, HILVER, Resolución Nº ACTA DE ADJUDICACION</t>
  </si>
  <si>
    <t>01325665</t>
  </si>
  <si>
    <t>CESE POR LIMITE DE EDAD DE: RODRIGUEZ NIETO, LEANDRA CANDELARIA, Resolución Nº 2978-2020-UGELP</t>
  </si>
  <si>
    <t>01212789</t>
  </si>
  <si>
    <t>02398402</t>
  </si>
  <si>
    <t>CESE POR LIMITE DE EDAD DE: VILCA VILCA, JUAN, Resolución Nº 2954-2020-UGELP</t>
  </si>
  <si>
    <t>01321376</t>
  </si>
  <si>
    <t>44880161</t>
  </si>
  <si>
    <t>02298044</t>
  </si>
  <si>
    <t>01229854</t>
  </si>
  <si>
    <t>ENCARGATURA DE:CUADROS CALCINA, ALBERTO LUCIANO, Resolución Nº ACTA DE ADJUDICACION</t>
  </si>
  <si>
    <t>01306416</t>
  </si>
  <si>
    <t>01226173</t>
  </si>
  <si>
    <t>01224784</t>
  </si>
  <si>
    <t>01261508</t>
  </si>
  <si>
    <t>01225649</t>
  </si>
  <si>
    <t>45532021</t>
  </si>
  <si>
    <t>CX1X57701913</t>
  </si>
  <si>
    <t>01211525</t>
  </si>
  <si>
    <t>REUBICACION DE PLAZA OCUPADA: Resolución Nº 1522-2021-UGELP</t>
  </si>
  <si>
    <t>42138040</t>
  </si>
  <si>
    <t>REUBICACION DE PLAZA VACANTE: Resolución Nº 2802-2020-UGELP</t>
  </si>
  <si>
    <t>ENCARGATURA DE:VALENCIA MONTES DE OCA, MIGUEL ANGEL, Resolución Nº VIRTUAL</t>
  </si>
  <si>
    <t>02411326</t>
  </si>
  <si>
    <t>01307641</t>
  </si>
  <si>
    <t>41596047</t>
  </si>
  <si>
    <t>CX1X96501513</t>
  </si>
  <si>
    <t>CX1X97501513</t>
  </si>
  <si>
    <t>01264105</t>
  </si>
  <si>
    <t>01772904</t>
  </si>
  <si>
    <t>01309267</t>
  </si>
  <si>
    <t>01212324</t>
  </si>
  <si>
    <t>LICENCIA SGR POR MOTIVOS PARTICULARES DE:CHURA CALJARO, ARTEMIO, Resolución N° 2526-2021-UGELP</t>
  </si>
  <si>
    <t>01213768</t>
  </si>
  <si>
    <t>01311525</t>
  </si>
  <si>
    <t>01318096</t>
  </si>
  <si>
    <t>01323690</t>
  </si>
  <si>
    <t>01311614</t>
  </si>
  <si>
    <t>LICENCIA SIN GOCE DE HABER POR DESEMPEÑO DE FUNCION PUBLICA DE:CRUZ MAMANI, FLAVIO, Resolución N° 1934 UGELP</t>
  </si>
  <si>
    <t>02144514</t>
  </si>
  <si>
    <t>01326002</t>
  </si>
  <si>
    <t>01297111</t>
  </si>
  <si>
    <t>01210335</t>
  </si>
  <si>
    <t>01334548</t>
  </si>
  <si>
    <t>01335905</t>
  </si>
  <si>
    <t>01214693</t>
  </si>
  <si>
    <t>01205409</t>
  </si>
  <si>
    <t>01318085</t>
  </si>
  <si>
    <t>01326313</t>
  </si>
  <si>
    <t>29568217</t>
  </si>
  <si>
    <t>29571971</t>
  </si>
  <si>
    <t>01305083</t>
  </si>
  <si>
    <t>ENCARGATURA DE:LIPA PORTILLO, CAROLINA, Resolución Nº VIRTUAL</t>
  </si>
  <si>
    <t>01221836</t>
  </si>
  <si>
    <t>ENCARGATURA DE:MENDEZ VELAZCO, YOLANDA NAQUI, Resolución Nº 000053-2021-UGEL EC</t>
  </si>
  <si>
    <t>00423804</t>
  </si>
  <si>
    <t>01203361</t>
  </si>
  <si>
    <t>01315057</t>
  </si>
  <si>
    <t>CESE POR LIMITE DE EDAD DE: ACEITUNO VILCA, ANTUSA, Resolución Nº 2124-2021-UGELP</t>
  </si>
  <si>
    <t>01797343</t>
  </si>
  <si>
    <t>ENCARGATURA DE:GAVINO MAQUERA, NORA NELIDA, Resolución Nº ACTA DE ADJUDICACION</t>
  </si>
  <si>
    <t>ENCARGATURA DE:TAPIA COAQUIRA, JOSE, Resolución Nº 1980-2021-UGELP</t>
  </si>
  <si>
    <t>01308555</t>
  </si>
  <si>
    <t>01323918</t>
  </si>
  <si>
    <t>01321008</t>
  </si>
  <si>
    <t>01235535</t>
  </si>
  <si>
    <t>01206158</t>
  </si>
  <si>
    <t>01200163</t>
  </si>
  <si>
    <t>25666468</t>
  </si>
  <si>
    <t>01203608</t>
  </si>
  <si>
    <t>01210782</t>
  </si>
  <si>
    <t>01201662</t>
  </si>
  <si>
    <t>01200970</t>
  </si>
  <si>
    <t>01231917</t>
  </si>
  <si>
    <t>01221713</t>
  </si>
  <si>
    <t>01858821</t>
  </si>
  <si>
    <t>01286556</t>
  </si>
  <si>
    <t>01234905</t>
  </si>
  <si>
    <t>01855682</t>
  </si>
  <si>
    <t>01305086</t>
  </si>
  <si>
    <t>01296815</t>
  </si>
  <si>
    <t>01234101</t>
  </si>
  <si>
    <t>09721146</t>
  </si>
  <si>
    <t>04416940</t>
  </si>
  <si>
    <t>01284856</t>
  </si>
  <si>
    <t>01827710</t>
  </si>
  <si>
    <t>01691797</t>
  </si>
  <si>
    <t>01304279</t>
  </si>
  <si>
    <t>29511442</t>
  </si>
  <si>
    <t>ENCARGATURA DE:ROJAS QUISPE, FERNANDO, Resolución Nº OF.491-2020-CETPRO</t>
  </si>
  <si>
    <t>02431168</t>
  </si>
  <si>
    <t>01332443</t>
  </si>
  <si>
    <t>01315112</t>
  </si>
  <si>
    <t>1001315112</t>
  </si>
  <si>
    <t>01308331</t>
  </si>
  <si>
    <t>REASIGNACION POR UNIDAD FAMILIAR DE:FLORES ORDOÑEZ, MARISOL BLANCA, Resolución N° 2606-2020-UGELP</t>
  </si>
  <si>
    <t>40078646</t>
  </si>
  <si>
    <t>1040078646</t>
  </si>
  <si>
    <t>ANCACHI</t>
  </si>
  <si>
    <t>01284473</t>
  </si>
  <si>
    <t>01245175</t>
  </si>
  <si>
    <t>01321879</t>
  </si>
  <si>
    <t>01300923</t>
  </si>
  <si>
    <t>01304449</t>
  </si>
  <si>
    <t>01285100</t>
  </si>
  <si>
    <t>40216912</t>
  </si>
  <si>
    <t>CESE POR FALLECIMIENTO DE: VILCA ARCE, DARIO BONIFACIO, Resolución Nº 1176-2021-UGELP</t>
  </si>
  <si>
    <t>01326220</t>
  </si>
  <si>
    <t>REPOSICION POR MANDATO JUDICIAL DE:MORENO ROSADO, LIDIA ELENA (RD 1761-2020 UGELP)</t>
  </si>
  <si>
    <t>02145602</t>
  </si>
  <si>
    <t>01800287</t>
  </si>
  <si>
    <t>01307186</t>
  </si>
  <si>
    <t>CESE POR LIMITE DE EDAD DE: HOLGUIN BAILON, ELISEO, Resolución Nº 2951-2020-UGELP</t>
  </si>
  <si>
    <t>01296790</t>
  </si>
  <si>
    <t>01316815</t>
  </si>
  <si>
    <t>01234514</t>
  </si>
  <si>
    <t>01304256</t>
  </si>
  <si>
    <t>01289389</t>
  </si>
  <si>
    <t>01215371</t>
  </si>
  <si>
    <t>CESE POR LIMITE DE EDAD DE: GOMEZ ARI, RENALDO, Resolución Nº 3446-2020-UGELP</t>
  </si>
  <si>
    <t>01223371</t>
  </si>
  <si>
    <t>Área Curricular</t>
  </si>
  <si>
    <t>1°</t>
  </si>
  <si>
    <t>2°</t>
  </si>
  <si>
    <t>3°</t>
  </si>
  <si>
    <t>4°</t>
  </si>
  <si>
    <t>5°</t>
  </si>
  <si>
    <t>SANTA ROSA DE YANAQUE</t>
  </si>
  <si>
    <t>AGROPECUARIO THUNUHUAYA</t>
  </si>
  <si>
    <t>TICANIPAMPA</t>
  </si>
  <si>
    <t>1791136</t>
  </si>
  <si>
    <t>ESPIRITU SANTO</t>
  </si>
  <si>
    <t>AIP</t>
  </si>
  <si>
    <t>Taller de Laboratorio</t>
  </si>
  <si>
    <t>Comunicación en lengua materna (castellano)</t>
  </si>
  <si>
    <t>Comunicación en segunda lengua (lengua originaria)</t>
  </si>
  <si>
    <t>Comunicación en lengua materna (Castellano)</t>
  </si>
  <si>
    <r>
      <rPr>
        <b/>
        <u/>
        <sz val="14"/>
        <rFont val="Arial Narrow"/>
        <family val="2"/>
      </rPr>
      <t xml:space="preserve">Variables para Elaboración del Cuadro de Distribución de Horas Pedagógicas del Nivel Secundaria de E.B.R. - JER -EIB Ámbitos Urbanos- 2022       </t>
    </r>
    <r>
      <rPr>
        <b/>
        <sz val="14"/>
        <rFont val="Arial Narrow"/>
        <family val="2"/>
      </rPr>
      <t xml:space="preserve">                                                                                      R.V.M. N° 315-2021-MINEDU</t>
    </r>
  </si>
  <si>
    <t>Distribución de Horas  Pedagógicas por Grados - Según Plan de Estudios EBR Nivel Secundaria -JER- EIB Ámbitos Urbanos-2022                                                                                                                                                                        R.V.M. N° 315-2021-MINEDU</t>
  </si>
  <si>
    <t>Cuadro de Distribución de Horas Pedagógicas del Nivel Secundaria de EBR - JER- EIB Ámbitos Urbanos -2022</t>
  </si>
  <si>
    <t>EBR -NIVEL SECUNDARIA - JER- EIB Ámbitos Urbanos  -2022</t>
  </si>
  <si>
    <t>Resumen del Cuadro de Distribución de Horas Pedagógicas del Nivel Secundaria EBR  JER- EIB Ámbitos Urbanos - 2022 - R.V.M. N° 315-2021-MINEDU</t>
  </si>
  <si>
    <t>APELLIDOS Y NOMBRES.</t>
  </si>
  <si>
    <t>CATEGORIA REMUNERATIVA</t>
  </si>
  <si>
    <t>ARELIS</t>
  </si>
  <si>
    <t>41574725</t>
  </si>
  <si>
    <t>1041574725</t>
  </si>
  <si>
    <t>NAZARIO FELIPE</t>
  </si>
  <si>
    <t>01850642</t>
  </si>
  <si>
    <t>1001850642</t>
  </si>
  <si>
    <t>JAIME OURLANDY</t>
  </si>
  <si>
    <t>45813235</t>
  </si>
  <si>
    <t>1045813235</t>
  </si>
  <si>
    <t>ELAR PABLO</t>
  </si>
  <si>
    <t>01318813</t>
  </si>
  <si>
    <t>CRISTIAN GREGORIO</t>
  </si>
  <si>
    <t>43485576</t>
  </si>
  <si>
    <t>ILLA</t>
  </si>
  <si>
    <t>CRISTOBAL MIGUEL</t>
  </si>
  <si>
    <t>43637802</t>
  </si>
  <si>
    <t>ZELIO</t>
  </si>
  <si>
    <t>CAHUAPAZA</t>
  </si>
  <si>
    <t>YESSICA</t>
  </si>
  <si>
    <t>40404230</t>
  </si>
  <si>
    <t>HUAYAPA</t>
  </si>
  <si>
    <t>HUAYNACHO</t>
  </si>
  <si>
    <t>GLADYS ELIZABETH</t>
  </si>
  <si>
    <t>01326190</t>
  </si>
  <si>
    <t>NILDA SOLEDAD</t>
  </si>
  <si>
    <t>41652447</t>
  </si>
  <si>
    <t>41747896</t>
  </si>
  <si>
    <t>GLORIA BRESARIA</t>
  </si>
  <si>
    <t>01278342</t>
  </si>
  <si>
    <t>RUBEN SILVERIO</t>
  </si>
  <si>
    <t>42526580</t>
  </si>
  <si>
    <t>80028080</t>
  </si>
  <si>
    <t>WILSON SIMON</t>
  </si>
  <si>
    <t>44826545</t>
  </si>
  <si>
    <t>1044826545</t>
  </si>
  <si>
    <t>46576651</t>
  </si>
  <si>
    <t>1046576651</t>
  </si>
  <si>
    <t>SILVIA BERENICE</t>
  </si>
  <si>
    <t>41858822</t>
  </si>
  <si>
    <t>OCORURO</t>
  </si>
  <si>
    <t>QUICO</t>
  </si>
  <si>
    <t>DALILA NOEMI</t>
  </si>
  <si>
    <t>70400927</t>
  </si>
  <si>
    <t>1070400927</t>
  </si>
  <si>
    <t>YENINA</t>
  </si>
  <si>
    <t>42084586</t>
  </si>
  <si>
    <t>GIONELLA</t>
  </si>
  <si>
    <t>43403411</t>
  </si>
  <si>
    <t>JANETH</t>
  </si>
  <si>
    <t>01324284</t>
  </si>
  <si>
    <t>1001324284</t>
  </si>
  <si>
    <t>40210198</t>
  </si>
  <si>
    <t>1040210198</t>
  </si>
  <si>
    <t>ESTHER MARILU</t>
  </si>
  <si>
    <t>01544853</t>
  </si>
  <si>
    <t>1001544853</t>
  </si>
  <si>
    <t>BLAZ</t>
  </si>
  <si>
    <t>01297779</t>
  </si>
  <si>
    <t>1001297779</t>
  </si>
  <si>
    <t>43426974</t>
  </si>
  <si>
    <t>1043426974</t>
  </si>
  <si>
    <t>43328250</t>
  </si>
  <si>
    <t>1043328250</t>
  </si>
  <si>
    <t>01323745</t>
  </si>
  <si>
    <t>1001323745</t>
  </si>
  <si>
    <t>RICHARD ALBERT</t>
  </si>
  <si>
    <t>41423278</t>
  </si>
  <si>
    <t>1041423278</t>
  </si>
  <si>
    <t>REGINA</t>
  </si>
  <si>
    <t>02146725</t>
  </si>
  <si>
    <t>1002146725</t>
  </si>
  <si>
    <t>01556149</t>
  </si>
  <si>
    <t>1001556149</t>
  </si>
  <si>
    <t>DELIA JOHNNY</t>
  </si>
  <si>
    <t>01333011</t>
  </si>
  <si>
    <t>1001333011</t>
  </si>
  <si>
    <t>CARLO</t>
  </si>
  <si>
    <t>AMELIA DELMIRA</t>
  </si>
  <si>
    <t>02277318</t>
  </si>
  <si>
    <t>1002277318</t>
  </si>
  <si>
    <t>OSIS</t>
  </si>
  <si>
    <t>DENNIZ GONZALO</t>
  </si>
  <si>
    <t>29627285</t>
  </si>
  <si>
    <t>1029627285</t>
  </si>
  <si>
    <t>01318287</t>
  </si>
  <si>
    <t>1001318287</t>
  </si>
  <si>
    <t>01318374</t>
  </si>
  <si>
    <t>1001318374</t>
  </si>
  <si>
    <t>FANNY RUBY</t>
  </si>
  <si>
    <t>45399600</t>
  </si>
  <si>
    <t>1045399600</t>
  </si>
  <si>
    <t>40700877</t>
  </si>
  <si>
    <t>1040700877</t>
  </si>
  <si>
    <t>ARCELIA</t>
  </si>
  <si>
    <t>01314551</t>
  </si>
  <si>
    <t>1001314551</t>
  </si>
  <si>
    <t>COASACA</t>
  </si>
  <si>
    <t>WILBERT</t>
  </si>
  <si>
    <t>40205376</t>
  </si>
  <si>
    <t>1040205376</t>
  </si>
  <si>
    <t>SADITH POMPY</t>
  </si>
  <si>
    <t>40079190</t>
  </si>
  <si>
    <t>1040079190</t>
  </si>
  <si>
    <t>LEONOR ZORAYDA</t>
  </si>
  <si>
    <t>29629754</t>
  </si>
  <si>
    <t>1029629754</t>
  </si>
  <si>
    <t>24570579</t>
  </si>
  <si>
    <t>1024570579</t>
  </si>
  <si>
    <t>RUDY</t>
  </si>
  <si>
    <t>43695223</t>
  </si>
  <si>
    <t>1043695223</t>
  </si>
  <si>
    <t>01772581</t>
  </si>
  <si>
    <t>1001772581</t>
  </si>
  <si>
    <t>EUSTAQUIA</t>
  </si>
  <si>
    <t>01865652</t>
  </si>
  <si>
    <t>1001865652</t>
  </si>
  <si>
    <t>GUISELA SINTIA</t>
  </si>
  <si>
    <t>45903439</t>
  </si>
  <si>
    <t>1045903439</t>
  </si>
  <si>
    <t>01862357</t>
  </si>
  <si>
    <t>1001862357</t>
  </si>
  <si>
    <t>40055737</t>
  </si>
  <si>
    <t>1040055737</t>
  </si>
  <si>
    <t>ELIZABETH MARISOL</t>
  </si>
  <si>
    <t>01296923</t>
  </si>
  <si>
    <t>1001296923</t>
  </si>
  <si>
    <t>TRINIDAD</t>
  </si>
  <si>
    <t>74814563</t>
  </si>
  <si>
    <t>1074814563</t>
  </si>
  <si>
    <t>MIJHU</t>
  </si>
  <si>
    <t>41936113</t>
  </si>
  <si>
    <t>1041936113</t>
  </si>
  <si>
    <t>MILAGROS ESTHER</t>
  </si>
  <si>
    <t>42567039</t>
  </si>
  <si>
    <t>1042567039</t>
  </si>
  <si>
    <t>EDITH MERY</t>
  </si>
  <si>
    <t>40648619</t>
  </si>
  <si>
    <t>1040648619</t>
  </si>
  <si>
    <t>41782174</t>
  </si>
  <si>
    <t>1041782174</t>
  </si>
  <si>
    <t>41983685</t>
  </si>
  <si>
    <t>1041983685</t>
  </si>
  <si>
    <t>ELIZABETH ADILMY</t>
  </si>
  <si>
    <t>01260958</t>
  </si>
  <si>
    <t>1001260958</t>
  </si>
  <si>
    <t>MARISOL NIEVES</t>
  </si>
  <si>
    <t>01345400</t>
  </si>
  <si>
    <t>1001345400</t>
  </si>
  <si>
    <t>MAGALI MIRIAM</t>
  </si>
  <si>
    <t>44180610</t>
  </si>
  <si>
    <t>1044180610</t>
  </si>
  <si>
    <t>ZARITA VIRGINIA</t>
  </si>
  <si>
    <t>41413603</t>
  </si>
  <si>
    <t>1041413603</t>
  </si>
  <si>
    <t>MIRIAN</t>
  </si>
  <si>
    <t>01211054</t>
  </si>
  <si>
    <t>1001211054</t>
  </si>
  <si>
    <t>GEOVANA</t>
  </si>
  <si>
    <t>41056325</t>
  </si>
  <si>
    <t>1041056325</t>
  </si>
  <si>
    <t>CINTIA KARINA</t>
  </si>
  <si>
    <t>74205985</t>
  </si>
  <si>
    <t>1074205985</t>
  </si>
  <si>
    <t>GODIEL</t>
  </si>
  <si>
    <t>TEODORA YOLANDA</t>
  </si>
  <si>
    <t>47774126</t>
  </si>
  <si>
    <t>1047774126</t>
  </si>
  <si>
    <t>EVA YUDITH</t>
  </si>
  <si>
    <t>43888951</t>
  </si>
  <si>
    <t>1043888951</t>
  </si>
  <si>
    <t>YENY MARLENY</t>
  </si>
  <si>
    <t>40840329</t>
  </si>
  <si>
    <t>1040840329</t>
  </si>
  <si>
    <t>MILKA DEMSLY</t>
  </si>
  <si>
    <t>71653105</t>
  </si>
  <si>
    <t>1071653105</t>
  </si>
  <si>
    <t>LADY FABIOLA</t>
  </si>
  <si>
    <t>41612629</t>
  </si>
  <si>
    <t>1041612629</t>
  </si>
  <si>
    <t>PORRAS</t>
  </si>
  <si>
    <t>42506630</t>
  </si>
  <si>
    <t>1042506630</t>
  </si>
  <si>
    <t>CHURAPA</t>
  </si>
  <si>
    <t>STHEPHANI</t>
  </si>
  <si>
    <t>77136923</t>
  </si>
  <si>
    <t>1077136923</t>
  </si>
  <si>
    <t>NANCY BEATRIZ</t>
  </si>
  <si>
    <t>01332870</t>
  </si>
  <si>
    <t>1001332870</t>
  </si>
  <si>
    <t>MARCY LICETH</t>
  </si>
  <si>
    <t>43452129</t>
  </si>
  <si>
    <t>1043452129</t>
  </si>
  <si>
    <t>YESENIA</t>
  </si>
  <si>
    <t>48021680</t>
  </si>
  <si>
    <t>1048021680</t>
  </si>
  <si>
    <t>OVIDIA MARGARITA</t>
  </si>
  <si>
    <t>40129860</t>
  </si>
  <si>
    <t>1040129860</t>
  </si>
  <si>
    <t>CARLA</t>
  </si>
  <si>
    <t>40187236</t>
  </si>
  <si>
    <t>1040187236</t>
  </si>
  <si>
    <t>41564854</t>
  </si>
  <si>
    <t>1041564854</t>
  </si>
  <si>
    <t>LORENA ADELAIDA</t>
  </si>
  <si>
    <t>72411716</t>
  </si>
  <si>
    <t>1072411716</t>
  </si>
  <si>
    <t>GALIA ADELIZA</t>
  </si>
  <si>
    <t>70825378</t>
  </si>
  <si>
    <t>1070825378</t>
  </si>
  <si>
    <t>40467717</t>
  </si>
  <si>
    <t>1040467717</t>
  </si>
  <si>
    <t>GARIBALDI</t>
  </si>
  <si>
    <t>MARIA DEL MAR</t>
  </si>
  <si>
    <t>47133404</t>
  </si>
  <si>
    <t>1047133404</t>
  </si>
  <si>
    <t>73698942</t>
  </si>
  <si>
    <t>1073698942</t>
  </si>
  <si>
    <t>ZUNI</t>
  </si>
  <si>
    <t>EDITH URSULA</t>
  </si>
  <si>
    <t>01320324</t>
  </si>
  <si>
    <t>1001320324</t>
  </si>
  <si>
    <t>01777475</t>
  </si>
  <si>
    <t>1001777475</t>
  </si>
  <si>
    <t>ARMAS</t>
  </si>
  <si>
    <t>CINTHIA</t>
  </si>
  <si>
    <t>45829073</t>
  </si>
  <si>
    <t>1045829073</t>
  </si>
  <si>
    <t>01842717</t>
  </si>
  <si>
    <t>1001842717</t>
  </si>
  <si>
    <t>CANDIDA</t>
  </si>
  <si>
    <t>43711754</t>
  </si>
  <si>
    <t>1043711754</t>
  </si>
  <si>
    <t>ITO</t>
  </si>
  <si>
    <t>DELIA YANETH</t>
  </si>
  <si>
    <t>44092554</t>
  </si>
  <si>
    <t>1044092554</t>
  </si>
  <si>
    <t>CINTHYA YENNY</t>
  </si>
  <si>
    <t>42872459</t>
  </si>
  <si>
    <t>1042872459</t>
  </si>
  <si>
    <t>PELAES</t>
  </si>
  <si>
    <t>LUIS NOLASCO</t>
  </si>
  <si>
    <t>41935455</t>
  </si>
  <si>
    <t>1041935455</t>
  </si>
  <si>
    <t>BARRIALES</t>
  </si>
  <si>
    <t>ROSA HERMENEGILDA</t>
  </si>
  <si>
    <t>40801978</t>
  </si>
  <si>
    <t>1040801978</t>
  </si>
  <si>
    <t>MIRIAM ERIKA</t>
  </si>
  <si>
    <t>01296591</t>
  </si>
  <si>
    <t>1001296591</t>
  </si>
  <si>
    <t>CUELLAR</t>
  </si>
  <si>
    <t>01326183</t>
  </si>
  <si>
    <t>1001326183</t>
  </si>
  <si>
    <t>AVICENA</t>
  </si>
  <si>
    <t>01311673</t>
  </si>
  <si>
    <t>1001311673</t>
  </si>
  <si>
    <t>01868321</t>
  </si>
  <si>
    <t>1001868321</t>
  </si>
  <si>
    <t>TACANAHUI</t>
  </si>
  <si>
    <t>GARDENIA LIZBETH</t>
  </si>
  <si>
    <t>71378841</t>
  </si>
  <si>
    <t>1071378841</t>
  </si>
  <si>
    <t>40557279</t>
  </si>
  <si>
    <t>1040557279</t>
  </si>
  <si>
    <t>CCORIMAYO</t>
  </si>
  <si>
    <t>LILIANA GUADALUPE</t>
  </si>
  <si>
    <t>44410698</t>
  </si>
  <si>
    <t>1044410698</t>
  </si>
  <si>
    <t>LIZETTE MILAGROS</t>
  </si>
  <si>
    <t>43767163</t>
  </si>
  <si>
    <t>1043767163</t>
  </si>
  <si>
    <t>40686804</t>
  </si>
  <si>
    <t>1040686804</t>
  </si>
  <si>
    <t>OTAZU</t>
  </si>
  <si>
    <t>NORMA GLORIA</t>
  </si>
  <si>
    <t>40839784</t>
  </si>
  <si>
    <t>1040839784</t>
  </si>
  <si>
    <t>CAPACUTE</t>
  </si>
  <si>
    <t>01777989</t>
  </si>
  <si>
    <t>1001777989</t>
  </si>
  <si>
    <t>SOFIA</t>
  </si>
  <si>
    <t>01213584</t>
  </si>
  <si>
    <t>1001213584</t>
  </si>
  <si>
    <t>URUCHI</t>
  </si>
  <si>
    <t>42157232</t>
  </si>
  <si>
    <t>1042157232</t>
  </si>
  <si>
    <t>JUANA ESTHER</t>
  </si>
  <si>
    <t>01236873</t>
  </si>
  <si>
    <t>1001236873</t>
  </si>
  <si>
    <t>01289541</t>
  </si>
  <si>
    <t>1001289541</t>
  </si>
  <si>
    <t>01319371</t>
  </si>
  <si>
    <t>1001319371</t>
  </si>
  <si>
    <t>40364306</t>
  </si>
  <si>
    <t>1040364306</t>
  </si>
  <si>
    <t>41768934</t>
  </si>
  <si>
    <t>1041768934</t>
  </si>
  <si>
    <t>DOLY</t>
  </si>
  <si>
    <t>41622717</t>
  </si>
  <si>
    <t>1041622717</t>
  </si>
  <si>
    <t>40324235</t>
  </si>
  <si>
    <t>1040324235</t>
  </si>
  <si>
    <t>40266603</t>
  </si>
  <si>
    <t>1040266603</t>
  </si>
  <si>
    <t>ARNEZ</t>
  </si>
  <si>
    <t>LISSETTE IDANIA</t>
  </si>
  <si>
    <t>42518002</t>
  </si>
  <si>
    <t>1042518002</t>
  </si>
  <si>
    <t>ENMA PAOLA</t>
  </si>
  <si>
    <t>43419017</t>
  </si>
  <si>
    <t>1043419017</t>
  </si>
  <si>
    <t>MARIBEL</t>
  </si>
  <si>
    <t>01320758</t>
  </si>
  <si>
    <t>1001320758</t>
  </si>
  <si>
    <t>BALCON</t>
  </si>
  <si>
    <t>01307497</t>
  </si>
  <si>
    <t>1001307497</t>
  </si>
  <si>
    <t>DORA MARLENY</t>
  </si>
  <si>
    <t>01556773</t>
  </si>
  <si>
    <t>1001556773</t>
  </si>
  <si>
    <t>KETTLY</t>
  </si>
  <si>
    <t>41525288</t>
  </si>
  <si>
    <t>1041525288</t>
  </si>
  <si>
    <t>01296991</t>
  </si>
  <si>
    <t>1001296991</t>
  </si>
  <si>
    <t>YENIFER ALEXANDRA</t>
  </si>
  <si>
    <t>71461937</t>
  </si>
  <si>
    <t>1071461937</t>
  </si>
  <si>
    <t>ANNELY MILAGROS</t>
  </si>
  <si>
    <t>40569920</t>
  </si>
  <si>
    <t>1040569920</t>
  </si>
  <si>
    <t>ADELINA DUNIA</t>
  </si>
  <si>
    <t>01229457</t>
  </si>
  <si>
    <t>1001229457</t>
  </si>
  <si>
    <t>CLORINDA JUSTINA</t>
  </si>
  <si>
    <t>01308115</t>
  </si>
  <si>
    <t>1001308115</t>
  </si>
  <si>
    <t>ALEJANDRA GABRIELA</t>
  </si>
  <si>
    <t>40748718</t>
  </si>
  <si>
    <t>1040748718</t>
  </si>
  <si>
    <t>EVA MARIA</t>
  </si>
  <si>
    <t>01321404</t>
  </si>
  <si>
    <t>1001321404</t>
  </si>
  <si>
    <t>CARY</t>
  </si>
  <si>
    <t>JUDITH DEL PILAR</t>
  </si>
  <si>
    <t>01325950</t>
  </si>
  <si>
    <t>1001325950</t>
  </si>
  <si>
    <t>46401534</t>
  </si>
  <si>
    <t>1046401534</t>
  </si>
  <si>
    <t>71804199</t>
  </si>
  <si>
    <t>1071804199</t>
  </si>
  <si>
    <t>01345380</t>
  </si>
  <si>
    <t>1001345380</t>
  </si>
  <si>
    <t>01318195</t>
  </si>
  <si>
    <t>1001318195</t>
  </si>
  <si>
    <t>LIZANDRO BELTRAN</t>
  </si>
  <si>
    <t>01875422</t>
  </si>
  <si>
    <t>1001875422</t>
  </si>
  <si>
    <t>LENNY</t>
  </si>
  <si>
    <t>44552642</t>
  </si>
  <si>
    <t>1044552642</t>
  </si>
  <si>
    <t>ROXANA ELENA</t>
  </si>
  <si>
    <t>73713381</t>
  </si>
  <si>
    <t>1073713381</t>
  </si>
  <si>
    <t>44830983</t>
  </si>
  <si>
    <t>1044830983</t>
  </si>
  <si>
    <t>DIONILDA</t>
  </si>
  <si>
    <t>45241248</t>
  </si>
  <si>
    <t>1045241248</t>
  </si>
  <si>
    <t>01335913</t>
  </si>
  <si>
    <t>1001335913</t>
  </si>
  <si>
    <t>HANCO</t>
  </si>
  <si>
    <t>42056052</t>
  </si>
  <si>
    <t>1042056052</t>
  </si>
  <si>
    <t>YANETH MAGALY</t>
  </si>
  <si>
    <t>47409239</t>
  </si>
  <si>
    <t>1047409239</t>
  </si>
  <si>
    <t>MARIBEL ELIZABETH</t>
  </si>
  <si>
    <t>42032030</t>
  </si>
  <si>
    <t>1042032030</t>
  </si>
  <si>
    <t>PACA</t>
  </si>
  <si>
    <t>42500793</t>
  </si>
  <si>
    <t>1042500793</t>
  </si>
  <si>
    <t>01344534</t>
  </si>
  <si>
    <t>1001344534</t>
  </si>
  <si>
    <t>DUANY SADITH</t>
  </si>
  <si>
    <t>01332750</t>
  </si>
  <si>
    <t>1001332750</t>
  </si>
  <si>
    <t>40594166</t>
  </si>
  <si>
    <t>1040594166</t>
  </si>
  <si>
    <t>SUCATICONA</t>
  </si>
  <si>
    <t>RUTH ZENAIDA</t>
  </si>
  <si>
    <t>70760629</t>
  </si>
  <si>
    <t>1070760629</t>
  </si>
  <si>
    <t>FANNY GLADYS</t>
  </si>
  <si>
    <t>42002437</t>
  </si>
  <si>
    <t>1042002437</t>
  </si>
  <si>
    <t>INGRID KATYA</t>
  </si>
  <si>
    <t>42076388</t>
  </si>
  <si>
    <t>1042076388</t>
  </si>
  <si>
    <t>LUZMILA MIRIAM</t>
  </si>
  <si>
    <t>43120717</t>
  </si>
  <si>
    <t>1043120717</t>
  </si>
  <si>
    <t>TANIA YOVANI</t>
  </si>
  <si>
    <t>01340048</t>
  </si>
  <si>
    <t>1001340048</t>
  </si>
  <si>
    <t>ISIDORA IRIS</t>
  </si>
  <si>
    <t>02544923</t>
  </si>
  <si>
    <t>1002544923</t>
  </si>
  <si>
    <t>FANI LAURA</t>
  </si>
  <si>
    <t>71080915</t>
  </si>
  <si>
    <t>1071080915</t>
  </si>
  <si>
    <t>46438173</t>
  </si>
  <si>
    <t>1046438173</t>
  </si>
  <si>
    <t>YESSIKA JUDITH</t>
  </si>
  <si>
    <t>01323982</t>
  </si>
  <si>
    <t>1001323982</t>
  </si>
  <si>
    <t>ESQUIVEL</t>
  </si>
  <si>
    <t>ANA CECILIA</t>
  </si>
  <si>
    <t>09911328</t>
  </si>
  <si>
    <t>1009911328</t>
  </si>
  <si>
    <t>LILLY MARLITT</t>
  </si>
  <si>
    <t>42472685</t>
  </si>
  <si>
    <t>1042472685</t>
  </si>
  <si>
    <t>ROCIO PILAR</t>
  </si>
  <si>
    <t>45943802</t>
  </si>
  <si>
    <t>1045943802</t>
  </si>
  <si>
    <t>41966782</t>
  </si>
  <si>
    <t>1041966782</t>
  </si>
  <si>
    <t>JUDITH JOSELINE</t>
  </si>
  <si>
    <t>70318855</t>
  </si>
  <si>
    <t>1070318855</t>
  </si>
  <si>
    <t>LOURDES MARYCELA</t>
  </si>
  <si>
    <t>01343277</t>
  </si>
  <si>
    <t>1001343277</t>
  </si>
  <si>
    <t>MARIA MARGARITA</t>
  </si>
  <si>
    <t>47334144</t>
  </si>
  <si>
    <t>1047334144</t>
  </si>
  <si>
    <t>NATTALY</t>
  </si>
  <si>
    <t>44695454</t>
  </si>
  <si>
    <t>1044695454</t>
  </si>
  <si>
    <t>INFANTES</t>
  </si>
  <si>
    <t>SONIA VICTORIA</t>
  </si>
  <si>
    <t>02401488</t>
  </si>
  <si>
    <t>1002401488</t>
  </si>
  <si>
    <t>02284545</t>
  </si>
  <si>
    <t>1002284545</t>
  </si>
  <si>
    <t>NOELIA</t>
  </si>
  <si>
    <t>43210174</t>
  </si>
  <si>
    <t>1043210174</t>
  </si>
  <si>
    <t>MACUAGA</t>
  </si>
  <si>
    <t>24693312</t>
  </si>
  <si>
    <t>1024693312</t>
  </si>
  <si>
    <t>SONIA YANET</t>
  </si>
  <si>
    <t>40907140</t>
  </si>
  <si>
    <t>1040907140</t>
  </si>
  <si>
    <t>ATAHUACHI</t>
  </si>
  <si>
    <t>PILAR</t>
  </si>
  <si>
    <t>41402818</t>
  </si>
  <si>
    <t>1041402818</t>
  </si>
  <si>
    <t>40085563</t>
  </si>
  <si>
    <t>1040085563</t>
  </si>
  <si>
    <t>ZULEMA VICTORIA</t>
  </si>
  <si>
    <t>70274397</t>
  </si>
  <si>
    <t>1070274397</t>
  </si>
  <si>
    <t>CAMAPAZA</t>
  </si>
  <si>
    <t>JANNET ADA</t>
  </si>
  <si>
    <t>01326832</t>
  </si>
  <si>
    <t>1001326832</t>
  </si>
  <si>
    <t>NAZELA YAQUELIN</t>
  </si>
  <si>
    <t>40717124</t>
  </si>
  <si>
    <t>1040717124</t>
  </si>
  <si>
    <t>RUTH MELANIA</t>
  </si>
  <si>
    <t>46636396</t>
  </si>
  <si>
    <t>1046636396</t>
  </si>
  <si>
    <t>43784634</t>
  </si>
  <si>
    <t>1043784634</t>
  </si>
  <si>
    <t>LISSETE MERLY</t>
  </si>
  <si>
    <t>42134708</t>
  </si>
  <si>
    <t>1042134708</t>
  </si>
  <si>
    <t>ISABEL MARINA</t>
  </si>
  <si>
    <t>01343555</t>
  </si>
  <si>
    <t>1001343555</t>
  </si>
  <si>
    <t>ESTHER VERONICA</t>
  </si>
  <si>
    <t>43170615</t>
  </si>
  <si>
    <t>1043170615</t>
  </si>
  <si>
    <t>70188620</t>
  </si>
  <si>
    <t>1070188620</t>
  </si>
  <si>
    <t>40336913</t>
  </si>
  <si>
    <t>1040336913</t>
  </si>
  <si>
    <t>JUBITZA MERCEDES</t>
  </si>
  <si>
    <t>45057624</t>
  </si>
  <si>
    <t>1045057624</t>
  </si>
  <si>
    <t>01333473</t>
  </si>
  <si>
    <t>1001333473</t>
  </si>
  <si>
    <t>YRMA GEORGINA</t>
  </si>
  <si>
    <t>41076494</t>
  </si>
  <si>
    <t>1041076494</t>
  </si>
  <si>
    <t>BEATRIZ ELIZABET</t>
  </si>
  <si>
    <t>01301517</t>
  </si>
  <si>
    <t>1001301517</t>
  </si>
  <si>
    <t>EVELYN PATRICIA</t>
  </si>
  <si>
    <t>40105822</t>
  </si>
  <si>
    <t>1040105822</t>
  </si>
  <si>
    <t>43306537</t>
  </si>
  <si>
    <t>1043306537</t>
  </si>
  <si>
    <t>JHENNY IRENE</t>
  </si>
  <si>
    <t>41875598</t>
  </si>
  <si>
    <t>1041875598</t>
  </si>
  <si>
    <t>73089977</t>
  </si>
  <si>
    <t>1073089977</t>
  </si>
  <si>
    <t>JAKELINE</t>
  </si>
  <si>
    <t>01843828</t>
  </si>
  <si>
    <t>1001843828</t>
  </si>
  <si>
    <t>01315139</t>
  </si>
  <si>
    <t>1001315139</t>
  </si>
  <si>
    <t>41957233</t>
  </si>
  <si>
    <t>1041957233</t>
  </si>
  <si>
    <t>GINA MARIETA</t>
  </si>
  <si>
    <t>01225561</t>
  </si>
  <si>
    <t>1001225561</t>
  </si>
  <si>
    <t>JIMENA</t>
  </si>
  <si>
    <t>70079233</t>
  </si>
  <si>
    <t>1070079233</t>
  </si>
  <si>
    <t>MARISOL AMALIA</t>
  </si>
  <si>
    <t>01319624</t>
  </si>
  <si>
    <t>1001319624</t>
  </si>
  <si>
    <t>JANNE GABRIELA</t>
  </si>
  <si>
    <t>01340437</t>
  </si>
  <si>
    <t>1001340437</t>
  </si>
  <si>
    <t>KAREN YESENIA</t>
  </si>
  <si>
    <t>73137781</t>
  </si>
  <si>
    <t>1073137781</t>
  </si>
  <si>
    <t>GABRIELA GEMMA</t>
  </si>
  <si>
    <t>73470371</t>
  </si>
  <si>
    <t>1073470371</t>
  </si>
  <si>
    <t>YEMILY CRISTINA</t>
  </si>
  <si>
    <t>71078939</t>
  </si>
  <si>
    <t>1071078939</t>
  </si>
  <si>
    <t>MARISEL</t>
  </si>
  <si>
    <t>46118166</t>
  </si>
  <si>
    <t>1046118166</t>
  </si>
  <si>
    <t>MILAGROS YANETH</t>
  </si>
  <si>
    <t>44571373</t>
  </si>
  <si>
    <t>1044571373</t>
  </si>
  <si>
    <t>HUAYLLA</t>
  </si>
  <si>
    <t>PACCOSONCCO</t>
  </si>
  <si>
    <t>46645841</t>
  </si>
  <si>
    <t>1046645841</t>
  </si>
  <si>
    <t>LISSETH IVONNE</t>
  </si>
  <si>
    <t>42164451</t>
  </si>
  <si>
    <t>1042164451</t>
  </si>
  <si>
    <t>01340942</t>
  </si>
  <si>
    <t>1001340942</t>
  </si>
  <si>
    <t>MADELEYNI LEONOR</t>
  </si>
  <si>
    <t>71377498</t>
  </si>
  <si>
    <t>1071377498</t>
  </si>
  <si>
    <t>01870611</t>
  </si>
  <si>
    <t>1001870611</t>
  </si>
  <si>
    <t>SANCA</t>
  </si>
  <si>
    <t>BEATRIZ NELLY</t>
  </si>
  <si>
    <t>29611676</t>
  </si>
  <si>
    <t>1029611676</t>
  </si>
  <si>
    <t>GLADYS YANETH</t>
  </si>
  <si>
    <t>40509949</t>
  </si>
  <si>
    <t>1040509949</t>
  </si>
  <si>
    <t>BRUNILDA DORA</t>
  </si>
  <si>
    <t>01332154</t>
  </si>
  <si>
    <t>1001332154</t>
  </si>
  <si>
    <t>OLGA ZORAYDA</t>
  </si>
  <si>
    <t>29591067</t>
  </si>
  <si>
    <t>1029591067</t>
  </si>
  <si>
    <t>LISBETH</t>
  </si>
  <si>
    <t>43243432</t>
  </si>
  <si>
    <t>1043243432</t>
  </si>
  <si>
    <t>YUDITH VIVIANY</t>
  </si>
  <si>
    <t>42668132</t>
  </si>
  <si>
    <t>1042668132</t>
  </si>
  <si>
    <t>41150899</t>
  </si>
  <si>
    <t>1041150899</t>
  </si>
  <si>
    <t>MAREM ROY</t>
  </si>
  <si>
    <t>43210433</t>
  </si>
  <si>
    <t>1043210433</t>
  </si>
  <si>
    <t>01320995</t>
  </si>
  <si>
    <t>1001320995</t>
  </si>
  <si>
    <t>46785665</t>
  </si>
  <si>
    <t>1046785665</t>
  </si>
  <si>
    <t>CCANCAPA</t>
  </si>
  <si>
    <t>SONIA MARIA</t>
  </si>
  <si>
    <t>70366516</t>
  </si>
  <si>
    <t>1070366516</t>
  </si>
  <si>
    <t>PELAGIA CLEOFE</t>
  </si>
  <si>
    <t>01342992</t>
  </si>
  <si>
    <t>1001342992</t>
  </si>
  <si>
    <t>FANY MARISOL</t>
  </si>
  <si>
    <t>01289174</t>
  </si>
  <si>
    <t>1001289174</t>
  </si>
  <si>
    <t>KAREN</t>
  </si>
  <si>
    <t>44282612</t>
  </si>
  <si>
    <t>1044282612</t>
  </si>
  <si>
    <t>GARAVITO</t>
  </si>
  <si>
    <t>ROSALIA ALEXANDRA</t>
  </si>
  <si>
    <t>01316186</t>
  </si>
  <si>
    <t>1001316186</t>
  </si>
  <si>
    <t>MARINA YANET</t>
  </si>
  <si>
    <t>40495752</t>
  </si>
  <si>
    <t>1040495752</t>
  </si>
  <si>
    <t>COLORADO</t>
  </si>
  <si>
    <t>40621488</t>
  </si>
  <si>
    <t>1040621488</t>
  </si>
  <si>
    <t>41281828</t>
  </si>
  <si>
    <t>1041281828</t>
  </si>
  <si>
    <t>PATRICIA ROSALVA</t>
  </si>
  <si>
    <t>40161180</t>
  </si>
  <si>
    <t>1040161180</t>
  </si>
  <si>
    <t>FLOR DE MARIA PETRONILA</t>
  </si>
  <si>
    <t>01318070</t>
  </si>
  <si>
    <t>1001318070</t>
  </si>
  <si>
    <t>43508244</t>
  </si>
  <si>
    <t>1043508244</t>
  </si>
  <si>
    <t>43047857</t>
  </si>
  <si>
    <t>1043047857</t>
  </si>
  <si>
    <t>ABIGAIL LAURA</t>
  </si>
  <si>
    <t>40868909</t>
  </si>
  <si>
    <t>1040868909</t>
  </si>
  <si>
    <t>43128354</t>
  </si>
  <si>
    <t>1043128354</t>
  </si>
  <si>
    <t>GLADYS LOURDES</t>
  </si>
  <si>
    <t>01315334</t>
  </si>
  <si>
    <t>1001315334</t>
  </si>
  <si>
    <t>YENY MELISSA</t>
  </si>
  <si>
    <t>44497568</t>
  </si>
  <si>
    <t>1044497568</t>
  </si>
  <si>
    <t>BELZA GLADYS</t>
  </si>
  <si>
    <t>41919031</t>
  </si>
  <si>
    <t>1041919031</t>
  </si>
  <si>
    <t>AYDEY</t>
  </si>
  <si>
    <t>41427352</t>
  </si>
  <si>
    <t>1041427352</t>
  </si>
  <si>
    <t>SUL</t>
  </si>
  <si>
    <t>DURANTH</t>
  </si>
  <si>
    <t>PAOLA ELENNY</t>
  </si>
  <si>
    <t>41338358</t>
  </si>
  <si>
    <t>1041338358</t>
  </si>
  <si>
    <t>YENNY MARGOT</t>
  </si>
  <si>
    <t>01335453</t>
  </si>
  <si>
    <t>1001335453</t>
  </si>
  <si>
    <t>ARRATEA</t>
  </si>
  <si>
    <t>CHUSI</t>
  </si>
  <si>
    <t>ESPERANZA ELEUTERIA</t>
  </si>
  <si>
    <t>42764583</t>
  </si>
  <si>
    <t>1042764583</t>
  </si>
  <si>
    <t>MILAGROS</t>
  </si>
  <si>
    <t>71420644</t>
  </si>
  <si>
    <t>1071420644</t>
  </si>
  <si>
    <t>02432584</t>
  </si>
  <si>
    <t>1002432584</t>
  </si>
  <si>
    <t>LIZET</t>
  </si>
  <si>
    <t>45827505</t>
  </si>
  <si>
    <t>1045827505</t>
  </si>
  <si>
    <t>GIOVANNA ADRIANA</t>
  </si>
  <si>
    <t>41151538</t>
  </si>
  <si>
    <t>1041151538</t>
  </si>
  <si>
    <t>AJROTA</t>
  </si>
  <si>
    <t>MARLENY RUTH</t>
  </si>
  <si>
    <t>40482339</t>
  </si>
  <si>
    <t>1040482339</t>
  </si>
  <si>
    <t>ELIZABETH ROCIO</t>
  </si>
  <si>
    <t>44665351</t>
  </si>
  <si>
    <t>1044665351</t>
  </si>
  <si>
    <t>CHICATA</t>
  </si>
  <si>
    <t>MARISEL DIVIAN</t>
  </si>
  <si>
    <t>40456837</t>
  </si>
  <si>
    <t>1040456837</t>
  </si>
  <si>
    <t>GLORIA DOMINGA</t>
  </si>
  <si>
    <t>01321511</t>
  </si>
  <si>
    <t>1001321511</t>
  </si>
  <si>
    <t>MONICA LIBERTAD</t>
  </si>
  <si>
    <t>40723783</t>
  </si>
  <si>
    <t>1040723783</t>
  </si>
  <si>
    <t>BENIQUE</t>
  </si>
  <si>
    <t>YRENE CLAUDIA</t>
  </si>
  <si>
    <t>40599159</t>
  </si>
  <si>
    <t>1040599159</t>
  </si>
  <si>
    <t>ALANDRES</t>
  </si>
  <si>
    <t>ANA AGUSTINA</t>
  </si>
  <si>
    <t>01326221</t>
  </si>
  <si>
    <t>1001326221</t>
  </si>
  <si>
    <t>LAQUE</t>
  </si>
  <si>
    <t>DENISSE JANETTE</t>
  </si>
  <si>
    <t>40686318</t>
  </si>
  <si>
    <t>1040686318</t>
  </si>
  <si>
    <t>LILY YANET</t>
  </si>
  <si>
    <t>42230627</t>
  </si>
  <si>
    <t>1042230627</t>
  </si>
  <si>
    <t>EVONY MARY</t>
  </si>
  <si>
    <t>46789936</t>
  </si>
  <si>
    <t>1046789936</t>
  </si>
  <si>
    <t>SONIA ESMERALDA</t>
  </si>
  <si>
    <t>42503403</t>
  </si>
  <si>
    <t>1042503403</t>
  </si>
  <si>
    <t>RUTHE AMANDA</t>
  </si>
  <si>
    <t>40611366</t>
  </si>
  <si>
    <t>1040611366</t>
  </si>
  <si>
    <t>47596578</t>
  </si>
  <si>
    <t>1047596578</t>
  </si>
  <si>
    <t>FORTUNATA LUZ</t>
  </si>
  <si>
    <t>40386658</t>
  </si>
  <si>
    <t>1040386658</t>
  </si>
  <si>
    <t>SAIRA</t>
  </si>
  <si>
    <t>MILUSCA TEOBALDA</t>
  </si>
  <si>
    <t>74253103</t>
  </si>
  <si>
    <t>1074253103</t>
  </si>
  <si>
    <t>KATHERIN MAYBE</t>
  </si>
  <si>
    <t>46317802</t>
  </si>
  <si>
    <t>1046317802</t>
  </si>
  <si>
    <t>VERONICA AURORA</t>
  </si>
  <si>
    <t>70379917</t>
  </si>
  <si>
    <t>1070379917</t>
  </si>
  <si>
    <t>01322012</t>
  </si>
  <si>
    <t>1001322012</t>
  </si>
  <si>
    <t>CLARA LOURDES</t>
  </si>
  <si>
    <t>40431410</t>
  </si>
  <si>
    <t>1040431410</t>
  </si>
  <si>
    <t>PAULINA MAGDALENA</t>
  </si>
  <si>
    <t>01311293</t>
  </si>
  <si>
    <t>1001311293</t>
  </si>
  <si>
    <t>01305886</t>
  </si>
  <si>
    <t>1001305886</t>
  </si>
  <si>
    <t>IRMA ROSA</t>
  </si>
  <si>
    <t>01889095</t>
  </si>
  <si>
    <t>1001889095</t>
  </si>
  <si>
    <t>40809082</t>
  </si>
  <si>
    <t>1040809082</t>
  </si>
  <si>
    <t>MARTA</t>
  </si>
  <si>
    <t>43015563</t>
  </si>
  <si>
    <t>1043015563</t>
  </si>
  <si>
    <t>ARNULFO ALIPIO</t>
  </si>
  <si>
    <t>01292308</t>
  </si>
  <si>
    <t>1001292308</t>
  </si>
  <si>
    <t>NOHELIA SUEMI</t>
  </si>
  <si>
    <t>43869680</t>
  </si>
  <si>
    <t>1043869680</t>
  </si>
  <si>
    <t>JULIANNA MARITZA</t>
  </si>
  <si>
    <t>43244802</t>
  </si>
  <si>
    <t>1043244802</t>
  </si>
  <si>
    <t>MARIBEL PATTY</t>
  </si>
  <si>
    <t>47274429</t>
  </si>
  <si>
    <t>1047274429</t>
  </si>
  <si>
    <t>LUZMELINDA</t>
  </si>
  <si>
    <t>40216906</t>
  </si>
  <si>
    <t>1040216906</t>
  </si>
  <si>
    <t>41723703</t>
  </si>
  <si>
    <t>1041723703</t>
  </si>
  <si>
    <t>CESALBINA</t>
  </si>
  <si>
    <t>44733463</t>
  </si>
  <si>
    <t>1044733463</t>
  </si>
  <si>
    <t>CARMEN LUZ</t>
  </si>
  <si>
    <t>02284625</t>
  </si>
  <si>
    <t>1002284625</t>
  </si>
  <si>
    <t>43315567</t>
  </si>
  <si>
    <t>1043315567</t>
  </si>
  <si>
    <t>FLOR DE MARIA YERALDIN</t>
  </si>
  <si>
    <t>75539572</t>
  </si>
  <si>
    <t>OLIVIA MERCEDES</t>
  </si>
  <si>
    <t>46186334</t>
  </si>
  <si>
    <t>SINDY YASMINA</t>
  </si>
  <si>
    <t>45473220</t>
  </si>
  <si>
    <t>41600982</t>
  </si>
  <si>
    <t>THALIA ANABEL</t>
  </si>
  <si>
    <t>73654410</t>
  </si>
  <si>
    <t>THALIA</t>
  </si>
  <si>
    <t>61615721</t>
  </si>
  <si>
    <t>ANALI YUDITH</t>
  </si>
  <si>
    <t>73654409</t>
  </si>
  <si>
    <t>PAMELA VALERIA</t>
  </si>
  <si>
    <t>73267849</t>
  </si>
  <si>
    <t>GABRIELA MARINA</t>
  </si>
  <si>
    <t>75966160</t>
  </si>
  <si>
    <t>VICTORIA FRANCISCA</t>
  </si>
  <si>
    <t>01299386</t>
  </si>
  <si>
    <t>CCAHUANA</t>
  </si>
  <si>
    <t>75851716</t>
  </si>
  <si>
    <t>ROCIO ELOISA</t>
  </si>
  <si>
    <t>76941638</t>
  </si>
  <si>
    <t>ROGER JESUS</t>
  </si>
  <si>
    <t>70081237</t>
  </si>
  <si>
    <t>73523821</t>
  </si>
  <si>
    <t>FANNY ROSMERY</t>
  </si>
  <si>
    <t>71538990</t>
  </si>
  <si>
    <t>41328937</t>
  </si>
  <si>
    <t>NOLA AGRIPINA</t>
  </si>
  <si>
    <t>01344687</t>
  </si>
  <si>
    <t>SONA</t>
  </si>
  <si>
    <t>71171057</t>
  </si>
  <si>
    <t>ROSMERY</t>
  </si>
  <si>
    <t>70171037</t>
  </si>
  <si>
    <t>01313049</t>
  </si>
  <si>
    <t>CCALLIZANA</t>
  </si>
  <si>
    <t>EVA ROSMERY</t>
  </si>
  <si>
    <t>75885868</t>
  </si>
  <si>
    <t>43105994</t>
  </si>
  <si>
    <t>73744440</t>
  </si>
  <si>
    <t>LAUREANO</t>
  </si>
  <si>
    <t>MARITZA VIRGINIA</t>
  </si>
  <si>
    <t>01341932</t>
  </si>
  <si>
    <t>42640285</t>
  </si>
  <si>
    <t>ELSA MARY HAYDEE</t>
  </si>
  <si>
    <t>44311938</t>
  </si>
  <si>
    <t>SEGUNDINA</t>
  </si>
  <si>
    <t>01276040</t>
  </si>
  <si>
    <t>CCANCCAPA</t>
  </si>
  <si>
    <t>IRMA KARINA</t>
  </si>
  <si>
    <t>46082412</t>
  </si>
  <si>
    <t>YANET AMANDA</t>
  </si>
  <si>
    <t>44722963</t>
  </si>
  <si>
    <t>NOHEMI ISAMIR</t>
  </si>
  <si>
    <t>70339677</t>
  </si>
  <si>
    <t>40247395</t>
  </si>
  <si>
    <t>KARLA MARIA</t>
  </si>
  <si>
    <t>80519731</t>
  </si>
  <si>
    <t>SILVANA CORNELIA</t>
  </si>
  <si>
    <t>41200234</t>
  </si>
  <si>
    <t>LUZ ESMERALDA</t>
  </si>
  <si>
    <t>70650047</t>
  </si>
  <si>
    <t>RUTH MARLENY</t>
  </si>
  <si>
    <t>02299587</t>
  </si>
  <si>
    <t>TULA ARACELY</t>
  </si>
  <si>
    <t>42164434</t>
  </si>
  <si>
    <t>VIZA</t>
  </si>
  <si>
    <t>PAMELA AMIDEY</t>
  </si>
  <si>
    <t>73436128</t>
  </si>
  <si>
    <t>01232657</t>
  </si>
  <si>
    <t>RUTH JULIA</t>
  </si>
  <si>
    <t>73188651</t>
  </si>
  <si>
    <t>01324211</t>
  </si>
  <si>
    <t>SAHARA</t>
  </si>
  <si>
    <t>44960897</t>
  </si>
  <si>
    <t>47029092</t>
  </si>
  <si>
    <t>43075487</t>
  </si>
  <si>
    <t>RUTH WENDY</t>
  </si>
  <si>
    <t>71040196</t>
  </si>
  <si>
    <t>40588682</t>
  </si>
  <si>
    <t>YAGUINO</t>
  </si>
  <si>
    <t>40645685</t>
  </si>
  <si>
    <t>MOSCOSO</t>
  </si>
  <si>
    <t>LUZ FIORELLA</t>
  </si>
  <si>
    <t>40702994</t>
  </si>
  <si>
    <t>44026717</t>
  </si>
  <si>
    <t>NARCISA OLGA</t>
  </si>
  <si>
    <t>01305072</t>
  </si>
  <si>
    <t>KATHERINE MYRIAM</t>
  </si>
  <si>
    <t>70373510</t>
  </si>
  <si>
    <t>01344395</t>
  </si>
  <si>
    <t>GIOVANA GLADYS</t>
  </si>
  <si>
    <t>72950376</t>
  </si>
  <si>
    <t>42288135</t>
  </si>
  <si>
    <t>MARTHA SILVIA</t>
  </si>
  <si>
    <t>01340961</t>
  </si>
  <si>
    <t>46743716</t>
  </si>
  <si>
    <t>LIMACHE DE HUARAHUARA</t>
  </si>
  <si>
    <t>40511915</t>
  </si>
  <si>
    <t>AURELIA AQUILINA</t>
  </si>
  <si>
    <t>44937579</t>
  </si>
  <si>
    <t>LUZ MELISA</t>
  </si>
  <si>
    <t>45807470</t>
  </si>
  <si>
    <t>01298517</t>
  </si>
  <si>
    <t>HIRMA</t>
  </si>
  <si>
    <t>42162160</t>
  </si>
  <si>
    <t>MAGNOLIA LISBET</t>
  </si>
  <si>
    <t>41755766</t>
  </si>
  <si>
    <t>TANIA IBET</t>
  </si>
  <si>
    <t>43814996</t>
  </si>
  <si>
    <t>YACIRA SUSAM</t>
  </si>
  <si>
    <t>40809836</t>
  </si>
  <si>
    <t>YULI</t>
  </si>
  <si>
    <t>43690160</t>
  </si>
  <si>
    <t>JENNY ANGELA</t>
  </si>
  <si>
    <t>72710954</t>
  </si>
  <si>
    <t>KAREN MADELEINE</t>
  </si>
  <si>
    <t>46130705</t>
  </si>
  <si>
    <t>73249563</t>
  </si>
  <si>
    <t>43945682</t>
  </si>
  <si>
    <t>GLADYS MERY</t>
  </si>
  <si>
    <t>42251371</t>
  </si>
  <si>
    <t>CHALLAPA</t>
  </si>
  <si>
    <t>LUCY MARTINA</t>
  </si>
  <si>
    <t>01345299</t>
  </si>
  <si>
    <t>01230441</t>
  </si>
  <si>
    <t>DIONICIA IGNACIA</t>
  </si>
  <si>
    <t>01219527</t>
  </si>
  <si>
    <t>LUCY MARIBEL</t>
  </si>
  <si>
    <t>01315957</t>
  </si>
  <si>
    <t>GLADYS JUDITH</t>
  </si>
  <si>
    <t>01309486</t>
  </si>
  <si>
    <t>MOLLESACA</t>
  </si>
  <si>
    <t>70274307</t>
  </si>
  <si>
    <t>MERCEDES MARIA</t>
  </si>
  <si>
    <t>41494785</t>
  </si>
  <si>
    <t>MATILDE JUANA</t>
  </si>
  <si>
    <t>01227323</t>
  </si>
  <si>
    <t>PAOLA GABRIELA</t>
  </si>
  <si>
    <t>47411113</t>
  </si>
  <si>
    <t>NOHELY MERY</t>
  </si>
  <si>
    <t>45591457</t>
  </si>
  <si>
    <t>ROCIO EVELYN</t>
  </si>
  <si>
    <t>01325357</t>
  </si>
  <si>
    <t>01209522</t>
  </si>
  <si>
    <t>01333072</t>
  </si>
  <si>
    <t>01325398</t>
  </si>
  <si>
    <t>SILVIA DOLORES</t>
  </si>
  <si>
    <t>01230365</t>
  </si>
  <si>
    <t>CONSUELO CYNTHIA</t>
  </si>
  <si>
    <t>41772965</t>
  </si>
  <si>
    <t>01310456</t>
  </si>
  <si>
    <t>JULY SOLEDAD</t>
  </si>
  <si>
    <t>45929434</t>
  </si>
  <si>
    <t>01335764</t>
  </si>
  <si>
    <t>ANA FLAVIA</t>
  </si>
  <si>
    <t>01231541</t>
  </si>
  <si>
    <t>01304095</t>
  </si>
  <si>
    <t>ZORAIDA BRICEYDA</t>
  </si>
  <si>
    <t>01296924</t>
  </si>
  <si>
    <t>01323804</t>
  </si>
  <si>
    <t>ELISA ALEJANDRINA</t>
  </si>
  <si>
    <t>40511641</t>
  </si>
  <si>
    <t>JULIA MARLENE</t>
  </si>
  <si>
    <t>01306256</t>
  </si>
  <si>
    <t>RUBI</t>
  </si>
  <si>
    <t>40429554</t>
  </si>
  <si>
    <t>MARIVEL VERONICA</t>
  </si>
  <si>
    <t>45807486</t>
  </si>
  <si>
    <t>MARISHELL SELMI</t>
  </si>
  <si>
    <t>72711711</t>
  </si>
  <si>
    <t>48164627</t>
  </si>
  <si>
    <t>VICKI GACELA</t>
  </si>
  <si>
    <t>45329562</t>
  </si>
  <si>
    <t>BETTINA NIELSEN</t>
  </si>
  <si>
    <t>44888530</t>
  </si>
  <si>
    <t>ANDREA EDITH</t>
  </si>
  <si>
    <t>44671590</t>
  </si>
  <si>
    <t>LINDA SHARON</t>
  </si>
  <si>
    <t>45474748</t>
  </si>
  <si>
    <t>01200342</t>
  </si>
  <si>
    <t>KELY SANDRA</t>
  </si>
  <si>
    <t>48018719</t>
  </si>
  <si>
    <t>ZOILA LUCINA</t>
  </si>
  <si>
    <t>01201526</t>
  </si>
  <si>
    <t>42142488</t>
  </si>
  <si>
    <t>41040916</t>
  </si>
  <si>
    <t>01335618</t>
  </si>
  <si>
    <t>YESICA GABRIELA</t>
  </si>
  <si>
    <t>01345240</t>
  </si>
  <si>
    <t>DELIA BEATRIZ</t>
  </si>
  <si>
    <t>70968994</t>
  </si>
  <si>
    <t>01310547</t>
  </si>
  <si>
    <t>YSABEL MARINA</t>
  </si>
  <si>
    <t>01217358</t>
  </si>
  <si>
    <t>JACQUELINE ALMENDRA</t>
  </si>
  <si>
    <t>70513379</t>
  </si>
  <si>
    <t>01320427</t>
  </si>
  <si>
    <t>01262963</t>
  </si>
  <si>
    <t>41537405</t>
  </si>
  <si>
    <t>INES DIOSELINA</t>
  </si>
  <si>
    <t>40478527</t>
  </si>
  <si>
    <t>42794550</t>
  </si>
  <si>
    <t>AYDEE YANET</t>
  </si>
  <si>
    <t>01265182</t>
  </si>
  <si>
    <t>ESMERALDA</t>
  </si>
  <si>
    <t>40477437</t>
  </si>
  <si>
    <t>01263137</t>
  </si>
  <si>
    <t>01265149</t>
  </si>
  <si>
    <t>YHINA</t>
  </si>
  <si>
    <t>76388385</t>
  </si>
  <si>
    <t>SANDRA CANDIDA</t>
  </si>
  <si>
    <t>45109780</t>
  </si>
  <si>
    <t>JACKELINE</t>
  </si>
  <si>
    <t>46487848</t>
  </si>
  <si>
    <t>40314656</t>
  </si>
  <si>
    <t>NORA GLADYS</t>
  </si>
  <si>
    <t>41511281</t>
  </si>
  <si>
    <t>HAYDE MARITZA</t>
  </si>
  <si>
    <t>70029317</t>
  </si>
  <si>
    <t>40809839</t>
  </si>
  <si>
    <t>NOEMI NATALY</t>
  </si>
  <si>
    <t>76223029</t>
  </si>
  <si>
    <t>JESENIA</t>
  </si>
  <si>
    <t>73648366</t>
  </si>
  <si>
    <t>OTTMAR HAROLD</t>
  </si>
  <si>
    <t>76985442</t>
  </si>
  <si>
    <t>01263100</t>
  </si>
  <si>
    <t>HERMINIA GERTRUDEZ</t>
  </si>
  <si>
    <t>40456775</t>
  </si>
  <si>
    <t>FELICIA</t>
  </si>
  <si>
    <t>01288196</t>
  </si>
  <si>
    <t>YUDITH MAGALY</t>
  </si>
  <si>
    <t>75766291</t>
  </si>
  <si>
    <t>01302050</t>
  </si>
  <si>
    <t>LARBACIA</t>
  </si>
  <si>
    <t>01849053</t>
  </si>
  <si>
    <t>GLADYS NORMA</t>
  </si>
  <si>
    <t>46751060</t>
  </si>
  <si>
    <t>71013491</t>
  </si>
  <si>
    <t>46883488</t>
  </si>
  <si>
    <t>42032021</t>
  </si>
  <si>
    <t>LUZ MERY</t>
  </si>
  <si>
    <t>70029597</t>
  </si>
  <si>
    <t>IRENE REYNILDA</t>
  </si>
  <si>
    <t>45925684</t>
  </si>
  <si>
    <t>46080049</t>
  </si>
  <si>
    <t>45599880</t>
  </si>
  <si>
    <t>ERIKA</t>
  </si>
  <si>
    <t>70510034</t>
  </si>
  <si>
    <t>GLORIA MARITZA</t>
  </si>
  <si>
    <t>70510032</t>
  </si>
  <si>
    <t>MARCIAL ARMANDO</t>
  </si>
  <si>
    <t>01300967</t>
  </si>
  <si>
    <t>47312656</t>
  </si>
  <si>
    <t>46087344</t>
  </si>
  <si>
    <t>CARINA CHEQUIÑA</t>
  </si>
  <si>
    <t>42457955</t>
  </si>
  <si>
    <t>EDU ANTHONY</t>
  </si>
  <si>
    <t>73884187</t>
  </si>
  <si>
    <t>CECILIA SANDRA</t>
  </si>
  <si>
    <t>45582970</t>
  </si>
  <si>
    <t>DENISSE ROCIO</t>
  </si>
  <si>
    <t>43392078</t>
  </si>
  <si>
    <t>73500103</t>
  </si>
  <si>
    <t>ELVA LUCIA</t>
  </si>
  <si>
    <t>40338093</t>
  </si>
  <si>
    <t>CLEOFE</t>
  </si>
  <si>
    <t>42274924</t>
  </si>
  <si>
    <t>BRISAYDA</t>
  </si>
  <si>
    <t>70033652</t>
  </si>
  <si>
    <t>IDELSA</t>
  </si>
  <si>
    <t>70140062</t>
  </si>
  <si>
    <t>BEATRIZ HERMINIA</t>
  </si>
  <si>
    <t>01298273</t>
  </si>
  <si>
    <t>SONIA MARGOTT</t>
  </si>
  <si>
    <t>46663212</t>
  </si>
  <si>
    <t>NIBYA LICE</t>
  </si>
  <si>
    <t>47243831</t>
  </si>
  <si>
    <t>CLAVELINA</t>
  </si>
  <si>
    <t>01336257</t>
  </si>
  <si>
    <t>40492272</t>
  </si>
  <si>
    <t>41231508</t>
  </si>
  <si>
    <t>MARY CRISTINA</t>
  </si>
  <si>
    <t>45822413</t>
  </si>
  <si>
    <t>YAMPASI</t>
  </si>
  <si>
    <t>YENICA</t>
  </si>
  <si>
    <t>45835970</t>
  </si>
  <si>
    <t>01314335</t>
  </si>
  <si>
    <t>ORFELINA</t>
  </si>
  <si>
    <t>42460807</t>
  </si>
  <si>
    <t>47022327</t>
  </si>
  <si>
    <t>LICERIA</t>
  </si>
  <si>
    <t>46196015</t>
  </si>
  <si>
    <t>75509802</t>
  </si>
  <si>
    <t>AGUILAR DE FLORES</t>
  </si>
  <si>
    <t>REYNA CONCEPCION</t>
  </si>
  <si>
    <t>42772665</t>
  </si>
  <si>
    <t>GRICILDA ROXANA</t>
  </si>
  <si>
    <t>46854139</t>
  </si>
  <si>
    <t>YANET EDICA</t>
  </si>
  <si>
    <t>47836295</t>
  </si>
  <si>
    <t>TEODORA FLAVIA</t>
  </si>
  <si>
    <t>43389833</t>
  </si>
  <si>
    <t>CLAUDIA SOLEDAD</t>
  </si>
  <si>
    <t>40506828</t>
  </si>
  <si>
    <t>CELIA VILMA</t>
  </si>
  <si>
    <t>40136736</t>
  </si>
  <si>
    <t>71013468</t>
  </si>
  <si>
    <t>01240995</t>
  </si>
  <si>
    <t>42130762</t>
  </si>
  <si>
    <t>44851335</t>
  </si>
  <si>
    <t>LUZ MIRIAM</t>
  </si>
  <si>
    <t>74057869</t>
  </si>
  <si>
    <t>43431781</t>
  </si>
  <si>
    <t>SAIRA GENOVEVA</t>
  </si>
  <si>
    <t>42897018</t>
  </si>
  <si>
    <t>44622341</t>
  </si>
  <si>
    <t>42805807</t>
  </si>
  <si>
    <t>01299418</t>
  </si>
  <si>
    <t>DHARINE NOHELLY</t>
  </si>
  <si>
    <t>45818808</t>
  </si>
  <si>
    <t>01303867</t>
  </si>
  <si>
    <t>01308067</t>
  </si>
  <si>
    <t>EDITH CARINA</t>
  </si>
  <si>
    <t>44651395</t>
  </si>
  <si>
    <t>ALCIDES BELTRAN</t>
  </si>
  <si>
    <t>43635070</t>
  </si>
  <si>
    <t>ELSA CANDELARIA</t>
  </si>
  <si>
    <t>01299432</t>
  </si>
  <si>
    <t>FRANCISCO PABLO</t>
  </si>
  <si>
    <t>01312473</t>
  </si>
  <si>
    <t>EDGAR LINCOLN</t>
  </si>
  <si>
    <t>01336193</t>
  </si>
  <si>
    <t>40438356</t>
  </si>
  <si>
    <t>ADRIA</t>
  </si>
  <si>
    <t>01314188</t>
  </si>
  <si>
    <t>JHULI PATY</t>
  </si>
  <si>
    <t>72464978</t>
  </si>
  <si>
    <t>70096973</t>
  </si>
  <si>
    <t>41723388</t>
  </si>
  <si>
    <t>NANCY ALICIA</t>
  </si>
  <si>
    <t>40945560</t>
  </si>
  <si>
    <t>NOEMI MARISOL</t>
  </si>
  <si>
    <t>46971937</t>
  </si>
  <si>
    <t>41528445</t>
  </si>
  <si>
    <t>73456544</t>
  </si>
  <si>
    <t>OLIVIA WILMA</t>
  </si>
  <si>
    <t>01299811</t>
  </si>
  <si>
    <t>42076867</t>
  </si>
  <si>
    <t>EDWIN RENE</t>
  </si>
  <si>
    <t>41056312</t>
  </si>
  <si>
    <t>NIMIA ELSA</t>
  </si>
  <si>
    <t>42787155</t>
  </si>
  <si>
    <t>42903310</t>
  </si>
  <si>
    <t>01318389</t>
  </si>
  <si>
    <t>FAUSTINA PAULINA</t>
  </si>
  <si>
    <t>75272879</t>
  </si>
  <si>
    <t>70097043</t>
  </si>
  <si>
    <t>INES ROSA</t>
  </si>
  <si>
    <t>74625964</t>
  </si>
  <si>
    <t>VASQUEZ DE ORDOÑO</t>
  </si>
  <si>
    <t>04435210</t>
  </si>
  <si>
    <t>01299888</t>
  </si>
  <si>
    <t>FLORA MAXIMA</t>
  </si>
  <si>
    <t>41318536</t>
  </si>
  <si>
    <t>PAQUERA</t>
  </si>
  <si>
    <t>MANUELA</t>
  </si>
  <si>
    <t>41479756</t>
  </si>
  <si>
    <t>NATIVIDAD SILVIA</t>
  </si>
  <si>
    <t>01300009</t>
  </si>
  <si>
    <t>01275289</t>
  </si>
  <si>
    <t>MAURO ANTONIO</t>
  </si>
  <si>
    <t>01300357</t>
  </si>
  <si>
    <t>HILARIO JUSTO</t>
  </si>
  <si>
    <t>41013545</t>
  </si>
  <si>
    <t>JOSEC</t>
  </si>
  <si>
    <t>CLINS</t>
  </si>
  <si>
    <t>71507190</t>
  </si>
  <si>
    <t>46055506</t>
  </si>
  <si>
    <t>NILDA RICARDINA</t>
  </si>
  <si>
    <t>42052187</t>
  </si>
  <si>
    <t>AJAHUANA</t>
  </si>
  <si>
    <t>IRMA CLARA</t>
  </si>
  <si>
    <t>70824423</t>
  </si>
  <si>
    <t>ISIDORA FELICITAS</t>
  </si>
  <si>
    <t>43043212</t>
  </si>
  <si>
    <t>JENNY DEMETRIA</t>
  </si>
  <si>
    <t>73472100</t>
  </si>
  <si>
    <t>LEONOR MARCELINA</t>
  </si>
  <si>
    <t>01316715</t>
  </si>
  <si>
    <t>VIRGINIA YOVANA</t>
  </si>
  <si>
    <t>45086332</t>
  </si>
  <si>
    <t>JUSTA MARIA</t>
  </si>
  <si>
    <t>74458957</t>
  </si>
  <si>
    <t>41297973</t>
  </si>
  <si>
    <t>GINA BULMA</t>
  </si>
  <si>
    <t>71057713</t>
  </si>
  <si>
    <t>42364500</t>
  </si>
  <si>
    <t>40098645</t>
  </si>
  <si>
    <t>42052963</t>
  </si>
  <si>
    <t>01284209</t>
  </si>
  <si>
    <t>ANGELICA YOLANDA</t>
  </si>
  <si>
    <t>43974448</t>
  </si>
  <si>
    <t>NERY</t>
  </si>
  <si>
    <t>44235787</t>
  </si>
  <si>
    <t>NELY</t>
  </si>
  <si>
    <t>44198560</t>
  </si>
  <si>
    <t>LILIA MARIBEL</t>
  </si>
  <si>
    <t>44872511</t>
  </si>
  <si>
    <t>YOVANA MARITZA</t>
  </si>
  <si>
    <t>41723115</t>
  </si>
  <si>
    <t>01302757</t>
  </si>
  <si>
    <t>CHACOLLA</t>
  </si>
  <si>
    <t>LOURDES LUCIA</t>
  </si>
  <si>
    <t>41546494</t>
  </si>
  <si>
    <t>NOHEMI LIZBETH</t>
  </si>
  <si>
    <t>73380143</t>
  </si>
  <si>
    <t>40593291</t>
  </si>
  <si>
    <t>MARILU SUE</t>
  </si>
  <si>
    <t>45675721</t>
  </si>
  <si>
    <t>PORFIRIA</t>
  </si>
  <si>
    <t>42225024</t>
  </si>
  <si>
    <t>40023566</t>
  </si>
  <si>
    <t>43184049</t>
  </si>
  <si>
    <t>FABIANA</t>
  </si>
  <si>
    <t>01336248</t>
  </si>
  <si>
    <t>MARINA PAZZISA</t>
  </si>
  <si>
    <t>01300511</t>
  </si>
  <si>
    <t>CLARA FIDELA</t>
  </si>
  <si>
    <t>01313135</t>
  </si>
  <si>
    <t>YANETH ROXANA</t>
  </si>
  <si>
    <t>76180956</t>
  </si>
  <si>
    <t>ESTHER</t>
  </si>
  <si>
    <t>42723840</t>
  </si>
  <si>
    <t>SHAONY LUIS</t>
  </si>
  <si>
    <t>72573013</t>
  </si>
  <si>
    <t>FUÑO</t>
  </si>
  <si>
    <t>ZULMA</t>
  </si>
  <si>
    <t>74491636</t>
  </si>
  <si>
    <t>OLGA AMELIA</t>
  </si>
  <si>
    <t>74560918</t>
  </si>
  <si>
    <t>SAIRITUPAC</t>
  </si>
  <si>
    <t>EMELY</t>
  </si>
  <si>
    <t>71453018</t>
  </si>
  <si>
    <t>SICNIA GLORIA</t>
  </si>
  <si>
    <t>40909628</t>
  </si>
  <si>
    <t>MARY ELENA</t>
  </si>
  <si>
    <t>47297843</t>
  </si>
  <si>
    <t>41577774</t>
  </si>
  <si>
    <t>01248563</t>
  </si>
  <si>
    <t>47474252</t>
  </si>
  <si>
    <t>76796740</t>
  </si>
  <si>
    <t>43441842</t>
  </si>
  <si>
    <t>HECTOR AMADO</t>
  </si>
  <si>
    <t>80250628</t>
  </si>
  <si>
    <t>40166670</t>
  </si>
  <si>
    <t>PELOTIER</t>
  </si>
  <si>
    <t>01293315</t>
  </si>
  <si>
    <t>45552933</t>
  </si>
  <si>
    <t>LLAVILLA</t>
  </si>
  <si>
    <t>SEMION</t>
  </si>
  <si>
    <t>70142825</t>
  </si>
  <si>
    <t>ERQUINIGO</t>
  </si>
  <si>
    <t>42295192</t>
  </si>
  <si>
    <t>YENY ALICIA</t>
  </si>
  <si>
    <t>43109655</t>
  </si>
  <si>
    <t>44383093</t>
  </si>
  <si>
    <t>NOA</t>
  </si>
  <si>
    <t>NOEMI INES</t>
  </si>
  <si>
    <t>71439354</t>
  </si>
  <si>
    <t>LUCIA NELIDA</t>
  </si>
  <si>
    <t>70310884</t>
  </si>
  <si>
    <t>JUDIT</t>
  </si>
  <si>
    <t>41389896</t>
  </si>
  <si>
    <t>JHUDITH ZAYDA</t>
  </si>
  <si>
    <t>70064477</t>
  </si>
  <si>
    <t>MONTIEL</t>
  </si>
  <si>
    <t>40234677</t>
  </si>
  <si>
    <t>01251419</t>
  </si>
  <si>
    <t>ELVIS FRANK</t>
  </si>
  <si>
    <t>45934049</t>
  </si>
  <si>
    <t>ANSELMO NESTOR</t>
  </si>
  <si>
    <t>01337215</t>
  </si>
  <si>
    <t>71497220</t>
  </si>
  <si>
    <t>YESSICA YOLANDA</t>
  </si>
  <si>
    <t>70076160</t>
  </si>
  <si>
    <t>UMIÑA</t>
  </si>
  <si>
    <t>44938439</t>
  </si>
  <si>
    <t>43324628</t>
  </si>
  <si>
    <t>FLORA NANCY</t>
  </si>
  <si>
    <t>44518471</t>
  </si>
  <si>
    <t>GABRIELA</t>
  </si>
  <si>
    <t>74600441</t>
  </si>
  <si>
    <t>GREISY MASSIEL</t>
  </si>
  <si>
    <t>73806112</t>
  </si>
  <si>
    <t>ISAURA</t>
  </si>
  <si>
    <t>75793907</t>
  </si>
  <si>
    <t>YUDY MARISOL</t>
  </si>
  <si>
    <t>70031524</t>
  </si>
  <si>
    <t>44333056</t>
  </si>
  <si>
    <t>PACCA</t>
  </si>
  <si>
    <t>SANABEL</t>
  </si>
  <si>
    <t>48281044</t>
  </si>
  <si>
    <t>YOVANA YOLANDA</t>
  </si>
  <si>
    <t>41912931</t>
  </si>
  <si>
    <t>48548675</t>
  </si>
  <si>
    <t>46788298</t>
  </si>
  <si>
    <t>80062631</t>
  </si>
  <si>
    <t>01294214</t>
  </si>
  <si>
    <t>MARIA YESICA</t>
  </si>
  <si>
    <t>70031523</t>
  </si>
  <si>
    <t>42572404</t>
  </si>
  <si>
    <t>TUPA</t>
  </si>
  <si>
    <t>GLADIMY NELIDA</t>
  </si>
  <si>
    <t>73822805</t>
  </si>
  <si>
    <t>MARLENY YOVANA</t>
  </si>
  <si>
    <t>41747279</t>
  </si>
  <si>
    <t>70684080</t>
  </si>
  <si>
    <t>DINA YESICA</t>
  </si>
  <si>
    <t>47387868</t>
  </si>
  <si>
    <t>FANNY CELINA</t>
  </si>
  <si>
    <t>71523720</t>
  </si>
  <si>
    <t>JUANA ROSA</t>
  </si>
  <si>
    <t>61601685</t>
  </si>
  <si>
    <t>MARILUZ</t>
  </si>
  <si>
    <t>71120516</t>
  </si>
  <si>
    <t>41014945</t>
  </si>
  <si>
    <t>FLOR DINA</t>
  </si>
  <si>
    <t>70834048</t>
  </si>
  <si>
    <t>40417897</t>
  </si>
  <si>
    <t>MARITZA YANETH</t>
  </si>
  <si>
    <t>41017280</t>
  </si>
  <si>
    <t>01296088</t>
  </si>
  <si>
    <t>MARYLU</t>
  </si>
  <si>
    <t>42345712</t>
  </si>
  <si>
    <t>SONIA ESTELA</t>
  </si>
  <si>
    <t>71534581</t>
  </si>
  <si>
    <t>ROSALIA</t>
  </si>
  <si>
    <t>22191873</t>
  </si>
  <si>
    <t>MARGARET SOLANCH</t>
  </si>
  <si>
    <t>72966499</t>
  </si>
  <si>
    <t>NILDA DORIS</t>
  </si>
  <si>
    <t>01334931</t>
  </si>
  <si>
    <t>DORA GLADIS</t>
  </si>
  <si>
    <t>01332930</t>
  </si>
  <si>
    <t>42712894</t>
  </si>
  <si>
    <t>01865850</t>
  </si>
  <si>
    <t>CLAUDIA ALEJANDRA</t>
  </si>
  <si>
    <t>01230673</t>
  </si>
  <si>
    <t>41268141</t>
  </si>
  <si>
    <t>BETZABETH</t>
  </si>
  <si>
    <t>42446812</t>
  </si>
  <si>
    <t>YENIFER</t>
  </si>
  <si>
    <t>70274009</t>
  </si>
  <si>
    <t>01298399</t>
  </si>
  <si>
    <t>70823243</t>
  </si>
  <si>
    <t>SINTIA</t>
  </si>
  <si>
    <t>70046711</t>
  </si>
  <si>
    <t>YESENIA ESPERANZA</t>
  </si>
  <si>
    <t>43630814</t>
  </si>
  <si>
    <t>01325316</t>
  </si>
  <si>
    <t>01317746</t>
  </si>
  <si>
    <t>01323493</t>
  </si>
  <si>
    <t>01321100</t>
  </si>
  <si>
    <t>ELIANE JUSSARA</t>
  </si>
  <si>
    <t>46657392</t>
  </si>
  <si>
    <t>01218225</t>
  </si>
  <si>
    <t>40923680</t>
  </si>
  <si>
    <t>SIOMARA DELMA</t>
  </si>
  <si>
    <t>44567771</t>
  </si>
  <si>
    <t>REYNA MERY</t>
  </si>
  <si>
    <t>01309034</t>
  </si>
  <si>
    <t>GRIMANESA</t>
  </si>
  <si>
    <t>40241169</t>
  </si>
  <si>
    <t>29703392</t>
  </si>
  <si>
    <t>LIZ NOEMI</t>
  </si>
  <si>
    <t>46077953</t>
  </si>
  <si>
    <t>44340914</t>
  </si>
  <si>
    <t>ALDUDI</t>
  </si>
  <si>
    <t>70824426</t>
  </si>
  <si>
    <t>EDGAR MARIO</t>
  </si>
  <si>
    <t>42247094</t>
  </si>
  <si>
    <t>43243958</t>
  </si>
  <si>
    <t>GINO</t>
  </si>
  <si>
    <t>44138949</t>
  </si>
  <si>
    <t>VICTORIA SANDRA</t>
  </si>
  <si>
    <t>01293688</t>
  </si>
  <si>
    <t>BELINIA</t>
  </si>
  <si>
    <t>44580149</t>
  </si>
  <si>
    <t>01265555</t>
  </si>
  <si>
    <t>ANA SUSANA</t>
  </si>
  <si>
    <t>42076596</t>
  </si>
  <si>
    <t>LUZMERY</t>
  </si>
  <si>
    <t>70143546</t>
  </si>
  <si>
    <t>PELAGIA</t>
  </si>
  <si>
    <t>41504442</t>
  </si>
  <si>
    <t>NIDIA ROXANA</t>
  </si>
  <si>
    <t>40268055</t>
  </si>
  <si>
    <t>PEQQUEÑA</t>
  </si>
  <si>
    <t>40006201</t>
  </si>
  <si>
    <t>1040006201</t>
  </si>
  <si>
    <t>MILAGROS YANEHT</t>
  </si>
  <si>
    <t>41568977</t>
  </si>
  <si>
    <t>1041568977</t>
  </si>
  <si>
    <t>AYARQUISPE</t>
  </si>
  <si>
    <t>JANETH AMANDA</t>
  </si>
  <si>
    <t>02039868</t>
  </si>
  <si>
    <t>1002039868</t>
  </si>
  <si>
    <t>PHATI</t>
  </si>
  <si>
    <t>PAULINO</t>
  </si>
  <si>
    <t>01242115</t>
  </si>
  <si>
    <t>1001242115</t>
  </si>
  <si>
    <t>46008981</t>
  </si>
  <si>
    <t>1046008981</t>
  </si>
  <si>
    <t>ROLAN CARLOS</t>
  </si>
  <si>
    <t>42703489</t>
  </si>
  <si>
    <t>1042703489</t>
  </si>
  <si>
    <t>MILUSKA ELOISA</t>
  </si>
  <si>
    <t>43747908</t>
  </si>
  <si>
    <t>1043747908</t>
  </si>
  <si>
    <t>VARGAYA</t>
  </si>
  <si>
    <t>70761680</t>
  </si>
  <si>
    <t>1070761680</t>
  </si>
  <si>
    <t>41537400</t>
  </si>
  <si>
    <t>1041537400</t>
  </si>
  <si>
    <t>MILTON RENE</t>
  </si>
  <si>
    <t>42331380</t>
  </si>
  <si>
    <t>1042331380</t>
  </si>
  <si>
    <t>ALFONTE</t>
  </si>
  <si>
    <t>DAVID EFRAIN</t>
  </si>
  <si>
    <t>01321564</t>
  </si>
  <si>
    <t>1001321564</t>
  </si>
  <si>
    <t>DAVID VICENTE</t>
  </si>
  <si>
    <t>44072393</t>
  </si>
  <si>
    <t>1044072393</t>
  </si>
  <si>
    <t>80159467</t>
  </si>
  <si>
    <t>1080159467</t>
  </si>
  <si>
    <t>SERGIO ABEL</t>
  </si>
  <si>
    <t>46102953</t>
  </si>
  <si>
    <t>1046102953</t>
  </si>
  <si>
    <t>41205443</t>
  </si>
  <si>
    <t>1041205443</t>
  </si>
  <si>
    <t>01292328</t>
  </si>
  <si>
    <t>1001292328</t>
  </si>
  <si>
    <t>CURRO</t>
  </si>
  <si>
    <t>AMIDEY ISAIAS</t>
  </si>
  <si>
    <t>01296722</t>
  </si>
  <si>
    <t>1001296722</t>
  </si>
  <si>
    <t>01297922</t>
  </si>
  <si>
    <t>1001297922</t>
  </si>
  <si>
    <t>GIMENA NELY</t>
  </si>
  <si>
    <t>70969841</t>
  </si>
  <si>
    <t>1070969841</t>
  </si>
  <si>
    <t>MARICE MELISSA</t>
  </si>
  <si>
    <t>70258348</t>
  </si>
  <si>
    <t>1070258348</t>
  </si>
  <si>
    <t>CRISTOPHER VIDAL</t>
  </si>
  <si>
    <t>45225050</t>
  </si>
  <si>
    <t>1045225050</t>
  </si>
  <si>
    <t>APAZA DE ORTIZ</t>
  </si>
  <si>
    <t>MARY CECILIA</t>
  </si>
  <si>
    <t>40684888</t>
  </si>
  <si>
    <t>1040684888</t>
  </si>
  <si>
    <t>WILBER AMILCAR</t>
  </si>
  <si>
    <t>42952892</t>
  </si>
  <si>
    <t>1042952892</t>
  </si>
  <si>
    <t>DALILA</t>
  </si>
  <si>
    <t>74690754</t>
  </si>
  <si>
    <t>1074690754</t>
  </si>
  <si>
    <t>LENNY MARIA</t>
  </si>
  <si>
    <t>45460173</t>
  </si>
  <si>
    <t>1045460173</t>
  </si>
  <si>
    <t>ZULMA SILVIA</t>
  </si>
  <si>
    <t>46037116</t>
  </si>
  <si>
    <t>1046037116</t>
  </si>
  <si>
    <t>44669933</t>
  </si>
  <si>
    <t>1044669933</t>
  </si>
  <si>
    <t>SIHUAYRO</t>
  </si>
  <si>
    <t>77568338</t>
  </si>
  <si>
    <t>1077568338</t>
  </si>
  <si>
    <t>JEFFRY ORISON</t>
  </si>
  <si>
    <t>41677498</t>
  </si>
  <si>
    <t>1041677498</t>
  </si>
  <si>
    <t>40068058</t>
  </si>
  <si>
    <t>1040068058</t>
  </si>
  <si>
    <t>TUDELA</t>
  </si>
  <si>
    <t>OMAR RAMIRO</t>
  </si>
  <si>
    <t>41328948</t>
  </si>
  <si>
    <t>1041328948</t>
  </si>
  <si>
    <t>DIONISIA</t>
  </si>
  <si>
    <t>42383886</t>
  </si>
  <si>
    <t>1042383886</t>
  </si>
  <si>
    <t>YSELA NINFA</t>
  </si>
  <si>
    <t>44238310</t>
  </si>
  <si>
    <t>1044238310</t>
  </si>
  <si>
    <t>HUBERT ARMANDO</t>
  </si>
  <si>
    <t>42210177</t>
  </si>
  <si>
    <t>1042210177</t>
  </si>
  <si>
    <t>FLOR DE ROSIO</t>
  </si>
  <si>
    <t>70373476</t>
  </si>
  <si>
    <t>1070373476</t>
  </si>
  <si>
    <t>JOSE ANGEL</t>
  </si>
  <si>
    <t>40464743</t>
  </si>
  <si>
    <t>1040464743</t>
  </si>
  <si>
    <t>DENYS ANA</t>
  </si>
  <si>
    <t>02438990</t>
  </si>
  <si>
    <t>1002438990</t>
  </si>
  <si>
    <t>JHON WILLIAN</t>
  </si>
  <si>
    <t>46009616</t>
  </si>
  <si>
    <t>1046009616</t>
  </si>
  <si>
    <t>42608085</t>
  </si>
  <si>
    <t>1042608085</t>
  </si>
  <si>
    <t>RUSO GIL</t>
  </si>
  <si>
    <t>41298880</t>
  </si>
  <si>
    <t>1041298880</t>
  </si>
  <si>
    <t>43111681</t>
  </si>
  <si>
    <t>1043111681</t>
  </si>
  <si>
    <t>KATY SANDRA</t>
  </si>
  <si>
    <t>70489591</t>
  </si>
  <si>
    <t>1070489591</t>
  </si>
  <si>
    <t>MIRELLA LIZBETH</t>
  </si>
  <si>
    <t>46446863</t>
  </si>
  <si>
    <t>1046446863</t>
  </si>
  <si>
    <t>KEVIN KENNY</t>
  </si>
  <si>
    <t>71038115</t>
  </si>
  <si>
    <t>1071038115</t>
  </si>
  <si>
    <t>JESUS MANUEL</t>
  </si>
  <si>
    <t>71778126</t>
  </si>
  <si>
    <t>1071778126</t>
  </si>
  <si>
    <t>GIMBLER SANDRO</t>
  </si>
  <si>
    <t>01341955</t>
  </si>
  <si>
    <t>1001341955</t>
  </si>
  <si>
    <t>MIKI ELVA</t>
  </si>
  <si>
    <t>01297483</t>
  </si>
  <si>
    <t>1001297483</t>
  </si>
  <si>
    <t>01308548</t>
  </si>
  <si>
    <t>1001308548</t>
  </si>
  <si>
    <t>ANCO</t>
  </si>
  <si>
    <t>MABEL BETHZY</t>
  </si>
  <si>
    <t>45710328</t>
  </si>
  <si>
    <t>1045710328</t>
  </si>
  <si>
    <t>AIDE</t>
  </si>
  <si>
    <t>47230910</t>
  </si>
  <si>
    <t>1047230910</t>
  </si>
  <si>
    <t>YAQUELIN ROCIO</t>
  </si>
  <si>
    <t>47081614</t>
  </si>
  <si>
    <t>1047081614</t>
  </si>
  <si>
    <t>AMELIA ANTONIA</t>
  </si>
  <si>
    <t>70041009</t>
  </si>
  <si>
    <t>1070041009</t>
  </si>
  <si>
    <t>RUTH MERY</t>
  </si>
  <si>
    <t>45857250</t>
  </si>
  <si>
    <t>1045857250</t>
  </si>
  <si>
    <t>RICHARD HENRY</t>
  </si>
  <si>
    <t>80020329</t>
  </si>
  <si>
    <t>1080020329</t>
  </si>
  <si>
    <t>40593268</t>
  </si>
  <si>
    <t>1040593268</t>
  </si>
  <si>
    <t>DONY EDWIN</t>
  </si>
  <si>
    <t>43529736</t>
  </si>
  <si>
    <t>1043529736</t>
  </si>
  <si>
    <t>MARIELA YANETH</t>
  </si>
  <si>
    <t>76931838</t>
  </si>
  <si>
    <t>1076931838</t>
  </si>
  <si>
    <t>YENY LIDWINA</t>
  </si>
  <si>
    <t>80407011</t>
  </si>
  <si>
    <t>1080407011</t>
  </si>
  <si>
    <t>PACHAPUMA</t>
  </si>
  <si>
    <t>73506134</t>
  </si>
  <si>
    <t>1073506134</t>
  </si>
  <si>
    <t>CLELIA LIV</t>
  </si>
  <si>
    <t>01342215</t>
  </si>
  <si>
    <t>1001342215</t>
  </si>
  <si>
    <t>MAHLY MARIBI</t>
  </si>
  <si>
    <t>43711764</t>
  </si>
  <si>
    <t>1043711764</t>
  </si>
  <si>
    <t>CARLOS GUIDO</t>
  </si>
  <si>
    <t>01308062</t>
  </si>
  <si>
    <t>1001308062</t>
  </si>
  <si>
    <t>01324245</t>
  </si>
  <si>
    <t>1001324245</t>
  </si>
  <si>
    <t>VILMA FLORA</t>
  </si>
  <si>
    <t>01314778</t>
  </si>
  <si>
    <t>1001314778</t>
  </si>
  <si>
    <t>MERELI</t>
  </si>
  <si>
    <t>42064434</t>
  </si>
  <si>
    <t>1042064434</t>
  </si>
  <si>
    <t>CCALA</t>
  </si>
  <si>
    <t>OLGA RUTH</t>
  </si>
  <si>
    <t>42169877</t>
  </si>
  <si>
    <t>1042169877</t>
  </si>
  <si>
    <t>COPARA</t>
  </si>
  <si>
    <t>COJOMA</t>
  </si>
  <si>
    <t>DELIA YOLANDA</t>
  </si>
  <si>
    <t>29738012</t>
  </si>
  <si>
    <t>1029738012</t>
  </si>
  <si>
    <t>FREDY CESAR</t>
  </si>
  <si>
    <t>45806397</t>
  </si>
  <si>
    <t>1045806397</t>
  </si>
  <si>
    <t>BETHZABE BARBARA</t>
  </si>
  <si>
    <t>01314414</t>
  </si>
  <si>
    <t>1001314414</t>
  </si>
  <si>
    <t>SUSANA GLADYS</t>
  </si>
  <si>
    <t>44115491</t>
  </si>
  <si>
    <t>1044115491</t>
  </si>
  <si>
    <t>01557395</t>
  </si>
  <si>
    <t>1001557395</t>
  </si>
  <si>
    <t>43603343</t>
  </si>
  <si>
    <t>1043603343</t>
  </si>
  <si>
    <t>YENY SOLEDAD</t>
  </si>
  <si>
    <t>01888589</t>
  </si>
  <si>
    <t>1001888589</t>
  </si>
  <si>
    <t>HUANQUI</t>
  </si>
  <si>
    <t>CARMEN ZORAIDA</t>
  </si>
  <si>
    <t>42035591</t>
  </si>
  <si>
    <t>1042035591</t>
  </si>
  <si>
    <t>42126031</t>
  </si>
  <si>
    <t>1042126031</t>
  </si>
  <si>
    <t>ARPASI DE MONZON</t>
  </si>
  <si>
    <t>NATY BERNABE</t>
  </si>
  <si>
    <t>01301256</t>
  </si>
  <si>
    <t>1001301256</t>
  </si>
  <si>
    <t>42706741</t>
  </si>
  <si>
    <t>1042706741</t>
  </si>
  <si>
    <t>BALVINA ELIZABETH</t>
  </si>
  <si>
    <t>01334122</t>
  </si>
  <si>
    <t>1001334122</t>
  </si>
  <si>
    <t>CHUCTAYA</t>
  </si>
  <si>
    <t>GIANNINA</t>
  </si>
  <si>
    <t>40065186</t>
  </si>
  <si>
    <t>1040065186</t>
  </si>
  <si>
    <t>KARINA PAOLA</t>
  </si>
  <si>
    <t>43251031</t>
  </si>
  <si>
    <t>1043251031</t>
  </si>
  <si>
    <t>WALQUER GIANINI</t>
  </si>
  <si>
    <t>46106145</t>
  </si>
  <si>
    <t>1046106145</t>
  </si>
  <si>
    <t>JACQUELINE BETTY</t>
  </si>
  <si>
    <t>01317372</t>
  </si>
  <si>
    <t>1001317372</t>
  </si>
  <si>
    <t>43434758</t>
  </si>
  <si>
    <t>1043434758</t>
  </si>
  <si>
    <t>RONALD RENE</t>
  </si>
  <si>
    <t>42490900</t>
  </si>
  <si>
    <t>1042490900</t>
  </si>
  <si>
    <t>MIRIAM VIKY</t>
  </si>
  <si>
    <t>70854007</t>
  </si>
  <si>
    <t>1070854007</t>
  </si>
  <si>
    <t>GLADIZ INOSENCIA</t>
  </si>
  <si>
    <t>42990429</t>
  </si>
  <si>
    <t>1042990429</t>
  </si>
  <si>
    <t>44794651</t>
  </si>
  <si>
    <t>1044794651</t>
  </si>
  <si>
    <t>02298296</t>
  </si>
  <si>
    <t>1002298296</t>
  </si>
  <si>
    <t>MARIA DEL PILAR</t>
  </si>
  <si>
    <t>44814999</t>
  </si>
  <si>
    <t>1044814999</t>
  </si>
  <si>
    <t>YESICA VILMA</t>
  </si>
  <si>
    <t>43281363</t>
  </si>
  <si>
    <t>1043281363</t>
  </si>
  <si>
    <t>ZINTIA MAGALY</t>
  </si>
  <si>
    <t>41930573</t>
  </si>
  <si>
    <t>1041930573</t>
  </si>
  <si>
    <t>DIANA</t>
  </si>
  <si>
    <t>47139924</t>
  </si>
  <si>
    <t>1047139924</t>
  </si>
  <si>
    <t>45430641</t>
  </si>
  <si>
    <t>1045430641</t>
  </si>
  <si>
    <t>HELARION</t>
  </si>
  <si>
    <t>43105640</t>
  </si>
  <si>
    <t>1043105640</t>
  </si>
  <si>
    <t>CCACCASACA</t>
  </si>
  <si>
    <t>44729060</t>
  </si>
  <si>
    <t>1044729060</t>
  </si>
  <si>
    <t>EDSON ENRIQUE</t>
  </si>
  <si>
    <t>43974441</t>
  </si>
  <si>
    <t>1043974441</t>
  </si>
  <si>
    <t>01285688</t>
  </si>
  <si>
    <t>1001285688</t>
  </si>
  <si>
    <t>01561050</t>
  </si>
  <si>
    <t>1001561050</t>
  </si>
  <si>
    <t>01325675</t>
  </si>
  <si>
    <t>1001325675</t>
  </si>
  <si>
    <t>01333162</t>
  </si>
  <si>
    <t>1001333162</t>
  </si>
  <si>
    <t>ROCIO</t>
  </si>
  <si>
    <t>43193862</t>
  </si>
  <si>
    <t>1043193862</t>
  </si>
  <si>
    <t>APOMAYTA</t>
  </si>
  <si>
    <t>YULIZA SELMIRA</t>
  </si>
  <si>
    <t>42359987</t>
  </si>
  <si>
    <t>1042359987</t>
  </si>
  <si>
    <t>JACKELINE KAREN</t>
  </si>
  <si>
    <t>46685737</t>
  </si>
  <si>
    <t>1046685737</t>
  </si>
  <si>
    <t>OREJA</t>
  </si>
  <si>
    <t>42343993</t>
  </si>
  <si>
    <t>1042343993</t>
  </si>
  <si>
    <t>01307639</t>
  </si>
  <si>
    <t>1001307639</t>
  </si>
  <si>
    <t>DIANA VALERIA</t>
  </si>
  <si>
    <t>46082416</t>
  </si>
  <si>
    <t>1046082416</t>
  </si>
  <si>
    <t>AGUSTIN MIGUEL</t>
  </si>
  <si>
    <t>01760445</t>
  </si>
  <si>
    <t>1001760445</t>
  </si>
  <si>
    <t>80044119</t>
  </si>
  <si>
    <t>1080044119</t>
  </si>
  <si>
    <t>40040259</t>
  </si>
  <si>
    <t>1040040259</t>
  </si>
  <si>
    <t>LUCILA CLEOFE</t>
  </si>
  <si>
    <t>02413151</t>
  </si>
  <si>
    <t>1002413151</t>
  </si>
  <si>
    <t>HUARICALLO</t>
  </si>
  <si>
    <t>46642064</t>
  </si>
  <si>
    <t>1046642064</t>
  </si>
  <si>
    <t>DANITH SILVIA</t>
  </si>
  <si>
    <t>40618554</t>
  </si>
  <si>
    <t>1040618554</t>
  </si>
  <si>
    <t>LUCY MARINA</t>
  </si>
  <si>
    <t>01310809</t>
  </si>
  <si>
    <t>1001310809</t>
  </si>
  <si>
    <t>01320718</t>
  </si>
  <si>
    <t>1001320718</t>
  </si>
  <si>
    <t>PIZANO</t>
  </si>
  <si>
    <t>ROSE MARY</t>
  </si>
  <si>
    <t>40953419</t>
  </si>
  <si>
    <t>1040953419</t>
  </si>
  <si>
    <t>YESICA DOMINGA</t>
  </si>
  <si>
    <t>46663138</t>
  </si>
  <si>
    <t>1046663138</t>
  </si>
  <si>
    <t>01333384</t>
  </si>
  <si>
    <t>1001333384</t>
  </si>
  <si>
    <t>KATIA ANGELICA</t>
  </si>
  <si>
    <t>44657508</t>
  </si>
  <si>
    <t>1044657508</t>
  </si>
  <si>
    <t>BLADEMIR</t>
  </si>
  <si>
    <t>45532023</t>
  </si>
  <si>
    <t>1045532023</t>
  </si>
  <si>
    <t>01343689</t>
  </si>
  <si>
    <t>1001343689</t>
  </si>
  <si>
    <t>CAREN</t>
  </si>
  <si>
    <t>47704320</t>
  </si>
  <si>
    <t>1047704320</t>
  </si>
  <si>
    <t>KLYDY MERCEDES</t>
  </si>
  <si>
    <t>73643691</t>
  </si>
  <si>
    <t>1073643691</t>
  </si>
  <si>
    <t>BETZABE</t>
  </si>
  <si>
    <t>01343637</t>
  </si>
  <si>
    <t>1001343637</t>
  </si>
  <si>
    <t>40841541</t>
  </si>
  <si>
    <t>1040841541</t>
  </si>
  <si>
    <t>40741427</t>
  </si>
  <si>
    <t>1040741427</t>
  </si>
  <si>
    <t>MERY KARINA</t>
  </si>
  <si>
    <t>43833896</t>
  </si>
  <si>
    <t>1043833896</t>
  </si>
  <si>
    <t>QUENTASI</t>
  </si>
  <si>
    <t>MAYHUIRI</t>
  </si>
  <si>
    <t>JUVITA</t>
  </si>
  <si>
    <t>43700820</t>
  </si>
  <si>
    <t>1043700820</t>
  </si>
  <si>
    <t>ALBERTO MAGNO</t>
  </si>
  <si>
    <t>01269820</t>
  </si>
  <si>
    <t>1001269820</t>
  </si>
  <si>
    <t>40248976</t>
  </si>
  <si>
    <t>1040248976</t>
  </si>
  <si>
    <t>80040402</t>
  </si>
  <si>
    <t>1080040402</t>
  </si>
  <si>
    <t>01341082</t>
  </si>
  <si>
    <t>1001341082</t>
  </si>
  <si>
    <t>LUZMILA VERONICA</t>
  </si>
  <si>
    <t>42607787</t>
  </si>
  <si>
    <t>1042607787</t>
  </si>
  <si>
    <t>JAIME MELITON</t>
  </si>
  <si>
    <t>44664904</t>
  </si>
  <si>
    <t>1044664904</t>
  </si>
  <si>
    <t>02299165</t>
  </si>
  <si>
    <t>1002299165</t>
  </si>
  <si>
    <t>41853142</t>
  </si>
  <si>
    <t>1041853142</t>
  </si>
  <si>
    <t>DINA ROSALIA</t>
  </si>
  <si>
    <t>46258546</t>
  </si>
  <si>
    <t>1046258546</t>
  </si>
  <si>
    <t>41792776</t>
  </si>
  <si>
    <t>1041792776</t>
  </si>
  <si>
    <t>CESAR FREDY</t>
  </si>
  <si>
    <t>01326654</t>
  </si>
  <si>
    <t>1001326654</t>
  </si>
  <si>
    <t>VIKI YESELIA</t>
  </si>
  <si>
    <t>70338711</t>
  </si>
  <si>
    <t>1070338711</t>
  </si>
  <si>
    <t>GALLARDO</t>
  </si>
  <si>
    <t>42175582</t>
  </si>
  <si>
    <t>1042175582</t>
  </si>
  <si>
    <t>01316919</t>
  </si>
  <si>
    <t>1001316919</t>
  </si>
  <si>
    <t>ELENA LUZ</t>
  </si>
  <si>
    <t>41251146</t>
  </si>
  <si>
    <t>1041251146</t>
  </si>
  <si>
    <t>KATIA CLESERIA</t>
  </si>
  <si>
    <t>72177401</t>
  </si>
  <si>
    <t>1072177401</t>
  </si>
  <si>
    <t>JIHUAÑA DE GOMEZ</t>
  </si>
  <si>
    <t>01306824</t>
  </si>
  <si>
    <t>1001306824</t>
  </si>
  <si>
    <t>01320008</t>
  </si>
  <si>
    <t>1001320008</t>
  </si>
  <si>
    <t>GRANDE</t>
  </si>
  <si>
    <t>44274787</t>
  </si>
  <si>
    <t>1044274787</t>
  </si>
  <si>
    <t>ROGER JOVENAL</t>
  </si>
  <si>
    <t>73590873</t>
  </si>
  <si>
    <t>1073590873</t>
  </si>
  <si>
    <t>CYNTHIA RUTH</t>
  </si>
  <si>
    <t>42000998</t>
  </si>
  <si>
    <t>1042000998</t>
  </si>
  <si>
    <t>42080043</t>
  </si>
  <si>
    <t>1042080043</t>
  </si>
  <si>
    <t>YENNY BEATRIZ</t>
  </si>
  <si>
    <t>01297482</t>
  </si>
  <si>
    <t>1001297482</t>
  </si>
  <si>
    <t>SELENE GIOVANNA</t>
  </si>
  <si>
    <t>42565181</t>
  </si>
  <si>
    <t>1042565181</t>
  </si>
  <si>
    <t>02372529</t>
  </si>
  <si>
    <t>1002372529</t>
  </si>
  <si>
    <t>SILVIA EUGENIA</t>
  </si>
  <si>
    <t>40790576</t>
  </si>
  <si>
    <t>1040790576</t>
  </si>
  <si>
    <t>DELMIRA</t>
  </si>
  <si>
    <t>43385570</t>
  </si>
  <si>
    <t>1043385570</t>
  </si>
  <si>
    <t>GINA ROSMERY</t>
  </si>
  <si>
    <t>40851736</t>
  </si>
  <si>
    <t>1040851736</t>
  </si>
  <si>
    <t>EMERSON RENE</t>
  </si>
  <si>
    <t>40456753</t>
  </si>
  <si>
    <t>1040456753</t>
  </si>
  <si>
    <t>NAHUINCHA</t>
  </si>
  <si>
    <t>GRACIELA BEATRIZ</t>
  </si>
  <si>
    <t>40235575</t>
  </si>
  <si>
    <t>1040235575</t>
  </si>
  <si>
    <t>BERNARDINO</t>
  </si>
  <si>
    <t>42236780</t>
  </si>
  <si>
    <t>1042236780</t>
  </si>
  <si>
    <t>MARITZA ZORAIDA</t>
  </si>
  <si>
    <t>40065188</t>
  </si>
  <si>
    <t>1040065188</t>
  </si>
  <si>
    <t>RONY LUCIANO</t>
  </si>
  <si>
    <t>43650206</t>
  </si>
  <si>
    <t>1043650206</t>
  </si>
  <si>
    <t>BANI PILAR</t>
  </si>
  <si>
    <t>73636092</t>
  </si>
  <si>
    <t>1073636092</t>
  </si>
  <si>
    <t>BERTA</t>
  </si>
  <si>
    <t>40280747</t>
  </si>
  <si>
    <t>1040280747</t>
  </si>
  <si>
    <t>REGIS NIELS</t>
  </si>
  <si>
    <t>01319960</t>
  </si>
  <si>
    <t>1001319960</t>
  </si>
  <si>
    <t>KATHERINE MINDY</t>
  </si>
  <si>
    <t>45379311</t>
  </si>
  <si>
    <t>1045379311</t>
  </si>
  <si>
    <t>SILVIA AMPARO</t>
  </si>
  <si>
    <t>44115469</t>
  </si>
  <si>
    <t>1044115469</t>
  </si>
  <si>
    <t>RUTH MARIELA</t>
  </si>
  <si>
    <t>01321477</t>
  </si>
  <si>
    <t>1001321477</t>
  </si>
  <si>
    <t>01263545</t>
  </si>
  <si>
    <t>1001263545</t>
  </si>
  <si>
    <t>GRICELDA</t>
  </si>
  <si>
    <t>70914033</t>
  </si>
  <si>
    <t>1070914033</t>
  </si>
  <si>
    <t>41607790</t>
  </si>
  <si>
    <t>1041607790</t>
  </si>
  <si>
    <t>RONNY ELIBERTO</t>
  </si>
  <si>
    <t>70080970</t>
  </si>
  <si>
    <t>1070080970</t>
  </si>
  <si>
    <t>80028140</t>
  </si>
  <si>
    <t>1080028140</t>
  </si>
  <si>
    <t>EDWIN RAUL</t>
  </si>
  <si>
    <t>44525626</t>
  </si>
  <si>
    <t>1044525626</t>
  </si>
  <si>
    <t>01324231</t>
  </si>
  <si>
    <t>1001324231</t>
  </si>
  <si>
    <t>01782034</t>
  </si>
  <si>
    <t>1001782034</t>
  </si>
  <si>
    <t>42621809</t>
  </si>
  <si>
    <t>1042621809</t>
  </si>
  <si>
    <t>NELLY ROXANA</t>
  </si>
  <si>
    <t>42866955</t>
  </si>
  <si>
    <t>1042866955</t>
  </si>
  <si>
    <t>ROBINET SOCRATES</t>
  </si>
  <si>
    <t>44443857</t>
  </si>
  <si>
    <t>1044443857</t>
  </si>
  <si>
    <t>RONALDO ANDERSON</t>
  </si>
  <si>
    <t>70399841</t>
  </si>
  <si>
    <t>1070399841</t>
  </si>
  <si>
    <t>MAURICIO</t>
  </si>
  <si>
    <t>01323123</t>
  </si>
  <si>
    <t>1001323123</t>
  </si>
  <si>
    <t>SOTO DE BURGOS</t>
  </si>
  <si>
    <t>RAQUEL ELENA</t>
  </si>
  <si>
    <t>01315090</t>
  </si>
  <si>
    <t>1001315090</t>
  </si>
  <si>
    <t>GERMAN LUIS</t>
  </si>
  <si>
    <t>47389920</t>
  </si>
  <si>
    <t>1047389920</t>
  </si>
  <si>
    <t>NEDDA ELIANA</t>
  </si>
  <si>
    <t>45623333</t>
  </si>
  <si>
    <t>1045623333</t>
  </si>
  <si>
    <t>JHONATAN THONNY</t>
  </si>
  <si>
    <t>45960878</t>
  </si>
  <si>
    <t>1045960878</t>
  </si>
  <si>
    <t>ZABALAGA</t>
  </si>
  <si>
    <t>PATRICIA PAOLA</t>
  </si>
  <si>
    <t>43928520</t>
  </si>
  <si>
    <t>1043928520</t>
  </si>
  <si>
    <t>ROMELY</t>
  </si>
  <si>
    <t>01301876</t>
  </si>
  <si>
    <t>1001301876</t>
  </si>
  <si>
    <t>NELIA CLIFF</t>
  </si>
  <si>
    <t>42323779</t>
  </si>
  <si>
    <t>1042323779</t>
  </si>
  <si>
    <t>43208780</t>
  </si>
  <si>
    <t>1043208780</t>
  </si>
  <si>
    <t>FELIX ADOLFO</t>
  </si>
  <si>
    <t>43015529</t>
  </si>
  <si>
    <t>1043015529</t>
  </si>
  <si>
    <t>DANNY</t>
  </si>
  <si>
    <t>44960029</t>
  </si>
  <si>
    <t>1044960029</t>
  </si>
  <si>
    <t>01307374</t>
  </si>
  <si>
    <t>1001307374</t>
  </si>
  <si>
    <t>43290823</t>
  </si>
  <si>
    <t>1043290823</t>
  </si>
  <si>
    <t>01211231</t>
  </si>
  <si>
    <t>1001211231</t>
  </si>
  <si>
    <t>CHOQUEPATA</t>
  </si>
  <si>
    <t>42012154</t>
  </si>
  <si>
    <t>1042012154</t>
  </si>
  <si>
    <t>41245922</t>
  </si>
  <si>
    <t>1041245922</t>
  </si>
  <si>
    <t>40522405</t>
  </si>
  <si>
    <t>1040522405</t>
  </si>
  <si>
    <t>01326655</t>
  </si>
  <si>
    <t>1001326655</t>
  </si>
  <si>
    <t>ELIZABETH LADY</t>
  </si>
  <si>
    <t>01315097</t>
  </si>
  <si>
    <t>1001315097</t>
  </si>
  <si>
    <t>02172366</t>
  </si>
  <si>
    <t>1002172366</t>
  </si>
  <si>
    <t>42032524</t>
  </si>
  <si>
    <t>1042032524</t>
  </si>
  <si>
    <t>YENNI AIDE</t>
  </si>
  <si>
    <t>01314500</t>
  </si>
  <si>
    <t>1001314500</t>
  </si>
  <si>
    <t>01334279</t>
  </si>
  <si>
    <t>1001334279</t>
  </si>
  <si>
    <t>HUARILLOCLLA</t>
  </si>
  <si>
    <t>80392156</t>
  </si>
  <si>
    <t>1080392156</t>
  </si>
  <si>
    <t>01322733</t>
  </si>
  <si>
    <t>1001322733</t>
  </si>
  <si>
    <t>01325005</t>
  </si>
  <si>
    <t>1001325005</t>
  </si>
  <si>
    <t>BRUNILDA VENERANDA</t>
  </si>
  <si>
    <t>40139544</t>
  </si>
  <si>
    <t>1040139544</t>
  </si>
  <si>
    <t>41869632</t>
  </si>
  <si>
    <t>1041869632</t>
  </si>
  <si>
    <t>INES MIRYAM</t>
  </si>
  <si>
    <t>01341330</t>
  </si>
  <si>
    <t>1001341330</t>
  </si>
  <si>
    <t>01317644</t>
  </si>
  <si>
    <t>1001317644</t>
  </si>
  <si>
    <t>YURI</t>
  </si>
  <si>
    <t>01326780</t>
  </si>
  <si>
    <t>1001326780</t>
  </si>
  <si>
    <t>CCALLATA</t>
  </si>
  <si>
    <t>ROSA NELIDA</t>
  </si>
  <si>
    <t>40525509</t>
  </si>
  <si>
    <t>1040525509</t>
  </si>
  <si>
    <t>01317563</t>
  </si>
  <si>
    <t>1001317563</t>
  </si>
  <si>
    <t>MENACHO</t>
  </si>
  <si>
    <t>01263408</t>
  </si>
  <si>
    <t>1001263408</t>
  </si>
  <si>
    <t>40384666</t>
  </si>
  <si>
    <t>1040384666</t>
  </si>
  <si>
    <t>ROSA LILA</t>
  </si>
  <si>
    <t>01314652</t>
  </si>
  <si>
    <t>1001314652</t>
  </si>
  <si>
    <t>SORTIJA</t>
  </si>
  <si>
    <t>02437117</t>
  </si>
  <si>
    <t>1002437117</t>
  </si>
  <si>
    <t>EDWIN ERIK</t>
  </si>
  <si>
    <t>01544442</t>
  </si>
  <si>
    <t>1001544442</t>
  </si>
  <si>
    <t>LUCAS</t>
  </si>
  <si>
    <t>40378140</t>
  </si>
  <si>
    <t>1040378140</t>
  </si>
  <si>
    <t>ORESTES BERNARDO</t>
  </si>
  <si>
    <t>40741466</t>
  </si>
  <si>
    <t>1040741466</t>
  </si>
  <si>
    <t>MIRIAM SEREZADE</t>
  </si>
  <si>
    <t>40839775</t>
  </si>
  <si>
    <t>1040839775</t>
  </si>
  <si>
    <t>01307830</t>
  </si>
  <si>
    <t>1001307830</t>
  </si>
  <si>
    <t>40085462</t>
  </si>
  <si>
    <t>1040085462</t>
  </si>
  <si>
    <t>01872425</t>
  </si>
  <si>
    <t>1001872425</t>
  </si>
  <si>
    <t>EDGAR AGUSTIN</t>
  </si>
  <si>
    <t>47240907</t>
  </si>
  <si>
    <t>1047240907</t>
  </si>
  <si>
    <t>MIRIAM MARGOTH</t>
  </si>
  <si>
    <t>01322704</t>
  </si>
  <si>
    <t>1001322704</t>
  </si>
  <si>
    <t>01320422</t>
  </si>
  <si>
    <t>1001320422</t>
  </si>
  <si>
    <t>01869362</t>
  </si>
  <si>
    <t>1001869362</t>
  </si>
  <si>
    <t>YULY MARISOL</t>
  </si>
  <si>
    <t>72083866</t>
  </si>
  <si>
    <t>1072083866</t>
  </si>
  <si>
    <t>GLORIA YURIZAN</t>
  </si>
  <si>
    <t>01296486</t>
  </si>
  <si>
    <t>1001296486</t>
  </si>
  <si>
    <t>RAQUEL ELOISA</t>
  </si>
  <si>
    <t>41919722</t>
  </si>
  <si>
    <t>NAOMI NOHELI</t>
  </si>
  <si>
    <t>70284759</t>
  </si>
  <si>
    <t>1070284759</t>
  </si>
  <si>
    <t>GABRIELA KARIN</t>
  </si>
  <si>
    <t>43034166</t>
  </si>
  <si>
    <t>HUANCCOLLO</t>
  </si>
  <si>
    <t>IRENE BRENDA</t>
  </si>
  <si>
    <t>48591319</t>
  </si>
  <si>
    <t>1048591319</t>
  </si>
  <si>
    <t>NOHEMY MILAGROS</t>
  </si>
  <si>
    <t>40380662</t>
  </si>
  <si>
    <t>1040380662</t>
  </si>
  <si>
    <t>NÉLIDA</t>
  </si>
  <si>
    <t>01315192</t>
  </si>
  <si>
    <t>1001315192</t>
  </si>
  <si>
    <t>40732885</t>
  </si>
  <si>
    <t>1040732885</t>
  </si>
  <si>
    <t>01320624</t>
  </si>
  <si>
    <t>1001320624</t>
  </si>
  <si>
    <t>02445797</t>
  </si>
  <si>
    <t>1002445797</t>
  </si>
  <si>
    <t>30407017</t>
  </si>
  <si>
    <t>1030407017</t>
  </si>
  <si>
    <t>FERRO</t>
  </si>
  <si>
    <t>YANET LOURDES</t>
  </si>
  <si>
    <t>40702961</t>
  </si>
  <si>
    <t>1040702961</t>
  </si>
  <si>
    <t>40357926</t>
  </si>
  <si>
    <t>1040357926</t>
  </si>
  <si>
    <t>ORLANDO NESTOR</t>
  </si>
  <si>
    <t>01309868</t>
  </si>
  <si>
    <t>1001309868</t>
  </si>
  <si>
    <t>JORGE EUGENIO</t>
  </si>
  <si>
    <t>01307093</t>
  </si>
  <si>
    <t>1001307093</t>
  </si>
  <si>
    <t>43770987</t>
  </si>
  <si>
    <t>1043770987</t>
  </si>
  <si>
    <t>01342031</t>
  </si>
  <si>
    <t>1001342031</t>
  </si>
  <si>
    <t>44549132</t>
  </si>
  <si>
    <t>1044549132</t>
  </si>
  <si>
    <t>40933280</t>
  </si>
  <si>
    <t>1040933280</t>
  </si>
  <si>
    <t>01305115</t>
  </si>
  <si>
    <t>1001305115</t>
  </si>
  <si>
    <t>GUSTAVO YESID</t>
  </si>
  <si>
    <t>01326478</t>
  </si>
  <si>
    <t>YUDY GABRIELA</t>
  </si>
  <si>
    <t>46849110</t>
  </si>
  <si>
    <t>1046849110</t>
  </si>
  <si>
    <t>DAJAHNNA GABRIELA</t>
  </si>
  <si>
    <t>72527109</t>
  </si>
  <si>
    <t>1072527109</t>
  </si>
  <si>
    <t>HILDA ROSALIA</t>
  </si>
  <si>
    <t>08156030</t>
  </si>
  <si>
    <t>COQUEÑA</t>
  </si>
  <si>
    <t>45562123</t>
  </si>
  <si>
    <t>1045562123</t>
  </si>
  <si>
    <t>45705011</t>
  </si>
  <si>
    <t>1045705011</t>
  </si>
  <si>
    <t>YUDITH SOFIA</t>
  </si>
  <si>
    <t>42549571</t>
  </si>
  <si>
    <t>1042549571</t>
  </si>
  <si>
    <t>29733158</t>
  </si>
  <si>
    <t>1029733158</t>
  </si>
  <si>
    <t>FREDY JUNIOR</t>
  </si>
  <si>
    <t>43199528</t>
  </si>
  <si>
    <t>1043199528</t>
  </si>
  <si>
    <t>ALELUYA</t>
  </si>
  <si>
    <t>ASTETE</t>
  </si>
  <si>
    <t>GRIMALDO EDWIN</t>
  </si>
  <si>
    <t>45756606</t>
  </si>
  <si>
    <t>1045756606</t>
  </si>
  <si>
    <t>MARITZA CANDELARIA</t>
  </si>
  <si>
    <t>41601003</t>
  </si>
  <si>
    <t>1041601003</t>
  </si>
  <si>
    <t>JOZMICK ADDONAI</t>
  </si>
  <si>
    <t>74209272</t>
  </si>
  <si>
    <t>1074209272</t>
  </si>
  <si>
    <t>01235696</t>
  </si>
  <si>
    <t>1001235696</t>
  </si>
  <si>
    <t>AYDA BETTY</t>
  </si>
  <si>
    <t>29419732</t>
  </si>
  <si>
    <t>1029419732</t>
  </si>
  <si>
    <t>GINO FABIAN</t>
  </si>
  <si>
    <t>41537913</t>
  </si>
  <si>
    <t>1041537913</t>
  </si>
  <si>
    <t>ADOLFO ISAAC</t>
  </si>
  <si>
    <t>42306595</t>
  </si>
  <si>
    <t>1042306595</t>
  </si>
  <si>
    <t>29620017</t>
  </si>
  <si>
    <t>1029620017</t>
  </si>
  <si>
    <t>SANTOS ANGEL</t>
  </si>
  <si>
    <t>01308831</t>
  </si>
  <si>
    <t>1001308831</t>
  </si>
  <si>
    <t>40917663</t>
  </si>
  <si>
    <t>1040917663</t>
  </si>
  <si>
    <t>SHIRLEY</t>
  </si>
  <si>
    <t>40433072</t>
  </si>
  <si>
    <t>1040433072</t>
  </si>
  <si>
    <t>01854484</t>
  </si>
  <si>
    <t>1001854484</t>
  </si>
  <si>
    <t>HOUSBEL ANGEL</t>
  </si>
  <si>
    <t>80516502</t>
  </si>
  <si>
    <t>1080516502</t>
  </si>
  <si>
    <t>ARRAYA</t>
  </si>
  <si>
    <t>JUANA VICTORIA</t>
  </si>
  <si>
    <t>23986060</t>
  </si>
  <si>
    <t>1023986060</t>
  </si>
  <si>
    <t>ELIZABETH DIANIRA</t>
  </si>
  <si>
    <t>01333454</t>
  </si>
  <si>
    <t>1001333454</t>
  </si>
  <si>
    <t>24715263</t>
  </si>
  <si>
    <t>1024715263</t>
  </si>
  <si>
    <t>02168308</t>
  </si>
  <si>
    <t>1002168308</t>
  </si>
  <si>
    <t>YAQUELINE MILAGROS</t>
  </si>
  <si>
    <t>44989049</t>
  </si>
  <si>
    <t>1044989049</t>
  </si>
  <si>
    <t>42221237</t>
  </si>
  <si>
    <t>1042221237</t>
  </si>
  <si>
    <t>MUCHA</t>
  </si>
  <si>
    <t>AMANDA ROSAURA</t>
  </si>
  <si>
    <t>08585449</t>
  </si>
  <si>
    <t>1008585449</t>
  </si>
  <si>
    <t>MARLENY EUDOCIA</t>
  </si>
  <si>
    <t>01305653</t>
  </si>
  <si>
    <t>1001305653</t>
  </si>
  <si>
    <t>VANEZA MEIBOR</t>
  </si>
  <si>
    <t>44000770</t>
  </si>
  <si>
    <t>1044000770</t>
  </si>
  <si>
    <t>46498513</t>
  </si>
  <si>
    <t>1046498513</t>
  </si>
  <si>
    <t>41442981</t>
  </si>
  <si>
    <t>1041442981</t>
  </si>
  <si>
    <t>FERNANDO FRANCISCO</t>
  </si>
  <si>
    <t>80027728</t>
  </si>
  <si>
    <t>1080027728</t>
  </si>
  <si>
    <t>VICTOR ALFREDO</t>
  </si>
  <si>
    <t>41380528</t>
  </si>
  <si>
    <t>1041380528</t>
  </si>
  <si>
    <t>ILIANA</t>
  </si>
  <si>
    <t>01311001</t>
  </si>
  <si>
    <t>1001311001</t>
  </si>
  <si>
    <t>EDGAR GUILLERMO</t>
  </si>
  <si>
    <t>01320811</t>
  </si>
  <si>
    <t>1001320811</t>
  </si>
  <si>
    <t>RAIME</t>
  </si>
  <si>
    <t>LUPE</t>
  </si>
  <si>
    <t>40566026</t>
  </si>
  <si>
    <t>1040566026</t>
  </si>
  <si>
    <t>THALIA DIANA</t>
  </si>
  <si>
    <t>45367653</t>
  </si>
  <si>
    <t>1045367653</t>
  </si>
  <si>
    <t>GISELA</t>
  </si>
  <si>
    <t>44866849</t>
  </si>
  <si>
    <t>1044866849</t>
  </si>
  <si>
    <t>MARIO EFRAIN</t>
  </si>
  <si>
    <t>01314787</t>
  </si>
  <si>
    <t>1001314787</t>
  </si>
  <si>
    <t>PAMELA</t>
  </si>
  <si>
    <t>74166258</t>
  </si>
  <si>
    <t>1074166258</t>
  </si>
  <si>
    <t>FRANCISCO JAVIER</t>
  </si>
  <si>
    <t>01304579</t>
  </si>
  <si>
    <t>1001304579</t>
  </si>
  <si>
    <t>01225276</t>
  </si>
  <si>
    <t>1001225276</t>
  </si>
  <si>
    <t>AGUEDA EMPERATRIZ</t>
  </si>
  <si>
    <t>01309174</t>
  </si>
  <si>
    <t>1001309174</t>
  </si>
  <si>
    <t>YONY REINALDO</t>
  </si>
  <si>
    <t>01333545</t>
  </si>
  <si>
    <t>1001333545</t>
  </si>
  <si>
    <t>42176648</t>
  </si>
  <si>
    <t>1042176648</t>
  </si>
  <si>
    <t>DORIS MARTHA</t>
  </si>
  <si>
    <t>44722962</t>
  </si>
  <si>
    <t>1044722962</t>
  </si>
  <si>
    <t>01326304</t>
  </si>
  <si>
    <t>1001326304</t>
  </si>
  <si>
    <t>PAMPANI</t>
  </si>
  <si>
    <t>JHON ALEXZANDER</t>
  </si>
  <si>
    <t>40594727</t>
  </si>
  <si>
    <t>1040594727</t>
  </si>
  <si>
    <t>LUIS VICTOR</t>
  </si>
  <si>
    <t>01325313</t>
  </si>
  <si>
    <t>1001325313</t>
  </si>
  <si>
    <t>41994262</t>
  </si>
  <si>
    <t>1041994262</t>
  </si>
  <si>
    <t>YIMMY YOVANY</t>
  </si>
  <si>
    <t>40235579</t>
  </si>
  <si>
    <t>1040235579</t>
  </si>
  <si>
    <t>DENIS WILSON</t>
  </si>
  <si>
    <t>47013590</t>
  </si>
  <si>
    <t>1047013590</t>
  </si>
  <si>
    <t>41406281</t>
  </si>
  <si>
    <t>1041406281</t>
  </si>
  <si>
    <t>BEATRIZ WALDELTRUDES</t>
  </si>
  <si>
    <t>01318980</t>
  </si>
  <si>
    <t>1001318980</t>
  </si>
  <si>
    <t>40137237</t>
  </si>
  <si>
    <t>1040137237</t>
  </si>
  <si>
    <t>80446146</t>
  </si>
  <si>
    <t>1080446146</t>
  </si>
  <si>
    <t>40812768</t>
  </si>
  <si>
    <t>1040812768</t>
  </si>
  <si>
    <t>JOISSY RUTH</t>
  </si>
  <si>
    <t>41223215</t>
  </si>
  <si>
    <t>1041223215</t>
  </si>
  <si>
    <t>TAMAYO</t>
  </si>
  <si>
    <t>01316336</t>
  </si>
  <si>
    <t>1001316336</t>
  </si>
  <si>
    <t>DEYSI CAROLA</t>
  </si>
  <si>
    <t>45725431</t>
  </si>
  <si>
    <t>1045725431</t>
  </si>
  <si>
    <t>VILLEN ADER LEE</t>
  </si>
  <si>
    <t>01292267</t>
  </si>
  <si>
    <t>1001292267</t>
  </si>
  <si>
    <t>DAISY DORIS</t>
  </si>
  <si>
    <t>04438205</t>
  </si>
  <si>
    <t>1004438205</t>
  </si>
  <si>
    <t>MAGDA YANETH</t>
  </si>
  <si>
    <t>42966807</t>
  </si>
  <si>
    <t>1042966807</t>
  </si>
  <si>
    <t>01322073</t>
  </si>
  <si>
    <t>1001322073</t>
  </si>
  <si>
    <t>01320445</t>
  </si>
  <si>
    <t>1001320445</t>
  </si>
  <si>
    <t>01314838</t>
  </si>
  <si>
    <t>1001314838</t>
  </si>
  <si>
    <t>KARINA MONICA</t>
  </si>
  <si>
    <t>01341829</t>
  </si>
  <si>
    <t>1001341829</t>
  </si>
  <si>
    <t>FLOR ANNELYZ</t>
  </si>
  <si>
    <t>70496815</t>
  </si>
  <si>
    <t>1070496815</t>
  </si>
  <si>
    <t>NARDY</t>
  </si>
  <si>
    <t>42164431</t>
  </si>
  <si>
    <t>1042164431</t>
  </si>
  <si>
    <t>SANDRA ZAIDA</t>
  </si>
  <si>
    <t>41593029</t>
  </si>
  <si>
    <t>1041593029</t>
  </si>
  <si>
    <t>41723123</t>
  </si>
  <si>
    <t>1041723123</t>
  </si>
  <si>
    <t>LUIS MAXIMO</t>
  </si>
  <si>
    <t>01323478</t>
  </si>
  <si>
    <t>1001323478</t>
  </si>
  <si>
    <t>IDME</t>
  </si>
  <si>
    <t>RUBEN HILARIO</t>
  </si>
  <si>
    <t>41169664</t>
  </si>
  <si>
    <t>1041169664</t>
  </si>
  <si>
    <t>JOSE WILLIAM</t>
  </si>
  <si>
    <t>43499399</t>
  </si>
  <si>
    <t>1043499399</t>
  </si>
  <si>
    <t>CHUQUICALLATA</t>
  </si>
  <si>
    <t>40988465</t>
  </si>
  <si>
    <t>1040988465</t>
  </si>
  <si>
    <t>FRANKLIN RONALD</t>
  </si>
  <si>
    <t>41882451</t>
  </si>
  <si>
    <t>1041882451</t>
  </si>
  <si>
    <t>ALAYZA</t>
  </si>
  <si>
    <t>CORAL DEL CARMEN</t>
  </si>
  <si>
    <t>42842849</t>
  </si>
  <si>
    <t>1042842849</t>
  </si>
  <si>
    <t>MARIA YSABEL</t>
  </si>
  <si>
    <t>40528106</t>
  </si>
  <si>
    <t>1040528106</t>
  </si>
  <si>
    <t>MARTA EMILIA</t>
  </si>
  <si>
    <t>01322567</t>
  </si>
  <si>
    <t>1001322567</t>
  </si>
  <si>
    <t>ELIANA MILAGROS</t>
  </si>
  <si>
    <t>70376621</t>
  </si>
  <si>
    <t>1070376621</t>
  </si>
  <si>
    <t>JOSUE DANIEL</t>
  </si>
  <si>
    <t>41357813</t>
  </si>
  <si>
    <t>1041357813</t>
  </si>
  <si>
    <t>ROSMERY ROSARIO</t>
  </si>
  <si>
    <t>40320909</t>
  </si>
  <si>
    <t>1040320909</t>
  </si>
  <si>
    <t>01340295</t>
  </si>
  <si>
    <t>1001340295</t>
  </si>
  <si>
    <t>IVAN OMAR</t>
  </si>
  <si>
    <t>71920524</t>
  </si>
  <si>
    <t>1071920524</t>
  </si>
  <si>
    <t>01341045</t>
  </si>
  <si>
    <t>1001341045</t>
  </si>
  <si>
    <t>GLORIA TERESA</t>
  </si>
  <si>
    <t>01317114</t>
  </si>
  <si>
    <t>1001317114</t>
  </si>
  <si>
    <t>42996826</t>
  </si>
  <si>
    <t>1042996826</t>
  </si>
  <si>
    <t>MARIBEL EDITH</t>
  </si>
  <si>
    <t>45996955</t>
  </si>
  <si>
    <t>1045996955</t>
  </si>
  <si>
    <t>NINFA VERONICA</t>
  </si>
  <si>
    <t>42044638</t>
  </si>
  <si>
    <t>1042044638</t>
  </si>
  <si>
    <t>DAVIS JHONATAN</t>
  </si>
  <si>
    <t>46393772</t>
  </si>
  <si>
    <t>1046393772</t>
  </si>
  <si>
    <t>JULIO ROGELIO</t>
  </si>
  <si>
    <t>29681288</t>
  </si>
  <si>
    <t>1029681288</t>
  </si>
  <si>
    <t>URIA</t>
  </si>
  <si>
    <t>ANYELI</t>
  </si>
  <si>
    <t>70033561</t>
  </si>
  <si>
    <t>1070033561</t>
  </si>
  <si>
    <t>41641452</t>
  </si>
  <si>
    <t>1041641452</t>
  </si>
  <si>
    <t>PATRICIA MABEL</t>
  </si>
  <si>
    <t>70618875</t>
  </si>
  <si>
    <t>1070618875</t>
  </si>
  <si>
    <t>MARISOL VALOIS</t>
  </si>
  <si>
    <t>42716465</t>
  </si>
  <si>
    <t>1042716465</t>
  </si>
  <si>
    <t>LILIANA VERONICA</t>
  </si>
  <si>
    <t>41838726</t>
  </si>
  <si>
    <t>1041838726</t>
  </si>
  <si>
    <t>02557511</t>
  </si>
  <si>
    <t>1002557511</t>
  </si>
  <si>
    <t>71726642</t>
  </si>
  <si>
    <t>1071726642</t>
  </si>
  <si>
    <t>JAVIER SEBASTIAN</t>
  </si>
  <si>
    <t>01310833</t>
  </si>
  <si>
    <t>1001310833</t>
  </si>
  <si>
    <t>42756669</t>
  </si>
  <si>
    <t>1042756669</t>
  </si>
  <si>
    <t>42617706</t>
  </si>
  <si>
    <t>1042617706</t>
  </si>
  <si>
    <t>MABY ANTONIETA</t>
  </si>
  <si>
    <t>01339618</t>
  </si>
  <si>
    <t>1001339618</t>
  </si>
  <si>
    <t>ANTONIO DONALD</t>
  </si>
  <si>
    <t>01304115</t>
  </si>
  <si>
    <t>1001304115</t>
  </si>
  <si>
    <t>RIMACHI</t>
  </si>
  <si>
    <t>RENZO</t>
  </si>
  <si>
    <t>41740432</t>
  </si>
  <si>
    <t>1041740432</t>
  </si>
  <si>
    <t>44065680</t>
  </si>
  <si>
    <t>1044065680</t>
  </si>
  <si>
    <t>VELASCO</t>
  </si>
  <si>
    <t>FIDELIA</t>
  </si>
  <si>
    <t>42003772</t>
  </si>
  <si>
    <t>1042003772</t>
  </si>
  <si>
    <t>HUGO VICENTE</t>
  </si>
  <si>
    <t>45934054</t>
  </si>
  <si>
    <t>1045934054</t>
  </si>
  <si>
    <t>40642438</t>
  </si>
  <si>
    <t>1040642438</t>
  </si>
  <si>
    <t>01333525</t>
  </si>
  <si>
    <t>1001333525</t>
  </si>
  <si>
    <t>DANIEL DANTE</t>
  </si>
  <si>
    <t>40216211</t>
  </si>
  <si>
    <t>1040216211</t>
  </si>
  <si>
    <t>01333294</t>
  </si>
  <si>
    <t>1001333294</t>
  </si>
  <si>
    <t>JOB ARTURO</t>
  </si>
  <si>
    <t>01267156</t>
  </si>
  <si>
    <t>1001267156</t>
  </si>
  <si>
    <t>ELMER ALBERTO</t>
  </si>
  <si>
    <t>41704715</t>
  </si>
  <si>
    <t>1041704715</t>
  </si>
  <si>
    <t>ULISES FERNANDO</t>
  </si>
  <si>
    <t>01311051</t>
  </si>
  <si>
    <t>1001311051</t>
  </si>
  <si>
    <t>BERMUDES</t>
  </si>
  <si>
    <t>ISELDA PILAR</t>
  </si>
  <si>
    <t>43880588</t>
  </si>
  <si>
    <t>1043880588</t>
  </si>
  <si>
    <t>REGINA NERY</t>
  </si>
  <si>
    <t>44671587</t>
  </si>
  <si>
    <t>1044671587</t>
  </si>
  <si>
    <t>CORREA</t>
  </si>
  <si>
    <t>43695242</t>
  </si>
  <si>
    <t>1043695242</t>
  </si>
  <si>
    <t>RUTH NURY</t>
  </si>
  <si>
    <t>44567780</t>
  </si>
  <si>
    <t>1044567780</t>
  </si>
  <si>
    <t>RONALD YESHID</t>
  </si>
  <si>
    <t>80511815</t>
  </si>
  <si>
    <t>1080511815</t>
  </si>
  <si>
    <t>WALTER DUVERLITH</t>
  </si>
  <si>
    <t>41320993</t>
  </si>
  <si>
    <t>1041320993</t>
  </si>
  <si>
    <t>TITO MANUEL</t>
  </si>
  <si>
    <t>01311785</t>
  </si>
  <si>
    <t>ERIK WALKER</t>
  </si>
  <si>
    <t>72238836</t>
  </si>
  <si>
    <t>1072238836</t>
  </si>
  <si>
    <t>VIVANCO</t>
  </si>
  <si>
    <t>MILAGROS YHASSLEYT</t>
  </si>
  <si>
    <t>73983974</t>
  </si>
  <si>
    <t>LEYDI PATRICIA</t>
  </si>
  <si>
    <t>70377358</t>
  </si>
  <si>
    <t>IRURI</t>
  </si>
  <si>
    <t>40977877</t>
  </si>
  <si>
    <t>1040977877</t>
  </si>
  <si>
    <t>73083809</t>
  </si>
  <si>
    <t>1073083809</t>
  </si>
  <si>
    <t>DELIA DAMIANA</t>
  </si>
  <si>
    <t>41207770</t>
  </si>
  <si>
    <t>1041207770</t>
  </si>
  <si>
    <t>GLADYS YANET</t>
  </si>
  <si>
    <t>40409229</t>
  </si>
  <si>
    <t>1040409229</t>
  </si>
  <si>
    <t>MONCADA</t>
  </si>
  <si>
    <t>45213586</t>
  </si>
  <si>
    <t>1045213586</t>
  </si>
  <si>
    <t>80615364</t>
  </si>
  <si>
    <t>1080615364</t>
  </si>
  <si>
    <t>LIDIA BLANCA</t>
  </si>
  <si>
    <t>41930244</t>
  </si>
  <si>
    <t>1041930244</t>
  </si>
  <si>
    <t>JOSE ALVARO</t>
  </si>
  <si>
    <t>40794499</t>
  </si>
  <si>
    <t>1040794499</t>
  </si>
  <si>
    <t>LUIS BELTRAN</t>
  </si>
  <si>
    <t>42990802</t>
  </si>
  <si>
    <t>1042990802</t>
  </si>
  <si>
    <t>45410751</t>
  </si>
  <si>
    <t>1045410751</t>
  </si>
  <si>
    <t>MARCO TULIO</t>
  </si>
  <si>
    <t>40741460</t>
  </si>
  <si>
    <t>1040741460</t>
  </si>
  <si>
    <t>CAMPOS</t>
  </si>
  <si>
    <t>ARNOLD</t>
  </si>
  <si>
    <t>70242650</t>
  </si>
  <si>
    <t>1070242650</t>
  </si>
  <si>
    <t>EDWARD ISAAC</t>
  </si>
  <si>
    <t>42337261</t>
  </si>
  <si>
    <t>1042337261</t>
  </si>
  <si>
    <t>RONALD SOCRATES</t>
  </si>
  <si>
    <t>42301490</t>
  </si>
  <si>
    <t>1042301490</t>
  </si>
  <si>
    <t>42820405</t>
  </si>
  <si>
    <t>1042820405</t>
  </si>
  <si>
    <t>JHON DENIS</t>
  </si>
  <si>
    <t>42277496</t>
  </si>
  <si>
    <t>1042277496</t>
  </si>
  <si>
    <t>SINDY DEYSI</t>
  </si>
  <si>
    <t>46630419</t>
  </si>
  <si>
    <t>1046630419</t>
  </si>
  <si>
    <t>YEMIRA</t>
  </si>
  <si>
    <t>01341960</t>
  </si>
  <si>
    <t>1001341960</t>
  </si>
  <si>
    <t>44132564</t>
  </si>
  <si>
    <t>1044132564</t>
  </si>
  <si>
    <t>AYDED</t>
  </si>
  <si>
    <t>43606570</t>
  </si>
  <si>
    <t>1043606570</t>
  </si>
  <si>
    <t>ELARD ALONSO</t>
  </si>
  <si>
    <t>46406019</t>
  </si>
  <si>
    <t>1046406019</t>
  </si>
  <si>
    <t>01296556</t>
  </si>
  <si>
    <t>1001296556</t>
  </si>
  <si>
    <t>44110839</t>
  </si>
  <si>
    <t>1044110839</t>
  </si>
  <si>
    <t>OSCCO</t>
  </si>
  <si>
    <t>VICTOR ENRIQUE</t>
  </si>
  <si>
    <t>80215032</t>
  </si>
  <si>
    <t>1080215032</t>
  </si>
  <si>
    <t>70180652</t>
  </si>
  <si>
    <t>1070180652</t>
  </si>
  <si>
    <t>01341222</t>
  </si>
  <si>
    <t>1001341222</t>
  </si>
  <si>
    <t>YHONY</t>
  </si>
  <si>
    <t>01325433</t>
  </si>
  <si>
    <t>1001325433</t>
  </si>
  <si>
    <t>42608094</t>
  </si>
  <si>
    <t>1042608094</t>
  </si>
  <si>
    <t>JUDITH ANNIE</t>
  </si>
  <si>
    <t>45687845</t>
  </si>
  <si>
    <t>1045687845</t>
  </si>
  <si>
    <t>RITA KATERINE</t>
  </si>
  <si>
    <t>44469660</t>
  </si>
  <si>
    <t>1044469660</t>
  </si>
  <si>
    <t>44146125</t>
  </si>
  <si>
    <t>1044146125</t>
  </si>
  <si>
    <t>70376617</t>
  </si>
  <si>
    <t>1070376617</t>
  </si>
  <si>
    <t>01335760</t>
  </si>
  <si>
    <t>LEYNNER RONAL</t>
  </si>
  <si>
    <t>45694408</t>
  </si>
  <si>
    <t>1045694408</t>
  </si>
  <si>
    <t>YOSELYN KATHERIN</t>
  </si>
  <si>
    <t>73801630</t>
  </si>
  <si>
    <t>1073801630</t>
  </si>
  <si>
    <t>SUMARI</t>
  </si>
  <si>
    <t>WENDY MARITE</t>
  </si>
  <si>
    <t>73526352</t>
  </si>
  <si>
    <t>SHYOMARA</t>
  </si>
  <si>
    <t>01322940</t>
  </si>
  <si>
    <t>1001322940</t>
  </si>
  <si>
    <t>CARMEN JULIETA</t>
  </si>
  <si>
    <t>41131555</t>
  </si>
  <si>
    <t>1041131555</t>
  </si>
  <si>
    <t>HERBERT SAUL</t>
  </si>
  <si>
    <t>43420361</t>
  </si>
  <si>
    <t>1043420361</t>
  </si>
  <si>
    <t>EDILBERTO JACINTO</t>
  </si>
  <si>
    <t>45992587</t>
  </si>
  <si>
    <t>1045992587</t>
  </si>
  <si>
    <t>01317978</t>
  </si>
  <si>
    <t>1001317978</t>
  </si>
  <si>
    <t>ANALI VERONICA</t>
  </si>
  <si>
    <t>45928839</t>
  </si>
  <si>
    <t>1045928839</t>
  </si>
  <si>
    <t>ALEX MICHEL</t>
  </si>
  <si>
    <t>44657466</t>
  </si>
  <si>
    <t>1044657466</t>
  </si>
  <si>
    <t>GISELA ROXANA</t>
  </si>
  <si>
    <t>70683107</t>
  </si>
  <si>
    <t>1070683107</t>
  </si>
  <si>
    <t>40208928</t>
  </si>
  <si>
    <t>1040208928</t>
  </si>
  <si>
    <t>YUDITH WILMA</t>
  </si>
  <si>
    <t>42729779</t>
  </si>
  <si>
    <t>1042729779</t>
  </si>
  <si>
    <t>DREXEL</t>
  </si>
  <si>
    <t>41974274</t>
  </si>
  <si>
    <t>1041974274</t>
  </si>
  <si>
    <t>46080078</t>
  </si>
  <si>
    <t>1046080078</t>
  </si>
  <si>
    <t>CALLIRE</t>
  </si>
  <si>
    <t>44470756</t>
  </si>
  <si>
    <t>1044470756</t>
  </si>
  <si>
    <t>CURMILLUNI</t>
  </si>
  <si>
    <t>44671589</t>
  </si>
  <si>
    <t>1044671589</t>
  </si>
  <si>
    <t>44019630</t>
  </si>
  <si>
    <t>1044019630</t>
  </si>
  <si>
    <t>AZALIA</t>
  </si>
  <si>
    <t>01340196</t>
  </si>
  <si>
    <t>1001340196</t>
  </si>
  <si>
    <t>DANIEL GUIDO</t>
  </si>
  <si>
    <t>44710267</t>
  </si>
  <si>
    <t>1044710267</t>
  </si>
  <si>
    <t>CARLOS ABEL</t>
  </si>
  <si>
    <t>01344837</t>
  </si>
  <si>
    <t>1001344837</t>
  </si>
  <si>
    <t>IGNACIO JOSE</t>
  </si>
  <si>
    <t>01320546</t>
  </si>
  <si>
    <t>1001320546</t>
  </si>
  <si>
    <t>WILVER RAUL</t>
  </si>
  <si>
    <t>01320354</t>
  </si>
  <si>
    <t>1001320354</t>
  </si>
  <si>
    <t>YANET YOMARA</t>
  </si>
  <si>
    <t>41045563</t>
  </si>
  <si>
    <t>1041045563</t>
  </si>
  <si>
    <t>YONY</t>
  </si>
  <si>
    <t>41487612</t>
  </si>
  <si>
    <t>1041487612</t>
  </si>
  <si>
    <t>01310746</t>
  </si>
  <si>
    <t>1001310746</t>
  </si>
  <si>
    <t>WILBER MERLING</t>
  </si>
  <si>
    <t>01322821</t>
  </si>
  <si>
    <t>1001322821</t>
  </si>
  <si>
    <t>42541452</t>
  </si>
  <si>
    <t>1042541452</t>
  </si>
  <si>
    <t>40569997</t>
  </si>
  <si>
    <t>1040569997</t>
  </si>
  <si>
    <t>RICHARD FREDY</t>
  </si>
  <si>
    <t>70777518</t>
  </si>
  <si>
    <t>1070777518</t>
  </si>
  <si>
    <t>01341862</t>
  </si>
  <si>
    <t>1001341862</t>
  </si>
  <si>
    <t>OLEGARIO HUBERT</t>
  </si>
  <si>
    <t>42805410</t>
  </si>
  <si>
    <t>1042805410</t>
  </si>
  <si>
    <t>01316014</t>
  </si>
  <si>
    <t>1001316014</t>
  </si>
  <si>
    <t>QUINTEROS</t>
  </si>
  <si>
    <t>LAURA DIANA</t>
  </si>
  <si>
    <t>44245231</t>
  </si>
  <si>
    <t>1044245231</t>
  </si>
  <si>
    <t>RENAN</t>
  </si>
  <si>
    <t>41892415</t>
  </si>
  <si>
    <t>1041892415</t>
  </si>
  <si>
    <t>JHON</t>
  </si>
  <si>
    <t>43891101</t>
  </si>
  <si>
    <t>1043891101</t>
  </si>
  <si>
    <t>DELFO CASIANO</t>
  </si>
  <si>
    <t>41646294</t>
  </si>
  <si>
    <t>1041646294</t>
  </si>
  <si>
    <t>ARTIAGA</t>
  </si>
  <si>
    <t>MARCO EDIR</t>
  </si>
  <si>
    <t>42886267</t>
  </si>
  <si>
    <t>1042886267</t>
  </si>
  <si>
    <t>OMAR VIZNNEY</t>
  </si>
  <si>
    <t>43128357</t>
  </si>
  <si>
    <t>1043128357</t>
  </si>
  <si>
    <t>GLORIA YENY</t>
  </si>
  <si>
    <t>01323901</t>
  </si>
  <si>
    <t>1001323901</t>
  </si>
  <si>
    <t>HILARIA</t>
  </si>
  <si>
    <t>02427894</t>
  </si>
  <si>
    <t>1001427894</t>
  </si>
  <si>
    <t>GUIN HENRY</t>
  </si>
  <si>
    <t>42295845</t>
  </si>
  <si>
    <t>1042295845</t>
  </si>
  <si>
    <t>01332085</t>
  </si>
  <si>
    <t>1001332085</t>
  </si>
  <si>
    <t>SAMUEL ALVARO</t>
  </si>
  <si>
    <t>43634289</t>
  </si>
  <si>
    <t>1043634289</t>
  </si>
  <si>
    <t>CIPRIANA</t>
  </si>
  <si>
    <t>41607733</t>
  </si>
  <si>
    <t>1041607733</t>
  </si>
  <si>
    <t>40878225</t>
  </si>
  <si>
    <t>1040878225</t>
  </si>
  <si>
    <t>LUZ MARITZA</t>
  </si>
  <si>
    <t>43740828</t>
  </si>
  <si>
    <t>1043740828</t>
  </si>
  <si>
    <t>YDIANETH ANTONIA</t>
  </si>
  <si>
    <t>40905346</t>
  </si>
  <si>
    <t>1040905346</t>
  </si>
  <si>
    <t>GLINIO</t>
  </si>
  <si>
    <t>44146081</t>
  </si>
  <si>
    <t>1044146081</t>
  </si>
  <si>
    <t>AIDA</t>
  </si>
  <si>
    <t>40880319</t>
  </si>
  <si>
    <t>1040880319</t>
  </si>
  <si>
    <t>ROMEL ADRIAN</t>
  </si>
  <si>
    <t>43709253</t>
  </si>
  <si>
    <t>1043709253</t>
  </si>
  <si>
    <t>45319835</t>
  </si>
  <si>
    <t>1045319835</t>
  </si>
  <si>
    <t>01308712</t>
  </si>
  <si>
    <t>1001308712</t>
  </si>
  <si>
    <t>01341471</t>
  </si>
  <si>
    <t>1001341471</t>
  </si>
  <si>
    <t>ALIPIO RODRIGO</t>
  </si>
  <si>
    <t>40030864</t>
  </si>
  <si>
    <t>1040030864</t>
  </si>
  <si>
    <t>YEMIRA MARTHA</t>
  </si>
  <si>
    <t>01333914</t>
  </si>
  <si>
    <t>1001333914</t>
  </si>
  <si>
    <t>GAVI ROSA</t>
  </si>
  <si>
    <t>46479541</t>
  </si>
  <si>
    <t>1046479541</t>
  </si>
  <si>
    <t>EDWIN MICHAEL</t>
  </si>
  <si>
    <t>44687361</t>
  </si>
  <si>
    <t>1044687361</t>
  </si>
  <si>
    <t>DAVID EDGAR</t>
  </si>
  <si>
    <t>01320683</t>
  </si>
  <si>
    <t>1001320683</t>
  </si>
  <si>
    <t>ANCALLE</t>
  </si>
  <si>
    <t>SONIA EDIT</t>
  </si>
  <si>
    <t>44560659</t>
  </si>
  <si>
    <t>1044560659</t>
  </si>
  <si>
    <t>SILVIA PILAR</t>
  </si>
  <si>
    <t>40461348</t>
  </si>
  <si>
    <t>1040461348</t>
  </si>
  <si>
    <t>LUCIO MARCOS</t>
  </si>
  <si>
    <t>42130787</t>
  </si>
  <si>
    <t>1042130787</t>
  </si>
  <si>
    <t>RAQUEL NATY</t>
  </si>
  <si>
    <t>01323067</t>
  </si>
  <si>
    <t>1001323067</t>
  </si>
  <si>
    <t>01335855</t>
  </si>
  <si>
    <t>1001335855</t>
  </si>
  <si>
    <t>ROMILIO</t>
  </si>
  <si>
    <t>41776945</t>
  </si>
  <si>
    <t>1041776945</t>
  </si>
  <si>
    <t>01311459</t>
  </si>
  <si>
    <t>1001311459</t>
  </si>
  <si>
    <t>JORGE JUAN</t>
  </si>
  <si>
    <t>01306910</t>
  </si>
  <si>
    <t>1001306910</t>
  </si>
  <si>
    <t>42785879</t>
  </si>
  <si>
    <t>1042785879</t>
  </si>
  <si>
    <t>80615984</t>
  </si>
  <si>
    <t>1080615984</t>
  </si>
  <si>
    <t>HAYDEE ALCIDA</t>
  </si>
  <si>
    <t>41812587</t>
  </si>
  <si>
    <t>1041812587</t>
  </si>
  <si>
    <t>CASILLA</t>
  </si>
  <si>
    <t>DELIA CELINA</t>
  </si>
  <si>
    <t>41245530</t>
  </si>
  <si>
    <t>1041245530</t>
  </si>
  <si>
    <t>FREDDY ROGER</t>
  </si>
  <si>
    <t>29733087</t>
  </si>
  <si>
    <t>1029733087</t>
  </si>
  <si>
    <t>DANIEL SOCRATES</t>
  </si>
  <si>
    <t>70163144</t>
  </si>
  <si>
    <t>1070163144</t>
  </si>
  <si>
    <t>MURGA</t>
  </si>
  <si>
    <t>42589674</t>
  </si>
  <si>
    <t>1042589674</t>
  </si>
  <si>
    <t>41981416</t>
  </si>
  <si>
    <t>47868446</t>
  </si>
  <si>
    <t>1047868446</t>
  </si>
  <si>
    <t>JHONNY WILLIAMS</t>
  </si>
  <si>
    <t>45295315</t>
  </si>
  <si>
    <t>LEIDY MILAGROS</t>
  </si>
  <si>
    <t>45583772</t>
  </si>
  <si>
    <t>1045583772</t>
  </si>
  <si>
    <t>AYHUASI</t>
  </si>
  <si>
    <t>ARTURO SANTOS</t>
  </si>
  <si>
    <t>47655993</t>
  </si>
  <si>
    <t>1047655993</t>
  </si>
  <si>
    <t>MARGOT MARIBEL</t>
  </si>
  <si>
    <t>01315823</t>
  </si>
  <si>
    <t>1001315823</t>
  </si>
  <si>
    <t>DEYVIS</t>
  </si>
  <si>
    <t>45531027</t>
  </si>
  <si>
    <t>1045531027</t>
  </si>
  <si>
    <t>JIMMY ELENY</t>
  </si>
  <si>
    <t>01345848</t>
  </si>
  <si>
    <t>1001345848</t>
  </si>
  <si>
    <t>01325649</t>
  </si>
  <si>
    <t>1001325649</t>
  </si>
  <si>
    <t>01319191</t>
  </si>
  <si>
    <t>1001319191</t>
  </si>
  <si>
    <t>02287491</t>
  </si>
  <si>
    <t>1002287491</t>
  </si>
  <si>
    <t>40700878</t>
  </si>
  <si>
    <t>1040700878</t>
  </si>
  <si>
    <t>40748691</t>
  </si>
  <si>
    <t>1040748691</t>
  </si>
  <si>
    <t>VALENTIN FREDY</t>
  </si>
  <si>
    <t>01319397</t>
  </si>
  <si>
    <t>1001319397</t>
  </si>
  <si>
    <t>CAXI</t>
  </si>
  <si>
    <t>FANY</t>
  </si>
  <si>
    <t>46037202</t>
  </si>
  <si>
    <t>1046037202</t>
  </si>
  <si>
    <t>80287487</t>
  </si>
  <si>
    <t>1080287487</t>
  </si>
  <si>
    <t>MARILY</t>
  </si>
  <si>
    <t>42980384</t>
  </si>
  <si>
    <t>1042980384</t>
  </si>
  <si>
    <t>YEMY MARLENY</t>
  </si>
  <si>
    <t>02426895</t>
  </si>
  <si>
    <t>1002426895</t>
  </si>
  <si>
    <t>LEQQUE</t>
  </si>
  <si>
    <t>PAULO AMILCAR</t>
  </si>
  <si>
    <t>43303590</t>
  </si>
  <si>
    <t>1043303590</t>
  </si>
  <si>
    <t>IDANIA EUNICE</t>
  </si>
  <si>
    <t>01558774</t>
  </si>
  <si>
    <t>1001558774</t>
  </si>
  <si>
    <t>KAREM YOICE</t>
  </si>
  <si>
    <t>43261489</t>
  </si>
  <si>
    <t>1043261489</t>
  </si>
  <si>
    <t>SYDDNE MILAGROS</t>
  </si>
  <si>
    <t>44833573</t>
  </si>
  <si>
    <t>1044833573</t>
  </si>
  <si>
    <t>RENE HOVER</t>
  </si>
  <si>
    <t>41897556</t>
  </si>
  <si>
    <t>1041897556</t>
  </si>
  <si>
    <t>47801213</t>
  </si>
  <si>
    <t>1047801213</t>
  </si>
  <si>
    <t>EDGAR JAIME</t>
  </si>
  <si>
    <t>42251684</t>
  </si>
  <si>
    <t>1042251684</t>
  </si>
  <si>
    <t>URRETA</t>
  </si>
  <si>
    <t>01342458</t>
  </si>
  <si>
    <t>1001342458</t>
  </si>
  <si>
    <t>NANCY MARLENY</t>
  </si>
  <si>
    <t>01308913</t>
  </si>
  <si>
    <t>1001308913</t>
  </si>
  <si>
    <t>01332338</t>
  </si>
  <si>
    <t>1001332338</t>
  </si>
  <si>
    <t>JUAN RUBEN</t>
  </si>
  <si>
    <t>01310250</t>
  </si>
  <si>
    <t>1001310250</t>
  </si>
  <si>
    <t>COLOMA</t>
  </si>
  <si>
    <t>CLEBER LUIS</t>
  </si>
  <si>
    <t>41682613</t>
  </si>
  <si>
    <t>1041682613</t>
  </si>
  <si>
    <t>LEON ORESTES</t>
  </si>
  <si>
    <t>44631064</t>
  </si>
  <si>
    <t>ALEX SADAN</t>
  </si>
  <si>
    <t>70806778</t>
  </si>
  <si>
    <t>1070806778</t>
  </si>
  <si>
    <t>CHOQUEGONZA</t>
  </si>
  <si>
    <t>42144013</t>
  </si>
  <si>
    <t>ANDRES ABELINO</t>
  </si>
  <si>
    <t>01317085</t>
  </si>
  <si>
    <t>1001317085</t>
  </si>
  <si>
    <t>DELSY YANET</t>
  </si>
  <si>
    <t>42966010</t>
  </si>
  <si>
    <t>1042966010</t>
  </si>
  <si>
    <t>MARLENI JULIA</t>
  </si>
  <si>
    <t>29606377</t>
  </si>
  <si>
    <t>1029606377</t>
  </si>
  <si>
    <t>ABELIA CARMEN</t>
  </si>
  <si>
    <t>41588065</t>
  </si>
  <si>
    <t>1041588065</t>
  </si>
  <si>
    <t>45832699</t>
  </si>
  <si>
    <t>1045832699</t>
  </si>
  <si>
    <t>43163120</t>
  </si>
  <si>
    <t>1043163120</t>
  </si>
  <si>
    <t>42596998</t>
  </si>
  <si>
    <t>1042596998</t>
  </si>
  <si>
    <t>01327749</t>
  </si>
  <si>
    <t>1001327749</t>
  </si>
  <si>
    <t>QUINTANILLA</t>
  </si>
  <si>
    <t>CYNTIA ROCIO</t>
  </si>
  <si>
    <t>43818056</t>
  </si>
  <si>
    <t>1043818056</t>
  </si>
  <si>
    <t>ABEL ARTURO</t>
  </si>
  <si>
    <t>45822431</t>
  </si>
  <si>
    <t>1045822431</t>
  </si>
  <si>
    <t>JUCULACA</t>
  </si>
  <si>
    <t>01834454</t>
  </si>
  <si>
    <t>1001834454</t>
  </si>
  <si>
    <t>JOEL ARTURO</t>
  </si>
  <si>
    <t>45566241</t>
  </si>
  <si>
    <t>1045566241</t>
  </si>
  <si>
    <t>PACHO DE INCACUTIPA</t>
  </si>
  <si>
    <t>LUZ CANDELARIA</t>
  </si>
  <si>
    <t>40817513</t>
  </si>
  <si>
    <t>1040817513</t>
  </si>
  <si>
    <t>FREDDY OSCAR</t>
  </si>
  <si>
    <t>41442983</t>
  </si>
  <si>
    <t>1041442983</t>
  </si>
  <si>
    <t>01335175</t>
  </si>
  <si>
    <t>1001335175</t>
  </si>
  <si>
    <t>ELVIA LUCIA</t>
  </si>
  <si>
    <t>41044559</t>
  </si>
  <si>
    <t>1041044559</t>
  </si>
  <si>
    <t>80186340</t>
  </si>
  <si>
    <t>1080186340</t>
  </si>
  <si>
    <t>JOVANA ALIDA</t>
  </si>
  <si>
    <t>01321233</t>
  </si>
  <si>
    <t>1001321233</t>
  </si>
  <si>
    <t>CHOQUEZA</t>
  </si>
  <si>
    <t>EDWIN FREDY</t>
  </si>
  <si>
    <t>42541443</t>
  </si>
  <si>
    <t>1042541443</t>
  </si>
  <si>
    <t>EDGAR WILTON</t>
  </si>
  <si>
    <t>42288428</t>
  </si>
  <si>
    <t>1042288428</t>
  </si>
  <si>
    <t>JUAN PELAYO</t>
  </si>
  <si>
    <t>29592088</t>
  </si>
  <si>
    <t>ROYER STIB</t>
  </si>
  <si>
    <t>44572130</t>
  </si>
  <si>
    <t>1044572130</t>
  </si>
  <si>
    <t>MARIO LUIS</t>
  </si>
  <si>
    <t>01889106</t>
  </si>
  <si>
    <t>1001889106</t>
  </si>
  <si>
    <t>RONALD RUBEN</t>
  </si>
  <si>
    <t>41896382</t>
  </si>
  <si>
    <t>1041896382</t>
  </si>
  <si>
    <t>01323593</t>
  </si>
  <si>
    <t>1001323593</t>
  </si>
  <si>
    <t>SUMAYA MIRIAM</t>
  </si>
  <si>
    <t>01285700</t>
  </si>
  <si>
    <t>1001285700</t>
  </si>
  <si>
    <t>MARITZA MIRIAM</t>
  </si>
  <si>
    <t>01335362</t>
  </si>
  <si>
    <t>1001335362</t>
  </si>
  <si>
    <t>42923475</t>
  </si>
  <si>
    <t>1042923475</t>
  </si>
  <si>
    <t>CHUCUYA</t>
  </si>
  <si>
    <t>42444045</t>
  </si>
  <si>
    <t>1042444045</t>
  </si>
  <si>
    <t>40472002</t>
  </si>
  <si>
    <t>1040472002</t>
  </si>
  <si>
    <t>HUAICANI</t>
  </si>
  <si>
    <t>ALIPIO</t>
  </si>
  <si>
    <t>01848349</t>
  </si>
  <si>
    <t>1001848349</t>
  </si>
  <si>
    <t>LADY</t>
  </si>
  <si>
    <t>41555005</t>
  </si>
  <si>
    <t>1041555005</t>
  </si>
  <si>
    <t>JOHN CARLOS</t>
  </si>
  <si>
    <t>29715574</t>
  </si>
  <si>
    <t>1029715574</t>
  </si>
  <si>
    <t>BIANE</t>
  </si>
  <si>
    <t>01306475</t>
  </si>
  <si>
    <t>1001306475</t>
  </si>
  <si>
    <t>41168303</t>
  </si>
  <si>
    <t>1041168303</t>
  </si>
  <si>
    <t>01327860</t>
  </si>
  <si>
    <t>1001327860</t>
  </si>
  <si>
    <t>44866861</t>
  </si>
  <si>
    <t>1044866861</t>
  </si>
  <si>
    <t>KATY YESENIA</t>
  </si>
  <si>
    <t>41655462</t>
  </si>
  <si>
    <t>1041655462</t>
  </si>
  <si>
    <t>IRENEO</t>
  </si>
  <si>
    <t>47155381</t>
  </si>
  <si>
    <t>1047155381</t>
  </si>
  <si>
    <t>01332189</t>
  </si>
  <si>
    <t>1001332189</t>
  </si>
  <si>
    <t>RAMOS DE ARI</t>
  </si>
  <si>
    <t>GLADYS SOLEDAD</t>
  </si>
  <si>
    <t>01321495</t>
  </si>
  <si>
    <t>1001321495</t>
  </si>
  <si>
    <t>RICARDO JAVIER</t>
  </si>
  <si>
    <t>42288134</t>
  </si>
  <si>
    <t>1042288134</t>
  </si>
  <si>
    <t>ALICIA ANA</t>
  </si>
  <si>
    <t>40485465</t>
  </si>
  <si>
    <t>1040485465</t>
  </si>
  <si>
    <t>40486721</t>
  </si>
  <si>
    <t>1040486721</t>
  </si>
  <si>
    <t>GABI DENIS</t>
  </si>
  <si>
    <t>01314530</t>
  </si>
  <si>
    <t>1001314530</t>
  </si>
  <si>
    <t>YULI YENSI</t>
  </si>
  <si>
    <t>42732299</t>
  </si>
  <si>
    <t>1042732299</t>
  </si>
  <si>
    <t>SILVIA BETY</t>
  </si>
  <si>
    <t>40098657</t>
  </si>
  <si>
    <t>1040098657</t>
  </si>
  <si>
    <t>VILMA YANET</t>
  </si>
  <si>
    <t>01319233</t>
  </si>
  <si>
    <t>1001319233</t>
  </si>
  <si>
    <t>YUJRA VDA DE QUISPE</t>
  </si>
  <si>
    <t>VIVIANA</t>
  </si>
  <si>
    <t>01305252</t>
  </si>
  <si>
    <t>1001305252</t>
  </si>
  <si>
    <t>JUAN DAVID</t>
  </si>
  <si>
    <t>41977869</t>
  </si>
  <si>
    <t>PAULA SOLEDAD</t>
  </si>
  <si>
    <t>70930805</t>
  </si>
  <si>
    <t>1070930805</t>
  </si>
  <si>
    <t>REJE</t>
  </si>
  <si>
    <t>01314602</t>
  </si>
  <si>
    <t>1001314602</t>
  </si>
  <si>
    <t>DANITZA SUSY</t>
  </si>
  <si>
    <t>70016993</t>
  </si>
  <si>
    <t>1070016993</t>
  </si>
  <si>
    <t>AMBROCIO</t>
  </si>
  <si>
    <t>02016406</t>
  </si>
  <si>
    <t>1002016406</t>
  </si>
  <si>
    <t>GERMAN REMIGIO</t>
  </si>
  <si>
    <t>46382703</t>
  </si>
  <si>
    <t>1046382703</t>
  </si>
  <si>
    <t>40796677</t>
  </si>
  <si>
    <t>1040796677</t>
  </si>
  <si>
    <t>ALAN</t>
  </si>
  <si>
    <t>73089888</t>
  </si>
  <si>
    <t>1073089888</t>
  </si>
  <si>
    <t>41749777</t>
  </si>
  <si>
    <t>1041749777</t>
  </si>
  <si>
    <t>CHICANI</t>
  </si>
  <si>
    <t>80371272</t>
  </si>
  <si>
    <t>1080371272</t>
  </si>
  <si>
    <t>LUDGARDO</t>
  </si>
  <si>
    <t>01263283</t>
  </si>
  <si>
    <t>LIU KENYO</t>
  </si>
  <si>
    <t>72500128</t>
  </si>
  <si>
    <t>1072500128</t>
  </si>
  <si>
    <t>YOUNG</t>
  </si>
  <si>
    <t>41605182</t>
  </si>
  <si>
    <t>1041605182</t>
  </si>
  <si>
    <t>NOLA NELY</t>
  </si>
  <si>
    <t>44911562</t>
  </si>
  <si>
    <t>1044911562</t>
  </si>
  <si>
    <t>JONH ROB</t>
  </si>
  <si>
    <t>43972741</t>
  </si>
  <si>
    <t>1043972741</t>
  </si>
  <si>
    <t>LUZDELIA ELIZABETH</t>
  </si>
  <si>
    <t>01334823</t>
  </si>
  <si>
    <t>1001334823</t>
  </si>
  <si>
    <t>ABAD</t>
  </si>
  <si>
    <t>01303024</t>
  </si>
  <si>
    <t>1001303024</t>
  </si>
  <si>
    <t>ROXANA JUANA</t>
  </si>
  <si>
    <t>41631269</t>
  </si>
  <si>
    <t>1041631269</t>
  </si>
  <si>
    <t>CELIA DORIS</t>
  </si>
  <si>
    <t>46210166</t>
  </si>
  <si>
    <t>1046210166</t>
  </si>
  <si>
    <t>40068064</t>
  </si>
  <si>
    <t>1040068064</t>
  </si>
  <si>
    <t>01867663</t>
  </si>
  <si>
    <t>1001867663</t>
  </si>
  <si>
    <t>GIL ABOD</t>
  </si>
  <si>
    <t>01864817</t>
  </si>
  <si>
    <t>1001864817</t>
  </si>
  <si>
    <t>42200533</t>
  </si>
  <si>
    <t>PAOLA NOHELIA</t>
  </si>
  <si>
    <t>71497672</t>
  </si>
  <si>
    <t>1071497672</t>
  </si>
  <si>
    <t>YENY LOURDES</t>
  </si>
  <si>
    <t>01342271</t>
  </si>
  <si>
    <t>YANET LORGIA</t>
  </si>
  <si>
    <t>42247423</t>
  </si>
  <si>
    <t>1042247423</t>
  </si>
  <si>
    <t>LUCINA ADA</t>
  </si>
  <si>
    <t>29428625</t>
  </si>
  <si>
    <t>1029428625</t>
  </si>
  <si>
    <t>PILAR SARA</t>
  </si>
  <si>
    <t>40407458</t>
  </si>
  <si>
    <t>1040407458</t>
  </si>
  <si>
    <t>PACHARI</t>
  </si>
  <si>
    <t>KARLA ZELMIRA</t>
  </si>
  <si>
    <t>02300373</t>
  </si>
  <si>
    <t>1002300373</t>
  </si>
  <si>
    <t>70233947</t>
  </si>
  <si>
    <t>1070233947</t>
  </si>
  <si>
    <t>PANDIA</t>
  </si>
  <si>
    <t>JAIME DAVID</t>
  </si>
  <si>
    <t>45814272</t>
  </si>
  <si>
    <t>1045814272</t>
  </si>
  <si>
    <t>40099994</t>
  </si>
  <si>
    <t>1040099994</t>
  </si>
  <si>
    <t>JUDITH GLADYS</t>
  </si>
  <si>
    <t>43631889</t>
  </si>
  <si>
    <t>1043631889</t>
  </si>
  <si>
    <t>EDITH NELIDA</t>
  </si>
  <si>
    <t>01302801</t>
  </si>
  <si>
    <t>1001302801</t>
  </si>
  <si>
    <t>PACORICONA</t>
  </si>
  <si>
    <t>40854036</t>
  </si>
  <si>
    <t>KELLY VANESSA</t>
  </si>
  <si>
    <t>46640486</t>
  </si>
  <si>
    <t>1046640486</t>
  </si>
  <si>
    <t>YOVANA CANDY</t>
  </si>
  <si>
    <t>44124292</t>
  </si>
  <si>
    <t>1044124292</t>
  </si>
  <si>
    <t>CYNTIA CAROLINA</t>
  </si>
  <si>
    <t>72870907</t>
  </si>
  <si>
    <t>1072870907</t>
  </si>
  <si>
    <t>ENGELS HUARANY</t>
  </si>
  <si>
    <t>80373256</t>
  </si>
  <si>
    <t>1080373256</t>
  </si>
  <si>
    <t>FROILAN REMO</t>
  </si>
  <si>
    <t>41695841</t>
  </si>
  <si>
    <t>1041695841</t>
  </si>
  <si>
    <t>CCORIMAYA</t>
  </si>
  <si>
    <t>44478507</t>
  </si>
  <si>
    <t>1044478507</t>
  </si>
  <si>
    <t>BANNY JULIA</t>
  </si>
  <si>
    <t>01307646</t>
  </si>
  <si>
    <t>1001307646</t>
  </si>
  <si>
    <t>42526584</t>
  </si>
  <si>
    <t>1042526584</t>
  </si>
  <si>
    <t>44475948</t>
  </si>
  <si>
    <t>1044475948</t>
  </si>
  <si>
    <t>MONASTERIO</t>
  </si>
  <si>
    <t>00683463</t>
  </si>
  <si>
    <t>MERLIN</t>
  </si>
  <si>
    <t>WALTER OCTAVIO</t>
  </si>
  <si>
    <t>45905289</t>
  </si>
  <si>
    <t>1045905289</t>
  </si>
  <si>
    <t>DUUMY NEYMA</t>
  </si>
  <si>
    <t>70080068</t>
  </si>
  <si>
    <t>NESTOR RAUL</t>
  </si>
  <si>
    <t>01316854</t>
  </si>
  <si>
    <t>1001316854</t>
  </si>
  <si>
    <t>42837914</t>
  </si>
  <si>
    <t>1042837914</t>
  </si>
  <si>
    <t>GUIDO VILMAR</t>
  </si>
  <si>
    <t>41468176</t>
  </si>
  <si>
    <t>1041468176</t>
  </si>
  <si>
    <t>DANTE LEODAN</t>
  </si>
  <si>
    <t>70819690</t>
  </si>
  <si>
    <t>1070819690</t>
  </si>
  <si>
    <t>JARECA</t>
  </si>
  <si>
    <t>01864631</t>
  </si>
  <si>
    <t>1001864631</t>
  </si>
  <si>
    <t>EDDY ROLANDO</t>
  </si>
  <si>
    <t>45546812</t>
  </si>
  <si>
    <t>1045546812</t>
  </si>
  <si>
    <t>JHONY FIDEL</t>
  </si>
  <si>
    <t>71522180</t>
  </si>
  <si>
    <t>1071522180</t>
  </si>
  <si>
    <t>40198926</t>
  </si>
  <si>
    <t>1040198926</t>
  </si>
  <si>
    <t>LUCIO JAVIER</t>
  </si>
  <si>
    <t>24991866</t>
  </si>
  <si>
    <t>1024991866</t>
  </si>
  <si>
    <t>SILVIA PATRICIA</t>
  </si>
  <si>
    <t>01345053</t>
  </si>
  <si>
    <t>1001345053</t>
  </si>
  <si>
    <t>KEMELY FIORELA</t>
  </si>
  <si>
    <t>70493035</t>
  </si>
  <si>
    <t>1070493035</t>
  </si>
  <si>
    <t>SUAQUITA</t>
  </si>
  <si>
    <t>01333324</t>
  </si>
  <si>
    <t>1001333324</t>
  </si>
  <si>
    <t>GILMAR ALEX</t>
  </si>
  <si>
    <t>41921646</t>
  </si>
  <si>
    <t>1041921646</t>
  </si>
  <si>
    <t>BACILIA</t>
  </si>
  <si>
    <t>01307608</t>
  </si>
  <si>
    <t>1001307608</t>
  </si>
  <si>
    <t>SUSY ALEJANDRIA</t>
  </si>
  <si>
    <t>01304496</t>
  </si>
  <si>
    <t>1001304496</t>
  </si>
  <si>
    <t>HEYDI MILAGROS</t>
  </si>
  <si>
    <t>42938417</t>
  </si>
  <si>
    <t>1042938417</t>
  </si>
  <si>
    <t>CONDO</t>
  </si>
  <si>
    <t>SAUL MOISES</t>
  </si>
  <si>
    <t>01340046</t>
  </si>
  <si>
    <t>1001340046</t>
  </si>
  <si>
    <t>ENDARA</t>
  </si>
  <si>
    <t>LINO HERMOGENES</t>
  </si>
  <si>
    <t>41166852</t>
  </si>
  <si>
    <t>1041166852</t>
  </si>
  <si>
    <t>RUVEN SAMUEL</t>
  </si>
  <si>
    <t>01211912</t>
  </si>
  <si>
    <t>HUGO ANDRE</t>
  </si>
  <si>
    <t>71710965</t>
  </si>
  <si>
    <t>1071710965</t>
  </si>
  <si>
    <t>BIANCA</t>
  </si>
  <si>
    <t>72426268</t>
  </si>
  <si>
    <t>41822202</t>
  </si>
  <si>
    <t>1041822202</t>
  </si>
  <si>
    <t>CARLA IBETH</t>
  </si>
  <si>
    <t>01311017</t>
  </si>
  <si>
    <t>1001311017</t>
  </si>
  <si>
    <t>43525034</t>
  </si>
  <si>
    <t>1043525034</t>
  </si>
  <si>
    <t>MARLON ABEL</t>
  </si>
  <si>
    <t>42451022</t>
  </si>
  <si>
    <t>1042451022</t>
  </si>
  <si>
    <t>BENANCIO</t>
  </si>
  <si>
    <t>43071865</t>
  </si>
  <si>
    <t>1043071865</t>
  </si>
  <si>
    <t>44095871</t>
  </si>
  <si>
    <t>1044095871</t>
  </si>
  <si>
    <t>LUIS LADISLAO</t>
  </si>
  <si>
    <t>01305682</t>
  </si>
  <si>
    <t>1001305682</t>
  </si>
  <si>
    <t>MARIO DEMETRIO</t>
  </si>
  <si>
    <t>01296432</t>
  </si>
  <si>
    <t>1001296432</t>
  </si>
  <si>
    <t>01342763</t>
  </si>
  <si>
    <t>1001342763</t>
  </si>
  <si>
    <t>42601938</t>
  </si>
  <si>
    <t>1042601938</t>
  </si>
  <si>
    <t>ARLENY MARIA</t>
  </si>
  <si>
    <t>01333923</t>
  </si>
  <si>
    <t>1001333923</t>
  </si>
  <si>
    <t>BETZABE PATRICIA</t>
  </si>
  <si>
    <t>42251526</t>
  </si>
  <si>
    <t>1042251526</t>
  </si>
  <si>
    <t>40968952</t>
  </si>
  <si>
    <t>1040968952</t>
  </si>
  <si>
    <t>RIGOBERTO ANTONIO</t>
  </si>
  <si>
    <t>01850973</t>
  </si>
  <si>
    <t>TANIA KARINA</t>
  </si>
  <si>
    <t>41019578</t>
  </si>
  <si>
    <t>1041019578</t>
  </si>
  <si>
    <t>ALVARO GERSOM</t>
  </si>
  <si>
    <t>40591569</t>
  </si>
  <si>
    <t>01342698</t>
  </si>
  <si>
    <t>1001342698</t>
  </si>
  <si>
    <t>YHONY ALFREDO</t>
  </si>
  <si>
    <t>41609561</t>
  </si>
  <si>
    <t>1041609561</t>
  </si>
  <si>
    <t>42927522</t>
  </si>
  <si>
    <t>1042927522</t>
  </si>
  <si>
    <t>YONEL WILFREDO</t>
  </si>
  <si>
    <t>70238101</t>
  </si>
  <si>
    <t>1070238101</t>
  </si>
  <si>
    <t>CCAPA</t>
  </si>
  <si>
    <t>ASTULLI</t>
  </si>
  <si>
    <t>VILMA LISBETH</t>
  </si>
  <si>
    <t>45263026</t>
  </si>
  <si>
    <t>1045263026</t>
  </si>
  <si>
    <t>01228694</t>
  </si>
  <si>
    <t>1001228694</t>
  </si>
  <si>
    <t>41570294</t>
  </si>
  <si>
    <t>1041570294</t>
  </si>
  <si>
    <t>40270042</t>
  </si>
  <si>
    <t>1040270042</t>
  </si>
  <si>
    <t>ROGER MAGNO</t>
  </si>
  <si>
    <t>41215768</t>
  </si>
  <si>
    <t>1041215768</t>
  </si>
  <si>
    <t>REBOLLO</t>
  </si>
  <si>
    <t>DAVID WILBER</t>
  </si>
  <si>
    <t>42276544</t>
  </si>
  <si>
    <t>1042276544</t>
  </si>
  <si>
    <t>OLARTE</t>
  </si>
  <si>
    <t>EDUVIGES MARGOT</t>
  </si>
  <si>
    <t>01326941</t>
  </si>
  <si>
    <t>1001326941</t>
  </si>
  <si>
    <t>43425871</t>
  </si>
  <si>
    <t>1043425871</t>
  </si>
  <si>
    <t>80613037</t>
  </si>
  <si>
    <t>1080613037</t>
  </si>
  <si>
    <t>LUCY ANA</t>
  </si>
  <si>
    <t>01344938</t>
  </si>
  <si>
    <t>1001344938</t>
  </si>
  <si>
    <t>43392070</t>
  </si>
  <si>
    <t>ANDERSON MANUEL</t>
  </si>
  <si>
    <t>40826225</t>
  </si>
  <si>
    <t>1040826225</t>
  </si>
  <si>
    <t>LIZZET VALETNOVA ERIKA</t>
  </si>
  <si>
    <t>72968727</t>
  </si>
  <si>
    <t>LLAMPI</t>
  </si>
  <si>
    <t>ERIBERTA</t>
  </si>
  <si>
    <t>02299784</t>
  </si>
  <si>
    <t>1002299784</t>
  </si>
  <si>
    <t>ROGER RONNY</t>
  </si>
  <si>
    <t>42651702</t>
  </si>
  <si>
    <t>1042651702</t>
  </si>
  <si>
    <t>01317255</t>
  </si>
  <si>
    <t>1001317255</t>
  </si>
  <si>
    <t>SONIA ELIZABETH</t>
  </si>
  <si>
    <t>01310830</t>
  </si>
  <si>
    <t>1001310830</t>
  </si>
  <si>
    <t>01321271</t>
  </si>
  <si>
    <t>1001321271</t>
  </si>
  <si>
    <t>01546933</t>
  </si>
  <si>
    <t>1001546933</t>
  </si>
  <si>
    <t>GUIDO RICARDO</t>
  </si>
  <si>
    <t>01692705</t>
  </si>
  <si>
    <t>CLEVER URIEL</t>
  </si>
  <si>
    <t>46260927</t>
  </si>
  <si>
    <t>1046260927</t>
  </si>
  <si>
    <t>SAUL IVAN</t>
  </si>
  <si>
    <t>01265169</t>
  </si>
  <si>
    <t>1001265169</t>
  </si>
  <si>
    <t>43156358</t>
  </si>
  <si>
    <t>1043156358</t>
  </si>
  <si>
    <t>ITURBE</t>
  </si>
  <si>
    <t>DINA CONCEPCION</t>
  </si>
  <si>
    <t>40800066</t>
  </si>
  <si>
    <t>1040800066</t>
  </si>
  <si>
    <t>ROSALIT</t>
  </si>
  <si>
    <t>42601932</t>
  </si>
  <si>
    <t>1042601932</t>
  </si>
  <si>
    <t>JORGE DIONICIO</t>
  </si>
  <si>
    <t>01320956</t>
  </si>
  <si>
    <t>1001320956</t>
  </si>
  <si>
    <t>NESTOR ANTONIO</t>
  </si>
  <si>
    <t>40764014</t>
  </si>
  <si>
    <t>1040764014</t>
  </si>
  <si>
    <t>RICHARD</t>
  </si>
  <si>
    <t>42472605</t>
  </si>
  <si>
    <t>1042472605</t>
  </si>
  <si>
    <t>JACINTO TEODOCIO</t>
  </si>
  <si>
    <t>01550594</t>
  </si>
  <si>
    <t>1001550594</t>
  </si>
  <si>
    <t>JUAN RENE</t>
  </si>
  <si>
    <t>01322909</t>
  </si>
  <si>
    <t>HERBERT OSMAN</t>
  </si>
  <si>
    <t>01340989</t>
  </si>
  <si>
    <t>1001340989</t>
  </si>
  <si>
    <t>HERMES</t>
  </si>
  <si>
    <t>80132717</t>
  </si>
  <si>
    <t>1080132717</t>
  </si>
  <si>
    <t>42102370</t>
  </si>
  <si>
    <t>1042102370</t>
  </si>
  <si>
    <t>DIANA YECENIA</t>
  </si>
  <si>
    <t>41667274</t>
  </si>
  <si>
    <t>1041667274</t>
  </si>
  <si>
    <t>ABEL PERCY</t>
  </si>
  <si>
    <t>70487769</t>
  </si>
  <si>
    <t>1070487769</t>
  </si>
  <si>
    <t>NELLY YESSICA</t>
  </si>
  <si>
    <t>45438982</t>
  </si>
  <si>
    <t>1045438982</t>
  </si>
  <si>
    <t>CERVERA</t>
  </si>
  <si>
    <t>BORIS DIEGO</t>
  </si>
  <si>
    <t>42126041</t>
  </si>
  <si>
    <t>1042126041</t>
  </si>
  <si>
    <t>01306356</t>
  </si>
  <si>
    <t>1001306356</t>
  </si>
  <si>
    <t>OMAR ALEXANDER</t>
  </si>
  <si>
    <t>45474713</t>
  </si>
  <si>
    <t>1045474713</t>
  </si>
  <si>
    <t>01320488</t>
  </si>
  <si>
    <t>1001320488</t>
  </si>
  <si>
    <t>SULLA</t>
  </si>
  <si>
    <t>GABY ZENAIDA</t>
  </si>
  <si>
    <t>45995921</t>
  </si>
  <si>
    <t>1045995921</t>
  </si>
  <si>
    <t>40345499</t>
  </si>
  <si>
    <t>ALAN ALBERT PETER</t>
  </si>
  <si>
    <t>47583650</t>
  </si>
  <si>
    <t>1047583650</t>
  </si>
  <si>
    <t>FLOR LOYDA</t>
  </si>
  <si>
    <t>73517376</t>
  </si>
  <si>
    <t>1073517376</t>
  </si>
  <si>
    <t>42675071</t>
  </si>
  <si>
    <t>1042675071</t>
  </si>
  <si>
    <t>80492353</t>
  </si>
  <si>
    <t>1080492353</t>
  </si>
  <si>
    <t>ELSA MARLENE</t>
  </si>
  <si>
    <t>01327055</t>
  </si>
  <si>
    <t>1001327055</t>
  </si>
  <si>
    <t>MILTON</t>
  </si>
  <si>
    <t>46228917</t>
  </si>
  <si>
    <t>1046228917</t>
  </si>
  <si>
    <t>MARRON</t>
  </si>
  <si>
    <t>FLOR GREGORIA</t>
  </si>
  <si>
    <t>43349869</t>
  </si>
  <si>
    <t>1043349869</t>
  </si>
  <si>
    <t>PRINCESA PAULINA</t>
  </si>
  <si>
    <t>01272079</t>
  </si>
  <si>
    <t>1001272079</t>
  </si>
  <si>
    <t>LERMA</t>
  </si>
  <si>
    <t>40740224</t>
  </si>
  <si>
    <t>1040740224</t>
  </si>
  <si>
    <t>EVERY DAYSI</t>
  </si>
  <si>
    <t>70336663</t>
  </si>
  <si>
    <t>1070336663</t>
  </si>
  <si>
    <t>MULLUNI</t>
  </si>
  <si>
    <t>YUDY</t>
  </si>
  <si>
    <t>41609592</t>
  </si>
  <si>
    <t>1041609592</t>
  </si>
  <si>
    <t>DAWER</t>
  </si>
  <si>
    <t>44994371</t>
  </si>
  <si>
    <t>1044994371</t>
  </si>
  <si>
    <t>ANA ELIZABETH</t>
  </si>
  <si>
    <t>41415641</t>
  </si>
  <si>
    <t>1041415641</t>
  </si>
  <si>
    <t>01343939</t>
  </si>
  <si>
    <t>1001343939</t>
  </si>
  <si>
    <t>OFILIA LOURDES</t>
  </si>
  <si>
    <t>42823880</t>
  </si>
  <si>
    <t>1042823880</t>
  </si>
  <si>
    <t>ANTONIETA BEATRIZ</t>
  </si>
  <si>
    <t>44542086</t>
  </si>
  <si>
    <t>1044542086</t>
  </si>
  <si>
    <t>43855022</t>
  </si>
  <si>
    <t>1043855022</t>
  </si>
  <si>
    <t>CARMELA ROSA</t>
  </si>
  <si>
    <t>01314526</t>
  </si>
  <si>
    <t>1001314526</t>
  </si>
  <si>
    <t>CRISTOBAL GENARO</t>
  </si>
  <si>
    <t>42861297</t>
  </si>
  <si>
    <t>1042861297</t>
  </si>
  <si>
    <t>SONIA HERMELINDA</t>
  </si>
  <si>
    <t>45515441</t>
  </si>
  <si>
    <t>1045515441</t>
  </si>
  <si>
    <t>42671363</t>
  </si>
  <si>
    <t>1042671363</t>
  </si>
  <si>
    <t>80112986</t>
  </si>
  <si>
    <t>EDWIN IVAN</t>
  </si>
  <si>
    <t>70508271</t>
  </si>
  <si>
    <t>1070508271</t>
  </si>
  <si>
    <t>CLEVER SEFERINO</t>
  </si>
  <si>
    <t>01321483</t>
  </si>
  <si>
    <t>1001321483</t>
  </si>
  <si>
    <t>41723684</t>
  </si>
  <si>
    <t>1041723684</t>
  </si>
  <si>
    <t>LILA MARLINA</t>
  </si>
  <si>
    <t>01305921</t>
  </si>
  <si>
    <t>1001305921</t>
  </si>
  <si>
    <t>MONTUFAR</t>
  </si>
  <si>
    <t>LUDGERIA ZAIDA</t>
  </si>
  <si>
    <t>44805714</t>
  </si>
  <si>
    <t>1044805714</t>
  </si>
  <si>
    <t>OSCAR ANTONIO</t>
  </si>
  <si>
    <t>01263039</t>
  </si>
  <si>
    <t>1001263039</t>
  </si>
  <si>
    <t>BALBOA</t>
  </si>
  <si>
    <t>01861260</t>
  </si>
  <si>
    <t>1001861260</t>
  </si>
  <si>
    <t>SONIA MARINA</t>
  </si>
  <si>
    <t>01862861</t>
  </si>
  <si>
    <t>1001862861</t>
  </si>
  <si>
    <t>41872468</t>
  </si>
  <si>
    <t>1041872468</t>
  </si>
  <si>
    <t>BRAYAN ARTURO</t>
  </si>
  <si>
    <t>72950459</t>
  </si>
  <si>
    <t>1072950459</t>
  </si>
  <si>
    <t>41815976</t>
  </si>
  <si>
    <t>1041815976</t>
  </si>
  <si>
    <t>NOAM JOSUE</t>
  </si>
  <si>
    <t>71701139</t>
  </si>
  <si>
    <t>1071701139</t>
  </si>
  <si>
    <t>NEDIA</t>
  </si>
  <si>
    <t>40699958</t>
  </si>
  <si>
    <t>1040699958</t>
  </si>
  <si>
    <t>GERARDO EVAR</t>
  </si>
  <si>
    <t>43549953</t>
  </si>
  <si>
    <t>1043549953</t>
  </si>
  <si>
    <t>GERONIMO GENARO</t>
  </si>
  <si>
    <t>42375352</t>
  </si>
  <si>
    <t>1042375352</t>
  </si>
  <si>
    <t>FROILAN</t>
  </si>
  <si>
    <t>42570566</t>
  </si>
  <si>
    <t>1042570566</t>
  </si>
  <si>
    <t>42395358</t>
  </si>
  <si>
    <t>1042395358</t>
  </si>
  <si>
    <t>01306858</t>
  </si>
  <si>
    <t>1001306858</t>
  </si>
  <si>
    <t>NADIA YULITZA</t>
  </si>
  <si>
    <t>44410677</t>
  </si>
  <si>
    <t>1044410677</t>
  </si>
  <si>
    <t>WILBER MAURICIO</t>
  </si>
  <si>
    <t>44506298</t>
  </si>
  <si>
    <t>1044506298</t>
  </si>
  <si>
    <t>00497313</t>
  </si>
  <si>
    <t>1000497313</t>
  </si>
  <si>
    <t>47434375</t>
  </si>
  <si>
    <t>1047434375</t>
  </si>
  <si>
    <t>42902055</t>
  </si>
  <si>
    <t>1042902055</t>
  </si>
  <si>
    <t>ROLANDO OLGER</t>
  </si>
  <si>
    <t>41637573</t>
  </si>
  <si>
    <t>1041637573</t>
  </si>
  <si>
    <t>44954274</t>
  </si>
  <si>
    <t>1044954274</t>
  </si>
  <si>
    <t>SANTA MARIA</t>
  </si>
  <si>
    <t>COARITE</t>
  </si>
  <si>
    <t>41821312</t>
  </si>
  <si>
    <t>1041821312</t>
  </si>
  <si>
    <t>42313428</t>
  </si>
  <si>
    <t>1042313428</t>
  </si>
  <si>
    <t>INCACARI</t>
  </si>
  <si>
    <t>ROCHA</t>
  </si>
  <si>
    <t>41771681</t>
  </si>
  <si>
    <t>1041771681</t>
  </si>
  <si>
    <t>YONNY</t>
  </si>
  <si>
    <t>44664464</t>
  </si>
  <si>
    <t>1044664464</t>
  </si>
  <si>
    <t>ROLY LEONIDAS</t>
  </si>
  <si>
    <t>70355210</t>
  </si>
  <si>
    <t>1070355210</t>
  </si>
  <si>
    <t>EDITH LEONOR</t>
  </si>
  <si>
    <t>40089494</t>
  </si>
  <si>
    <t>1040089494</t>
  </si>
  <si>
    <t>DANIEL OSCAR</t>
  </si>
  <si>
    <t>01855460</t>
  </si>
  <si>
    <t>46307552</t>
  </si>
  <si>
    <t>1046307552</t>
  </si>
  <si>
    <t>LISBETH SONIA</t>
  </si>
  <si>
    <t>70373482</t>
  </si>
  <si>
    <t>WILFREDO ALBERTO</t>
  </si>
  <si>
    <t>01324446</t>
  </si>
  <si>
    <t>1001324446</t>
  </si>
  <si>
    <t>ARPITA</t>
  </si>
  <si>
    <t>01543270</t>
  </si>
  <si>
    <t>1001543270</t>
  </si>
  <si>
    <t>ARQUE</t>
  </si>
  <si>
    <t>LUZ MERIDA</t>
  </si>
  <si>
    <t>29706150</t>
  </si>
  <si>
    <t>1029706150</t>
  </si>
  <si>
    <t>YUDY BETZABE</t>
  </si>
  <si>
    <t>01318021</t>
  </si>
  <si>
    <t>1001318021</t>
  </si>
  <si>
    <t>SONILDA BARBARA</t>
  </si>
  <si>
    <t>08170288</t>
  </si>
  <si>
    <t>1008170288</t>
  </si>
  <si>
    <t>VILLALBA</t>
  </si>
  <si>
    <t>GODOFREDO EMILIO</t>
  </si>
  <si>
    <t>01223854</t>
  </si>
  <si>
    <t>1001223854</t>
  </si>
  <si>
    <t>JUANA MARISOL</t>
  </si>
  <si>
    <t>01324578</t>
  </si>
  <si>
    <t>1001324578</t>
  </si>
  <si>
    <t>40570149</t>
  </si>
  <si>
    <t>1040570149</t>
  </si>
  <si>
    <t>EDGARDO LUIS</t>
  </si>
  <si>
    <t>44635246</t>
  </si>
  <si>
    <t>1044635246</t>
  </si>
  <si>
    <t>RODOLFO NEMESIO</t>
  </si>
  <si>
    <t>80157735</t>
  </si>
  <si>
    <t>1080157735</t>
  </si>
  <si>
    <t>01326223</t>
  </si>
  <si>
    <t>1001326223</t>
  </si>
  <si>
    <t>71928147</t>
  </si>
  <si>
    <t>LUCAS ENMANUEL</t>
  </si>
  <si>
    <t>01319196</t>
  </si>
  <si>
    <t>1001319196</t>
  </si>
  <si>
    <t>42842845</t>
  </si>
  <si>
    <t>CHARO</t>
  </si>
  <si>
    <t>70043877</t>
  </si>
  <si>
    <t>1070043877</t>
  </si>
  <si>
    <t>CESAR GUILLERMO</t>
  </si>
  <si>
    <t>01326865</t>
  </si>
  <si>
    <t>1001326865</t>
  </si>
  <si>
    <t>LIZBETH MELINA</t>
  </si>
  <si>
    <t>42800189</t>
  </si>
  <si>
    <t>1042800189</t>
  </si>
  <si>
    <t>02166915</t>
  </si>
  <si>
    <t>1002166915</t>
  </si>
  <si>
    <t>JOSE SHADAN</t>
  </si>
  <si>
    <t>71007915</t>
  </si>
  <si>
    <t>1070007915</t>
  </si>
  <si>
    <t>JOHN</t>
  </si>
  <si>
    <t>44603320</t>
  </si>
  <si>
    <t>1044603320</t>
  </si>
  <si>
    <t>EUFEMIA TOMASA</t>
  </si>
  <si>
    <t>42518011</t>
  </si>
  <si>
    <t>1042518011</t>
  </si>
  <si>
    <t>ADALID</t>
  </si>
  <si>
    <t>72686024</t>
  </si>
  <si>
    <t>1072686024</t>
  </si>
  <si>
    <t>WALTER FERNANDO</t>
  </si>
  <si>
    <t>42526587</t>
  </si>
  <si>
    <t>1042526587</t>
  </si>
  <si>
    <t>01324219</t>
  </si>
  <si>
    <t>1001324219</t>
  </si>
  <si>
    <t>ZUSANNE CLAUDIA</t>
  </si>
  <si>
    <t>01560150</t>
  </si>
  <si>
    <t>1001560150</t>
  </si>
  <si>
    <t>JUAN PERCY</t>
  </si>
  <si>
    <t>80370535</t>
  </si>
  <si>
    <t>1080370535</t>
  </si>
  <si>
    <t>LUZ PATRICIA</t>
  </si>
  <si>
    <t>42351849</t>
  </si>
  <si>
    <t>1042351849</t>
  </si>
  <si>
    <t>01320411</t>
  </si>
  <si>
    <t>1001320411</t>
  </si>
  <si>
    <t>42087783</t>
  </si>
  <si>
    <t>1042087783</t>
  </si>
  <si>
    <t>01320583</t>
  </si>
  <si>
    <t>HEMBER MIJAIL</t>
  </si>
  <si>
    <t>45127780</t>
  </si>
  <si>
    <t>1045127780</t>
  </si>
  <si>
    <t>KARINA PILAR</t>
  </si>
  <si>
    <t>72354732</t>
  </si>
  <si>
    <t>TORREZ</t>
  </si>
  <si>
    <t>GASTON WILLIAM</t>
  </si>
  <si>
    <t>60378930</t>
  </si>
  <si>
    <t>1060378930</t>
  </si>
  <si>
    <t>FIDELA GREGORIA</t>
  </si>
  <si>
    <t>45216189</t>
  </si>
  <si>
    <t>1045216189</t>
  </si>
  <si>
    <t>40126922</t>
  </si>
  <si>
    <t>1040126922</t>
  </si>
  <si>
    <t>41697483</t>
  </si>
  <si>
    <t>1041697483</t>
  </si>
  <si>
    <t>43261494</t>
  </si>
  <si>
    <t>1043261494</t>
  </si>
  <si>
    <t>IDEMEYR</t>
  </si>
  <si>
    <t>42134711</t>
  </si>
  <si>
    <t>1042134711</t>
  </si>
  <si>
    <t>SAUL</t>
  </si>
  <si>
    <t>01302093</t>
  </si>
  <si>
    <t>1001302093</t>
  </si>
  <si>
    <t>01320170</t>
  </si>
  <si>
    <t>1001320170</t>
  </si>
  <si>
    <t>01220208</t>
  </si>
  <si>
    <t>1001220208</t>
  </si>
  <si>
    <t>80132151</t>
  </si>
  <si>
    <t>1080132151</t>
  </si>
  <si>
    <t>ERIKA GRACIELA</t>
  </si>
  <si>
    <t>42993093</t>
  </si>
  <si>
    <t>1042993093</t>
  </si>
  <si>
    <t>KATTY GARDENIA</t>
  </si>
  <si>
    <t>40946727</t>
  </si>
  <si>
    <t>1040946727</t>
  </si>
  <si>
    <t>01309361</t>
  </si>
  <si>
    <t>1001309361</t>
  </si>
  <si>
    <t>01313867</t>
  </si>
  <si>
    <t>1001313867</t>
  </si>
  <si>
    <t>46202874</t>
  </si>
  <si>
    <t>1046202874</t>
  </si>
  <si>
    <t>01343821</t>
  </si>
  <si>
    <t>1001343821</t>
  </si>
  <si>
    <t>RUBEN FELIX</t>
  </si>
  <si>
    <t>01319229</t>
  </si>
  <si>
    <t>1001319229</t>
  </si>
  <si>
    <t>AMEGUIN DENNIS</t>
  </si>
  <si>
    <t>70028045</t>
  </si>
  <si>
    <t>1070028045</t>
  </si>
  <si>
    <t>01321112</t>
  </si>
  <si>
    <t>1001321112</t>
  </si>
  <si>
    <t>01300538</t>
  </si>
  <si>
    <t>1001300538</t>
  </si>
  <si>
    <t>CUSI CCOYLLOR</t>
  </si>
  <si>
    <t>41166514</t>
  </si>
  <si>
    <t>1041166514</t>
  </si>
  <si>
    <t>01316344</t>
  </si>
  <si>
    <t>1001316344</t>
  </si>
  <si>
    <t>EDWIN RODRIGO</t>
  </si>
  <si>
    <t>45317557</t>
  </si>
  <si>
    <t>1045317557</t>
  </si>
  <si>
    <t>CELIA YOVANA</t>
  </si>
  <si>
    <t>40772592</t>
  </si>
  <si>
    <t>1040772592</t>
  </si>
  <si>
    <t>CHUQUIMAMANI</t>
  </si>
  <si>
    <t>JESUS ULICES</t>
  </si>
  <si>
    <t>42246725</t>
  </si>
  <si>
    <t>1042246725</t>
  </si>
  <si>
    <t>OVER RICARDO</t>
  </si>
  <si>
    <t>47000278</t>
  </si>
  <si>
    <t>1047000278</t>
  </si>
  <si>
    <t>01307151</t>
  </si>
  <si>
    <t>1001307151</t>
  </si>
  <si>
    <t>01345030</t>
  </si>
  <si>
    <t>1001345030</t>
  </si>
  <si>
    <t>EDWIN GIL</t>
  </si>
  <si>
    <t>43088775</t>
  </si>
  <si>
    <t>46107051</t>
  </si>
  <si>
    <t>1046107051</t>
  </si>
  <si>
    <t>MERLING JESUS</t>
  </si>
  <si>
    <t>72184066</t>
  </si>
  <si>
    <t>1072184066</t>
  </si>
  <si>
    <t>CLAUDIA</t>
  </si>
  <si>
    <t>01341828</t>
  </si>
  <si>
    <t>1001341828</t>
  </si>
  <si>
    <t>41194115</t>
  </si>
  <si>
    <t>1041194115</t>
  </si>
  <si>
    <t>41508910</t>
  </si>
  <si>
    <t>1041508910</t>
  </si>
  <si>
    <t>ROXANA VICTORIA</t>
  </si>
  <si>
    <t>01318533</t>
  </si>
  <si>
    <t>1001318533</t>
  </si>
  <si>
    <t>42044620</t>
  </si>
  <si>
    <t>1042044620</t>
  </si>
  <si>
    <t>40708579</t>
  </si>
  <si>
    <t>1040708579</t>
  </si>
  <si>
    <t>41880336</t>
  </si>
  <si>
    <t>1041880336</t>
  </si>
  <si>
    <t>40424083</t>
  </si>
  <si>
    <t>1040424083</t>
  </si>
  <si>
    <t>ROSARIO ANGELICA</t>
  </si>
  <si>
    <t>30854565</t>
  </si>
  <si>
    <t>1030854565</t>
  </si>
  <si>
    <t>RANDAL YUNIOR</t>
  </si>
  <si>
    <t>01317260</t>
  </si>
  <si>
    <t>1001317260</t>
  </si>
  <si>
    <t>CESAR ALBERTO</t>
  </si>
  <si>
    <t>41668122</t>
  </si>
  <si>
    <t>1041668122</t>
  </si>
  <si>
    <t>01201180</t>
  </si>
  <si>
    <t>1001201180</t>
  </si>
  <si>
    <t>HOLGER MOISES</t>
  </si>
  <si>
    <t>01230510</t>
  </si>
  <si>
    <t>1001230510</t>
  </si>
  <si>
    <t>41472606</t>
  </si>
  <si>
    <t>1041472606</t>
  </si>
  <si>
    <t>BELIA</t>
  </si>
  <si>
    <t>41162011</t>
  </si>
  <si>
    <t>1041162011</t>
  </si>
  <si>
    <t>YENY ISABEL</t>
  </si>
  <si>
    <t>41532951</t>
  </si>
  <si>
    <t>1041532951</t>
  </si>
  <si>
    <t>01318311</t>
  </si>
  <si>
    <t>1001318311</t>
  </si>
  <si>
    <t>SUASACA</t>
  </si>
  <si>
    <t>01340206</t>
  </si>
  <si>
    <t>1001340206</t>
  </si>
  <si>
    <t>40395927</t>
  </si>
  <si>
    <t>1040395927</t>
  </si>
  <si>
    <t>YONI CLOTILDE</t>
  </si>
  <si>
    <t>42882602</t>
  </si>
  <si>
    <t>1042882602</t>
  </si>
  <si>
    <t>44072387</t>
  </si>
  <si>
    <t>1044072387</t>
  </si>
  <si>
    <t>MARTEL</t>
  </si>
  <si>
    <t>FELICITAS MIRYAM</t>
  </si>
  <si>
    <t>29552117</t>
  </si>
  <si>
    <t>1029552117</t>
  </si>
  <si>
    <t>RUTH VIRGINIA</t>
  </si>
  <si>
    <t>41859641</t>
  </si>
  <si>
    <t>1041859641</t>
  </si>
  <si>
    <t>COYA</t>
  </si>
  <si>
    <t>GIULIANA SOLEDAD</t>
  </si>
  <si>
    <t>43234048</t>
  </si>
  <si>
    <t>1043234048</t>
  </si>
  <si>
    <t>VICTOR SEBASTIAN</t>
  </si>
  <si>
    <t>01343898</t>
  </si>
  <si>
    <t>1001343898</t>
  </si>
  <si>
    <t>DORA HERMINIA</t>
  </si>
  <si>
    <t>01222710</t>
  </si>
  <si>
    <t>1001222710</t>
  </si>
  <si>
    <t>AMADOR WILSON</t>
  </si>
  <si>
    <t>42164445</t>
  </si>
  <si>
    <t>1042164445</t>
  </si>
  <si>
    <t>01305837</t>
  </si>
  <si>
    <t>1001305837</t>
  </si>
  <si>
    <t>FREDY EFRAIN</t>
  </si>
  <si>
    <t>01845355</t>
  </si>
  <si>
    <t>1001845355</t>
  </si>
  <si>
    <t>ALEXANDER</t>
  </si>
  <si>
    <t>44117289</t>
  </si>
  <si>
    <t>1044117289</t>
  </si>
  <si>
    <t>ELI</t>
  </si>
  <si>
    <t>01293195</t>
  </si>
  <si>
    <t>1001293195</t>
  </si>
  <si>
    <t>CARAZAS</t>
  </si>
  <si>
    <t>01867757</t>
  </si>
  <si>
    <t>01329020</t>
  </si>
  <si>
    <t>1001329020</t>
  </si>
  <si>
    <t>JHON JULIO</t>
  </si>
  <si>
    <t>44527479</t>
  </si>
  <si>
    <t>NELY MARIA</t>
  </si>
  <si>
    <t>44110886</t>
  </si>
  <si>
    <t>74882610</t>
  </si>
  <si>
    <t>1074882610</t>
  </si>
  <si>
    <t>VIDAL URBANO</t>
  </si>
  <si>
    <t>01345195</t>
  </si>
  <si>
    <t>1001345195</t>
  </si>
  <si>
    <t>EDWIN CLEY</t>
  </si>
  <si>
    <t>70125203</t>
  </si>
  <si>
    <t>1070125203</t>
  </si>
  <si>
    <t>JORGE JACINTO</t>
  </si>
  <si>
    <t>43350862</t>
  </si>
  <si>
    <t>1043350862</t>
  </si>
  <si>
    <t>JOHN BRIAN</t>
  </si>
  <si>
    <t>75667007</t>
  </si>
  <si>
    <t>1075667007</t>
  </si>
  <si>
    <t>ALCOCER</t>
  </si>
  <si>
    <t>29607694</t>
  </si>
  <si>
    <t>1029607694</t>
  </si>
  <si>
    <t>MELQUIADES</t>
  </si>
  <si>
    <t>01254441</t>
  </si>
  <si>
    <t>1001254441</t>
  </si>
  <si>
    <t>40661865</t>
  </si>
  <si>
    <t>1040661865</t>
  </si>
  <si>
    <t>GLADYS VIRGINIA</t>
  </si>
  <si>
    <t>41467936</t>
  </si>
  <si>
    <t>1041467936</t>
  </si>
  <si>
    <t>MAGALI ABIGAIL</t>
  </si>
  <si>
    <t>41061685</t>
  </si>
  <si>
    <t>1041061685</t>
  </si>
  <si>
    <t>42164467</t>
  </si>
  <si>
    <t>1042164467</t>
  </si>
  <si>
    <t>MAIDA SILVANA</t>
  </si>
  <si>
    <t>44045783</t>
  </si>
  <si>
    <t>1044045783</t>
  </si>
  <si>
    <t>CARINA LISBETH</t>
  </si>
  <si>
    <t>70032334</t>
  </si>
  <si>
    <t>1070032334</t>
  </si>
  <si>
    <t>SONIA GABINA</t>
  </si>
  <si>
    <t>44752387</t>
  </si>
  <si>
    <t>1044752387</t>
  </si>
  <si>
    <t>41415637</t>
  </si>
  <si>
    <t>1041415637</t>
  </si>
  <si>
    <t>LIZBETH</t>
  </si>
  <si>
    <t>44854621</t>
  </si>
  <si>
    <t>1044854621</t>
  </si>
  <si>
    <t>MARYLU KARYNA</t>
  </si>
  <si>
    <t>43034177</t>
  </si>
  <si>
    <t>1043034177</t>
  </si>
  <si>
    <t>LELI SONIA</t>
  </si>
  <si>
    <t>01332255</t>
  </si>
  <si>
    <t>1001332255</t>
  </si>
  <si>
    <t>41102703</t>
  </si>
  <si>
    <t>1041102703</t>
  </si>
  <si>
    <t>29657728</t>
  </si>
  <si>
    <t>1029657728</t>
  </si>
  <si>
    <t>02444296</t>
  </si>
  <si>
    <t>1002444296</t>
  </si>
  <si>
    <t>01332094</t>
  </si>
  <si>
    <t>1001332094</t>
  </si>
  <si>
    <t>NOIMI AIDE</t>
  </si>
  <si>
    <t>43109640</t>
  </si>
  <si>
    <t>1043109640</t>
  </si>
  <si>
    <t>44723059</t>
  </si>
  <si>
    <t>1044723059</t>
  </si>
  <si>
    <t>EVA</t>
  </si>
  <si>
    <t>01315339</t>
  </si>
  <si>
    <t>1001315339</t>
  </si>
  <si>
    <t>45324439</t>
  </si>
  <si>
    <t>1045324439</t>
  </si>
  <si>
    <t>EDITH ZARELA</t>
  </si>
  <si>
    <t>02445532</t>
  </si>
  <si>
    <t>1002445532</t>
  </si>
  <si>
    <t>CARLOS GUSTAVO</t>
  </si>
  <si>
    <t>77240077</t>
  </si>
  <si>
    <t>1077240077</t>
  </si>
  <si>
    <t>VICTOR MANUEL</t>
  </si>
  <si>
    <t>01325560</t>
  </si>
  <si>
    <t>1001325560</t>
  </si>
  <si>
    <t>VIRGINIA SOLEDAD</t>
  </si>
  <si>
    <t>40349343</t>
  </si>
  <si>
    <t>1040349343</t>
  </si>
  <si>
    <t>01315820</t>
  </si>
  <si>
    <t>1001315820</t>
  </si>
  <si>
    <t>41568997</t>
  </si>
  <si>
    <t>1041668997</t>
  </si>
  <si>
    <t>01320026</t>
  </si>
  <si>
    <t>1001320026</t>
  </si>
  <si>
    <t>JUAN WILBERT</t>
  </si>
  <si>
    <t>01343021</t>
  </si>
  <si>
    <t>1001343021</t>
  </si>
  <si>
    <t>MARIANELLA GIOVANA</t>
  </si>
  <si>
    <t>01847379</t>
  </si>
  <si>
    <t>1001847379</t>
  </si>
  <si>
    <t>OSNAYO</t>
  </si>
  <si>
    <t>ADAN WILLY</t>
  </si>
  <si>
    <t>01332813</t>
  </si>
  <si>
    <t>1001332813</t>
  </si>
  <si>
    <t>NORI</t>
  </si>
  <si>
    <t>42793045</t>
  </si>
  <si>
    <t>1042793045</t>
  </si>
  <si>
    <t>MARRÓN</t>
  </si>
  <si>
    <t>JULISSA JULIANA</t>
  </si>
  <si>
    <t>29642497</t>
  </si>
  <si>
    <t>1029642497</t>
  </si>
  <si>
    <t>01306156</t>
  </si>
  <si>
    <t>1001306156</t>
  </si>
  <si>
    <t>41285137</t>
  </si>
  <si>
    <t>1041285137</t>
  </si>
  <si>
    <t>ZULEMA RAQUEL</t>
  </si>
  <si>
    <t>40219133</t>
  </si>
  <si>
    <t>1040219133</t>
  </si>
  <si>
    <t>LIBIA</t>
  </si>
  <si>
    <t>01321837</t>
  </si>
  <si>
    <t>1001321837</t>
  </si>
  <si>
    <t>LOZANO</t>
  </si>
  <si>
    <t>MARTHA ELENA</t>
  </si>
  <si>
    <t>01333864</t>
  </si>
  <si>
    <t>1001333864</t>
  </si>
  <si>
    <t>MARYLENA</t>
  </si>
  <si>
    <t>02416036</t>
  </si>
  <si>
    <t>1002416036</t>
  </si>
  <si>
    <t>WILBERT FREDY</t>
  </si>
  <si>
    <t>41564183</t>
  </si>
  <si>
    <t>1041564183</t>
  </si>
  <si>
    <t>41676720</t>
  </si>
  <si>
    <t>1041676720</t>
  </si>
  <si>
    <t>GARABITO</t>
  </si>
  <si>
    <t>01343271</t>
  </si>
  <si>
    <t>1001343271</t>
  </si>
  <si>
    <t>40757434</t>
  </si>
  <si>
    <t>1040757434</t>
  </si>
  <si>
    <t>CANQUE</t>
  </si>
  <si>
    <t>41813586</t>
  </si>
  <si>
    <t>1041813586</t>
  </si>
  <si>
    <t>HORARIO DE TRABAJO PEDAGÓGICO DEL PERSONAL DOCENTE PARA EL PERÍODO LECTIVO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</si>
</sst>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47"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b/>
      <sz val="11"/>
      <color theme="0"/>
      <name val="Calibri"/>
      <family val="2"/>
      <scheme val="minor"/>
    </font>
    <font>
      <sz val="11"/>
      <name val="Calibri"/>
      <family val="2"/>
      <scheme val="minor"/>
    </font>
    <font>
      <b/>
      <sz val="20"/>
      <color theme="1"/>
      <name val="Calibri"/>
      <family val="2"/>
      <scheme val="minor"/>
    </font>
    <font>
      <sz val="11"/>
      <name val="Calibri"/>
      <family val="2"/>
    </font>
    <font>
      <b/>
      <sz val="11"/>
      <color theme="0"/>
      <name val="Calibri"/>
      <family val="2"/>
    </font>
    <font>
      <sz val="10"/>
      <color rgb="FFFF0000"/>
      <name val="Arial"/>
      <family val="2"/>
    </font>
  </fonts>
  <fills count="11">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rgb="FFFFFF66"/>
        <bgColor indexed="64"/>
      </patternFill>
    </fill>
    <fill>
      <patternFill patternType="solid">
        <fgColor rgb="FF085826"/>
        <bgColor indexed="64"/>
      </patternFill>
    </fill>
    <fill>
      <patternFill patternType="solid">
        <fgColor theme="3" tint="-0.249977111117893"/>
        <bgColor indexed="64"/>
      </patternFill>
    </fill>
  </fills>
  <borders count="109">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A9A9A9"/>
      </left>
      <right/>
      <top style="thin">
        <color rgb="FFA9A9A9"/>
      </top>
      <bottom style="thin">
        <color rgb="FFA9A9A9"/>
      </bottom>
      <diagonal/>
    </border>
    <border>
      <left style="medium">
        <color indexed="64"/>
      </left>
      <right/>
      <top style="medium">
        <color indexed="64"/>
      </top>
      <bottom style="thin">
        <color theme="3" tint="-0.24994659260841701"/>
      </bottom>
      <diagonal/>
    </border>
    <border>
      <left style="medium">
        <color theme="8" tint="-0.499984740745262"/>
      </left>
      <right style="medium">
        <color theme="8" tint="-0.499984740745262"/>
      </right>
      <top style="medium">
        <color indexed="64"/>
      </top>
      <bottom style="thin">
        <color theme="3" tint="-0.24994659260841701"/>
      </bottom>
      <diagonal/>
    </border>
    <border>
      <left style="medium">
        <color theme="8" tint="-0.499984740745262"/>
      </left>
      <right style="thin">
        <color theme="3" tint="-0.24994659260841701"/>
      </right>
      <top style="medium">
        <color indexed="64"/>
      </top>
      <bottom style="thin">
        <color theme="3" tint="-0.24994659260841701"/>
      </bottom>
      <diagonal/>
    </border>
    <border>
      <left style="thin">
        <color theme="3" tint="-0.24994659260841701"/>
      </left>
      <right style="thin">
        <color theme="3" tint="-0.24994659260841701"/>
      </right>
      <top style="medium">
        <color indexed="64"/>
      </top>
      <bottom style="thin">
        <color theme="3" tint="-0.24994659260841701"/>
      </bottom>
      <diagonal/>
    </border>
    <border>
      <left style="thin">
        <color theme="3" tint="-0.24994659260841701"/>
      </left>
      <right style="medium">
        <color theme="8" tint="-0.499984740745262"/>
      </right>
      <top style="medium">
        <color indexed="64"/>
      </top>
      <bottom style="thin">
        <color theme="3" tint="-0.24994659260841701"/>
      </bottom>
      <diagonal/>
    </border>
    <border>
      <left/>
      <right style="thin">
        <color theme="3" tint="-0.24994659260841701"/>
      </right>
      <top style="medium">
        <color indexed="64"/>
      </top>
      <bottom style="thin">
        <color theme="3" tint="-0.24994659260841701"/>
      </bottom>
      <diagonal/>
    </border>
    <border>
      <left style="medium">
        <color theme="8" tint="-0.499984740745262"/>
      </left>
      <right style="medium">
        <color indexed="64"/>
      </right>
      <top style="medium">
        <color indexed="64"/>
      </top>
      <bottom style="thin">
        <color theme="3" tint="-0.24994659260841701"/>
      </bottom>
      <diagonal/>
    </border>
    <border>
      <left style="medium">
        <color indexed="64"/>
      </left>
      <right/>
      <top style="thin">
        <color theme="3" tint="-0.24994659260841701"/>
      </top>
      <bottom style="medium">
        <color indexed="64"/>
      </bottom>
      <diagonal/>
    </border>
    <border>
      <left style="medium">
        <color theme="8" tint="-0.499984740745262"/>
      </left>
      <right style="medium">
        <color theme="8" tint="-0.499984740745262"/>
      </right>
      <top style="thin">
        <color theme="3" tint="-0.24994659260841701"/>
      </top>
      <bottom style="medium">
        <color indexed="64"/>
      </bottom>
      <diagonal/>
    </border>
    <border>
      <left style="medium">
        <color theme="8" tint="-0.499984740745262"/>
      </left>
      <right style="thin">
        <color theme="3" tint="-0.24994659260841701"/>
      </right>
      <top style="thin">
        <color theme="3" tint="-0.24994659260841701"/>
      </top>
      <bottom style="medium">
        <color indexed="64"/>
      </bottom>
      <diagonal/>
    </border>
    <border>
      <left style="thin">
        <color theme="3" tint="-0.24994659260841701"/>
      </left>
      <right style="thin">
        <color theme="3" tint="-0.24994659260841701"/>
      </right>
      <top style="thin">
        <color theme="3" tint="-0.24994659260841701"/>
      </top>
      <bottom/>
      <diagonal/>
    </border>
    <border>
      <left style="thin">
        <color theme="3" tint="-0.24994659260841701"/>
      </left>
      <right style="thin">
        <color theme="3" tint="-0.24994659260841701"/>
      </right>
      <top style="thin">
        <color theme="3" tint="-0.24994659260841701"/>
      </top>
      <bottom style="medium">
        <color indexed="64"/>
      </bottom>
      <diagonal/>
    </border>
    <border>
      <left style="thin">
        <color theme="3" tint="-0.24994659260841701"/>
      </left>
      <right style="medium">
        <color theme="8" tint="-0.499984740745262"/>
      </right>
      <top style="thin">
        <color theme="3" tint="-0.24994659260841701"/>
      </top>
      <bottom style="medium">
        <color indexed="64"/>
      </bottom>
      <diagonal/>
    </border>
    <border>
      <left/>
      <right style="thin">
        <color theme="3" tint="-0.24994659260841701"/>
      </right>
      <top style="thin">
        <color theme="3" tint="-0.24994659260841701"/>
      </top>
      <bottom style="medium">
        <color indexed="64"/>
      </bottom>
      <diagonal/>
    </border>
    <border>
      <left style="medium">
        <color theme="8" tint="-0.499984740745262"/>
      </left>
      <right style="medium">
        <color indexed="64"/>
      </right>
      <top style="thin">
        <color theme="3" tint="-0.24994659260841701"/>
      </top>
      <bottom style="medium">
        <color indexed="64"/>
      </bottom>
      <diagonal/>
    </border>
    <border>
      <left style="thin">
        <color theme="3" tint="-0.24994659260841701"/>
      </left>
      <right/>
      <top/>
      <bottom style="thin">
        <color theme="3" tint="-0.24994659260841701"/>
      </bottom>
      <diagonal/>
    </border>
    <border>
      <left style="medium">
        <color theme="8" tint="-0.499984740745262"/>
      </left>
      <right style="medium">
        <color theme="8" tint="-0.499984740745262"/>
      </right>
      <top/>
      <bottom style="thin">
        <color indexed="64"/>
      </bottom>
      <diagonal/>
    </border>
    <border>
      <left style="medium">
        <color theme="8" tint="-0.499984740745262"/>
      </left>
      <right/>
      <top/>
      <bottom style="thin">
        <color theme="3" tint="-0.24994659260841701"/>
      </bottom>
      <diagonal/>
    </border>
    <border>
      <left style="thin">
        <color indexed="64"/>
      </left>
      <right style="medium">
        <color theme="8" tint="-0.499984740745262"/>
      </right>
      <top style="thin">
        <color indexed="64"/>
      </top>
      <bottom style="thin">
        <color indexed="64"/>
      </bottom>
      <diagonal/>
    </border>
    <border>
      <left style="medium">
        <color theme="8" tint="-0.499984740745262"/>
      </left>
      <right style="thin">
        <color indexed="64"/>
      </right>
      <top style="thin">
        <color indexed="64"/>
      </top>
      <bottom style="thin">
        <color indexed="64"/>
      </bottom>
      <diagonal/>
    </border>
    <border>
      <left style="medium">
        <color theme="8" tint="-0.499984740745262"/>
      </left>
      <right style="medium">
        <color theme="8" tint="-0.499984740745262"/>
      </right>
      <top/>
      <bottom style="thin">
        <color theme="3" tint="-0.24994659260841701"/>
      </bottom>
      <diagonal/>
    </border>
    <border>
      <left style="thin">
        <color theme="3" tint="-0.24994659260841701"/>
      </left>
      <right/>
      <top style="thin">
        <color theme="3" tint="-0.24994659260841701"/>
      </top>
      <bottom style="thin">
        <color theme="3" tint="-0.24994659260841701"/>
      </bottom>
      <diagonal/>
    </border>
    <border>
      <left style="medium">
        <color theme="8" tint="-0.499984740745262"/>
      </left>
      <right style="medium">
        <color theme="8" tint="-0.499984740745262"/>
      </right>
      <top style="thin">
        <color theme="3" tint="-0.24994659260841701"/>
      </top>
      <bottom style="thin">
        <color theme="3" tint="-0.24994659260841701"/>
      </bottom>
      <diagonal/>
    </border>
    <border>
      <left style="medium">
        <color theme="8" tint="-0.499984740745262"/>
      </left>
      <right/>
      <top style="thin">
        <color theme="3" tint="-0.24994659260841701"/>
      </top>
      <bottom style="thin">
        <color theme="3" tint="-0.24994659260841701"/>
      </bottom>
      <diagonal/>
    </border>
    <border>
      <left style="medium">
        <color indexed="64"/>
      </left>
      <right style="medium">
        <color indexed="64"/>
      </right>
      <top/>
      <bottom/>
      <diagonal/>
    </border>
  </borders>
  <cellStyleXfs count="4">
    <xf numFmtId="0" fontId="0" fillId="0" borderId="0"/>
    <xf numFmtId="0" fontId="1" fillId="0" borderId="0"/>
    <xf numFmtId="0" fontId="3" fillId="0" borderId="0"/>
    <xf numFmtId="0" fontId="26" fillId="0" borderId="0"/>
  </cellStyleXfs>
  <cellXfs count="344">
    <xf numFmtId="0" fontId="0" fillId="0" borderId="0" xfId="0"/>
    <xf numFmtId="0" fontId="4" fillId="0" borderId="0" xfId="2" applyFont="1" applyFill="1" applyBorder="1"/>
    <xf numFmtId="0" fontId="4" fillId="0" borderId="0" xfId="2" applyFont="1" applyFill="1" applyBorder="1"/>
    <xf numFmtId="0" fontId="7" fillId="0" borderId="0" xfId="1" applyFont="1"/>
    <xf numFmtId="0" fontId="10" fillId="0" borderId="0" xfId="1" applyFont="1"/>
    <xf numFmtId="0" fontId="8" fillId="0" borderId="0" xfId="1" applyFont="1" applyAlignment="1"/>
    <xf numFmtId="0" fontId="7" fillId="0" borderId="0" xfId="1" applyFont="1" applyAlignment="1">
      <alignment vertical="center"/>
    </xf>
    <xf numFmtId="0" fontId="11" fillId="0" borderId="0" xfId="1" applyFont="1"/>
    <xf numFmtId="0" fontId="7" fillId="4" borderId="39" xfId="1" applyFont="1" applyFill="1" applyBorder="1" applyAlignment="1" applyProtection="1">
      <alignment vertical="center"/>
      <protection locked="0"/>
    </xf>
    <xf numFmtId="0" fontId="7" fillId="4" borderId="36" xfId="1" applyFont="1" applyFill="1" applyBorder="1" applyAlignment="1" applyProtection="1">
      <alignment vertical="center"/>
      <protection locked="0"/>
    </xf>
    <xf numFmtId="0" fontId="7" fillId="4" borderId="35" xfId="1" applyFont="1" applyFill="1" applyBorder="1" applyAlignment="1" applyProtection="1">
      <alignment vertical="center"/>
      <protection locked="0"/>
    </xf>
    <xf numFmtId="0" fontId="7" fillId="4" borderId="46" xfId="1" quotePrefix="1" applyFont="1" applyFill="1" applyBorder="1" applyAlignment="1" applyProtection="1">
      <alignment horizontal="center" vertical="center" wrapText="1"/>
      <protection locked="0"/>
    </xf>
    <xf numFmtId="0" fontId="7" fillId="4" borderId="47" xfId="1" quotePrefix="1" applyFont="1" applyFill="1" applyBorder="1" applyAlignment="1" applyProtection="1">
      <alignment horizontal="center" vertical="center" wrapText="1"/>
      <protection locked="0"/>
    </xf>
    <xf numFmtId="0" fontId="7" fillId="4" borderId="47" xfId="1" applyFont="1" applyFill="1" applyBorder="1" applyAlignment="1" applyProtection="1">
      <alignment horizontal="center" vertical="center" wrapText="1"/>
      <protection locked="0"/>
    </xf>
    <xf numFmtId="0" fontId="8" fillId="0" borderId="0" xfId="1" applyFont="1" applyAlignment="1">
      <alignment horizontal="center"/>
    </xf>
    <xf numFmtId="0" fontId="7" fillId="4" borderId="51" xfId="1" applyFont="1" applyFill="1" applyBorder="1" applyAlignment="1" applyProtection="1">
      <alignment vertical="center"/>
      <protection locked="0"/>
    </xf>
    <xf numFmtId="0" fontId="7" fillId="4" borderId="0" xfId="1" applyFont="1" applyFill="1" applyBorder="1" applyAlignment="1" applyProtection="1">
      <alignment vertical="center"/>
      <protection locked="0"/>
    </xf>
    <xf numFmtId="0" fontId="7" fillId="4" borderId="52" xfId="1" applyFont="1" applyFill="1" applyBorder="1" applyAlignment="1" applyProtection="1">
      <alignment vertical="center"/>
      <protection locked="0"/>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7" fillId="0" borderId="0" xfId="3" applyFont="1" applyAlignment="1">
      <alignment horizontal="left"/>
    </xf>
    <xf numFmtId="0" fontId="10" fillId="0" borderId="0" xfId="3" applyFont="1" applyAlignment="1">
      <alignment horizontal="left"/>
    </xf>
    <xf numFmtId="0" fontId="23" fillId="0" borderId="0" xfId="3" applyFont="1" applyAlignment="1">
      <alignment horizontal="left"/>
    </xf>
    <xf numFmtId="164" fontId="23" fillId="0" borderId="0" xfId="3" applyNumberFormat="1" applyFont="1" applyAlignment="1">
      <alignment horizontal="left"/>
    </xf>
    <xf numFmtId="0" fontId="27" fillId="0" borderId="0" xfId="1" applyFont="1" applyAlignment="1">
      <alignment horizontal="right"/>
    </xf>
    <xf numFmtId="0" fontId="7" fillId="0" borderId="0" xfId="1" applyFont="1" applyBorder="1" applyAlignment="1">
      <alignment vertical="center"/>
    </xf>
    <xf numFmtId="0" fontId="22" fillId="0" borderId="79" xfId="1" applyFont="1" applyBorder="1" applyAlignment="1">
      <alignment vertical="center"/>
    </xf>
    <xf numFmtId="0" fontId="21" fillId="0" borderId="79" xfId="1" applyFont="1" applyBorder="1" applyAlignment="1">
      <alignment vertical="center"/>
    </xf>
    <xf numFmtId="0" fontId="27" fillId="0" borderId="0" xfId="1" applyFont="1" applyAlignment="1"/>
    <xf numFmtId="164" fontId="10" fillId="4" borderId="0" xfId="1" applyNumberFormat="1" applyFont="1" applyFill="1" applyAlignment="1" applyProtection="1">
      <alignment horizontal="center"/>
      <protection locked="0"/>
    </xf>
    <xf numFmtId="0" fontId="7" fillId="4" borderId="24" xfId="1" applyFont="1" applyFill="1" applyBorder="1" applyAlignment="1" applyProtection="1">
      <alignment horizontal="center" vertical="center"/>
      <protection locked="0"/>
    </xf>
    <xf numFmtId="0" fontId="7" fillId="4" borderId="40" xfId="1" applyFont="1" applyFill="1" applyBorder="1" applyAlignment="1" applyProtection="1">
      <alignment horizontal="center" vertical="center"/>
      <protection locked="0"/>
    </xf>
    <xf numFmtId="0" fontId="7" fillId="4" borderId="41" xfId="1" applyFont="1" applyFill="1" applyBorder="1" applyAlignment="1" applyProtection="1">
      <alignment horizontal="center" vertical="center"/>
      <protection locked="0"/>
    </xf>
    <xf numFmtId="0" fontId="7" fillId="4" borderId="42" xfId="1" applyFont="1" applyFill="1" applyBorder="1" applyAlignment="1" applyProtection="1">
      <alignment horizontal="center" vertical="center"/>
      <protection locked="0"/>
    </xf>
    <xf numFmtId="0" fontId="10" fillId="4" borderId="0" xfId="1" applyFont="1" applyFill="1" applyAlignment="1" applyProtection="1">
      <alignment horizontal="center" vertical="center"/>
      <protection locked="0"/>
    </xf>
    <xf numFmtId="0" fontId="10" fillId="4" borderId="0" xfId="1" applyFont="1" applyFill="1" applyAlignment="1" applyProtection="1">
      <alignment vertical="center"/>
      <protection locked="0"/>
    </xf>
    <xf numFmtId="49" fontId="16" fillId="4" borderId="39" xfId="1" applyNumberFormat="1" applyFont="1" applyFill="1" applyBorder="1" applyAlignment="1" applyProtection="1">
      <alignment horizontal="center"/>
      <protection locked="0"/>
    </xf>
    <xf numFmtId="0" fontId="7" fillId="4" borderId="34"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9" xfId="1" applyFont="1" applyFill="1" applyBorder="1" applyAlignment="1" applyProtection="1">
      <alignment horizontal="center" vertical="center"/>
    </xf>
    <xf numFmtId="0" fontId="7" fillId="6" borderId="39" xfId="1" applyFont="1" applyFill="1" applyBorder="1" applyAlignment="1" applyProtection="1">
      <alignment horizontal="left" vertical="center"/>
    </xf>
    <xf numFmtId="0" fontId="7" fillId="0" borderId="34" xfId="1" applyFont="1" applyBorder="1" applyAlignment="1" applyProtection="1">
      <alignment horizontal="right" vertical="center"/>
    </xf>
    <xf numFmtId="0" fontId="7" fillId="0" borderId="36" xfId="1" applyFont="1" applyBorder="1" applyAlignment="1" applyProtection="1">
      <alignment vertical="center"/>
    </xf>
    <xf numFmtId="0" fontId="19" fillId="0" borderId="0" xfId="1" applyFont="1" applyAlignment="1" applyProtection="1">
      <alignment horizontal="center" vertical="center"/>
    </xf>
    <xf numFmtId="0" fontId="19"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23" fillId="0" borderId="0" xfId="1" applyFont="1" applyAlignment="1" applyProtection="1">
      <alignment horizontal="center"/>
    </xf>
    <xf numFmtId="0" fontId="10" fillId="0" borderId="0" xfId="1" applyNumberFormat="1" applyFont="1" applyProtection="1"/>
    <xf numFmtId="0" fontId="23" fillId="0" borderId="0" xfId="1" applyNumberFormat="1" applyFont="1" applyAlignment="1" applyProtection="1">
      <alignment horizontal="left"/>
    </xf>
    <xf numFmtId="0" fontId="23" fillId="0" borderId="0" xfId="1" applyNumberFormat="1" applyFont="1" applyAlignment="1" applyProtection="1">
      <alignment horizontal="center"/>
    </xf>
    <xf numFmtId="0" fontId="8" fillId="0" borderId="0" xfId="1" applyNumberFormat="1" applyFont="1" applyAlignment="1" applyProtection="1">
      <alignment horizontal="center"/>
    </xf>
    <xf numFmtId="0" fontId="11" fillId="0" borderId="0" xfId="1" applyFont="1" applyAlignment="1" applyProtection="1">
      <alignment horizontal="center"/>
    </xf>
    <xf numFmtId="0" fontId="7" fillId="0" borderId="0" xfId="1" applyFont="1" applyAlignment="1" applyProtection="1">
      <alignment vertical="center" wrapText="1"/>
    </xf>
    <xf numFmtId="0" fontId="7" fillId="0" borderId="16" xfId="1" applyFont="1" applyBorder="1" applyAlignment="1" applyProtection="1">
      <alignment horizontal="center" vertical="center" wrapText="1"/>
    </xf>
    <xf numFmtId="0" fontId="7" fillId="0" borderId="16" xfId="1" applyFont="1" applyBorder="1" applyAlignment="1" applyProtection="1">
      <alignment vertical="center" wrapText="1"/>
    </xf>
    <xf numFmtId="0" fontId="24" fillId="0" borderId="40" xfId="1" quotePrefix="1" applyFont="1" applyBorder="1" applyAlignment="1" applyProtection="1">
      <alignment horizontal="center" vertical="center" wrapText="1"/>
    </xf>
    <xf numFmtId="0" fontId="7" fillId="0" borderId="46" xfId="1" applyFont="1" applyBorder="1" applyAlignment="1" applyProtection="1">
      <alignment horizontal="center" vertical="center" wrapText="1"/>
    </xf>
    <xf numFmtId="0" fontId="10" fillId="0" borderId="24" xfId="1" applyFont="1" applyBorder="1" applyAlignment="1" applyProtection="1">
      <alignment horizontal="center" vertical="center" wrapText="1"/>
    </xf>
    <xf numFmtId="0" fontId="7" fillId="0" borderId="28" xfId="1" applyFont="1" applyBorder="1" applyAlignment="1" applyProtection="1">
      <alignment horizontal="center" vertical="center" wrapText="1"/>
    </xf>
    <xf numFmtId="0" fontId="7" fillId="0" borderId="28" xfId="1" applyFont="1" applyBorder="1" applyAlignment="1" applyProtection="1">
      <alignment vertical="center" wrapText="1"/>
    </xf>
    <xf numFmtId="0" fontId="24" fillId="0" borderId="58" xfId="1" quotePrefix="1" applyFont="1" applyBorder="1" applyAlignment="1" applyProtection="1">
      <alignment horizontal="center" vertical="center" wrapText="1"/>
    </xf>
    <xf numFmtId="0" fontId="7" fillId="0" borderId="47" xfId="1" applyFont="1" applyBorder="1" applyAlignment="1" applyProtection="1">
      <alignment horizontal="center" vertical="center" wrapText="1"/>
    </xf>
    <xf numFmtId="0" fontId="10" fillId="0" borderId="39" xfId="1" applyFont="1" applyBorder="1" applyAlignment="1" applyProtection="1">
      <alignment horizontal="center" vertical="center" wrapText="1"/>
    </xf>
    <xf numFmtId="0" fontId="24" fillId="0" borderId="62" xfId="1" quotePrefix="1" applyFont="1" applyBorder="1" applyAlignment="1" applyProtection="1">
      <alignment horizontal="center" vertical="center" wrapText="1"/>
    </xf>
    <xf numFmtId="0" fontId="7" fillId="0" borderId="63" xfId="1" applyFont="1" applyBorder="1" applyAlignment="1" applyProtection="1">
      <alignment horizontal="center" vertical="center" wrapText="1"/>
    </xf>
    <xf numFmtId="0" fontId="10" fillId="0" borderId="33" xfId="1" applyFont="1" applyBorder="1" applyAlignment="1" applyProtection="1">
      <alignment horizontal="center" vertical="center" wrapText="1"/>
    </xf>
    <xf numFmtId="0" fontId="7" fillId="0" borderId="0" xfId="1" applyFont="1" applyAlignment="1" applyProtection="1">
      <alignment horizontal="center" vertical="center" wrapText="1"/>
    </xf>
    <xf numFmtId="0" fontId="25" fillId="0" borderId="0" xfId="1" applyFont="1" applyAlignment="1" applyProtection="1">
      <alignment vertical="center"/>
    </xf>
    <xf numFmtId="0" fontId="27" fillId="0" borderId="0" xfId="1" applyFont="1" applyAlignment="1" applyProtection="1">
      <alignment horizontal="center" vertical="center"/>
    </xf>
    <xf numFmtId="0" fontId="38" fillId="0" borderId="0" xfId="1" applyFont="1"/>
    <xf numFmtId="0" fontId="29" fillId="0" borderId="0" xfId="0" applyFont="1" applyProtection="1"/>
    <xf numFmtId="0" fontId="31" fillId="0" borderId="0" xfId="0" applyFont="1" applyProtection="1"/>
    <xf numFmtId="0" fontId="32" fillId="0" borderId="0" xfId="0" applyFont="1" applyProtection="1"/>
    <xf numFmtId="0" fontId="33" fillId="0" borderId="0" xfId="0" applyFont="1" applyProtection="1"/>
    <xf numFmtId="164" fontId="32" fillId="0" borderId="0" xfId="0" applyNumberFormat="1" applyFont="1" applyAlignment="1" applyProtection="1">
      <alignment horizontal="left"/>
    </xf>
    <xf numFmtId="0" fontId="32" fillId="0" borderId="37" xfId="0" applyFont="1" applyBorder="1" applyProtection="1"/>
    <xf numFmtId="0" fontId="33" fillId="0" borderId="64" xfId="0" applyFont="1" applyBorder="1" applyAlignment="1" applyProtection="1">
      <alignment horizontal="center" vertical="center"/>
    </xf>
    <xf numFmtId="0" fontId="32" fillId="0" borderId="51" xfId="0" applyFont="1" applyBorder="1" applyProtection="1"/>
    <xf numFmtId="0" fontId="33" fillId="0" borderId="65" xfId="0" applyFont="1" applyBorder="1" applyAlignment="1" applyProtection="1">
      <alignment horizontal="center" vertical="center"/>
    </xf>
    <xf numFmtId="0" fontId="35" fillId="0" borderId="60" xfId="0" applyFont="1" applyBorder="1" applyProtection="1"/>
    <xf numFmtId="0" fontId="33" fillId="0" borderId="66" xfId="0" applyFont="1" applyBorder="1" applyAlignment="1" applyProtection="1">
      <alignment horizontal="center" vertical="center"/>
    </xf>
    <xf numFmtId="0" fontId="32" fillId="4" borderId="67" xfId="0" applyFont="1" applyFill="1" applyBorder="1" applyAlignment="1" applyProtection="1">
      <alignment horizontal="center" vertical="center"/>
      <protection locked="0"/>
    </xf>
    <xf numFmtId="0" fontId="32" fillId="4" borderId="68" xfId="0" applyFont="1" applyFill="1" applyBorder="1" applyAlignment="1" applyProtection="1">
      <alignment horizontal="center" vertical="center"/>
      <protection locked="0"/>
    </xf>
    <xf numFmtId="0" fontId="32" fillId="4" borderId="69" xfId="0" applyFont="1" applyFill="1" applyBorder="1" applyAlignment="1" applyProtection="1">
      <alignment horizontal="center" vertical="center"/>
      <protection locked="0"/>
    </xf>
    <xf numFmtId="0" fontId="32" fillId="4" borderId="70" xfId="0" applyFont="1" applyFill="1" applyBorder="1" applyAlignment="1" applyProtection="1">
      <alignment horizontal="center" vertical="center"/>
      <protection locked="0"/>
    </xf>
    <xf numFmtId="0" fontId="32" fillId="4" borderId="71" xfId="0" applyFont="1" applyFill="1" applyBorder="1" applyAlignment="1" applyProtection="1">
      <alignment horizontal="center" vertical="center"/>
      <protection locked="0"/>
    </xf>
    <xf numFmtId="0" fontId="32" fillId="4" borderId="72" xfId="0" applyFont="1" applyFill="1" applyBorder="1" applyAlignment="1" applyProtection="1">
      <alignment horizontal="center" vertical="center"/>
      <protection locked="0"/>
    </xf>
    <xf numFmtId="0" fontId="32" fillId="4" borderId="73" xfId="0" applyFont="1" applyFill="1" applyBorder="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0" fontId="32" fillId="4" borderId="75" xfId="0" applyFont="1" applyFill="1" applyBorder="1" applyAlignment="1" applyProtection="1">
      <alignment horizontal="center" vertical="center"/>
      <protection locked="0"/>
    </xf>
    <xf numFmtId="0" fontId="32" fillId="4" borderId="76" xfId="0" applyFont="1" applyFill="1" applyBorder="1" applyProtection="1">
      <protection locked="0"/>
    </xf>
    <xf numFmtId="0" fontId="32" fillId="4" borderId="77" xfId="0" applyFont="1" applyFill="1" applyBorder="1" applyProtection="1">
      <protection locked="0"/>
    </xf>
    <xf numFmtId="0" fontId="32" fillId="4" borderId="78" xfId="0" applyFont="1" applyFill="1" applyBorder="1" applyProtection="1">
      <protection locked="0"/>
    </xf>
    <xf numFmtId="0" fontId="7" fillId="4" borderId="39" xfId="3" applyFont="1" applyFill="1" applyBorder="1" applyAlignment="1" applyProtection="1">
      <alignment horizontal="center" vertical="center"/>
      <protection locked="0"/>
    </xf>
    <xf numFmtId="0" fontId="7" fillId="4" borderId="39" xfId="3" applyFont="1" applyFill="1" applyBorder="1" applyAlignment="1" applyProtection="1">
      <alignment vertical="center"/>
      <protection locked="0"/>
    </xf>
    <xf numFmtId="0" fontId="10" fillId="4" borderId="0" xfId="1" applyFont="1" applyFill="1" applyProtection="1">
      <protection locked="0"/>
    </xf>
    <xf numFmtId="0" fontId="32" fillId="0" borderId="38" xfId="0" applyNumberFormat="1" applyFont="1" applyBorder="1" applyAlignment="1" applyProtection="1">
      <alignment horizontal="left"/>
    </xf>
    <xf numFmtId="0" fontId="32" fillId="0" borderId="52" xfId="0" applyFont="1" applyBorder="1" applyAlignment="1" applyProtection="1">
      <alignment horizontal="left"/>
    </xf>
    <xf numFmtId="0" fontId="32" fillId="0" borderId="52" xfId="0" applyFont="1" applyFill="1" applyBorder="1" applyAlignment="1" applyProtection="1">
      <alignment horizontal="left"/>
    </xf>
    <xf numFmtId="0" fontId="32" fillId="4" borderId="52" xfId="0" applyFont="1" applyFill="1" applyBorder="1" applyAlignment="1" applyProtection="1">
      <alignment horizontal="left"/>
      <protection locked="0"/>
    </xf>
    <xf numFmtId="0" fontId="32" fillId="0" borderId="52" xfId="0" applyNumberFormat="1" applyFont="1" applyBorder="1" applyAlignment="1" applyProtection="1">
      <alignment horizontal="left"/>
    </xf>
    <xf numFmtId="49" fontId="32" fillId="0" borderId="52" xfId="0" applyNumberFormat="1" applyFont="1" applyBorder="1" applyAlignment="1" applyProtection="1">
      <alignment horizontal="left"/>
    </xf>
    <xf numFmtId="0" fontId="10" fillId="0" borderId="39" xfId="1" applyFont="1" applyBorder="1" applyAlignment="1" applyProtection="1">
      <alignment vertical="center" wrapText="1"/>
    </xf>
    <xf numFmtId="0" fontId="6" fillId="0" borderId="4" xfId="2" applyNumberFormat="1" applyFont="1" applyFill="1" applyBorder="1" applyAlignment="1">
      <alignment horizontal="center" vertical="center" wrapText="1" readingOrder="1"/>
    </xf>
    <xf numFmtId="0" fontId="4" fillId="0" borderId="0" xfId="2" applyFont="1" applyFill="1" applyBorder="1"/>
    <xf numFmtId="0" fontId="39" fillId="0" borderId="0" xfId="1" applyFont="1" applyProtection="1"/>
    <xf numFmtId="0" fontId="6" fillId="0" borderId="4" xfId="0" applyNumberFormat="1" applyFont="1" applyFill="1" applyBorder="1" applyAlignment="1">
      <alignment horizontal="center" vertical="center" wrapText="1" readingOrder="1"/>
    </xf>
    <xf numFmtId="0" fontId="6" fillId="0" borderId="4" xfId="0" applyNumberFormat="1" applyFont="1" applyFill="1" applyBorder="1" applyAlignment="1">
      <alignment horizontal="left" vertical="center" wrapText="1" readingOrder="1"/>
    </xf>
    <xf numFmtId="14" fontId="0" fillId="0" borderId="0" xfId="0" applyNumberFormat="1"/>
    <xf numFmtId="49" fontId="16" fillId="4" borderId="39" xfId="0" applyNumberFormat="1" applyFont="1" applyFill="1" applyBorder="1" applyProtection="1">
      <protection locked="0"/>
    </xf>
    <xf numFmtId="0" fontId="28" fillId="0" borderId="0" xfId="0" applyFont="1" applyProtection="1"/>
    <xf numFmtId="0" fontId="7" fillId="4" borderId="39" xfId="1" applyFont="1" applyFill="1" applyBorder="1" applyAlignment="1" applyProtection="1">
      <alignment horizontal="center" vertical="center"/>
      <protection locked="0"/>
    </xf>
    <xf numFmtId="0" fontId="6" fillId="0" borderId="4" xfId="0" applyNumberFormat="1" applyFont="1" applyFill="1" applyBorder="1" applyAlignment="1">
      <alignment horizontal="center" vertical="center" wrapText="1" readingOrder="1"/>
    </xf>
    <xf numFmtId="0" fontId="4" fillId="0" borderId="0" xfId="2" applyFont="1" applyFill="1" applyBorder="1"/>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7" fillId="0" borderId="12" xfId="1" applyFont="1" applyBorder="1" applyAlignment="1" applyProtection="1">
      <alignment vertical="center"/>
    </xf>
    <xf numFmtId="0" fontId="7" fillId="0" borderId="13" xfId="1" applyFont="1" applyBorder="1" applyAlignment="1" applyProtection="1">
      <alignment vertical="center"/>
    </xf>
    <xf numFmtId="0" fontId="10" fillId="0" borderId="13" xfId="1" applyFont="1" applyBorder="1" applyAlignment="1" applyProtection="1">
      <alignment horizontal="right" vertical="center"/>
    </xf>
    <xf numFmtId="0" fontId="11" fillId="0" borderId="0" xfId="1" applyFont="1" applyAlignment="1" applyProtection="1">
      <alignment vertical="center"/>
    </xf>
    <xf numFmtId="0" fontId="10" fillId="0" borderId="17" xfId="1" applyFont="1" applyBorder="1" applyAlignment="1" applyProtection="1">
      <alignment horizontal="center" vertical="center"/>
    </xf>
    <xf numFmtId="0" fontId="10" fillId="0" borderId="18" xfId="1" applyFont="1" applyBorder="1" applyAlignment="1" applyProtection="1">
      <alignment horizontal="center" vertical="center"/>
    </xf>
    <xf numFmtId="0" fontId="7" fillId="0" borderId="22" xfId="1" applyFont="1" applyBorder="1" applyAlignment="1" applyProtection="1">
      <alignment vertical="center"/>
    </xf>
    <xf numFmtId="0" fontId="12" fillId="0" borderId="23" xfId="1" applyFont="1" applyBorder="1" applyAlignment="1" applyProtection="1">
      <alignment vertical="center"/>
    </xf>
    <xf numFmtId="0" fontId="1" fillId="0" borderId="25" xfId="1" applyFill="1" applyBorder="1" applyAlignment="1" applyProtection="1">
      <alignment horizontal="center" vertical="center"/>
    </xf>
    <xf numFmtId="0" fontId="7" fillId="0" borderId="26" xfId="1" applyFont="1" applyBorder="1" applyAlignment="1" applyProtection="1">
      <alignment vertical="center"/>
    </xf>
    <xf numFmtId="0" fontId="12" fillId="0" borderId="27" xfId="1" applyFont="1" applyBorder="1" applyAlignment="1" applyProtection="1">
      <alignment vertical="center"/>
    </xf>
    <xf numFmtId="0" fontId="12" fillId="0" borderId="0" xfId="1" applyFont="1" applyBorder="1" applyAlignment="1" applyProtection="1">
      <alignment vertical="center"/>
    </xf>
    <xf numFmtId="0" fontId="1" fillId="0" borderId="28" xfId="1" applyFill="1" applyBorder="1" applyAlignment="1" applyProtection="1">
      <alignment horizontal="center" vertical="center"/>
    </xf>
    <xf numFmtId="0" fontId="7" fillId="0" borderId="0" xfId="1" applyFont="1" applyAlignment="1" applyProtection="1">
      <alignment horizontal="right" vertical="center"/>
    </xf>
    <xf numFmtId="0" fontId="10" fillId="0" borderId="29" xfId="1" applyFont="1" applyBorder="1" applyAlignment="1" applyProtection="1">
      <alignment horizontal="left" vertical="center"/>
    </xf>
    <xf numFmtId="0" fontId="10" fillId="0" borderId="30" xfId="1" applyFont="1" applyBorder="1" applyAlignment="1" applyProtection="1">
      <alignment horizontal="left" vertical="center"/>
    </xf>
    <xf numFmtId="0" fontId="7" fillId="0" borderId="31" xfId="1" quotePrefix="1" applyFont="1" applyBorder="1" applyAlignment="1" applyProtection="1">
      <alignment horizontal="center" vertical="center"/>
    </xf>
    <xf numFmtId="0" fontId="10" fillId="0" borderId="32" xfId="1" applyFont="1" applyBorder="1" applyAlignment="1" applyProtection="1">
      <alignment horizontal="center" vertical="center"/>
    </xf>
    <xf numFmtId="0" fontId="7" fillId="0" borderId="0" xfId="1" applyFont="1" applyFill="1" applyAlignment="1" applyProtection="1">
      <alignment vertical="center"/>
    </xf>
    <xf numFmtId="1" fontId="7" fillId="0" borderId="31" xfId="1" quotePrefix="1" applyNumberFormat="1" applyFont="1" applyBorder="1" applyAlignment="1" applyProtection="1">
      <alignment horizontal="center" vertical="center"/>
    </xf>
    <xf numFmtId="0" fontId="7" fillId="5" borderId="32" xfId="1" applyFont="1" applyFill="1" applyBorder="1" applyAlignment="1" applyProtection="1">
      <alignment horizontal="right" vertical="center"/>
    </xf>
    <xf numFmtId="0" fontId="7" fillId="0" borderId="32" xfId="1" applyFont="1" applyBorder="1" applyProtection="1"/>
    <xf numFmtId="0" fontId="15" fillId="7" borderId="39" xfId="1" applyFont="1" applyFill="1" applyBorder="1" applyAlignment="1" applyProtection="1">
      <alignment horizontal="center" vertical="center"/>
    </xf>
    <xf numFmtId="165" fontId="7" fillId="0" borderId="39" xfId="1" applyNumberFormat="1" applyFont="1" applyBorder="1" applyAlignment="1" applyProtection="1">
      <alignment horizontal="center" vertical="center"/>
    </xf>
    <xf numFmtId="0" fontId="7" fillId="0" borderId="39" xfId="1" applyFont="1" applyBorder="1" applyAlignment="1" applyProtection="1">
      <alignment horizontal="center" vertical="center"/>
    </xf>
    <xf numFmtId="0" fontId="7" fillId="4" borderId="51" xfId="1" applyFont="1" applyFill="1" applyBorder="1" applyAlignment="1" applyProtection="1">
      <alignment vertical="center"/>
    </xf>
    <xf numFmtId="0" fontId="7" fillId="4" borderId="0" xfId="1" applyFont="1" applyFill="1" applyBorder="1" applyAlignment="1" applyProtection="1">
      <alignment vertical="center"/>
    </xf>
    <xf numFmtId="0" fontId="7" fillId="4" borderId="52" xfId="1" applyFont="1" applyFill="1" applyBorder="1" applyAlignment="1" applyProtection="1">
      <alignment vertical="center"/>
    </xf>
    <xf numFmtId="0" fontId="7" fillId="4" borderId="53" xfId="1" applyFont="1" applyFill="1" applyBorder="1" applyAlignment="1" applyProtection="1">
      <alignment vertical="center"/>
    </xf>
    <xf numFmtId="0" fontId="7" fillId="4" borderId="18" xfId="1" applyFont="1" applyFill="1" applyBorder="1" applyAlignment="1" applyProtection="1">
      <alignment vertical="center"/>
    </xf>
    <xf numFmtId="0" fontId="7" fillId="4" borderId="54" xfId="1" applyFont="1" applyFill="1" applyBorder="1" applyAlignment="1" applyProtection="1">
      <alignment vertical="center"/>
    </xf>
    <xf numFmtId="0" fontId="33" fillId="0" borderId="80" xfId="0" applyFont="1" applyBorder="1" applyAlignment="1" applyProtection="1">
      <alignment horizontal="center" vertical="center"/>
    </xf>
    <xf numFmtId="0" fontId="33" fillId="0" borderId="81" xfId="0" applyFont="1" applyBorder="1" applyAlignment="1" applyProtection="1">
      <alignment horizontal="center" vertical="center"/>
    </xf>
    <xf numFmtId="0" fontId="33" fillId="0" borderId="82" xfId="0" applyFont="1" applyBorder="1" applyAlignment="1" applyProtection="1">
      <alignment horizontal="center" vertical="center"/>
    </xf>
    <xf numFmtId="0" fontId="6" fillId="0" borderId="83" xfId="0" applyNumberFormat="1" applyFont="1" applyFill="1" applyBorder="1" applyAlignment="1">
      <alignment horizontal="center" vertical="center" wrapText="1" readingOrder="1"/>
    </xf>
    <xf numFmtId="0" fontId="0" fillId="0" borderId="0" xfId="0" applyBorder="1" applyProtection="1">
      <protection locked="0"/>
    </xf>
    <xf numFmtId="0" fontId="0" fillId="0" borderId="99" xfId="0" applyBorder="1" applyProtection="1">
      <protection locked="0"/>
    </xf>
    <xf numFmtId="0" fontId="32" fillId="0" borderId="100" xfId="0" applyFont="1" applyBorder="1" applyAlignment="1" applyProtection="1">
      <alignment horizontal="left"/>
    </xf>
    <xf numFmtId="0" fontId="42" fillId="8" borderId="101" xfId="0" applyFont="1" applyFill="1" applyBorder="1" applyProtection="1">
      <protection locked="0"/>
    </xf>
    <xf numFmtId="0" fontId="42" fillId="8" borderId="39" xfId="0" applyFont="1" applyFill="1" applyBorder="1" applyProtection="1">
      <protection locked="0"/>
    </xf>
    <xf numFmtId="0" fontId="42" fillId="8" borderId="102" xfId="0" applyFont="1" applyFill="1" applyBorder="1" applyProtection="1">
      <protection locked="0"/>
    </xf>
    <xf numFmtId="0" fontId="42" fillId="8" borderId="103" xfId="0" applyFont="1" applyFill="1" applyBorder="1" applyProtection="1">
      <protection locked="0"/>
    </xf>
    <xf numFmtId="0" fontId="42" fillId="8" borderId="36" xfId="0" applyFont="1" applyFill="1" applyBorder="1" applyProtection="1">
      <protection locked="0"/>
    </xf>
    <xf numFmtId="0" fontId="0" fillId="0" borderId="104" xfId="0" applyBorder="1" applyProtection="1">
      <protection hidden="1"/>
    </xf>
    <xf numFmtId="0" fontId="0" fillId="0" borderId="105" xfId="0" applyBorder="1" applyProtection="1">
      <protection locked="0"/>
    </xf>
    <xf numFmtId="0" fontId="0" fillId="0" borderId="106" xfId="0" applyBorder="1" applyProtection="1">
      <protection hidden="1"/>
    </xf>
    <xf numFmtId="0" fontId="42" fillId="8" borderId="107" xfId="0" applyFont="1" applyFill="1" applyBorder="1" applyProtection="1">
      <protection locked="0"/>
    </xf>
    <xf numFmtId="0" fontId="4" fillId="4" borderId="0" xfId="2" applyFont="1" applyFill="1" applyBorder="1"/>
    <xf numFmtId="0" fontId="6" fillId="4" borderId="4" xfId="0" applyNumberFormat="1" applyFont="1" applyFill="1" applyBorder="1" applyAlignment="1">
      <alignment horizontal="center" vertical="center" wrapText="1" readingOrder="1"/>
    </xf>
    <xf numFmtId="0" fontId="6" fillId="4" borderId="4" xfId="0" applyNumberFormat="1" applyFont="1" applyFill="1" applyBorder="1" applyAlignment="1">
      <alignment horizontal="left" vertical="center" wrapText="1" readingOrder="1"/>
    </xf>
    <xf numFmtId="0" fontId="6" fillId="4" borderId="83" xfId="0" applyNumberFormat="1" applyFont="1" applyFill="1" applyBorder="1" applyAlignment="1">
      <alignment horizontal="center" vertical="center" wrapText="1" readingOrder="1"/>
    </xf>
    <xf numFmtId="0" fontId="6" fillId="4" borderId="4" xfId="2" applyNumberFormat="1" applyFont="1" applyFill="1" applyBorder="1" applyAlignment="1">
      <alignment horizontal="center" vertical="center" wrapText="1" readingOrder="1"/>
    </xf>
    <xf numFmtId="0" fontId="44" fillId="0" borderId="0" xfId="0" applyFont="1" applyFill="1" applyBorder="1"/>
    <xf numFmtId="0" fontId="1" fillId="0" borderId="0" xfId="0" applyFont="1"/>
    <xf numFmtId="0" fontId="6" fillId="0" borderId="4" xfId="0" applyNumberFormat="1" applyFont="1" applyFill="1" applyBorder="1" applyAlignment="1">
      <alignment horizontal="center" vertical="center" wrapText="1" readingOrder="1"/>
    </xf>
    <xf numFmtId="0" fontId="5" fillId="3" borderId="1" xfId="0" applyNumberFormat="1" applyFont="1" applyFill="1" applyBorder="1" applyAlignment="1">
      <alignment horizontal="center" vertical="center" wrapText="1" readingOrder="1"/>
    </xf>
    <xf numFmtId="0" fontId="5" fillId="3" borderId="7"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5" fillId="3" borderId="4" xfId="0" applyNumberFormat="1" applyFont="1" applyFill="1" applyBorder="1" applyAlignment="1">
      <alignment horizontal="center" vertical="center" wrapText="1" readingOrder="1"/>
    </xf>
    <xf numFmtId="0" fontId="5" fillId="3" borderId="83" xfId="0" applyNumberFormat="1" applyFont="1" applyFill="1" applyBorder="1" applyAlignment="1">
      <alignment horizontal="center" vertical="center" wrapText="1" readingOrder="1"/>
    </xf>
    <xf numFmtId="0" fontId="4" fillId="0" borderId="39" xfId="0" applyFont="1" applyFill="1" applyBorder="1"/>
    <xf numFmtId="0" fontId="15" fillId="10" borderId="33" xfId="1" applyFont="1" applyFill="1" applyBorder="1" applyAlignment="1" applyProtection="1">
      <alignment horizontal="center" vertical="center"/>
    </xf>
    <xf numFmtId="0" fontId="15" fillId="10" borderId="33" xfId="1" applyFont="1" applyFill="1" applyBorder="1" applyAlignment="1" applyProtection="1">
      <alignment horizontal="center" vertical="center" wrapText="1"/>
    </xf>
    <xf numFmtId="0" fontId="15" fillId="10" borderId="33" xfId="1" applyFont="1" applyFill="1" applyBorder="1" applyAlignment="1" applyProtection="1">
      <alignment vertical="center"/>
    </xf>
    <xf numFmtId="0" fontId="17" fillId="10" borderId="39" xfId="1" applyFont="1" applyFill="1" applyBorder="1" applyAlignment="1" applyProtection="1">
      <alignment horizontal="center" vertical="center"/>
    </xf>
    <xf numFmtId="0" fontId="17" fillId="10" borderId="39" xfId="1" applyFont="1" applyFill="1" applyBorder="1" applyAlignment="1" applyProtection="1">
      <alignment vertical="center"/>
    </xf>
    <xf numFmtId="0" fontId="15" fillId="10" borderId="39" xfId="1" applyFont="1" applyFill="1" applyBorder="1" applyAlignment="1" applyProtection="1">
      <alignment horizontal="center" vertical="center"/>
    </xf>
    <xf numFmtId="0" fontId="15" fillId="10" borderId="34" xfId="1" applyFont="1" applyFill="1" applyBorder="1" applyAlignment="1" applyProtection="1">
      <alignment horizontal="center" vertical="center"/>
    </xf>
    <xf numFmtId="0" fontId="15" fillId="10" borderId="39" xfId="1" applyFont="1" applyFill="1" applyBorder="1" applyAlignment="1" applyProtection="1">
      <alignment horizontal="center" vertical="center" wrapText="1"/>
    </xf>
    <xf numFmtId="0" fontId="15" fillId="10" borderId="44" xfId="1" applyFont="1" applyFill="1" applyBorder="1" applyAlignment="1" applyProtection="1">
      <alignment horizontal="center" vertical="center" wrapText="1"/>
    </xf>
    <xf numFmtId="0" fontId="15" fillId="10" borderId="41" xfId="1" applyFont="1" applyFill="1" applyBorder="1" applyAlignment="1" applyProtection="1">
      <alignment horizontal="center" vertical="center" wrapText="1"/>
    </xf>
    <xf numFmtId="0" fontId="15" fillId="10" borderId="42" xfId="1" applyFont="1" applyFill="1" applyBorder="1" applyAlignment="1" applyProtection="1">
      <alignment horizontal="center" vertical="center" wrapText="1"/>
    </xf>
    <xf numFmtId="0" fontId="15" fillId="10" borderId="45" xfId="1" applyFont="1" applyFill="1" applyBorder="1" applyAlignment="1" applyProtection="1">
      <alignment horizontal="center" vertical="center" wrapText="1"/>
    </xf>
    <xf numFmtId="0" fontId="15" fillId="10" borderId="19" xfId="1" applyFont="1" applyFill="1" applyBorder="1" applyAlignment="1" applyProtection="1">
      <alignment horizontal="center" vertical="center" wrapText="1"/>
    </xf>
    <xf numFmtId="0" fontId="15" fillId="10" borderId="20" xfId="1" applyFont="1" applyFill="1" applyBorder="1" applyAlignment="1" applyProtection="1">
      <alignment horizontal="center" vertical="center" wrapText="1"/>
    </xf>
    <xf numFmtId="0" fontId="15" fillId="10" borderId="32" xfId="1" applyFont="1" applyFill="1" applyBorder="1" applyAlignment="1" applyProtection="1">
      <alignment vertical="center" wrapText="1"/>
    </xf>
    <xf numFmtId="0" fontId="15" fillId="10" borderId="49" xfId="1" applyFont="1" applyFill="1" applyBorder="1" applyAlignment="1" applyProtection="1">
      <alignment horizontal="center" vertical="center" wrapText="1"/>
    </xf>
    <xf numFmtId="0" fontId="15" fillId="10" borderId="31" xfId="1" applyFont="1" applyFill="1" applyBorder="1" applyAlignment="1" applyProtection="1">
      <alignment horizontal="center" vertical="center" wrapText="1"/>
    </xf>
    <xf numFmtId="0" fontId="15" fillId="10" borderId="50" xfId="1" quotePrefix="1" applyFont="1" applyFill="1" applyBorder="1" applyAlignment="1" applyProtection="1">
      <alignment horizontal="center" vertical="center" wrapText="1"/>
    </xf>
    <xf numFmtId="0" fontId="15" fillId="10" borderId="55" xfId="1" applyFont="1" applyFill="1" applyBorder="1" applyAlignment="1" applyProtection="1">
      <alignment horizontal="center" vertical="center"/>
    </xf>
    <xf numFmtId="0" fontId="15" fillId="10" borderId="23" xfId="1" applyFont="1" applyFill="1" applyBorder="1" applyAlignment="1" applyProtection="1">
      <alignment vertical="center"/>
    </xf>
    <xf numFmtId="0" fontId="15" fillId="10" borderId="56" xfId="1" applyFont="1" applyFill="1" applyBorder="1" applyAlignment="1" applyProtection="1">
      <alignment vertical="center"/>
    </xf>
    <xf numFmtId="0" fontId="15" fillId="10" borderId="39" xfId="0" applyFont="1" applyFill="1" applyBorder="1" applyAlignment="1" applyProtection="1">
      <alignment horizontal="center"/>
    </xf>
    <xf numFmtId="0" fontId="36" fillId="10" borderId="34" xfId="0" applyFont="1" applyFill="1" applyBorder="1" applyAlignment="1" applyProtection="1">
      <alignment horizontal="center" vertical="center"/>
    </xf>
    <xf numFmtId="0" fontId="17" fillId="10" borderId="39" xfId="0" applyFont="1" applyFill="1" applyBorder="1" applyAlignment="1" applyProtection="1">
      <alignment horizontal="center" vertical="center"/>
    </xf>
    <xf numFmtId="0" fontId="15" fillId="10" borderId="39" xfId="3" applyFont="1" applyFill="1" applyBorder="1" applyAlignment="1">
      <alignment horizontal="center" vertical="center"/>
    </xf>
    <xf numFmtId="0" fontId="15" fillId="10" borderId="39" xfId="3" applyFont="1" applyFill="1" applyBorder="1" applyAlignment="1">
      <alignment horizontal="center" vertical="center" wrapText="1"/>
    </xf>
    <xf numFmtId="0" fontId="17" fillId="10" borderId="79" xfId="1" applyFont="1" applyFill="1" applyBorder="1" applyAlignment="1">
      <alignment vertical="center"/>
    </xf>
    <xf numFmtId="0" fontId="36" fillId="10" borderId="79" xfId="1" applyFont="1" applyFill="1" applyBorder="1" applyAlignment="1">
      <alignment vertical="center"/>
    </xf>
    <xf numFmtId="0" fontId="7" fillId="0" borderId="40" xfId="1" applyFont="1" applyBorder="1" applyAlignment="1" applyProtection="1">
      <alignment vertical="center" wrapText="1"/>
    </xf>
    <xf numFmtId="0" fontId="7" fillId="0" borderId="58" xfId="1" applyFont="1" applyBorder="1" applyAlignment="1" applyProtection="1">
      <alignment vertical="center" wrapText="1"/>
    </xf>
    <xf numFmtId="0" fontId="7" fillId="4" borderId="58" xfId="1" applyFont="1" applyFill="1" applyBorder="1" applyAlignment="1" applyProtection="1">
      <alignment vertical="center" wrapText="1"/>
    </xf>
    <xf numFmtId="0" fontId="7" fillId="0" borderId="44" xfId="1" applyFont="1" applyBorder="1" applyAlignment="1" applyProtection="1">
      <alignment horizontal="center" vertical="center" wrapText="1"/>
    </xf>
    <xf numFmtId="0" fontId="7" fillId="4" borderId="42" xfId="1" applyFont="1" applyFill="1" applyBorder="1" applyAlignment="1" applyProtection="1">
      <alignment vertical="center" wrapText="1"/>
    </xf>
    <xf numFmtId="0" fontId="46" fillId="0" borderId="0" xfId="0" applyFont="1"/>
    <xf numFmtId="0" fontId="2" fillId="2" borderId="0" xfId="0" applyFont="1" applyFill="1"/>
    <xf numFmtId="0" fontId="0" fillId="4" borderId="39" xfId="0" applyFill="1" applyBorder="1" applyProtection="1">
      <protection locked="0"/>
    </xf>
    <xf numFmtId="0" fontId="41" fillId="10" borderId="84" xfId="0" applyFont="1" applyFill="1" applyBorder="1" applyAlignment="1" applyProtection="1">
      <alignment horizontal="center"/>
      <protection locked="0"/>
    </xf>
    <xf numFmtId="0" fontId="41" fillId="10" borderId="85" xfId="0" applyFont="1" applyFill="1" applyBorder="1" applyAlignment="1" applyProtection="1">
      <alignment horizontal="center"/>
      <protection locked="0"/>
    </xf>
    <xf numFmtId="0" fontId="41" fillId="10" borderId="90" xfId="0" applyFont="1" applyFill="1" applyBorder="1" applyAlignment="1" applyProtection="1">
      <alignment horizontal="center"/>
      <protection locked="0"/>
    </xf>
    <xf numFmtId="0" fontId="41" fillId="10" borderId="91" xfId="0" applyFont="1" applyFill="1" applyBorder="1" applyAlignment="1" applyProtection="1">
      <alignment horizontal="center"/>
      <protection locked="0"/>
    </xf>
    <xf numFmtId="0" fontId="41" fillId="10" borderId="92" xfId="0" applyFont="1" applyFill="1" applyBorder="1" applyAlignment="1" applyProtection="1">
      <alignment horizontal="center"/>
      <protection locked="0"/>
    </xf>
    <xf numFmtId="0" fontId="41" fillId="10" borderId="93" xfId="0" applyFont="1" applyFill="1" applyBorder="1" applyAlignment="1" applyProtection="1">
      <alignment horizontal="center"/>
      <protection locked="0"/>
    </xf>
    <xf numFmtId="0" fontId="41" fillId="10" borderId="94" xfId="0" applyFont="1" applyFill="1" applyBorder="1" applyAlignment="1" applyProtection="1">
      <alignment horizontal="center"/>
      <protection locked="0"/>
    </xf>
    <xf numFmtId="0" fontId="41" fillId="10" borderId="95" xfId="0" applyFont="1" applyFill="1" applyBorder="1" applyAlignment="1" applyProtection="1">
      <alignment horizontal="center"/>
      <protection locked="0"/>
    </xf>
    <xf numFmtId="0" fontId="41" fillId="10" borderId="96" xfId="0" applyFont="1" applyFill="1" applyBorder="1" applyAlignment="1" applyProtection="1">
      <alignment horizontal="center"/>
      <protection locked="0"/>
    </xf>
    <xf numFmtId="0" fontId="41" fillId="10" borderId="97" xfId="0" applyFont="1" applyFill="1" applyBorder="1" applyAlignment="1" applyProtection="1">
      <alignment horizontal="center"/>
      <protection locked="0"/>
    </xf>
    <xf numFmtId="0" fontId="41" fillId="10" borderId="98" xfId="0" applyFont="1" applyFill="1" applyBorder="1" applyAlignment="1" applyProtection="1">
      <alignment horizontal="center"/>
      <protection locked="0"/>
    </xf>
    <xf numFmtId="0" fontId="45" fillId="9" borderId="39" xfId="0" applyFont="1" applyFill="1" applyBorder="1" applyAlignment="1">
      <alignment horizontal="center" vertical="center" wrapText="1"/>
    </xf>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5" fillId="3" borderId="1" xfId="0" applyNumberFormat="1" applyFont="1" applyFill="1" applyBorder="1" applyAlignment="1">
      <alignment horizontal="center" vertical="center" wrapText="1" readingOrder="1"/>
    </xf>
    <xf numFmtId="0" fontId="4" fillId="0" borderId="2" xfId="0" applyNumberFormat="1" applyFont="1" applyFill="1" applyBorder="1" applyAlignment="1">
      <alignment vertical="top" wrapText="1"/>
    </xf>
    <xf numFmtId="0" fontId="4" fillId="0" borderId="3" xfId="0" applyNumberFormat="1" applyFont="1" applyFill="1" applyBorder="1" applyAlignment="1">
      <alignment vertical="top" wrapText="1"/>
    </xf>
    <xf numFmtId="0" fontId="5" fillId="3" borderId="4"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4" fillId="0" borderId="10" xfId="0" applyNumberFormat="1" applyFont="1" applyFill="1" applyBorder="1" applyAlignment="1">
      <alignment vertical="top" wrapText="1"/>
    </xf>
    <xf numFmtId="0" fontId="4" fillId="0" borderId="11" xfId="0" applyNumberFormat="1" applyFont="1" applyFill="1" applyBorder="1" applyAlignment="1">
      <alignment vertical="top" wrapText="1"/>
    </xf>
    <xf numFmtId="0" fontId="5" fillId="3" borderId="1" xfId="0" applyNumberFormat="1" applyFont="1" applyFill="1" applyBorder="1" applyAlignment="1">
      <alignment horizontal="center" wrapText="1" readingOrder="1"/>
    </xf>
    <xf numFmtId="0" fontId="5" fillId="3" borderId="7" xfId="0" applyNumberFormat="1" applyFont="1" applyFill="1" applyBorder="1" applyAlignment="1">
      <alignment horizontal="center" vertical="center" wrapText="1" readingOrder="1"/>
    </xf>
    <xf numFmtId="0" fontId="4" fillId="0" borderId="8" xfId="0" applyNumberFormat="1" applyFont="1" applyFill="1" applyBorder="1" applyAlignment="1">
      <alignment vertical="top" wrapText="1"/>
    </xf>
    <xf numFmtId="0" fontId="4" fillId="0" borderId="0" xfId="0" applyFont="1" applyFill="1" applyBorder="1"/>
    <xf numFmtId="0" fontId="5" fillId="3" borderId="7" xfId="0" applyNumberFormat="1" applyFont="1" applyFill="1" applyBorder="1" applyAlignment="1">
      <alignment horizontal="center" vertical="top" wrapText="1" readingOrder="1"/>
    </xf>
    <xf numFmtId="0" fontId="6" fillId="4" borderId="4" xfId="0" applyNumberFormat="1" applyFont="1" applyFill="1" applyBorder="1" applyAlignment="1">
      <alignment horizontal="center" vertical="center" wrapText="1" readingOrder="1"/>
    </xf>
    <xf numFmtId="0" fontId="4" fillId="4" borderId="6" xfId="0" applyNumberFormat="1" applyFont="1" applyFill="1" applyBorder="1" applyAlignment="1">
      <alignment vertical="top" wrapText="1"/>
    </xf>
    <xf numFmtId="0" fontId="4" fillId="4" borderId="5" xfId="0" applyNumberFormat="1" applyFont="1" applyFill="1" applyBorder="1" applyAlignment="1">
      <alignment vertical="top" wrapText="1"/>
    </xf>
    <xf numFmtId="0" fontId="7" fillId="4" borderId="34"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0" fontId="8" fillId="0" borderId="0" xfId="1" applyFont="1" applyAlignment="1" applyProtection="1">
      <alignment horizontal="center"/>
    </xf>
    <xf numFmtId="0" fontId="15" fillId="10" borderId="34" xfId="1" applyFont="1" applyFill="1" applyBorder="1" applyAlignment="1" applyProtection="1">
      <alignment horizontal="center" vertical="center"/>
    </xf>
    <xf numFmtId="0" fontId="15" fillId="10" borderId="36" xfId="1" applyFont="1" applyFill="1" applyBorder="1" applyAlignment="1" applyProtection="1">
      <alignment horizontal="center" vertical="center"/>
    </xf>
    <xf numFmtId="0" fontId="7" fillId="4" borderId="34" xfId="1" applyFont="1" applyFill="1" applyBorder="1" applyAlignment="1" applyProtection="1">
      <alignment horizontal="left" vertical="center"/>
      <protection locked="0"/>
    </xf>
    <xf numFmtId="0" fontId="7" fillId="4" borderId="36" xfId="1" applyFont="1" applyFill="1" applyBorder="1" applyAlignment="1" applyProtection="1">
      <alignment horizontal="left" vertical="center"/>
      <protection locked="0"/>
    </xf>
    <xf numFmtId="0" fontId="7" fillId="6" borderId="34" xfId="1" applyFont="1" applyFill="1" applyBorder="1" applyAlignment="1" applyProtection="1">
      <alignment horizontal="left" vertical="center"/>
    </xf>
    <xf numFmtId="0" fontId="7" fillId="6" borderId="36" xfId="1" applyFont="1" applyFill="1" applyBorder="1" applyAlignment="1" applyProtection="1">
      <alignment horizontal="left" vertical="center"/>
    </xf>
    <xf numFmtId="0" fontId="17" fillId="10" borderId="34" xfId="1" applyFont="1" applyFill="1" applyBorder="1" applyAlignment="1" applyProtection="1">
      <alignment horizontal="center" vertical="center"/>
    </xf>
    <xf numFmtId="0" fontId="17" fillId="10" borderId="35" xfId="1" applyFont="1" applyFill="1" applyBorder="1" applyAlignment="1" applyProtection="1">
      <alignment horizontal="center" vertical="center"/>
    </xf>
    <xf numFmtId="0" fontId="17" fillId="10" borderId="36" xfId="1" applyFont="1" applyFill="1" applyBorder="1" applyAlignment="1" applyProtection="1">
      <alignment horizontal="center" vertical="center"/>
    </xf>
    <xf numFmtId="0" fontId="7" fillId="4" borderId="35" xfId="1" applyFont="1" applyFill="1" applyBorder="1" applyAlignment="1" applyProtection="1">
      <alignment horizontal="left" vertical="center"/>
      <protection locked="0"/>
    </xf>
    <xf numFmtId="0" fontId="18" fillId="0" borderId="57" xfId="1" applyFont="1" applyBorder="1" applyAlignment="1" applyProtection="1">
      <alignment horizontal="center" vertical="justify"/>
    </xf>
    <xf numFmtId="0" fontId="15" fillId="10" borderId="14" xfId="1" applyFont="1" applyFill="1" applyBorder="1" applyAlignment="1" applyProtection="1">
      <alignment horizontal="center" vertical="center"/>
    </xf>
    <xf numFmtId="0" fontId="15" fillId="10" borderId="19" xfId="1" applyFont="1" applyFill="1" applyBorder="1" applyAlignment="1" applyProtection="1">
      <alignment horizontal="center" vertical="center"/>
    </xf>
    <xf numFmtId="0" fontId="15" fillId="10" borderId="15" xfId="1" applyFont="1" applyFill="1" applyBorder="1" applyAlignment="1" applyProtection="1">
      <alignment horizontal="center" vertical="center"/>
    </xf>
    <xf numFmtId="0" fontId="15" fillId="10" borderId="20" xfId="1" applyFont="1" applyFill="1" applyBorder="1" applyAlignment="1" applyProtection="1">
      <alignment horizontal="center" vertical="center"/>
    </xf>
    <xf numFmtId="0" fontId="15" fillId="10" borderId="16" xfId="1" applyFont="1" applyFill="1" applyBorder="1" applyAlignment="1" applyProtection="1">
      <alignment horizontal="center" vertical="center"/>
    </xf>
    <xf numFmtId="0" fontId="15" fillId="10" borderId="21" xfId="1" applyFont="1" applyFill="1" applyBorder="1" applyAlignment="1" applyProtection="1">
      <alignment horizontal="center" vertical="center"/>
    </xf>
    <xf numFmtId="0" fontId="17" fillId="10" borderId="39" xfId="1" applyFont="1" applyFill="1" applyBorder="1" applyAlignment="1" applyProtection="1">
      <alignment horizontal="center" vertical="center"/>
    </xf>
    <xf numFmtId="0" fontId="40" fillId="10" borderId="39" xfId="1" applyFont="1" applyFill="1" applyBorder="1" applyAlignment="1" applyProtection="1">
      <alignment horizontal="center" vertical="center"/>
    </xf>
    <xf numFmtId="0" fontId="7" fillId="4" borderId="39" xfId="1" applyFont="1" applyFill="1" applyBorder="1" applyAlignment="1" applyProtection="1">
      <alignment horizontal="center" vertical="center"/>
      <protection locked="0"/>
    </xf>
    <xf numFmtId="0" fontId="15" fillId="10" borderId="35" xfId="1" applyFont="1" applyFill="1" applyBorder="1" applyAlignment="1" applyProtection="1">
      <alignment horizontal="center" vertical="center"/>
    </xf>
    <xf numFmtId="0" fontId="15" fillId="10" borderId="39" xfId="1" applyFont="1" applyFill="1" applyBorder="1" applyAlignment="1" applyProtection="1">
      <alignment horizontal="center" vertical="center"/>
    </xf>
    <xf numFmtId="0" fontId="10" fillId="7" borderId="16" xfId="1" applyFont="1" applyFill="1" applyBorder="1" applyAlignment="1" applyProtection="1">
      <alignment horizontal="center" vertical="center" wrapText="1"/>
    </xf>
    <xf numFmtId="0" fontId="10" fillId="7" borderId="108" xfId="1" applyFont="1" applyFill="1" applyBorder="1" applyAlignment="1" applyProtection="1">
      <alignment horizontal="center" vertical="center" wrapText="1"/>
    </xf>
    <xf numFmtId="164" fontId="23" fillId="0" borderId="0" xfId="1" applyNumberFormat="1" applyFont="1" applyAlignment="1" applyProtection="1">
      <alignment horizontal="left"/>
    </xf>
    <xf numFmtId="0" fontId="13" fillId="0" borderId="13" xfId="1" applyFont="1" applyBorder="1" applyAlignment="1" applyProtection="1">
      <alignment horizontal="center" vertical="center" wrapText="1"/>
    </xf>
    <xf numFmtId="0" fontId="7" fillId="0" borderId="57" xfId="1" applyFont="1" applyBorder="1" applyAlignment="1" applyProtection="1">
      <alignment horizontal="center" vertical="center" wrapText="1"/>
    </xf>
    <xf numFmtId="0" fontId="20" fillId="0" borderId="0" xfId="1" applyFont="1" applyAlignment="1" applyProtection="1">
      <alignment horizontal="center" vertical="justify"/>
    </xf>
    <xf numFmtId="0" fontId="22" fillId="0" borderId="0" xfId="1" applyFont="1" applyAlignment="1" applyProtection="1">
      <alignment horizontal="center"/>
    </xf>
    <xf numFmtId="0" fontId="10" fillId="0" borderId="14" xfId="1" applyFont="1" applyBorder="1" applyAlignment="1" applyProtection="1">
      <alignment horizontal="center" vertical="center" wrapText="1"/>
    </xf>
    <xf numFmtId="0" fontId="10" fillId="0" borderId="48" xfId="1" applyFont="1" applyBorder="1" applyAlignment="1" applyProtection="1">
      <alignment horizontal="center" vertical="center" wrapText="1"/>
    </xf>
    <xf numFmtId="0" fontId="15" fillId="10" borderId="16" xfId="1" applyFont="1" applyFill="1" applyBorder="1" applyAlignment="1" applyProtection="1">
      <alignment horizontal="center" vertical="center" wrapText="1"/>
    </xf>
    <xf numFmtId="0" fontId="15" fillId="10" borderId="21" xfId="1" applyFont="1" applyFill="1" applyBorder="1" applyAlignment="1" applyProtection="1">
      <alignment horizontal="center" vertical="center" wrapText="1"/>
    </xf>
    <xf numFmtId="0" fontId="15" fillId="10" borderId="22" xfId="1" applyFont="1" applyFill="1" applyBorder="1" applyAlignment="1" applyProtection="1">
      <alignment horizontal="center" vertical="center" wrapText="1"/>
    </xf>
    <xf numFmtId="0" fontId="15" fillId="10" borderId="23" xfId="1" applyFont="1" applyFill="1" applyBorder="1" applyAlignment="1" applyProtection="1">
      <alignment horizontal="center" vertical="center" wrapText="1"/>
    </xf>
    <xf numFmtId="0" fontId="15" fillId="10" borderId="43" xfId="1" applyFont="1" applyFill="1" applyBorder="1" applyAlignment="1" applyProtection="1">
      <alignment horizontal="center" vertical="center" wrapText="1"/>
    </xf>
    <xf numFmtId="0" fontId="32" fillId="0" borderId="33" xfId="0" applyFont="1" applyBorder="1" applyAlignment="1" applyProtection="1">
      <alignment horizontal="center" vertical="center"/>
    </xf>
    <xf numFmtId="0" fontId="32" fillId="0" borderId="48" xfId="0" applyFont="1" applyBorder="1" applyAlignment="1" applyProtection="1">
      <alignment horizontal="center" vertical="center"/>
    </xf>
    <xf numFmtId="0" fontId="32" fillId="0" borderId="59" xfId="0" applyFont="1" applyBorder="1" applyAlignment="1" applyProtection="1">
      <alignment horizontal="center" vertical="center"/>
    </xf>
    <xf numFmtId="0" fontId="33" fillId="0" borderId="33" xfId="0" applyFont="1" applyBorder="1" applyAlignment="1" applyProtection="1">
      <alignment horizontal="center" vertical="center"/>
    </xf>
    <xf numFmtId="0" fontId="33" fillId="0" borderId="48" xfId="0" applyFont="1" applyBorder="1" applyAlignment="1" applyProtection="1">
      <alignment horizontal="center" vertical="center"/>
    </xf>
    <xf numFmtId="0" fontId="33" fillId="0" borderId="59" xfId="0" applyFont="1" applyBorder="1" applyAlignment="1" applyProtection="1">
      <alignment horizontal="center" vertical="center"/>
    </xf>
    <xf numFmtId="0" fontId="34" fillId="4" borderId="52" xfId="0" applyFont="1" applyFill="1" applyBorder="1" applyAlignment="1" applyProtection="1">
      <alignment horizontal="left" vertical="top" wrapText="1"/>
      <protection locked="0"/>
    </xf>
    <xf numFmtId="0" fontId="34" fillId="4" borderId="61" xfId="0" applyFont="1" applyFill="1" applyBorder="1" applyAlignment="1" applyProtection="1">
      <alignment horizontal="left" vertical="top" wrapText="1"/>
      <protection locked="0"/>
    </xf>
    <xf numFmtId="0" fontId="28" fillId="0" borderId="0" xfId="0" applyFont="1" applyAlignment="1" applyProtection="1">
      <alignment horizontal="center"/>
    </xf>
    <xf numFmtId="0" fontId="30" fillId="0" borderId="0" xfId="0" applyFont="1" applyAlignment="1" applyProtection="1">
      <alignment horizontal="center"/>
    </xf>
    <xf numFmtId="0" fontId="15" fillId="10" borderId="38" xfId="0" applyFont="1" applyFill="1" applyBorder="1" applyAlignment="1" applyProtection="1">
      <alignment horizontal="center" vertical="center" wrapText="1"/>
    </xf>
    <xf numFmtId="0" fontId="15" fillId="10" borderId="61" xfId="0" applyFont="1" applyFill="1" applyBorder="1" applyAlignment="1" applyProtection="1">
      <alignment horizontal="center" vertical="center" wrapText="1"/>
    </xf>
    <xf numFmtId="0" fontId="15" fillId="10" borderId="39" xfId="0" applyFont="1" applyFill="1" applyBorder="1" applyAlignment="1" applyProtection="1">
      <alignment horizontal="center" vertical="center"/>
    </xf>
    <xf numFmtId="0" fontId="15" fillId="10" borderId="39" xfId="0" applyFont="1" applyFill="1" applyBorder="1" applyAlignment="1" applyProtection="1">
      <alignment horizontal="center" vertical="center" wrapText="1"/>
    </xf>
    <xf numFmtId="0" fontId="32" fillId="4" borderId="33" xfId="0" applyFont="1" applyFill="1" applyBorder="1" applyAlignment="1" applyProtection="1">
      <alignment horizontal="center" vertical="center"/>
      <protection locked="0"/>
    </xf>
    <xf numFmtId="0" fontId="32" fillId="4" borderId="4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17" fillId="10" borderId="35" xfId="0" applyFont="1" applyFill="1" applyBorder="1" applyAlignment="1" applyProtection="1">
      <alignment horizontal="center" vertical="center"/>
    </xf>
    <xf numFmtId="0" fontId="17" fillId="10" borderId="36" xfId="0" applyFont="1" applyFill="1" applyBorder="1" applyAlignment="1" applyProtection="1">
      <alignment horizontal="center" vertical="center"/>
    </xf>
    <xf numFmtId="0" fontId="15" fillId="10" borderId="37" xfId="0" applyFont="1" applyFill="1" applyBorder="1" applyAlignment="1" applyProtection="1">
      <alignment horizontal="center" vertical="center"/>
    </xf>
    <xf numFmtId="0" fontId="15" fillId="10" borderId="60" xfId="0" applyFont="1" applyFill="1" applyBorder="1" applyAlignment="1" applyProtection="1">
      <alignment horizontal="center" vertical="center"/>
    </xf>
    <xf numFmtId="0" fontId="15" fillId="10" borderId="38" xfId="0" applyFont="1" applyFill="1" applyBorder="1" applyAlignment="1" applyProtection="1">
      <alignment horizontal="left" vertical="center"/>
    </xf>
    <xf numFmtId="0" fontId="15" fillId="10" borderId="61" xfId="0" applyFont="1" applyFill="1" applyBorder="1" applyAlignment="1" applyProtection="1">
      <alignment horizontal="left" vertical="center"/>
    </xf>
    <xf numFmtId="0" fontId="37" fillId="0" borderId="0" xfId="3" applyFont="1" applyAlignment="1">
      <alignment horizontal="center"/>
    </xf>
    <xf numFmtId="0" fontId="8" fillId="0" borderId="0" xfId="3" applyFont="1" applyAlignment="1">
      <alignment horizontal="center"/>
    </xf>
    <xf numFmtId="0" fontId="15" fillId="10" borderId="34" xfId="3" applyFont="1" applyFill="1" applyBorder="1" applyAlignment="1">
      <alignment horizontal="center" vertical="center"/>
    </xf>
    <xf numFmtId="0" fontId="15" fillId="10" borderId="35" xfId="3" applyFont="1" applyFill="1" applyBorder="1" applyAlignment="1">
      <alignment horizontal="center" vertical="center"/>
    </xf>
    <xf numFmtId="0" fontId="15" fillId="10" borderId="36" xfId="3" applyFont="1" applyFill="1" applyBorder="1" applyAlignment="1">
      <alignment horizontal="center" vertical="center"/>
    </xf>
    <xf numFmtId="0" fontId="7" fillId="4" borderId="39" xfId="3" applyFont="1" applyFill="1" applyBorder="1" applyAlignment="1" applyProtection="1">
      <alignment horizontal="left" vertical="center"/>
      <protection locked="0"/>
    </xf>
    <xf numFmtId="0" fontId="7" fillId="4" borderId="39" xfId="3" applyFont="1" applyFill="1" applyBorder="1" applyAlignment="1" applyProtection="1">
      <alignment horizontal="center" vertical="center"/>
      <protection locked="0"/>
    </xf>
    <xf numFmtId="0" fontId="15" fillId="10" borderId="39" xfId="3" applyFont="1" applyFill="1" applyBorder="1" applyAlignment="1">
      <alignment horizontal="center" vertical="center"/>
    </xf>
    <xf numFmtId="0" fontId="7" fillId="5" borderId="34" xfId="3" applyFont="1" applyFill="1" applyBorder="1" applyAlignment="1">
      <alignment horizontal="center" vertical="center"/>
    </xf>
    <xf numFmtId="0" fontId="7" fillId="5" borderId="36" xfId="3" applyFont="1" applyFill="1" applyBorder="1" applyAlignment="1">
      <alignment horizontal="center" vertical="center"/>
    </xf>
    <xf numFmtId="164" fontId="7" fillId="0" borderId="0" xfId="1" applyNumberFormat="1" applyFont="1" applyAlignment="1">
      <alignment horizontal="left"/>
    </xf>
    <xf numFmtId="0" fontId="11" fillId="0" borderId="0" xfId="1" applyFont="1" applyAlignment="1">
      <alignment horizontal="center" vertical="justify"/>
    </xf>
    <xf numFmtId="0" fontId="27" fillId="0" borderId="0" xfId="1" applyFont="1" applyAlignment="1">
      <alignment horizontal="center"/>
    </xf>
    <xf numFmtId="0" fontId="43" fillId="0" borderId="0" xfId="0" applyFont="1" applyBorder="1" applyAlignment="1" applyProtection="1">
      <alignment horizontal="center"/>
      <protection locked="0"/>
    </xf>
    <xf numFmtId="0" fontId="41" fillId="10" borderId="86" xfId="0" applyFont="1" applyFill="1" applyBorder="1" applyAlignment="1" applyProtection="1">
      <alignment horizontal="center"/>
      <protection locked="0"/>
    </xf>
    <xf numFmtId="0" fontId="41" fillId="10" borderId="87" xfId="0" applyFont="1" applyFill="1" applyBorder="1" applyAlignment="1" applyProtection="1">
      <alignment horizontal="center"/>
      <protection locked="0"/>
    </xf>
    <xf numFmtId="0" fontId="41" fillId="10" borderId="88" xfId="0" applyFont="1" applyFill="1" applyBorder="1" applyAlignment="1" applyProtection="1">
      <alignment horizontal="center"/>
      <protection locked="0"/>
    </xf>
    <xf numFmtId="0" fontId="41" fillId="10" borderId="89" xfId="0" applyFont="1" applyFill="1" applyBorder="1" applyAlignment="1" applyProtection="1">
      <alignment horizontal="center"/>
      <protection locked="0"/>
    </xf>
  </cellXfs>
  <cellStyles count="4">
    <cellStyle name="Normal" xfId="0" builtinId="0"/>
    <cellStyle name="Normal 2" xfId="1"/>
    <cellStyle name="Normal 2 2" xfId="3"/>
    <cellStyle name="Normal 3" xfId="2"/>
  </cellStyles>
  <dxfs count="308">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0000FF"/>
      </font>
    </dxf>
    <dxf>
      <font>
        <color rgb="FF0000FF"/>
      </font>
    </dxf>
    <dxf>
      <font>
        <color rgb="FFC0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224"/>
  <sheetViews>
    <sheetView zoomScale="90" zoomScaleNormal="90" workbookViewId="0">
      <selection activeCell="F35" sqref="F35"/>
    </sheetView>
  </sheetViews>
  <sheetFormatPr baseColWidth="10" defaultRowHeight="15" x14ac:dyDescent="0.25"/>
  <cols>
    <col min="1" max="1" width="15" customWidth="1"/>
    <col min="2" max="2" width="9.85546875" customWidth="1"/>
    <col min="4" max="4" width="22.85546875" customWidth="1"/>
    <col min="8" max="8" width="16.28515625" customWidth="1"/>
    <col min="9" max="9" width="22" customWidth="1"/>
    <col min="10" max="10" width="15" customWidth="1"/>
    <col min="11" max="11" width="15.7109375" customWidth="1"/>
    <col min="12" max="12" width="14.5703125" customWidth="1"/>
    <col min="19" max="19" width="39.5703125" customWidth="1"/>
    <col min="257" max="257" width="15" customWidth="1"/>
    <col min="258" max="258" width="9.85546875" customWidth="1"/>
    <col min="260" max="260" width="22.85546875" customWidth="1"/>
    <col min="264" max="264" width="16.28515625" customWidth="1"/>
    <col min="265" max="265" width="22" customWidth="1"/>
    <col min="266" max="266" width="15" customWidth="1"/>
    <col min="267" max="267" width="15.7109375" customWidth="1"/>
    <col min="268" max="268" width="14.5703125" customWidth="1"/>
    <col min="275" max="275" width="39.5703125" customWidth="1"/>
    <col min="513" max="513" width="15" customWidth="1"/>
    <col min="514" max="514" width="9.85546875" customWidth="1"/>
    <col min="516" max="516" width="22.85546875" customWidth="1"/>
    <col min="520" max="520" width="16.28515625" customWidth="1"/>
    <col min="521" max="521" width="22" customWidth="1"/>
    <col min="522" max="522" width="15" customWidth="1"/>
    <col min="523" max="523" width="15.7109375" customWidth="1"/>
    <col min="524" max="524" width="14.5703125" customWidth="1"/>
    <col min="531" max="531" width="39.5703125" customWidth="1"/>
    <col min="769" max="769" width="15" customWidth="1"/>
    <col min="770" max="770" width="9.85546875" customWidth="1"/>
    <col min="772" max="772" width="22.85546875" customWidth="1"/>
    <col min="776" max="776" width="16.28515625" customWidth="1"/>
    <col min="777" max="777" width="22" customWidth="1"/>
    <col min="778" max="778" width="15" customWidth="1"/>
    <col min="779" max="779" width="15.7109375" customWidth="1"/>
    <col min="780" max="780" width="14.5703125" customWidth="1"/>
    <col min="787" max="787" width="39.5703125" customWidth="1"/>
    <col min="1025" max="1025" width="15" customWidth="1"/>
    <col min="1026" max="1026" width="9.85546875" customWidth="1"/>
    <col min="1028" max="1028" width="22.85546875" customWidth="1"/>
    <col min="1032" max="1032" width="16.28515625" customWidth="1"/>
    <col min="1033" max="1033" width="22" customWidth="1"/>
    <col min="1034" max="1034" width="15" customWidth="1"/>
    <col min="1035" max="1035" width="15.7109375" customWidth="1"/>
    <col min="1036" max="1036" width="14.5703125" customWidth="1"/>
    <col min="1043" max="1043" width="39.5703125" customWidth="1"/>
    <col min="1281" max="1281" width="15" customWidth="1"/>
    <col min="1282" max="1282" width="9.85546875" customWidth="1"/>
    <col min="1284" max="1284" width="22.85546875" customWidth="1"/>
    <col min="1288" max="1288" width="16.28515625" customWidth="1"/>
    <col min="1289" max="1289" width="22" customWidth="1"/>
    <col min="1290" max="1290" width="15" customWidth="1"/>
    <col min="1291" max="1291" width="15.7109375" customWidth="1"/>
    <col min="1292" max="1292" width="14.5703125" customWidth="1"/>
    <col min="1299" max="1299" width="39.5703125" customWidth="1"/>
    <col min="1537" max="1537" width="15" customWidth="1"/>
    <col min="1538" max="1538" width="9.85546875" customWidth="1"/>
    <col min="1540" max="1540" width="22.85546875" customWidth="1"/>
    <col min="1544" max="1544" width="16.28515625" customWidth="1"/>
    <col min="1545" max="1545" width="22" customWidth="1"/>
    <col min="1546" max="1546" width="15" customWidth="1"/>
    <col min="1547" max="1547" width="15.7109375" customWidth="1"/>
    <col min="1548" max="1548" width="14.5703125" customWidth="1"/>
    <col min="1555" max="1555" width="39.5703125" customWidth="1"/>
    <col min="1793" max="1793" width="15" customWidth="1"/>
    <col min="1794" max="1794" width="9.85546875" customWidth="1"/>
    <col min="1796" max="1796" width="22.85546875" customWidth="1"/>
    <col min="1800" max="1800" width="16.28515625" customWidth="1"/>
    <col min="1801" max="1801" width="22" customWidth="1"/>
    <col min="1802" max="1802" width="15" customWidth="1"/>
    <col min="1803" max="1803" width="15.7109375" customWidth="1"/>
    <col min="1804" max="1804" width="14.5703125" customWidth="1"/>
    <col min="1811" max="1811" width="39.5703125" customWidth="1"/>
    <col min="2049" max="2049" width="15" customWidth="1"/>
    <col min="2050" max="2050" width="9.85546875" customWidth="1"/>
    <col min="2052" max="2052" width="22.85546875" customWidth="1"/>
    <col min="2056" max="2056" width="16.28515625" customWidth="1"/>
    <col min="2057" max="2057" width="22" customWidth="1"/>
    <col min="2058" max="2058" width="15" customWidth="1"/>
    <col min="2059" max="2059" width="15.7109375" customWidth="1"/>
    <col min="2060" max="2060" width="14.5703125" customWidth="1"/>
    <col min="2067" max="2067" width="39.5703125" customWidth="1"/>
    <col min="2305" max="2305" width="15" customWidth="1"/>
    <col min="2306" max="2306" width="9.85546875" customWidth="1"/>
    <col min="2308" max="2308" width="22.85546875" customWidth="1"/>
    <col min="2312" max="2312" width="16.28515625" customWidth="1"/>
    <col min="2313" max="2313" width="22" customWidth="1"/>
    <col min="2314" max="2314" width="15" customWidth="1"/>
    <col min="2315" max="2315" width="15.7109375" customWidth="1"/>
    <col min="2316" max="2316" width="14.5703125" customWidth="1"/>
    <col min="2323" max="2323" width="39.5703125" customWidth="1"/>
    <col min="2561" max="2561" width="15" customWidth="1"/>
    <col min="2562" max="2562" width="9.85546875" customWidth="1"/>
    <col min="2564" max="2564" width="22.85546875" customWidth="1"/>
    <col min="2568" max="2568" width="16.28515625" customWidth="1"/>
    <col min="2569" max="2569" width="22" customWidth="1"/>
    <col min="2570" max="2570" width="15" customWidth="1"/>
    <col min="2571" max="2571" width="15.7109375" customWidth="1"/>
    <col min="2572" max="2572" width="14.5703125" customWidth="1"/>
    <col min="2579" max="2579" width="39.5703125" customWidth="1"/>
    <col min="2817" max="2817" width="15" customWidth="1"/>
    <col min="2818" max="2818" width="9.85546875" customWidth="1"/>
    <col min="2820" max="2820" width="22.85546875" customWidth="1"/>
    <col min="2824" max="2824" width="16.28515625" customWidth="1"/>
    <col min="2825" max="2825" width="22" customWidth="1"/>
    <col min="2826" max="2826" width="15" customWidth="1"/>
    <col min="2827" max="2827" width="15.7109375" customWidth="1"/>
    <col min="2828" max="2828" width="14.5703125" customWidth="1"/>
    <col min="2835" max="2835" width="39.5703125" customWidth="1"/>
    <col min="3073" max="3073" width="15" customWidth="1"/>
    <col min="3074" max="3074" width="9.85546875" customWidth="1"/>
    <col min="3076" max="3076" width="22.85546875" customWidth="1"/>
    <col min="3080" max="3080" width="16.28515625" customWidth="1"/>
    <col min="3081" max="3081" width="22" customWidth="1"/>
    <col min="3082" max="3082" width="15" customWidth="1"/>
    <col min="3083" max="3083" width="15.7109375" customWidth="1"/>
    <col min="3084" max="3084" width="14.5703125" customWidth="1"/>
    <col min="3091" max="3091" width="39.5703125" customWidth="1"/>
    <col min="3329" max="3329" width="15" customWidth="1"/>
    <col min="3330" max="3330" width="9.85546875" customWidth="1"/>
    <col min="3332" max="3332" width="22.85546875" customWidth="1"/>
    <col min="3336" max="3336" width="16.28515625" customWidth="1"/>
    <col min="3337" max="3337" width="22" customWidth="1"/>
    <col min="3338" max="3338" width="15" customWidth="1"/>
    <col min="3339" max="3339" width="15.7109375" customWidth="1"/>
    <col min="3340" max="3340" width="14.5703125" customWidth="1"/>
    <col min="3347" max="3347" width="39.5703125" customWidth="1"/>
    <col min="3585" max="3585" width="15" customWidth="1"/>
    <col min="3586" max="3586" width="9.85546875" customWidth="1"/>
    <col min="3588" max="3588" width="22.85546875" customWidth="1"/>
    <col min="3592" max="3592" width="16.28515625" customWidth="1"/>
    <col min="3593" max="3593" width="22" customWidth="1"/>
    <col min="3594" max="3594" width="15" customWidth="1"/>
    <col min="3595" max="3595" width="15.7109375" customWidth="1"/>
    <col min="3596" max="3596" width="14.5703125" customWidth="1"/>
    <col min="3603" max="3603" width="39.5703125" customWidth="1"/>
    <col min="3841" max="3841" width="15" customWidth="1"/>
    <col min="3842" max="3842" width="9.85546875" customWidth="1"/>
    <col min="3844" max="3844" width="22.85546875" customWidth="1"/>
    <col min="3848" max="3848" width="16.28515625" customWidth="1"/>
    <col min="3849" max="3849" width="22" customWidth="1"/>
    <col min="3850" max="3850" width="15" customWidth="1"/>
    <col min="3851" max="3851" width="15.7109375" customWidth="1"/>
    <col min="3852" max="3852" width="14.5703125" customWidth="1"/>
    <col min="3859" max="3859" width="39.5703125" customWidth="1"/>
    <col min="4097" max="4097" width="15" customWidth="1"/>
    <col min="4098" max="4098" width="9.85546875" customWidth="1"/>
    <col min="4100" max="4100" width="22.85546875" customWidth="1"/>
    <col min="4104" max="4104" width="16.28515625" customWidth="1"/>
    <col min="4105" max="4105" width="22" customWidth="1"/>
    <col min="4106" max="4106" width="15" customWidth="1"/>
    <col min="4107" max="4107" width="15.7109375" customWidth="1"/>
    <col min="4108" max="4108" width="14.5703125" customWidth="1"/>
    <col min="4115" max="4115" width="39.5703125" customWidth="1"/>
    <col min="4353" max="4353" width="15" customWidth="1"/>
    <col min="4354" max="4354" width="9.85546875" customWidth="1"/>
    <col min="4356" max="4356" width="22.85546875" customWidth="1"/>
    <col min="4360" max="4360" width="16.28515625" customWidth="1"/>
    <col min="4361" max="4361" width="22" customWidth="1"/>
    <col min="4362" max="4362" width="15" customWidth="1"/>
    <col min="4363" max="4363" width="15.7109375" customWidth="1"/>
    <col min="4364" max="4364" width="14.5703125" customWidth="1"/>
    <col min="4371" max="4371" width="39.5703125" customWidth="1"/>
    <col min="4609" max="4609" width="15" customWidth="1"/>
    <col min="4610" max="4610" width="9.85546875" customWidth="1"/>
    <col min="4612" max="4612" width="22.85546875" customWidth="1"/>
    <col min="4616" max="4616" width="16.28515625" customWidth="1"/>
    <col min="4617" max="4617" width="22" customWidth="1"/>
    <col min="4618" max="4618" width="15" customWidth="1"/>
    <col min="4619" max="4619" width="15.7109375" customWidth="1"/>
    <col min="4620" max="4620" width="14.5703125" customWidth="1"/>
    <col min="4627" max="4627" width="39.5703125" customWidth="1"/>
    <col min="4865" max="4865" width="15" customWidth="1"/>
    <col min="4866" max="4866" width="9.85546875" customWidth="1"/>
    <col min="4868" max="4868" width="22.85546875" customWidth="1"/>
    <col min="4872" max="4872" width="16.28515625" customWidth="1"/>
    <col min="4873" max="4873" width="22" customWidth="1"/>
    <col min="4874" max="4874" width="15" customWidth="1"/>
    <col min="4875" max="4875" width="15.7109375" customWidth="1"/>
    <col min="4876" max="4876" width="14.5703125" customWidth="1"/>
    <col min="4883" max="4883" width="39.5703125" customWidth="1"/>
    <col min="5121" max="5121" width="15" customWidth="1"/>
    <col min="5122" max="5122" width="9.85546875" customWidth="1"/>
    <col min="5124" max="5124" width="22.85546875" customWidth="1"/>
    <col min="5128" max="5128" width="16.28515625" customWidth="1"/>
    <col min="5129" max="5129" width="22" customWidth="1"/>
    <col min="5130" max="5130" width="15" customWidth="1"/>
    <col min="5131" max="5131" width="15.7109375" customWidth="1"/>
    <col min="5132" max="5132" width="14.5703125" customWidth="1"/>
    <col min="5139" max="5139" width="39.5703125" customWidth="1"/>
    <col min="5377" max="5377" width="15" customWidth="1"/>
    <col min="5378" max="5378" width="9.85546875" customWidth="1"/>
    <col min="5380" max="5380" width="22.85546875" customWidth="1"/>
    <col min="5384" max="5384" width="16.28515625" customWidth="1"/>
    <col min="5385" max="5385" width="22" customWidth="1"/>
    <col min="5386" max="5386" width="15" customWidth="1"/>
    <col min="5387" max="5387" width="15.7109375" customWidth="1"/>
    <col min="5388" max="5388" width="14.5703125" customWidth="1"/>
    <col min="5395" max="5395" width="39.5703125" customWidth="1"/>
    <col min="5633" max="5633" width="15" customWidth="1"/>
    <col min="5634" max="5634" width="9.85546875" customWidth="1"/>
    <col min="5636" max="5636" width="22.85546875" customWidth="1"/>
    <col min="5640" max="5640" width="16.28515625" customWidth="1"/>
    <col min="5641" max="5641" width="22" customWidth="1"/>
    <col min="5642" max="5642" width="15" customWidth="1"/>
    <col min="5643" max="5643" width="15.7109375" customWidth="1"/>
    <col min="5644" max="5644" width="14.5703125" customWidth="1"/>
    <col min="5651" max="5651" width="39.5703125" customWidth="1"/>
    <col min="5889" max="5889" width="15" customWidth="1"/>
    <col min="5890" max="5890" width="9.85546875" customWidth="1"/>
    <col min="5892" max="5892" width="22.85546875" customWidth="1"/>
    <col min="5896" max="5896" width="16.28515625" customWidth="1"/>
    <col min="5897" max="5897" width="22" customWidth="1"/>
    <col min="5898" max="5898" width="15" customWidth="1"/>
    <col min="5899" max="5899" width="15.7109375" customWidth="1"/>
    <col min="5900" max="5900" width="14.5703125" customWidth="1"/>
    <col min="5907" max="5907" width="39.5703125" customWidth="1"/>
    <col min="6145" max="6145" width="15" customWidth="1"/>
    <col min="6146" max="6146" width="9.85546875" customWidth="1"/>
    <col min="6148" max="6148" width="22.85546875" customWidth="1"/>
    <col min="6152" max="6152" width="16.28515625" customWidth="1"/>
    <col min="6153" max="6153" width="22" customWidth="1"/>
    <col min="6154" max="6154" width="15" customWidth="1"/>
    <col min="6155" max="6155" width="15.7109375" customWidth="1"/>
    <col min="6156" max="6156" width="14.5703125" customWidth="1"/>
    <col min="6163" max="6163" width="39.5703125" customWidth="1"/>
    <col min="6401" max="6401" width="15" customWidth="1"/>
    <col min="6402" max="6402" width="9.85546875" customWidth="1"/>
    <col min="6404" max="6404" width="22.85546875" customWidth="1"/>
    <col min="6408" max="6408" width="16.28515625" customWidth="1"/>
    <col min="6409" max="6409" width="22" customWidth="1"/>
    <col min="6410" max="6410" width="15" customWidth="1"/>
    <col min="6411" max="6411" width="15.7109375" customWidth="1"/>
    <col min="6412" max="6412" width="14.5703125" customWidth="1"/>
    <col min="6419" max="6419" width="39.5703125" customWidth="1"/>
    <col min="6657" max="6657" width="15" customWidth="1"/>
    <col min="6658" max="6658" width="9.85546875" customWidth="1"/>
    <col min="6660" max="6660" width="22.85546875" customWidth="1"/>
    <col min="6664" max="6664" width="16.28515625" customWidth="1"/>
    <col min="6665" max="6665" width="22" customWidth="1"/>
    <col min="6666" max="6666" width="15" customWidth="1"/>
    <col min="6667" max="6667" width="15.7109375" customWidth="1"/>
    <col min="6668" max="6668" width="14.5703125" customWidth="1"/>
    <col min="6675" max="6675" width="39.5703125" customWidth="1"/>
    <col min="6913" max="6913" width="15" customWidth="1"/>
    <col min="6914" max="6914" width="9.85546875" customWidth="1"/>
    <col min="6916" max="6916" width="22.85546875" customWidth="1"/>
    <col min="6920" max="6920" width="16.28515625" customWidth="1"/>
    <col min="6921" max="6921" width="22" customWidth="1"/>
    <col min="6922" max="6922" width="15" customWidth="1"/>
    <col min="6923" max="6923" width="15.7109375" customWidth="1"/>
    <col min="6924" max="6924" width="14.5703125" customWidth="1"/>
    <col min="6931" max="6931" width="39.5703125" customWidth="1"/>
    <col min="7169" max="7169" width="15" customWidth="1"/>
    <col min="7170" max="7170" width="9.85546875" customWidth="1"/>
    <col min="7172" max="7172" width="22.85546875" customWidth="1"/>
    <col min="7176" max="7176" width="16.28515625" customWidth="1"/>
    <col min="7177" max="7177" width="22" customWidth="1"/>
    <col min="7178" max="7178" width="15" customWidth="1"/>
    <col min="7179" max="7179" width="15.7109375" customWidth="1"/>
    <col min="7180" max="7180" width="14.5703125" customWidth="1"/>
    <col min="7187" max="7187" width="39.5703125" customWidth="1"/>
    <col min="7425" max="7425" width="15" customWidth="1"/>
    <col min="7426" max="7426" width="9.85546875" customWidth="1"/>
    <col min="7428" max="7428" width="22.85546875" customWidth="1"/>
    <col min="7432" max="7432" width="16.28515625" customWidth="1"/>
    <col min="7433" max="7433" width="22" customWidth="1"/>
    <col min="7434" max="7434" width="15" customWidth="1"/>
    <col min="7435" max="7435" width="15.7109375" customWidth="1"/>
    <col min="7436" max="7436" width="14.5703125" customWidth="1"/>
    <col min="7443" max="7443" width="39.5703125" customWidth="1"/>
    <col min="7681" max="7681" width="15" customWidth="1"/>
    <col min="7682" max="7682" width="9.85546875" customWidth="1"/>
    <col min="7684" max="7684" width="22.85546875" customWidth="1"/>
    <col min="7688" max="7688" width="16.28515625" customWidth="1"/>
    <col min="7689" max="7689" width="22" customWidth="1"/>
    <col min="7690" max="7690" width="15" customWidth="1"/>
    <col min="7691" max="7691" width="15.7109375" customWidth="1"/>
    <col min="7692" max="7692" width="14.5703125" customWidth="1"/>
    <col min="7699" max="7699" width="39.5703125" customWidth="1"/>
    <col min="7937" max="7937" width="15" customWidth="1"/>
    <col min="7938" max="7938" width="9.85546875" customWidth="1"/>
    <col min="7940" max="7940" width="22.85546875" customWidth="1"/>
    <col min="7944" max="7944" width="16.28515625" customWidth="1"/>
    <col min="7945" max="7945" width="22" customWidth="1"/>
    <col min="7946" max="7946" width="15" customWidth="1"/>
    <col min="7947" max="7947" width="15.7109375" customWidth="1"/>
    <col min="7948" max="7948" width="14.5703125" customWidth="1"/>
    <col min="7955" max="7955" width="39.5703125" customWidth="1"/>
    <col min="8193" max="8193" width="15" customWidth="1"/>
    <col min="8194" max="8194" width="9.85546875" customWidth="1"/>
    <col min="8196" max="8196" width="22.85546875" customWidth="1"/>
    <col min="8200" max="8200" width="16.28515625" customWidth="1"/>
    <col min="8201" max="8201" width="22" customWidth="1"/>
    <col min="8202" max="8202" width="15" customWidth="1"/>
    <col min="8203" max="8203" width="15.7109375" customWidth="1"/>
    <col min="8204" max="8204" width="14.5703125" customWidth="1"/>
    <col min="8211" max="8211" width="39.5703125" customWidth="1"/>
    <col min="8449" max="8449" width="15" customWidth="1"/>
    <col min="8450" max="8450" width="9.85546875" customWidth="1"/>
    <col min="8452" max="8452" width="22.85546875" customWidth="1"/>
    <col min="8456" max="8456" width="16.28515625" customWidth="1"/>
    <col min="8457" max="8457" width="22" customWidth="1"/>
    <col min="8458" max="8458" width="15" customWidth="1"/>
    <col min="8459" max="8459" width="15.7109375" customWidth="1"/>
    <col min="8460" max="8460" width="14.5703125" customWidth="1"/>
    <col min="8467" max="8467" width="39.5703125" customWidth="1"/>
    <col min="8705" max="8705" width="15" customWidth="1"/>
    <col min="8706" max="8706" width="9.85546875" customWidth="1"/>
    <col min="8708" max="8708" width="22.85546875" customWidth="1"/>
    <col min="8712" max="8712" width="16.28515625" customWidth="1"/>
    <col min="8713" max="8713" width="22" customWidth="1"/>
    <col min="8714" max="8714" width="15" customWidth="1"/>
    <col min="8715" max="8715" width="15.7109375" customWidth="1"/>
    <col min="8716" max="8716" width="14.5703125" customWidth="1"/>
    <col min="8723" max="8723" width="39.5703125" customWidth="1"/>
    <col min="8961" max="8961" width="15" customWidth="1"/>
    <col min="8962" max="8962" width="9.85546875" customWidth="1"/>
    <col min="8964" max="8964" width="22.85546875" customWidth="1"/>
    <col min="8968" max="8968" width="16.28515625" customWidth="1"/>
    <col min="8969" max="8969" width="22" customWidth="1"/>
    <col min="8970" max="8970" width="15" customWidth="1"/>
    <col min="8971" max="8971" width="15.7109375" customWidth="1"/>
    <col min="8972" max="8972" width="14.5703125" customWidth="1"/>
    <col min="8979" max="8979" width="39.5703125" customWidth="1"/>
    <col min="9217" max="9217" width="15" customWidth="1"/>
    <col min="9218" max="9218" width="9.85546875" customWidth="1"/>
    <col min="9220" max="9220" width="22.85546875" customWidth="1"/>
    <col min="9224" max="9224" width="16.28515625" customWidth="1"/>
    <col min="9225" max="9225" width="22" customWidth="1"/>
    <col min="9226" max="9226" width="15" customWidth="1"/>
    <col min="9227" max="9227" width="15.7109375" customWidth="1"/>
    <col min="9228" max="9228" width="14.5703125" customWidth="1"/>
    <col min="9235" max="9235" width="39.5703125" customWidth="1"/>
    <col min="9473" max="9473" width="15" customWidth="1"/>
    <col min="9474" max="9474" width="9.85546875" customWidth="1"/>
    <col min="9476" max="9476" width="22.85546875" customWidth="1"/>
    <col min="9480" max="9480" width="16.28515625" customWidth="1"/>
    <col min="9481" max="9481" width="22" customWidth="1"/>
    <col min="9482" max="9482" width="15" customWidth="1"/>
    <col min="9483" max="9483" width="15.7109375" customWidth="1"/>
    <col min="9484" max="9484" width="14.5703125" customWidth="1"/>
    <col min="9491" max="9491" width="39.5703125" customWidth="1"/>
    <col min="9729" max="9729" width="15" customWidth="1"/>
    <col min="9730" max="9730" width="9.85546875" customWidth="1"/>
    <col min="9732" max="9732" width="22.85546875" customWidth="1"/>
    <col min="9736" max="9736" width="16.28515625" customWidth="1"/>
    <col min="9737" max="9737" width="22" customWidth="1"/>
    <col min="9738" max="9738" width="15" customWidth="1"/>
    <col min="9739" max="9739" width="15.7109375" customWidth="1"/>
    <col min="9740" max="9740" width="14.5703125" customWidth="1"/>
    <col min="9747" max="9747" width="39.5703125" customWidth="1"/>
    <col min="9985" max="9985" width="15" customWidth="1"/>
    <col min="9986" max="9986" width="9.85546875" customWidth="1"/>
    <col min="9988" max="9988" width="22.85546875" customWidth="1"/>
    <col min="9992" max="9992" width="16.28515625" customWidth="1"/>
    <col min="9993" max="9993" width="22" customWidth="1"/>
    <col min="9994" max="9994" width="15" customWidth="1"/>
    <col min="9995" max="9995" width="15.7109375" customWidth="1"/>
    <col min="9996" max="9996" width="14.5703125" customWidth="1"/>
    <col min="10003" max="10003" width="39.5703125" customWidth="1"/>
    <col min="10241" max="10241" width="15" customWidth="1"/>
    <col min="10242" max="10242" width="9.85546875" customWidth="1"/>
    <col min="10244" max="10244" width="22.85546875" customWidth="1"/>
    <col min="10248" max="10248" width="16.28515625" customWidth="1"/>
    <col min="10249" max="10249" width="22" customWidth="1"/>
    <col min="10250" max="10250" width="15" customWidth="1"/>
    <col min="10251" max="10251" width="15.7109375" customWidth="1"/>
    <col min="10252" max="10252" width="14.5703125" customWidth="1"/>
    <col min="10259" max="10259" width="39.5703125" customWidth="1"/>
    <col min="10497" max="10497" width="15" customWidth="1"/>
    <col min="10498" max="10498" width="9.85546875" customWidth="1"/>
    <col min="10500" max="10500" width="22.85546875" customWidth="1"/>
    <col min="10504" max="10504" width="16.28515625" customWidth="1"/>
    <col min="10505" max="10505" width="22" customWidth="1"/>
    <col min="10506" max="10506" width="15" customWidth="1"/>
    <col min="10507" max="10507" width="15.7109375" customWidth="1"/>
    <col min="10508" max="10508" width="14.5703125" customWidth="1"/>
    <col min="10515" max="10515" width="39.5703125" customWidth="1"/>
    <col min="10753" max="10753" width="15" customWidth="1"/>
    <col min="10754" max="10754" width="9.85546875" customWidth="1"/>
    <col min="10756" max="10756" width="22.85546875" customWidth="1"/>
    <col min="10760" max="10760" width="16.28515625" customWidth="1"/>
    <col min="10761" max="10761" width="22" customWidth="1"/>
    <col min="10762" max="10762" width="15" customWidth="1"/>
    <col min="10763" max="10763" width="15.7109375" customWidth="1"/>
    <col min="10764" max="10764" width="14.5703125" customWidth="1"/>
    <col min="10771" max="10771" width="39.5703125" customWidth="1"/>
    <col min="11009" max="11009" width="15" customWidth="1"/>
    <col min="11010" max="11010" width="9.85546875" customWidth="1"/>
    <col min="11012" max="11012" width="22.85546875" customWidth="1"/>
    <col min="11016" max="11016" width="16.28515625" customWidth="1"/>
    <col min="11017" max="11017" width="22" customWidth="1"/>
    <col min="11018" max="11018" width="15" customWidth="1"/>
    <col min="11019" max="11019" width="15.7109375" customWidth="1"/>
    <col min="11020" max="11020" width="14.5703125" customWidth="1"/>
    <col min="11027" max="11027" width="39.5703125" customWidth="1"/>
    <col min="11265" max="11265" width="15" customWidth="1"/>
    <col min="11266" max="11266" width="9.85546875" customWidth="1"/>
    <col min="11268" max="11268" width="22.85546875" customWidth="1"/>
    <col min="11272" max="11272" width="16.28515625" customWidth="1"/>
    <col min="11273" max="11273" width="22" customWidth="1"/>
    <col min="11274" max="11274" width="15" customWidth="1"/>
    <col min="11275" max="11275" width="15.7109375" customWidth="1"/>
    <col min="11276" max="11276" width="14.5703125" customWidth="1"/>
    <col min="11283" max="11283" width="39.5703125" customWidth="1"/>
    <col min="11521" max="11521" width="15" customWidth="1"/>
    <col min="11522" max="11522" width="9.85546875" customWidth="1"/>
    <col min="11524" max="11524" width="22.85546875" customWidth="1"/>
    <col min="11528" max="11528" width="16.28515625" customWidth="1"/>
    <col min="11529" max="11529" width="22" customWidth="1"/>
    <col min="11530" max="11530" width="15" customWidth="1"/>
    <col min="11531" max="11531" width="15.7109375" customWidth="1"/>
    <col min="11532" max="11532" width="14.5703125" customWidth="1"/>
    <col min="11539" max="11539" width="39.5703125" customWidth="1"/>
    <col min="11777" max="11777" width="15" customWidth="1"/>
    <col min="11778" max="11778" width="9.85546875" customWidth="1"/>
    <col min="11780" max="11780" width="22.85546875" customWidth="1"/>
    <col min="11784" max="11784" width="16.28515625" customWidth="1"/>
    <col min="11785" max="11785" width="22" customWidth="1"/>
    <col min="11786" max="11786" width="15" customWidth="1"/>
    <col min="11787" max="11787" width="15.7109375" customWidth="1"/>
    <col min="11788" max="11788" width="14.5703125" customWidth="1"/>
    <col min="11795" max="11795" width="39.5703125" customWidth="1"/>
    <col min="12033" max="12033" width="15" customWidth="1"/>
    <col min="12034" max="12034" width="9.85546875" customWidth="1"/>
    <col min="12036" max="12036" width="22.85546875" customWidth="1"/>
    <col min="12040" max="12040" width="16.28515625" customWidth="1"/>
    <col min="12041" max="12041" width="22" customWidth="1"/>
    <col min="12042" max="12042" width="15" customWidth="1"/>
    <col min="12043" max="12043" width="15.7109375" customWidth="1"/>
    <col min="12044" max="12044" width="14.5703125" customWidth="1"/>
    <col min="12051" max="12051" width="39.5703125" customWidth="1"/>
    <col min="12289" max="12289" width="15" customWidth="1"/>
    <col min="12290" max="12290" width="9.85546875" customWidth="1"/>
    <col min="12292" max="12292" width="22.85546875" customWidth="1"/>
    <col min="12296" max="12296" width="16.28515625" customWidth="1"/>
    <col min="12297" max="12297" width="22" customWidth="1"/>
    <col min="12298" max="12298" width="15" customWidth="1"/>
    <col min="12299" max="12299" width="15.7109375" customWidth="1"/>
    <col min="12300" max="12300" width="14.5703125" customWidth="1"/>
    <col min="12307" max="12307" width="39.5703125" customWidth="1"/>
    <col min="12545" max="12545" width="15" customWidth="1"/>
    <col min="12546" max="12546" width="9.85546875" customWidth="1"/>
    <col min="12548" max="12548" width="22.85546875" customWidth="1"/>
    <col min="12552" max="12552" width="16.28515625" customWidth="1"/>
    <col min="12553" max="12553" width="22" customWidth="1"/>
    <col min="12554" max="12554" width="15" customWidth="1"/>
    <col min="12555" max="12555" width="15.7109375" customWidth="1"/>
    <col min="12556" max="12556" width="14.5703125" customWidth="1"/>
    <col min="12563" max="12563" width="39.5703125" customWidth="1"/>
    <col min="12801" max="12801" width="15" customWidth="1"/>
    <col min="12802" max="12802" width="9.85546875" customWidth="1"/>
    <col min="12804" max="12804" width="22.85546875" customWidth="1"/>
    <col min="12808" max="12808" width="16.28515625" customWidth="1"/>
    <col min="12809" max="12809" width="22" customWidth="1"/>
    <col min="12810" max="12810" width="15" customWidth="1"/>
    <col min="12811" max="12811" width="15.7109375" customWidth="1"/>
    <col min="12812" max="12812" width="14.5703125" customWidth="1"/>
    <col min="12819" max="12819" width="39.5703125" customWidth="1"/>
    <col min="13057" max="13057" width="15" customWidth="1"/>
    <col min="13058" max="13058" width="9.85546875" customWidth="1"/>
    <col min="13060" max="13060" width="22.85546875" customWidth="1"/>
    <col min="13064" max="13064" width="16.28515625" customWidth="1"/>
    <col min="13065" max="13065" width="22" customWidth="1"/>
    <col min="13066" max="13066" width="15" customWidth="1"/>
    <col min="13067" max="13067" width="15.7109375" customWidth="1"/>
    <col min="13068" max="13068" width="14.5703125" customWidth="1"/>
    <col min="13075" max="13075" width="39.5703125" customWidth="1"/>
    <col min="13313" max="13313" width="15" customWidth="1"/>
    <col min="13314" max="13314" width="9.85546875" customWidth="1"/>
    <col min="13316" max="13316" width="22.85546875" customWidth="1"/>
    <col min="13320" max="13320" width="16.28515625" customWidth="1"/>
    <col min="13321" max="13321" width="22" customWidth="1"/>
    <col min="13322" max="13322" width="15" customWidth="1"/>
    <col min="13323" max="13323" width="15.7109375" customWidth="1"/>
    <col min="13324" max="13324" width="14.5703125" customWidth="1"/>
    <col min="13331" max="13331" width="39.5703125" customWidth="1"/>
    <col min="13569" max="13569" width="15" customWidth="1"/>
    <col min="13570" max="13570" width="9.85546875" customWidth="1"/>
    <col min="13572" max="13572" width="22.85546875" customWidth="1"/>
    <col min="13576" max="13576" width="16.28515625" customWidth="1"/>
    <col min="13577" max="13577" width="22" customWidth="1"/>
    <col min="13578" max="13578" width="15" customWidth="1"/>
    <col min="13579" max="13579" width="15.7109375" customWidth="1"/>
    <col min="13580" max="13580" width="14.5703125" customWidth="1"/>
    <col min="13587" max="13587" width="39.5703125" customWidth="1"/>
    <col min="13825" max="13825" width="15" customWidth="1"/>
    <col min="13826" max="13826" width="9.85546875" customWidth="1"/>
    <col min="13828" max="13828" width="22.85546875" customWidth="1"/>
    <col min="13832" max="13832" width="16.28515625" customWidth="1"/>
    <col min="13833" max="13833" width="22" customWidth="1"/>
    <col min="13834" max="13834" width="15" customWidth="1"/>
    <col min="13835" max="13835" width="15.7109375" customWidth="1"/>
    <col min="13836" max="13836" width="14.5703125" customWidth="1"/>
    <col min="13843" max="13843" width="39.5703125" customWidth="1"/>
    <col min="14081" max="14081" width="15" customWidth="1"/>
    <col min="14082" max="14082" width="9.85546875" customWidth="1"/>
    <col min="14084" max="14084" width="22.85546875" customWidth="1"/>
    <col min="14088" max="14088" width="16.28515625" customWidth="1"/>
    <col min="14089" max="14089" width="22" customWidth="1"/>
    <col min="14090" max="14090" width="15" customWidth="1"/>
    <col min="14091" max="14091" width="15.7109375" customWidth="1"/>
    <col min="14092" max="14092" width="14.5703125" customWidth="1"/>
    <col min="14099" max="14099" width="39.5703125" customWidth="1"/>
    <col min="14337" max="14337" width="15" customWidth="1"/>
    <col min="14338" max="14338" width="9.85546875" customWidth="1"/>
    <col min="14340" max="14340" width="22.85546875" customWidth="1"/>
    <col min="14344" max="14344" width="16.28515625" customWidth="1"/>
    <col min="14345" max="14345" width="22" customWidth="1"/>
    <col min="14346" max="14346" width="15" customWidth="1"/>
    <col min="14347" max="14347" width="15.7109375" customWidth="1"/>
    <col min="14348" max="14348" width="14.5703125" customWidth="1"/>
    <col min="14355" max="14355" width="39.5703125" customWidth="1"/>
    <col min="14593" max="14593" width="15" customWidth="1"/>
    <col min="14594" max="14594" width="9.85546875" customWidth="1"/>
    <col min="14596" max="14596" width="22.85546875" customWidth="1"/>
    <col min="14600" max="14600" width="16.28515625" customWidth="1"/>
    <col min="14601" max="14601" width="22" customWidth="1"/>
    <col min="14602" max="14602" width="15" customWidth="1"/>
    <col min="14603" max="14603" width="15.7109375" customWidth="1"/>
    <col min="14604" max="14604" width="14.5703125" customWidth="1"/>
    <col min="14611" max="14611" width="39.5703125" customWidth="1"/>
    <col min="14849" max="14849" width="15" customWidth="1"/>
    <col min="14850" max="14850" width="9.85546875" customWidth="1"/>
    <col min="14852" max="14852" width="22.85546875" customWidth="1"/>
    <col min="14856" max="14856" width="16.28515625" customWidth="1"/>
    <col min="14857" max="14857" width="22" customWidth="1"/>
    <col min="14858" max="14858" width="15" customWidth="1"/>
    <col min="14859" max="14859" width="15.7109375" customWidth="1"/>
    <col min="14860" max="14860" width="14.5703125" customWidth="1"/>
    <col min="14867" max="14867" width="39.5703125" customWidth="1"/>
    <col min="15105" max="15105" width="15" customWidth="1"/>
    <col min="15106" max="15106" width="9.85546875" customWidth="1"/>
    <col min="15108" max="15108" width="22.85546875" customWidth="1"/>
    <col min="15112" max="15112" width="16.28515625" customWidth="1"/>
    <col min="15113" max="15113" width="22" customWidth="1"/>
    <col min="15114" max="15114" width="15" customWidth="1"/>
    <col min="15115" max="15115" width="15.7109375" customWidth="1"/>
    <col min="15116" max="15116" width="14.5703125" customWidth="1"/>
    <col min="15123" max="15123" width="39.5703125" customWidth="1"/>
    <col min="15361" max="15361" width="15" customWidth="1"/>
    <col min="15362" max="15362" width="9.85546875" customWidth="1"/>
    <col min="15364" max="15364" width="22.85546875" customWidth="1"/>
    <col min="15368" max="15368" width="16.28515625" customWidth="1"/>
    <col min="15369" max="15369" width="22" customWidth="1"/>
    <col min="15370" max="15370" width="15" customWidth="1"/>
    <col min="15371" max="15371" width="15.7109375" customWidth="1"/>
    <col min="15372" max="15372" width="14.5703125" customWidth="1"/>
    <col min="15379" max="15379" width="39.5703125" customWidth="1"/>
    <col min="15617" max="15617" width="15" customWidth="1"/>
    <col min="15618" max="15618" width="9.85546875" customWidth="1"/>
    <col min="15620" max="15620" width="22.85546875" customWidth="1"/>
    <col min="15624" max="15624" width="16.28515625" customWidth="1"/>
    <col min="15625" max="15625" width="22" customWidth="1"/>
    <col min="15626" max="15626" width="15" customWidth="1"/>
    <col min="15627" max="15627" width="15.7109375" customWidth="1"/>
    <col min="15628" max="15628" width="14.5703125" customWidth="1"/>
    <col min="15635" max="15635" width="39.5703125" customWidth="1"/>
    <col min="15873" max="15873" width="15" customWidth="1"/>
    <col min="15874" max="15874" width="9.85546875" customWidth="1"/>
    <col min="15876" max="15876" width="22.85546875" customWidth="1"/>
    <col min="15880" max="15880" width="16.28515625" customWidth="1"/>
    <col min="15881" max="15881" width="22" customWidth="1"/>
    <col min="15882" max="15882" width="15" customWidth="1"/>
    <col min="15883" max="15883" width="15.7109375" customWidth="1"/>
    <col min="15884" max="15884" width="14.5703125" customWidth="1"/>
    <col min="15891" max="15891" width="39.5703125" customWidth="1"/>
    <col min="16129" max="16129" width="15" customWidth="1"/>
    <col min="16130" max="16130" width="9.85546875" customWidth="1"/>
    <col min="16132" max="16132" width="22.85546875" customWidth="1"/>
    <col min="16136" max="16136" width="16.28515625" customWidth="1"/>
    <col min="16137" max="16137" width="22" customWidth="1"/>
    <col min="16138" max="16138" width="15" customWidth="1"/>
    <col min="16139" max="16139" width="15.7109375" customWidth="1"/>
    <col min="16140" max="16140" width="14.5703125" customWidth="1"/>
    <col min="16147" max="16147" width="39.5703125" customWidth="1"/>
  </cols>
  <sheetData>
    <row r="1" spans="1:31" s="230" customFormat="1" ht="12.75" x14ac:dyDescent="0.2">
      <c r="A1" s="230">
        <v>1</v>
      </c>
      <c r="B1" s="230">
        <v>2</v>
      </c>
      <c r="C1" s="230">
        <v>3</v>
      </c>
      <c r="D1" s="230">
        <v>4</v>
      </c>
      <c r="E1" s="230">
        <v>5</v>
      </c>
      <c r="F1" s="230">
        <v>6</v>
      </c>
      <c r="G1" s="230">
        <v>7</v>
      </c>
      <c r="H1" s="230">
        <v>8</v>
      </c>
      <c r="I1" s="230">
        <v>9</v>
      </c>
      <c r="J1" s="230">
        <v>10</v>
      </c>
      <c r="K1" s="230">
        <v>11</v>
      </c>
      <c r="L1" s="230">
        <v>12</v>
      </c>
      <c r="M1" s="230">
        <v>13</v>
      </c>
      <c r="N1" s="230">
        <v>14</v>
      </c>
      <c r="O1" s="230">
        <v>15</v>
      </c>
      <c r="P1" s="230">
        <v>16</v>
      </c>
      <c r="Q1" s="230">
        <v>17</v>
      </c>
      <c r="R1" s="230">
        <v>18</v>
      </c>
      <c r="S1" s="230">
        <v>19</v>
      </c>
      <c r="T1" s="230">
        <v>20</v>
      </c>
      <c r="U1" s="230">
        <v>21</v>
      </c>
      <c r="V1" s="230">
        <v>22</v>
      </c>
      <c r="W1" s="230">
        <v>23</v>
      </c>
      <c r="X1" s="230">
        <v>24</v>
      </c>
      <c r="Y1" s="230">
        <v>25</v>
      </c>
      <c r="Z1" s="230">
        <v>26</v>
      </c>
      <c r="AA1" s="230">
        <v>27</v>
      </c>
      <c r="AB1" s="230">
        <v>28</v>
      </c>
      <c r="AC1" s="230">
        <v>29</v>
      </c>
      <c r="AD1" s="230">
        <v>30</v>
      </c>
      <c r="AE1" s="230">
        <v>31</v>
      </c>
    </row>
    <row r="2" spans="1:31" x14ac:dyDescent="0.25">
      <c r="A2" s="231" t="s">
        <v>8</v>
      </c>
      <c r="B2" s="231" t="s">
        <v>0</v>
      </c>
      <c r="C2" s="231" t="s">
        <v>1</v>
      </c>
      <c r="D2" s="231" t="s">
        <v>2</v>
      </c>
      <c r="E2" s="231" t="s">
        <v>3</v>
      </c>
      <c r="F2" s="231" t="s">
        <v>4</v>
      </c>
      <c r="G2" s="231" t="s">
        <v>5</v>
      </c>
      <c r="H2" s="231" t="s">
        <v>6</v>
      </c>
      <c r="I2" s="231" t="s">
        <v>7</v>
      </c>
      <c r="J2" s="231" t="s">
        <v>8</v>
      </c>
      <c r="K2" s="231" t="s">
        <v>9</v>
      </c>
      <c r="L2" s="231" t="s">
        <v>10</v>
      </c>
      <c r="M2" s="231" t="s">
        <v>11</v>
      </c>
      <c r="N2" s="231" t="s">
        <v>12</v>
      </c>
      <c r="O2" s="231" t="s">
        <v>13</v>
      </c>
      <c r="P2" s="231" t="s">
        <v>14</v>
      </c>
      <c r="Q2" s="231" t="s">
        <v>15</v>
      </c>
      <c r="R2" s="231" t="s">
        <v>16</v>
      </c>
      <c r="S2" s="231" t="s">
        <v>20922</v>
      </c>
      <c r="T2" s="231" t="s">
        <v>20923</v>
      </c>
      <c r="U2" s="231" t="s">
        <v>17</v>
      </c>
      <c r="V2" s="231" t="s">
        <v>18</v>
      </c>
      <c r="W2" s="231" t="s">
        <v>21</v>
      </c>
      <c r="X2" s="231" t="s">
        <v>20</v>
      </c>
      <c r="Y2" s="231" t="s">
        <v>19</v>
      </c>
      <c r="Z2" s="231" t="s">
        <v>22</v>
      </c>
      <c r="AA2" s="231" t="s">
        <v>23</v>
      </c>
      <c r="AB2" s="231" t="s">
        <v>24</v>
      </c>
      <c r="AC2" s="231" t="s">
        <v>25</v>
      </c>
      <c r="AD2" s="231" t="s">
        <v>26</v>
      </c>
    </row>
    <row r="3" spans="1:31" x14ac:dyDescent="0.25">
      <c r="A3" t="s">
        <v>14911</v>
      </c>
      <c r="B3" t="s">
        <v>27</v>
      </c>
      <c r="C3" t="s">
        <v>6849</v>
      </c>
      <c r="D3" t="s">
        <v>6850</v>
      </c>
      <c r="E3" t="s">
        <v>541</v>
      </c>
      <c r="F3" t="s">
        <v>14912</v>
      </c>
      <c r="G3" t="s">
        <v>14913</v>
      </c>
      <c r="H3" t="s">
        <v>14914</v>
      </c>
      <c r="I3" t="s">
        <v>14915</v>
      </c>
      <c r="J3" t="s">
        <v>14911</v>
      </c>
      <c r="K3" t="s">
        <v>31</v>
      </c>
      <c r="L3" t="s">
        <v>32</v>
      </c>
      <c r="M3" t="s">
        <v>14916</v>
      </c>
      <c r="N3" t="s">
        <v>34</v>
      </c>
      <c r="O3" t="s">
        <v>14917</v>
      </c>
      <c r="P3" t="s">
        <v>67</v>
      </c>
      <c r="Q3" t="s">
        <v>14918</v>
      </c>
      <c r="R3" t="s">
        <v>973</v>
      </c>
      <c r="S3" t="str">
        <f>CONCATENATE(P3," ",Q3,","," ",R3)</f>
        <v>CHOQUE COPARI, RENE</v>
      </c>
      <c r="T3" t="s">
        <v>316</v>
      </c>
      <c r="U3" t="s">
        <v>37</v>
      </c>
      <c r="V3" t="s">
        <v>14919</v>
      </c>
      <c r="W3" t="s">
        <v>16049</v>
      </c>
      <c r="X3" s="126">
        <v>24918</v>
      </c>
      <c r="Y3" t="s">
        <v>14920</v>
      </c>
      <c r="Z3" s="126">
        <v>44112</v>
      </c>
      <c r="AA3" s="126">
        <v>45572</v>
      </c>
      <c r="AB3" t="s">
        <v>38</v>
      </c>
      <c r="AC3" t="s">
        <v>39</v>
      </c>
      <c r="AD3" t="s">
        <v>40</v>
      </c>
    </row>
    <row r="4" spans="1:31" x14ac:dyDescent="0.25">
      <c r="A4" t="s">
        <v>14921</v>
      </c>
      <c r="B4" t="s">
        <v>27</v>
      </c>
      <c r="C4" t="s">
        <v>6849</v>
      </c>
      <c r="D4" t="s">
        <v>6850</v>
      </c>
      <c r="E4" t="s">
        <v>541</v>
      </c>
      <c r="F4" t="s">
        <v>14912</v>
      </c>
      <c r="G4" t="s">
        <v>14913</v>
      </c>
      <c r="H4" t="s">
        <v>14914</v>
      </c>
      <c r="I4" t="s">
        <v>14915</v>
      </c>
      <c r="J4" t="s">
        <v>14921</v>
      </c>
      <c r="K4" t="s">
        <v>31</v>
      </c>
      <c r="L4" t="s">
        <v>32</v>
      </c>
      <c r="M4" t="s">
        <v>14922</v>
      </c>
      <c r="N4" t="s">
        <v>34</v>
      </c>
      <c r="O4" t="s">
        <v>14923</v>
      </c>
      <c r="P4" t="s">
        <v>732</v>
      </c>
      <c r="Q4" t="s">
        <v>106</v>
      </c>
      <c r="R4" t="s">
        <v>14924</v>
      </c>
      <c r="S4" t="str">
        <f t="shared" ref="S4:S61" si="0">CONCATENATE(P4," ",Q4,","," ",R4)</f>
        <v>CORNEJO MAMANI, DAVID GREGORIO</v>
      </c>
      <c r="T4" t="s">
        <v>316</v>
      </c>
      <c r="U4" t="s">
        <v>37</v>
      </c>
      <c r="V4" t="s">
        <v>14925</v>
      </c>
      <c r="W4" t="s">
        <v>16050</v>
      </c>
      <c r="X4" s="126">
        <v>24793</v>
      </c>
      <c r="Y4" t="s">
        <v>14926</v>
      </c>
      <c r="Z4" s="126">
        <v>44105</v>
      </c>
      <c r="AA4" s="126">
        <v>44111</v>
      </c>
      <c r="AB4" t="s">
        <v>38</v>
      </c>
      <c r="AC4" t="s">
        <v>39</v>
      </c>
      <c r="AD4" t="s">
        <v>40</v>
      </c>
    </row>
    <row r="5" spans="1:31" x14ac:dyDescent="0.25">
      <c r="A5" t="s">
        <v>14927</v>
      </c>
      <c r="B5" t="s">
        <v>27</v>
      </c>
      <c r="C5" t="s">
        <v>6849</v>
      </c>
      <c r="D5" t="s">
        <v>6850</v>
      </c>
      <c r="E5" t="s">
        <v>541</v>
      </c>
      <c r="F5" t="s">
        <v>14912</v>
      </c>
      <c r="G5" t="s">
        <v>14913</v>
      </c>
      <c r="H5" t="s">
        <v>14914</v>
      </c>
      <c r="I5" t="s">
        <v>14915</v>
      </c>
      <c r="J5" t="s">
        <v>14927</v>
      </c>
      <c r="K5" t="s">
        <v>31</v>
      </c>
      <c r="L5" t="s">
        <v>32</v>
      </c>
      <c r="M5" t="s">
        <v>14916</v>
      </c>
      <c r="N5" t="s">
        <v>699</v>
      </c>
      <c r="O5" t="s">
        <v>16051</v>
      </c>
      <c r="P5" t="s">
        <v>4008</v>
      </c>
      <c r="Q5" t="s">
        <v>632</v>
      </c>
      <c r="R5" t="s">
        <v>4009</v>
      </c>
      <c r="S5" t="str">
        <f t="shared" si="0"/>
        <v>MORANN PERCA, MAGUIN</v>
      </c>
      <c r="T5" t="s">
        <v>36</v>
      </c>
      <c r="U5" t="s">
        <v>37</v>
      </c>
      <c r="V5" t="s">
        <v>49</v>
      </c>
      <c r="W5" t="s">
        <v>19962</v>
      </c>
      <c r="X5" s="126">
        <v>25434</v>
      </c>
      <c r="Y5" t="s">
        <v>4010</v>
      </c>
      <c r="Z5" s="126">
        <v>44221</v>
      </c>
      <c r="AA5" s="126">
        <v>44561</v>
      </c>
      <c r="AB5" t="s">
        <v>119</v>
      </c>
      <c r="AC5" t="s">
        <v>39</v>
      </c>
      <c r="AD5" t="s">
        <v>40</v>
      </c>
    </row>
    <row r="6" spans="1:31" x14ac:dyDescent="0.25">
      <c r="A6" t="s">
        <v>14928</v>
      </c>
      <c r="B6" t="s">
        <v>27</v>
      </c>
      <c r="C6" t="s">
        <v>6849</v>
      </c>
      <c r="D6" t="s">
        <v>6850</v>
      </c>
      <c r="E6" t="s">
        <v>541</v>
      </c>
      <c r="F6" t="s">
        <v>14912</v>
      </c>
      <c r="G6" t="s">
        <v>14913</v>
      </c>
      <c r="H6" t="s">
        <v>14914</v>
      </c>
      <c r="I6" t="s">
        <v>14915</v>
      </c>
      <c r="J6" t="s">
        <v>14928</v>
      </c>
      <c r="K6" t="s">
        <v>31</v>
      </c>
      <c r="L6" t="s">
        <v>1154</v>
      </c>
      <c r="M6" t="s">
        <v>14929</v>
      </c>
      <c r="N6" t="s">
        <v>34</v>
      </c>
      <c r="O6" t="s">
        <v>14930</v>
      </c>
      <c r="P6" t="s">
        <v>14931</v>
      </c>
      <c r="Q6" t="s">
        <v>218</v>
      </c>
      <c r="R6" t="s">
        <v>14932</v>
      </c>
      <c r="S6" t="str">
        <f t="shared" si="0"/>
        <v>MANSILLA PARI, MARCO ADRIAN</v>
      </c>
      <c r="T6" t="s">
        <v>316</v>
      </c>
      <c r="U6" t="s">
        <v>37</v>
      </c>
      <c r="V6" t="s">
        <v>14933</v>
      </c>
      <c r="W6" t="s">
        <v>16052</v>
      </c>
      <c r="X6" s="126">
        <v>23382</v>
      </c>
      <c r="Y6" t="s">
        <v>14934</v>
      </c>
      <c r="Z6" s="126">
        <v>44240</v>
      </c>
      <c r="AA6" s="126">
        <v>45700</v>
      </c>
      <c r="AB6" t="s">
        <v>38</v>
      </c>
      <c r="AC6" t="s">
        <v>39</v>
      </c>
      <c r="AD6" t="s">
        <v>40</v>
      </c>
    </row>
    <row r="7" spans="1:31" x14ac:dyDescent="0.25">
      <c r="A7" t="s">
        <v>14935</v>
      </c>
      <c r="B7" t="s">
        <v>27</v>
      </c>
      <c r="C7" t="s">
        <v>6849</v>
      </c>
      <c r="D7" t="s">
        <v>6850</v>
      </c>
      <c r="E7" t="s">
        <v>541</v>
      </c>
      <c r="F7" t="s">
        <v>14912</v>
      </c>
      <c r="G7" t="s">
        <v>14913</v>
      </c>
      <c r="H7" t="s">
        <v>14914</v>
      </c>
      <c r="I7" t="s">
        <v>14915</v>
      </c>
      <c r="J7" t="s">
        <v>14935</v>
      </c>
      <c r="K7" t="s">
        <v>31</v>
      </c>
      <c r="L7" t="s">
        <v>1154</v>
      </c>
      <c r="M7" t="s">
        <v>14929</v>
      </c>
      <c r="N7" t="s">
        <v>699</v>
      </c>
      <c r="O7" t="s">
        <v>16053</v>
      </c>
      <c r="P7" t="s">
        <v>87</v>
      </c>
      <c r="Q7" t="s">
        <v>212</v>
      </c>
      <c r="R7" t="s">
        <v>7137</v>
      </c>
      <c r="S7" t="str">
        <f t="shared" si="0"/>
        <v>CARBAJAL CATACORA, RUTH YENE</v>
      </c>
      <c r="T7" t="s">
        <v>59</v>
      </c>
      <c r="U7" t="s">
        <v>37</v>
      </c>
      <c r="V7" t="s">
        <v>49</v>
      </c>
      <c r="W7" t="s">
        <v>16298</v>
      </c>
      <c r="X7" s="126">
        <v>23220</v>
      </c>
      <c r="Y7" t="s">
        <v>258</v>
      </c>
      <c r="Z7" s="126">
        <v>44250</v>
      </c>
      <c r="AA7" s="126">
        <v>44561</v>
      </c>
      <c r="AB7" t="s">
        <v>38</v>
      </c>
      <c r="AC7" t="s">
        <v>39</v>
      </c>
      <c r="AD7" t="s">
        <v>40</v>
      </c>
    </row>
    <row r="8" spans="1:31" x14ac:dyDescent="0.25">
      <c r="A8" t="s">
        <v>14938</v>
      </c>
      <c r="B8" t="s">
        <v>27</v>
      </c>
      <c r="C8" t="s">
        <v>6849</v>
      </c>
      <c r="D8" t="s">
        <v>6850</v>
      </c>
      <c r="E8" t="s">
        <v>541</v>
      </c>
      <c r="F8" t="s">
        <v>14912</v>
      </c>
      <c r="G8" t="s">
        <v>14913</v>
      </c>
      <c r="H8" t="s">
        <v>14914</v>
      </c>
      <c r="I8" t="s">
        <v>14915</v>
      </c>
      <c r="J8" t="s">
        <v>14938</v>
      </c>
      <c r="K8" t="s">
        <v>31</v>
      </c>
      <c r="L8" t="s">
        <v>1154</v>
      </c>
      <c r="M8" t="s">
        <v>14929</v>
      </c>
      <c r="N8" t="s">
        <v>699</v>
      </c>
      <c r="O8" t="s">
        <v>14939</v>
      </c>
      <c r="P8" t="s">
        <v>126</v>
      </c>
      <c r="Q8" t="s">
        <v>182</v>
      </c>
      <c r="R8" t="s">
        <v>12015</v>
      </c>
      <c r="S8" t="str">
        <f t="shared" si="0"/>
        <v>FLORES CAHUANA, YANED</v>
      </c>
      <c r="T8" t="s">
        <v>59</v>
      </c>
      <c r="U8" t="s">
        <v>37</v>
      </c>
      <c r="V8" t="s">
        <v>49</v>
      </c>
      <c r="W8" t="s">
        <v>17929</v>
      </c>
      <c r="X8" s="126">
        <v>25246</v>
      </c>
      <c r="Y8" t="s">
        <v>12016</v>
      </c>
      <c r="Z8" s="126">
        <v>44197</v>
      </c>
      <c r="AA8" s="126">
        <v>44561</v>
      </c>
      <c r="AB8" t="s">
        <v>38</v>
      </c>
      <c r="AC8" t="s">
        <v>39</v>
      </c>
      <c r="AD8" t="s">
        <v>40</v>
      </c>
    </row>
    <row r="9" spans="1:31" x14ac:dyDescent="0.25">
      <c r="A9" t="s">
        <v>14940</v>
      </c>
      <c r="B9" t="s">
        <v>27</v>
      </c>
      <c r="C9" t="s">
        <v>6849</v>
      </c>
      <c r="D9" t="s">
        <v>6850</v>
      </c>
      <c r="E9" t="s">
        <v>541</v>
      </c>
      <c r="F9" t="s">
        <v>14912</v>
      </c>
      <c r="G9" t="s">
        <v>14913</v>
      </c>
      <c r="H9" t="s">
        <v>14914</v>
      </c>
      <c r="I9" t="s">
        <v>14915</v>
      </c>
      <c r="J9" t="s">
        <v>14940</v>
      </c>
      <c r="K9" t="s">
        <v>31</v>
      </c>
      <c r="L9" t="s">
        <v>1154</v>
      </c>
      <c r="M9" t="s">
        <v>14929</v>
      </c>
      <c r="N9" t="s">
        <v>34</v>
      </c>
      <c r="O9" t="s">
        <v>14941</v>
      </c>
      <c r="P9" t="s">
        <v>8914</v>
      </c>
      <c r="Q9" t="s">
        <v>14942</v>
      </c>
      <c r="R9" t="s">
        <v>629</v>
      </c>
      <c r="S9" t="str">
        <f t="shared" si="0"/>
        <v>LAQUI LAIME, EDWIN</v>
      </c>
      <c r="T9" t="s">
        <v>36</v>
      </c>
      <c r="U9" t="s">
        <v>37</v>
      </c>
      <c r="V9" t="s">
        <v>14933</v>
      </c>
      <c r="W9" t="s">
        <v>16054</v>
      </c>
      <c r="X9" s="126">
        <v>26470</v>
      </c>
      <c r="Y9" t="s">
        <v>14943</v>
      </c>
      <c r="Z9" s="126">
        <v>44240</v>
      </c>
      <c r="AA9" s="126">
        <v>45700</v>
      </c>
      <c r="AB9" t="s">
        <v>38</v>
      </c>
      <c r="AC9" t="s">
        <v>39</v>
      </c>
      <c r="AD9" t="s">
        <v>40</v>
      </c>
    </row>
    <row r="10" spans="1:31" x14ac:dyDescent="0.25">
      <c r="A10" t="s">
        <v>14944</v>
      </c>
      <c r="B10" t="s">
        <v>27</v>
      </c>
      <c r="C10" t="s">
        <v>6849</v>
      </c>
      <c r="D10" t="s">
        <v>6850</v>
      </c>
      <c r="E10" t="s">
        <v>541</v>
      </c>
      <c r="F10" t="s">
        <v>14912</v>
      </c>
      <c r="G10" t="s">
        <v>14913</v>
      </c>
      <c r="H10" t="s">
        <v>14914</v>
      </c>
      <c r="I10" t="s">
        <v>14915</v>
      </c>
      <c r="J10" t="s">
        <v>14944</v>
      </c>
      <c r="K10" t="s">
        <v>31</v>
      </c>
      <c r="L10" t="s">
        <v>1154</v>
      </c>
      <c r="M10" t="s">
        <v>14929</v>
      </c>
      <c r="N10" t="s">
        <v>699</v>
      </c>
      <c r="O10" t="s">
        <v>16055</v>
      </c>
      <c r="P10" t="s">
        <v>781</v>
      </c>
      <c r="Q10" t="s">
        <v>6372</v>
      </c>
      <c r="R10" t="s">
        <v>789</v>
      </c>
      <c r="S10" t="str">
        <f t="shared" si="0"/>
        <v>HUAYLLAPUMA SANTA CRUZ, CARLOS</v>
      </c>
      <c r="T10" t="s">
        <v>316</v>
      </c>
      <c r="U10" t="s">
        <v>37</v>
      </c>
      <c r="V10" t="s">
        <v>49</v>
      </c>
      <c r="W10" t="s">
        <v>17562</v>
      </c>
      <c r="X10" s="126">
        <v>25760</v>
      </c>
      <c r="Y10" t="s">
        <v>10633</v>
      </c>
      <c r="Z10" s="126">
        <v>44258</v>
      </c>
      <c r="AA10" s="126">
        <v>44561</v>
      </c>
      <c r="AB10" t="s">
        <v>38</v>
      </c>
      <c r="AC10" t="s">
        <v>39</v>
      </c>
      <c r="AD10" t="s">
        <v>40</v>
      </c>
    </row>
    <row r="11" spans="1:31" x14ac:dyDescent="0.25">
      <c r="A11" t="s">
        <v>14949</v>
      </c>
      <c r="B11" t="s">
        <v>27</v>
      </c>
      <c r="C11" t="s">
        <v>6849</v>
      </c>
      <c r="D11" t="s">
        <v>6850</v>
      </c>
      <c r="E11" t="s">
        <v>541</v>
      </c>
      <c r="F11" t="s">
        <v>14912</v>
      </c>
      <c r="G11" t="s">
        <v>14913</v>
      </c>
      <c r="H11" t="s">
        <v>14914</v>
      </c>
      <c r="I11" t="s">
        <v>14915</v>
      </c>
      <c r="J11" t="s">
        <v>14949</v>
      </c>
      <c r="K11" t="s">
        <v>31</v>
      </c>
      <c r="L11" t="s">
        <v>1154</v>
      </c>
      <c r="M11" t="s">
        <v>14929</v>
      </c>
      <c r="N11" t="s">
        <v>43</v>
      </c>
      <c r="O11" t="s">
        <v>14945</v>
      </c>
      <c r="P11" t="s">
        <v>788</v>
      </c>
      <c r="Q11" t="s">
        <v>4343</v>
      </c>
      <c r="R11" t="s">
        <v>7184</v>
      </c>
      <c r="S11" t="str">
        <f t="shared" si="0"/>
        <v>CHALCO UGARTE, MAXIMILIANO</v>
      </c>
      <c r="T11" t="s">
        <v>47</v>
      </c>
      <c r="U11" t="s">
        <v>37</v>
      </c>
      <c r="V11" t="s">
        <v>49</v>
      </c>
      <c r="W11" t="s">
        <v>16056</v>
      </c>
      <c r="X11" s="126">
        <v>22698</v>
      </c>
      <c r="Y11" t="s">
        <v>14950</v>
      </c>
      <c r="AB11" t="s">
        <v>38</v>
      </c>
      <c r="AC11" t="s">
        <v>39</v>
      </c>
      <c r="AD11" t="s">
        <v>40</v>
      </c>
    </row>
    <row r="12" spans="1:31" x14ac:dyDescent="0.25">
      <c r="A12" t="s">
        <v>14951</v>
      </c>
      <c r="B12" t="s">
        <v>27</v>
      </c>
      <c r="C12" t="s">
        <v>6849</v>
      </c>
      <c r="D12" t="s">
        <v>6850</v>
      </c>
      <c r="E12" t="s">
        <v>541</v>
      </c>
      <c r="F12" t="s">
        <v>14912</v>
      </c>
      <c r="G12" t="s">
        <v>14913</v>
      </c>
      <c r="H12" t="s">
        <v>14914</v>
      </c>
      <c r="I12" t="s">
        <v>14915</v>
      </c>
      <c r="J12" t="s">
        <v>14951</v>
      </c>
      <c r="K12" t="s">
        <v>31</v>
      </c>
      <c r="L12" t="s">
        <v>1154</v>
      </c>
      <c r="M12" t="s">
        <v>14929</v>
      </c>
      <c r="N12" t="s">
        <v>699</v>
      </c>
      <c r="O12" t="s">
        <v>14945</v>
      </c>
      <c r="P12" t="s">
        <v>14452</v>
      </c>
      <c r="Q12" t="s">
        <v>250</v>
      </c>
      <c r="R12" t="s">
        <v>14687</v>
      </c>
      <c r="S12" t="str">
        <f t="shared" si="0"/>
        <v>GAVINO MAQUERA, NORA NELIDA</v>
      </c>
      <c r="T12" t="s">
        <v>59</v>
      </c>
      <c r="U12" t="s">
        <v>37</v>
      </c>
      <c r="V12" t="s">
        <v>49</v>
      </c>
      <c r="W12" t="s">
        <v>20839</v>
      </c>
      <c r="X12" s="126">
        <v>22996</v>
      </c>
      <c r="Y12" t="s">
        <v>14688</v>
      </c>
      <c r="Z12" s="126">
        <v>44197</v>
      </c>
      <c r="AA12" s="126">
        <v>44561</v>
      </c>
      <c r="AB12" t="s">
        <v>38</v>
      </c>
      <c r="AC12" t="s">
        <v>39</v>
      </c>
      <c r="AD12" t="s">
        <v>40</v>
      </c>
    </row>
    <row r="13" spans="1:31" x14ac:dyDescent="0.25">
      <c r="A13" t="s">
        <v>14952</v>
      </c>
      <c r="B13" t="s">
        <v>27</v>
      </c>
      <c r="C13" t="s">
        <v>6849</v>
      </c>
      <c r="D13" t="s">
        <v>6850</v>
      </c>
      <c r="E13" t="s">
        <v>541</v>
      </c>
      <c r="F13" t="s">
        <v>14912</v>
      </c>
      <c r="G13" t="s">
        <v>14913</v>
      </c>
      <c r="H13" t="s">
        <v>14914</v>
      </c>
      <c r="I13" t="s">
        <v>14915</v>
      </c>
      <c r="J13" t="s">
        <v>14952</v>
      </c>
      <c r="K13" t="s">
        <v>31</v>
      </c>
      <c r="L13" t="s">
        <v>1154</v>
      </c>
      <c r="M13" t="s">
        <v>14929</v>
      </c>
      <c r="N13" t="s">
        <v>699</v>
      </c>
      <c r="O13" t="s">
        <v>16057</v>
      </c>
      <c r="P13" t="s">
        <v>296</v>
      </c>
      <c r="Q13" t="s">
        <v>793</v>
      </c>
      <c r="R13" t="s">
        <v>2091</v>
      </c>
      <c r="S13" t="str">
        <f t="shared" si="0"/>
        <v>LUQUE ARO, JUAN VICTOR</v>
      </c>
      <c r="T13" t="s">
        <v>316</v>
      </c>
      <c r="U13" t="s">
        <v>37</v>
      </c>
      <c r="V13" t="s">
        <v>49</v>
      </c>
      <c r="W13" t="s">
        <v>19174</v>
      </c>
      <c r="X13" s="126">
        <v>25285</v>
      </c>
      <c r="Y13" t="s">
        <v>2092</v>
      </c>
      <c r="Z13" s="126">
        <v>44250</v>
      </c>
      <c r="AA13" s="126">
        <v>44561</v>
      </c>
      <c r="AB13" t="s">
        <v>38</v>
      </c>
      <c r="AC13" t="s">
        <v>39</v>
      </c>
      <c r="AD13" t="s">
        <v>40</v>
      </c>
    </row>
    <row r="14" spans="1:31" x14ac:dyDescent="0.25">
      <c r="A14" t="s">
        <v>14953</v>
      </c>
      <c r="B14" t="s">
        <v>27</v>
      </c>
      <c r="C14" t="s">
        <v>6849</v>
      </c>
      <c r="D14" t="s">
        <v>6850</v>
      </c>
      <c r="E14" t="s">
        <v>541</v>
      </c>
      <c r="F14" t="s">
        <v>14912</v>
      </c>
      <c r="G14" t="s">
        <v>14913</v>
      </c>
      <c r="H14" t="s">
        <v>14914</v>
      </c>
      <c r="I14" t="s">
        <v>14915</v>
      </c>
      <c r="J14" t="s">
        <v>14953</v>
      </c>
      <c r="K14" t="s">
        <v>31</v>
      </c>
      <c r="L14" t="s">
        <v>1154</v>
      </c>
      <c r="M14" t="s">
        <v>14929</v>
      </c>
      <c r="N14" t="s">
        <v>34</v>
      </c>
      <c r="O14" t="s">
        <v>14945</v>
      </c>
      <c r="P14" t="s">
        <v>4654</v>
      </c>
      <c r="Q14" t="s">
        <v>681</v>
      </c>
      <c r="R14" t="s">
        <v>725</v>
      </c>
      <c r="S14" t="str">
        <f t="shared" si="0"/>
        <v>CCORI TIPO, GERMAN</v>
      </c>
      <c r="T14" t="s">
        <v>59</v>
      </c>
      <c r="U14" t="s">
        <v>37</v>
      </c>
      <c r="V14" t="s">
        <v>14933</v>
      </c>
      <c r="W14" t="s">
        <v>16058</v>
      </c>
      <c r="X14" s="126">
        <v>26081</v>
      </c>
      <c r="Y14" t="s">
        <v>14954</v>
      </c>
      <c r="Z14" s="126">
        <v>44240</v>
      </c>
      <c r="AA14" s="126">
        <v>45700</v>
      </c>
      <c r="AB14" t="s">
        <v>38</v>
      </c>
      <c r="AC14" t="s">
        <v>39</v>
      </c>
      <c r="AD14" t="s">
        <v>40</v>
      </c>
    </row>
    <row r="15" spans="1:31" x14ac:dyDescent="0.25">
      <c r="A15" t="s">
        <v>14955</v>
      </c>
      <c r="B15" t="s">
        <v>27</v>
      </c>
      <c r="C15" t="s">
        <v>6849</v>
      </c>
      <c r="D15" t="s">
        <v>6850</v>
      </c>
      <c r="E15" t="s">
        <v>541</v>
      </c>
      <c r="F15" t="s">
        <v>14912</v>
      </c>
      <c r="G15" t="s">
        <v>14913</v>
      </c>
      <c r="H15" t="s">
        <v>14914</v>
      </c>
      <c r="I15" t="s">
        <v>14915</v>
      </c>
      <c r="J15" t="s">
        <v>14955</v>
      </c>
      <c r="K15" t="s">
        <v>31</v>
      </c>
      <c r="L15" t="s">
        <v>1154</v>
      </c>
      <c r="M15" t="s">
        <v>14929</v>
      </c>
      <c r="N15" t="s">
        <v>699</v>
      </c>
      <c r="O15" t="s">
        <v>16059</v>
      </c>
      <c r="P15" t="s">
        <v>75</v>
      </c>
      <c r="Q15" t="s">
        <v>569</v>
      </c>
      <c r="R15" t="s">
        <v>79</v>
      </c>
      <c r="S15" t="str">
        <f t="shared" si="0"/>
        <v>QUISPE GUILLEN, MARLENY</v>
      </c>
      <c r="T15" t="s">
        <v>47</v>
      </c>
      <c r="U15" t="s">
        <v>37</v>
      </c>
      <c r="V15" t="s">
        <v>49</v>
      </c>
      <c r="W15" t="s">
        <v>19472</v>
      </c>
      <c r="X15" s="126">
        <v>26805</v>
      </c>
      <c r="Y15" t="s">
        <v>2750</v>
      </c>
      <c r="Z15" s="126">
        <v>44250</v>
      </c>
      <c r="AA15" s="126">
        <v>44561</v>
      </c>
      <c r="AB15" t="s">
        <v>38</v>
      </c>
      <c r="AC15" t="s">
        <v>39</v>
      </c>
      <c r="AD15" t="s">
        <v>40</v>
      </c>
    </row>
    <row r="16" spans="1:31" x14ac:dyDescent="0.25">
      <c r="A16" t="s">
        <v>14958</v>
      </c>
      <c r="B16" t="s">
        <v>27</v>
      </c>
      <c r="C16" t="s">
        <v>6849</v>
      </c>
      <c r="D16" t="s">
        <v>6850</v>
      </c>
      <c r="E16" t="s">
        <v>541</v>
      </c>
      <c r="F16" t="s">
        <v>14912</v>
      </c>
      <c r="G16" t="s">
        <v>14913</v>
      </c>
      <c r="H16" t="s">
        <v>14914</v>
      </c>
      <c r="I16" t="s">
        <v>14915</v>
      </c>
      <c r="J16" t="s">
        <v>14958</v>
      </c>
      <c r="K16" t="s">
        <v>31</v>
      </c>
      <c r="L16" t="s">
        <v>1154</v>
      </c>
      <c r="M16" t="s">
        <v>14929</v>
      </c>
      <c r="N16" t="s">
        <v>699</v>
      </c>
      <c r="O16" t="s">
        <v>16060</v>
      </c>
      <c r="P16" t="s">
        <v>926</v>
      </c>
      <c r="Q16" t="s">
        <v>193</v>
      </c>
      <c r="R16" t="s">
        <v>290</v>
      </c>
      <c r="S16" t="str">
        <f t="shared" si="0"/>
        <v>TOQUE APAZA, LUCIO</v>
      </c>
      <c r="T16" t="s">
        <v>59</v>
      </c>
      <c r="U16" t="s">
        <v>37</v>
      </c>
      <c r="V16" t="s">
        <v>49</v>
      </c>
      <c r="W16" t="s">
        <v>18617</v>
      </c>
      <c r="X16" s="126">
        <v>23676</v>
      </c>
      <c r="Y16" t="s">
        <v>258</v>
      </c>
      <c r="Z16" s="126">
        <v>44251</v>
      </c>
      <c r="AA16" s="126">
        <v>44561</v>
      </c>
      <c r="AB16" t="s">
        <v>38</v>
      </c>
      <c r="AC16" t="s">
        <v>39</v>
      </c>
      <c r="AD16" t="s">
        <v>40</v>
      </c>
    </row>
    <row r="17" spans="1:30" x14ac:dyDescent="0.25">
      <c r="A17" t="s">
        <v>14959</v>
      </c>
      <c r="B17" t="s">
        <v>27</v>
      </c>
      <c r="C17" t="s">
        <v>6849</v>
      </c>
      <c r="D17" t="s">
        <v>6850</v>
      </c>
      <c r="E17" t="s">
        <v>541</v>
      </c>
      <c r="F17" t="s">
        <v>14912</v>
      </c>
      <c r="G17" t="s">
        <v>14913</v>
      </c>
      <c r="H17" t="s">
        <v>14914</v>
      </c>
      <c r="I17" t="s">
        <v>14915</v>
      </c>
      <c r="J17" t="s">
        <v>14959</v>
      </c>
      <c r="K17" t="s">
        <v>31</v>
      </c>
      <c r="L17" t="s">
        <v>1154</v>
      </c>
      <c r="M17" t="s">
        <v>14929</v>
      </c>
      <c r="N17" t="s">
        <v>34</v>
      </c>
      <c r="O17" t="s">
        <v>14945</v>
      </c>
      <c r="P17" t="s">
        <v>434</v>
      </c>
      <c r="Q17" t="s">
        <v>75</v>
      </c>
      <c r="R17" t="s">
        <v>838</v>
      </c>
      <c r="S17" t="str">
        <f t="shared" si="0"/>
        <v>MELO QUISPE, RICARDO</v>
      </c>
      <c r="T17" t="s">
        <v>36</v>
      </c>
      <c r="U17" t="s">
        <v>37</v>
      </c>
      <c r="V17" t="s">
        <v>14933</v>
      </c>
      <c r="W17" t="s">
        <v>16061</v>
      </c>
      <c r="X17" s="126">
        <v>26451</v>
      </c>
      <c r="Y17" t="s">
        <v>14960</v>
      </c>
      <c r="Z17" s="126">
        <v>44240</v>
      </c>
      <c r="AA17" s="126">
        <v>45700</v>
      </c>
      <c r="AB17" t="s">
        <v>38</v>
      </c>
      <c r="AC17" t="s">
        <v>39</v>
      </c>
      <c r="AD17" t="s">
        <v>40</v>
      </c>
    </row>
    <row r="18" spans="1:30" x14ac:dyDescent="0.25">
      <c r="A18" t="s">
        <v>14961</v>
      </c>
      <c r="B18" t="s">
        <v>27</v>
      </c>
      <c r="C18" t="s">
        <v>6849</v>
      </c>
      <c r="D18" t="s">
        <v>6850</v>
      </c>
      <c r="E18" t="s">
        <v>541</v>
      </c>
      <c r="F18" t="s">
        <v>14912</v>
      </c>
      <c r="G18" t="s">
        <v>14913</v>
      </c>
      <c r="H18" t="s">
        <v>14914</v>
      </c>
      <c r="I18" t="s">
        <v>14915</v>
      </c>
      <c r="J18" t="s">
        <v>14961</v>
      </c>
      <c r="K18" t="s">
        <v>31</v>
      </c>
      <c r="L18" t="s">
        <v>1154</v>
      </c>
      <c r="M18" t="s">
        <v>14929</v>
      </c>
      <c r="N18" t="s">
        <v>34</v>
      </c>
      <c r="O18" t="s">
        <v>14945</v>
      </c>
      <c r="P18" t="s">
        <v>139</v>
      </c>
      <c r="Q18" t="s">
        <v>129</v>
      </c>
      <c r="R18" t="s">
        <v>14962</v>
      </c>
      <c r="S18" t="str">
        <f t="shared" si="0"/>
        <v>ROMERO HERRERA, MARISELA</v>
      </c>
      <c r="T18" t="s">
        <v>36</v>
      </c>
      <c r="U18" t="s">
        <v>37</v>
      </c>
      <c r="V18" t="s">
        <v>6688</v>
      </c>
      <c r="W18" t="s">
        <v>16062</v>
      </c>
      <c r="X18" s="126">
        <v>27443</v>
      </c>
      <c r="Y18" t="s">
        <v>14963</v>
      </c>
      <c r="Z18" s="126">
        <v>43497</v>
      </c>
      <c r="AA18" s="126">
        <v>44957</v>
      </c>
      <c r="AB18" t="s">
        <v>38</v>
      </c>
      <c r="AC18" t="s">
        <v>39</v>
      </c>
      <c r="AD18" t="s">
        <v>40</v>
      </c>
    </row>
    <row r="19" spans="1:30" x14ac:dyDescent="0.25">
      <c r="A19" t="s">
        <v>14964</v>
      </c>
      <c r="B19" t="s">
        <v>27</v>
      </c>
      <c r="C19" t="s">
        <v>6849</v>
      </c>
      <c r="D19" t="s">
        <v>6850</v>
      </c>
      <c r="E19" t="s">
        <v>541</v>
      </c>
      <c r="F19" t="s">
        <v>14912</v>
      </c>
      <c r="G19" t="s">
        <v>14913</v>
      </c>
      <c r="H19" t="s">
        <v>14914</v>
      </c>
      <c r="I19" t="s">
        <v>14915</v>
      </c>
      <c r="J19" t="s">
        <v>14964</v>
      </c>
      <c r="K19" t="s">
        <v>31</v>
      </c>
      <c r="L19" t="s">
        <v>1154</v>
      </c>
      <c r="M19" t="s">
        <v>14929</v>
      </c>
      <c r="N19" t="s">
        <v>699</v>
      </c>
      <c r="O19" t="s">
        <v>14965</v>
      </c>
      <c r="P19" t="s">
        <v>244</v>
      </c>
      <c r="Q19" t="s">
        <v>420</v>
      </c>
      <c r="R19" t="s">
        <v>10461</v>
      </c>
      <c r="S19" t="str">
        <f t="shared" si="0"/>
        <v>NUÑEZ AROAPAZA, DAYME ADALID</v>
      </c>
      <c r="T19" t="s">
        <v>36</v>
      </c>
      <c r="U19" t="s">
        <v>37</v>
      </c>
      <c r="V19" t="s">
        <v>49</v>
      </c>
      <c r="W19" t="s">
        <v>17393</v>
      </c>
      <c r="X19" s="126">
        <v>27087</v>
      </c>
      <c r="Y19" t="s">
        <v>10462</v>
      </c>
      <c r="Z19" s="126">
        <v>44197</v>
      </c>
      <c r="AA19" s="126">
        <v>44561</v>
      </c>
      <c r="AB19" t="s">
        <v>119</v>
      </c>
      <c r="AC19" t="s">
        <v>39</v>
      </c>
      <c r="AD19" t="s">
        <v>40</v>
      </c>
    </row>
    <row r="20" spans="1:30" x14ac:dyDescent="0.25">
      <c r="A20" t="s">
        <v>14966</v>
      </c>
      <c r="B20" t="s">
        <v>27</v>
      </c>
      <c r="C20" t="s">
        <v>6849</v>
      </c>
      <c r="D20" t="s">
        <v>6850</v>
      </c>
      <c r="E20" t="s">
        <v>541</v>
      </c>
      <c r="F20" t="s">
        <v>14912</v>
      </c>
      <c r="G20" t="s">
        <v>14913</v>
      </c>
      <c r="H20" t="s">
        <v>14914</v>
      </c>
      <c r="I20" t="s">
        <v>14915</v>
      </c>
      <c r="J20" t="s">
        <v>14966</v>
      </c>
      <c r="K20" t="s">
        <v>31</v>
      </c>
      <c r="L20" t="s">
        <v>1154</v>
      </c>
      <c r="M20" t="s">
        <v>14929</v>
      </c>
      <c r="N20" t="s">
        <v>699</v>
      </c>
      <c r="O20" t="s">
        <v>14965</v>
      </c>
      <c r="P20" t="s">
        <v>179</v>
      </c>
      <c r="Q20" t="s">
        <v>75</v>
      </c>
      <c r="R20" t="s">
        <v>108</v>
      </c>
      <c r="S20" t="str">
        <f t="shared" si="0"/>
        <v>TITO QUISPE, CARMEN</v>
      </c>
      <c r="T20" t="s">
        <v>59</v>
      </c>
      <c r="U20" t="s">
        <v>37</v>
      </c>
      <c r="V20" t="s">
        <v>49</v>
      </c>
      <c r="W20" t="s">
        <v>20449</v>
      </c>
      <c r="X20" s="126">
        <v>28422</v>
      </c>
      <c r="Y20" t="s">
        <v>5078</v>
      </c>
      <c r="Z20" s="126">
        <v>44197</v>
      </c>
      <c r="AA20" s="126">
        <v>44561</v>
      </c>
      <c r="AB20" t="s">
        <v>119</v>
      </c>
      <c r="AC20" t="s">
        <v>39</v>
      </c>
      <c r="AD20" t="s">
        <v>40</v>
      </c>
    </row>
    <row r="21" spans="1:30" x14ac:dyDescent="0.25">
      <c r="A21" t="s">
        <v>14967</v>
      </c>
      <c r="B21" t="s">
        <v>27</v>
      </c>
      <c r="C21" t="s">
        <v>6849</v>
      </c>
      <c r="D21" t="s">
        <v>6850</v>
      </c>
      <c r="E21" t="s">
        <v>541</v>
      </c>
      <c r="F21" t="s">
        <v>14912</v>
      </c>
      <c r="G21" t="s">
        <v>14913</v>
      </c>
      <c r="H21" t="s">
        <v>14914</v>
      </c>
      <c r="I21" t="s">
        <v>14915</v>
      </c>
      <c r="J21" t="s">
        <v>14967</v>
      </c>
      <c r="K21" t="s">
        <v>31</v>
      </c>
      <c r="L21" t="s">
        <v>1154</v>
      </c>
      <c r="M21" t="s">
        <v>14929</v>
      </c>
      <c r="N21" t="s">
        <v>699</v>
      </c>
      <c r="O21" t="s">
        <v>14965</v>
      </c>
      <c r="P21" t="s">
        <v>85</v>
      </c>
      <c r="Q21" t="s">
        <v>331</v>
      </c>
      <c r="R21" t="s">
        <v>1955</v>
      </c>
      <c r="S21" t="str">
        <f t="shared" si="0"/>
        <v>CACERES COLQUEHUANCA, AYDA GLADYS</v>
      </c>
      <c r="T21" t="s">
        <v>36</v>
      </c>
      <c r="U21" t="s">
        <v>37</v>
      </c>
      <c r="V21" t="s">
        <v>49</v>
      </c>
      <c r="W21" t="s">
        <v>19127</v>
      </c>
      <c r="X21" s="126">
        <v>24801</v>
      </c>
      <c r="Y21" t="s">
        <v>1956</v>
      </c>
      <c r="Z21" s="126">
        <v>44197</v>
      </c>
      <c r="AA21" s="126">
        <v>44561</v>
      </c>
      <c r="AB21" t="s">
        <v>119</v>
      </c>
      <c r="AC21" t="s">
        <v>39</v>
      </c>
      <c r="AD21" t="s">
        <v>40</v>
      </c>
    </row>
    <row r="22" spans="1:30" x14ac:dyDescent="0.25">
      <c r="A22" t="s">
        <v>14968</v>
      </c>
      <c r="B22" t="s">
        <v>27</v>
      </c>
      <c r="C22" t="s">
        <v>6849</v>
      </c>
      <c r="D22" t="s">
        <v>6850</v>
      </c>
      <c r="E22" t="s">
        <v>541</v>
      </c>
      <c r="F22" t="s">
        <v>14912</v>
      </c>
      <c r="G22" t="s">
        <v>14913</v>
      </c>
      <c r="H22" t="s">
        <v>14914</v>
      </c>
      <c r="I22" t="s">
        <v>14915</v>
      </c>
      <c r="J22" t="s">
        <v>14968</v>
      </c>
      <c r="K22" t="s">
        <v>90</v>
      </c>
      <c r="L22" t="s">
        <v>14969</v>
      </c>
      <c r="M22" t="s">
        <v>14970</v>
      </c>
      <c r="N22" t="s">
        <v>43</v>
      </c>
      <c r="O22" t="s">
        <v>53</v>
      </c>
      <c r="P22" t="s">
        <v>138</v>
      </c>
      <c r="Q22" t="s">
        <v>10727</v>
      </c>
      <c r="R22" t="s">
        <v>14971</v>
      </c>
      <c r="S22" t="str">
        <f t="shared" si="0"/>
        <v>GONZALES ARESTEGUI, JULIO REYNALDO</v>
      </c>
      <c r="T22" t="s">
        <v>1361</v>
      </c>
      <c r="U22" t="s">
        <v>37</v>
      </c>
      <c r="V22" t="s">
        <v>49</v>
      </c>
      <c r="W22" t="s">
        <v>16063</v>
      </c>
      <c r="X22" s="126">
        <v>19772</v>
      </c>
      <c r="Y22" t="s">
        <v>14972</v>
      </c>
      <c r="AB22" t="s">
        <v>38</v>
      </c>
      <c r="AC22" t="s">
        <v>95</v>
      </c>
      <c r="AD22" t="s">
        <v>40</v>
      </c>
    </row>
    <row r="23" spans="1:30" x14ac:dyDescent="0.25">
      <c r="A23" t="s">
        <v>14973</v>
      </c>
      <c r="B23" t="s">
        <v>27</v>
      </c>
      <c r="C23" t="s">
        <v>6849</v>
      </c>
      <c r="D23" t="s">
        <v>6850</v>
      </c>
      <c r="E23" t="s">
        <v>541</v>
      </c>
      <c r="F23" t="s">
        <v>14912</v>
      </c>
      <c r="G23" t="s">
        <v>14913</v>
      </c>
      <c r="H23" t="s">
        <v>14914</v>
      </c>
      <c r="I23" t="s">
        <v>14915</v>
      </c>
      <c r="J23" t="s">
        <v>14973</v>
      </c>
      <c r="K23" t="s">
        <v>90</v>
      </c>
      <c r="L23" t="s">
        <v>14969</v>
      </c>
      <c r="M23" t="s">
        <v>14974</v>
      </c>
      <c r="N23" t="s">
        <v>34</v>
      </c>
      <c r="O23" t="s">
        <v>14975</v>
      </c>
      <c r="P23" t="s">
        <v>193</v>
      </c>
      <c r="Q23" t="s">
        <v>174</v>
      </c>
      <c r="R23" t="s">
        <v>2526</v>
      </c>
      <c r="S23" t="str">
        <f t="shared" si="0"/>
        <v>APAZA ROJAS, JAVIER</v>
      </c>
      <c r="T23" t="s">
        <v>14976</v>
      </c>
      <c r="U23" t="s">
        <v>37</v>
      </c>
      <c r="V23" t="s">
        <v>49</v>
      </c>
      <c r="W23" t="s">
        <v>16064</v>
      </c>
      <c r="X23" s="126">
        <v>27731</v>
      </c>
      <c r="Y23" t="s">
        <v>14977</v>
      </c>
      <c r="Z23" s="126">
        <v>44200</v>
      </c>
      <c r="AA23" s="126">
        <v>44561</v>
      </c>
      <c r="AB23" t="s">
        <v>38</v>
      </c>
      <c r="AC23" t="s">
        <v>95</v>
      </c>
      <c r="AD23" t="s">
        <v>40</v>
      </c>
    </row>
    <row r="24" spans="1:30" x14ac:dyDescent="0.25">
      <c r="A24" t="s">
        <v>14978</v>
      </c>
      <c r="B24" t="s">
        <v>27</v>
      </c>
      <c r="C24" t="s">
        <v>6849</v>
      </c>
      <c r="D24" t="s">
        <v>6850</v>
      </c>
      <c r="E24" t="s">
        <v>541</v>
      </c>
      <c r="F24" t="s">
        <v>14912</v>
      </c>
      <c r="G24" t="s">
        <v>14913</v>
      </c>
      <c r="H24" t="s">
        <v>14914</v>
      </c>
      <c r="I24" t="s">
        <v>14915</v>
      </c>
      <c r="J24" t="s">
        <v>14978</v>
      </c>
      <c r="K24" t="s">
        <v>90</v>
      </c>
      <c r="L24" t="s">
        <v>14969</v>
      </c>
      <c r="M24" t="s">
        <v>14974</v>
      </c>
      <c r="N24" t="s">
        <v>34</v>
      </c>
      <c r="O24" t="s">
        <v>14979</v>
      </c>
      <c r="P24" t="s">
        <v>863</v>
      </c>
      <c r="Q24" t="s">
        <v>172</v>
      </c>
      <c r="R24" t="s">
        <v>3111</v>
      </c>
      <c r="S24" t="str">
        <f t="shared" si="0"/>
        <v>IGNACIO VELAZCO, PAUL</v>
      </c>
      <c r="T24" t="s">
        <v>14976</v>
      </c>
      <c r="U24" t="s">
        <v>37</v>
      </c>
      <c r="V24" t="s">
        <v>49</v>
      </c>
      <c r="W24" t="s">
        <v>16065</v>
      </c>
      <c r="X24" s="126">
        <v>27365</v>
      </c>
      <c r="Y24" t="s">
        <v>14980</v>
      </c>
      <c r="Z24" s="126">
        <v>44197</v>
      </c>
      <c r="AA24" s="126">
        <v>44561</v>
      </c>
      <c r="AB24" t="s">
        <v>38</v>
      </c>
      <c r="AC24" t="s">
        <v>95</v>
      </c>
      <c r="AD24" t="s">
        <v>40</v>
      </c>
    </row>
    <row r="25" spans="1:30" x14ac:dyDescent="0.25">
      <c r="A25" t="s">
        <v>14981</v>
      </c>
      <c r="B25" t="s">
        <v>27</v>
      </c>
      <c r="C25" t="s">
        <v>6849</v>
      </c>
      <c r="D25" t="s">
        <v>6850</v>
      </c>
      <c r="E25" t="s">
        <v>541</v>
      </c>
      <c r="F25" t="s">
        <v>14912</v>
      </c>
      <c r="G25" t="s">
        <v>14913</v>
      </c>
      <c r="H25" t="s">
        <v>14914</v>
      </c>
      <c r="I25" t="s">
        <v>14915</v>
      </c>
      <c r="J25" t="s">
        <v>14981</v>
      </c>
      <c r="K25" t="s">
        <v>90</v>
      </c>
      <c r="L25" t="s">
        <v>14969</v>
      </c>
      <c r="M25" t="s">
        <v>14974</v>
      </c>
      <c r="N25" t="s">
        <v>34</v>
      </c>
      <c r="O25" t="s">
        <v>14982</v>
      </c>
      <c r="P25" t="s">
        <v>218</v>
      </c>
      <c r="Q25" t="s">
        <v>349</v>
      </c>
      <c r="R25" t="s">
        <v>372</v>
      </c>
      <c r="S25" t="str">
        <f t="shared" si="0"/>
        <v>PARI BRAVO, ROXANA</v>
      </c>
      <c r="T25" t="s">
        <v>14976</v>
      </c>
      <c r="U25" t="s">
        <v>37</v>
      </c>
      <c r="V25" t="s">
        <v>49</v>
      </c>
      <c r="W25" t="s">
        <v>16066</v>
      </c>
      <c r="X25" s="126">
        <v>27377</v>
      </c>
      <c r="Y25" t="s">
        <v>16067</v>
      </c>
      <c r="Z25" s="126">
        <v>44263</v>
      </c>
      <c r="AA25" s="126">
        <v>44561</v>
      </c>
      <c r="AB25" t="s">
        <v>38</v>
      </c>
      <c r="AC25" t="s">
        <v>95</v>
      </c>
      <c r="AD25" t="s">
        <v>40</v>
      </c>
    </row>
    <row r="26" spans="1:30" x14ac:dyDescent="0.25">
      <c r="A26" t="s">
        <v>14983</v>
      </c>
      <c r="B26" t="s">
        <v>27</v>
      </c>
      <c r="C26" t="s">
        <v>6849</v>
      </c>
      <c r="D26" t="s">
        <v>6850</v>
      </c>
      <c r="E26" t="s">
        <v>541</v>
      </c>
      <c r="F26" t="s">
        <v>14912</v>
      </c>
      <c r="G26" t="s">
        <v>14913</v>
      </c>
      <c r="H26" t="s">
        <v>14914</v>
      </c>
      <c r="I26" t="s">
        <v>14915</v>
      </c>
      <c r="J26" t="s">
        <v>14983</v>
      </c>
      <c r="K26" t="s">
        <v>90</v>
      </c>
      <c r="L26" t="s">
        <v>14969</v>
      </c>
      <c r="M26" t="s">
        <v>14974</v>
      </c>
      <c r="N26" t="s">
        <v>235</v>
      </c>
      <c r="O26" t="s">
        <v>14984</v>
      </c>
      <c r="P26" t="s">
        <v>41</v>
      </c>
      <c r="Q26" t="s">
        <v>41</v>
      </c>
      <c r="R26" t="s">
        <v>41</v>
      </c>
      <c r="S26" t="str">
        <f t="shared" si="0"/>
        <v xml:space="preserve"> , </v>
      </c>
      <c r="T26" t="s">
        <v>14976</v>
      </c>
      <c r="U26" t="s">
        <v>37</v>
      </c>
      <c r="V26" t="s">
        <v>49</v>
      </c>
      <c r="W26" t="s">
        <v>41</v>
      </c>
      <c r="X26" t="s">
        <v>236</v>
      </c>
      <c r="Y26" t="s">
        <v>41</v>
      </c>
      <c r="AB26" t="s">
        <v>38</v>
      </c>
      <c r="AC26" t="s">
        <v>95</v>
      </c>
      <c r="AD26" t="s">
        <v>40</v>
      </c>
    </row>
    <row r="27" spans="1:30" x14ac:dyDescent="0.25">
      <c r="A27" t="s">
        <v>14985</v>
      </c>
      <c r="B27" t="s">
        <v>27</v>
      </c>
      <c r="C27" t="s">
        <v>6849</v>
      </c>
      <c r="D27" t="s">
        <v>6850</v>
      </c>
      <c r="E27" t="s">
        <v>541</v>
      </c>
      <c r="F27" t="s">
        <v>14912</v>
      </c>
      <c r="G27" t="s">
        <v>14913</v>
      </c>
      <c r="H27" t="s">
        <v>14914</v>
      </c>
      <c r="I27" t="s">
        <v>14915</v>
      </c>
      <c r="J27" t="s">
        <v>14985</v>
      </c>
      <c r="K27" t="s">
        <v>90</v>
      </c>
      <c r="L27" t="s">
        <v>730</v>
      </c>
      <c r="M27" t="s">
        <v>14986</v>
      </c>
      <c r="N27" t="s">
        <v>43</v>
      </c>
      <c r="O27" t="s">
        <v>14987</v>
      </c>
      <c r="P27" t="s">
        <v>193</v>
      </c>
      <c r="Q27" t="s">
        <v>174</v>
      </c>
      <c r="R27" t="s">
        <v>2526</v>
      </c>
      <c r="S27" t="str">
        <f t="shared" si="0"/>
        <v>APAZA ROJAS, JAVIER</v>
      </c>
      <c r="T27" t="s">
        <v>766</v>
      </c>
      <c r="U27" t="s">
        <v>37</v>
      </c>
      <c r="V27" t="s">
        <v>14988</v>
      </c>
      <c r="W27" t="s">
        <v>16064</v>
      </c>
      <c r="X27" s="126">
        <v>27731</v>
      </c>
      <c r="Y27" t="s">
        <v>14977</v>
      </c>
      <c r="Z27" s="126">
        <v>44200</v>
      </c>
      <c r="AA27" s="126">
        <v>44561</v>
      </c>
      <c r="AB27" t="s">
        <v>38</v>
      </c>
      <c r="AC27" t="s">
        <v>95</v>
      </c>
      <c r="AD27" t="s">
        <v>40</v>
      </c>
    </row>
    <row r="28" spans="1:30" x14ac:dyDescent="0.25">
      <c r="B28" t="s">
        <v>27</v>
      </c>
      <c r="C28" t="s">
        <v>6849</v>
      </c>
      <c r="D28" t="s">
        <v>6850</v>
      </c>
      <c r="E28" t="s">
        <v>541</v>
      </c>
      <c r="F28" t="s">
        <v>14912</v>
      </c>
      <c r="G28" t="s">
        <v>14913</v>
      </c>
      <c r="H28" t="s">
        <v>14914</v>
      </c>
      <c r="I28" t="s">
        <v>14915</v>
      </c>
      <c r="J28" t="s">
        <v>14985</v>
      </c>
      <c r="K28" t="s">
        <v>90</v>
      </c>
      <c r="L28" t="s">
        <v>730</v>
      </c>
      <c r="M28" t="s">
        <v>14986</v>
      </c>
      <c r="N28" t="s">
        <v>61</v>
      </c>
      <c r="O28" t="s">
        <v>16068</v>
      </c>
      <c r="P28" t="s">
        <v>911</v>
      </c>
      <c r="Q28" t="s">
        <v>156</v>
      </c>
      <c r="R28" t="s">
        <v>20924</v>
      </c>
      <c r="S28" s="189" t="s">
        <v>235</v>
      </c>
      <c r="T28" t="s">
        <v>766</v>
      </c>
      <c r="U28" t="s">
        <v>37</v>
      </c>
      <c r="V28" t="s">
        <v>49</v>
      </c>
      <c r="W28" t="s">
        <v>20925</v>
      </c>
      <c r="X28" s="126">
        <v>30192</v>
      </c>
      <c r="Y28" t="s">
        <v>20926</v>
      </c>
      <c r="Z28" s="126">
        <v>44379</v>
      </c>
      <c r="AA28" s="126">
        <v>44561</v>
      </c>
      <c r="AB28" t="s">
        <v>302</v>
      </c>
      <c r="AC28" t="s">
        <v>95</v>
      </c>
      <c r="AD28" t="s">
        <v>40</v>
      </c>
    </row>
    <row r="29" spans="1:30" x14ac:dyDescent="0.25">
      <c r="A29" t="s">
        <v>14989</v>
      </c>
      <c r="B29" t="s">
        <v>27</v>
      </c>
      <c r="C29" t="s">
        <v>6849</v>
      </c>
      <c r="D29" t="s">
        <v>6850</v>
      </c>
      <c r="E29" t="s">
        <v>541</v>
      </c>
      <c r="F29" t="s">
        <v>14912</v>
      </c>
      <c r="G29" t="s">
        <v>14913</v>
      </c>
      <c r="H29" t="s">
        <v>14914</v>
      </c>
      <c r="I29" t="s">
        <v>14915</v>
      </c>
      <c r="J29" t="s">
        <v>14989</v>
      </c>
      <c r="K29" t="s">
        <v>90</v>
      </c>
      <c r="L29" t="s">
        <v>730</v>
      </c>
      <c r="M29" t="s">
        <v>14990</v>
      </c>
      <c r="N29" t="s">
        <v>235</v>
      </c>
      <c r="O29" t="s">
        <v>14991</v>
      </c>
      <c r="P29" t="s">
        <v>41</v>
      </c>
      <c r="Q29" t="s">
        <v>41</v>
      </c>
      <c r="R29" t="s">
        <v>41</v>
      </c>
      <c r="S29" t="str">
        <f t="shared" si="0"/>
        <v xml:space="preserve"> , </v>
      </c>
      <c r="T29" t="s">
        <v>766</v>
      </c>
      <c r="U29" t="s">
        <v>37</v>
      </c>
      <c r="V29" t="s">
        <v>49</v>
      </c>
      <c r="W29" t="s">
        <v>41</v>
      </c>
      <c r="X29" t="s">
        <v>236</v>
      </c>
      <c r="Y29" t="s">
        <v>41</v>
      </c>
      <c r="Z29" s="126">
        <v>44197</v>
      </c>
      <c r="AA29" s="126">
        <v>44561</v>
      </c>
      <c r="AB29" t="s">
        <v>38</v>
      </c>
      <c r="AC29" t="s">
        <v>95</v>
      </c>
      <c r="AD29" t="s">
        <v>40</v>
      </c>
    </row>
    <row r="30" spans="1:30" x14ac:dyDescent="0.25">
      <c r="A30" t="s">
        <v>14992</v>
      </c>
      <c r="B30" t="s">
        <v>27</v>
      </c>
      <c r="C30" t="s">
        <v>6849</v>
      </c>
      <c r="D30" t="s">
        <v>6850</v>
      </c>
      <c r="E30" t="s">
        <v>541</v>
      </c>
      <c r="F30" t="s">
        <v>14912</v>
      </c>
      <c r="G30" t="s">
        <v>14913</v>
      </c>
      <c r="H30" t="s">
        <v>14914</v>
      </c>
      <c r="I30" t="s">
        <v>14915</v>
      </c>
      <c r="J30" t="s">
        <v>14992</v>
      </c>
      <c r="K30" t="s">
        <v>90</v>
      </c>
      <c r="L30" t="s">
        <v>730</v>
      </c>
      <c r="M30" t="s">
        <v>14993</v>
      </c>
      <c r="N30" t="s">
        <v>43</v>
      </c>
      <c r="O30" t="s">
        <v>14994</v>
      </c>
      <c r="P30" t="s">
        <v>692</v>
      </c>
      <c r="Q30" t="s">
        <v>693</v>
      </c>
      <c r="R30" t="s">
        <v>903</v>
      </c>
      <c r="S30" t="str">
        <f t="shared" si="0"/>
        <v>BAILON ARI, ALFREDO</v>
      </c>
      <c r="T30" t="s">
        <v>766</v>
      </c>
      <c r="U30" t="s">
        <v>37</v>
      </c>
      <c r="V30" t="s">
        <v>49</v>
      </c>
      <c r="W30" t="s">
        <v>16069</v>
      </c>
      <c r="X30" s="126">
        <v>24018</v>
      </c>
      <c r="Y30" t="s">
        <v>3159</v>
      </c>
      <c r="AB30" t="s">
        <v>38</v>
      </c>
      <c r="AC30" t="s">
        <v>95</v>
      </c>
      <c r="AD30" t="s">
        <v>40</v>
      </c>
    </row>
    <row r="31" spans="1:30" x14ac:dyDescent="0.25">
      <c r="A31" t="s">
        <v>14995</v>
      </c>
      <c r="B31" t="s">
        <v>27</v>
      </c>
      <c r="C31" t="s">
        <v>6849</v>
      </c>
      <c r="D31" t="s">
        <v>6850</v>
      </c>
      <c r="E31" t="s">
        <v>541</v>
      </c>
      <c r="F31" t="s">
        <v>14912</v>
      </c>
      <c r="G31" t="s">
        <v>14913</v>
      </c>
      <c r="H31" t="s">
        <v>14914</v>
      </c>
      <c r="I31" t="s">
        <v>14915</v>
      </c>
      <c r="J31" t="s">
        <v>14995</v>
      </c>
      <c r="K31" t="s">
        <v>90</v>
      </c>
      <c r="L31" t="s">
        <v>730</v>
      </c>
      <c r="M31" t="s">
        <v>1854</v>
      </c>
      <c r="N31" t="s">
        <v>61</v>
      </c>
      <c r="O31" t="s">
        <v>14996</v>
      </c>
      <c r="P31" t="s">
        <v>537</v>
      </c>
      <c r="Q31" t="s">
        <v>106</v>
      </c>
      <c r="R31" t="s">
        <v>20927</v>
      </c>
      <c r="S31" s="189" t="s">
        <v>235</v>
      </c>
      <c r="T31" t="s">
        <v>766</v>
      </c>
      <c r="U31" t="s">
        <v>37</v>
      </c>
      <c r="V31" t="s">
        <v>49</v>
      </c>
      <c r="W31" t="s">
        <v>20928</v>
      </c>
      <c r="X31" s="126">
        <v>26650</v>
      </c>
      <c r="Y31" t="s">
        <v>20929</v>
      </c>
      <c r="Z31" s="126">
        <v>44197</v>
      </c>
      <c r="AA31" s="126">
        <v>44561</v>
      </c>
      <c r="AB31" t="s">
        <v>38</v>
      </c>
      <c r="AC31" t="s">
        <v>95</v>
      </c>
      <c r="AD31" t="s">
        <v>40</v>
      </c>
    </row>
    <row r="32" spans="1:30" x14ac:dyDescent="0.25">
      <c r="A32" t="s">
        <v>14997</v>
      </c>
      <c r="B32" t="s">
        <v>27</v>
      </c>
      <c r="C32" t="s">
        <v>6849</v>
      </c>
      <c r="D32" t="s">
        <v>6850</v>
      </c>
      <c r="E32" t="s">
        <v>541</v>
      </c>
      <c r="F32" t="s">
        <v>14912</v>
      </c>
      <c r="G32" t="s">
        <v>14913</v>
      </c>
      <c r="H32" t="s">
        <v>14914</v>
      </c>
      <c r="I32" t="s">
        <v>14915</v>
      </c>
      <c r="J32" t="s">
        <v>14997</v>
      </c>
      <c r="K32" t="s">
        <v>90</v>
      </c>
      <c r="L32" t="s">
        <v>730</v>
      </c>
      <c r="M32" t="s">
        <v>1346</v>
      </c>
      <c r="N32" t="s">
        <v>43</v>
      </c>
      <c r="O32" t="s">
        <v>14998</v>
      </c>
      <c r="P32" t="s">
        <v>158</v>
      </c>
      <c r="Q32" t="s">
        <v>755</v>
      </c>
      <c r="R32" t="s">
        <v>297</v>
      </c>
      <c r="S32" t="str">
        <f t="shared" si="0"/>
        <v>GOMEZ ACHOCALLA, CELIA</v>
      </c>
      <c r="T32" t="s">
        <v>766</v>
      </c>
      <c r="U32" t="s">
        <v>37</v>
      </c>
      <c r="V32" t="s">
        <v>49</v>
      </c>
      <c r="W32" t="s">
        <v>16070</v>
      </c>
      <c r="X32" s="126">
        <v>22513</v>
      </c>
      <c r="Y32" t="s">
        <v>14999</v>
      </c>
      <c r="AB32" t="s">
        <v>38</v>
      </c>
      <c r="AC32" t="s">
        <v>95</v>
      </c>
      <c r="AD32" t="s">
        <v>40</v>
      </c>
    </row>
    <row r="33" spans="1:30" x14ac:dyDescent="0.25">
      <c r="A33" t="s">
        <v>15000</v>
      </c>
      <c r="B33" t="s">
        <v>27</v>
      </c>
      <c r="C33" t="s">
        <v>6849</v>
      </c>
      <c r="D33" t="s">
        <v>6850</v>
      </c>
      <c r="E33" t="s">
        <v>541</v>
      </c>
      <c r="F33" t="s">
        <v>14912</v>
      </c>
      <c r="G33" t="s">
        <v>14913</v>
      </c>
      <c r="H33" t="s">
        <v>14914</v>
      </c>
      <c r="I33" t="s">
        <v>14915</v>
      </c>
      <c r="J33" t="s">
        <v>15000</v>
      </c>
      <c r="K33" t="s">
        <v>90</v>
      </c>
      <c r="L33" t="s">
        <v>730</v>
      </c>
      <c r="M33" t="s">
        <v>1346</v>
      </c>
      <c r="N33" t="s">
        <v>43</v>
      </c>
      <c r="O33" t="s">
        <v>15001</v>
      </c>
      <c r="P33" t="s">
        <v>833</v>
      </c>
      <c r="Q33" t="s">
        <v>974</v>
      </c>
      <c r="R33" t="s">
        <v>15002</v>
      </c>
      <c r="S33" t="str">
        <f t="shared" si="0"/>
        <v>FORAQUITA GUZMAN, JUANA SONIA ROXANA</v>
      </c>
      <c r="T33" t="s">
        <v>766</v>
      </c>
      <c r="U33" t="s">
        <v>37</v>
      </c>
      <c r="V33" t="s">
        <v>49</v>
      </c>
      <c r="W33" t="s">
        <v>16071</v>
      </c>
      <c r="X33" s="126">
        <v>22271</v>
      </c>
      <c r="Y33" t="s">
        <v>15003</v>
      </c>
      <c r="AB33" t="s">
        <v>38</v>
      </c>
      <c r="AC33" t="s">
        <v>95</v>
      </c>
      <c r="AD33" t="s">
        <v>40</v>
      </c>
    </row>
    <row r="34" spans="1:30" x14ac:dyDescent="0.25">
      <c r="A34" t="s">
        <v>15004</v>
      </c>
      <c r="B34" t="s">
        <v>27</v>
      </c>
      <c r="C34" t="s">
        <v>6849</v>
      </c>
      <c r="D34" t="s">
        <v>6850</v>
      </c>
      <c r="E34" t="s">
        <v>541</v>
      </c>
      <c r="F34" t="s">
        <v>14912</v>
      </c>
      <c r="G34" t="s">
        <v>14913</v>
      </c>
      <c r="H34" t="s">
        <v>14914</v>
      </c>
      <c r="I34" t="s">
        <v>14915</v>
      </c>
      <c r="J34" t="s">
        <v>15004</v>
      </c>
      <c r="K34" t="s">
        <v>90</v>
      </c>
      <c r="L34" t="s">
        <v>730</v>
      </c>
      <c r="M34" t="s">
        <v>1346</v>
      </c>
      <c r="N34" t="s">
        <v>43</v>
      </c>
      <c r="O34" t="s">
        <v>15005</v>
      </c>
      <c r="P34" t="s">
        <v>420</v>
      </c>
      <c r="Q34" t="s">
        <v>75</v>
      </c>
      <c r="R34" t="s">
        <v>15006</v>
      </c>
      <c r="S34" t="str">
        <f t="shared" si="0"/>
        <v>AROAPAZA QUISPE, RUBY ALBERTO</v>
      </c>
      <c r="T34" t="s">
        <v>766</v>
      </c>
      <c r="U34" t="s">
        <v>37</v>
      </c>
      <c r="V34" t="s">
        <v>49</v>
      </c>
      <c r="W34" t="s">
        <v>16072</v>
      </c>
      <c r="X34" s="126">
        <v>27594</v>
      </c>
      <c r="Y34" t="s">
        <v>15007</v>
      </c>
      <c r="AB34" t="s">
        <v>38</v>
      </c>
      <c r="AC34" t="s">
        <v>95</v>
      </c>
      <c r="AD34" t="s">
        <v>40</v>
      </c>
    </row>
    <row r="35" spans="1:30" x14ac:dyDescent="0.25">
      <c r="A35" t="s">
        <v>15008</v>
      </c>
      <c r="B35" t="s">
        <v>27</v>
      </c>
      <c r="C35" t="s">
        <v>6849</v>
      </c>
      <c r="D35" t="s">
        <v>6850</v>
      </c>
      <c r="E35" t="s">
        <v>541</v>
      </c>
      <c r="F35" t="s">
        <v>14912</v>
      </c>
      <c r="G35" t="s">
        <v>14913</v>
      </c>
      <c r="H35" t="s">
        <v>14914</v>
      </c>
      <c r="I35" t="s">
        <v>14915</v>
      </c>
      <c r="J35" t="s">
        <v>15008</v>
      </c>
      <c r="K35" t="s">
        <v>90</v>
      </c>
      <c r="L35" t="s">
        <v>730</v>
      </c>
      <c r="M35" t="s">
        <v>15009</v>
      </c>
      <c r="N35" t="s">
        <v>235</v>
      </c>
      <c r="O35" t="s">
        <v>16073</v>
      </c>
      <c r="P35" t="s">
        <v>41</v>
      </c>
      <c r="Q35" t="s">
        <v>41</v>
      </c>
      <c r="R35" t="s">
        <v>41</v>
      </c>
      <c r="S35" t="str">
        <f t="shared" si="0"/>
        <v xml:space="preserve"> , </v>
      </c>
      <c r="T35" t="s">
        <v>766</v>
      </c>
      <c r="U35" t="s">
        <v>37</v>
      </c>
      <c r="V35" t="s">
        <v>49</v>
      </c>
      <c r="W35" t="s">
        <v>41</v>
      </c>
      <c r="X35" t="s">
        <v>236</v>
      </c>
      <c r="Y35" t="s">
        <v>41</v>
      </c>
      <c r="Z35" s="126">
        <v>44330</v>
      </c>
      <c r="AA35" s="126">
        <v>44561</v>
      </c>
      <c r="AB35" t="s">
        <v>302</v>
      </c>
      <c r="AC35" t="s">
        <v>95</v>
      </c>
      <c r="AD35" t="s">
        <v>40</v>
      </c>
    </row>
    <row r="36" spans="1:30" x14ac:dyDescent="0.25">
      <c r="A36" t="s">
        <v>15008</v>
      </c>
      <c r="B36" t="s">
        <v>27</v>
      </c>
      <c r="C36" t="s">
        <v>6849</v>
      </c>
      <c r="D36" t="s">
        <v>6850</v>
      </c>
      <c r="E36" t="s">
        <v>541</v>
      </c>
      <c r="F36" t="s">
        <v>14912</v>
      </c>
      <c r="G36" t="s">
        <v>14913</v>
      </c>
      <c r="H36" t="s">
        <v>14914</v>
      </c>
      <c r="I36" t="s">
        <v>14915</v>
      </c>
      <c r="J36" t="s">
        <v>15008</v>
      </c>
      <c r="K36" t="s">
        <v>90</v>
      </c>
      <c r="L36" t="s">
        <v>730</v>
      </c>
      <c r="M36" t="s">
        <v>15009</v>
      </c>
      <c r="N36" t="s">
        <v>43</v>
      </c>
      <c r="O36" t="s">
        <v>15010</v>
      </c>
      <c r="P36" t="s">
        <v>863</v>
      </c>
      <c r="Q36" t="s">
        <v>172</v>
      </c>
      <c r="R36" t="s">
        <v>3111</v>
      </c>
      <c r="S36" t="str">
        <f t="shared" si="0"/>
        <v>IGNACIO VELAZCO, PAUL</v>
      </c>
      <c r="T36" t="s">
        <v>766</v>
      </c>
      <c r="U36" t="s">
        <v>37</v>
      </c>
      <c r="V36" t="s">
        <v>14988</v>
      </c>
      <c r="W36" t="s">
        <v>16065</v>
      </c>
      <c r="X36" s="126">
        <v>27365</v>
      </c>
      <c r="Y36" t="s">
        <v>14980</v>
      </c>
      <c r="Z36" s="126">
        <v>44197</v>
      </c>
      <c r="AA36" s="126">
        <v>44561</v>
      </c>
      <c r="AB36" t="s">
        <v>38</v>
      </c>
      <c r="AC36" t="s">
        <v>95</v>
      </c>
      <c r="AD36" t="s">
        <v>40</v>
      </c>
    </row>
    <row r="37" spans="1:30" x14ac:dyDescent="0.25">
      <c r="A37" t="s">
        <v>15011</v>
      </c>
      <c r="B37" t="s">
        <v>27</v>
      </c>
      <c r="C37" t="s">
        <v>6849</v>
      </c>
      <c r="D37" t="s">
        <v>6850</v>
      </c>
      <c r="E37" t="s">
        <v>541</v>
      </c>
      <c r="F37" t="s">
        <v>14912</v>
      </c>
      <c r="G37" t="s">
        <v>14913</v>
      </c>
      <c r="H37" t="s">
        <v>14914</v>
      </c>
      <c r="I37" t="s">
        <v>14915</v>
      </c>
      <c r="J37" t="s">
        <v>15011</v>
      </c>
      <c r="K37" t="s">
        <v>90</v>
      </c>
      <c r="L37" t="s">
        <v>730</v>
      </c>
      <c r="M37" t="s">
        <v>15012</v>
      </c>
      <c r="N37" t="s">
        <v>235</v>
      </c>
      <c r="O37" t="s">
        <v>15010</v>
      </c>
      <c r="P37" t="s">
        <v>41</v>
      </c>
      <c r="Q37" t="s">
        <v>41</v>
      </c>
      <c r="R37" t="s">
        <v>41</v>
      </c>
      <c r="S37" t="str">
        <f t="shared" si="0"/>
        <v xml:space="preserve"> , </v>
      </c>
      <c r="T37" t="s">
        <v>766</v>
      </c>
      <c r="U37" t="s">
        <v>37</v>
      </c>
      <c r="V37" t="s">
        <v>49</v>
      </c>
      <c r="W37" t="s">
        <v>41</v>
      </c>
      <c r="X37" t="s">
        <v>236</v>
      </c>
      <c r="Y37" t="s">
        <v>41</v>
      </c>
      <c r="AB37" t="s">
        <v>38</v>
      </c>
      <c r="AC37" t="s">
        <v>95</v>
      </c>
      <c r="AD37" t="s">
        <v>40</v>
      </c>
    </row>
    <row r="38" spans="1:30" x14ac:dyDescent="0.25">
      <c r="A38" t="s">
        <v>15013</v>
      </c>
      <c r="B38" t="s">
        <v>27</v>
      </c>
      <c r="C38" t="s">
        <v>6849</v>
      </c>
      <c r="D38" t="s">
        <v>6850</v>
      </c>
      <c r="E38" t="s">
        <v>541</v>
      </c>
      <c r="F38" t="s">
        <v>14912</v>
      </c>
      <c r="G38" t="s">
        <v>14913</v>
      </c>
      <c r="H38" t="s">
        <v>14914</v>
      </c>
      <c r="I38" t="s">
        <v>14915</v>
      </c>
      <c r="J38" t="s">
        <v>15013</v>
      </c>
      <c r="K38" t="s">
        <v>90</v>
      </c>
      <c r="L38" t="s">
        <v>730</v>
      </c>
      <c r="M38" t="s">
        <v>15014</v>
      </c>
      <c r="N38" t="s">
        <v>43</v>
      </c>
      <c r="O38" t="s">
        <v>15015</v>
      </c>
      <c r="P38" t="s">
        <v>356</v>
      </c>
      <c r="Q38" t="s">
        <v>612</v>
      </c>
      <c r="R38" t="s">
        <v>904</v>
      </c>
      <c r="S38" t="str">
        <f t="shared" si="0"/>
        <v>QUISOCALA LOPE, YANET</v>
      </c>
      <c r="T38" t="s">
        <v>766</v>
      </c>
      <c r="U38" t="s">
        <v>37</v>
      </c>
      <c r="V38" t="s">
        <v>49</v>
      </c>
      <c r="W38" t="s">
        <v>16074</v>
      </c>
      <c r="X38" s="126">
        <v>28075</v>
      </c>
      <c r="Y38" t="s">
        <v>6414</v>
      </c>
      <c r="AB38" t="s">
        <v>38</v>
      </c>
      <c r="AC38" t="s">
        <v>95</v>
      </c>
      <c r="AD38" t="s">
        <v>40</v>
      </c>
    </row>
    <row r="39" spans="1:30" x14ac:dyDescent="0.25">
      <c r="A39" t="s">
        <v>15016</v>
      </c>
      <c r="B39" t="s">
        <v>27</v>
      </c>
      <c r="C39" t="s">
        <v>6849</v>
      </c>
      <c r="D39" t="s">
        <v>6850</v>
      </c>
      <c r="E39" t="s">
        <v>541</v>
      </c>
      <c r="F39" t="s">
        <v>14912</v>
      </c>
      <c r="G39" t="s">
        <v>14913</v>
      </c>
      <c r="H39" t="s">
        <v>14914</v>
      </c>
      <c r="I39" t="s">
        <v>14915</v>
      </c>
      <c r="J39" t="s">
        <v>15016</v>
      </c>
      <c r="K39" t="s">
        <v>90</v>
      </c>
      <c r="L39" t="s">
        <v>730</v>
      </c>
      <c r="M39" t="s">
        <v>15017</v>
      </c>
      <c r="N39" t="s">
        <v>235</v>
      </c>
      <c r="O39" t="s">
        <v>15010</v>
      </c>
      <c r="P39" t="s">
        <v>41</v>
      </c>
      <c r="Q39" t="s">
        <v>41</v>
      </c>
      <c r="R39" t="s">
        <v>41</v>
      </c>
      <c r="S39" t="str">
        <f t="shared" si="0"/>
        <v xml:space="preserve"> , </v>
      </c>
      <c r="T39" t="s">
        <v>766</v>
      </c>
      <c r="U39" t="s">
        <v>37</v>
      </c>
      <c r="V39" t="s">
        <v>49</v>
      </c>
      <c r="W39" t="s">
        <v>41</v>
      </c>
      <c r="X39" t="s">
        <v>236</v>
      </c>
      <c r="Y39" t="s">
        <v>41</v>
      </c>
      <c r="AB39" t="s">
        <v>38</v>
      </c>
      <c r="AC39" t="s">
        <v>95</v>
      </c>
      <c r="AD39" t="s">
        <v>40</v>
      </c>
    </row>
    <row r="40" spans="1:30" x14ac:dyDescent="0.25">
      <c r="A40" t="s">
        <v>15018</v>
      </c>
      <c r="B40" t="s">
        <v>27</v>
      </c>
      <c r="C40" t="s">
        <v>6849</v>
      </c>
      <c r="D40" t="s">
        <v>6850</v>
      </c>
      <c r="E40" t="s">
        <v>541</v>
      </c>
      <c r="F40" t="s">
        <v>14912</v>
      </c>
      <c r="G40" t="s">
        <v>14913</v>
      </c>
      <c r="H40" t="s">
        <v>14914</v>
      </c>
      <c r="I40" t="s">
        <v>14915</v>
      </c>
      <c r="J40" t="s">
        <v>15018</v>
      </c>
      <c r="K40" t="s">
        <v>90</v>
      </c>
      <c r="L40" t="s">
        <v>730</v>
      </c>
      <c r="M40" t="s">
        <v>1859</v>
      </c>
      <c r="N40" t="s">
        <v>43</v>
      </c>
      <c r="O40" t="s">
        <v>15019</v>
      </c>
      <c r="P40" t="s">
        <v>352</v>
      </c>
      <c r="Q40" t="s">
        <v>341</v>
      </c>
      <c r="R40" t="s">
        <v>15020</v>
      </c>
      <c r="S40" t="str">
        <f t="shared" si="0"/>
        <v>FERNANDEZ GUTIERREZ, GUSTAVO VICTOR</v>
      </c>
      <c r="T40" t="s">
        <v>766</v>
      </c>
      <c r="U40" t="s">
        <v>37</v>
      </c>
      <c r="V40" t="s">
        <v>49</v>
      </c>
      <c r="W40" t="s">
        <v>16075</v>
      </c>
      <c r="X40" s="126">
        <v>20394</v>
      </c>
      <c r="Y40" t="s">
        <v>15021</v>
      </c>
      <c r="AB40" t="s">
        <v>38</v>
      </c>
      <c r="AC40" t="s">
        <v>95</v>
      </c>
      <c r="AD40" t="s">
        <v>40</v>
      </c>
    </row>
    <row r="41" spans="1:30" x14ac:dyDescent="0.25">
      <c r="A41" t="s">
        <v>15022</v>
      </c>
      <c r="B41" t="s">
        <v>27</v>
      </c>
      <c r="C41" t="s">
        <v>6849</v>
      </c>
      <c r="D41" t="s">
        <v>6850</v>
      </c>
      <c r="E41" t="s">
        <v>541</v>
      </c>
      <c r="F41" t="s">
        <v>14912</v>
      </c>
      <c r="G41" t="s">
        <v>14913</v>
      </c>
      <c r="H41" t="s">
        <v>14914</v>
      </c>
      <c r="I41" t="s">
        <v>14915</v>
      </c>
      <c r="J41" t="s">
        <v>15022</v>
      </c>
      <c r="K41" t="s">
        <v>90</v>
      </c>
      <c r="L41" t="s">
        <v>730</v>
      </c>
      <c r="M41" t="s">
        <v>15023</v>
      </c>
      <c r="N41" t="s">
        <v>61</v>
      </c>
      <c r="O41" t="s">
        <v>15024</v>
      </c>
      <c r="P41" t="s">
        <v>76</v>
      </c>
      <c r="Q41" t="s">
        <v>98</v>
      </c>
      <c r="R41" t="s">
        <v>20930</v>
      </c>
      <c r="S41" s="189" t="s">
        <v>235</v>
      </c>
      <c r="T41" t="s">
        <v>766</v>
      </c>
      <c r="U41" t="s">
        <v>37</v>
      </c>
      <c r="V41" t="s">
        <v>49</v>
      </c>
      <c r="W41" t="s">
        <v>20931</v>
      </c>
      <c r="X41" s="126">
        <v>32547</v>
      </c>
      <c r="Y41" t="s">
        <v>20932</v>
      </c>
      <c r="Z41" s="126">
        <v>44197</v>
      </c>
      <c r="AA41" s="126">
        <v>44561</v>
      </c>
      <c r="AB41" t="s">
        <v>38</v>
      </c>
      <c r="AC41" t="s">
        <v>95</v>
      </c>
      <c r="AD41" t="s">
        <v>40</v>
      </c>
    </row>
    <row r="42" spans="1:30" x14ac:dyDescent="0.25">
      <c r="A42" t="s">
        <v>15025</v>
      </c>
      <c r="B42" t="s">
        <v>27</v>
      </c>
      <c r="C42" t="s">
        <v>6849</v>
      </c>
      <c r="D42" t="s">
        <v>6850</v>
      </c>
      <c r="E42" t="s">
        <v>541</v>
      </c>
      <c r="F42" t="s">
        <v>14912</v>
      </c>
      <c r="G42" t="s">
        <v>14913</v>
      </c>
      <c r="H42" t="s">
        <v>14914</v>
      </c>
      <c r="I42" t="s">
        <v>14915</v>
      </c>
      <c r="J42" t="s">
        <v>15025</v>
      </c>
      <c r="K42" t="s">
        <v>90</v>
      </c>
      <c r="L42" t="s">
        <v>730</v>
      </c>
      <c r="M42" t="s">
        <v>15026</v>
      </c>
      <c r="N42" t="s">
        <v>43</v>
      </c>
      <c r="O42" t="s">
        <v>15027</v>
      </c>
      <c r="P42" t="s">
        <v>85</v>
      </c>
      <c r="Q42" t="s">
        <v>106</v>
      </c>
      <c r="R42" t="s">
        <v>15028</v>
      </c>
      <c r="S42" t="str">
        <f t="shared" si="0"/>
        <v>CACERES MAMANI, CELEDONIO NAZARIO</v>
      </c>
      <c r="T42" t="s">
        <v>1860</v>
      </c>
      <c r="U42" t="s">
        <v>37</v>
      </c>
      <c r="V42" t="s">
        <v>49</v>
      </c>
      <c r="W42" t="s">
        <v>16076</v>
      </c>
      <c r="X42" s="126">
        <v>19934</v>
      </c>
      <c r="Y42" t="s">
        <v>15029</v>
      </c>
      <c r="AB42" t="s">
        <v>38</v>
      </c>
      <c r="AC42" t="s">
        <v>95</v>
      </c>
      <c r="AD42" t="s">
        <v>40</v>
      </c>
    </row>
    <row r="43" spans="1:30" x14ac:dyDescent="0.25">
      <c r="A43" t="s">
        <v>15030</v>
      </c>
      <c r="B43" t="s">
        <v>27</v>
      </c>
      <c r="C43" t="s">
        <v>6849</v>
      </c>
      <c r="D43" t="s">
        <v>6850</v>
      </c>
      <c r="E43" t="s">
        <v>541</v>
      </c>
      <c r="F43" t="s">
        <v>14912</v>
      </c>
      <c r="G43" t="s">
        <v>14913</v>
      </c>
      <c r="H43" t="s">
        <v>14914</v>
      </c>
      <c r="I43" t="s">
        <v>14915</v>
      </c>
      <c r="J43" t="s">
        <v>15030</v>
      </c>
      <c r="K43" t="s">
        <v>90</v>
      </c>
      <c r="L43" t="s">
        <v>730</v>
      </c>
      <c r="M43" t="s">
        <v>15031</v>
      </c>
      <c r="N43" t="s">
        <v>43</v>
      </c>
      <c r="O43" t="s">
        <v>15032</v>
      </c>
      <c r="P43" t="s">
        <v>72</v>
      </c>
      <c r="Q43" t="s">
        <v>698</v>
      </c>
      <c r="R43" t="s">
        <v>15033</v>
      </c>
      <c r="S43" t="str">
        <f t="shared" si="0"/>
        <v>GUERRA MARTINEZ, LIZARDO FULGENCIO</v>
      </c>
      <c r="T43" t="s">
        <v>766</v>
      </c>
      <c r="U43" t="s">
        <v>37</v>
      </c>
      <c r="V43" t="s">
        <v>49</v>
      </c>
      <c r="W43" t="s">
        <v>16077</v>
      </c>
      <c r="X43" s="126">
        <v>21938</v>
      </c>
      <c r="Y43" t="s">
        <v>15034</v>
      </c>
      <c r="AB43" t="s">
        <v>38</v>
      </c>
      <c r="AC43" t="s">
        <v>95</v>
      </c>
      <c r="AD43" t="s">
        <v>40</v>
      </c>
    </row>
    <row r="44" spans="1:30" x14ac:dyDescent="0.25">
      <c r="A44" t="s">
        <v>15035</v>
      </c>
      <c r="B44" t="s">
        <v>27</v>
      </c>
      <c r="C44" t="s">
        <v>6849</v>
      </c>
      <c r="D44" t="s">
        <v>6850</v>
      </c>
      <c r="E44" t="s">
        <v>541</v>
      </c>
      <c r="F44" t="s">
        <v>14912</v>
      </c>
      <c r="G44" t="s">
        <v>14913</v>
      </c>
      <c r="H44" t="s">
        <v>14914</v>
      </c>
      <c r="I44" t="s">
        <v>14915</v>
      </c>
      <c r="J44" t="s">
        <v>15035</v>
      </c>
      <c r="K44" t="s">
        <v>90</v>
      </c>
      <c r="L44" t="s">
        <v>720</v>
      </c>
      <c r="M44" t="s">
        <v>767</v>
      </c>
      <c r="N44" t="s">
        <v>43</v>
      </c>
      <c r="O44" t="s">
        <v>53</v>
      </c>
      <c r="P44" t="s">
        <v>197</v>
      </c>
      <c r="Q44" t="s">
        <v>293</v>
      </c>
      <c r="R44" t="s">
        <v>15036</v>
      </c>
      <c r="S44" t="str">
        <f t="shared" si="0"/>
        <v>CHAVEZ MOLINA, MARIA LIVIA</v>
      </c>
      <c r="T44" t="s">
        <v>722</v>
      </c>
      <c r="U44" t="s">
        <v>37</v>
      </c>
      <c r="V44" t="s">
        <v>49</v>
      </c>
      <c r="W44" t="s">
        <v>16078</v>
      </c>
      <c r="X44" s="126">
        <v>19708</v>
      </c>
      <c r="Y44" t="s">
        <v>15037</v>
      </c>
      <c r="AB44" t="s">
        <v>38</v>
      </c>
      <c r="AC44" t="s">
        <v>95</v>
      </c>
      <c r="AD44" t="s">
        <v>40</v>
      </c>
    </row>
    <row r="45" spans="1:30" x14ac:dyDescent="0.25">
      <c r="A45" t="s">
        <v>15038</v>
      </c>
      <c r="B45" t="s">
        <v>27</v>
      </c>
      <c r="C45" t="s">
        <v>6849</v>
      </c>
      <c r="D45" t="s">
        <v>6850</v>
      </c>
      <c r="E45" t="s">
        <v>541</v>
      </c>
      <c r="F45" t="s">
        <v>14912</v>
      </c>
      <c r="G45" t="s">
        <v>14913</v>
      </c>
      <c r="H45" t="s">
        <v>14914</v>
      </c>
      <c r="I45" t="s">
        <v>14915</v>
      </c>
      <c r="J45" t="s">
        <v>15038</v>
      </c>
      <c r="K45" t="s">
        <v>90</v>
      </c>
      <c r="L45" t="s">
        <v>720</v>
      </c>
      <c r="M45" t="s">
        <v>1457</v>
      </c>
      <c r="N45" t="s">
        <v>43</v>
      </c>
      <c r="O45" t="s">
        <v>53</v>
      </c>
      <c r="P45" t="s">
        <v>1020</v>
      </c>
      <c r="Q45" t="s">
        <v>182</v>
      </c>
      <c r="R45" t="s">
        <v>15039</v>
      </c>
      <c r="S45" t="str">
        <f t="shared" si="0"/>
        <v>CORA CAHUANA, HERMILIO</v>
      </c>
      <c r="T45" t="s">
        <v>722</v>
      </c>
      <c r="U45" t="s">
        <v>37</v>
      </c>
      <c r="V45" t="s">
        <v>49</v>
      </c>
      <c r="W45" t="s">
        <v>16079</v>
      </c>
      <c r="X45" s="126">
        <v>24575</v>
      </c>
      <c r="Y45" t="s">
        <v>15040</v>
      </c>
      <c r="AB45" t="s">
        <v>38</v>
      </c>
      <c r="AC45" t="s">
        <v>95</v>
      </c>
      <c r="AD45" t="s">
        <v>40</v>
      </c>
    </row>
    <row r="46" spans="1:30" x14ac:dyDescent="0.25">
      <c r="A46" t="s">
        <v>15041</v>
      </c>
      <c r="B46" t="s">
        <v>27</v>
      </c>
      <c r="C46" t="s">
        <v>6849</v>
      </c>
      <c r="D46" t="s">
        <v>6850</v>
      </c>
      <c r="E46" t="s">
        <v>541</v>
      </c>
      <c r="F46" t="s">
        <v>14912</v>
      </c>
      <c r="G46" t="s">
        <v>14913</v>
      </c>
      <c r="H46" t="s">
        <v>14914</v>
      </c>
      <c r="I46" t="s">
        <v>14915</v>
      </c>
      <c r="J46" t="s">
        <v>15041</v>
      </c>
      <c r="K46" t="s">
        <v>90</v>
      </c>
      <c r="L46" t="s">
        <v>720</v>
      </c>
      <c r="M46" t="s">
        <v>3453</v>
      </c>
      <c r="N46" t="s">
        <v>43</v>
      </c>
      <c r="O46" t="s">
        <v>15042</v>
      </c>
      <c r="P46" t="s">
        <v>549</v>
      </c>
      <c r="Q46" t="s">
        <v>15043</v>
      </c>
      <c r="R46" t="s">
        <v>6440</v>
      </c>
      <c r="S46" t="str">
        <f t="shared" si="0"/>
        <v>HUARCAYA COACCALLA, LENIN</v>
      </c>
      <c r="T46" t="s">
        <v>192</v>
      </c>
      <c r="U46" t="s">
        <v>37</v>
      </c>
      <c r="V46" t="s">
        <v>49</v>
      </c>
      <c r="W46" t="s">
        <v>16080</v>
      </c>
      <c r="X46" s="126">
        <v>31923</v>
      </c>
      <c r="Y46" t="s">
        <v>15044</v>
      </c>
      <c r="AB46" t="s">
        <v>38</v>
      </c>
      <c r="AC46" t="s">
        <v>95</v>
      </c>
      <c r="AD46" t="s">
        <v>40</v>
      </c>
    </row>
    <row r="47" spans="1:30" x14ac:dyDescent="0.25">
      <c r="A47" t="s">
        <v>15045</v>
      </c>
      <c r="B47" t="s">
        <v>27</v>
      </c>
      <c r="C47" t="s">
        <v>6849</v>
      </c>
      <c r="D47" t="s">
        <v>6850</v>
      </c>
      <c r="E47" t="s">
        <v>541</v>
      </c>
      <c r="F47" t="s">
        <v>14912</v>
      </c>
      <c r="G47" t="s">
        <v>14913</v>
      </c>
      <c r="H47" t="s">
        <v>14914</v>
      </c>
      <c r="I47" t="s">
        <v>14915</v>
      </c>
      <c r="J47" t="s">
        <v>15045</v>
      </c>
      <c r="K47" t="s">
        <v>90</v>
      </c>
      <c r="L47" t="s">
        <v>720</v>
      </c>
      <c r="M47" t="s">
        <v>3453</v>
      </c>
      <c r="N47" t="s">
        <v>43</v>
      </c>
      <c r="O47" t="s">
        <v>15046</v>
      </c>
      <c r="P47" t="s">
        <v>126</v>
      </c>
      <c r="Q47" t="s">
        <v>76</v>
      </c>
      <c r="R47" t="s">
        <v>2419</v>
      </c>
      <c r="S47" t="str">
        <f t="shared" si="0"/>
        <v>FLORES CONDORI, JESUS MARCIAL</v>
      </c>
      <c r="T47" t="s">
        <v>192</v>
      </c>
      <c r="U47" t="s">
        <v>37</v>
      </c>
      <c r="V47" t="s">
        <v>49</v>
      </c>
      <c r="W47" t="s">
        <v>16081</v>
      </c>
      <c r="X47" s="126">
        <v>22022</v>
      </c>
      <c r="Y47" t="s">
        <v>15047</v>
      </c>
      <c r="AB47" t="s">
        <v>38</v>
      </c>
      <c r="AC47" t="s">
        <v>95</v>
      </c>
      <c r="AD47" t="s">
        <v>40</v>
      </c>
    </row>
    <row r="48" spans="1:30" x14ac:dyDescent="0.25">
      <c r="A48" t="s">
        <v>15048</v>
      </c>
      <c r="B48" t="s">
        <v>27</v>
      </c>
      <c r="C48" t="s">
        <v>6849</v>
      </c>
      <c r="D48" t="s">
        <v>6850</v>
      </c>
      <c r="E48" t="s">
        <v>541</v>
      </c>
      <c r="F48" t="s">
        <v>14912</v>
      </c>
      <c r="G48" t="s">
        <v>14913</v>
      </c>
      <c r="H48" t="s">
        <v>14914</v>
      </c>
      <c r="I48" t="s">
        <v>14915</v>
      </c>
      <c r="J48" t="s">
        <v>15048</v>
      </c>
      <c r="K48" t="s">
        <v>90</v>
      </c>
      <c r="L48" t="s">
        <v>720</v>
      </c>
      <c r="M48" t="s">
        <v>14704</v>
      </c>
      <c r="N48" t="s">
        <v>43</v>
      </c>
      <c r="O48" t="s">
        <v>15049</v>
      </c>
      <c r="P48" t="s">
        <v>106</v>
      </c>
      <c r="Q48" t="s">
        <v>296</v>
      </c>
      <c r="R48" t="s">
        <v>15050</v>
      </c>
      <c r="S48" t="str">
        <f t="shared" si="0"/>
        <v>MAMANI LUQUE, MARWIN</v>
      </c>
      <c r="T48" t="s">
        <v>192</v>
      </c>
      <c r="U48" t="s">
        <v>37</v>
      </c>
      <c r="V48" t="s">
        <v>49</v>
      </c>
      <c r="W48" t="s">
        <v>16082</v>
      </c>
      <c r="X48" s="126">
        <v>31949</v>
      </c>
      <c r="Y48" t="s">
        <v>15051</v>
      </c>
      <c r="AB48" t="s">
        <v>38</v>
      </c>
      <c r="AC48" t="s">
        <v>95</v>
      </c>
      <c r="AD48" t="s">
        <v>40</v>
      </c>
    </row>
    <row r="49" spans="1:30" x14ac:dyDescent="0.25">
      <c r="A49" t="s">
        <v>15052</v>
      </c>
      <c r="B49" t="s">
        <v>27</v>
      </c>
      <c r="C49" t="s">
        <v>6849</v>
      </c>
      <c r="D49" t="s">
        <v>6850</v>
      </c>
      <c r="E49" t="s">
        <v>541</v>
      </c>
      <c r="F49" t="s">
        <v>14912</v>
      </c>
      <c r="G49" t="s">
        <v>14913</v>
      </c>
      <c r="H49" t="s">
        <v>14914</v>
      </c>
      <c r="I49" t="s">
        <v>14915</v>
      </c>
      <c r="J49" t="s">
        <v>15052</v>
      </c>
      <c r="K49" t="s">
        <v>90</v>
      </c>
      <c r="L49" t="s">
        <v>720</v>
      </c>
      <c r="M49" t="s">
        <v>1872</v>
      </c>
      <c r="N49" t="s">
        <v>43</v>
      </c>
      <c r="O49" t="s">
        <v>15053</v>
      </c>
      <c r="P49" t="s">
        <v>152</v>
      </c>
      <c r="Q49" t="s">
        <v>75</v>
      </c>
      <c r="R49" t="s">
        <v>15054</v>
      </c>
      <c r="S49" t="str">
        <f t="shared" si="0"/>
        <v>RAMOS QUISPE, MERY ROXANA</v>
      </c>
      <c r="T49" t="s">
        <v>192</v>
      </c>
      <c r="U49" t="s">
        <v>37</v>
      </c>
      <c r="V49" t="s">
        <v>49</v>
      </c>
      <c r="W49" t="s">
        <v>16083</v>
      </c>
      <c r="X49" s="126">
        <v>28276</v>
      </c>
      <c r="Y49" t="s">
        <v>15055</v>
      </c>
      <c r="AB49" t="s">
        <v>38</v>
      </c>
      <c r="AC49" t="s">
        <v>95</v>
      </c>
      <c r="AD49" t="s">
        <v>40</v>
      </c>
    </row>
    <row r="50" spans="1:30" x14ac:dyDescent="0.25">
      <c r="A50" t="s">
        <v>15056</v>
      </c>
      <c r="B50" t="s">
        <v>27</v>
      </c>
      <c r="C50" t="s">
        <v>6849</v>
      </c>
      <c r="D50" t="s">
        <v>6850</v>
      </c>
      <c r="E50" t="s">
        <v>541</v>
      </c>
      <c r="F50" t="s">
        <v>14912</v>
      </c>
      <c r="G50" t="s">
        <v>14913</v>
      </c>
      <c r="H50" t="s">
        <v>14914</v>
      </c>
      <c r="I50" t="s">
        <v>14915</v>
      </c>
      <c r="J50" t="s">
        <v>15056</v>
      </c>
      <c r="K50" t="s">
        <v>90</v>
      </c>
      <c r="L50" t="s">
        <v>720</v>
      </c>
      <c r="M50" t="s">
        <v>817</v>
      </c>
      <c r="N50" t="s">
        <v>43</v>
      </c>
      <c r="O50" t="s">
        <v>15057</v>
      </c>
      <c r="P50" t="s">
        <v>126</v>
      </c>
      <c r="Q50" t="s">
        <v>206</v>
      </c>
      <c r="R50" t="s">
        <v>15058</v>
      </c>
      <c r="S50" t="str">
        <f t="shared" si="0"/>
        <v>FLORES CANO, YUSEY DEL PILAR YASMIN</v>
      </c>
      <c r="T50" t="s">
        <v>192</v>
      </c>
      <c r="U50" t="s">
        <v>37</v>
      </c>
      <c r="V50" t="s">
        <v>49</v>
      </c>
      <c r="W50" t="s">
        <v>16084</v>
      </c>
      <c r="X50" s="126">
        <v>27960</v>
      </c>
      <c r="Y50" t="s">
        <v>15059</v>
      </c>
      <c r="AB50" t="s">
        <v>38</v>
      </c>
      <c r="AC50" t="s">
        <v>95</v>
      </c>
      <c r="AD50" t="s">
        <v>40</v>
      </c>
    </row>
    <row r="51" spans="1:30" x14ac:dyDescent="0.25">
      <c r="A51" t="s">
        <v>15060</v>
      </c>
      <c r="B51" t="s">
        <v>27</v>
      </c>
      <c r="C51" t="s">
        <v>6849</v>
      </c>
      <c r="D51" t="s">
        <v>6850</v>
      </c>
      <c r="E51" t="s">
        <v>541</v>
      </c>
      <c r="F51" t="s">
        <v>14912</v>
      </c>
      <c r="G51" t="s">
        <v>14913</v>
      </c>
      <c r="H51" t="s">
        <v>14914</v>
      </c>
      <c r="I51" t="s">
        <v>14915</v>
      </c>
      <c r="J51" t="s">
        <v>15060</v>
      </c>
      <c r="K51" t="s">
        <v>90</v>
      </c>
      <c r="L51" t="s">
        <v>720</v>
      </c>
      <c r="M51" t="s">
        <v>817</v>
      </c>
      <c r="N51" t="s">
        <v>235</v>
      </c>
      <c r="O51" t="s">
        <v>14917</v>
      </c>
      <c r="P51" t="s">
        <v>41</v>
      </c>
      <c r="Q51" t="s">
        <v>41</v>
      </c>
      <c r="R51" t="s">
        <v>41</v>
      </c>
      <c r="S51" t="str">
        <f t="shared" si="0"/>
        <v xml:space="preserve"> , </v>
      </c>
      <c r="T51" t="s">
        <v>192</v>
      </c>
      <c r="U51" t="s">
        <v>37</v>
      </c>
      <c r="V51" t="s">
        <v>49</v>
      </c>
      <c r="W51" t="s">
        <v>41</v>
      </c>
      <c r="X51" t="s">
        <v>236</v>
      </c>
      <c r="Y51" t="s">
        <v>41</v>
      </c>
      <c r="AB51" t="s">
        <v>38</v>
      </c>
      <c r="AC51" t="s">
        <v>95</v>
      </c>
      <c r="AD51" t="s">
        <v>40</v>
      </c>
    </row>
    <row r="52" spans="1:30" x14ac:dyDescent="0.25">
      <c r="A52" t="s">
        <v>15061</v>
      </c>
      <c r="B52" t="s">
        <v>27</v>
      </c>
      <c r="C52" t="s">
        <v>6849</v>
      </c>
      <c r="D52" t="s">
        <v>6850</v>
      </c>
      <c r="E52" t="s">
        <v>541</v>
      </c>
      <c r="F52" t="s">
        <v>14912</v>
      </c>
      <c r="G52" t="s">
        <v>14913</v>
      </c>
      <c r="H52" t="s">
        <v>14914</v>
      </c>
      <c r="I52" t="s">
        <v>14915</v>
      </c>
      <c r="J52" t="s">
        <v>15061</v>
      </c>
      <c r="K52" t="s">
        <v>90</v>
      </c>
      <c r="L52" t="s">
        <v>720</v>
      </c>
      <c r="M52" t="s">
        <v>817</v>
      </c>
      <c r="N52" t="s">
        <v>235</v>
      </c>
      <c r="O52" t="s">
        <v>14979</v>
      </c>
      <c r="P52" t="s">
        <v>41</v>
      </c>
      <c r="Q52" t="s">
        <v>41</v>
      </c>
      <c r="R52" t="s">
        <v>41</v>
      </c>
      <c r="S52" t="str">
        <f t="shared" si="0"/>
        <v xml:space="preserve"> , </v>
      </c>
      <c r="T52" t="s">
        <v>192</v>
      </c>
      <c r="U52" t="s">
        <v>37</v>
      </c>
      <c r="V52" t="s">
        <v>49</v>
      </c>
      <c r="W52" t="s">
        <v>41</v>
      </c>
      <c r="X52" t="s">
        <v>236</v>
      </c>
      <c r="Y52" t="s">
        <v>41</v>
      </c>
      <c r="AB52" t="s">
        <v>38</v>
      </c>
      <c r="AC52" t="s">
        <v>95</v>
      </c>
      <c r="AD52" t="s">
        <v>40</v>
      </c>
    </row>
    <row r="53" spans="1:30" x14ac:dyDescent="0.25">
      <c r="A53" t="s">
        <v>15062</v>
      </c>
      <c r="B53" t="s">
        <v>27</v>
      </c>
      <c r="C53" t="s">
        <v>6849</v>
      </c>
      <c r="D53" t="s">
        <v>6850</v>
      </c>
      <c r="E53" t="s">
        <v>541</v>
      </c>
      <c r="F53" t="s">
        <v>14912</v>
      </c>
      <c r="G53" t="s">
        <v>14913</v>
      </c>
      <c r="H53" t="s">
        <v>14914</v>
      </c>
      <c r="I53" t="s">
        <v>14915</v>
      </c>
      <c r="J53" t="s">
        <v>15062</v>
      </c>
      <c r="K53" t="s">
        <v>90</v>
      </c>
      <c r="L53" t="s">
        <v>720</v>
      </c>
      <c r="M53" t="s">
        <v>817</v>
      </c>
      <c r="N53" t="s">
        <v>43</v>
      </c>
      <c r="O53" t="s">
        <v>15063</v>
      </c>
      <c r="P53" t="s">
        <v>460</v>
      </c>
      <c r="Q53" t="s">
        <v>259</v>
      </c>
      <c r="R53" t="s">
        <v>282</v>
      </c>
      <c r="S53" t="str">
        <f t="shared" si="0"/>
        <v>PACOMPIA PAUCAR, FLORA</v>
      </c>
      <c r="T53" t="s">
        <v>192</v>
      </c>
      <c r="U53" t="s">
        <v>37</v>
      </c>
      <c r="V53" t="s">
        <v>49</v>
      </c>
      <c r="W53" t="s">
        <v>16085</v>
      </c>
      <c r="X53" s="126">
        <v>27990</v>
      </c>
      <c r="Y53" t="s">
        <v>15064</v>
      </c>
      <c r="AB53" t="s">
        <v>38</v>
      </c>
      <c r="AC53" t="s">
        <v>95</v>
      </c>
      <c r="AD53" t="s">
        <v>40</v>
      </c>
    </row>
    <row r="54" spans="1:30" x14ac:dyDescent="0.25">
      <c r="A54" t="s">
        <v>15065</v>
      </c>
      <c r="B54" t="s">
        <v>27</v>
      </c>
      <c r="C54" t="s">
        <v>6849</v>
      </c>
      <c r="D54" t="s">
        <v>6850</v>
      </c>
      <c r="E54" t="s">
        <v>541</v>
      </c>
      <c r="F54" t="s">
        <v>14912</v>
      </c>
      <c r="G54" t="s">
        <v>14913</v>
      </c>
      <c r="H54" t="s">
        <v>14914</v>
      </c>
      <c r="I54" t="s">
        <v>14915</v>
      </c>
      <c r="J54" t="s">
        <v>15065</v>
      </c>
      <c r="K54" t="s">
        <v>90</v>
      </c>
      <c r="L54" t="s">
        <v>720</v>
      </c>
      <c r="M54" t="s">
        <v>817</v>
      </c>
      <c r="N54" t="s">
        <v>235</v>
      </c>
      <c r="O54" t="s">
        <v>15066</v>
      </c>
      <c r="P54" t="s">
        <v>41</v>
      </c>
      <c r="Q54" t="s">
        <v>41</v>
      </c>
      <c r="R54" t="s">
        <v>41</v>
      </c>
      <c r="S54" t="str">
        <f t="shared" si="0"/>
        <v xml:space="preserve"> , </v>
      </c>
      <c r="T54" t="s">
        <v>192</v>
      </c>
      <c r="U54" t="s">
        <v>37</v>
      </c>
      <c r="V54" t="s">
        <v>49</v>
      </c>
      <c r="W54" t="s">
        <v>41</v>
      </c>
      <c r="X54" t="s">
        <v>236</v>
      </c>
      <c r="Y54" t="s">
        <v>41</v>
      </c>
      <c r="AB54" t="s">
        <v>38</v>
      </c>
      <c r="AC54" t="s">
        <v>95</v>
      </c>
      <c r="AD54" t="s">
        <v>40</v>
      </c>
    </row>
    <row r="55" spans="1:30" x14ac:dyDescent="0.25">
      <c r="A55" t="s">
        <v>15067</v>
      </c>
      <c r="B55" t="s">
        <v>27</v>
      </c>
      <c r="C55" t="s">
        <v>6849</v>
      </c>
      <c r="D55" t="s">
        <v>6850</v>
      </c>
      <c r="E55" t="s">
        <v>541</v>
      </c>
      <c r="F55" t="s">
        <v>14912</v>
      </c>
      <c r="G55" t="s">
        <v>14913</v>
      </c>
      <c r="H55" t="s">
        <v>14914</v>
      </c>
      <c r="I55" t="s">
        <v>14915</v>
      </c>
      <c r="J55" t="s">
        <v>15067</v>
      </c>
      <c r="K55" t="s">
        <v>90</v>
      </c>
      <c r="L55" t="s">
        <v>720</v>
      </c>
      <c r="M55" t="s">
        <v>14704</v>
      </c>
      <c r="N55" t="s">
        <v>43</v>
      </c>
      <c r="O55" t="s">
        <v>15019</v>
      </c>
      <c r="P55" t="s">
        <v>371</v>
      </c>
      <c r="Q55" t="s">
        <v>58</v>
      </c>
      <c r="R55" t="s">
        <v>1012</v>
      </c>
      <c r="S55" t="str">
        <f t="shared" si="0"/>
        <v>TURPO VILCA, SIMON</v>
      </c>
      <c r="T55" t="s">
        <v>722</v>
      </c>
      <c r="U55" t="s">
        <v>37</v>
      </c>
      <c r="V55" t="s">
        <v>49</v>
      </c>
      <c r="W55" t="s">
        <v>16086</v>
      </c>
      <c r="X55" s="126">
        <v>21853</v>
      </c>
      <c r="Y55" t="s">
        <v>15068</v>
      </c>
      <c r="AB55" t="s">
        <v>38</v>
      </c>
      <c r="AC55" t="s">
        <v>95</v>
      </c>
      <c r="AD55" t="s">
        <v>40</v>
      </c>
    </row>
    <row r="56" spans="1:30" x14ac:dyDescent="0.25">
      <c r="A56" t="s">
        <v>15069</v>
      </c>
      <c r="B56" t="s">
        <v>27</v>
      </c>
      <c r="C56" t="s">
        <v>6849</v>
      </c>
      <c r="D56" t="s">
        <v>6850</v>
      </c>
      <c r="E56" t="s">
        <v>541</v>
      </c>
      <c r="F56" t="s">
        <v>14912</v>
      </c>
      <c r="G56" t="s">
        <v>14913</v>
      </c>
      <c r="H56" t="s">
        <v>14914</v>
      </c>
      <c r="I56" t="s">
        <v>14915</v>
      </c>
      <c r="J56" t="s">
        <v>15069</v>
      </c>
      <c r="K56" t="s">
        <v>90</v>
      </c>
      <c r="L56" t="s">
        <v>720</v>
      </c>
      <c r="M56" t="s">
        <v>14704</v>
      </c>
      <c r="N56" t="s">
        <v>43</v>
      </c>
      <c r="O56" t="s">
        <v>15070</v>
      </c>
      <c r="P56" t="s">
        <v>672</v>
      </c>
      <c r="Q56" t="s">
        <v>55</v>
      </c>
      <c r="R56" t="s">
        <v>15071</v>
      </c>
      <c r="S56" t="str">
        <f t="shared" si="0"/>
        <v>JAMACHI ARPASI, NORMA SOLEDAD</v>
      </c>
      <c r="T56" t="s">
        <v>192</v>
      </c>
      <c r="U56" t="s">
        <v>37</v>
      </c>
      <c r="V56" t="s">
        <v>49</v>
      </c>
      <c r="W56" t="s">
        <v>16087</v>
      </c>
      <c r="X56" s="126">
        <v>28405</v>
      </c>
      <c r="Y56" t="s">
        <v>15072</v>
      </c>
      <c r="AB56" t="s">
        <v>38</v>
      </c>
      <c r="AC56" t="s">
        <v>95</v>
      </c>
      <c r="AD56" t="s">
        <v>40</v>
      </c>
    </row>
    <row r="57" spans="1:30" x14ac:dyDescent="0.25">
      <c r="A57" t="s">
        <v>15073</v>
      </c>
      <c r="B57" t="s">
        <v>27</v>
      </c>
      <c r="C57" t="s">
        <v>6849</v>
      </c>
      <c r="D57" t="s">
        <v>6850</v>
      </c>
      <c r="E57" t="s">
        <v>541</v>
      </c>
      <c r="F57" t="s">
        <v>14912</v>
      </c>
      <c r="G57" t="s">
        <v>14913</v>
      </c>
      <c r="H57" t="s">
        <v>14914</v>
      </c>
      <c r="I57" t="s">
        <v>14915</v>
      </c>
      <c r="J57" t="s">
        <v>15073</v>
      </c>
      <c r="K57" t="s">
        <v>90</v>
      </c>
      <c r="L57" t="s">
        <v>720</v>
      </c>
      <c r="M57" t="s">
        <v>14704</v>
      </c>
      <c r="N57" t="s">
        <v>43</v>
      </c>
      <c r="O57" t="s">
        <v>15019</v>
      </c>
      <c r="P57" t="s">
        <v>58</v>
      </c>
      <c r="Q57" t="s">
        <v>169</v>
      </c>
      <c r="R57" t="s">
        <v>556</v>
      </c>
      <c r="S57" t="str">
        <f t="shared" si="0"/>
        <v>VILCA MORALES, CONCEPCION</v>
      </c>
      <c r="T57" t="s">
        <v>722</v>
      </c>
      <c r="U57" t="s">
        <v>37</v>
      </c>
      <c r="V57" t="s">
        <v>49</v>
      </c>
      <c r="W57" t="s">
        <v>16088</v>
      </c>
      <c r="X57" s="126">
        <v>20066</v>
      </c>
      <c r="Y57" t="s">
        <v>15074</v>
      </c>
      <c r="AB57" t="s">
        <v>38</v>
      </c>
      <c r="AC57" t="s">
        <v>95</v>
      </c>
      <c r="AD57" t="s">
        <v>40</v>
      </c>
    </row>
    <row r="58" spans="1:30" x14ac:dyDescent="0.25">
      <c r="A58" t="s">
        <v>15075</v>
      </c>
      <c r="B58" t="s">
        <v>27</v>
      </c>
      <c r="C58" t="s">
        <v>6849</v>
      </c>
      <c r="D58" t="s">
        <v>6850</v>
      </c>
      <c r="E58" t="s">
        <v>541</v>
      </c>
      <c r="F58" t="s">
        <v>14912</v>
      </c>
      <c r="G58" t="s">
        <v>14913</v>
      </c>
      <c r="H58" t="s">
        <v>14914</v>
      </c>
      <c r="I58" t="s">
        <v>14915</v>
      </c>
      <c r="J58" t="s">
        <v>15075</v>
      </c>
      <c r="K58" t="s">
        <v>90</v>
      </c>
      <c r="L58" t="s">
        <v>91</v>
      </c>
      <c r="M58" t="s">
        <v>1893</v>
      </c>
      <c r="N58" t="s">
        <v>43</v>
      </c>
      <c r="O58" t="s">
        <v>15076</v>
      </c>
      <c r="P58" t="s">
        <v>7165</v>
      </c>
      <c r="Q58" t="s">
        <v>67</v>
      </c>
      <c r="R58" t="s">
        <v>483</v>
      </c>
      <c r="S58" t="str">
        <f t="shared" si="0"/>
        <v>MOLLOCONDO CHOQUE, NORMA</v>
      </c>
      <c r="T58" t="s">
        <v>102</v>
      </c>
      <c r="U58" t="s">
        <v>37</v>
      </c>
      <c r="V58" t="s">
        <v>49</v>
      </c>
      <c r="W58" t="s">
        <v>16089</v>
      </c>
      <c r="X58" s="126">
        <v>31472</v>
      </c>
      <c r="Y58" t="s">
        <v>15077</v>
      </c>
      <c r="AB58" t="s">
        <v>38</v>
      </c>
      <c r="AC58" t="s">
        <v>95</v>
      </c>
      <c r="AD58" t="s">
        <v>40</v>
      </c>
    </row>
    <row r="59" spans="1:30" x14ac:dyDescent="0.25">
      <c r="A59" t="s">
        <v>15078</v>
      </c>
      <c r="B59" t="s">
        <v>27</v>
      </c>
      <c r="C59" t="s">
        <v>6849</v>
      </c>
      <c r="D59" t="s">
        <v>6850</v>
      </c>
      <c r="E59" t="s">
        <v>541</v>
      </c>
      <c r="F59" t="s">
        <v>14912</v>
      </c>
      <c r="G59" t="s">
        <v>14913</v>
      </c>
      <c r="H59" t="s">
        <v>14914</v>
      </c>
      <c r="I59" t="s">
        <v>14915</v>
      </c>
      <c r="J59" t="s">
        <v>15078</v>
      </c>
      <c r="K59" t="s">
        <v>90</v>
      </c>
      <c r="L59" t="s">
        <v>91</v>
      </c>
      <c r="M59" t="s">
        <v>96</v>
      </c>
      <c r="N59" t="s">
        <v>43</v>
      </c>
      <c r="O59" t="s">
        <v>15079</v>
      </c>
      <c r="P59" t="s">
        <v>250</v>
      </c>
      <c r="Q59" t="s">
        <v>126</v>
      </c>
      <c r="R59" t="s">
        <v>970</v>
      </c>
      <c r="S59" t="str">
        <f t="shared" si="0"/>
        <v>MAQUERA FLORES, MARCELINO</v>
      </c>
      <c r="T59" t="s">
        <v>147</v>
      </c>
      <c r="U59" t="s">
        <v>37</v>
      </c>
      <c r="V59" t="s">
        <v>49</v>
      </c>
      <c r="W59" t="s">
        <v>16090</v>
      </c>
      <c r="X59" s="126">
        <v>23263</v>
      </c>
      <c r="Y59" t="s">
        <v>15080</v>
      </c>
      <c r="AB59" t="s">
        <v>38</v>
      </c>
      <c r="AC59" t="s">
        <v>95</v>
      </c>
      <c r="AD59" t="s">
        <v>40</v>
      </c>
    </row>
    <row r="60" spans="1:30" x14ac:dyDescent="0.25">
      <c r="A60" t="s">
        <v>15081</v>
      </c>
      <c r="B60" t="s">
        <v>27</v>
      </c>
      <c r="C60" t="s">
        <v>6849</v>
      </c>
      <c r="D60" t="s">
        <v>6850</v>
      </c>
      <c r="E60" t="s">
        <v>541</v>
      </c>
      <c r="F60" t="s">
        <v>14912</v>
      </c>
      <c r="G60" t="s">
        <v>14913</v>
      </c>
      <c r="H60" t="s">
        <v>14914</v>
      </c>
      <c r="I60" t="s">
        <v>14915</v>
      </c>
      <c r="J60" t="s">
        <v>15081</v>
      </c>
      <c r="K60" t="s">
        <v>90</v>
      </c>
      <c r="L60" t="s">
        <v>91</v>
      </c>
      <c r="M60" t="s">
        <v>364</v>
      </c>
      <c r="N60" t="s">
        <v>43</v>
      </c>
      <c r="O60" t="s">
        <v>15019</v>
      </c>
      <c r="P60" t="s">
        <v>273</v>
      </c>
      <c r="Q60" t="s">
        <v>549</v>
      </c>
      <c r="R60" t="s">
        <v>4282</v>
      </c>
      <c r="S60" t="str">
        <f t="shared" si="0"/>
        <v>CUTIPA HUARCAYA, CLAUDIO</v>
      </c>
      <c r="T60" t="s">
        <v>447</v>
      </c>
      <c r="U60" t="s">
        <v>37</v>
      </c>
      <c r="V60" t="s">
        <v>49</v>
      </c>
      <c r="W60" t="s">
        <v>16091</v>
      </c>
      <c r="X60" s="126">
        <v>20027</v>
      </c>
      <c r="Y60" t="s">
        <v>15082</v>
      </c>
      <c r="AB60" t="s">
        <v>38</v>
      </c>
      <c r="AC60" t="s">
        <v>95</v>
      </c>
      <c r="AD60" t="s">
        <v>40</v>
      </c>
    </row>
    <row r="61" spans="1:30" x14ac:dyDescent="0.25">
      <c r="A61" t="s">
        <v>15083</v>
      </c>
      <c r="B61" t="s">
        <v>27</v>
      </c>
      <c r="C61" t="s">
        <v>6849</v>
      </c>
      <c r="D61" t="s">
        <v>6850</v>
      </c>
      <c r="E61" t="s">
        <v>541</v>
      </c>
      <c r="F61" t="s">
        <v>14912</v>
      </c>
      <c r="G61" t="s">
        <v>14913</v>
      </c>
      <c r="H61" t="s">
        <v>14914</v>
      </c>
      <c r="I61" t="s">
        <v>14915</v>
      </c>
      <c r="J61" t="s">
        <v>15083</v>
      </c>
      <c r="K61" t="s">
        <v>90</v>
      </c>
      <c r="L61" t="s">
        <v>91</v>
      </c>
      <c r="M61" t="s">
        <v>1893</v>
      </c>
      <c r="N61" t="s">
        <v>43</v>
      </c>
      <c r="O61" t="s">
        <v>15084</v>
      </c>
      <c r="P61" t="s">
        <v>143</v>
      </c>
      <c r="Q61" t="s">
        <v>295</v>
      </c>
      <c r="R61" t="s">
        <v>725</v>
      </c>
      <c r="S61" t="str">
        <f t="shared" si="0"/>
        <v>DUEÑAS ZEA, GERMAN</v>
      </c>
      <c r="T61" t="s">
        <v>147</v>
      </c>
      <c r="U61" t="s">
        <v>37</v>
      </c>
      <c r="V61" t="s">
        <v>49</v>
      </c>
      <c r="W61" t="s">
        <v>16092</v>
      </c>
      <c r="X61" s="126">
        <v>21104</v>
      </c>
      <c r="Y61" t="s">
        <v>15085</v>
      </c>
      <c r="AB61" t="s">
        <v>38</v>
      </c>
      <c r="AC61" t="s">
        <v>95</v>
      </c>
      <c r="AD61" t="s">
        <v>40</v>
      </c>
    </row>
    <row r="62" spans="1:30" x14ac:dyDescent="0.25">
      <c r="A62" t="s">
        <v>16093</v>
      </c>
      <c r="B62" t="s">
        <v>27</v>
      </c>
      <c r="C62" t="s">
        <v>6849</v>
      </c>
      <c r="D62" t="s">
        <v>6850</v>
      </c>
      <c r="E62" t="s">
        <v>541</v>
      </c>
      <c r="F62" t="s">
        <v>14912</v>
      </c>
      <c r="G62" t="s">
        <v>14913</v>
      </c>
      <c r="H62" t="s">
        <v>14914</v>
      </c>
      <c r="I62" t="s">
        <v>14915</v>
      </c>
      <c r="J62" t="s">
        <v>16093</v>
      </c>
      <c r="K62" t="s">
        <v>773</v>
      </c>
      <c r="L62" t="s">
        <v>6405</v>
      </c>
      <c r="M62" t="s">
        <v>16094</v>
      </c>
      <c r="N62" t="s">
        <v>61</v>
      </c>
      <c r="O62" t="s">
        <v>16095</v>
      </c>
      <c r="P62" t="s">
        <v>75</v>
      </c>
      <c r="Q62" t="s">
        <v>350</v>
      </c>
      <c r="R62" t="s">
        <v>20933</v>
      </c>
      <c r="S62" s="189" t="s">
        <v>235</v>
      </c>
      <c r="T62" t="s">
        <v>775</v>
      </c>
      <c r="U62" t="s">
        <v>776</v>
      </c>
      <c r="V62" t="s">
        <v>49</v>
      </c>
      <c r="W62" t="s">
        <v>20934</v>
      </c>
      <c r="X62" s="126">
        <v>26725</v>
      </c>
      <c r="Y62" t="s">
        <v>258</v>
      </c>
      <c r="Z62" s="126">
        <v>44229</v>
      </c>
      <c r="AA62" s="126">
        <v>44561</v>
      </c>
      <c r="AB62" t="s">
        <v>119</v>
      </c>
      <c r="AC62" t="s">
        <v>777</v>
      </c>
      <c r="AD62" t="s">
        <v>40</v>
      </c>
    </row>
    <row r="63" spans="1:30" x14ac:dyDescent="0.25">
      <c r="A63" t="s">
        <v>16096</v>
      </c>
      <c r="B63" t="s">
        <v>27</v>
      </c>
      <c r="C63" t="s">
        <v>6849</v>
      </c>
      <c r="D63" t="s">
        <v>6850</v>
      </c>
      <c r="E63" t="s">
        <v>541</v>
      </c>
      <c r="F63" t="s">
        <v>14912</v>
      </c>
      <c r="G63" t="s">
        <v>14913</v>
      </c>
      <c r="H63" t="s">
        <v>14914</v>
      </c>
      <c r="I63" t="s">
        <v>14915</v>
      </c>
      <c r="J63" t="s">
        <v>16096</v>
      </c>
      <c r="K63" t="s">
        <v>773</v>
      </c>
      <c r="L63" t="s">
        <v>6405</v>
      </c>
      <c r="M63" t="s">
        <v>16097</v>
      </c>
      <c r="N63" t="s">
        <v>61</v>
      </c>
      <c r="O63" t="s">
        <v>16095</v>
      </c>
      <c r="P63" t="s">
        <v>194</v>
      </c>
      <c r="Q63" t="s">
        <v>168</v>
      </c>
      <c r="R63" t="s">
        <v>20935</v>
      </c>
      <c r="S63" s="189" t="s">
        <v>235</v>
      </c>
      <c r="T63" t="s">
        <v>775</v>
      </c>
      <c r="U63" t="s">
        <v>776</v>
      </c>
      <c r="V63" t="s">
        <v>49</v>
      </c>
      <c r="W63" t="s">
        <v>20936</v>
      </c>
      <c r="X63" s="126">
        <v>31431</v>
      </c>
      <c r="Y63" t="s">
        <v>258</v>
      </c>
      <c r="Z63" s="126">
        <v>44229</v>
      </c>
      <c r="AA63" s="126">
        <v>44561</v>
      </c>
      <c r="AB63" t="s">
        <v>119</v>
      </c>
      <c r="AC63" t="s">
        <v>777</v>
      </c>
      <c r="AD63" t="s">
        <v>40</v>
      </c>
    </row>
    <row r="64" spans="1:30" x14ac:dyDescent="0.25">
      <c r="A64" t="s">
        <v>16098</v>
      </c>
      <c r="B64" t="s">
        <v>27</v>
      </c>
      <c r="C64" t="s">
        <v>6849</v>
      </c>
      <c r="D64" t="s">
        <v>6850</v>
      </c>
      <c r="E64" t="s">
        <v>541</v>
      </c>
      <c r="F64" t="s">
        <v>14912</v>
      </c>
      <c r="G64" t="s">
        <v>14913</v>
      </c>
      <c r="H64" t="s">
        <v>14914</v>
      </c>
      <c r="I64" t="s">
        <v>14915</v>
      </c>
      <c r="J64" t="s">
        <v>16098</v>
      </c>
      <c r="K64" t="s">
        <v>773</v>
      </c>
      <c r="L64" t="s">
        <v>6405</v>
      </c>
      <c r="M64" t="s">
        <v>16099</v>
      </c>
      <c r="N64" t="s">
        <v>61</v>
      </c>
      <c r="O64" t="s">
        <v>16095</v>
      </c>
      <c r="P64" t="s">
        <v>134</v>
      </c>
      <c r="Q64" t="s">
        <v>20937</v>
      </c>
      <c r="R64" t="s">
        <v>20938</v>
      </c>
      <c r="S64" s="189" t="s">
        <v>235</v>
      </c>
      <c r="T64" t="s">
        <v>775</v>
      </c>
      <c r="U64" t="s">
        <v>776</v>
      </c>
      <c r="V64" t="s">
        <v>49</v>
      </c>
      <c r="W64" t="s">
        <v>20939</v>
      </c>
      <c r="X64" s="126">
        <v>31236</v>
      </c>
      <c r="Y64" t="s">
        <v>258</v>
      </c>
      <c r="Z64" s="126">
        <v>44244</v>
      </c>
      <c r="AA64" s="126">
        <v>44561</v>
      </c>
      <c r="AB64" t="s">
        <v>119</v>
      </c>
      <c r="AC64" t="s">
        <v>777</v>
      </c>
      <c r="AD64" t="s">
        <v>40</v>
      </c>
    </row>
    <row r="65" spans="1:30" x14ac:dyDescent="0.25">
      <c r="A65" t="s">
        <v>16100</v>
      </c>
      <c r="B65" t="s">
        <v>27</v>
      </c>
      <c r="C65" t="s">
        <v>6849</v>
      </c>
      <c r="D65" t="s">
        <v>6850</v>
      </c>
      <c r="E65" t="s">
        <v>541</v>
      </c>
      <c r="F65" t="s">
        <v>14912</v>
      </c>
      <c r="G65" t="s">
        <v>14913</v>
      </c>
      <c r="H65" t="s">
        <v>14914</v>
      </c>
      <c r="I65" t="s">
        <v>14915</v>
      </c>
      <c r="J65" t="s">
        <v>16100</v>
      </c>
      <c r="K65" t="s">
        <v>773</v>
      </c>
      <c r="L65" t="s">
        <v>6405</v>
      </c>
      <c r="M65" t="s">
        <v>15086</v>
      </c>
      <c r="N65" t="s">
        <v>61</v>
      </c>
      <c r="O65" t="s">
        <v>16095</v>
      </c>
      <c r="P65" t="s">
        <v>20940</v>
      </c>
      <c r="Q65" t="s">
        <v>20941</v>
      </c>
      <c r="R65" t="s">
        <v>20942</v>
      </c>
      <c r="S65" s="189" t="s">
        <v>235</v>
      </c>
      <c r="T65" t="s">
        <v>775</v>
      </c>
      <c r="U65" t="s">
        <v>776</v>
      </c>
      <c r="V65" t="s">
        <v>49</v>
      </c>
      <c r="W65" t="s">
        <v>20943</v>
      </c>
      <c r="X65" s="126">
        <v>28943</v>
      </c>
      <c r="Y65" t="s">
        <v>258</v>
      </c>
      <c r="Z65" s="126">
        <v>44197</v>
      </c>
      <c r="AA65" s="126">
        <v>44561</v>
      </c>
      <c r="AB65" t="s">
        <v>119</v>
      </c>
      <c r="AC65" t="s">
        <v>777</v>
      </c>
      <c r="AD65" t="s">
        <v>40</v>
      </c>
    </row>
    <row r="66" spans="1:30" x14ac:dyDescent="0.25">
      <c r="A66" t="s">
        <v>16101</v>
      </c>
      <c r="B66" t="s">
        <v>27</v>
      </c>
      <c r="C66" t="s">
        <v>6849</v>
      </c>
      <c r="D66" t="s">
        <v>6850</v>
      </c>
      <c r="E66" t="s">
        <v>541</v>
      </c>
      <c r="F66" t="s">
        <v>14912</v>
      </c>
      <c r="G66" t="s">
        <v>14913</v>
      </c>
      <c r="H66" t="s">
        <v>14914</v>
      </c>
      <c r="I66" t="s">
        <v>14915</v>
      </c>
      <c r="J66" t="s">
        <v>16101</v>
      </c>
      <c r="K66" t="s">
        <v>773</v>
      </c>
      <c r="L66" t="s">
        <v>6405</v>
      </c>
      <c r="M66" t="s">
        <v>15087</v>
      </c>
      <c r="N66" t="s">
        <v>61</v>
      </c>
      <c r="O66" t="s">
        <v>16095</v>
      </c>
      <c r="P66" t="s">
        <v>20944</v>
      </c>
      <c r="Q66" t="s">
        <v>20945</v>
      </c>
      <c r="R66" t="s">
        <v>20946</v>
      </c>
      <c r="S66" s="189" t="s">
        <v>235</v>
      </c>
      <c r="T66" t="s">
        <v>775</v>
      </c>
      <c r="U66" t="s">
        <v>776</v>
      </c>
      <c r="V66" t="s">
        <v>49</v>
      </c>
      <c r="W66" t="s">
        <v>20947</v>
      </c>
      <c r="X66" s="126">
        <v>27673</v>
      </c>
      <c r="Y66" t="s">
        <v>258</v>
      </c>
      <c r="Z66" s="126">
        <v>44256</v>
      </c>
      <c r="AA66" s="126">
        <v>44561</v>
      </c>
      <c r="AB66" t="s">
        <v>119</v>
      </c>
      <c r="AC66" t="s">
        <v>777</v>
      </c>
      <c r="AD66" t="s">
        <v>40</v>
      </c>
    </row>
    <row r="67" spans="1:30" x14ac:dyDescent="0.25">
      <c r="A67" t="s">
        <v>16102</v>
      </c>
      <c r="B67" t="s">
        <v>27</v>
      </c>
      <c r="C67" t="s">
        <v>6849</v>
      </c>
      <c r="D67" t="s">
        <v>6850</v>
      </c>
      <c r="E67" t="s">
        <v>541</v>
      </c>
      <c r="F67" t="s">
        <v>14912</v>
      </c>
      <c r="G67" t="s">
        <v>14913</v>
      </c>
      <c r="H67" t="s">
        <v>14914</v>
      </c>
      <c r="I67" t="s">
        <v>14915</v>
      </c>
      <c r="J67" t="s">
        <v>16102</v>
      </c>
      <c r="K67" t="s">
        <v>773</v>
      </c>
      <c r="L67" t="s">
        <v>6405</v>
      </c>
      <c r="M67" t="s">
        <v>15088</v>
      </c>
      <c r="N67" t="s">
        <v>61</v>
      </c>
      <c r="O67" t="s">
        <v>16095</v>
      </c>
      <c r="P67" t="s">
        <v>159</v>
      </c>
      <c r="Q67" t="s">
        <v>76</v>
      </c>
      <c r="R67" t="s">
        <v>20948</v>
      </c>
      <c r="S67" s="189" t="s">
        <v>235</v>
      </c>
      <c r="T67" t="s">
        <v>775</v>
      </c>
      <c r="U67" t="s">
        <v>776</v>
      </c>
      <c r="V67" t="s">
        <v>49</v>
      </c>
      <c r="W67" t="s">
        <v>20949</v>
      </c>
      <c r="X67" s="126">
        <v>30343</v>
      </c>
      <c r="Y67" t="s">
        <v>258</v>
      </c>
      <c r="Z67" s="126">
        <v>44256</v>
      </c>
      <c r="AA67" s="126">
        <v>44561</v>
      </c>
      <c r="AB67" t="s">
        <v>119</v>
      </c>
      <c r="AC67" t="s">
        <v>777</v>
      </c>
      <c r="AD67" t="s">
        <v>40</v>
      </c>
    </row>
    <row r="68" spans="1:30" x14ac:dyDescent="0.25">
      <c r="A68" t="s">
        <v>16103</v>
      </c>
      <c r="B68" t="s">
        <v>27</v>
      </c>
      <c r="C68" t="s">
        <v>6849</v>
      </c>
      <c r="D68" t="s">
        <v>6850</v>
      </c>
      <c r="E68" t="s">
        <v>541</v>
      </c>
      <c r="F68" t="s">
        <v>14912</v>
      </c>
      <c r="G68" t="s">
        <v>14913</v>
      </c>
      <c r="H68" t="s">
        <v>14914</v>
      </c>
      <c r="I68" t="s">
        <v>14915</v>
      </c>
      <c r="J68" t="s">
        <v>16103</v>
      </c>
      <c r="K68" t="s">
        <v>773</v>
      </c>
      <c r="L68" t="s">
        <v>6405</v>
      </c>
      <c r="M68" t="s">
        <v>16104</v>
      </c>
      <c r="N68" t="s">
        <v>61</v>
      </c>
      <c r="O68" t="s">
        <v>16095</v>
      </c>
      <c r="P68" t="s">
        <v>219</v>
      </c>
      <c r="Q68" t="s">
        <v>75</v>
      </c>
      <c r="R68" t="s">
        <v>724</v>
      </c>
      <c r="S68" s="189" t="s">
        <v>235</v>
      </c>
      <c r="T68" t="s">
        <v>775</v>
      </c>
      <c r="U68" t="s">
        <v>776</v>
      </c>
      <c r="V68" t="s">
        <v>49</v>
      </c>
      <c r="W68" t="s">
        <v>20950</v>
      </c>
      <c r="X68" s="126">
        <v>30351</v>
      </c>
      <c r="Y68" t="s">
        <v>258</v>
      </c>
      <c r="Z68" s="126">
        <v>44197</v>
      </c>
      <c r="AA68" s="126">
        <v>44561</v>
      </c>
      <c r="AB68" t="s">
        <v>119</v>
      </c>
      <c r="AC68" t="s">
        <v>777</v>
      </c>
      <c r="AD68" t="s">
        <v>40</v>
      </c>
    </row>
    <row r="69" spans="1:30" x14ac:dyDescent="0.25">
      <c r="A69" t="s">
        <v>16105</v>
      </c>
      <c r="B69" t="s">
        <v>27</v>
      </c>
      <c r="C69" t="s">
        <v>6849</v>
      </c>
      <c r="D69" t="s">
        <v>6850</v>
      </c>
      <c r="E69" t="s">
        <v>541</v>
      </c>
      <c r="F69" t="s">
        <v>14912</v>
      </c>
      <c r="G69" t="s">
        <v>14913</v>
      </c>
      <c r="H69" t="s">
        <v>14914</v>
      </c>
      <c r="I69" t="s">
        <v>14915</v>
      </c>
      <c r="J69" t="s">
        <v>16105</v>
      </c>
      <c r="K69" t="s">
        <v>773</v>
      </c>
      <c r="L69" t="s">
        <v>6405</v>
      </c>
      <c r="M69" t="s">
        <v>16104</v>
      </c>
      <c r="N69" t="s">
        <v>61</v>
      </c>
      <c r="O69" t="s">
        <v>16095</v>
      </c>
      <c r="P69" t="s">
        <v>106</v>
      </c>
      <c r="Q69" t="s">
        <v>126</v>
      </c>
      <c r="R69" t="s">
        <v>20951</v>
      </c>
      <c r="S69" s="189" t="s">
        <v>235</v>
      </c>
      <c r="T69" t="s">
        <v>775</v>
      </c>
      <c r="U69" t="s">
        <v>776</v>
      </c>
      <c r="V69" t="s">
        <v>49</v>
      </c>
      <c r="W69" t="s">
        <v>20952</v>
      </c>
      <c r="X69" s="126">
        <v>24281</v>
      </c>
      <c r="Y69" t="s">
        <v>258</v>
      </c>
      <c r="Z69" s="126">
        <v>44197</v>
      </c>
      <c r="AA69" s="126">
        <v>44561</v>
      </c>
      <c r="AB69" t="s">
        <v>119</v>
      </c>
      <c r="AC69" t="s">
        <v>777</v>
      </c>
      <c r="AD69" t="s">
        <v>40</v>
      </c>
    </row>
    <row r="70" spans="1:30" x14ac:dyDescent="0.25">
      <c r="A70" t="s">
        <v>16106</v>
      </c>
      <c r="B70" t="s">
        <v>27</v>
      </c>
      <c r="C70" t="s">
        <v>6849</v>
      </c>
      <c r="D70" t="s">
        <v>6850</v>
      </c>
      <c r="E70" t="s">
        <v>541</v>
      </c>
      <c r="F70" t="s">
        <v>14912</v>
      </c>
      <c r="G70" t="s">
        <v>14913</v>
      </c>
      <c r="H70" t="s">
        <v>14914</v>
      </c>
      <c r="I70" t="s">
        <v>14915</v>
      </c>
      <c r="J70" t="s">
        <v>16106</v>
      </c>
      <c r="K70" t="s">
        <v>773</v>
      </c>
      <c r="L70" t="s">
        <v>6405</v>
      </c>
      <c r="M70" t="s">
        <v>16104</v>
      </c>
      <c r="N70" t="s">
        <v>61</v>
      </c>
      <c r="O70" t="s">
        <v>16095</v>
      </c>
      <c r="P70" t="s">
        <v>106</v>
      </c>
      <c r="Q70" t="s">
        <v>126</v>
      </c>
      <c r="R70" t="s">
        <v>20953</v>
      </c>
      <c r="S70" s="189" t="s">
        <v>235</v>
      </c>
      <c r="T70" t="s">
        <v>775</v>
      </c>
      <c r="U70" t="s">
        <v>776</v>
      </c>
      <c r="V70" t="s">
        <v>49</v>
      </c>
      <c r="W70" t="s">
        <v>20954</v>
      </c>
      <c r="X70" s="126">
        <v>29386</v>
      </c>
      <c r="Y70" t="s">
        <v>258</v>
      </c>
      <c r="Z70" s="126">
        <v>44197</v>
      </c>
      <c r="AA70" s="126">
        <v>44561</v>
      </c>
      <c r="AB70" t="s">
        <v>119</v>
      </c>
      <c r="AC70" t="s">
        <v>777</v>
      </c>
      <c r="AD70" t="s">
        <v>40</v>
      </c>
    </row>
    <row r="71" spans="1:30" x14ac:dyDescent="0.25">
      <c r="A71" t="s">
        <v>16107</v>
      </c>
      <c r="B71" t="s">
        <v>27</v>
      </c>
      <c r="C71" t="s">
        <v>6849</v>
      </c>
      <c r="D71" t="s">
        <v>6850</v>
      </c>
      <c r="E71" t="s">
        <v>541</v>
      </c>
      <c r="F71" t="s">
        <v>14912</v>
      </c>
      <c r="G71" t="s">
        <v>14913</v>
      </c>
      <c r="H71" t="s">
        <v>14914</v>
      </c>
      <c r="I71" t="s">
        <v>14915</v>
      </c>
      <c r="J71" t="s">
        <v>16107</v>
      </c>
      <c r="K71" t="s">
        <v>773</v>
      </c>
      <c r="L71" t="s">
        <v>6405</v>
      </c>
      <c r="M71" t="s">
        <v>16104</v>
      </c>
      <c r="N71" t="s">
        <v>61</v>
      </c>
      <c r="O71" t="s">
        <v>16095</v>
      </c>
      <c r="P71" t="s">
        <v>339</v>
      </c>
      <c r="Q71" t="s">
        <v>692</v>
      </c>
      <c r="R71" t="s">
        <v>14255</v>
      </c>
      <c r="S71" s="189" t="s">
        <v>235</v>
      </c>
      <c r="T71" t="s">
        <v>775</v>
      </c>
      <c r="U71" t="s">
        <v>776</v>
      </c>
      <c r="V71" t="s">
        <v>49</v>
      </c>
      <c r="W71" t="s">
        <v>20955</v>
      </c>
      <c r="X71" s="126">
        <v>28480</v>
      </c>
      <c r="Y71" t="s">
        <v>258</v>
      </c>
      <c r="Z71" s="126">
        <v>44197</v>
      </c>
      <c r="AA71" s="126">
        <v>44561</v>
      </c>
      <c r="AB71" t="s">
        <v>119</v>
      </c>
      <c r="AC71" t="s">
        <v>777</v>
      </c>
      <c r="AD71" t="s">
        <v>40</v>
      </c>
    </row>
    <row r="72" spans="1:30" x14ac:dyDescent="0.25">
      <c r="A72" t="s">
        <v>16108</v>
      </c>
      <c r="B72" t="s">
        <v>27</v>
      </c>
      <c r="C72" t="s">
        <v>6849</v>
      </c>
      <c r="D72" t="s">
        <v>6850</v>
      </c>
      <c r="E72" t="s">
        <v>541</v>
      </c>
      <c r="F72" t="s">
        <v>14912</v>
      </c>
      <c r="G72" t="s">
        <v>14913</v>
      </c>
      <c r="H72" t="s">
        <v>14914</v>
      </c>
      <c r="I72" t="s">
        <v>14915</v>
      </c>
      <c r="J72" t="s">
        <v>16108</v>
      </c>
      <c r="K72" t="s">
        <v>773</v>
      </c>
      <c r="L72" t="s">
        <v>6405</v>
      </c>
      <c r="M72" t="s">
        <v>16109</v>
      </c>
      <c r="N72" t="s">
        <v>61</v>
      </c>
      <c r="O72" t="s">
        <v>16110</v>
      </c>
      <c r="P72" t="s">
        <v>371</v>
      </c>
      <c r="Q72" t="s">
        <v>76</v>
      </c>
      <c r="R72" t="s">
        <v>20956</v>
      </c>
      <c r="S72" s="189" t="s">
        <v>235</v>
      </c>
      <c r="T72" t="s">
        <v>775</v>
      </c>
      <c r="U72" t="s">
        <v>776</v>
      </c>
      <c r="V72" t="s">
        <v>49</v>
      </c>
      <c r="W72" t="s">
        <v>20957</v>
      </c>
      <c r="X72" s="126">
        <v>32126</v>
      </c>
      <c r="Y72" t="s">
        <v>20958</v>
      </c>
      <c r="Z72" s="126">
        <v>44409</v>
      </c>
      <c r="AA72" s="126">
        <v>44561</v>
      </c>
      <c r="AB72" t="s">
        <v>119</v>
      </c>
      <c r="AC72" t="s">
        <v>777</v>
      </c>
      <c r="AD72" t="s">
        <v>40</v>
      </c>
    </row>
    <row r="73" spans="1:30" x14ac:dyDescent="0.25">
      <c r="A73" t="s">
        <v>16111</v>
      </c>
      <c r="B73" t="s">
        <v>27</v>
      </c>
      <c r="C73" t="s">
        <v>6849</v>
      </c>
      <c r="D73" t="s">
        <v>6850</v>
      </c>
      <c r="E73" t="s">
        <v>541</v>
      </c>
      <c r="F73" t="s">
        <v>14912</v>
      </c>
      <c r="G73" t="s">
        <v>14913</v>
      </c>
      <c r="H73" t="s">
        <v>14914</v>
      </c>
      <c r="I73" t="s">
        <v>14915</v>
      </c>
      <c r="J73" t="s">
        <v>16111</v>
      </c>
      <c r="K73" t="s">
        <v>773</v>
      </c>
      <c r="L73" t="s">
        <v>6405</v>
      </c>
      <c r="M73" t="s">
        <v>16109</v>
      </c>
      <c r="N73" t="s">
        <v>61</v>
      </c>
      <c r="O73" t="s">
        <v>16110</v>
      </c>
      <c r="P73" t="s">
        <v>434</v>
      </c>
      <c r="Q73" t="s">
        <v>255</v>
      </c>
      <c r="R73" t="s">
        <v>629</v>
      </c>
      <c r="S73" s="189" t="s">
        <v>235</v>
      </c>
      <c r="T73" t="s">
        <v>775</v>
      </c>
      <c r="U73" t="s">
        <v>776</v>
      </c>
      <c r="V73" t="s">
        <v>49</v>
      </c>
      <c r="W73" t="s">
        <v>20959</v>
      </c>
      <c r="X73" s="126">
        <v>32857</v>
      </c>
      <c r="Y73" t="s">
        <v>20960</v>
      </c>
      <c r="Z73" s="126">
        <v>44409</v>
      </c>
      <c r="AA73" s="126">
        <v>44561</v>
      </c>
      <c r="AB73" t="s">
        <v>119</v>
      </c>
      <c r="AC73" t="s">
        <v>777</v>
      </c>
      <c r="AD73" t="s">
        <v>40</v>
      </c>
    </row>
    <row r="74" spans="1:30" x14ac:dyDescent="0.25">
      <c r="A74" t="s">
        <v>16112</v>
      </c>
      <c r="B74" t="s">
        <v>27</v>
      </c>
      <c r="C74" t="s">
        <v>6849</v>
      </c>
      <c r="D74" t="s">
        <v>6850</v>
      </c>
      <c r="E74" t="s">
        <v>541</v>
      </c>
      <c r="F74" t="s">
        <v>14912</v>
      </c>
      <c r="G74" t="s">
        <v>14913</v>
      </c>
      <c r="H74" t="s">
        <v>14914</v>
      </c>
      <c r="I74" t="s">
        <v>14915</v>
      </c>
      <c r="J74" t="s">
        <v>16112</v>
      </c>
      <c r="K74" t="s">
        <v>773</v>
      </c>
      <c r="L74" t="s">
        <v>6405</v>
      </c>
      <c r="M74" t="s">
        <v>16113</v>
      </c>
      <c r="N74" t="s">
        <v>61</v>
      </c>
      <c r="O74" t="s">
        <v>16110</v>
      </c>
      <c r="P74" t="s">
        <v>1042</v>
      </c>
      <c r="Q74" t="s">
        <v>106</v>
      </c>
      <c r="R74" t="s">
        <v>20961</v>
      </c>
      <c r="S74" s="189" t="s">
        <v>235</v>
      </c>
      <c r="T74" t="s">
        <v>775</v>
      </c>
      <c r="U74" t="s">
        <v>776</v>
      </c>
      <c r="V74" t="s">
        <v>49</v>
      </c>
      <c r="W74" t="s">
        <v>20962</v>
      </c>
      <c r="X74" s="126">
        <v>30365</v>
      </c>
      <c r="Y74" t="s">
        <v>258</v>
      </c>
      <c r="Z74" s="126">
        <v>44256</v>
      </c>
      <c r="AA74" s="126">
        <v>44561</v>
      </c>
      <c r="AB74" t="s">
        <v>119</v>
      </c>
      <c r="AC74" t="s">
        <v>777</v>
      </c>
      <c r="AD74" t="s">
        <v>40</v>
      </c>
    </row>
    <row r="75" spans="1:30" x14ac:dyDescent="0.25">
      <c r="A75" t="s">
        <v>16114</v>
      </c>
      <c r="B75" t="s">
        <v>27</v>
      </c>
      <c r="C75" t="s">
        <v>6849</v>
      </c>
      <c r="D75" t="s">
        <v>6850</v>
      </c>
      <c r="E75" t="s">
        <v>541</v>
      </c>
      <c r="F75" t="s">
        <v>14912</v>
      </c>
      <c r="G75" t="s">
        <v>14913</v>
      </c>
      <c r="H75" t="s">
        <v>14914</v>
      </c>
      <c r="I75" t="s">
        <v>14915</v>
      </c>
      <c r="J75" t="s">
        <v>16114</v>
      </c>
      <c r="K75" t="s">
        <v>773</v>
      </c>
      <c r="L75" t="s">
        <v>6405</v>
      </c>
      <c r="M75" t="s">
        <v>16113</v>
      </c>
      <c r="N75" t="s">
        <v>61</v>
      </c>
      <c r="O75" t="s">
        <v>16110</v>
      </c>
      <c r="P75" t="s">
        <v>20963</v>
      </c>
      <c r="Q75" t="s">
        <v>20964</v>
      </c>
      <c r="R75" t="s">
        <v>20965</v>
      </c>
      <c r="S75" s="189" t="s">
        <v>235</v>
      </c>
      <c r="T75" t="s">
        <v>775</v>
      </c>
      <c r="U75" t="s">
        <v>776</v>
      </c>
      <c r="V75" t="s">
        <v>49</v>
      </c>
      <c r="W75" t="s">
        <v>20966</v>
      </c>
      <c r="X75" s="126">
        <v>34291</v>
      </c>
      <c r="Y75" t="s">
        <v>20967</v>
      </c>
      <c r="Z75" s="126">
        <v>44482</v>
      </c>
      <c r="AA75" s="126">
        <v>44561</v>
      </c>
      <c r="AB75" t="s">
        <v>119</v>
      </c>
      <c r="AC75" t="s">
        <v>777</v>
      </c>
      <c r="AD75" t="s">
        <v>40</v>
      </c>
    </row>
    <row r="76" spans="1:30" x14ac:dyDescent="0.25">
      <c r="A76" t="s">
        <v>16115</v>
      </c>
      <c r="B76" t="s">
        <v>27</v>
      </c>
      <c r="C76" t="s">
        <v>6849</v>
      </c>
      <c r="D76" t="s">
        <v>6850</v>
      </c>
      <c r="E76" t="s">
        <v>541</v>
      </c>
      <c r="F76" t="s">
        <v>14912</v>
      </c>
      <c r="G76" t="s">
        <v>14913</v>
      </c>
      <c r="H76" t="s">
        <v>14914</v>
      </c>
      <c r="I76" t="s">
        <v>14915</v>
      </c>
      <c r="J76" t="s">
        <v>16115</v>
      </c>
      <c r="K76" t="s">
        <v>773</v>
      </c>
      <c r="L76" t="s">
        <v>6405</v>
      </c>
      <c r="M76" t="s">
        <v>16113</v>
      </c>
      <c r="N76" t="s">
        <v>61</v>
      </c>
      <c r="O76" t="s">
        <v>16110</v>
      </c>
      <c r="P76" t="s">
        <v>193</v>
      </c>
      <c r="Q76" t="s">
        <v>770</v>
      </c>
      <c r="R76" t="s">
        <v>20968</v>
      </c>
      <c r="S76" s="189" t="s">
        <v>235</v>
      </c>
      <c r="T76" t="s">
        <v>775</v>
      </c>
      <c r="U76" t="s">
        <v>776</v>
      </c>
      <c r="V76" t="s">
        <v>49</v>
      </c>
      <c r="W76" t="s">
        <v>20969</v>
      </c>
      <c r="X76" s="126">
        <v>30018</v>
      </c>
      <c r="Y76" t="s">
        <v>258</v>
      </c>
      <c r="Z76" s="126">
        <v>44256</v>
      </c>
      <c r="AA76" s="126">
        <v>44561</v>
      </c>
      <c r="AB76" t="s">
        <v>119</v>
      </c>
      <c r="AC76" t="s">
        <v>777</v>
      </c>
      <c r="AD76" t="s">
        <v>40</v>
      </c>
    </row>
    <row r="77" spans="1:30" x14ac:dyDescent="0.25">
      <c r="A77" t="s">
        <v>16116</v>
      </c>
      <c r="B77" t="s">
        <v>27</v>
      </c>
      <c r="C77" t="s">
        <v>6849</v>
      </c>
      <c r="D77" t="s">
        <v>6850</v>
      </c>
      <c r="E77" t="s">
        <v>541</v>
      </c>
      <c r="F77" t="s">
        <v>14912</v>
      </c>
      <c r="G77" t="s">
        <v>14913</v>
      </c>
      <c r="H77" t="s">
        <v>14914</v>
      </c>
      <c r="I77" t="s">
        <v>14915</v>
      </c>
      <c r="J77" t="s">
        <v>16116</v>
      </c>
      <c r="K77" t="s">
        <v>773</v>
      </c>
      <c r="L77" t="s">
        <v>6405</v>
      </c>
      <c r="M77" t="s">
        <v>16113</v>
      </c>
      <c r="N77" t="s">
        <v>61</v>
      </c>
      <c r="O77" t="s">
        <v>16110</v>
      </c>
      <c r="P77" t="s">
        <v>791</v>
      </c>
      <c r="Q77" t="s">
        <v>341</v>
      </c>
      <c r="R77" t="s">
        <v>20970</v>
      </c>
      <c r="S77" s="189" t="s">
        <v>235</v>
      </c>
      <c r="T77" t="s">
        <v>775</v>
      </c>
      <c r="U77" t="s">
        <v>776</v>
      </c>
      <c r="V77" t="s">
        <v>49</v>
      </c>
      <c r="W77" t="s">
        <v>20971</v>
      </c>
      <c r="X77" s="126">
        <v>31345</v>
      </c>
      <c r="Y77" t="s">
        <v>258</v>
      </c>
      <c r="Z77" s="126">
        <v>44256</v>
      </c>
      <c r="AA77" s="126">
        <v>44561</v>
      </c>
      <c r="AB77" t="s">
        <v>119</v>
      </c>
      <c r="AC77" t="s">
        <v>777</v>
      </c>
      <c r="AD77" t="s">
        <v>40</v>
      </c>
    </row>
    <row r="78" spans="1:30" x14ac:dyDescent="0.25">
      <c r="A78" t="s">
        <v>16117</v>
      </c>
      <c r="B78" t="s">
        <v>27</v>
      </c>
      <c r="C78" t="s">
        <v>6849</v>
      </c>
      <c r="D78" t="s">
        <v>6850</v>
      </c>
      <c r="E78" t="s">
        <v>541</v>
      </c>
      <c r="F78" t="s">
        <v>14912</v>
      </c>
      <c r="G78" t="s">
        <v>14913</v>
      </c>
      <c r="H78" t="s">
        <v>14914</v>
      </c>
      <c r="I78" t="s">
        <v>14915</v>
      </c>
      <c r="J78" t="s">
        <v>16117</v>
      </c>
      <c r="K78" t="s">
        <v>773</v>
      </c>
      <c r="L78" t="s">
        <v>6405</v>
      </c>
      <c r="M78" t="s">
        <v>16118</v>
      </c>
      <c r="N78" t="s">
        <v>61</v>
      </c>
      <c r="O78" t="s">
        <v>16119</v>
      </c>
      <c r="P78" t="s">
        <v>75</v>
      </c>
      <c r="Q78" t="s">
        <v>741</v>
      </c>
      <c r="R78" t="s">
        <v>20972</v>
      </c>
      <c r="S78" s="189" t="s">
        <v>235</v>
      </c>
      <c r="T78" t="s">
        <v>775</v>
      </c>
      <c r="U78" t="s">
        <v>776</v>
      </c>
      <c r="V78" t="s">
        <v>49</v>
      </c>
      <c r="W78" t="s">
        <v>20973</v>
      </c>
      <c r="X78" s="126">
        <v>27573</v>
      </c>
      <c r="Y78" t="s">
        <v>20974</v>
      </c>
      <c r="Z78" s="126">
        <v>44319</v>
      </c>
      <c r="AA78" s="126">
        <v>44561</v>
      </c>
      <c r="AB78" t="s">
        <v>119</v>
      </c>
      <c r="AC78" t="s">
        <v>777</v>
      </c>
      <c r="AD78" t="s">
        <v>40</v>
      </c>
    </row>
    <row r="79" spans="1:30" x14ac:dyDescent="0.25">
      <c r="A79" t="s">
        <v>16120</v>
      </c>
      <c r="B79" t="s">
        <v>27</v>
      </c>
      <c r="C79" t="s">
        <v>6849</v>
      </c>
      <c r="D79" t="s">
        <v>6850</v>
      </c>
      <c r="E79" t="s">
        <v>541</v>
      </c>
      <c r="F79" t="s">
        <v>14912</v>
      </c>
      <c r="G79" t="s">
        <v>14913</v>
      </c>
      <c r="H79" t="s">
        <v>14914</v>
      </c>
      <c r="I79" t="s">
        <v>14915</v>
      </c>
      <c r="J79" t="s">
        <v>16120</v>
      </c>
      <c r="K79" t="s">
        <v>773</v>
      </c>
      <c r="L79" t="s">
        <v>6405</v>
      </c>
      <c r="M79" t="s">
        <v>16118</v>
      </c>
      <c r="N79" t="s">
        <v>61</v>
      </c>
      <c r="O79" t="s">
        <v>16119</v>
      </c>
      <c r="P79" t="s">
        <v>254</v>
      </c>
      <c r="Q79" t="s">
        <v>254</v>
      </c>
      <c r="R79" t="s">
        <v>110</v>
      </c>
      <c r="S79" s="189" t="s">
        <v>235</v>
      </c>
      <c r="T79" t="s">
        <v>775</v>
      </c>
      <c r="U79" t="s">
        <v>776</v>
      </c>
      <c r="V79" t="s">
        <v>49</v>
      </c>
      <c r="W79" t="s">
        <v>20975</v>
      </c>
      <c r="X79" s="126">
        <v>28989</v>
      </c>
      <c r="Y79" t="s">
        <v>20976</v>
      </c>
      <c r="Z79" s="126">
        <v>44319</v>
      </c>
      <c r="AA79" s="126">
        <v>44561</v>
      </c>
      <c r="AB79" t="s">
        <v>119</v>
      </c>
      <c r="AC79" t="s">
        <v>777</v>
      </c>
      <c r="AD79" t="s">
        <v>40</v>
      </c>
    </row>
    <row r="80" spans="1:30" x14ac:dyDescent="0.25">
      <c r="A80" t="s">
        <v>16121</v>
      </c>
      <c r="B80" t="s">
        <v>27</v>
      </c>
      <c r="C80" t="s">
        <v>6849</v>
      </c>
      <c r="D80" t="s">
        <v>6850</v>
      </c>
      <c r="E80" t="s">
        <v>541</v>
      </c>
      <c r="F80" t="s">
        <v>14912</v>
      </c>
      <c r="G80" t="s">
        <v>14913</v>
      </c>
      <c r="H80" t="s">
        <v>14914</v>
      </c>
      <c r="I80" t="s">
        <v>14915</v>
      </c>
      <c r="J80" t="s">
        <v>16121</v>
      </c>
      <c r="K80" t="s">
        <v>773</v>
      </c>
      <c r="L80" t="s">
        <v>6405</v>
      </c>
      <c r="M80" t="s">
        <v>16118</v>
      </c>
      <c r="N80" t="s">
        <v>61</v>
      </c>
      <c r="O80" t="s">
        <v>16119</v>
      </c>
      <c r="P80" t="s">
        <v>132</v>
      </c>
      <c r="Q80" t="s">
        <v>988</v>
      </c>
      <c r="R80" t="s">
        <v>20977</v>
      </c>
      <c r="S80" s="189" t="s">
        <v>235</v>
      </c>
      <c r="T80" t="s">
        <v>775</v>
      </c>
      <c r="U80" t="s">
        <v>776</v>
      </c>
      <c r="V80" t="s">
        <v>49</v>
      </c>
      <c r="W80" t="s">
        <v>20978</v>
      </c>
      <c r="X80" s="126">
        <v>25790</v>
      </c>
      <c r="Y80" t="s">
        <v>20979</v>
      </c>
      <c r="Z80" s="126">
        <v>44319</v>
      </c>
      <c r="AA80" s="126">
        <v>44561</v>
      </c>
      <c r="AB80" t="s">
        <v>119</v>
      </c>
      <c r="AC80" t="s">
        <v>777</v>
      </c>
      <c r="AD80" t="s">
        <v>40</v>
      </c>
    </row>
    <row r="81" spans="1:30" x14ac:dyDescent="0.25">
      <c r="A81" t="s">
        <v>16122</v>
      </c>
      <c r="B81" t="s">
        <v>27</v>
      </c>
      <c r="C81" t="s">
        <v>6849</v>
      </c>
      <c r="D81" t="s">
        <v>6850</v>
      </c>
      <c r="E81" t="s">
        <v>541</v>
      </c>
      <c r="F81" t="s">
        <v>14912</v>
      </c>
      <c r="G81" t="s">
        <v>14913</v>
      </c>
      <c r="H81" t="s">
        <v>14914</v>
      </c>
      <c r="I81" t="s">
        <v>14915</v>
      </c>
      <c r="J81" t="s">
        <v>16122</v>
      </c>
      <c r="K81" t="s">
        <v>773</v>
      </c>
      <c r="L81" t="s">
        <v>6405</v>
      </c>
      <c r="M81" t="s">
        <v>16118</v>
      </c>
      <c r="N81" t="s">
        <v>61</v>
      </c>
      <c r="O81" t="s">
        <v>16119</v>
      </c>
      <c r="P81" t="s">
        <v>426</v>
      </c>
      <c r="Q81" t="s">
        <v>536</v>
      </c>
      <c r="R81" t="s">
        <v>20980</v>
      </c>
      <c r="S81" s="189" t="s">
        <v>235</v>
      </c>
      <c r="T81" t="s">
        <v>775</v>
      </c>
      <c r="U81" t="s">
        <v>776</v>
      </c>
      <c r="V81" t="s">
        <v>49</v>
      </c>
      <c r="W81" t="s">
        <v>20981</v>
      </c>
      <c r="X81" s="126">
        <v>27793</v>
      </c>
      <c r="Y81" t="s">
        <v>20982</v>
      </c>
      <c r="Z81" s="126">
        <v>44319</v>
      </c>
      <c r="AA81" s="126">
        <v>44561</v>
      </c>
      <c r="AB81" t="s">
        <v>119</v>
      </c>
      <c r="AC81" t="s">
        <v>777</v>
      </c>
      <c r="AD81" t="s">
        <v>40</v>
      </c>
    </row>
    <row r="82" spans="1:30" x14ac:dyDescent="0.25">
      <c r="A82" t="s">
        <v>16123</v>
      </c>
      <c r="B82" t="s">
        <v>27</v>
      </c>
      <c r="C82" t="s">
        <v>6849</v>
      </c>
      <c r="D82" t="s">
        <v>6850</v>
      </c>
      <c r="E82" t="s">
        <v>541</v>
      </c>
      <c r="F82" t="s">
        <v>14912</v>
      </c>
      <c r="G82" t="s">
        <v>14913</v>
      </c>
      <c r="H82" t="s">
        <v>14914</v>
      </c>
      <c r="I82" t="s">
        <v>14915</v>
      </c>
      <c r="J82" t="s">
        <v>16123</v>
      </c>
      <c r="K82" t="s">
        <v>773</v>
      </c>
      <c r="L82" t="s">
        <v>6405</v>
      </c>
      <c r="M82" t="s">
        <v>16118</v>
      </c>
      <c r="N82" t="s">
        <v>61</v>
      </c>
      <c r="O82" t="s">
        <v>16119</v>
      </c>
      <c r="P82" t="s">
        <v>133</v>
      </c>
      <c r="Q82" t="s">
        <v>18504</v>
      </c>
      <c r="R82" t="s">
        <v>690</v>
      </c>
      <c r="S82" s="189" t="s">
        <v>235</v>
      </c>
      <c r="T82" t="s">
        <v>775</v>
      </c>
      <c r="U82" t="s">
        <v>776</v>
      </c>
      <c r="V82" t="s">
        <v>49</v>
      </c>
      <c r="W82" t="s">
        <v>20983</v>
      </c>
      <c r="X82" s="126">
        <v>31426</v>
      </c>
      <c r="Y82" t="s">
        <v>20984</v>
      </c>
      <c r="Z82" s="126">
        <v>44319</v>
      </c>
      <c r="AA82" s="126">
        <v>44561</v>
      </c>
      <c r="AB82" t="s">
        <v>119</v>
      </c>
      <c r="AC82" t="s">
        <v>777</v>
      </c>
      <c r="AD82" t="s">
        <v>40</v>
      </c>
    </row>
    <row r="83" spans="1:30" x14ac:dyDescent="0.25">
      <c r="A83" t="s">
        <v>16124</v>
      </c>
      <c r="B83" t="s">
        <v>27</v>
      </c>
      <c r="C83" t="s">
        <v>6849</v>
      </c>
      <c r="D83" t="s">
        <v>6850</v>
      </c>
      <c r="E83" t="s">
        <v>541</v>
      </c>
      <c r="F83" t="s">
        <v>14912</v>
      </c>
      <c r="G83" t="s">
        <v>14913</v>
      </c>
      <c r="H83" t="s">
        <v>14914</v>
      </c>
      <c r="I83" t="s">
        <v>14915</v>
      </c>
      <c r="J83" t="s">
        <v>16124</v>
      </c>
      <c r="K83" t="s">
        <v>773</v>
      </c>
      <c r="L83" t="s">
        <v>6405</v>
      </c>
      <c r="M83" t="s">
        <v>16118</v>
      </c>
      <c r="N83" t="s">
        <v>61</v>
      </c>
      <c r="O83" t="s">
        <v>16119</v>
      </c>
      <c r="P83" t="s">
        <v>106</v>
      </c>
      <c r="Q83" t="s">
        <v>45</v>
      </c>
      <c r="R83" t="s">
        <v>894</v>
      </c>
      <c r="S83" s="189" t="s">
        <v>235</v>
      </c>
      <c r="T83" t="s">
        <v>775</v>
      </c>
      <c r="U83" t="s">
        <v>776</v>
      </c>
      <c r="V83" t="s">
        <v>49</v>
      </c>
      <c r="W83" t="s">
        <v>20985</v>
      </c>
      <c r="X83" s="126">
        <v>31344</v>
      </c>
      <c r="Y83" t="s">
        <v>20986</v>
      </c>
      <c r="Z83" s="126">
        <v>44319</v>
      </c>
      <c r="AA83" s="126">
        <v>44561</v>
      </c>
      <c r="AB83" t="s">
        <v>119</v>
      </c>
      <c r="AC83" t="s">
        <v>777</v>
      </c>
      <c r="AD83" t="s">
        <v>40</v>
      </c>
    </row>
    <row r="84" spans="1:30" x14ac:dyDescent="0.25">
      <c r="A84" t="s">
        <v>16125</v>
      </c>
      <c r="B84" t="s">
        <v>27</v>
      </c>
      <c r="C84" t="s">
        <v>6849</v>
      </c>
      <c r="D84" t="s">
        <v>6850</v>
      </c>
      <c r="E84" t="s">
        <v>541</v>
      </c>
      <c r="F84" t="s">
        <v>14912</v>
      </c>
      <c r="G84" t="s">
        <v>14913</v>
      </c>
      <c r="H84" t="s">
        <v>14914</v>
      </c>
      <c r="I84" t="s">
        <v>14915</v>
      </c>
      <c r="J84" t="s">
        <v>16125</v>
      </c>
      <c r="K84" t="s">
        <v>773</v>
      </c>
      <c r="L84" t="s">
        <v>6405</v>
      </c>
      <c r="M84" t="s">
        <v>16118</v>
      </c>
      <c r="N84" t="s">
        <v>61</v>
      </c>
      <c r="O84" t="s">
        <v>16119</v>
      </c>
      <c r="P84" t="s">
        <v>152</v>
      </c>
      <c r="Q84" t="s">
        <v>55</v>
      </c>
      <c r="R84" t="s">
        <v>108</v>
      </c>
      <c r="S84" s="189" t="s">
        <v>235</v>
      </c>
      <c r="T84" t="s">
        <v>775</v>
      </c>
      <c r="U84" t="s">
        <v>776</v>
      </c>
      <c r="V84" t="s">
        <v>49</v>
      </c>
      <c r="W84" t="s">
        <v>20987</v>
      </c>
      <c r="X84" s="126">
        <v>27228</v>
      </c>
      <c r="Y84" t="s">
        <v>20988</v>
      </c>
      <c r="Z84" s="126">
        <v>44319</v>
      </c>
      <c r="AA84" s="126">
        <v>44561</v>
      </c>
      <c r="AB84" t="s">
        <v>119</v>
      </c>
      <c r="AC84" t="s">
        <v>777</v>
      </c>
      <c r="AD84" t="s">
        <v>40</v>
      </c>
    </row>
    <row r="85" spans="1:30" x14ac:dyDescent="0.25">
      <c r="A85" t="s">
        <v>16126</v>
      </c>
      <c r="B85" t="s">
        <v>27</v>
      </c>
      <c r="C85" t="s">
        <v>6849</v>
      </c>
      <c r="D85" t="s">
        <v>6850</v>
      </c>
      <c r="E85" t="s">
        <v>541</v>
      </c>
      <c r="F85" t="s">
        <v>14912</v>
      </c>
      <c r="G85" t="s">
        <v>14913</v>
      </c>
      <c r="H85" t="s">
        <v>14914</v>
      </c>
      <c r="I85" t="s">
        <v>14915</v>
      </c>
      <c r="J85" t="s">
        <v>16126</v>
      </c>
      <c r="K85" t="s">
        <v>773</v>
      </c>
      <c r="L85" t="s">
        <v>6405</v>
      </c>
      <c r="M85" t="s">
        <v>16118</v>
      </c>
      <c r="N85" t="s">
        <v>61</v>
      </c>
      <c r="O85" t="s">
        <v>16119</v>
      </c>
      <c r="P85" t="s">
        <v>146</v>
      </c>
      <c r="Q85" t="s">
        <v>146</v>
      </c>
      <c r="R85" t="s">
        <v>20989</v>
      </c>
      <c r="S85" s="189" t="s">
        <v>235</v>
      </c>
      <c r="T85" t="s">
        <v>775</v>
      </c>
      <c r="U85" t="s">
        <v>776</v>
      </c>
      <c r="V85" t="s">
        <v>49</v>
      </c>
      <c r="W85" t="s">
        <v>20990</v>
      </c>
      <c r="X85" s="126">
        <v>28457</v>
      </c>
      <c r="Y85" t="s">
        <v>20991</v>
      </c>
      <c r="Z85" s="126">
        <v>44319</v>
      </c>
      <c r="AA85" s="126">
        <v>44561</v>
      </c>
      <c r="AB85" t="s">
        <v>119</v>
      </c>
      <c r="AC85" t="s">
        <v>777</v>
      </c>
      <c r="AD85" t="s">
        <v>40</v>
      </c>
    </row>
    <row r="86" spans="1:30" x14ac:dyDescent="0.25">
      <c r="A86" t="s">
        <v>16127</v>
      </c>
      <c r="B86" t="s">
        <v>27</v>
      </c>
      <c r="C86" t="s">
        <v>6849</v>
      </c>
      <c r="D86" t="s">
        <v>6850</v>
      </c>
      <c r="E86" t="s">
        <v>541</v>
      </c>
      <c r="F86" t="s">
        <v>14912</v>
      </c>
      <c r="G86" t="s">
        <v>14913</v>
      </c>
      <c r="H86" t="s">
        <v>14914</v>
      </c>
      <c r="I86" t="s">
        <v>14915</v>
      </c>
      <c r="J86" t="s">
        <v>16127</v>
      </c>
      <c r="K86" t="s">
        <v>773</v>
      </c>
      <c r="L86" t="s">
        <v>6405</v>
      </c>
      <c r="M86" t="s">
        <v>16118</v>
      </c>
      <c r="N86" t="s">
        <v>61</v>
      </c>
      <c r="O86" t="s">
        <v>16119</v>
      </c>
      <c r="P86" t="s">
        <v>273</v>
      </c>
      <c r="Q86" t="s">
        <v>179</v>
      </c>
      <c r="R86" t="s">
        <v>20992</v>
      </c>
      <c r="S86" s="189" t="s">
        <v>235</v>
      </c>
      <c r="T86" t="s">
        <v>775</v>
      </c>
      <c r="U86" t="s">
        <v>776</v>
      </c>
      <c r="V86" t="s">
        <v>49</v>
      </c>
      <c r="W86" t="s">
        <v>20993</v>
      </c>
      <c r="X86" s="126">
        <v>25818</v>
      </c>
      <c r="Y86" t="s">
        <v>20994</v>
      </c>
      <c r="Z86" s="126">
        <v>44319</v>
      </c>
      <c r="AA86" s="126">
        <v>44561</v>
      </c>
      <c r="AB86" t="s">
        <v>119</v>
      </c>
      <c r="AC86" t="s">
        <v>777</v>
      </c>
      <c r="AD86" t="s">
        <v>40</v>
      </c>
    </row>
    <row r="87" spans="1:30" x14ac:dyDescent="0.25">
      <c r="A87" t="s">
        <v>16128</v>
      </c>
      <c r="B87" t="s">
        <v>27</v>
      </c>
      <c r="C87" t="s">
        <v>6849</v>
      </c>
      <c r="D87" t="s">
        <v>6850</v>
      </c>
      <c r="E87" t="s">
        <v>541</v>
      </c>
      <c r="F87" t="s">
        <v>14912</v>
      </c>
      <c r="G87" t="s">
        <v>14913</v>
      </c>
      <c r="H87" t="s">
        <v>14914</v>
      </c>
      <c r="I87" t="s">
        <v>14915</v>
      </c>
      <c r="J87" t="s">
        <v>16128</v>
      </c>
      <c r="K87" t="s">
        <v>773</v>
      </c>
      <c r="L87" t="s">
        <v>6405</v>
      </c>
      <c r="M87" t="s">
        <v>16118</v>
      </c>
      <c r="N87" t="s">
        <v>61</v>
      </c>
      <c r="O87" t="s">
        <v>16119</v>
      </c>
      <c r="P87" t="s">
        <v>211</v>
      </c>
      <c r="Q87" t="s">
        <v>75</v>
      </c>
      <c r="R87" t="s">
        <v>7316</v>
      </c>
      <c r="S87" s="189" t="s">
        <v>235</v>
      </c>
      <c r="T87" t="s">
        <v>775</v>
      </c>
      <c r="U87" t="s">
        <v>776</v>
      </c>
      <c r="V87" t="s">
        <v>49</v>
      </c>
      <c r="W87" t="s">
        <v>20995</v>
      </c>
      <c r="X87" s="126">
        <v>27261</v>
      </c>
      <c r="Y87" t="s">
        <v>20996</v>
      </c>
      <c r="Z87" s="126">
        <v>44319</v>
      </c>
      <c r="AA87" s="126">
        <v>44561</v>
      </c>
      <c r="AB87" t="s">
        <v>119</v>
      </c>
      <c r="AC87" t="s">
        <v>777</v>
      </c>
      <c r="AD87" t="s">
        <v>40</v>
      </c>
    </row>
    <row r="88" spans="1:30" x14ac:dyDescent="0.25">
      <c r="A88" t="s">
        <v>16129</v>
      </c>
      <c r="B88" t="s">
        <v>27</v>
      </c>
      <c r="C88" t="s">
        <v>6849</v>
      </c>
      <c r="D88" t="s">
        <v>6850</v>
      </c>
      <c r="E88" t="s">
        <v>541</v>
      </c>
      <c r="F88" t="s">
        <v>14912</v>
      </c>
      <c r="G88" t="s">
        <v>14913</v>
      </c>
      <c r="H88" t="s">
        <v>14914</v>
      </c>
      <c r="I88" t="s">
        <v>14915</v>
      </c>
      <c r="J88" t="s">
        <v>16129</v>
      </c>
      <c r="K88" t="s">
        <v>773</v>
      </c>
      <c r="L88" t="s">
        <v>6405</v>
      </c>
      <c r="M88" t="s">
        <v>16118</v>
      </c>
      <c r="N88" t="s">
        <v>61</v>
      </c>
      <c r="O88" t="s">
        <v>16119</v>
      </c>
      <c r="P88" t="s">
        <v>2697</v>
      </c>
      <c r="Q88" t="s">
        <v>206</v>
      </c>
      <c r="R88" t="s">
        <v>20997</v>
      </c>
      <c r="S88" s="189" t="s">
        <v>235</v>
      </c>
      <c r="T88" t="s">
        <v>775</v>
      </c>
      <c r="U88" t="s">
        <v>776</v>
      </c>
      <c r="V88" t="s">
        <v>49</v>
      </c>
      <c r="W88" t="s">
        <v>20998</v>
      </c>
      <c r="X88" s="126">
        <v>28014</v>
      </c>
      <c r="Y88" t="s">
        <v>20999</v>
      </c>
      <c r="Z88" s="126">
        <v>44319</v>
      </c>
      <c r="AA88" s="126">
        <v>44561</v>
      </c>
      <c r="AB88" t="s">
        <v>119</v>
      </c>
      <c r="AC88" t="s">
        <v>777</v>
      </c>
      <c r="AD88" t="s">
        <v>40</v>
      </c>
    </row>
    <row r="89" spans="1:30" x14ac:dyDescent="0.25">
      <c r="A89" t="s">
        <v>16130</v>
      </c>
      <c r="B89" t="s">
        <v>27</v>
      </c>
      <c r="C89" t="s">
        <v>6849</v>
      </c>
      <c r="D89" t="s">
        <v>6850</v>
      </c>
      <c r="E89" t="s">
        <v>541</v>
      </c>
      <c r="F89" t="s">
        <v>14912</v>
      </c>
      <c r="G89" t="s">
        <v>14913</v>
      </c>
      <c r="H89" t="s">
        <v>14914</v>
      </c>
      <c r="I89" t="s">
        <v>14915</v>
      </c>
      <c r="J89" t="s">
        <v>16130</v>
      </c>
      <c r="K89" t="s">
        <v>773</v>
      </c>
      <c r="L89" t="s">
        <v>6405</v>
      </c>
      <c r="M89" t="s">
        <v>16118</v>
      </c>
      <c r="N89" t="s">
        <v>61</v>
      </c>
      <c r="O89" t="s">
        <v>16119</v>
      </c>
      <c r="P89" t="s">
        <v>134</v>
      </c>
      <c r="Q89" t="s">
        <v>21000</v>
      </c>
      <c r="R89" t="s">
        <v>21001</v>
      </c>
      <c r="S89" s="189" t="s">
        <v>235</v>
      </c>
      <c r="T89" t="s">
        <v>775</v>
      </c>
      <c r="U89" t="s">
        <v>776</v>
      </c>
      <c r="V89" t="s">
        <v>49</v>
      </c>
      <c r="W89" t="s">
        <v>21002</v>
      </c>
      <c r="X89" s="126">
        <v>26049</v>
      </c>
      <c r="Y89" t="s">
        <v>21003</v>
      </c>
      <c r="Z89" s="126">
        <v>44319</v>
      </c>
      <c r="AA89" s="126">
        <v>44561</v>
      </c>
      <c r="AB89" t="s">
        <v>119</v>
      </c>
      <c r="AC89" t="s">
        <v>777</v>
      </c>
      <c r="AD89" t="s">
        <v>40</v>
      </c>
    </row>
    <row r="90" spans="1:30" x14ac:dyDescent="0.25">
      <c r="A90" t="s">
        <v>16131</v>
      </c>
      <c r="B90" t="s">
        <v>27</v>
      </c>
      <c r="C90" t="s">
        <v>6849</v>
      </c>
      <c r="D90" t="s">
        <v>6850</v>
      </c>
      <c r="E90" t="s">
        <v>541</v>
      </c>
      <c r="F90" t="s">
        <v>14912</v>
      </c>
      <c r="G90" t="s">
        <v>14913</v>
      </c>
      <c r="H90" t="s">
        <v>14914</v>
      </c>
      <c r="I90" t="s">
        <v>14915</v>
      </c>
      <c r="J90" t="s">
        <v>16131</v>
      </c>
      <c r="K90" t="s">
        <v>773</v>
      </c>
      <c r="L90" t="s">
        <v>6405</v>
      </c>
      <c r="M90" t="s">
        <v>16132</v>
      </c>
      <c r="N90" t="s">
        <v>61</v>
      </c>
      <c r="O90" t="s">
        <v>16119</v>
      </c>
      <c r="P90" t="s">
        <v>289</v>
      </c>
      <c r="Q90" t="s">
        <v>97</v>
      </c>
      <c r="R90" t="s">
        <v>2103</v>
      </c>
      <c r="S90" s="189" t="s">
        <v>235</v>
      </c>
      <c r="T90" t="s">
        <v>775</v>
      </c>
      <c r="U90" t="s">
        <v>776</v>
      </c>
      <c r="V90" t="s">
        <v>49</v>
      </c>
      <c r="W90" t="s">
        <v>19179</v>
      </c>
      <c r="X90" s="126">
        <v>28115</v>
      </c>
      <c r="Y90" t="s">
        <v>19180</v>
      </c>
      <c r="Z90" s="126">
        <v>44319</v>
      </c>
      <c r="AA90" s="126">
        <v>44561</v>
      </c>
      <c r="AB90" t="s">
        <v>119</v>
      </c>
      <c r="AC90" t="s">
        <v>777</v>
      </c>
      <c r="AD90" t="s">
        <v>40</v>
      </c>
    </row>
    <row r="91" spans="1:30" x14ac:dyDescent="0.25">
      <c r="A91" t="s">
        <v>16133</v>
      </c>
      <c r="B91" t="s">
        <v>27</v>
      </c>
      <c r="C91" t="s">
        <v>6849</v>
      </c>
      <c r="D91" t="s">
        <v>6850</v>
      </c>
      <c r="E91" t="s">
        <v>541</v>
      </c>
      <c r="F91" t="s">
        <v>14912</v>
      </c>
      <c r="G91" t="s">
        <v>14913</v>
      </c>
      <c r="H91" t="s">
        <v>14914</v>
      </c>
      <c r="I91" t="s">
        <v>14915</v>
      </c>
      <c r="J91" t="s">
        <v>16133</v>
      </c>
      <c r="K91" t="s">
        <v>773</v>
      </c>
      <c r="L91" t="s">
        <v>6405</v>
      </c>
      <c r="M91" t="s">
        <v>16132</v>
      </c>
      <c r="N91" t="s">
        <v>61</v>
      </c>
      <c r="O91" t="s">
        <v>16119</v>
      </c>
      <c r="P91" t="s">
        <v>21004</v>
      </c>
      <c r="Q91" t="s">
        <v>139</v>
      </c>
      <c r="R91" t="s">
        <v>21005</v>
      </c>
      <c r="S91" s="189" t="s">
        <v>235</v>
      </c>
      <c r="T91" t="s">
        <v>775</v>
      </c>
      <c r="U91" t="s">
        <v>776</v>
      </c>
      <c r="V91" t="s">
        <v>49</v>
      </c>
      <c r="W91" t="s">
        <v>21006</v>
      </c>
      <c r="X91" s="126">
        <v>26581</v>
      </c>
      <c r="Y91" t="s">
        <v>21007</v>
      </c>
      <c r="Z91" s="126">
        <v>44319</v>
      </c>
      <c r="AA91" s="126">
        <v>44561</v>
      </c>
      <c r="AB91" t="s">
        <v>119</v>
      </c>
      <c r="AC91" t="s">
        <v>777</v>
      </c>
      <c r="AD91" t="s">
        <v>40</v>
      </c>
    </row>
    <row r="92" spans="1:30" x14ac:dyDescent="0.25">
      <c r="A92" t="s">
        <v>16134</v>
      </c>
      <c r="B92" t="s">
        <v>27</v>
      </c>
      <c r="C92" t="s">
        <v>6849</v>
      </c>
      <c r="D92" t="s">
        <v>6850</v>
      </c>
      <c r="E92" t="s">
        <v>541</v>
      </c>
      <c r="F92" t="s">
        <v>14912</v>
      </c>
      <c r="G92" t="s">
        <v>14913</v>
      </c>
      <c r="H92" t="s">
        <v>14914</v>
      </c>
      <c r="I92" t="s">
        <v>14915</v>
      </c>
      <c r="J92" t="s">
        <v>16134</v>
      </c>
      <c r="K92" t="s">
        <v>773</v>
      </c>
      <c r="L92" t="s">
        <v>6405</v>
      </c>
      <c r="M92" t="s">
        <v>16132</v>
      </c>
      <c r="N92" t="s">
        <v>61</v>
      </c>
      <c r="O92" t="s">
        <v>16119</v>
      </c>
      <c r="P92" t="s">
        <v>54</v>
      </c>
      <c r="Q92" t="s">
        <v>55</v>
      </c>
      <c r="R92" t="s">
        <v>677</v>
      </c>
      <c r="S92" s="189" t="s">
        <v>235</v>
      </c>
      <c r="T92" t="s">
        <v>775</v>
      </c>
      <c r="U92" t="s">
        <v>776</v>
      </c>
      <c r="V92" t="s">
        <v>49</v>
      </c>
      <c r="W92" t="s">
        <v>19168</v>
      </c>
      <c r="X92" s="126">
        <v>26704</v>
      </c>
      <c r="Y92" t="s">
        <v>19169</v>
      </c>
      <c r="Z92" s="126">
        <v>44319</v>
      </c>
      <c r="AA92" s="126">
        <v>44561</v>
      </c>
      <c r="AB92" t="s">
        <v>119</v>
      </c>
      <c r="AC92" t="s">
        <v>777</v>
      </c>
      <c r="AD92" t="s">
        <v>40</v>
      </c>
    </row>
    <row r="93" spans="1:30" x14ac:dyDescent="0.25">
      <c r="A93" t="s">
        <v>16135</v>
      </c>
      <c r="B93" t="s">
        <v>27</v>
      </c>
      <c r="C93" t="s">
        <v>6849</v>
      </c>
      <c r="D93" t="s">
        <v>6850</v>
      </c>
      <c r="E93" t="s">
        <v>541</v>
      </c>
      <c r="F93" t="s">
        <v>14912</v>
      </c>
      <c r="G93" t="s">
        <v>14913</v>
      </c>
      <c r="H93" t="s">
        <v>14914</v>
      </c>
      <c r="I93" t="s">
        <v>14915</v>
      </c>
      <c r="J93" t="s">
        <v>16135</v>
      </c>
      <c r="K93" t="s">
        <v>773</v>
      </c>
      <c r="L93" t="s">
        <v>6405</v>
      </c>
      <c r="M93" t="s">
        <v>16132</v>
      </c>
      <c r="N93" t="s">
        <v>61</v>
      </c>
      <c r="O93" t="s">
        <v>16119</v>
      </c>
      <c r="P93" t="s">
        <v>75</v>
      </c>
      <c r="Q93" t="s">
        <v>55</v>
      </c>
      <c r="R93" t="s">
        <v>319</v>
      </c>
      <c r="S93" s="189" t="s">
        <v>235</v>
      </c>
      <c r="T93" t="s">
        <v>775</v>
      </c>
      <c r="U93" t="s">
        <v>776</v>
      </c>
      <c r="V93" t="s">
        <v>49</v>
      </c>
      <c r="W93" t="s">
        <v>21008</v>
      </c>
      <c r="X93" s="126">
        <v>26700</v>
      </c>
      <c r="Y93" t="s">
        <v>21009</v>
      </c>
      <c r="Z93" s="126">
        <v>44319</v>
      </c>
      <c r="AA93" s="126">
        <v>44561</v>
      </c>
      <c r="AB93" t="s">
        <v>119</v>
      </c>
      <c r="AC93" t="s">
        <v>777</v>
      </c>
      <c r="AD93" t="s">
        <v>40</v>
      </c>
    </row>
    <row r="94" spans="1:30" x14ac:dyDescent="0.25">
      <c r="A94" t="s">
        <v>16136</v>
      </c>
      <c r="B94" t="s">
        <v>27</v>
      </c>
      <c r="C94" t="s">
        <v>6849</v>
      </c>
      <c r="D94" t="s">
        <v>6850</v>
      </c>
      <c r="E94" t="s">
        <v>541</v>
      </c>
      <c r="F94" t="s">
        <v>14912</v>
      </c>
      <c r="G94" t="s">
        <v>14913</v>
      </c>
      <c r="H94" t="s">
        <v>14914</v>
      </c>
      <c r="I94" t="s">
        <v>14915</v>
      </c>
      <c r="J94" t="s">
        <v>16136</v>
      </c>
      <c r="K94" t="s">
        <v>773</v>
      </c>
      <c r="L94" t="s">
        <v>6405</v>
      </c>
      <c r="M94" t="s">
        <v>16132</v>
      </c>
      <c r="N94" t="s">
        <v>61</v>
      </c>
      <c r="O94" t="s">
        <v>16119</v>
      </c>
      <c r="P94" t="s">
        <v>159</v>
      </c>
      <c r="Q94" t="s">
        <v>1065</v>
      </c>
      <c r="R94" t="s">
        <v>2526</v>
      </c>
      <c r="S94" s="189" t="s">
        <v>235</v>
      </c>
      <c r="T94" t="s">
        <v>775</v>
      </c>
      <c r="U94" t="s">
        <v>776</v>
      </c>
      <c r="V94" t="s">
        <v>49</v>
      </c>
      <c r="W94" t="s">
        <v>21010</v>
      </c>
      <c r="X94" s="126">
        <v>26741</v>
      </c>
      <c r="Y94" t="s">
        <v>21011</v>
      </c>
      <c r="Z94" s="126">
        <v>44319</v>
      </c>
      <c r="AA94" s="126">
        <v>44561</v>
      </c>
      <c r="AB94" t="s">
        <v>119</v>
      </c>
      <c r="AC94" t="s">
        <v>777</v>
      </c>
      <c r="AD94" t="s">
        <v>40</v>
      </c>
    </row>
    <row r="95" spans="1:30" x14ac:dyDescent="0.25">
      <c r="A95" t="s">
        <v>16137</v>
      </c>
      <c r="B95" t="s">
        <v>27</v>
      </c>
      <c r="C95" t="s">
        <v>6849</v>
      </c>
      <c r="D95" t="s">
        <v>6850</v>
      </c>
      <c r="E95" t="s">
        <v>541</v>
      </c>
      <c r="F95" t="s">
        <v>14912</v>
      </c>
      <c r="G95" t="s">
        <v>14913</v>
      </c>
      <c r="H95" t="s">
        <v>14914</v>
      </c>
      <c r="I95" t="s">
        <v>14915</v>
      </c>
      <c r="J95" t="s">
        <v>16137</v>
      </c>
      <c r="K95" t="s">
        <v>773</v>
      </c>
      <c r="L95" t="s">
        <v>6405</v>
      </c>
      <c r="M95" t="s">
        <v>16132</v>
      </c>
      <c r="N95" t="s">
        <v>61</v>
      </c>
      <c r="O95" t="s">
        <v>16119</v>
      </c>
      <c r="P95" t="s">
        <v>193</v>
      </c>
      <c r="Q95" t="s">
        <v>133</v>
      </c>
      <c r="R95" t="s">
        <v>21012</v>
      </c>
      <c r="S95" s="189" t="s">
        <v>235</v>
      </c>
      <c r="T95" t="s">
        <v>775</v>
      </c>
      <c r="U95" t="s">
        <v>776</v>
      </c>
      <c r="V95" t="s">
        <v>49</v>
      </c>
      <c r="W95" t="s">
        <v>21013</v>
      </c>
      <c r="X95" s="126">
        <v>32390</v>
      </c>
      <c r="Y95" t="s">
        <v>21014</v>
      </c>
      <c r="Z95" s="126">
        <v>44319</v>
      </c>
      <c r="AA95" s="126">
        <v>44561</v>
      </c>
      <c r="AB95" t="s">
        <v>119</v>
      </c>
      <c r="AC95" t="s">
        <v>777</v>
      </c>
      <c r="AD95" t="s">
        <v>40</v>
      </c>
    </row>
    <row r="96" spans="1:30" x14ac:dyDescent="0.25">
      <c r="A96" t="s">
        <v>16138</v>
      </c>
      <c r="B96" t="s">
        <v>27</v>
      </c>
      <c r="C96" t="s">
        <v>6849</v>
      </c>
      <c r="D96" t="s">
        <v>6850</v>
      </c>
      <c r="E96" t="s">
        <v>541</v>
      </c>
      <c r="F96" t="s">
        <v>14912</v>
      </c>
      <c r="G96" t="s">
        <v>14913</v>
      </c>
      <c r="H96" t="s">
        <v>14914</v>
      </c>
      <c r="I96" t="s">
        <v>14915</v>
      </c>
      <c r="J96" t="s">
        <v>16138</v>
      </c>
      <c r="K96" t="s">
        <v>773</v>
      </c>
      <c r="L96" t="s">
        <v>6405</v>
      </c>
      <c r="M96" t="s">
        <v>16132</v>
      </c>
      <c r="N96" t="s">
        <v>61</v>
      </c>
      <c r="O96" t="s">
        <v>16119</v>
      </c>
      <c r="P96" t="s">
        <v>500</v>
      </c>
      <c r="Q96" t="s">
        <v>307</v>
      </c>
      <c r="R96" t="s">
        <v>3505</v>
      </c>
      <c r="S96" s="189" t="s">
        <v>235</v>
      </c>
      <c r="T96" t="s">
        <v>775</v>
      </c>
      <c r="U96" t="s">
        <v>776</v>
      </c>
      <c r="V96" t="s">
        <v>49</v>
      </c>
      <c r="W96" t="s">
        <v>21015</v>
      </c>
      <c r="X96" s="126">
        <v>29491</v>
      </c>
      <c r="Y96" t="s">
        <v>21016</v>
      </c>
      <c r="Z96" s="126">
        <v>44319</v>
      </c>
      <c r="AA96" s="126">
        <v>44561</v>
      </c>
      <c r="AB96" t="s">
        <v>119</v>
      </c>
      <c r="AC96" t="s">
        <v>777</v>
      </c>
      <c r="AD96" t="s">
        <v>40</v>
      </c>
    </row>
    <row r="97" spans="1:30" x14ac:dyDescent="0.25">
      <c r="A97" t="s">
        <v>16139</v>
      </c>
      <c r="B97" t="s">
        <v>27</v>
      </c>
      <c r="C97" t="s">
        <v>6849</v>
      </c>
      <c r="D97" t="s">
        <v>6850</v>
      </c>
      <c r="E97" t="s">
        <v>541</v>
      </c>
      <c r="F97" t="s">
        <v>14912</v>
      </c>
      <c r="G97" t="s">
        <v>14913</v>
      </c>
      <c r="H97" t="s">
        <v>14914</v>
      </c>
      <c r="I97" t="s">
        <v>14915</v>
      </c>
      <c r="J97" t="s">
        <v>16139</v>
      </c>
      <c r="K97" t="s">
        <v>773</v>
      </c>
      <c r="L97" t="s">
        <v>6405</v>
      </c>
      <c r="M97" t="s">
        <v>16132</v>
      </c>
      <c r="N97" t="s">
        <v>61</v>
      </c>
      <c r="O97" t="s">
        <v>16119</v>
      </c>
      <c r="P97" t="s">
        <v>625</v>
      </c>
      <c r="Q97" t="s">
        <v>277</v>
      </c>
      <c r="R97" t="s">
        <v>21017</v>
      </c>
      <c r="S97" s="189" t="s">
        <v>235</v>
      </c>
      <c r="T97" t="s">
        <v>775</v>
      </c>
      <c r="U97" t="s">
        <v>776</v>
      </c>
      <c r="V97" t="s">
        <v>49</v>
      </c>
      <c r="W97" t="s">
        <v>21018</v>
      </c>
      <c r="X97" s="126">
        <v>26360</v>
      </c>
      <c r="Y97" t="s">
        <v>21019</v>
      </c>
      <c r="Z97" s="126">
        <v>44319</v>
      </c>
      <c r="AA97" s="126">
        <v>44561</v>
      </c>
      <c r="AB97" t="s">
        <v>119</v>
      </c>
      <c r="AC97" t="s">
        <v>777</v>
      </c>
      <c r="AD97" t="s">
        <v>40</v>
      </c>
    </row>
    <row r="98" spans="1:30" x14ac:dyDescent="0.25">
      <c r="A98" t="s">
        <v>16140</v>
      </c>
      <c r="B98" t="s">
        <v>27</v>
      </c>
      <c r="C98" t="s">
        <v>6849</v>
      </c>
      <c r="D98" t="s">
        <v>6850</v>
      </c>
      <c r="E98" t="s">
        <v>541</v>
      </c>
      <c r="F98" t="s">
        <v>14912</v>
      </c>
      <c r="G98" t="s">
        <v>14913</v>
      </c>
      <c r="H98" t="s">
        <v>14914</v>
      </c>
      <c r="I98" t="s">
        <v>14915</v>
      </c>
      <c r="J98" t="s">
        <v>16140</v>
      </c>
      <c r="K98" t="s">
        <v>773</v>
      </c>
      <c r="L98" t="s">
        <v>6405</v>
      </c>
      <c r="M98" t="s">
        <v>16132</v>
      </c>
      <c r="N98" t="s">
        <v>61</v>
      </c>
      <c r="O98" t="s">
        <v>16119</v>
      </c>
      <c r="P98" t="s">
        <v>21020</v>
      </c>
      <c r="Q98" t="s">
        <v>396</v>
      </c>
      <c r="R98" t="s">
        <v>21021</v>
      </c>
      <c r="S98" s="189" t="s">
        <v>235</v>
      </c>
      <c r="T98" t="s">
        <v>775</v>
      </c>
      <c r="U98" t="s">
        <v>776</v>
      </c>
      <c r="V98" t="s">
        <v>49</v>
      </c>
      <c r="W98" t="s">
        <v>21022</v>
      </c>
      <c r="X98" s="126">
        <v>28838</v>
      </c>
      <c r="Y98" t="s">
        <v>21023</v>
      </c>
      <c r="Z98" s="126">
        <v>44319</v>
      </c>
      <c r="AA98" s="126">
        <v>44561</v>
      </c>
      <c r="AB98" t="s">
        <v>119</v>
      </c>
      <c r="AC98" t="s">
        <v>777</v>
      </c>
      <c r="AD98" t="s">
        <v>40</v>
      </c>
    </row>
    <row r="99" spans="1:30" x14ac:dyDescent="0.25">
      <c r="A99" t="s">
        <v>16141</v>
      </c>
      <c r="B99" t="s">
        <v>27</v>
      </c>
      <c r="C99" t="s">
        <v>6849</v>
      </c>
      <c r="D99" t="s">
        <v>6850</v>
      </c>
      <c r="E99" t="s">
        <v>541</v>
      </c>
      <c r="F99" t="s">
        <v>14912</v>
      </c>
      <c r="G99" t="s">
        <v>14913</v>
      </c>
      <c r="H99" t="s">
        <v>14914</v>
      </c>
      <c r="I99" t="s">
        <v>14915</v>
      </c>
      <c r="J99" t="s">
        <v>16141</v>
      </c>
      <c r="K99" t="s">
        <v>773</v>
      </c>
      <c r="L99" t="s">
        <v>6405</v>
      </c>
      <c r="M99" t="s">
        <v>16132</v>
      </c>
      <c r="N99" t="s">
        <v>61</v>
      </c>
      <c r="O99" t="s">
        <v>16119</v>
      </c>
      <c r="P99" t="s">
        <v>744</v>
      </c>
      <c r="Q99" t="s">
        <v>744</v>
      </c>
      <c r="R99" t="s">
        <v>21024</v>
      </c>
      <c r="S99" s="189" t="s">
        <v>235</v>
      </c>
      <c r="T99" t="s">
        <v>775</v>
      </c>
      <c r="U99" t="s">
        <v>776</v>
      </c>
      <c r="V99" t="s">
        <v>49</v>
      </c>
      <c r="W99" t="s">
        <v>21025</v>
      </c>
      <c r="X99" s="126">
        <v>28669</v>
      </c>
      <c r="Y99" t="s">
        <v>21026</v>
      </c>
      <c r="Z99" s="126">
        <v>44319</v>
      </c>
      <c r="AA99" s="126">
        <v>44561</v>
      </c>
      <c r="AB99" t="s">
        <v>119</v>
      </c>
      <c r="AC99" t="s">
        <v>777</v>
      </c>
      <c r="AD99" t="s">
        <v>40</v>
      </c>
    </row>
    <row r="100" spans="1:30" x14ac:dyDescent="0.25">
      <c r="A100" t="s">
        <v>16142</v>
      </c>
      <c r="B100" t="s">
        <v>27</v>
      </c>
      <c r="C100" t="s">
        <v>6849</v>
      </c>
      <c r="D100" t="s">
        <v>6850</v>
      </c>
      <c r="E100" t="s">
        <v>541</v>
      </c>
      <c r="F100" t="s">
        <v>14912</v>
      </c>
      <c r="G100" t="s">
        <v>14913</v>
      </c>
      <c r="H100" t="s">
        <v>14914</v>
      </c>
      <c r="I100" t="s">
        <v>14915</v>
      </c>
      <c r="J100" t="s">
        <v>16142</v>
      </c>
      <c r="K100" t="s">
        <v>773</v>
      </c>
      <c r="L100" t="s">
        <v>6405</v>
      </c>
      <c r="M100" t="s">
        <v>16132</v>
      </c>
      <c r="N100" t="s">
        <v>235</v>
      </c>
      <c r="O100" t="s">
        <v>16119</v>
      </c>
      <c r="P100" t="s">
        <v>41</v>
      </c>
      <c r="Q100" t="s">
        <v>41</v>
      </c>
      <c r="R100" t="s">
        <v>41</v>
      </c>
      <c r="S100" t="str">
        <f t="shared" ref="S100:S163" si="1">CONCATENATE(P100," ",Q100,","," ",R100)</f>
        <v xml:space="preserve"> , </v>
      </c>
      <c r="T100" t="s">
        <v>775</v>
      </c>
      <c r="U100" t="s">
        <v>37</v>
      </c>
      <c r="V100" t="s">
        <v>49</v>
      </c>
      <c r="W100" t="s">
        <v>41</v>
      </c>
      <c r="X100" t="s">
        <v>236</v>
      </c>
      <c r="Y100" t="s">
        <v>41</v>
      </c>
      <c r="Z100" s="126">
        <v>44319</v>
      </c>
      <c r="AA100" s="126">
        <v>44561</v>
      </c>
      <c r="AB100" t="s">
        <v>119</v>
      </c>
      <c r="AC100" t="s">
        <v>777</v>
      </c>
      <c r="AD100" t="s">
        <v>40</v>
      </c>
    </row>
    <row r="101" spans="1:30" x14ac:dyDescent="0.25">
      <c r="A101" t="s">
        <v>16143</v>
      </c>
      <c r="B101" t="s">
        <v>27</v>
      </c>
      <c r="C101" t="s">
        <v>6849</v>
      </c>
      <c r="D101" t="s">
        <v>6850</v>
      </c>
      <c r="E101" t="s">
        <v>541</v>
      </c>
      <c r="F101" t="s">
        <v>14912</v>
      </c>
      <c r="G101" t="s">
        <v>14913</v>
      </c>
      <c r="H101" t="s">
        <v>14914</v>
      </c>
      <c r="I101" t="s">
        <v>14915</v>
      </c>
      <c r="J101" t="s">
        <v>16143</v>
      </c>
      <c r="K101" t="s">
        <v>773</v>
      </c>
      <c r="L101" t="s">
        <v>6405</v>
      </c>
      <c r="M101" t="s">
        <v>16132</v>
      </c>
      <c r="N101" t="s">
        <v>61</v>
      </c>
      <c r="O101" t="s">
        <v>16119</v>
      </c>
      <c r="P101" t="s">
        <v>196</v>
      </c>
      <c r="Q101" t="s">
        <v>516</v>
      </c>
      <c r="R101" t="s">
        <v>21027</v>
      </c>
      <c r="S101" s="189" t="s">
        <v>235</v>
      </c>
      <c r="T101" t="s">
        <v>775</v>
      </c>
      <c r="U101" t="s">
        <v>776</v>
      </c>
      <c r="V101" t="s">
        <v>49</v>
      </c>
      <c r="W101" t="s">
        <v>21028</v>
      </c>
      <c r="X101" s="126">
        <v>27211</v>
      </c>
      <c r="Y101" t="s">
        <v>21029</v>
      </c>
      <c r="Z101" s="126">
        <v>44319</v>
      </c>
      <c r="AA101" s="126">
        <v>44561</v>
      </c>
      <c r="AB101" t="s">
        <v>119</v>
      </c>
      <c r="AC101" t="s">
        <v>777</v>
      </c>
      <c r="AD101" t="s">
        <v>40</v>
      </c>
    </row>
    <row r="102" spans="1:30" x14ac:dyDescent="0.25">
      <c r="A102" t="s">
        <v>16144</v>
      </c>
      <c r="B102" t="s">
        <v>27</v>
      </c>
      <c r="C102" t="s">
        <v>6849</v>
      </c>
      <c r="D102" t="s">
        <v>6850</v>
      </c>
      <c r="E102" t="s">
        <v>541</v>
      </c>
      <c r="F102" t="s">
        <v>14912</v>
      </c>
      <c r="G102" t="s">
        <v>14913</v>
      </c>
      <c r="H102" t="s">
        <v>14914</v>
      </c>
      <c r="I102" t="s">
        <v>14915</v>
      </c>
      <c r="J102" t="s">
        <v>16144</v>
      </c>
      <c r="K102" t="s">
        <v>773</v>
      </c>
      <c r="L102" t="s">
        <v>6405</v>
      </c>
      <c r="M102" t="s">
        <v>16132</v>
      </c>
      <c r="N102" t="s">
        <v>61</v>
      </c>
      <c r="O102" t="s">
        <v>16119</v>
      </c>
      <c r="P102" t="s">
        <v>164</v>
      </c>
      <c r="Q102" t="s">
        <v>75</v>
      </c>
      <c r="R102" t="s">
        <v>636</v>
      </c>
      <c r="S102" s="189" t="s">
        <v>235</v>
      </c>
      <c r="T102" t="s">
        <v>775</v>
      </c>
      <c r="U102" t="s">
        <v>776</v>
      </c>
      <c r="V102" t="s">
        <v>49</v>
      </c>
      <c r="W102" t="s">
        <v>21030</v>
      </c>
      <c r="X102" s="126">
        <v>27597</v>
      </c>
      <c r="Y102" t="s">
        <v>21031</v>
      </c>
      <c r="Z102" s="126">
        <v>44482</v>
      </c>
      <c r="AA102" s="126">
        <v>44561</v>
      </c>
      <c r="AB102" t="s">
        <v>119</v>
      </c>
      <c r="AC102" t="s">
        <v>777</v>
      </c>
      <c r="AD102" t="s">
        <v>40</v>
      </c>
    </row>
    <row r="103" spans="1:30" x14ac:dyDescent="0.25">
      <c r="A103" t="s">
        <v>16145</v>
      </c>
      <c r="B103" t="s">
        <v>27</v>
      </c>
      <c r="C103" t="s">
        <v>6849</v>
      </c>
      <c r="D103" t="s">
        <v>6850</v>
      </c>
      <c r="E103" t="s">
        <v>541</v>
      </c>
      <c r="F103" t="s">
        <v>14912</v>
      </c>
      <c r="G103" t="s">
        <v>14913</v>
      </c>
      <c r="H103" t="s">
        <v>14914</v>
      </c>
      <c r="I103" t="s">
        <v>14915</v>
      </c>
      <c r="J103" t="s">
        <v>16145</v>
      </c>
      <c r="K103" t="s">
        <v>773</v>
      </c>
      <c r="L103" t="s">
        <v>6405</v>
      </c>
      <c r="M103" t="s">
        <v>16132</v>
      </c>
      <c r="N103" t="s">
        <v>61</v>
      </c>
      <c r="O103" t="s">
        <v>16119</v>
      </c>
      <c r="P103" t="s">
        <v>75</v>
      </c>
      <c r="Q103" t="s">
        <v>300</v>
      </c>
      <c r="R103" t="s">
        <v>21032</v>
      </c>
      <c r="S103" s="189" t="s">
        <v>235</v>
      </c>
      <c r="T103" t="s">
        <v>775</v>
      </c>
      <c r="U103" t="s">
        <v>776</v>
      </c>
      <c r="V103" t="s">
        <v>49</v>
      </c>
      <c r="W103" t="s">
        <v>21033</v>
      </c>
      <c r="X103" s="126">
        <v>31584</v>
      </c>
      <c r="Y103" t="s">
        <v>21034</v>
      </c>
      <c r="Z103" s="126">
        <v>44482</v>
      </c>
      <c r="AA103" s="126">
        <v>44561</v>
      </c>
      <c r="AB103" t="s">
        <v>119</v>
      </c>
      <c r="AC103" t="s">
        <v>777</v>
      </c>
      <c r="AD103" t="s">
        <v>40</v>
      </c>
    </row>
    <row r="104" spans="1:30" x14ac:dyDescent="0.25">
      <c r="A104" t="s">
        <v>16146</v>
      </c>
      <c r="B104" t="s">
        <v>27</v>
      </c>
      <c r="C104" t="s">
        <v>6849</v>
      </c>
      <c r="D104" t="s">
        <v>6850</v>
      </c>
      <c r="E104" t="s">
        <v>541</v>
      </c>
      <c r="F104" t="s">
        <v>14912</v>
      </c>
      <c r="G104" t="s">
        <v>14913</v>
      </c>
      <c r="H104" t="s">
        <v>14914</v>
      </c>
      <c r="I104" t="s">
        <v>14915</v>
      </c>
      <c r="J104" t="s">
        <v>16146</v>
      </c>
      <c r="K104" t="s">
        <v>773</v>
      </c>
      <c r="L104" t="s">
        <v>6405</v>
      </c>
      <c r="M104" t="s">
        <v>15089</v>
      </c>
      <c r="N104" t="s">
        <v>61</v>
      </c>
      <c r="O104" t="s">
        <v>16119</v>
      </c>
      <c r="P104" t="s">
        <v>197</v>
      </c>
      <c r="Q104" t="s">
        <v>67</v>
      </c>
      <c r="R104" t="s">
        <v>1053</v>
      </c>
      <c r="S104" s="189" t="s">
        <v>235</v>
      </c>
      <c r="T104" t="s">
        <v>775</v>
      </c>
      <c r="U104" t="s">
        <v>776</v>
      </c>
      <c r="V104" t="s">
        <v>49</v>
      </c>
      <c r="W104" t="s">
        <v>21035</v>
      </c>
      <c r="X104" s="126">
        <v>26921</v>
      </c>
      <c r="Y104" t="s">
        <v>21036</v>
      </c>
      <c r="Z104" s="126">
        <v>44319</v>
      </c>
      <c r="AA104" s="126">
        <v>44561</v>
      </c>
      <c r="AB104" t="s">
        <v>119</v>
      </c>
      <c r="AC104" t="s">
        <v>777</v>
      </c>
      <c r="AD104" t="s">
        <v>40</v>
      </c>
    </row>
    <row r="105" spans="1:30" x14ac:dyDescent="0.25">
      <c r="A105" t="s">
        <v>6607</v>
      </c>
      <c r="B105" t="s">
        <v>27</v>
      </c>
      <c r="C105" t="s">
        <v>28</v>
      </c>
      <c r="D105" t="s">
        <v>29</v>
      </c>
      <c r="E105" t="s">
        <v>30</v>
      </c>
      <c r="F105" t="s">
        <v>6608</v>
      </c>
      <c r="G105" t="s">
        <v>6609</v>
      </c>
      <c r="H105" t="s">
        <v>6610</v>
      </c>
      <c r="I105" t="s">
        <v>15090</v>
      </c>
      <c r="J105" t="s">
        <v>6607</v>
      </c>
      <c r="K105" t="s">
        <v>31</v>
      </c>
      <c r="L105" t="s">
        <v>32</v>
      </c>
      <c r="M105" t="s">
        <v>33</v>
      </c>
      <c r="N105" t="s">
        <v>34</v>
      </c>
      <c r="O105" t="s">
        <v>6611</v>
      </c>
      <c r="P105" t="s">
        <v>103</v>
      </c>
      <c r="Q105" t="s">
        <v>104</v>
      </c>
      <c r="R105" t="s">
        <v>6612</v>
      </c>
      <c r="S105" t="str">
        <f t="shared" si="1"/>
        <v>PILCO MONTES DE OCA, TERESA ZANTINA</v>
      </c>
      <c r="T105" t="s">
        <v>316</v>
      </c>
      <c r="U105" t="s">
        <v>37</v>
      </c>
      <c r="V105" t="s">
        <v>6613</v>
      </c>
      <c r="W105" t="s">
        <v>16147</v>
      </c>
      <c r="X105" s="126">
        <v>26116</v>
      </c>
      <c r="Y105" t="s">
        <v>6614</v>
      </c>
      <c r="Z105" s="126">
        <v>43525</v>
      </c>
      <c r="AA105" s="126">
        <v>44985</v>
      </c>
      <c r="AB105" t="s">
        <v>38</v>
      </c>
      <c r="AC105" t="s">
        <v>39</v>
      </c>
      <c r="AD105" t="s">
        <v>40</v>
      </c>
    </row>
    <row r="106" spans="1:30" x14ac:dyDescent="0.25">
      <c r="A106" t="s">
        <v>6615</v>
      </c>
      <c r="B106" t="s">
        <v>27</v>
      </c>
      <c r="C106" t="s">
        <v>28</v>
      </c>
      <c r="D106" t="s">
        <v>29</v>
      </c>
      <c r="E106" t="s">
        <v>30</v>
      </c>
      <c r="F106" t="s">
        <v>6608</v>
      </c>
      <c r="G106" t="s">
        <v>6609</v>
      </c>
      <c r="H106" t="s">
        <v>6610</v>
      </c>
      <c r="I106" t="s">
        <v>15090</v>
      </c>
      <c r="J106" t="s">
        <v>6615</v>
      </c>
      <c r="K106" t="s">
        <v>31</v>
      </c>
      <c r="L106" t="s">
        <v>31</v>
      </c>
      <c r="M106" t="s">
        <v>42</v>
      </c>
      <c r="N106" t="s">
        <v>43</v>
      </c>
      <c r="O106" t="s">
        <v>53</v>
      </c>
      <c r="P106" t="s">
        <v>105</v>
      </c>
      <c r="Q106" t="s">
        <v>106</v>
      </c>
      <c r="R106" t="s">
        <v>6616</v>
      </c>
      <c r="S106" t="str">
        <f t="shared" si="1"/>
        <v>CHAMBI MAMANI, YIRA MAGALI</v>
      </c>
      <c r="T106" t="s">
        <v>36</v>
      </c>
      <c r="U106" t="s">
        <v>48</v>
      </c>
      <c r="V106" t="s">
        <v>813</v>
      </c>
      <c r="W106" t="s">
        <v>16148</v>
      </c>
      <c r="X106" s="126">
        <v>25639</v>
      </c>
      <c r="Y106" t="s">
        <v>6617</v>
      </c>
      <c r="Z106" s="126">
        <v>44256</v>
      </c>
      <c r="AA106" s="126">
        <v>44561</v>
      </c>
      <c r="AB106" t="s">
        <v>38</v>
      </c>
      <c r="AC106" t="s">
        <v>39</v>
      </c>
      <c r="AD106" t="s">
        <v>40</v>
      </c>
    </row>
    <row r="107" spans="1:30" x14ac:dyDescent="0.25">
      <c r="B107" t="s">
        <v>27</v>
      </c>
      <c r="C107" t="s">
        <v>28</v>
      </c>
      <c r="D107" t="s">
        <v>29</v>
      </c>
      <c r="E107" t="s">
        <v>30</v>
      </c>
      <c r="F107" t="s">
        <v>6608</v>
      </c>
      <c r="G107" t="s">
        <v>6609</v>
      </c>
      <c r="H107" t="s">
        <v>6610</v>
      </c>
      <c r="I107" t="s">
        <v>15090</v>
      </c>
      <c r="J107" t="s">
        <v>6615</v>
      </c>
      <c r="K107" t="s">
        <v>31</v>
      </c>
      <c r="L107" t="s">
        <v>31</v>
      </c>
      <c r="M107" t="s">
        <v>42</v>
      </c>
      <c r="N107" t="s">
        <v>61</v>
      </c>
      <c r="O107" t="s">
        <v>16149</v>
      </c>
      <c r="P107" t="s">
        <v>286</v>
      </c>
      <c r="Q107" t="s">
        <v>286</v>
      </c>
      <c r="R107" t="s">
        <v>21037</v>
      </c>
      <c r="S107" s="189" t="s">
        <v>235</v>
      </c>
      <c r="T107" t="s">
        <v>64</v>
      </c>
      <c r="U107" t="s">
        <v>48</v>
      </c>
      <c r="V107" t="s">
        <v>49</v>
      </c>
      <c r="W107" t="s">
        <v>21038</v>
      </c>
      <c r="X107" s="126">
        <v>27195</v>
      </c>
      <c r="Y107" t="s">
        <v>21039</v>
      </c>
      <c r="Z107" s="126">
        <v>44256</v>
      </c>
      <c r="AA107" s="126">
        <v>44561</v>
      </c>
      <c r="AB107" t="s">
        <v>302</v>
      </c>
      <c r="AC107" t="s">
        <v>6628</v>
      </c>
      <c r="AD107" t="s">
        <v>40</v>
      </c>
    </row>
    <row r="108" spans="1:30" x14ac:dyDescent="0.25">
      <c r="A108" t="s">
        <v>6618</v>
      </c>
      <c r="B108" t="s">
        <v>27</v>
      </c>
      <c r="C108" t="s">
        <v>28</v>
      </c>
      <c r="D108" t="s">
        <v>29</v>
      </c>
      <c r="E108" t="s">
        <v>30</v>
      </c>
      <c r="F108" t="s">
        <v>6608</v>
      </c>
      <c r="G108" t="s">
        <v>6609</v>
      </c>
      <c r="H108" t="s">
        <v>6610</v>
      </c>
      <c r="I108" t="s">
        <v>15090</v>
      </c>
      <c r="J108" t="s">
        <v>6618</v>
      </c>
      <c r="K108" t="s">
        <v>31</v>
      </c>
      <c r="L108" t="s">
        <v>31</v>
      </c>
      <c r="M108" t="s">
        <v>42</v>
      </c>
      <c r="N108" t="s">
        <v>43</v>
      </c>
      <c r="O108" t="s">
        <v>53</v>
      </c>
      <c r="P108" t="s">
        <v>106</v>
      </c>
      <c r="Q108" t="s">
        <v>107</v>
      </c>
      <c r="R108" t="s">
        <v>108</v>
      </c>
      <c r="S108" t="str">
        <f t="shared" si="1"/>
        <v>MAMANI CAPACOILA, CARMEN</v>
      </c>
      <c r="T108" t="s">
        <v>47</v>
      </c>
      <c r="U108" t="s">
        <v>48</v>
      </c>
      <c r="V108" t="s">
        <v>49</v>
      </c>
      <c r="W108" t="s">
        <v>16150</v>
      </c>
      <c r="X108" s="126">
        <v>23294</v>
      </c>
      <c r="Y108" t="s">
        <v>6619</v>
      </c>
      <c r="AB108" t="s">
        <v>38</v>
      </c>
      <c r="AC108" t="s">
        <v>39</v>
      </c>
      <c r="AD108" t="s">
        <v>40</v>
      </c>
    </row>
    <row r="109" spans="1:30" x14ac:dyDescent="0.25">
      <c r="A109" t="s">
        <v>6620</v>
      </c>
      <c r="B109" t="s">
        <v>27</v>
      </c>
      <c r="C109" t="s">
        <v>28</v>
      </c>
      <c r="D109" t="s">
        <v>29</v>
      </c>
      <c r="E109" t="s">
        <v>30</v>
      </c>
      <c r="F109" t="s">
        <v>6608</v>
      </c>
      <c r="G109" t="s">
        <v>6609</v>
      </c>
      <c r="H109" t="s">
        <v>6610</v>
      </c>
      <c r="I109" t="s">
        <v>15090</v>
      </c>
      <c r="J109" t="s">
        <v>6620</v>
      </c>
      <c r="K109" t="s">
        <v>31</v>
      </c>
      <c r="L109" t="s">
        <v>31</v>
      </c>
      <c r="M109" t="s">
        <v>42</v>
      </c>
      <c r="N109" t="s">
        <v>43</v>
      </c>
      <c r="O109" t="s">
        <v>6621</v>
      </c>
      <c r="P109" t="s">
        <v>98</v>
      </c>
      <c r="Q109" t="s">
        <v>109</v>
      </c>
      <c r="R109" t="s">
        <v>110</v>
      </c>
      <c r="S109" t="str">
        <f t="shared" si="1"/>
        <v>COLQUE RUELAS, MERY</v>
      </c>
      <c r="T109" t="s">
        <v>47</v>
      </c>
      <c r="U109" t="s">
        <v>48</v>
      </c>
      <c r="V109" t="s">
        <v>49</v>
      </c>
      <c r="W109" t="s">
        <v>16151</v>
      </c>
      <c r="X109" s="126">
        <v>23994</v>
      </c>
      <c r="Y109" t="s">
        <v>6622</v>
      </c>
      <c r="AB109" t="s">
        <v>38</v>
      </c>
      <c r="AC109" t="s">
        <v>39</v>
      </c>
      <c r="AD109" t="s">
        <v>40</v>
      </c>
    </row>
    <row r="110" spans="1:30" x14ac:dyDescent="0.25">
      <c r="A110" t="s">
        <v>6623</v>
      </c>
      <c r="B110" t="s">
        <v>27</v>
      </c>
      <c r="C110" t="s">
        <v>28</v>
      </c>
      <c r="D110" t="s">
        <v>29</v>
      </c>
      <c r="E110" t="s">
        <v>30</v>
      </c>
      <c r="F110" t="s">
        <v>6608</v>
      </c>
      <c r="G110" t="s">
        <v>6609</v>
      </c>
      <c r="H110" t="s">
        <v>6610</v>
      </c>
      <c r="I110" t="s">
        <v>15090</v>
      </c>
      <c r="J110" t="s">
        <v>6623</v>
      </c>
      <c r="K110" t="s">
        <v>31</v>
      </c>
      <c r="L110" t="s">
        <v>31</v>
      </c>
      <c r="M110" t="s">
        <v>42</v>
      </c>
      <c r="N110" t="s">
        <v>43</v>
      </c>
      <c r="O110" t="s">
        <v>53</v>
      </c>
      <c r="P110" t="s">
        <v>111</v>
      </c>
      <c r="Q110" t="s">
        <v>76</v>
      </c>
      <c r="R110" t="s">
        <v>6624</v>
      </c>
      <c r="S110" t="str">
        <f t="shared" si="1"/>
        <v>SILVA CONDORI, MARINA CANDELARIA</v>
      </c>
      <c r="T110" t="s">
        <v>59</v>
      </c>
      <c r="U110" t="s">
        <v>48</v>
      </c>
      <c r="V110" t="s">
        <v>49</v>
      </c>
      <c r="W110" t="s">
        <v>16152</v>
      </c>
      <c r="X110" s="126">
        <v>23406</v>
      </c>
      <c r="Y110" t="s">
        <v>6625</v>
      </c>
      <c r="AB110" t="s">
        <v>38</v>
      </c>
      <c r="AC110" t="s">
        <v>39</v>
      </c>
      <c r="AD110" t="s">
        <v>40</v>
      </c>
    </row>
    <row r="111" spans="1:30" x14ac:dyDescent="0.25">
      <c r="A111" t="s">
        <v>6626</v>
      </c>
      <c r="B111" t="s">
        <v>27</v>
      </c>
      <c r="C111" t="s">
        <v>28</v>
      </c>
      <c r="D111" t="s">
        <v>29</v>
      </c>
      <c r="E111" t="s">
        <v>30</v>
      </c>
      <c r="F111" t="s">
        <v>6608</v>
      </c>
      <c r="G111" t="s">
        <v>6609</v>
      </c>
      <c r="H111" t="s">
        <v>6610</v>
      </c>
      <c r="I111" t="s">
        <v>15090</v>
      </c>
      <c r="J111" t="s">
        <v>6626</v>
      </c>
      <c r="K111" t="s">
        <v>31</v>
      </c>
      <c r="L111" t="s">
        <v>31</v>
      </c>
      <c r="M111" t="s">
        <v>42</v>
      </c>
      <c r="N111" t="s">
        <v>43</v>
      </c>
      <c r="O111" t="s">
        <v>15091</v>
      </c>
      <c r="P111" t="s">
        <v>811</v>
      </c>
      <c r="Q111" t="s">
        <v>87</v>
      </c>
      <c r="R111" t="s">
        <v>15092</v>
      </c>
      <c r="S111" t="str">
        <f t="shared" si="1"/>
        <v>MUÑOZ CARBAJAL, DORA HAYDEE</v>
      </c>
      <c r="T111" t="s">
        <v>59</v>
      </c>
      <c r="U111" t="s">
        <v>48</v>
      </c>
      <c r="V111" t="s">
        <v>49</v>
      </c>
      <c r="W111" t="s">
        <v>16153</v>
      </c>
      <c r="X111" s="126">
        <v>24952</v>
      </c>
      <c r="Y111" t="s">
        <v>15093</v>
      </c>
      <c r="AB111" t="s">
        <v>38</v>
      </c>
      <c r="AC111" t="s">
        <v>39</v>
      </c>
      <c r="AD111" t="s">
        <v>40</v>
      </c>
    </row>
    <row r="112" spans="1:30" x14ac:dyDescent="0.25">
      <c r="A112" t="s">
        <v>6627</v>
      </c>
      <c r="B112" t="s">
        <v>27</v>
      </c>
      <c r="C112" t="s">
        <v>28</v>
      </c>
      <c r="D112" t="s">
        <v>29</v>
      </c>
      <c r="E112" t="s">
        <v>30</v>
      </c>
      <c r="F112" t="s">
        <v>6608</v>
      </c>
      <c r="G112" t="s">
        <v>6609</v>
      </c>
      <c r="H112" t="s">
        <v>6610</v>
      </c>
      <c r="I112" t="s">
        <v>15090</v>
      </c>
      <c r="J112" t="s">
        <v>6627</v>
      </c>
      <c r="K112" t="s">
        <v>31</v>
      </c>
      <c r="L112" t="s">
        <v>31</v>
      </c>
      <c r="M112" t="s">
        <v>42</v>
      </c>
      <c r="N112" t="s">
        <v>43</v>
      </c>
      <c r="O112" t="s">
        <v>15094</v>
      </c>
      <c r="P112" t="s">
        <v>552</v>
      </c>
      <c r="Q112" t="s">
        <v>106</v>
      </c>
      <c r="R112" t="s">
        <v>15095</v>
      </c>
      <c r="S112" t="str">
        <f t="shared" si="1"/>
        <v>SUAÑA MAMANI, SANDRA YANETH</v>
      </c>
      <c r="T112" t="s">
        <v>52</v>
      </c>
      <c r="U112" t="s">
        <v>48</v>
      </c>
      <c r="V112" t="s">
        <v>49</v>
      </c>
      <c r="W112" t="s">
        <v>16154</v>
      </c>
      <c r="X112" s="126">
        <v>31127</v>
      </c>
      <c r="Y112" t="s">
        <v>15096</v>
      </c>
      <c r="AB112" t="s">
        <v>38</v>
      </c>
      <c r="AC112" t="s">
        <v>39</v>
      </c>
      <c r="AD112" t="s">
        <v>40</v>
      </c>
    </row>
    <row r="113" spans="1:30" x14ac:dyDescent="0.25">
      <c r="A113" t="s">
        <v>6631</v>
      </c>
      <c r="B113" t="s">
        <v>27</v>
      </c>
      <c r="C113" t="s">
        <v>28</v>
      </c>
      <c r="D113" t="s">
        <v>29</v>
      </c>
      <c r="E113" t="s">
        <v>30</v>
      </c>
      <c r="F113" t="s">
        <v>6608</v>
      </c>
      <c r="G113" t="s">
        <v>6609</v>
      </c>
      <c r="H113" t="s">
        <v>6610</v>
      </c>
      <c r="I113" t="s">
        <v>15090</v>
      </c>
      <c r="J113" t="s">
        <v>6631</v>
      </c>
      <c r="K113" t="s">
        <v>31</v>
      </c>
      <c r="L113" t="s">
        <v>31</v>
      </c>
      <c r="M113" t="s">
        <v>42</v>
      </c>
      <c r="N113" t="s">
        <v>43</v>
      </c>
      <c r="O113" t="s">
        <v>6632</v>
      </c>
      <c r="P113" t="s">
        <v>6633</v>
      </c>
      <c r="Q113" t="s">
        <v>6634</v>
      </c>
      <c r="R113" t="s">
        <v>6635</v>
      </c>
      <c r="S113" t="str">
        <f t="shared" si="1"/>
        <v>PANCLAS MAYDANA, ROCCIO AGGLAY</v>
      </c>
      <c r="T113" t="s">
        <v>59</v>
      </c>
      <c r="U113" t="s">
        <v>48</v>
      </c>
      <c r="V113" t="s">
        <v>49</v>
      </c>
      <c r="W113" t="s">
        <v>16155</v>
      </c>
      <c r="X113" s="126">
        <v>25904</v>
      </c>
      <c r="Y113" t="s">
        <v>6636</v>
      </c>
      <c r="AB113" t="s">
        <v>38</v>
      </c>
      <c r="AC113" t="s">
        <v>39</v>
      </c>
      <c r="AD113" t="s">
        <v>40</v>
      </c>
    </row>
    <row r="114" spans="1:30" x14ac:dyDescent="0.25">
      <c r="A114" t="s">
        <v>6637</v>
      </c>
      <c r="B114" t="s">
        <v>27</v>
      </c>
      <c r="C114" t="s">
        <v>28</v>
      </c>
      <c r="D114" t="s">
        <v>29</v>
      </c>
      <c r="E114" t="s">
        <v>30</v>
      </c>
      <c r="F114" t="s">
        <v>6608</v>
      </c>
      <c r="G114" t="s">
        <v>6609</v>
      </c>
      <c r="H114" t="s">
        <v>6610</v>
      </c>
      <c r="I114" t="s">
        <v>15090</v>
      </c>
      <c r="J114" t="s">
        <v>6637</v>
      </c>
      <c r="K114" t="s">
        <v>31</v>
      </c>
      <c r="L114" t="s">
        <v>31</v>
      </c>
      <c r="M114" t="s">
        <v>42</v>
      </c>
      <c r="N114" t="s">
        <v>61</v>
      </c>
      <c r="O114" t="s">
        <v>116</v>
      </c>
      <c r="P114" t="s">
        <v>286</v>
      </c>
      <c r="Q114" t="s">
        <v>3969</v>
      </c>
      <c r="R114" t="s">
        <v>21040</v>
      </c>
      <c r="S114" s="189" t="s">
        <v>235</v>
      </c>
      <c r="T114" t="s">
        <v>64</v>
      </c>
      <c r="U114" t="s">
        <v>48</v>
      </c>
      <c r="V114" t="s">
        <v>49</v>
      </c>
      <c r="W114" t="s">
        <v>21041</v>
      </c>
      <c r="X114" s="126">
        <v>32702</v>
      </c>
      <c r="Y114" t="s">
        <v>21042</v>
      </c>
      <c r="Z114" s="126">
        <v>44256</v>
      </c>
      <c r="AA114" s="126">
        <v>44561</v>
      </c>
      <c r="AB114" t="s">
        <v>119</v>
      </c>
      <c r="AC114" t="s">
        <v>6628</v>
      </c>
      <c r="AD114" t="s">
        <v>40</v>
      </c>
    </row>
    <row r="115" spans="1:30" x14ac:dyDescent="0.25">
      <c r="A115" t="s">
        <v>6639</v>
      </c>
      <c r="B115" t="s">
        <v>27</v>
      </c>
      <c r="C115" t="s">
        <v>28</v>
      </c>
      <c r="D115" t="s">
        <v>29</v>
      </c>
      <c r="E115" t="s">
        <v>30</v>
      </c>
      <c r="F115" t="s">
        <v>6608</v>
      </c>
      <c r="G115" t="s">
        <v>6609</v>
      </c>
      <c r="H115" t="s">
        <v>6610</v>
      </c>
      <c r="I115" t="s">
        <v>15090</v>
      </c>
      <c r="J115" t="s">
        <v>6639</v>
      </c>
      <c r="K115" t="s">
        <v>31</v>
      </c>
      <c r="L115" t="s">
        <v>31</v>
      </c>
      <c r="M115" t="s">
        <v>42</v>
      </c>
      <c r="N115" t="s">
        <v>43</v>
      </c>
      <c r="O115" t="s">
        <v>120</v>
      </c>
      <c r="P115" t="s">
        <v>121</v>
      </c>
      <c r="Q115" t="s">
        <v>122</v>
      </c>
      <c r="R115" t="s">
        <v>6640</v>
      </c>
      <c r="S115" t="str">
        <f t="shared" si="1"/>
        <v>QUILCA TORRES, GILMA</v>
      </c>
      <c r="T115" t="s">
        <v>59</v>
      </c>
      <c r="U115" t="s">
        <v>48</v>
      </c>
      <c r="V115" t="s">
        <v>49</v>
      </c>
      <c r="W115" t="s">
        <v>16156</v>
      </c>
      <c r="X115" s="126">
        <v>27332</v>
      </c>
      <c r="Y115" t="s">
        <v>6641</v>
      </c>
      <c r="AB115" t="s">
        <v>38</v>
      </c>
      <c r="AC115" t="s">
        <v>39</v>
      </c>
      <c r="AD115" t="s">
        <v>40</v>
      </c>
    </row>
    <row r="116" spans="1:30" x14ac:dyDescent="0.25">
      <c r="A116" t="s">
        <v>6642</v>
      </c>
      <c r="B116" t="s">
        <v>27</v>
      </c>
      <c r="C116" t="s">
        <v>28</v>
      </c>
      <c r="D116" t="s">
        <v>29</v>
      </c>
      <c r="E116" t="s">
        <v>30</v>
      </c>
      <c r="F116" t="s">
        <v>6608</v>
      </c>
      <c r="G116" t="s">
        <v>6609</v>
      </c>
      <c r="H116" t="s">
        <v>6610</v>
      </c>
      <c r="I116" t="s">
        <v>15090</v>
      </c>
      <c r="J116" t="s">
        <v>6642</v>
      </c>
      <c r="K116" t="s">
        <v>31</v>
      </c>
      <c r="L116" t="s">
        <v>77</v>
      </c>
      <c r="M116" t="s">
        <v>77</v>
      </c>
      <c r="N116" t="s">
        <v>43</v>
      </c>
      <c r="O116" t="s">
        <v>6643</v>
      </c>
      <c r="P116" t="s">
        <v>106</v>
      </c>
      <c r="Q116" t="s">
        <v>123</v>
      </c>
      <c r="R116" t="s">
        <v>124</v>
      </c>
      <c r="S116" t="str">
        <f t="shared" si="1"/>
        <v>MAMANI ALARCON, JULIA</v>
      </c>
      <c r="T116" t="s">
        <v>41</v>
      </c>
      <c r="U116" t="s">
        <v>48</v>
      </c>
      <c r="V116" t="s">
        <v>49</v>
      </c>
      <c r="W116" t="s">
        <v>16157</v>
      </c>
      <c r="X116" s="126">
        <v>21022</v>
      </c>
      <c r="Y116" t="s">
        <v>6644</v>
      </c>
      <c r="AB116" t="s">
        <v>38</v>
      </c>
      <c r="AC116" t="s">
        <v>80</v>
      </c>
      <c r="AD116" t="s">
        <v>40</v>
      </c>
    </row>
    <row r="117" spans="1:30" x14ac:dyDescent="0.25">
      <c r="A117" t="s">
        <v>6645</v>
      </c>
      <c r="B117" t="s">
        <v>27</v>
      </c>
      <c r="C117" t="s">
        <v>28</v>
      </c>
      <c r="D117" t="s">
        <v>29</v>
      </c>
      <c r="E117" t="s">
        <v>30</v>
      </c>
      <c r="F117" t="s">
        <v>6608</v>
      </c>
      <c r="G117" t="s">
        <v>6609</v>
      </c>
      <c r="H117" t="s">
        <v>6610</v>
      </c>
      <c r="I117" t="s">
        <v>15090</v>
      </c>
      <c r="J117" t="s">
        <v>6645</v>
      </c>
      <c r="K117" t="s">
        <v>31</v>
      </c>
      <c r="L117" t="s">
        <v>77</v>
      </c>
      <c r="M117" t="s">
        <v>77</v>
      </c>
      <c r="N117" t="s">
        <v>43</v>
      </c>
      <c r="O117" t="s">
        <v>53</v>
      </c>
      <c r="P117" t="s">
        <v>6646</v>
      </c>
      <c r="Q117" t="s">
        <v>125</v>
      </c>
      <c r="R117" t="s">
        <v>6647</v>
      </c>
      <c r="S117" t="str">
        <f t="shared" si="1"/>
        <v>CHUKIWANKA YAPURASI, LAURA VALENTINA</v>
      </c>
      <c r="T117" t="s">
        <v>41</v>
      </c>
      <c r="U117" t="s">
        <v>48</v>
      </c>
      <c r="V117" t="s">
        <v>49</v>
      </c>
      <c r="W117" t="s">
        <v>16158</v>
      </c>
      <c r="X117" s="126">
        <v>24123</v>
      </c>
      <c r="Y117" t="s">
        <v>6648</v>
      </c>
      <c r="AB117" t="s">
        <v>38</v>
      </c>
      <c r="AC117" t="s">
        <v>80</v>
      </c>
      <c r="AD117" t="s">
        <v>40</v>
      </c>
    </row>
    <row r="118" spans="1:30" x14ac:dyDescent="0.25">
      <c r="A118" t="s">
        <v>6649</v>
      </c>
      <c r="B118" t="s">
        <v>27</v>
      </c>
      <c r="C118" t="s">
        <v>28</v>
      </c>
      <c r="D118" t="s">
        <v>29</v>
      </c>
      <c r="E118" t="s">
        <v>30</v>
      </c>
      <c r="F118" t="s">
        <v>6608</v>
      </c>
      <c r="G118" t="s">
        <v>6609</v>
      </c>
      <c r="H118" t="s">
        <v>6610</v>
      </c>
      <c r="I118" t="s">
        <v>15090</v>
      </c>
      <c r="J118" t="s">
        <v>6649</v>
      </c>
      <c r="K118" t="s">
        <v>31</v>
      </c>
      <c r="L118" t="s">
        <v>77</v>
      </c>
      <c r="M118" t="s">
        <v>77</v>
      </c>
      <c r="N118" t="s">
        <v>61</v>
      </c>
      <c r="O118" t="s">
        <v>6650</v>
      </c>
      <c r="P118" t="s">
        <v>145</v>
      </c>
      <c r="Q118" t="s">
        <v>146</v>
      </c>
      <c r="R118" t="s">
        <v>6651</v>
      </c>
      <c r="S118" s="189" t="s">
        <v>235</v>
      </c>
      <c r="T118" t="s">
        <v>41</v>
      </c>
      <c r="U118" t="s">
        <v>48</v>
      </c>
      <c r="V118" t="s">
        <v>49</v>
      </c>
      <c r="W118" t="s">
        <v>21043</v>
      </c>
      <c r="X118" s="126">
        <v>26465</v>
      </c>
      <c r="Y118" t="s">
        <v>21044</v>
      </c>
      <c r="Z118" s="126">
        <v>44256</v>
      </c>
      <c r="AA118" s="126">
        <v>44561</v>
      </c>
      <c r="AB118" t="s">
        <v>38</v>
      </c>
      <c r="AC118" t="s">
        <v>80</v>
      </c>
      <c r="AD118" t="s">
        <v>40</v>
      </c>
    </row>
    <row r="119" spans="1:30" x14ac:dyDescent="0.25">
      <c r="A119" t="s">
        <v>6652</v>
      </c>
      <c r="B119" t="s">
        <v>27</v>
      </c>
      <c r="C119" t="s">
        <v>28</v>
      </c>
      <c r="D119" t="s">
        <v>29</v>
      </c>
      <c r="E119" t="s">
        <v>30</v>
      </c>
      <c r="F119" t="s">
        <v>6608</v>
      </c>
      <c r="G119" t="s">
        <v>6609</v>
      </c>
      <c r="H119" t="s">
        <v>6610</v>
      </c>
      <c r="I119" t="s">
        <v>15090</v>
      </c>
      <c r="J119" t="s">
        <v>6652</v>
      </c>
      <c r="K119" t="s">
        <v>31</v>
      </c>
      <c r="L119" t="s">
        <v>77</v>
      </c>
      <c r="M119" t="s">
        <v>77</v>
      </c>
      <c r="N119" t="s">
        <v>43</v>
      </c>
      <c r="O119" t="s">
        <v>6653</v>
      </c>
      <c r="P119" t="s">
        <v>127</v>
      </c>
      <c r="Q119" t="s">
        <v>128</v>
      </c>
      <c r="R119" t="s">
        <v>6654</v>
      </c>
      <c r="S119" t="str">
        <f t="shared" si="1"/>
        <v>ALFARO ZENTENO, MARIA VERONICA</v>
      </c>
      <c r="T119" t="s">
        <v>41</v>
      </c>
      <c r="U119" t="s">
        <v>48</v>
      </c>
      <c r="V119" t="s">
        <v>49</v>
      </c>
      <c r="W119" t="s">
        <v>16159</v>
      </c>
      <c r="X119" s="126">
        <v>29425</v>
      </c>
      <c r="Y119" t="s">
        <v>6655</v>
      </c>
      <c r="AB119" t="s">
        <v>38</v>
      </c>
      <c r="AC119" t="s">
        <v>80</v>
      </c>
      <c r="AD119" t="s">
        <v>40</v>
      </c>
    </row>
    <row r="120" spans="1:30" x14ac:dyDescent="0.25">
      <c r="A120" t="s">
        <v>6656</v>
      </c>
      <c r="B120" t="s">
        <v>27</v>
      </c>
      <c r="C120" t="s">
        <v>28</v>
      </c>
      <c r="D120" t="s">
        <v>29</v>
      </c>
      <c r="E120" t="s">
        <v>30</v>
      </c>
      <c r="F120" t="s">
        <v>6608</v>
      </c>
      <c r="G120" t="s">
        <v>6609</v>
      </c>
      <c r="H120" t="s">
        <v>6610</v>
      </c>
      <c r="I120" t="s">
        <v>15090</v>
      </c>
      <c r="J120" t="s">
        <v>6656</v>
      </c>
      <c r="K120" t="s">
        <v>31</v>
      </c>
      <c r="L120" t="s">
        <v>77</v>
      </c>
      <c r="M120" t="s">
        <v>77</v>
      </c>
      <c r="N120" t="s">
        <v>61</v>
      </c>
      <c r="O120" t="s">
        <v>120</v>
      </c>
      <c r="P120" t="s">
        <v>158</v>
      </c>
      <c r="Q120" t="s">
        <v>121</v>
      </c>
      <c r="R120" t="s">
        <v>361</v>
      </c>
      <c r="S120" s="189" t="s">
        <v>235</v>
      </c>
      <c r="T120" t="s">
        <v>41</v>
      </c>
      <c r="U120" t="s">
        <v>48</v>
      </c>
      <c r="V120" t="s">
        <v>49</v>
      </c>
      <c r="W120" t="s">
        <v>21045</v>
      </c>
      <c r="X120" s="126">
        <v>26757</v>
      </c>
      <c r="Y120" t="s">
        <v>21046</v>
      </c>
      <c r="Z120" s="126">
        <v>44256</v>
      </c>
      <c r="AA120" s="126">
        <v>44561</v>
      </c>
      <c r="AB120" t="s">
        <v>38</v>
      </c>
      <c r="AC120" t="s">
        <v>80</v>
      </c>
      <c r="AD120" t="s">
        <v>40</v>
      </c>
    </row>
    <row r="121" spans="1:30" x14ac:dyDescent="0.25">
      <c r="A121" t="s">
        <v>6657</v>
      </c>
      <c r="B121" t="s">
        <v>27</v>
      </c>
      <c r="C121" t="s">
        <v>28</v>
      </c>
      <c r="D121" t="s">
        <v>29</v>
      </c>
      <c r="E121" t="s">
        <v>30</v>
      </c>
      <c r="F121" t="s">
        <v>6608</v>
      </c>
      <c r="G121" t="s">
        <v>6609</v>
      </c>
      <c r="H121" t="s">
        <v>6610</v>
      </c>
      <c r="I121" t="s">
        <v>15090</v>
      </c>
      <c r="J121" t="s">
        <v>6657</v>
      </c>
      <c r="K121" t="s">
        <v>90</v>
      </c>
      <c r="L121" t="s">
        <v>91</v>
      </c>
      <c r="M121" t="s">
        <v>92</v>
      </c>
      <c r="N121" t="s">
        <v>43</v>
      </c>
      <c r="O121" t="s">
        <v>6658</v>
      </c>
      <c r="P121" t="s">
        <v>6659</v>
      </c>
      <c r="Q121" t="s">
        <v>131</v>
      </c>
      <c r="R121" t="s">
        <v>6660</v>
      </c>
      <c r="S121" t="str">
        <f t="shared" si="1"/>
        <v>CAJCHAYA MACHACA, GRACIANO</v>
      </c>
      <c r="T121" t="s">
        <v>102</v>
      </c>
      <c r="U121" t="s">
        <v>37</v>
      </c>
      <c r="V121" t="s">
        <v>49</v>
      </c>
      <c r="W121" t="s">
        <v>16160</v>
      </c>
      <c r="X121" s="126">
        <v>21045</v>
      </c>
      <c r="Y121" t="s">
        <v>6661</v>
      </c>
      <c r="AB121" t="s">
        <v>38</v>
      </c>
      <c r="AC121" t="s">
        <v>95</v>
      </c>
      <c r="AD121" t="s">
        <v>40</v>
      </c>
    </row>
    <row r="122" spans="1:30" x14ac:dyDescent="0.25">
      <c r="A122" t="s">
        <v>6662</v>
      </c>
      <c r="B122" t="s">
        <v>27</v>
      </c>
      <c r="C122" t="s">
        <v>28</v>
      </c>
      <c r="D122" t="s">
        <v>29</v>
      </c>
      <c r="E122" t="s">
        <v>30</v>
      </c>
      <c r="F122" t="s">
        <v>6608</v>
      </c>
      <c r="G122" t="s">
        <v>6609</v>
      </c>
      <c r="H122" t="s">
        <v>6610</v>
      </c>
      <c r="I122" t="s">
        <v>15090</v>
      </c>
      <c r="J122" t="s">
        <v>6662</v>
      </c>
      <c r="K122" t="s">
        <v>90</v>
      </c>
      <c r="L122" t="s">
        <v>91</v>
      </c>
      <c r="M122" t="s">
        <v>92</v>
      </c>
      <c r="N122" t="s">
        <v>43</v>
      </c>
      <c r="O122" t="s">
        <v>6663</v>
      </c>
      <c r="P122" t="s">
        <v>132</v>
      </c>
      <c r="Q122" t="s">
        <v>133</v>
      </c>
      <c r="R122" t="s">
        <v>6664</v>
      </c>
      <c r="S122" t="str">
        <f t="shared" si="1"/>
        <v>VELASQUEZ CRUZ, PASTORA</v>
      </c>
      <c r="T122" t="s">
        <v>102</v>
      </c>
      <c r="U122" t="s">
        <v>37</v>
      </c>
      <c r="V122" t="s">
        <v>49</v>
      </c>
      <c r="W122" t="s">
        <v>16161</v>
      </c>
      <c r="X122" s="126">
        <v>25459</v>
      </c>
      <c r="Y122" t="s">
        <v>6665</v>
      </c>
      <c r="AB122" t="s">
        <v>38</v>
      </c>
      <c r="AC122" t="s">
        <v>95</v>
      </c>
      <c r="AD122" t="s">
        <v>40</v>
      </c>
    </row>
    <row r="123" spans="1:30" x14ac:dyDescent="0.25">
      <c r="A123" t="s">
        <v>6666</v>
      </c>
      <c r="B123" t="s">
        <v>27</v>
      </c>
      <c r="C123" t="s">
        <v>28</v>
      </c>
      <c r="D123" t="s">
        <v>29</v>
      </c>
      <c r="E123" t="s">
        <v>30</v>
      </c>
      <c r="F123" t="s">
        <v>6667</v>
      </c>
      <c r="G123" t="s">
        <v>6668</v>
      </c>
      <c r="H123" t="s">
        <v>6610</v>
      </c>
      <c r="I123" t="s">
        <v>15097</v>
      </c>
      <c r="J123" t="s">
        <v>6666</v>
      </c>
      <c r="K123" t="s">
        <v>31</v>
      </c>
      <c r="L123" t="s">
        <v>32</v>
      </c>
      <c r="M123" t="s">
        <v>33</v>
      </c>
      <c r="N123" t="s">
        <v>34</v>
      </c>
      <c r="O123" t="s">
        <v>6611</v>
      </c>
      <c r="P123" t="s">
        <v>134</v>
      </c>
      <c r="Q123" t="s">
        <v>135</v>
      </c>
      <c r="R123" t="s">
        <v>6669</v>
      </c>
      <c r="S123" t="str">
        <f t="shared" si="1"/>
        <v>PALOMINO COILA, EDITH ISABEL</v>
      </c>
      <c r="T123" t="s">
        <v>316</v>
      </c>
      <c r="U123" t="s">
        <v>37</v>
      </c>
      <c r="V123" t="s">
        <v>6613</v>
      </c>
      <c r="W123" t="s">
        <v>16162</v>
      </c>
      <c r="X123" s="126">
        <v>26504</v>
      </c>
      <c r="Y123" t="s">
        <v>6670</v>
      </c>
      <c r="Z123" s="126">
        <v>43525</v>
      </c>
      <c r="AA123" s="126">
        <v>44985</v>
      </c>
      <c r="AB123" t="s">
        <v>38</v>
      </c>
      <c r="AC123" t="s">
        <v>39</v>
      </c>
      <c r="AD123" t="s">
        <v>40</v>
      </c>
    </row>
    <row r="124" spans="1:30" x14ac:dyDescent="0.25">
      <c r="A124" t="s">
        <v>6671</v>
      </c>
      <c r="B124" t="s">
        <v>27</v>
      </c>
      <c r="C124" t="s">
        <v>28</v>
      </c>
      <c r="D124" t="s">
        <v>29</v>
      </c>
      <c r="E124" t="s">
        <v>30</v>
      </c>
      <c r="F124" t="s">
        <v>6667</v>
      </c>
      <c r="G124" t="s">
        <v>6668</v>
      </c>
      <c r="H124" t="s">
        <v>6610</v>
      </c>
      <c r="I124" t="s">
        <v>15097</v>
      </c>
      <c r="J124" t="s">
        <v>6671</v>
      </c>
      <c r="K124" t="s">
        <v>31</v>
      </c>
      <c r="L124" t="s">
        <v>31</v>
      </c>
      <c r="M124" t="s">
        <v>42</v>
      </c>
      <c r="N124" t="s">
        <v>61</v>
      </c>
      <c r="O124" t="s">
        <v>6672</v>
      </c>
      <c r="P124" t="s">
        <v>296</v>
      </c>
      <c r="Q124" t="s">
        <v>68</v>
      </c>
      <c r="R124" t="s">
        <v>21047</v>
      </c>
      <c r="S124" s="189" t="s">
        <v>235</v>
      </c>
      <c r="T124" t="s">
        <v>64</v>
      </c>
      <c r="U124" t="s">
        <v>48</v>
      </c>
      <c r="V124" t="s">
        <v>49</v>
      </c>
      <c r="W124" t="s">
        <v>21048</v>
      </c>
      <c r="X124" s="126">
        <v>27433</v>
      </c>
      <c r="Y124" t="s">
        <v>21049</v>
      </c>
      <c r="Z124" s="126">
        <v>44256</v>
      </c>
      <c r="AA124" s="126">
        <v>44561</v>
      </c>
      <c r="AB124" t="s">
        <v>38</v>
      </c>
      <c r="AC124" t="s">
        <v>6628</v>
      </c>
      <c r="AD124" t="s">
        <v>40</v>
      </c>
    </row>
    <row r="125" spans="1:30" x14ac:dyDescent="0.25">
      <c r="A125" t="s">
        <v>6673</v>
      </c>
      <c r="B125" t="s">
        <v>27</v>
      </c>
      <c r="C125" t="s">
        <v>28</v>
      </c>
      <c r="D125" t="s">
        <v>29</v>
      </c>
      <c r="E125" t="s">
        <v>30</v>
      </c>
      <c r="F125" t="s">
        <v>6667</v>
      </c>
      <c r="G125" t="s">
        <v>6668</v>
      </c>
      <c r="H125" t="s">
        <v>6610</v>
      </c>
      <c r="I125" t="s">
        <v>15097</v>
      </c>
      <c r="J125" t="s">
        <v>6673</v>
      </c>
      <c r="K125" t="s">
        <v>31</v>
      </c>
      <c r="L125" t="s">
        <v>31</v>
      </c>
      <c r="M125" t="s">
        <v>42</v>
      </c>
      <c r="N125" t="s">
        <v>43</v>
      </c>
      <c r="O125" t="s">
        <v>6674</v>
      </c>
      <c r="P125" t="s">
        <v>35</v>
      </c>
      <c r="Q125" t="s">
        <v>106</v>
      </c>
      <c r="R125" t="s">
        <v>6675</v>
      </c>
      <c r="S125" t="str">
        <f t="shared" si="1"/>
        <v>ROQUE MAMANI, REYNA DOROTEA</v>
      </c>
      <c r="T125" t="s">
        <v>47</v>
      </c>
      <c r="U125" t="s">
        <v>48</v>
      </c>
      <c r="V125" t="s">
        <v>49</v>
      </c>
      <c r="W125" t="s">
        <v>16163</v>
      </c>
      <c r="X125" s="126">
        <v>22892</v>
      </c>
      <c r="Y125" t="s">
        <v>6676</v>
      </c>
      <c r="AB125" t="s">
        <v>38</v>
      </c>
      <c r="AC125" t="s">
        <v>39</v>
      </c>
      <c r="AD125" t="s">
        <v>40</v>
      </c>
    </row>
    <row r="126" spans="1:30" x14ac:dyDescent="0.25">
      <c r="A126" t="s">
        <v>6677</v>
      </c>
      <c r="B126" t="s">
        <v>27</v>
      </c>
      <c r="C126" t="s">
        <v>28</v>
      </c>
      <c r="D126" t="s">
        <v>29</v>
      </c>
      <c r="E126" t="s">
        <v>30</v>
      </c>
      <c r="F126" t="s">
        <v>6667</v>
      </c>
      <c r="G126" t="s">
        <v>6668</v>
      </c>
      <c r="H126" t="s">
        <v>6610</v>
      </c>
      <c r="I126" t="s">
        <v>15097</v>
      </c>
      <c r="J126" t="s">
        <v>6677</v>
      </c>
      <c r="K126" t="s">
        <v>31</v>
      </c>
      <c r="L126" t="s">
        <v>31</v>
      </c>
      <c r="M126" t="s">
        <v>42</v>
      </c>
      <c r="N126" t="s">
        <v>43</v>
      </c>
      <c r="O126" t="s">
        <v>16164</v>
      </c>
      <c r="P126" t="s">
        <v>286</v>
      </c>
      <c r="Q126" t="s">
        <v>126</v>
      </c>
      <c r="R126" t="s">
        <v>16167</v>
      </c>
      <c r="S126" t="str">
        <f t="shared" si="1"/>
        <v>CHAMBILLA FLORES, ISABEL GRISCELDA</v>
      </c>
      <c r="T126" t="s">
        <v>52</v>
      </c>
      <c r="U126" t="s">
        <v>48</v>
      </c>
      <c r="V126" t="s">
        <v>49</v>
      </c>
      <c r="W126" t="s">
        <v>16165</v>
      </c>
      <c r="X126" s="126">
        <v>31383</v>
      </c>
      <c r="Y126" t="s">
        <v>16166</v>
      </c>
      <c r="Z126" s="126">
        <v>44256</v>
      </c>
      <c r="AB126" t="s">
        <v>38</v>
      </c>
      <c r="AC126" t="s">
        <v>39</v>
      </c>
      <c r="AD126" t="s">
        <v>40</v>
      </c>
    </row>
    <row r="127" spans="1:30" x14ac:dyDescent="0.25">
      <c r="A127" t="s">
        <v>6682</v>
      </c>
      <c r="B127" t="s">
        <v>27</v>
      </c>
      <c r="C127" t="s">
        <v>28</v>
      </c>
      <c r="D127" t="s">
        <v>29</v>
      </c>
      <c r="E127" t="s">
        <v>30</v>
      </c>
      <c r="F127" t="s">
        <v>6667</v>
      </c>
      <c r="G127" t="s">
        <v>6668</v>
      </c>
      <c r="H127" t="s">
        <v>6610</v>
      </c>
      <c r="I127" t="s">
        <v>15097</v>
      </c>
      <c r="J127" t="s">
        <v>6682</v>
      </c>
      <c r="K127" t="s">
        <v>31</v>
      </c>
      <c r="L127" t="s">
        <v>31</v>
      </c>
      <c r="M127" t="s">
        <v>42</v>
      </c>
      <c r="N127" t="s">
        <v>43</v>
      </c>
      <c r="O127" t="s">
        <v>53</v>
      </c>
      <c r="P127" t="s">
        <v>103</v>
      </c>
      <c r="Q127" t="s">
        <v>138</v>
      </c>
      <c r="R127" t="s">
        <v>6683</v>
      </c>
      <c r="S127" t="str">
        <f t="shared" si="1"/>
        <v>PILCO GONZALES, JUANA DORA</v>
      </c>
      <c r="T127" t="s">
        <v>59</v>
      </c>
      <c r="U127" t="s">
        <v>48</v>
      </c>
      <c r="V127" t="s">
        <v>49</v>
      </c>
      <c r="W127" t="s">
        <v>16168</v>
      </c>
      <c r="X127" s="126">
        <v>23147</v>
      </c>
      <c r="Y127" t="s">
        <v>6684</v>
      </c>
      <c r="AB127" t="s">
        <v>38</v>
      </c>
      <c r="AC127" t="s">
        <v>39</v>
      </c>
      <c r="AD127" t="s">
        <v>40</v>
      </c>
    </row>
    <row r="128" spans="1:30" x14ac:dyDescent="0.25">
      <c r="A128" t="s">
        <v>6685</v>
      </c>
      <c r="B128" t="s">
        <v>27</v>
      </c>
      <c r="C128" t="s">
        <v>28</v>
      </c>
      <c r="D128" t="s">
        <v>29</v>
      </c>
      <c r="E128" t="s">
        <v>30</v>
      </c>
      <c r="F128" t="s">
        <v>6667</v>
      </c>
      <c r="G128" t="s">
        <v>6668</v>
      </c>
      <c r="H128" t="s">
        <v>6610</v>
      </c>
      <c r="I128" t="s">
        <v>15097</v>
      </c>
      <c r="J128" t="s">
        <v>6685</v>
      </c>
      <c r="K128" t="s">
        <v>31</v>
      </c>
      <c r="L128" t="s">
        <v>31</v>
      </c>
      <c r="M128" t="s">
        <v>42</v>
      </c>
      <c r="N128" t="s">
        <v>61</v>
      </c>
      <c r="O128" t="s">
        <v>6687</v>
      </c>
      <c r="P128" t="s">
        <v>126</v>
      </c>
      <c r="Q128" t="s">
        <v>420</v>
      </c>
      <c r="R128" t="s">
        <v>21050</v>
      </c>
      <c r="S128" s="189" t="s">
        <v>235</v>
      </c>
      <c r="T128" t="s">
        <v>64</v>
      </c>
      <c r="U128" t="s">
        <v>48</v>
      </c>
      <c r="V128" t="s">
        <v>49</v>
      </c>
      <c r="W128" t="s">
        <v>21051</v>
      </c>
      <c r="X128" s="126">
        <v>34600</v>
      </c>
      <c r="Y128" t="s">
        <v>21052</v>
      </c>
      <c r="Z128" s="126">
        <v>44256</v>
      </c>
      <c r="AA128" s="126">
        <v>44561</v>
      </c>
      <c r="AB128" t="s">
        <v>38</v>
      </c>
      <c r="AC128" t="s">
        <v>6628</v>
      </c>
      <c r="AD128" t="s">
        <v>40</v>
      </c>
    </row>
    <row r="129" spans="1:30" x14ac:dyDescent="0.25">
      <c r="A129" t="s">
        <v>6690</v>
      </c>
      <c r="B129" t="s">
        <v>27</v>
      </c>
      <c r="C129" t="s">
        <v>28</v>
      </c>
      <c r="D129" t="s">
        <v>29</v>
      </c>
      <c r="E129" t="s">
        <v>30</v>
      </c>
      <c r="F129" t="s">
        <v>6667</v>
      </c>
      <c r="G129" t="s">
        <v>6668</v>
      </c>
      <c r="H129" t="s">
        <v>6610</v>
      </c>
      <c r="I129" t="s">
        <v>15097</v>
      </c>
      <c r="J129" t="s">
        <v>6690</v>
      </c>
      <c r="K129" t="s">
        <v>31</v>
      </c>
      <c r="L129" t="s">
        <v>31</v>
      </c>
      <c r="M129" t="s">
        <v>42</v>
      </c>
      <c r="N129" t="s">
        <v>43</v>
      </c>
      <c r="O129" t="s">
        <v>53</v>
      </c>
      <c r="P129" t="s">
        <v>6691</v>
      </c>
      <c r="Q129" t="s">
        <v>140</v>
      </c>
      <c r="R129" t="s">
        <v>6692</v>
      </c>
      <c r="S129" t="str">
        <f t="shared" si="1"/>
        <v>SALGADO AQUISE, MARICELA ELIZABETH</v>
      </c>
      <c r="T129" t="s">
        <v>47</v>
      </c>
      <c r="U129" t="s">
        <v>48</v>
      </c>
      <c r="V129" t="s">
        <v>49</v>
      </c>
      <c r="W129" t="s">
        <v>16169</v>
      </c>
      <c r="X129" s="126">
        <v>22818</v>
      </c>
      <c r="Y129" t="s">
        <v>6693</v>
      </c>
      <c r="AB129" t="s">
        <v>38</v>
      </c>
      <c r="AC129" t="s">
        <v>39</v>
      </c>
      <c r="AD129" t="s">
        <v>40</v>
      </c>
    </row>
    <row r="130" spans="1:30" x14ac:dyDescent="0.25">
      <c r="A130" t="s">
        <v>6694</v>
      </c>
      <c r="B130" t="s">
        <v>27</v>
      </c>
      <c r="C130" t="s">
        <v>28</v>
      </c>
      <c r="D130" t="s">
        <v>29</v>
      </c>
      <c r="E130" t="s">
        <v>30</v>
      </c>
      <c r="F130" t="s">
        <v>6667</v>
      </c>
      <c r="G130" t="s">
        <v>6668</v>
      </c>
      <c r="H130" t="s">
        <v>6610</v>
      </c>
      <c r="I130" t="s">
        <v>15097</v>
      </c>
      <c r="J130" t="s">
        <v>6694</v>
      </c>
      <c r="K130" t="s">
        <v>31</v>
      </c>
      <c r="L130" t="s">
        <v>31</v>
      </c>
      <c r="M130" t="s">
        <v>42</v>
      </c>
      <c r="N130" t="s">
        <v>61</v>
      </c>
      <c r="O130" t="s">
        <v>116</v>
      </c>
      <c r="P130" t="s">
        <v>1037</v>
      </c>
      <c r="Q130" t="s">
        <v>146</v>
      </c>
      <c r="R130" t="s">
        <v>21053</v>
      </c>
      <c r="S130" s="189" t="s">
        <v>235</v>
      </c>
      <c r="T130" t="s">
        <v>64</v>
      </c>
      <c r="U130" t="s">
        <v>48</v>
      </c>
      <c r="V130" t="s">
        <v>49</v>
      </c>
      <c r="W130" t="s">
        <v>21054</v>
      </c>
      <c r="X130" s="126">
        <v>30501</v>
      </c>
      <c r="Y130" t="s">
        <v>21055</v>
      </c>
      <c r="Z130" s="126">
        <v>44256</v>
      </c>
      <c r="AA130" s="126">
        <v>44561</v>
      </c>
      <c r="AB130" t="s">
        <v>119</v>
      </c>
      <c r="AC130" t="s">
        <v>6628</v>
      </c>
      <c r="AD130" t="s">
        <v>40</v>
      </c>
    </row>
    <row r="131" spans="1:30" x14ac:dyDescent="0.25">
      <c r="A131" t="s">
        <v>6695</v>
      </c>
      <c r="B131" t="s">
        <v>27</v>
      </c>
      <c r="C131" t="s">
        <v>28</v>
      </c>
      <c r="D131" t="s">
        <v>29</v>
      </c>
      <c r="E131" t="s">
        <v>30</v>
      </c>
      <c r="F131" t="s">
        <v>6667</v>
      </c>
      <c r="G131" t="s">
        <v>6668</v>
      </c>
      <c r="H131" t="s">
        <v>6610</v>
      </c>
      <c r="I131" t="s">
        <v>15097</v>
      </c>
      <c r="J131" t="s">
        <v>6695</v>
      </c>
      <c r="K131" t="s">
        <v>31</v>
      </c>
      <c r="L131" t="s">
        <v>31</v>
      </c>
      <c r="M131" t="s">
        <v>42</v>
      </c>
      <c r="N131" t="s">
        <v>43</v>
      </c>
      <c r="O131" t="s">
        <v>6696</v>
      </c>
      <c r="P131" t="s">
        <v>75</v>
      </c>
      <c r="Q131" t="s">
        <v>63</v>
      </c>
      <c r="R131" t="s">
        <v>6697</v>
      </c>
      <c r="S131" t="str">
        <f t="shared" si="1"/>
        <v>QUISPE ORTIZ, MIRIAM DORIS</v>
      </c>
      <c r="T131" t="s">
        <v>52</v>
      </c>
      <c r="U131" t="s">
        <v>48</v>
      </c>
      <c r="V131" t="s">
        <v>49</v>
      </c>
      <c r="W131" t="s">
        <v>16170</v>
      </c>
      <c r="X131" s="126">
        <v>26654</v>
      </c>
      <c r="Y131" t="s">
        <v>6698</v>
      </c>
      <c r="AB131" t="s">
        <v>38</v>
      </c>
      <c r="AC131" t="s">
        <v>39</v>
      </c>
      <c r="AD131" t="s">
        <v>40</v>
      </c>
    </row>
    <row r="132" spans="1:30" x14ac:dyDescent="0.25">
      <c r="A132" t="s">
        <v>6699</v>
      </c>
      <c r="B132" t="s">
        <v>27</v>
      </c>
      <c r="C132" t="s">
        <v>28</v>
      </c>
      <c r="D132" t="s">
        <v>29</v>
      </c>
      <c r="E132" t="s">
        <v>30</v>
      </c>
      <c r="F132" t="s">
        <v>6667</v>
      </c>
      <c r="G132" t="s">
        <v>6668</v>
      </c>
      <c r="H132" t="s">
        <v>6610</v>
      </c>
      <c r="I132" t="s">
        <v>15097</v>
      </c>
      <c r="J132" t="s">
        <v>6699</v>
      </c>
      <c r="K132" t="s">
        <v>31</v>
      </c>
      <c r="L132" t="s">
        <v>31</v>
      </c>
      <c r="M132" t="s">
        <v>42</v>
      </c>
      <c r="N132" t="s">
        <v>43</v>
      </c>
      <c r="O132" t="s">
        <v>141</v>
      </c>
      <c r="P132" t="s">
        <v>142</v>
      </c>
      <c r="Q132" t="s">
        <v>75</v>
      </c>
      <c r="R132" t="s">
        <v>6700</v>
      </c>
      <c r="S132" t="str">
        <f t="shared" si="1"/>
        <v>GIBERA QUISPE, PRAXIDES MENELIA</v>
      </c>
      <c r="T132" t="s">
        <v>47</v>
      </c>
      <c r="U132" t="s">
        <v>48</v>
      </c>
      <c r="V132" t="s">
        <v>49</v>
      </c>
      <c r="W132" t="s">
        <v>16171</v>
      </c>
      <c r="X132" s="126">
        <v>25405</v>
      </c>
      <c r="Y132" t="s">
        <v>6701</v>
      </c>
      <c r="AB132" t="s">
        <v>38</v>
      </c>
      <c r="AC132" t="s">
        <v>39</v>
      </c>
      <c r="AD132" t="s">
        <v>40</v>
      </c>
    </row>
    <row r="133" spans="1:30" x14ac:dyDescent="0.25">
      <c r="A133" t="s">
        <v>6702</v>
      </c>
      <c r="B133" t="s">
        <v>27</v>
      </c>
      <c r="C133" t="s">
        <v>28</v>
      </c>
      <c r="D133" t="s">
        <v>29</v>
      </c>
      <c r="E133" t="s">
        <v>30</v>
      </c>
      <c r="F133" t="s">
        <v>6667</v>
      </c>
      <c r="G133" t="s">
        <v>6668</v>
      </c>
      <c r="H133" t="s">
        <v>6610</v>
      </c>
      <c r="I133" t="s">
        <v>15097</v>
      </c>
      <c r="J133" t="s">
        <v>6702</v>
      </c>
      <c r="K133" t="s">
        <v>31</v>
      </c>
      <c r="L133" t="s">
        <v>77</v>
      </c>
      <c r="M133" t="s">
        <v>77</v>
      </c>
      <c r="N133" t="s">
        <v>61</v>
      </c>
      <c r="O133" t="s">
        <v>16172</v>
      </c>
      <c r="P133" t="s">
        <v>7700</v>
      </c>
      <c r="Q133" t="s">
        <v>45</v>
      </c>
      <c r="R133" t="s">
        <v>21056</v>
      </c>
      <c r="S133" s="189" t="s">
        <v>235</v>
      </c>
      <c r="T133" t="s">
        <v>41</v>
      </c>
      <c r="U133" t="s">
        <v>48</v>
      </c>
      <c r="V133" t="s">
        <v>49</v>
      </c>
      <c r="W133" t="s">
        <v>21057</v>
      </c>
      <c r="X133" s="126">
        <v>30296</v>
      </c>
      <c r="Y133" t="s">
        <v>21058</v>
      </c>
      <c r="Z133" s="126">
        <v>44256</v>
      </c>
      <c r="AA133" s="126">
        <v>44561</v>
      </c>
      <c r="AB133" t="s">
        <v>38</v>
      </c>
      <c r="AC133" t="s">
        <v>80</v>
      </c>
      <c r="AD133" t="s">
        <v>40</v>
      </c>
    </row>
    <row r="134" spans="1:30" x14ac:dyDescent="0.25">
      <c r="A134" t="s">
        <v>6703</v>
      </c>
      <c r="B134" t="s">
        <v>27</v>
      </c>
      <c r="C134" t="s">
        <v>28</v>
      </c>
      <c r="D134" t="s">
        <v>29</v>
      </c>
      <c r="E134" t="s">
        <v>30</v>
      </c>
      <c r="F134" t="s">
        <v>6667</v>
      </c>
      <c r="G134" t="s">
        <v>6668</v>
      </c>
      <c r="H134" t="s">
        <v>6610</v>
      </c>
      <c r="I134" t="s">
        <v>15097</v>
      </c>
      <c r="J134" t="s">
        <v>6703</v>
      </c>
      <c r="K134" t="s">
        <v>31</v>
      </c>
      <c r="L134" t="s">
        <v>77</v>
      </c>
      <c r="M134" t="s">
        <v>77</v>
      </c>
      <c r="N134" t="s">
        <v>61</v>
      </c>
      <c r="O134" t="s">
        <v>6704</v>
      </c>
      <c r="P134" t="s">
        <v>250</v>
      </c>
      <c r="Q134" t="s">
        <v>842</v>
      </c>
      <c r="R134" t="s">
        <v>21059</v>
      </c>
      <c r="S134" s="189" t="s">
        <v>235</v>
      </c>
      <c r="T134" t="s">
        <v>41</v>
      </c>
      <c r="U134" t="s">
        <v>48</v>
      </c>
      <c r="V134" t="s">
        <v>49</v>
      </c>
      <c r="W134" t="s">
        <v>21060</v>
      </c>
      <c r="X134" s="126">
        <v>29421</v>
      </c>
      <c r="Y134" t="s">
        <v>21061</v>
      </c>
      <c r="Z134" s="126">
        <v>44256</v>
      </c>
      <c r="AA134" s="126">
        <v>44561</v>
      </c>
      <c r="AB134" t="s">
        <v>38</v>
      </c>
      <c r="AC134" t="s">
        <v>80</v>
      </c>
      <c r="AD134" t="s">
        <v>40</v>
      </c>
    </row>
    <row r="135" spans="1:30" x14ac:dyDescent="0.25">
      <c r="A135" t="s">
        <v>15098</v>
      </c>
      <c r="B135" t="s">
        <v>27</v>
      </c>
      <c r="C135" t="s">
        <v>28</v>
      </c>
      <c r="D135" t="s">
        <v>29</v>
      </c>
      <c r="E135" t="s">
        <v>30</v>
      </c>
      <c r="F135" t="s">
        <v>6667</v>
      </c>
      <c r="G135" t="s">
        <v>6668</v>
      </c>
      <c r="H135" t="s">
        <v>6610</v>
      </c>
      <c r="I135" t="s">
        <v>15097</v>
      </c>
      <c r="J135" t="s">
        <v>15098</v>
      </c>
      <c r="K135" t="s">
        <v>31</v>
      </c>
      <c r="L135" t="s">
        <v>77</v>
      </c>
      <c r="M135" t="s">
        <v>77</v>
      </c>
      <c r="N135" t="s">
        <v>61</v>
      </c>
      <c r="O135" t="s">
        <v>15099</v>
      </c>
      <c r="P135" t="s">
        <v>943</v>
      </c>
      <c r="Q135" t="s">
        <v>337</v>
      </c>
      <c r="R135" t="s">
        <v>427</v>
      </c>
      <c r="S135" s="189" t="s">
        <v>235</v>
      </c>
      <c r="T135" t="s">
        <v>41</v>
      </c>
      <c r="U135" t="s">
        <v>48</v>
      </c>
      <c r="V135" t="s">
        <v>49</v>
      </c>
      <c r="W135" t="s">
        <v>21062</v>
      </c>
      <c r="X135" s="126">
        <v>30472</v>
      </c>
      <c r="Y135" t="s">
        <v>21063</v>
      </c>
      <c r="Z135" s="126">
        <v>44256</v>
      </c>
      <c r="AA135" s="126">
        <v>44561</v>
      </c>
      <c r="AB135" t="s">
        <v>119</v>
      </c>
      <c r="AC135" t="s">
        <v>80</v>
      </c>
      <c r="AD135" t="s">
        <v>40</v>
      </c>
    </row>
    <row r="136" spans="1:30" x14ac:dyDescent="0.25">
      <c r="A136" t="s">
        <v>6705</v>
      </c>
      <c r="B136" t="s">
        <v>27</v>
      </c>
      <c r="C136" t="s">
        <v>28</v>
      </c>
      <c r="D136" t="s">
        <v>29</v>
      </c>
      <c r="E136" t="s">
        <v>30</v>
      </c>
      <c r="F136" t="s">
        <v>6667</v>
      </c>
      <c r="G136" t="s">
        <v>6668</v>
      </c>
      <c r="H136" t="s">
        <v>6610</v>
      </c>
      <c r="I136" t="s">
        <v>15097</v>
      </c>
      <c r="J136" t="s">
        <v>6705</v>
      </c>
      <c r="K136" t="s">
        <v>31</v>
      </c>
      <c r="L136" t="s">
        <v>77</v>
      </c>
      <c r="M136" t="s">
        <v>77</v>
      </c>
      <c r="N136" t="s">
        <v>61</v>
      </c>
      <c r="O136" t="s">
        <v>120</v>
      </c>
      <c r="P136" t="s">
        <v>106</v>
      </c>
      <c r="Q136" t="s">
        <v>152</v>
      </c>
      <c r="R136" t="s">
        <v>220</v>
      </c>
      <c r="S136" s="189" t="s">
        <v>235</v>
      </c>
      <c r="T136" t="s">
        <v>41</v>
      </c>
      <c r="U136" t="s">
        <v>48</v>
      </c>
      <c r="V136" t="s">
        <v>49</v>
      </c>
      <c r="W136" t="s">
        <v>21064</v>
      </c>
      <c r="X136" s="126">
        <v>30496</v>
      </c>
      <c r="Y136" t="s">
        <v>21065</v>
      </c>
      <c r="Z136" s="126">
        <v>44256</v>
      </c>
      <c r="AA136" s="126">
        <v>44561</v>
      </c>
      <c r="AB136" t="s">
        <v>38</v>
      </c>
      <c r="AC136" t="s">
        <v>80</v>
      </c>
      <c r="AD136" t="s">
        <v>40</v>
      </c>
    </row>
    <row r="137" spans="1:30" x14ac:dyDescent="0.25">
      <c r="A137" t="s">
        <v>6706</v>
      </c>
      <c r="B137" t="s">
        <v>27</v>
      </c>
      <c r="C137" t="s">
        <v>28</v>
      </c>
      <c r="D137" t="s">
        <v>29</v>
      </c>
      <c r="E137" t="s">
        <v>30</v>
      </c>
      <c r="F137" t="s">
        <v>6667</v>
      </c>
      <c r="G137" t="s">
        <v>6668</v>
      </c>
      <c r="H137" t="s">
        <v>6610</v>
      </c>
      <c r="I137" t="s">
        <v>15097</v>
      </c>
      <c r="J137" t="s">
        <v>6706</v>
      </c>
      <c r="K137" t="s">
        <v>90</v>
      </c>
      <c r="L137" t="s">
        <v>91</v>
      </c>
      <c r="M137" t="s">
        <v>92</v>
      </c>
      <c r="N137" t="s">
        <v>43</v>
      </c>
      <c r="O137" t="s">
        <v>6707</v>
      </c>
      <c r="P137" t="s">
        <v>67</v>
      </c>
      <c r="Q137" t="s">
        <v>10172</v>
      </c>
      <c r="R137" t="s">
        <v>801</v>
      </c>
      <c r="S137" t="str">
        <f t="shared" si="1"/>
        <v>CHOQUE LIZARRAGA, SAMUEL</v>
      </c>
      <c r="T137" t="s">
        <v>192</v>
      </c>
      <c r="U137" t="s">
        <v>37</v>
      </c>
      <c r="V137" t="s">
        <v>49</v>
      </c>
      <c r="W137" t="s">
        <v>16173</v>
      </c>
      <c r="X137" s="126">
        <v>21597</v>
      </c>
      <c r="Y137" t="s">
        <v>10173</v>
      </c>
      <c r="AB137" t="s">
        <v>38</v>
      </c>
      <c r="AC137" t="s">
        <v>95</v>
      </c>
      <c r="AD137" t="s">
        <v>40</v>
      </c>
    </row>
    <row r="138" spans="1:30" x14ac:dyDescent="0.25">
      <c r="A138" t="s">
        <v>6708</v>
      </c>
      <c r="B138" t="s">
        <v>27</v>
      </c>
      <c r="C138" t="s">
        <v>28</v>
      </c>
      <c r="D138" t="s">
        <v>29</v>
      </c>
      <c r="E138" t="s">
        <v>30</v>
      </c>
      <c r="F138" t="s">
        <v>6667</v>
      </c>
      <c r="G138" t="s">
        <v>6668</v>
      </c>
      <c r="H138" t="s">
        <v>6610</v>
      </c>
      <c r="I138" t="s">
        <v>15097</v>
      </c>
      <c r="J138" t="s">
        <v>6708</v>
      </c>
      <c r="K138" t="s">
        <v>90</v>
      </c>
      <c r="L138" t="s">
        <v>91</v>
      </c>
      <c r="M138" t="s">
        <v>92</v>
      </c>
      <c r="N138" t="s">
        <v>235</v>
      </c>
      <c r="O138" t="s">
        <v>16174</v>
      </c>
      <c r="P138" t="s">
        <v>41</v>
      </c>
      <c r="Q138" t="s">
        <v>41</v>
      </c>
      <c r="R138" t="s">
        <v>41</v>
      </c>
      <c r="S138" t="str">
        <f t="shared" si="1"/>
        <v xml:space="preserve"> , </v>
      </c>
      <c r="T138" t="s">
        <v>147</v>
      </c>
      <c r="U138" t="s">
        <v>37</v>
      </c>
      <c r="V138" t="s">
        <v>49</v>
      </c>
      <c r="W138" t="s">
        <v>41</v>
      </c>
      <c r="X138" t="s">
        <v>236</v>
      </c>
      <c r="Y138" t="s">
        <v>41</v>
      </c>
      <c r="AB138" t="s">
        <v>38</v>
      </c>
      <c r="AC138" t="s">
        <v>95</v>
      </c>
      <c r="AD138" t="s">
        <v>40</v>
      </c>
    </row>
    <row r="139" spans="1:30" x14ac:dyDescent="0.25">
      <c r="A139" t="s">
        <v>6709</v>
      </c>
      <c r="B139" t="s">
        <v>27</v>
      </c>
      <c r="C139" t="s">
        <v>28</v>
      </c>
      <c r="D139" t="s">
        <v>29</v>
      </c>
      <c r="E139" t="s">
        <v>30</v>
      </c>
      <c r="F139" t="s">
        <v>6710</v>
      </c>
      <c r="G139" t="s">
        <v>6711</v>
      </c>
      <c r="H139" t="s">
        <v>6610</v>
      </c>
      <c r="I139" t="s">
        <v>15100</v>
      </c>
      <c r="J139" t="s">
        <v>6709</v>
      </c>
      <c r="K139" t="s">
        <v>31</v>
      </c>
      <c r="L139" t="s">
        <v>32</v>
      </c>
      <c r="M139" t="s">
        <v>33</v>
      </c>
      <c r="N139" t="s">
        <v>34</v>
      </c>
      <c r="O139" t="s">
        <v>6611</v>
      </c>
      <c r="P139" t="s">
        <v>148</v>
      </c>
      <c r="Q139" t="s">
        <v>138</v>
      </c>
      <c r="R139" t="s">
        <v>6712</v>
      </c>
      <c r="S139" t="str">
        <f t="shared" si="1"/>
        <v>CHAYÑA GONZALES, VIRGINIA ESTHER</v>
      </c>
      <c r="T139" t="s">
        <v>36</v>
      </c>
      <c r="U139" t="s">
        <v>37</v>
      </c>
      <c r="V139" t="s">
        <v>6613</v>
      </c>
      <c r="W139" t="s">
        <v>16175</v>
      </c>
      <c r="X139" s="126">
        <v>24132</v>
      </c>
      <c r="Y139" t="s">
        <v>6713</v>
      </c>
      <c r="Z139" s="126">
        <v>43525</v>
      </c>
      <c r="AA139" s="126">
        <v>44985</v>
      </c>
      <c r="AB139" t="s">
        <v>38</v>
      </c>
      <c r="AC139" t="s">
        <v>39</v>
      </c>
      <c r="AD139" t="s">
        <v>40</v>
      </c>
    </row>
    <row r="140" spans="1:30" x14ac:dyDescent="0.25">
      <c r="A140" t="s">
        <v>6714</v>
      </c>
      <c r="B140" t="s">
        <v>27</v>
      </c>
      <c r="C140" t="s">
        <v>28</v>
      </c>
      <c r="D140" t="s">
        <v>29</v>
      </c>
      <c r="E140" t="s">
        <v>30</v>
      </c>
      <c r="F140" t="s">
        <v>6710</v>
      </c>
      <c r="G140" t="s">
        <v>6711</v>
      </c>
      <c r="H140" t="s">
        <v>6610</v>
      </c>
      <c r="I140" t="s">
        <v>15100</v>
      </c>
      <c r="J140" t="s">
        <v>6714</v>
      </c>
      <c r="K140" t="s">
        <v>31</v>
      </c>
      <c r="L140" t="s">
        <v>31</v>
      </c>
      <c r="M140" t="s">
        <v>42</v>
      </c>
      <c r="N140" t="s">
        <v>43</v>
      </c>
      <c r="O140" t="s">
        <v>6715</v>
      </c>
      <c r="P140" t="s">
        <v>371</v>
      </c>
      <c r="Q140" t="s">
        <v>107</v>
      </c>
      <c r="R140" t="s">
        <v>372</v>
      </c>
      <c r="S140" t="str">
        <f t="shared" si="1"/>
        <v>TURPO CAPACOILA, ROXANA</v>
      </c>
      <c r="T140" t="s">
        <v>64</v>
      </c>
      <c r="U140" t="s">
        <v>48</v>
      </c>
      <c r="V140" t="s">
        <v>49</v>
      </c>
      <c r="W140" t="s">
        <v>16176</v>
      </c>
      <c r="X140" s="126">
        <v>30462</v>
      </c>
      <c r="Y140" t="s">
        <v>8552</v>
      </c>
      <c r="AB140" t="s">
        <v>38</v>
      </c>
      <c r="AC140" t="s">
        <v>39</v>
      </c>
      <c r="AD140" t="s">
        <v>40</v>
      </c>
    </row>
    <row r="141" spans="1:30" x14ac:dyDescent="0.25">
      <c r="A141" t="s">
        <v>6716</v>
      </c>
      <c r="B141" t="s">
        <v>27</v>
      </c>
      <c r="C141" t="s">
        <v>28</v>
      </c>
      <c r="D141" t="s">
        <v>29</v>
      </c>
      <c r="E141" t="s">
        <v>30</v>
      </c>
      <c r="F141" t="s">
        <v>6710</v>
      </c>
      <c r="G141" t="s">
        <v>6711</v>
      </c>
      <c r="H141" t="s">
        <v>6610</v>
      </c>
      <c r="I141" t="s">
        <v>15100</v>
      </c>
      <c r="J141" t="s">
        <v>6716</v>
      </c>
      <c r="K141" t="s">
        <v>31</v>
      </c>
      <c r="L141" t="s">
        <v>31</v>
      </c>
      <c r="M141" t="s">
        <v>42</v>
      </c>
      <c r="N141" t="s">
        <v>43</v>
      </c>
      <c r="O141" t="s">
        <v>15101</v>
      </c>
      <c r="P141" t="s">
        <v>106</v>
      </c>
      <c r="Q141" t="s">
        <v>76</v>
      </c>
      <c r="R141" t="s">
        <v>8263</v>
      </c>
      <c r="S141" t="str">
        <f t="shared" si="1"/>
        <v>MAMANI CONDORI, VERONICA ROXANA</v>
      </c>
      <c r="T141" t="s">
        <v>52</v>
      </c>
      <c r="U141" t="s">
        <v>48</v>
      </c>
      <c r="V141" t="s">
        <v>49</v>
      </c>
      <c r="W141" t="s">
        <v>16177</v>
      </c>
      <c r="X141" s="126">
        <v>29412</v>
      </c>
      <c r="Y141" t="s">
        <v>8264</v>
      </c>
      <c r="AB141" t="s">
        <v>38</v>
      </c>
      <c r="AC141" t="s">
        <v>39</v>
      </c>
      <c r="AD141" t="s">
        <v>40</v>
      </c>
    </row>
    <row r="142" spans="1:30" x14ac:dyDescent="0.25">
      <c r="A142" t="s">
        <v>6718</v>
      </c>
      <c r="B142" t="s">
        <v>27</v>
      </c>
      <c r="C142" t="s">
        <v>28</v>
      </c>
      <c r="D142" t="s">
        <v>29</v>
      </c>
      <c r="E142" t="s">
        <v>30</v>
      </c>
      <c r="F142" t="s">
        <v>6710</v>
      </c>
      <c r="G142" t="s">
        <v>6711</v>
      </c>
      <c r="H142" t="s">
        <v>6610</v>
      </c>
      <c r="I142" t="s">
        <v>15100</v>
      </c>
      <c r="J142" t="s">
        <v>6718</v>
      </c>
      <c r="K142" t="s">
        <v>31</v>
      </c>
      <c r="L142" t="s">
        <v>31</v>
      </c>
      <c r="M142" t="s">
        <v>42</v>
      </c>
      <c r="N142" t="s">
        <v>43</v>
      </c>
      <c r="O142" t="s">
        <v>6719</v>
      </c>
      <c r="P142" t="s">
        <v>106</v>
      </c>
      <c r="Q142" t="s">
        <v>75</v>
      </c>
      <c r="R142" t="s">
        <v>7696</v>
      </c>
      <c r="S142" t="str">
        <f t="shared" si="1"/>
        <v>MAMANI QUISPE, TOMASA</v>
      </c>
      <c r="T142" t="s">
        <v>52</v>
      </c>
      <c r="U142" t="s">
        <v>48</v>
      </c>
      <c r="V142" t="s">
        <v>49</v>
      </c>
      <c r="W142" t="s">
        <v>16178</v>
      </c>
      <c r="X142" s="126">
        <v>22911</v>
      </c>
      <c r="Y142" t="s">
        <v>7697</v>
      </c>
      <c r="AB142" t="s">
        <v>38</v>
      </c>
      <c r="AC142" t="s">
        <v>39</v>
      </c>
      <c r="AD142" t="s">
        <v>40</v>
      </c>
    </row>
    <row r="143" spans="1:30" x14ac:dyDescent="0.25">
      <c r="A143" t="s">
        <v>6720</v>
      </c>
      <c r="B143" t="s">
        <v>27</v>
      </c>
      <c r="C143" t="s">
        <v>28</v>
      </c>
      <c r="D143" t="s">
        <v>29</v>
      </c>
      <c r="E143" t="s">
        <v>30</v>
      </c>
      <c r="F143" t="s">
        <v>6710</v>
      </c>
      <c r="G143" t="s">
        <v>6711</v>
      </c>
      <c r="H143" t="s">
        <v>6610</v>
      </c>
      <c r="I143" t="s">
        <v>15100</v>
      </c>
      <c r="J143" t="s">
        <v>6720</v>
      </c>
      <c r="K143" t="s">
        <v>31</v>
      </c>
      <c r="L143" t="s">
        <v>31</v>
      </c>
      <c r="M143" t="s">
        <v>42</v>
      </c>
      <c r="N143" t="s">
        <v>43</v>
      </c>
      <c r="O143" t="s">
        <v>6721</v>
      </c>
      <c r="P143" t="s">
        <v>153</v>
      </c>
      <c r="Q143" t="s">
        <v>154</v>
      </c>
      <c r="R143" t="s">
        <v>155</v>
      </c>
      <c r="S143" t="str">
        <f t="shared" si="1"/>
        <v>MALDONADO MAMANCHURA, IRMA</v>
      </c>
      <c r="T143" t="s">
        <v>59</v>
      </c>
      <c r="U143" t="s">
        <v>48</v>
      </c>
      <c r="V143" t="s">
        <v>49</v>
      </c>
      <c r="W143" t="s">
        <v>16179</v>
      </c>
      <c r="X143" s="126">
        <v>27428</v>
      </c>
      <c r="Y143" t="s">
        <v>6722</v>
      </c>
      <c r="AB143" t="s">
        <v>38</v>
      </c>
      <c r="AC143" t="s">
        <v>39</v>
      </c>
      <c r="AD143" t="s">
        <v>40</v>
      </c>
    </row>
    <row r="144" spans="1:30" x14ac:dyDescent="0.25">
      <c r="A144" t="s">
        <v>6943</v>
      </c>
      <c r="B144" t="s">
        <v>27</v>
      </c>
      <c r="C144" t="s">
        <v>28</v>
      </c>
      <c r="D144" t="s">
        <v>29</v>
      </c>
      <c r="E144" t="s">
        <v>30</v>
      </c>
      <c r="F144" t="s">
        <v>6710</v>
      </c>
      <c r="G144" t="s">
        <v>6711</v>
      </c>
      <c r="H144" t="s">
        <v>6610</v>
      </c>
      <c r="I144" t="s">
        <v>15100</v>
      </c>
      <c r="J144" t="s">
        <v>6943</v>
      </c>
      <c r="K144" t="s">
        <v>31</v>
      </c>
      <c r="L144" t="s">
        <v>31</v>
      </c>
      <c r="M144" t="s">
        <v>42</v>
      </c>
      <c r="N144" t="s">
        <v>61</v>
      </c>
      <c r="O144" t="s">
        <v>16180</v>
      </c>
      <c r="P144" t="s">
        <v>334</v>
      </c>
      <c r="Q144" t="s">
        <v>244</v>
      </c>
      <c r="R144" t="s">
        <v>21066</v>
      </c>
      <c r="S144" s="189" t="s">
        <v>235</v>
      </c>
      <c r="T144" t="s">
        <v>64</v>
      </c>
      <c r="U144" t="s">
        <v>48</v>
      </c>
      <c r="V144" t="s">
        <v>49</v>
      </c>
      <c r="W144" t="s">
        <v>21067</v>
      </c>
      <c r="X144" s="126">
        <v>23790</v>
      </c>
      <c r="Y144" t="s">
        <v>21068</v>
      </c>
      <c r="Z144" s="126">
        <v>44256</v>
      </c>
      <c r="AA144" s="126">
        <v>44561</v>
      </c>
      <c r="AB144" t="s">
        <v>38</v>
      </c>
      <c r="AC144" t="s">
        <v>6628</v>
      </c>
      <c r="AD144" t="s">
        <v>40</v>
      </c>
    </row>
    <row r="145" spans="1:30" x14ac:dyDescent="0.25">
      <c r="A145" t="s">
        <v>6723</v>
      </c>
      <c r="B145" t="s">
        <v>27</v>
      </c>
      <c r="C145" t="s">
        <v>28</v>
      </c>
      <c r="D145" t="s">
        <v>29</v>
      </c>
      <c r="E145" t="s">
        <v>30</v>
      </c>
      <c r="F145" t="s">
        <v>6710</v>
      </c>
      <c r="G145" t="s">
        <v>6711</v>
      </c>
      <c r="H145" t="s">
        <v>6610</v>
      </c>
      <c r="I145" t="s">
        <v>15100</v>
      </c>
      <c r="J145" t="s">
        <v>6723</v>
      </c>
      <c r="K145" t="s">
        <v>31</v>
      </c>
      <c r="L145" t="s">
        <v>31</v>
      </c>
      <c r="M145" t="s">
        <v>42</v>
      </c>
      <c r="N145" t="s">
        <v>61</v>
      </c>
      <c r="O145" t="s">
        <v>116</v>
      </c>
      <c r="P145" t="s">
        <v>8964</v>
      </c>
      <c r="Q145" t="s">
        <v>301</v>
      </c>
      <c r="R145" t="s">
        <v>21069</v>
      </c>
      <c r="S145" s="189" t="s">
        <v>235</v>
      </c>
      <c r="T145" t="s">
        <v>64</v>
      </c>
      <c r="U145" t="s">
        <v>48</v>
      </c>
      <c r="V145" t="s">
        <v>49</v>
      </c>
      <c r="W145" t="s">
        <v>21070</v>
      </c>
      <c r="X145" s="126">
        <v>28707</v>
      </c>
      <c r="Y145" t="s">
        <v>21071</v>
      </c>
      <c r="Z145" s="126">
        <v>44256</v>
      </c>
      <c r="AA145" s="126">
        <v>44561</v>
      </c>
      <c r="AB145" t="s">
        <v>119</v>
      </c>
      <c r="AC145" t="s">
        <v>6628</v>
      </c>
      <c r="AD145" t="s">
        <v>40</v>
      </c>
    </row>
    <row r="146" spans="1:30" x14ac:dyDescent="0.25">
      <c r="B146" t="s">
        <v>27</v>
      </c>
      <c r="C146" t="s">
        <v>28</v>
      </c>
      <c r="D146" t="s">
        <v>29</v>
      </c>
      <c r="E146" t="s">
        <v>30</v>
      </c>
      <c r="F146" t="s">
        <v>6710</v>
      </c>
      <c r="G146" t="s">
        <v>6711</v>
      </c>
      <c r="H146" t="s">
        <v>6610</v>
      </c>
      <c r="I146" t="s">
        <v>15100</v>
      </c>
      <c r="J146" t="s">
        <v>6724</v>
      </c>
      <c r="K146" t="s">
        <v>31</v>
      </c>
      <c r="L146" t="s">
        <v>31</v>
      </c>
      <c r="M146" t="s">
        <v>42</v>
      </c>
      <c r="N146" t="s">
        <v>61</v>
      </c>
      <c r="O146" t="s">
        <v>16181</v>
      </c>
      <c r="P146" t="s">
        <v>117</v>
      </c>
      <c r="Q146" t="s">
        <v>152</v>
      </c>
      <c r="R146" t="s">
        <v>21072</v>
      </c>
      <c r="S146" s="189" t="s">
        <v>235</v>
      </c>
      <c r="T146" t="s">
        <v>64</v>
      </c>
      <c r="U146" t="s">
        <v>48</v>
      </c>
      <c r="V146" t="s">
        <v>49</v>
      </c>
      <c r="W146" t="s">
        <v>21073</v>
      </c>
      <c r="X146" s="126">
        <v>31777</v>
      </c>
      <c r="Y146" t="s">
        <v>21074</v>
      </c>
      <c r="Z146" s="126">
        <v>44501</v>
      </c>
      <c r="AA146" s="126">
        <v>44530</v>
      </c>
      <c r="AB146" t="s">
        <v>302</v>
      </c>
      <c r="AC146" t="s">
        <v>6628</v>
      </c>
      <c r="AD146" t="s">
        <v>40</v>
      </c>
    </row>
    <row r="147" spans="1:30" x14ac:dyDescent="0.25">
      <c r="A147" t="s">
        <v>6724</v>
      </c>
      <c r="B147" t="s">
        <v>27</v>
      </c>
      <c r="C147" t="s">
        <v>28</v>
      </c>
      <c r="D147" t="s">
        <v>29</v>
      </c>
      <c r="E147" t="s">
        <v>30</v>
      </c>
      <c r="F147" t="s">
        <v>6710</v>
      </c>
      <c r="G147" t="s">
        <v>6711</v>
      </c>
      <c r="H147" t="s">
        <v>6610</v>
      </c>
      <c r="I147" t="s">
        <v>15100</v>
      </c>
      <c r="J147" t="s">
        <v>6724</v>
      </c>
      <c r="K147" t="s">
        <v>31</v>
      </c>
      <c r="L147" t="s">
        <v>31</v>
      </c>
      <c r="M147" t="s">
        <v>42</v>
      </c>
      <c r="N147" t="s">
        <v>43</v>
      </c>
      <c r="O147" t="s">
        <v>6696</v>
      </c>
      <c r="P147" t="s">
        <v>75</v>
      </c>
      <c r="Q147" t="s">
        <v>156</v>
      </c>
      <c r="R147" t="s">
        <v>157</v>
      </c>
      <c r="S147" t="str">
        <f t="shared" si="1"/>
        <v>QUISPE PEREZ, ANTONIETA</v>
      </c>
      <c r="T147" t="s">
        <v>64</v>
      </c>
      <c r="U147" t="s">
        <v>48</v>
      </c>
      <c r="V147" t="s">
        <v>16183</v>
      </c>
      <c r="W147" t="s">
        <v>16182</v>
      </c>
      <c r="X147" s="126">
        <v>23539</v>
      </c>
      <c r="Y147" t="s">
        <v>6725</v>
      </c>
      <c r="Z147" s="126">
        <v>44501</v>
      </c>
      <c r="AA147" s="126">
        <v>44530</v>
      </c>
      <c r="AB147" t="s">
        <v>38</v>
      </c>
      <c r="AC147" t="s">
        <v>39</v>
      </c>
      <c r="AD147" t="s">
        <v>40</v>
      </c>
    </row>
    <row r="148" spans="1:30" x14ac:dyDescent="0.25">
      <c r="A148" t="s">
        <v>6726</v>
      </c>
      <c r="B148" t="s">
        <v>27</v>
      </c>
      <c r="C148" t="s">
        <v>28</v>
      </c>
      <c r="D148" t="s">
        <v>29</v>
      </c>
      <c r="E148" t="s">
        <v>30</v>
      </c>
      <c r="F148" t="s">
        <v>6710</v>
      </c>
      <c r="G148" t="s">
        <v>6711</v>
      </c>
      <c r="H148" t="s">
        <v>6610</v>
      </c>
      <c r="I148" t="s">
        <v>15100</v>
      </c>
      <c r="J148" t="s">
        <v>6726</v>
      </c>
      <c r="K148" t="s">
        <v>31</v>
      </c>
      <c r="L148" t="s">
        <v>77</v>
      </c>
      <c r="M148" t="s">
        <v>77</v>
      </c>
      <c r="N148" t="s">
        <v>61</v>
      </c>
      <c r="O148" t="s">
        <v>15102</v>
      </c>
      <c r="P148" t="s">
        <v>484</v>
      </c>
      <c r="Q148" t="s">
        <v>230</v>
      </c>
      <c r="R148" t="s">
        <v>21075</v>
      </c>
      <c r="S148" s="189" t="s">
        <v>235</v>
      </c>
      <c r="T148" t="s">
        <v>41</v>
      </c>
      <c r="U148" t="s">
        <v>48</v>
      </c>
      <c r="V148" t="s">
        <v>49</v>
      </c>
      <c r="W148" t="s">
        <v>21076</v>
      </c>
      <c r="X148" s="126">
        <v>30070</v>
      </c>
      <c r="Y148" t="s">
        <v>21077</v>
      </c>
      <c r="Z148" s="126">
        <v>44256</v>
      </c>
      <c r="AA148" s="126">
        <v>44561</v>
      </c>
      <c r="AB148" t="s">
        <v>38</v>
      </c>
      <c r="AC148" t="s">
        <v>80</v>
      </c>
      <c r="AD148" t="s">
        <v>40</v>
      </c>
    </row>
    <row r="149" spans="1:30" x14ac:dyDescent="0.25">
      <c r="A149" t="s">
        <v>6730</v>
      </c>
      <c r="B149" t="s">
        <v>27</v>
      </c>
      <c r="C149" t="s">
        <v>28</v>
      </c>
      <c r="D149" t="s">
        <v>29</v>
      </c>
      <c r="E149" t="s">
        <v>30</v>
      </c>
      <c r="F149" t="s">
        <v>6710</v>
      </c>
      <c r="G149" t="s">
        <v>6711</v>
      </c>
      <c r="H149" t="s">
        <v>6610</v>
      </c>
      <c r="I149" t="s">
        <v>15100</v>
      </c>
      <c r="J149" t="s">
        <v>6730</v>
      </c>
      <c r="K149" t="s">
        <v>31</v>
      </c>
      <c r="L149" t="s">
        <v>77</v>
      </c>
      <c r="M149" t="s">
        <v>77</v>
      </c>
      <c r="N149" t="s">
        <v>43</v>
      </c>
      <c r="O149" t="s">
        <v>6731</v>
      </c>
      <c r="P149" t="s">
        <v>159</v>
      </c>
      <c r="Q149" t="s">
        <v>6732</v>
      </c>
      <c r="R149" t="s">
        <v>160</v>
      </c>
      <c r="S149" t="str">
        <f t="shared" si="1"/>
        <v>CHURA QUIROZ, LUZ DELIA</v>
      </c>
      <c r="T149" t="s">
        <v>41</v>
      </c>
      <c r="U149" t="s">
        <v>48</v>
      </c>
      <c r="V149" t="s">
        <v>16183</v>
      </c>
      <c r="W149" t="s">
        <v>16184</v>
      </c>
      <c r="X149" s="126">
        <v>27701</v>
      </c>
      <c r="Y149" t="s">
        <v>6733</v>
      </c>
      <c r="Z149" s="126">
        <v>44256</v>
      </c>
      <c r="AA149" s="126">
        <v>44561</v>
      </c>
      <c r="AB149" t="s">
        <v>38</v>
      </c>
      <c r="AC149" t="s">
        <v>80</v>
      </c>
      <c r="AD149" t="s">
        <v>40</v>
      </c>
    </row>
    <row r="150" spans="1:30" x14ac:dyDescent="0.25">
      <c r="B150" t="s">
        <v>27</v>
      </c>
      <c r="C150" t="s">
        <v>28</v>
      </c>
      <c r="D150" t="s">
        <v>29</v>
      </c>
      <c r="E150" t="s">
        <v>30</v>
      </c>
      <c r="F150" t="s">
        <v>6710</v>
      </c>
      <c r="G150" t="s">
        <v>6711</v>
      </c>
      <c r="H150" t="s">
        <v>6610</v>
      </c>
      <c r="I150" t="s">
        <v>15100</v>
      </c>
      <c r="J150" t="s">
        <v>6730</v>
      </c>
      <c r="K150" t="s">
        <v>31</v>
      </c>
      <c r="L150" t="s">
        <v>77</v>
      </c>
      <c r="M150" t="s">
        <v>77</v>
      </c>
      <c r="N150" t="s">
        <v>61</v>
      </c>
      <c r="O150" t="s">
        <v>16185</v>
      </c>
      <c r="P150" t="s">
        <v>870</v>
      </c>
      <c r="Q150" t="s">
        <v>121</v>
      </c>
      <c r="R150" t="s">
        <v>21078</v>
      </c>
      <c r="S150" s="189" t="s">
        <v>235</v>
      </c>
      <c r="T150" t="s">
        <v>41</v>
      </c>
      <c r="U150" t="s">
        <v>48</v>
      </c>
      <c r="V150" t="s">
        <v>49</v>
      </c>
      <c r="W150" t="s">
        <v>21079</v>
      </c>
      <c r="X150" s="126">
        <v>22887</v>
      </c>
      <c r="Y150" t="s">
        <v>21080</v>
      </c>
      <c r="Z150" s="126">
        <v>44260</v>
      </c>
      <c r="AA150" s="126">
        <v>44561</v>
      </c>
      <c r="AB150" t="s">
        <v>302</v>
      </c>
      <c r="AC150" t="s">
        <v>80</v>
      </c>
      <c r="AD150" t="s">
        <v>40</v>
      </c>
    </row>
    <row r="151" spans="1:30" x14ac:dyDescent="0.25">
      <c r="A151" t="s">
        <v>6734</v>
      </c>
      <c r="B151" t="s">
        <v>27</v>
      </c>
      <c r="C151" t="s">
        <v>28</v>
      </c>
      <c r="D151" t="s">
        <v>29</v>
      </c>
      <c r="E151" t="s">
        <v>30</v>
      </c>
      <c r="F151" t="s">
        <v>6710</v>
      </c>
      <c r="G151" t="s">
        <v>6711</v>
      </c>
      <c r="H151" t="s">
        <v>6610</v>
      </c>
      <c r="I151" t="s">
        <v>15100</v>
      </c>
      <c r="J151" t="s">
        <v>6734</v>
      </c>
      <c r="K151" t="s">
        <v>90</v>
      </c>
      <c r="L151" t="s">
        <v>91</v>
      </c>
      <c r="M151" t="s">
        <v>92</v>
      </c>
      <c r="N151" t="s">
        <v>43</v>
      </c>
      <c r="O151" t="s">
        <v>15103</v>
      </c>
      <c r="P151" t="s">
        <v>203</v>
      </c>
      <c r="Q151" t="s">
        <v>6471</v>
      </c>
      <c r="R151" t="s">
        <v>591</v>
      </c>
      <c r="S151" t="str">
        <f t="shared" si="1"/>
        <v>TARQUI MANUELO, OLINDA</v>
      </c>
      <c r="T151" t="s">
        <v>102</v>
      </c>
      <c r="U151" t="s">
        <v>37</v>
      </c>
      <c r="V151" t="s">
        <v>49</v>
      </c>
      <c r="W151" t="s">
        <v>16186</v>
      </c>
      <c r="X151" s="126">
        <v>25197</v>
      </c>
      <c r="Y151" t="s">
        <v>3899</v>
      </c>
      <c r="AB151" t="s">
        <v>38</v>
      </c>
      <c r="AC151" t="s">
        <v>95</v>
      </c>
      <c r="AD151" t="s">
        <v>40</v>
      </c>
    </row>
    <row r="152" spans="1:30" x14ac:dyDescent="0.25">
      <c r="A152" t="s">
        <v>6737</v>
      </c>
      <c r="B152" t="s">
        <v>27</v>
      </c>
      <c r="C152" t="s">
        <v>28</v>
      </c>
      <c r="D152" t="s">
        <v>29</v>
      </c>
      <c r="E152" t="s">
        <v>30</v>
      </c>
      <c r="F152" t="s">
        <v>6738</v>
      </c>
      <c r="G152" t="s">
        <v>6739</v>
      </c>
      <c r="H152" t="s">
        <v>6610</v>
      </c>
      <c r="I152" t="s">
        <v>15104</v>
      </c>
      <c r="J152" t="s">
        <v>6737</v>
      </c>
      <c r="K152" t="s">
        <v>31</v>
      </c>
      <c r="L152" t="s">
        <v>32</v>
      </c>
      <c r="M152" t="s">
        <v>33</v>
      </c>
      <c r="N152" t="s">
        <v>34</v>
      </c>
      <c r="O152" t="s">
        <v>6740</v>
      </c>
      <c r="P152" t="s">
        <v>143</v>
      </c>
      <c r="Q152" t="s">
        <v>152</v>
      </c>
      <c r="R152" t="s">
        <v>6741</v>
      </c>
      <c r="S152" t="str">
        <f t="shared" si="1"/>
        <v>DUEÑAS RAMOS, MIRIAM LOURDES</v>
      </c>
      <c r="T152" t="s">
        <v>59</v>
      </c>
      <c r="U152" t="s">
        <v>37</v>
      </c>
      <c r="V152" t="s">
        <v>162</v>
      </c>
      <c r="W152" t="s">
        <v>16187</v>
      </c>
      <c r="X152" s="126">
        <v>22348</v>
      </c>
      <c r="Y152" t="s">
        <v>6742</v>
      </c>
      <c r="Z152" s="126">
        <v>44240</v>
      </c>
      <c r="AB152" t="s">
        <v>38</v>
      </c>
      <c r="AC152" t="s">
        <v>39</v>
      </c>
      <c r="AD152" t="s">
        <v>40</v>
      </c>
    </row>
    <row r="153" spans="1:30" x14ac:dyDescent="0.25">
      <c r="A153" t="s">
        <v>6743</v>
      </c>
      <c r="B153" t="s">
        <v>27</v>
      </c>
      <c r="C153" t="s">
        <v>28</v>
      </c>
      <c r="D153" t="s">
        <v>29</v>
      </c>
      <c r="E153" t="s">
        <v>30</v>
      </c>
      <c r="F153" t="s">
        <v>6738</v>
      </c>
      <c r="G153" t="s">
        <v>6739</v>
      </c>
      <c r="H153" t="s">
        <v>6610</v>
      </c>
      <c r="I153" t="s">
        <v>15104</v>
      </c>
      <c r="J153" t="s">
        <v>6743</v>
      </c>
      <c r="K153" t="s">
        <v>31</v>
      </c>
      <c r="L153" t="s">
        <v>31</v>
      </c>
      <c r="M153" t="s">
        <v>42</v>
      </c>
      <c r="N153" t="s">
        <v>43</v>
      </c>
      <c r="O153" t="s">
        <v>6744</v>
      </c>
      <c r="P153" t="s">
        <v>135</v>
      </c>
      <c r="Q153" t="s">
        <v>67</v>
      </c>
      <c r="R153" t="s">
        <v>163</v>
      </c>
      <c r="S153" t="str">
        <f t="shared" si="1"/>
        <v>COILA CHOQUE, GUADALUPE</v>
      </c>
      <c r="T153" t="s">
        <v>47</v>
      </c>
      <c r="U153" t="s">
        <v>48</v>
      </c>
      <c r="V153" t="s">
        <v>49</v>
      </c>
      <c r="W153" t="s">
        <v>16188</v>
      </c>
      <c r="X153" s="126">
        <v>22262</v>
      </c>
      <c r="Y153" t="s">
        <v>6745</v>
      </c>
      <c r="AB153" t="s">
        <v>38</v>
      </c>
      <c r="AC153" t="s">
        <v>39</v>
      </c>
      <c r="AD153" t="s">
        <v>40</v>
      </c>
    </row>
    <row r="154" spans="1:30" x14ac:dyDescent="0.25">
      <c r="A154" t="s">
        <v>6746</v>
      </c>
      <c r="B154" t="s">
        <v>27</v>
      </c>
      <c r="C154" t="s">
        <v>28</v>
      </c>
      <c r="D154" t="s">
        <v>29</v>
      </c>
      <c r="E154" t="s">
        <v>30</v>
      </c>
      <c r="F154" t="s">
        <v>6738</v>
      </c>
      <c r="G154" t="s">
        <v>6739</v>
      </c>
      <c r="H154" t="s">
        <v>6610</v>
      </c>
      <c r="I154" t="s">
        <v>15104</v>
      </c>
      <c r="J154" t="s">
        <v>6746</v>
      </c>
      <c r="K154" t="s">
        <v>31</v>
      </c>
      <c r="L154" t="s">
        <v>31</v>
      </c>
      <c r="M154" t="s">
        <v>42</v>
      </c>
      <c r="N154" t="s">
        <v>43</v>
      </c>
      <c r="O154" t="s">
        <v>53</v>
      </c>
      <c r="P154" t="s">
        <v>106</v>
      </c>
      <c r="Q154" t="s">
        <v>164</v>
      </c>
      <c r="R154" t="s">
        <v>6747</v>
      </c>
      <c r="S154" t="str">
        <f t="shared" si="1"/>
        <v>MAMANI YUCRA, YOLANDA CHABELA</v>
      </c>
      <c r="T154" t="s">
        <v>59</v>
      </c>
      <c r="U154" t="s">
        <v>48</v>
      </c>
      <c r="V154" t="s">
        <v>49</v>
      </c>
      <c r="W154" t="s">
        <v>16189</v>
      </c>
      <c r="X154" s="126">
        <v>23208</v>
      </c>
      <c r="Y154" t="s">
        <v>6748</v>
      </c>
      <c r="AB154" t="s">
        <v>38</v>
      </c>
      <c r="AC154" t="s">
        <v>39</v>
      </c>
      <c r="AD154" t="s">
        <v>40</v>
      </c>
    </row>
    <row r="155" spans="1:30" x14ac:dyDescent="0.25">
      <c r="A155" t="s">
        <v>6749</v>
      </c>
      <c r="B155" t="s">
        <v>27</v>
      </c>
      <c r="C155" t="s">
        <v>28</v>
      </c>
      <c r="D155" t="s">
        <v>29</v>
      </c>
      <c r="E155" t="s">
        <v>30</v>
      </c>
      <c r="F155" t="s">
        <v>6738</v>
      </c>
      <c r="G155" t="s">
        <v>6739</v>
      </c>
      <c r="H155" t="s">
        <v>6610</v>
      </c>
      <c r="I155" t="s">
        <v>15104</v>
      </c>
      <c r="J155" t="s">
        <v>6749</v>
      </c>
      <c r="K155" t="s">
        <v>31</v>
      </c>
      <c r="L155" t="s">
        <v>31</v>
      </c>
      <c r="M155" t="s">
        <v>42</v>
      </c>
      <c r="N155" t="s">
        <v>43</v>
      </c>
      <c r="O155" t="s">
        <v>6750</v>
      </c>
      <c r="P155" t="s">
        <v>98</v>
      </c>
      <c r="Q155" t="s">
        <v>117</v>
      </c>
      <c r="R155" t="s">
        <v>118</v>
      </c>
      <c r="S155" t="str">
        <f t="shared" si="1"/>
        <v>COLQUE BELTRAN, GIOVANNA</v>
      </c>
      <c r="T155" t="s">
        <v>64</v>
      </c>
      <c r="U155" t="s">
        <v>48</v>
      </c>
      <c r="V155" t="s">
        <v>49</v>
      </c>
      <c r="W155" t="s">
        <v>16190</v>
      </c>
      <c r="X155" s="126">
        <v>31047</v>
      </c>
      <c r="Y155" t="s">
        <v>6751</v>
      </c>
      <c r="AB155" t="s">
        <v>38</v>
      </c>
      <c r="AC155" t="s">
        <v>39</v>
      </c>
      <c r="AD155" t="s">
        <v>40</v>
      </c>
    </row>
    <row r="156" spans="1:30" x14ac:dyDescent="0.25">
      <c r="A156" t="s">
        <v>6752</v>
      </c>
      <c r="B156" t="s">
        <v>27</v>
      </c>
      <c r="C156" t="s">
        <v>28</v>
      </c>
      <c r="D156" t="s">
        <v>29</v>
      </c>
      <c r="E156" t="s">
        <v>30</v>
      </c>
      <c r="F156" t="s">
        <v>6738</v>
      </c>
      <c r="G156" t="s">
        <v>6739</v>
      </c>
      <c r="H156" t="s">
        <v>6610</v>
      </c>
      <c r="I156" t="s">
        <v>15104</v>
      </c>
      <c r="J156" t="s">
        <v>6752</v>
      </c>
      <c r="K156" t="s">
        <v>31</v>
      </c>
      <c r="L156" t="s">
        <v>31</v>
      </c>
      <c r="M156" t="s">
        <v>42</v>
      </c>
      <c r="N156" t="s">
        <v>43</v>
      </c>
      <c r="O156" t="s">
        <v>6753</v>
      </c>
      <c r="P156" t="s">
        <v>167</v>
      </c>
      <c r="Q156" t="s">
        <v>168</v>
      </c>
      <c r="R156" t="s">
        <v>6754</v>
      </c>
      <c r="S156" t="str">
        <f t="shared" si="1"/>
        <v>GALINDO ORTEGA, MIRYAN</v>
      </c>
      <c r="T156" t="s">
        <v>36</v>
      </c>
      <c r="U156" t="s">
        <v>48</v>
      </c>
      <c r="V156" t="s">
        <v>49</v>
      </c>
      <c r="W156" t="s">
        <v>16191</v>
      </c>
      <c r="X156" s="126">
        <v>27083</v>
      </c>
      <c r="Y156" t="s">
        <v>6755</v>
      </c>
      <c r="AB156" t="s">
        <v>38</v>
      </c>
      <c r="AC156" t="s">
        <v>39</v>
      </c>
      <c r="AD156" t="s">
        <v>40</v>
      </c>
    </row>
    <row r="157" spans="1:30" x14ac:dyDescent="0.25">
      <c r="A157" t="s">
        <v>6756</v>
      </c>
      <c r="B157" t="s">
        <v>27</v>
      </c>
      <c r="C157" t="s">
        <v>28</v>
      </c>
      <c r="D157" t="s">
        <v>29</v>
      </c>
      <c r="E157" t="s">
        <v>30</v>
      </c>
      <c r="F157" t="s">
        <v>6738</v>
      </c>
      <c r="G157" t="s">
        <v>6739</v>
      </c>
      <c r="H157" t="s">
        <v>6610</v>
      </c>
      <c r="I157" t="s">
        <v>15104</v>
      </c>
      <c r="J157" t="s">
        <v>6756</v>
      </c>
      <c r="K157" t="s">
        <v>31</v>
      </c>
      <c r="L157" t="s">
        <v>31</v>
      </c>
      <c r="M157" t="s">
        <v>42</v>
      </c>
      <c r="N157" t="s">
        <v>61</v>
      </c>
      <c r="O157" t="s">
        <v>116</v>
      </c>
      <c r="P157" t="s">
        <v>325</v>
      </c>
      <c r="Q157" t="s">
        <v>621</v>
      </c>
      <c r="R157" t="s">
        <v>21081</v>
      </c>
      <c r="S157" s="189" t="s">
        <v>235</v>
      </c>
      <c r="T157" t="s">
        <v>64</v>
      </c>
      <c r="U157" t="s">
        <v>48</v>
      </c>
      <c r="V157" t="s">
        <v>49</v>
      </c>
      <c r="W157" t="s">
        <v>21082</v>
      </c>
      <c r="X157" s="126">
        <v>29830</v>
      </c>
      <c r="Y157" t="s">
        <v>21083</v>
      </c>
      <c r="Z157" s="126">
        <v>44256</v>
      </c>
      <c r="AA157" s="126">
        <v>44561</v>
      </c>
      <c r="AB157" t="s">
        <v>119</v>
      </c>
      <c r="AC157" t="s">
        <v>6628</v>
      </c>
      <c r="AD157" t="s">
        <v>40</v>
      </c>
    </row>
    <row r="158" spans="1:30" x14ac:dyDescent="0.25">
      <c r="A158" t="s">
        <v>6757</v>
      </c>
      <c r="B158" t="s">
        <v>27</v>
      </c>
      <c r="C158" t="s">
        <v>28</v>
      </c>
      <c r="D158" t="s">
        <v>29</v>
      </c>
      <c r="E158" t="s">
        <v>30</v>
      </c>
      <c r="F158" t="s">
        <v>6738</v>
      </c>
      <c r="G158" t="s">
        <v>6739</v>
      </c>
      <c r="H158" t="s">
        <v>6610</v>
      </c>
      <c r="I158" t="s">
        <v>15104</v>
      </c>
      <c r="J158" t="s">
        <v>6757</v>
      </c>
      <c r="K158" t="s">
        <v>31</v>
      </c>
      <c r="L158" t="s">
        <v>31</v>
      </c>
      <c r="M158" t="s">
        <v>42</v>
      </c>
      <c r="N158" t="s">
        <v>61</v>
      </c>
      <c r="O158" t="s">
        <v>116</v>
      </c>
      <c r="P158" t="s">
        <v>187</v>
      </c>
      <c r="Q158" t="s">
        <v>933</v>
      </c>
      <c r="R158" t="s">
        <v>21084</v>
      </c>
      <c r="S158" s="189" t="s">
        <v>235</v>
      </c>
      <c r="T158" t="s">
        <v>64</v>
      </c>
      <c r="U158" t="s">
        <v>48</v>
      </c>
      <c r="V158" t="s">
        <v>49</v>
      </c>
      <c r="W158" t="s">
        <v>21085</v>
      </c>
      <c r="X158" s="126">
        <v>34135</v>
      </c>
      <c r="Y158" t="s">
        <v>21086</v>
      </c>
      <c r="Z158" s="126">
        <v>44256</v>
      </c>
      <c r="AA158" s="126">
        <v>44561</v>
      </c>
      <c r="AB158" t="s">
        <v>119</v>
      </c>
      <c r="AC158" t="s">
        <v>6628</v>
      </c>
      <c r="AD158" t="s">
        <v>40</v>
      </c>
    </row>
    <row r="159" spans="1:30" x14ac:dyDescent="0.25">
      <c r="A159" t="s">
        <v>6758</v>
      </c>
      <c r="B159" t="s">
        <v>27</v>
      </c>
      <c r="C159" t="s">
        <v>28</v>
      </c>
      <c r="D159" t="s">
        <v>29</v>
      </c>
      <c r="E159" t="s">
        <v>30</v>
      </c>
      <c r="F159" t="s">
        <v>6738</v>
      </c>
      <c r="G159" t="s">
        <v>6739</v>
      </c>
      <c r="H159" t="s">
        <v>6610</v>
      </c>
      <c r="I159" t="s">
        <v>15104</v>
      </c>
      <c r="J159" t="s">
        <v>6758</v>
      </c>
      <c r="K159" t="s">
        <v>31</v>
      </c>
      <c r="L159" t="s">
        <v>31</v>
      </c>
      <c r="M159" t="s">
        <v>42</v>
      </c>
      <c r="N159" t="s">
        <v>61</v>
      </c>
      <c r="O159" t="s">
        <v>116</v>
      </c>
      <c r="P159" t="s">
        <v>21087</v>
      </c>
      <c r="Q159" t="s">
        <v>152</v>
      </c>
      <c r="R159" t="s">
        <v>21088</v>
      </c>
      <c r="S159" s="189" t="s">
        <v>235</v>
      </c>
      <c r="T159" t="s">
        <v>64</v>
      </c>
      <c r="U159" t="s">
        <v>48</v>
      </c>
      <c r="V159" t="s">
        <v>49</v>
      </c>
      <c r="W159" t="s">
        <v>21089</v>
      </c>
      <c r="X159" s="126">
        <v>33976</v>
      </c>
      <c r="Y159" t="s">
        <v>21090</v>
      </c>
      <c r="Z159" s="126">
        <v>44256</v>
      </c>
      <c r="AA159" s="126">
        <v>44561</v>
      </c>
      <c r="AB159" t="s">
        <v>119</v>
      </c>
      <c r="AC159" t="s">
        <v>6628</v>
      </c>
      <c r="AD159" t="s">
        <v>40</v>
      </c>
    </row>
    <row r="160" spans="1:30" x14ac:dyDescent="0.25">
      <c r="A160" t="s">
        <v>6759</v>
      </c>
      <c r="B160" t="s">
        <v>27</v>
      </c>
      <c r="C160" t="s">
        <v>28</v>
      </c>
      <c r="D160" t="s">
        <v>29</v>
      </c>
      <c r="E160" t="s">
        <v>30</v>
      </c>
      <c r="F160" t="s">
        <v>6738</v>
      </c>
      <c r="G160" t="s">
        <v>6739</v>
      </c>
      <c r="H160" t="s">
        <v>6610</v>
      </c>
      <c r="I160" t="s">
        <v>15104</v>
      </c>
      <c r="J160" t="s">
        <v>6759</v>
      </c>
      <c r="K160" t="s">
        <v>31</v>
      </c>
      <c r="L160" t="s">
        <v>31</v>
      </c>
      <c r="M160" t="s">
        <v>42</v>
      </c>
      <c r="N160" t="s">
        <v>61</v>
      </c>
      <c r="O160" t="s">
        <v>116</v>
      </c>
      <c r="P160" t="s">
        <v>35</v>
      </c>
      <c r="Q160" t="s">
        <v>106</v>
      </c>
      <c r="R160" t="s">
        <v>21091</v>
      </c>
      <c r="S160" s="189" t="s">
        <v>235</v>
      </c>
      <c r="T160" t="s">
        <v>64</v>
      </c>
      <c r="U160" t="s">
        <v>48</v>
      </c>
      <c r="V160" t="s">
        <v>49</v>
      </c>
      <c r="W160" t="s">
        <v>21092</v>
      </c>
      <c r="X160" s="126">
        <v>31449</v>
      </c>
      <c r="Y160" t="s">
        <v>21093</v>
      </c>
      <c r="Z160" s="126">
        <v>44256</v>
      </c>
      <c r="AA160" s="126">
        <v>44561</v>
      </c>
      <c r="AB160" t="s">
        <v>119</v>
      </c>
      <c r="AC160" t="s">
        <v>6628</v>
      </c>
      <c r="AD160" t="s">
        <v>40</v>
      </c>
    </row>
    <row r="161" spans="1:30" x14ac:dyDescent="0.25">
      <c r="A161" t="s">
        <v>6760</v>
      </c>
      <c r="B161" t="s">
        <v>27</v>
      </c>
      <c r="C161" t="s">
        <v>28</v>
      </c>
      <c r="D161" t="s">
        <v>29</v>
      </c>
      <c r="E161" t="s">
        <v>30</v>
      </c>
      <c r="F161" t="s">
        <v>6738</v>
      </c>
      <c r="G161" t="s">
        <v>6739</v>
      </c>
      <c r="H161" t="s">
        <v>6610</v>
      </c>
      <c r="I161" t="s">
        <v>15104</v>
      </c>
      <c r="J161" t="s">
        <v>6760</v>
      </c>
      <c r="K161" t="s">
        <v>31</v>
      </c>
      <c r="L161" t="s">
        <v>77</v>
      </c>
      <c r="M161" t="s">
        <v>77</v>
      </c>
      <c r="N161" t="s">
        <v>61</v>
      </c>
      <c r="O161" t="s">
        <v>6731</v>
      </c>
      <c r="P161" t="s">
        <v>75</v>
      </c>
      <c r="Q161" t="s">
        <v>159</v>
      </c>
      <c r="R161" t="s">
        <v>21094</v>
      </c>
      <c r="S161" s="189" t="s">
        <v>235</v>
      </c>
      <c r="T161" t="s">
        <v>41</v>
      </c>
      <c r="U161" t="s">
        <v>48</v>
      </c>
      <c r="V161" t="s">
        <v>49</v>
      </c>
      <c r="W161" t="s">
        <v>21095</v>
      </c>
      <c r="X161" s="126">
        <v>29675</v>
      </c>
      <c r="Y161" t="s">
        <v>21096</v>
      </c>
      <c r="Z161" s="126">
        <v>44256</v>
      </c>
      <c r="AA161" s="126">
        <v>44561</v>
      </c>
      <c r="AB161" t="s">
        <v>38</v>
      </c>
      <c r="AC161" t="s">
        <v>80</v>
      </c>
      <c r="AD161" t="s">
        <v>40</v>
      </c>
    </row>
    <row r="162" spans="1:30" x14ac:dyDescent="0.25">
      <c r="A162" t="s">
        <v>6761</v>
      </c>
      <c r="B162" t="s">
        <v>27</v>
      </c>
      <c r="C162" t="s">
        <v>28</v>
      </c>
      <c r="D162" t="s">
        <v>29</v>
      </c>
      <c r="E162" t="s">
        <v>30</v>
      </c>
      <c r="F162" t="s">
        <v>6738</v>
      </c>
      <c r="G162" t="s">
        <v>6739</v>
      </c>
      <c r="H162" t="s">
        <v>6610</v>
      </c>
      <c r="I162" t="s">
        <v>15104</v>
      </c>
      <c r="J162" t="s">
        <v>6761</v>
      </c>
      <c r="K162" t="s">
        <v>90</v>
      </c>
      <c r="L162" t="s">
        <v>91</v>
      </c>
      <c r="M162" t="s">
        <v>92</v>
      </c>
      <c r="N162" t="s">
        <v>43</v>
      </c>
      <c r="O162" t="s">
        <v>53</v>
      </c>
      <c r="P162" t="s">
        <v>67</v>
      </c>
      <c r="Q162" t="s">
        <v>174</v>
      </c>
      <c r="R162" t="s">
        <v>175</v>
      </c>
      <c r="S162" t="str">
        <f t="shared" si="1"/>
        <v>CHOQUE ROJAS, SEBASTIANA</v>
      </c>
      <c r="T162" t="s">
        <v>176</v>
      </c>
      <c r="U162" t="s">
        <v>37</v>
      </c>
      <c r="V162" t="s">
        <v>49</v>
      </c>
      <c r="W162" t="s">
        <v>16192</v>
      </c>
      <c r="X162" s="126">
        <v>23032</v>
      </c>
      <c r="Y162" t="s">
        <v>6762</v>
      </c>
      <c r="AB162" t="s">
        <v>38</v>
      </c>
      <c r="AC162" t="s">
        <v>95</v>
      </c>
      <c r="AD162" t="s">
        <v>40</v>
      </c>
    </row>
    <row r="163" spans="1:30" x14ac:dyDescent="0.25">
      <c r="A163" t="s">
        <v>6763</v>
      </c>
      <c r="B163" t="s">
        <v>27</v>
      </c>
      <c r="C163" t="s">
        <v>28</v>
      </c>
      <c r="D163" t="s">
        <v>29</v>
      </c>
      <c r="E163" t="s">
        <v>30</v>
      </c>
      <c r="F163" t="s">
        <v>6764</v>
      </c>
      <c r="G163" t="s">
        <v>6765</v>
      </c>
      <c r="H163" t="s">
        <v>6610</v>
      </c>
      <c r="I163" t="s">
        <v>15105</v>
      </c>
      <c r="J163" t="s">
        <v>6763</v>
      </c>
      <c r="K163" t="s">
        <v>31</v>
      </c>
      <c r="L163" t="s">
        <v>32</v>
      </c>
      <c r="M163" t="s">
        <v>33</v>
      </c>
      <c r="N163" t="s">
        <v>34</v>
      </c>
      <c r="O163" t="s">
        <v>6560</v>
      </c>
      <c r="P163" t="s">
        <v>6766</v>
      </c>
      <c r="Q163" t="s">
        <v>129</v>
      </c>
      <c r="R163" t="s">
        <v>177</v>
      </c>
      <c r="S163" t="str">
        <f t="shared" si="1"/>
        <v>GUARDAMINO HERRERA, MARITZA</v>
      </c>
      <c r="T163" t="s">
        <v>36</v>
      </c>
      <c r="U163" t="s">
        <v>37</v>
      </c>
      <c r="V163" t="s">
        <v>6561</v>
      </c>
      <c r="W163" t="s">
        <v>16193</v>
      </c>
      <c r="X163" s="126">
        <v>24148</v>
      </c>
      <c r="Y163" t="s">
        <v>6767</v>
      </c>
      <c r="Z163" s="126">
        <v>43374</v>
      </c>
      <c r="AA163" s="126">
        <v>44834</v>
      </c>
      <c r="AB163" t="s">
        <v>38</v>
      </c>
      <c r="AC163" t="s">
        <v>39</v>
      </c>
      <c r="AD163" t="s">
        <v>40</v>
      </c>
    </row>
    <row r="164" spans="1:30" x14ac:dyDescent="0.25">
      <c r="A164" t="s">
        <v>6768</v>
      </c>
      <c r="B164" t="s">
        <v>27</v>
      </c>
      <c r="C164" t="s">
        <v>28</v>
      </c>
      <c r="D164" t="s">
        <v>29</v>
      </c>
      <c r="E164" t="s">
        <v>30</v>
      </c>
      <c r="F164" t="s">
        <v>6764</v>
      </c>
      <c r="G164" t="s">
        <v>6765</v>
      </c>
      <c r="H164" t="s">
        <v>6610</v>
      </c>
      <c r="I164" t="s">
        <v>15105</v>
      </c>
      <c r="J164" t="s">
        <v>6768</v>
      </c>
      <c r="K164" t="s">
        <v>31</v>
      </c>
      <c r="L164" t="s">
        <v>31</v>
      </c>
      <c r="M164" t="s">
        <v>42</v>
      </c>
      <c r="N164" t="s">
        <v>43</v>
      </c>
      <c r="O164" t="s">
        <v>15106</v>
      </c>
      <c r="P164" t="s">
        <v>152</v>
      </c>
      <c r="Q164" t="s">
        <v>370</v>
      </c>
      <c r="R164" t="s">
        <v>554</v>
      </c>
      <c r="S164" t="str">
        <f t="shared" ref="S164:S227" si="2">CONCATENATE(P164," ",Q164,","," ",R164)</f>
        <v>RAMOS RAMIREZ, MARIA ELENA</v>
      </c>
      <c r="T164" t="s">
        <v>316</v>
      </c>
      <c r="U164" t="s">
        <v>48</v>
      </c>
      <c r="V164" t="s">
        <v>49</v>
      </c>
      <c r="W164" t="s">
        <v>16194</v>
      </c>
      <c r="X164" s="126">
        <v>24319</v>
      </c>
      <c r="Y164" t="s">
        <v>15107</v>
      </c>
      <c r="AB164" t="s">
        <v>38</v>
      </c>
      <c r="AC164" t="s">
        <v>39</v>
      </c>
      <c r="AD164" t="s">
        <v>40</v>
      </c>
    </row>
    <row r="165" spans="1:30" x14ac:dyDescent="0.25">
      <c r="A165" t="s">
        <v>6771</v>
      </c>
      <c r="B165" t="s">
        <v>27</v>
      </c>
      <c r="C165" t="s">
        <v>28</v>
      </c>
      <c r="D165" t="s">
        <v>29</v>
      </c>
      <c r="E165" t="s">
        <v>30</v>
      </c>
      <c r="F165" t="s">
        <v>6764</v>
      </c>
      <c r="G165" t="s">
        <v>6765</v>
      </c>
      <c r="H165" t="s">
        <v>6610</v>
      </c>
      <c r="I165" t="s">
        <v>15105</v>
      </c>
      <c r="J165" t="s">
        <v>6771</v>
      </c>
      <c r="K165" t="s">
        <v>31</v>
      </c>
      <c r="L165" t="s">
        <v>31</v>
      </c>
      <c r="M165" t="s">
        <v>42</v>
      </c>
      <c r="N165" t="s">
        <v>43</v>
      </c>
      <c r="O165" t="s">
        <v>6772</v>
      </c>
      <c r="P165" t="s">
        <v>74</v>
      </c>
      <c r="Q165" t="s">
        <v>6773</v>
      </c>
      <c r="R165" t="s">
        <v>6774</v>
      </c>
      <c r="S165" t="str">
        <f t="shared" si="2"/>
        <v>HUANCA BARBOZA, AMANDA SOLEDAD</v>
      </c>
      <c r="T165" t="s">
        <v>59</v>
      </c>
      <c r="U165" t="s">
        <v>48</v>
      </c>
      <c r="V165" t="s">
        <v>49</v>
      </c>
      <c r="W165" t="s">
        <v>16195</v>
      </c>
      <c r="X165" s="126">
        <v>26370</v>
      </c>
      <c r="Y165" t="s">
        <v>6775</v>
      </c>
      <c r="AB165" t="s">
        <v>38</v>
      </c>
      <c r="AC165" t="s">
        <v>39</v>
      </c>
      <c r="AD165" t="s">
        <v>40</v>
      </c>
    </row>
    <row r="166" spans="1:30" x14ac:dyDescent="0.25">
      <c r="A166" t="s">
        <v>6776</v>
      </c>
      <c r="B166" t="s">
        <v>27</v>
      </c>
      <c r="C166" t="s">
        <v>28</v>
      </c>
      <c r="D166" t="s">
        <v>29</v>
      </c>
      <c r="E166" t="s">
        <v>30</v>
      </c>
      <c r="F166" t="s">
        <v>6764</v>
      </c>
      <c r="G166" t="s">
        <v>6765</v>
      </c>
      <c r="H166" t="s">
        <v>6610</v>
      </c>
      <c r="I166" t="s">
        <v>15105</v>
      </c>
      <c r="J166" t="s">
        <v>6776</v>
      </c>
      <c r="K166" t="s">
        <v>31</v>
      </c>
      <c r="L166" t="s">
        <v>31</v>
      </c>
      <c r="M166" t="s">
        <v>42</v>
      </c>
      <c r="N166" t="s">
        <v>43</v>
      </c>
      <c r="O166" t="s">
        <v>6777</v>
      </c>
      <c r="P166" t="s">
        <v>6778</v>
      </c>
      <c r="Q166" t="s">
        <v>354</v>
      </c>
      <c r="R166" t="s">
        <v>6779</v>
      </c>
      <c r="S166" t="str">
        <f t="shared" si="2"/>
        <v>BENAVENTE MALAGA, SANDY KARINA</v>
      </c>
      <c r="T166" t="s">
        <v>64</v>
      </c>
      <c r="U166" t="s">
        <v>48</v>
      </c>
      <c r="V166" t="s">
        <v>16197</v>
      </c>
      <c r="W166" t="s">
        <v>16196</v>
      </c>
      <c r="X166" s="126">
        <v>30711</v>
      </c>
      <c r="Y166" t="s">
        <v>6780</v>
      </c>
      <c r="Z166" s="126">
        <v>44442</v>
      </c>
      <c r="AA166" s="126">
        <v>44539</v>
      </c>
      <c r="AB166" t="s">
        <v>38</v>
      </c>
      <c r="AC166" t="s">
        <v>39</v>
      </c>
      <c r="AD166" t="s">
        <v>40</v>
      </c>
    </row>
    <row r="167" spans="1:30" x14ac:dyDescent="0.25">
      <c r="B167" t="s">
        <v>27</v>
      </c>
      <c r="C167" t="s">
        <v>28</v>
      </c>
      <c r="D167" t="s">
        <v>29</v>
      </c>
      <c r="E167" t="s">
        <v>30</v>
      </c>
      <c r="F167" t="s">
        <v>6764</v>
      </c>
      <c r="G167" t="s">
        <v>6765</v>
      </c>
      <c r="H167" t="s">
        <v>6610</v>
      </c>
      <c r="I167" t="s">
        <v>15105</v>
      </c>
      <c r="J167" t="s">
        <v>6776</v>
      </c>
      <c r="K167" t="s">
        <v>31</v>
      </c>
      <c r="L167" t="s">
        <v>31</v>
      </c>
      <c r="M167" t="s">
        <v>42</v>
      </c>
      <c r="N167" t="s">
        <v>61</v>
      </c>
      <c r="O167" t="s">
        <v>16198</v>
      </c>
      <c r="P167" t="s">
        <v>811</v>
      </c>
      <c r="Q167" t="s">
        <v>455</v>
      </c>
      <c r="R167" t="s">
        <v>21097</v>
      </c>
      <c r="S167" s="189" t="s">
        <v>235</v>
      </c>
      <c r="T167" t="s">
        <v>64</v>
      </c>
      <c r="U167" t="s">
        <v>48</v>
      </c>
      <c r="V167" t="s">
        <v>49</v>
      </c>
      <c r="W167" t="s">
        <v>21098</v>
      </c>
      <c r="X167" s="126">
        <v>34653</v>
      </c>
      <c r="Y167" t="s">
        <v>21099</v>
      </c>
      <c r="Z167" s="126">
        <v>44470</v>
      </c>
      <c r="AA167" s="126">
        <v>44539</v>
      </c>
      <c r="AB167" t="s">
        <v>302</v>
      </c>
      <c r="AC167" t="s">
        <v>6628</v>
      </c>
      <c r="AD167" t="s">
        <v>40</v>
      </c>
    </row>
    <row r="168" spans="1:30" x14ac:dyDescent="0.25">
      <c r="A168" t="s">
        <v>6781</v>
      </c>
      <c r="B168" t="s">
        <v>27</v>
      </c>
      <c r="C168" t="s">
        <v>28</v>
      </c>
      <c r="D168" t="s">
        <v>29</v>
      </c>
      <c r="E168" t="s">
        <v>30</v>
      </c>
      <c r="F168" t="s">
        <v>6764</v>
      </c>
      <c r="G168" t="s">
        <v>6765</v>
      </c>
      <c r="H168" t="s">
        <v>6610</v>
      </c>
      <c r="I168" t="s">
        <v>15105</v>
      </c>
      <c r="J168" t="s">
        <v>6781</v>
      </c>
      <c r="K168" t="s">
        <v>31</v>
      </c>
      <c r="L168" t="s">
        <v>31</v>
      </c>
      <c r="M168" t="s">
        <v>42</v>
      </c>
      <c r="N168" t="s">
        <v>43</v>
      </c>
      <c r="O168" t="s">
        <v>6782</v>
      </c>
      <c r="P168" t="s">
        <v>180</v>
      </c>
      <c r="Q168" t="s">
        <v>69</v>
      </c>
      <c r="R168" t="s">
        <v>6783</v>
      </c>
      <c r="S168" t="str">
        <f t="shared" si="2"/>
        <v>ENRIQUEZ TAVERA, AVELINA NINFA</v>
      </c>
      <c r="T168" t="s">
        <v>52</v>
      </c>
      <c r="U168" t="s">
        <v>48</v>
      </c>
      <c r="V168" t="s">
        <v>49</v>
      </c>
      <c r="W168" t="s">
        <v>16199</v>
      </c>
      <c r="X168" s="126">
        <v>22960</v>
      </c>
      <c r="Y168" t="s">
        <v>6784</v>
      </c>
      <c r="AB168" t="s">
        <v>38</v>
      </c>
      <c r="AC168" t="s">
        <v>39</v>
      </c>
      <c r="AD168" t="s">
        <v>40</v>
      </c>
    </row>
    <row r="169" spans="1:30" x14ac:dyDescent="0.25">
      <c r="A169" t="s">
        <v>6785</v>
      </c>
      <c r="B169" t="s">
        <v>27</v>
      </c>
      <c r="C169" t="s">
        <v>28</v>
      </c>
      <c r="D169" t="s">
        <v>29</v>
      </c>
      <c r="E169" t="s">
        <v>30</v>
      </c>
      <c r="F169" t="s">
        <v>6764</v>
      </c>
      <c r="G169" t="s">
        <v>6765</v>
      </c>
      <c r="H169" t="s">
        <v>6610</v>
      </c>
      <c r="I169" t="s">
        <v>15105</v>
      </c>
      <c r="J169" t="s">
        <v>6785</v>
      </c>
      <c r="K169" t="s">
        <v>31</v>
      </c>
      <c r="L169" t="s">
        <v>31</v>
      </c>
      <c r="M169" t="s">
        <v>42</v>
      </c>
      <c r="N169" t="s">
        <v>61</v>
      </c>
      <c r="O169" t="s">
        <v>116</v>
      </c>
      <c r="P169" t="s">
        <v>314</v>
      </c>
      <c r="Q169" t="s">
        <v>106</v>
      </c>
      <c r="R169" t="s">
        <v>21100</v>
      </c>
      <c r="S169" s="189" t="s">
        <v>235</v>
      </c>
      <c r="T169" t="s">
        <v>64</v>
      </c>
      <c r="U169" t="s">
        <v>48</v>
      </c>
      <c r="V169" t="s">
        <v>49</v>
      </c>
      <c r="W169" t="s">
        <v>21101</v>
      </c>
      <c r="X169" s="126">
        <v>30179</v>
      </c>
      <c r="Y169" t="s">
        <v>21102</v>
      </c>
      <c r="Z169" s="126">
        <v>44256</v>
      </c>
      <c r="AA169" s="126">
        <v>44561</v>
      </c>
      <c r="AB169" t="s">
        <v>119</v>
      </c>
      <c r="AC169" t="s">
        <v>6628</v>
      </c>
      <c r="AD169" t="s">
        <v>40</v>
      </c>
    </row>
    <row r="170" spans="1:30" x14ac:dyDescent="0.25">
      <c r="A170" t="s">
        <v>6787</v>
      </c>
      <c r="B170" t="s">
        <v>27</v>
      </c>
      <c r="C170" t="s">
        <v>28</v>
      </c>
      <c r="D170" t="s">
        <v>29</v>
      </c>
      <c r="E170" t="s">
        <v>30</v>
      </c>
      <c r="F170" t="s">
        <v>6764</v>
      </c>
      <c r="G170" t="s">
        <v>6765</v>
      </c>
      <c r="H170" t="s">
        <v>6610</v>
      </c>
      <c r="I170" t="s">
        <v>15105</v>
      </c>
      <c r="J170" t="s">
        <v>6787</v>
      </c>
      <c r="K170" t="s">
        <v>31</v>
      </c>
      <c r="L170" t="s">
        <v>77</v>
      </c>
      <c r="M170" t="s">
        <v>77</v>
      </c>
      <c r="N170" t="s">
        <v>43</v>
      </c>
      <c r="O170" t="s">
        <v>53</v>
      </c>
      <c r="P170" t="s">
        <v>75</v>
      </c>
      <c r="Q170" t="s">
        <v>135</v>
      </c>
      <c r="R170" t="s">
        <v>6788</v>
      </c>
      <c r="S170" t="str">
        <f t="shared" si="2"/>
        <v>QUISPE COILA, RUMUALDA ROSA</v>
      </c>
      <c r="T170" t="s">
        <v>41</v>
      </c>
      <c r="U170" t="s">
        <v>48</v>
      </c>
      <c r="V170" t="s">
        <v>49</v>
      </c>
      <c r="W170" t="s">
        <v>16200</v>
      </c>
      <c r="X170" s="126">
        <v>23232</v>
      </c>
      <c r="Y170" t="s">
        <v>6789</v>
      </c>
      <c r="AB170" t="s">
        <v>38</v>
      </c>
      <c r="AC170" t="s">
        <v>80</v>
      </c>
      <c r="AD170" t="s">
        <v>40</v>
      </c>
    </row>
    <row r="171" spans="1:30" x14ac:dyDescent="0.25">
      <c r="A171" t="s">
        <v>6790</v>
      </c>
      <c r="B171" t="s">
        <v>27</v>
      </c>
      <c r="C171" t="s">
        <v>28</v>
      </c>
      <c r="D171" t="s">
        <v>29</v>
      </c>
      <c r="E171" t="s">
        <v>30</v>
      </c>
      <c r="F171" t="s">
        <v>6764</v>
      </c>
      <c r="G171" t="s">
        <v>6765</v>
      </c>
      <c r="H171" t="s">
        <v>6610</v>
      </c>
      <c r="I171" t="s">
        <v>15105</v>
      </c>
      <c r="J171" t="s">
        <v>6790</v>
      </c>
      <c r="K171" t="s">
        <v>31</v>
      </c>
      <c r="L171" t="s">
        <v>77</v>
      </c>
      <c r="M171" t="s">
        <v>77</v>
      </c>
      <c r="N171" t="s">
        <v>43</v>
      </c>
      <c r="O171" t="s">
        <v>6791</v>
      </c>
      <c r="P171" t="s">
        <v>75</v>
      </c>
      <c r="Q171" t="s">
        <v>135</v>
      </c>
      <c r="R171" t="s">
        <v>181</v>
      </c>
      <c r="S171" t="str">
        <f t="shared" si="2"/>
        <v>QUISPE COILA, HUGO</v>
      </c>
      <c r="T171" t="s">
        <v>41</v>
      </c>
      <c r="U171" t="s">
        <v>48</v>
      </c>
      <c r="V171" t="s">
        <v>49</v>
      </c>
      <c r="W171" t="s">
        <v>16201</v>
      </c>
      <c r="X171" s="126">
        <v>27474</v>
      </c>
      <c r="Y171" t="s">
        <v>8138</v>
      </c>
      <c r="AB171" t="s">
        <v>38</v>
      </c>
      <c r="AC171" t="s">
        <v>80</v>
      </c>
      <c r="AD171" t="s">
        <v>40</v>
      </c>
    </row>
    <row r="172" spans="1:30" x14ac:dyDescent="0.25">
      <c r="A172" t="s">
        <v>6792</v>
      </c>
      <c r="B172" t="s">
        <v>27</v>
      </c>
      <c r="C172" t="s">
        <v>28</v>
      </c>
      <c r="D172" t="s">
        <v>29</v>
      </c>
      <c r="E172" t="s">
        <v>30</v>
      </c>
      <c r="F172" t="s">
        <v>6764</v>
      </c>
      <c r="G172" t="s">
        <v>6765</v>
      </c>
      <c r="H172" t="s">
        <v>6610</v>
      </c>
      <c r="I172" t="s">
        <v>15105</v>
      </c>
      <c r="J172" t="s">
        <v>6792</v>
      </c>
      <c r="K172" t="s">
        <v>90</v>
      </c>
      <c r="L172" t="s">
        <v>91</v>
      </c>
      <c r="M172" t="s">
        <v>92</v>
      </c>
      <c r="N172" t="s">
        <v>43</v>
      </c>
      <c r="O172" t="s">
        <v>6793</v>
      </c>
      <c r="P172" t="s">
        <v>62</v>
      </c>
      <c r="Q172" t="s">
        <v>182</v>
      </c>
      <c r="R172" t="s">
        <v>6794</v>
      </c>
      <c r="S172" t="str">
        <f t="shared" si="2"/>
        <v>MEDINA CAHUANA, JUAN GERONIMO</v>
      </c>
      <c r="T172" t="s">
        <v>102</v>
      </c>
      <c r="U172" t="s">
        <v>37</v>
      </c>
      <c r="V172" t="s">
        <v>49</v>
      </c>
      <c r="W172" t="s">
        <v>16202</v>
      </c>
      <c r="X172" s="126">
        <v>21386</v>
      </c>
      <c r="Y172" t="s">
        <v>6795</v>
      </c>
      <c r="AB172" t="s">
        <v>38</v>
      </c>
      <c r="AC172" t="s">
        <v>95</v>
      </c>
      <c r="AD172" t="s">
        <v>40</v>
      </c>
    </row>
    <row r="173" spans="1:30" x14ac:dyDescent="0.25">
      <c r="A173" t="s">
        <v>6796</v>
      </c>
      <c r="B173" t="s">
        <v>27</v>
      </c>
      <c r="C173" t="s">
        <v>28</v>
      </c>
      <c r="D173" t="s">
        <v>29</v>
      </c>
      <c r="E173" t="s">
        <v>30</v>
      </c>
      <c r="F173" t="s">
        <v>6797</v>
      </c>
      <c r="G173" t="s">
        <v>6798</v>
      </c>
      <c r="H173" t="s">
        <v>6610</v>
      </c>
      <c r="I173" t="s">
        <v>15108</v>
      </c>
      <c r="J173" t="s">
        <v>6796</v>
      </c>
      <c r="K173" t="s">
        <v>31</v>
      </c>
      <c r="L173" t="s">
        <v>32</v>
      </c>
      <c r="M173" t="s">
        <v>33</v>
      </c>
      <c r="N173" t="s">
        <v>699</v>
      </c>
      <c r="O173" t="s">
        <v>6799</v>
      </c>
      <c r="P173" t="s">
        <v>75</v>
      </c>
      <c r="Q173" t="s">
        <v>126</v>
      </c>
      <c r="R173" t="s">
        <v>9351</v>
      </c>
      <c r="S173" t="str">
        <f t="shared" si="2"/>
        <v>QUISPE FLORES, GLADIS MERCEDEZ</v>
      </c>
      <c r="T173" t="s">
        <v>47</v>
      </c>
      <c r="U173" t="s">
        <v>37</v>
      </c>
      <c r="V173" t="s">
        <v>49</v>
      </c>
      <c r="W173" t="s">
        <v>16643</v>
      </c>
      <c r="X173" s="126">
        <v>22183</v>
      </c>
      <c r="Y173" t="s">
        <v>9352</v>
      </c>
      <c r="Z173" s="126">
        <v>44197</v>
      </c>
      <c r="AA173" s="126">
        <v>44561</v>
      </c>
      <c r="AB173" t="s">
        <v>38</v>
      </c>
      <c r="AC173" t="s">
        <v>39</v>
      </c>
      <c r="AD173" t="s">
        <v>40</v>
      </c>
    </row>
    <row r="174" spans="1:30" x14ac:dyDescent="0.25">
      <c r="A174" t="s">
        <v>6802</v>
      </c>
      <c r="B174" t="s">
        <v>27</v>
      </c>
      <c r="C174" t="s">
        <v>28</v>
      </c>
      <c r="D174" t="s">
        <v>29</v>
      </c>
      <c r="E174" t="s">
        <v>30</v>
      </c>
      <c r="F174" t="s">
        <v>6797</v>
      </c>
      <c r="G174" t="s">
        <v>6798</v>
      </c>
      <c r="H174" t="s">
        <v>6610</v>
      </c>
      <c r="I174" t="s">
        <v>15108</v>
      </c>
      <c r="J174" t="s">
        <v>6802</v>
      </c>
      <c r="K174" t="s">
        <v>31</v>
      </c>
      <c r="L174" t="s">
        <v>31</v>
      </c>
      <c r="M174" t="s">
        <v>42</v>
      </c>
      <c r="N174" t="s">
        <v>43</v>
      </c>
      <c r="O174" t="s">
        <v>53</v>
      </c>
      <c r="P174" t="s">
        <v>152</v>
      </c>
      <c r="Q174" t="s">
        <v>184</v>
      </c>
      <c r="R174" t="s">
        <v>185</v>
      </c>
      <c r="S174" t="str">
        <f t="shared" si="2"/>
        <v>RAMOS CHURATA, ELIZABETH</v>
      </c>
      <c r="T174" t="s">
        <v>59</v>
      </c>
      <c r="U174" t="s">
        <v>48</v>
      </c>
      <c r="V174" t="s">
        <v>49</v>
      </c>
      <c r="W174" t="s">
        <v>16203</v>
      </c>
      <c r="X174" s="126">
        <v>24056</v>
      </c>
      <c r="Y174" t="s">
        <v>6803</v>
      </c>
      <c r="AB174" t="s">
        <v>38</v>
      </c>
      <c r="AC174" t="s">
        <v>39</v>
      </c>
      <c r="AD174" t="s">
        <v>40</v>
      </c>
    </row>
    <row r="175" spans="1:30" x14ac:dyDescent="0.25">
      <c r="A175" t="s">
        <v>6804</v>
      </c>
      <c r="B175" t="s">
        <v>27</v>
      </c>
      <c r="C175" t="s">
        <v>28</v>
      </c>
      <c r="D175" t="s">
        <v>29</v>
      </c>
      <c r="E175" t="s">
        <v>30</v>
      </c>
      <c r="F175" t="s">
        <v>6797</v>
      </c>
      <c r="G175" t="s">
        <v>6798</v>
      </c>
      <c r="H175" t="s">
        <v>6610</v>
      </c>
      <c r="I175" t="s">
        <v>15108</v>
      </c>
      <c r="J175" t="s">
        <v>6804</v>
      </c>
      <c r="K175" t="s">
        <v>31</v>
      </c>
      <c r="L175" t="s">
        <v>31</v>
      </c>
      <c r="M175" t="s">
        <v>42</v>
      </c>
      <c r="N175" t="s">
        <v>43</v>
      </c>
      <c r="O175" t="s">
        <v>114</v>
      </c>
      <c r="P175" t="s">
        <v>186</v>
      </c>
      <c r="Q175" t="s">
        <v>75</v>
      </c>
      <c r="R175" t="s">
        <v>6800</v>
      </c>
      <c r="S175" t="str">
        <f t="shared" si="2"/>
        <v>ORDOÑEZ QUISPE, LIDIA NANCY</v>
      </c>
      <c r="T175" t="s">
        <v>59</v>
      </c>
      <c r="U175" t="s">
        <v>48</v>
      </c>
      <c r="V175" t="s">
        <v>813</v>
      </c>
      <c r="W175" t="s">
        <v>16204</v>
      </c>
      <c r="X175" s="126">
        <v>22085</v>
      </c>
      <c r="Y175" t="s">
        <v>6801</v>
      </c>
      <c r="Z175" s="126">
        <v>44197</v>
      </c>
      <c r="AA175" s="126">
        <v>44561</v>
      </c>
      <c r="AB175" t="s">
        <v>38</v>
      </c>
      <c r="AC175" t="s">
        <v>39</v>
      </c>
      <c r="AD175" t="s">
        <v>40</v>
      </c>
    </row>
    <row r="176" spans="1:30" x14ac:dyDescent="0.25">
      <c r="B176" t="s">
        <v>27</v>
      </c>
      <c r="C176" t="s">
        <v>28</v>
      </c>
      <c r="D176" t="s">
        <v>29</v>
      </c>
      <c r="E176" t="s">
        <v>30</v>
      </c>
      <c r="F176" t="s">
        <v>6797</v>
      </c>
      <c r="G176" t="s">
        <v>6798</v>
      </c>
      <c r="H176" t="s">
        <v>6610</v>
      </c>
      <c r="I176" t="s">
        <v>15108</v>
      </c>
      <c r="J176" t="s">
        <v>6804</v>
      </c>
      <c r="K176" t="s">
        <v>31</v>
      </c>
      <c r="L176" t="s">
        <v>31</v>
      </c>
      <c r="M176" t="s">
        <v>42</v>
      </c>
      <c r="N176" t="s">
        <v>61</v>
      </c>
      <c r="O176" t="s">
        <v>16205</v>
      </c>
      <c r="P176" t="s">
        <v>21103</v>
      </c>
      <c r="Q176" t="s">
        <v>306</v>
      </c>
      <c r="R176" t="s">
        <v>6574</v>
      </c>
      <c r="S176" s="189" t="s">
        <v>235</v>
      </c>
      <c r="T176" t="s">
        <v>64</v>
      </c>
      <c r="U176" t="s">
        <v>48</v>
      </c>
      <c r="V176" t="s">
        <v>49</v>
      </c>
      <c r="W176" t="s">
        <v>21104</v>
      </c>
      <c r="X176" s="126">
        <v>30118</v>
      </c>
      <c r="Y176" t="s">
        <v>21105</v>
      </c>
      <c r="Z176" s="126">
        <v>44256</v>
      </c>
      <c r="AA176" s="126">
        <v>44561</v>
      </c>
      <c r="AB176" t="s">
        <v>302</v>
      </c>
      <c r="AC176" t="s">
        <v>6628</v>
      </c>
      <c r="AD176" t="s">
        <v>40</v>
      </c>
    </row>
    <row r="177" spans="1:30" x14ac:dyDescent="0.25">
      <c r="A177" t="s">
        <v>6805</v>
      </c>
      <c r="B177" t="s">
        <v>27</v>
      </c>
      <c r="C177" t="s">
        <v>28</v>
      </c>
      <c r="D177" t="s">
        <v>29</v>
      </c>
      <c r="E177" t="s">
        <v>30</v>
      </c>
      <c r="F177" t="s">
        <v>6797</v>
      </c>
      <c r="G177" t="s">
        <v>6798</v>
      </c>
      <c r="H177" t="s">
        <v>6610</v>
      </c>
      <c r="I177" t="s">
        <v>15108</v>
      </c>
      <c r="J177" t="s">
        <v>6805</v>
      </c>
      <c r="K177" t="s">
        <v>31</v>
      </c>
      <c r="L177" t="s">
        <v>77</v>
      </c>
      <c r="M177" t="s">
        <v>77</v>
      </c>
      <c r="N177" t="s">
        <v>43</v>
      </c>
      <c r="O177" t="s">
        <v>6806</v>
      </c>
      <c r="P177" t="s">
        <v>229</v>
      </c>
      <c r="Q177" t="s">
        <v>230</v>
      </c>
      <c r="R177" t="s">
        <v>231</v>
      </c>
      <c r="S177" t="str">
        <f t="shared" si="2"/>
        <v>NAVARRO TICONA, EUSEBIA</v>
      </c>
      <c r="T177" t="s">
        <v>41</v>
      </c>
      <c r="U177" t="s">
        <v>48</v>
      </c>
      <c r="V177" t="s">
        <v>49</v>
      </c>
      <c r="W177" t="s">
        <v>16206</v>
      </c>
      <c r="X177" s="126">
        <v>20726</v>
      </c>
      <c r="Y177" t="s">
        <v>7072</v>
      </c>
      <c r="AB177" t="s">
        <v>38</v>
      </c>
      <c r="AC177" t="s">
        <v>80</v>
      </c>
      <c r="AD177" t="s">
        <v>40</v>
      </c>
    </row>
    <row r="178" spans="1:30" x14ac:dyDescent="0.25">
      <c r="A178" t="s">
        <v>6808</v>
      </c>
      <c r="B178" t="s">
        <v>27</v>
      </c>
      <c r="C178" t="s">
        <v>28</v>
      </c>
      <c r="D178" t="s">
        <v>29</v>
      </c>
      <c r="E178" t="s">
        <v>30</v>
      </c>
      <c r="F178" t="s">
        <v>6797</v>
      </c>
      <c r="G178" t="s">
        <v>6798</v>
      </c>
      <c r="H178" t="s">
        <v>6610</v>
      </c>
      <c r="I178" t="s">
        <v>15108</v>
      </c>
      <c r="J178" t="s">
        <v>6808</v>
      </c>
      <c r="K178" t="s">
        <v>90</v>
      </c>
      <c r="L178" t="s">
        <v>91</v>
      </c>
      <c r="M178" t="s">
        <v>92</v>
      </c>
      <c r="N178" t="s">
        <v>43</v>
      </c>
      <c r="O178" t="s">
        <v>53</v>
      </c>
      <c r="P178" t="s">
        <v>187</v>
      </c>
      <c r="Q178" t="s">
        <v>188</v>
      </c>
      <c r="R178" t="s">
        <v>6809</v>
      </c>
      <c r="S178" t="str">
        <f t="shared" si="2"/>
        <v>ESCARCENA PANCA, FLORA FLORENTINA</v>
      </c>
      <c r="T178" t="s">
        <v>176</v>
      </c>
      <c r="U178" t="s">
        <v>37</v>
      </c>
      <c r="V178" t="s">
        <v>49</v>
      </c>
      <c r="W178" t="s">
        <v>16207</v>
      </c>
      <c r="X178" s="126">
        <v>22186</v>
      </c>
      <c r="Y178" t="s">
        <v>6810</v>
      </c>
      <c r="AB178" t="s">
        <v>38</v>
      </c>
      <c r="AC178" t="s">
        <v>95</v>
      </c>
      <c r="AD178" t="s">
        <v>40</v>
      </c>
    </row>
    <row r="179" spans="1:30" x14ac:dyDescent="0.25">
      <c r="A179" t="s">
        <v>6811</v>
      </c>
      <c r="B179" t="s">
        <v>27</v>
      </c>
      <c r="C179" t="s">
        <v>28</v>
      </c>
      <c r="D179" t="s">
        <v>29</v>
      </c>
      <c r="E179" t="s">
        <v>30</v>
      </c>
      <c r="F179" t="s">
        <v>6812</v>
      </c>
      <c r="G179" t="s">
        <v>6813</v>
      </c>
      <c r="H179" t="s">
        <v>6610</v>
      </c>
      <c r="I179" t="s">
        <v>15109</v>
      </c>
      <c r="J179" t="s">
        <v>6811</v>
      </c>
      <c r="K179" t="s">
        <v>31</v>
      </c>
      <c r="L179" t="s">
        <v>32</v>
      </c>
      <c r="M179" t="s">
        <v>33</v>
      </c>
      <c r="N179" t="s">
        <v>699</v>
      </c>
      <c r="O179" t="s">
        <v>6814</v>
      </c>
      <c r="P179" t="s">
        <v>288</v>
      </c>
      <c r="Q179" t="s">
        <v>191</v>
      </c>
      <c r="R179" t="s">
        <v>7243</v>
      </c>
      <c r="S179" t="str">
        <f t="shared" si="2"/>
        <v>ALVAREZ DELGADO, ELIANA ROSARIO</v>
      </c>
      <c r="T179" t="s">
        <v>36</v>
      </c>
      <c r="U179" t="s">
        <v>37</v>
      </c>
      <c r="V179" t="s">
        <v>49</v>
      </c>
      <c r="W179" t="s">
        <v>16328</v>
      </c>
      <c r="X179" s="126">
        <v>25919</v>
      </c>
      <c r="Y179" t="s">
        <v>7244</v>
      </c>
      <c r="Z179" s="126">
        <v>44197</v>
      </c>
      <c r="AA179" s="126">
        <v>44561</v>
      </c>
      <c r="AB179" t="s">
        <v>38</v>
      </c>
      <c r="AC179" t="s">
        <v>39</v>
      </c>
      <c r="AD179" t="s">
        <v>40</v>
      </c>
    </row>
    <row r="180" spans="1:30" x14ac:dyDescent="0.25">
      <c r="A180" t="s">
        <v>6817</v>
      </c>
      <c r="B180" t="s">
        <v>27</v>
      </c>
      <c r="C180" t="s">
        <v>28</v>
      </c>
      <c r="D180" t="s">
        <v>29</v>
      </c>
      <c r="E180" t="s">
        <v>30</v>
      </c>
      <c r="F180" t="s">
        <v>6812</v>
      </c>
      <c r="G180" t="s">
        <v>6813</v>
      </c>
      <c r="H180" t="s">
        <v>6610</v>
      </c>
      <c r="I180" t="s">
        <v>15109</v>
      </c>
      <c r="J180" t="s">
        <v>6817</v>
      </c>
      <c r="K180" t="s">
        <v>31</v>
      </c>
      <c r="L180" t="s">
        <v>31</v>
      </c>
      <c r="M180" t="s">
        <v>42</v>
      </c>
      <c r="N180" t="s">
        <v>43</v>
      </c>
      <c r="O180" t="s">
        <v>6818</v>
      </c>
      <c r="P180" t="s">
        <v>126</v>
      </c>
      <c r="Q180" t="s">
        <v>54</v>
      </c>
      <c r="R180" t="s">
        <v>7823</v>
      </c>
      <c r="S180" t="str">
        <f t="shared" si="2"/>
        <v>FLORES ALIAGA, NELLY GLORIA</v>
      </c>
      <c r="T180" t="s">
        <v>47</v>
      </c>
      <c r="U180" t="s">
        <v>48</v>
      </c>
      <c r="V180" t="s">
        <v>49</v>
      </c>
      <c r="W180" t="s">
        <v>16208</v>
      </c>
      <c r="X180" s="126">
        <v>22228</v>
      </c>
      <c r="Y180" t="s">
        <v>7824</v>
      </c>
      <c r="AB180" t="s">
        <v>38</v>
      </c>
      <c r="AC180" t="s">
        <v>39</v>
      </c>
      <c r="AD180" t="s">
        <v>40</v>
      </c>
    </row>
    <row r="181" spans="1:30" x14ac:dyDescent="0.25">
      <c r="A181" t="s">
        <v>6819</v>
      </c>
      <c r="B181" t="s">
        <v>27</v>
      </c>
      <c r="C181" t="s">
        <v>28</v>
      </c>
      <c r="D181" t="s">
        <v>29</v>
      </c>
      <c r="E181" t="s">
        <v>30</v>
      </c>
      <c r="F181" t="s">
        <v>6812</v>
      </c>
      <c r="G181" t="s">
        <v>6813</v>
      </c>
      <c r="H181" t="s">
        <v>6610</v>
      </c>
      <c r="I181" t="s">
        <v>15109</v>
      </c>
      <c r="J181" t="s">
        <v>6819</v>
      </c>
      <c r="K181" t="s">
        <v>31</v>
      </c>
      <c r="L181" t="s">
        <v>31</v>
      </c>
      <c r="M181" t="s">
        <v>42</v>
      </c>
      <c r="N181" t="s">
        <v>61</v>
      </c>
      <c r="O181" t="s">
        <v>16209</v>
      </c>
      <c r="P181" t="s">
        <v>21106</v>
      </c>
      <c r="Q181" t="s">
        <v>126</v>
      </c>
      <c r="R181" t="s">
        <v>21107</v>
      </c>
      <c r="S181" s="189" t="s">
        <v>235</v>
      </c>
      <c r="T181" t="s">
        <v>929</v>
      </c>
      <c r="U181" t="s">
        <v>48</v>
      </c>
      <c r="V181" t="s">
        <v>49</v>
      </c>
      <c r="W181" t="s">
        <v>21108</v>
      </c>
      <c r="X181" s="126">
        <v>35435</v>
      </c>
      <c r="Y181" t="s">
        <v>21109</v>
      </c>
      <c r="Z181" s="126">
        <v>44256</v>
      </c>
      <c r="AA181" s="126">
        <v>44561</v>
      </c>
      <c r="AB181" t="s">
        <v>38</v>
      </c>
      <c r="AC181" t="s">
        <v>6628</v>
      </c>
      <c r="AD181" t="s">
        <v>40</v>
      </c>
    </row>
    <row r="182" spans="1:30" x14ac:dyDescent="0.25">
      <c r="A182" t="s">
        <v>6822</v>
      </c>
      <c r="B182" t="s">
        <v>27</v>
      </c>
      <c r="C182" t="s">
        <v>28</v>
      </c>
      <c r="D182" t="s">
        <v>29</v>
      </c>
      <c r="E182" t="s">
        <v>30</v>
      </c>
      <c r="F182" t="s">
        <v>6812</v>
      </c>
      <c r="G182" t="s">
        <v>6813</v>
      </c>
      <c r="H182" t="s">
        <v>6610</v>
      </c>
      <c r="I182" t="s">
        <v>15109</v>
      </c>
      <c r="J182" t="s">
        <v>6822</v>
      </c>
      <c r="K182" t="s">
        <v>31</v>
      </c>
      <c r="L182" t="s">
        <v>31</v>
      </c>
      <c r="M182" t="s">
        <v>42</v>
      </c>
      <c r="N182" t="s">
        <v>43</v>
      </c>
      <c r="O182" t="s">
        <v>190</v>
      </c>
      <c r="P182" t="s">
        <v>6502</v>
      </c>
      <c r="Q182" t="s">
        <v>126</v>
      </c>
      <c r="R182" t="s">
        <v>6815</v>
      </c>
      <c r="S182" t="str">
        <f t="shared" si="2"/>
        <v>SUCASACA FLORES, REGINA NELLY</v>
      </c>
      <c r="T182" t="s">
        <v>47</v>
      </c>
      <c r="U182" t="s">
        <v>48</v>
      </c>
      <c r="V182" t="s">
        <v>49</v>
      </c>
      <c r="W182" t="s">
        <v>16210</v>
      </c>
      <c r="X182" s="126">
        <v>23992</v>
      </c>
      <c r="Y182" t="s">
        <v>6816</v>
      </c>
      <c r="AB182" t="s">
        <v>38</v>
      </c>
      <c r="AC182" t="s">
        <v>39</v>
      </c>
      <c r="AD182" t="s">
        <v>40</v>
      </c>
    </row>
    <row r="183" spans="1:30" x14ac:dyDescent="0.25">
      <c r="A183" t="s">
        <v>6823</v>
      </c>
      <c r="B183" t="s">
        <v>27</v>
      </c>
      <c r="C183" t="s">
        <v>28</v>
      </c>
      <c r="D183" t="s">
        <v>29</v>
      </c>
      <c r="E183" t="s">
        <v>30</v>
      </c>
      <c r="F183" t="s">
        <v>6812</v>
      </c>
      <c r="G183" t="s">
        <v>6813</v>
      </c>
      <c r="H183" t="s">
        <v>6610</v>
      </c>
      <c r="I183" t="s">
        <v>15109</v>
      </c>
      <c r="J183" t="s">
        <v>6823</v>
      </c>
      <c r="K183" t="s">
        <v>31</v>
      </c>
      <c r="L183" t="s">
        <v>77</v>
      </c>
      <c r="M183" t="s">
        <v>77</v>
      </c>
      <c r="N183" t="s">
        <v>61</v>
      </c>
      <c r="O183" t="s">
        <v>6731</v>
      </c>
      <c r="P183" t="s">
        <v>191</v>
      </c>
      <c r="Q183" t="s">
        <v>152</v>
      </c>
      <c r="R183" t="s">
        <v>21110</v>
      </c>
      <c r="S183" s="189" t="s">
        <v>235</v>
      </c>
      <c r="T183" t="s">
        <v>41</v>
      </c>
      <c r="U183" t="s">
        <v>48</v>
      </c>
      <c r="V183" t="s">
        <v>49</v>
      </c>
      <c r="W183" t="s">
        <v>21111</v>
      </c>
      <c r="X183" s="126">
        <v>27823</v>
      </c>
      <c r="Y183" t="s">
        <v>21112</v>
      </c>
      <c r="Z183" s="126">
        <v>44256</v>
      </c>
      <c r="AA183" s="126">
        <v>44561</v>
      </c>
      <c r="AB183" t="s">
        <v>38</v>
      </c>
      <c r="AC183" t="s">
        <v>80</v>
      </c>
      <c r="AD183" t="s">
        <v>40</v>
      </c>
    </row>
    <row r="184" spans="1:30" x14ac:dyDescent="0.25">
      <c r="A184" t="s">
        <v>6824</v>
      </c>
      <c r="B184" t="s">
        <v>27</v>
      </c>
      <c r="C184" t="s">
        <v>28</v>
      </c>
      <c r="D184" t="s">
        <v>29</v>
      </c>
      <c r="E184" t="s">
        <v>30</v>
      </c>
      <c r="F184" t="s">
        <v>6812</v>
      </c>
      <c r="G184" t="s">
        <v>6813</v>
      </c>
      <c r="H184" t="s">
        <v>6610</v>
      </c>
      <c r="I184" t="s">
        <v>15109</v>
      </c>
      <c r="J184" t="s">
        <v>6824</v>
      </c>
      <c r="K184" t="s">
        <v>90</v>
      </c>
      <c r="L184" t="s">
        <v>91</v>
      </c>
      <c r="M184" t="s">
        <v>92</v>
      </c>
      <c r="N184" t="s">
        <v>43</v>
      </c>
      <c r="O184" t="s">
        <v>53</v>
      </c>
      <c r="P184" t="s">
        <v>85</v>
      </c>
      <c r="Q184" t="s">
        <v>6825</v>
      </c>
      <c r="R184" t="s">
        <v>6826</v>
      </c>
      <c r="S184" t="str">
        <f t="shared" si="2"/>
        <v>CACERES CASQUINO, CONCESA CASILDA</v>
      </c>
      <c r="T184" t="s">
        <v>192</v>
      </c>
      <c r="U184" t="s">
        <v>37</v>
      </c>
      <c r="V184" t="s">
        <v>49</v>
      </c>
      <c r="W184" t="s">
        <v>16211</v>
      </c>
      <c r="X184" s="126">
        <v>20918</v>
      </c>
      <c r="Y184" t="s">
        <v>6827</v>
      </c>
      <c r="AB184" t="s">
        <v>38</v>
      </c>
      <c r="AC184" t="s">
        <v>95</v>
      </c>
      <c r="AD184" t="s">
        <v>40</v>
      </c>
    </row>
    <row r="185" spans="1:30" x14ac:dyDescent="0.25">
      <c r="A185" t="s">
        <v>6828</v>
      </c>
      <c r="B185" t="s">
        <v>27</v>
      </c>
      <c r="C185" t="s">
        <v>28</v>
      </c>
      <c r="D185" t="s">
        <v>29</v>
      </c>
      <c r="E185" t="s">
        <v>30</v>
      </c>
      <c r="F185" t="s">
        <v>6829</v>
      </c>
      <c r="G185" t="s">
        <v>6830</v>
      </c>
      <c r="H185" t="s">
        <v>6610</v>
      </c>
      <c r="I185" t="s">
        <v>15110</v>
      </c>
      <c r="J185" t="s">
        <v>6828</v>
      </c>
      <c r="K185" t="s">
        <v>31</v>
      </c>
      <c r="L185" t="s">
        <v>32</v>
      </c>
      <c r="M185" t="s">
        <v>33</v>
      </c>
      <c r="N185" t="s">
        <v>34</v>
      </c>
      <c r="O185" t="s">
        <v>6611</v>
      </c>
      <c r="P185" t="s">
        <v>193</v>
      </c>
      <c r="Q185" t="s">
        <v>6831</v>
      </c>
      <c r="R185" t="s">
        <v>6832</v>
      </c>
      <c r="S185" t="str">
        <f t="shared" si="2"/>
        <v>APAZA REYNOSO, PRIMITIVA</v>
      </c>
      <c r="T185" t="s">
        <v>36</v>
      </c>
      <c r="U185" t="s">
        <v>37</v>
      </c>
      <c r="V185" t="s">
        <v>6613</v>
      </c>
      <c r="W185" t="s">
        <v>16212</v>
      </c>
      <c r="X185" s="126">
        <v>23431</v>
      </c>
      <c r="Y185" t="s">
        <v>6833</v>
      </c>
      <c r="Z185" s="126">
        <v>43525</v>
      </c>
      <c r="AA185" s="126">
        <v>44985</v>
      </c>
      <c r="AB185" t="s">
        <v>38</v>
      </c>
      <c r="AC185" t="s">
        <v>39</v>
      </c>
      <c r="AD185" t="s">
        <v>40</v>
      </c>
    </row>
    <row r="186" spans="1:30" x14ac:dyDescent="0.25">
      <c r="A186" t="s">
        <v>6834</v>
      </c>
      <c r="B186" t="s">
        <v>27</v>
      </c>
      <c r="C186" t="s">
        <v>28</v>
      </c>
      <c r="D186" t="s">
        <v>29</v>
      </c>
      <c r="E186" t="s">
        <v>30</v>
      </c>
      <c r="F186" t="s">
        <v>6829</v>
      </c>
      <c r="G186" t="s">
        <v>6830</v>
      </c>
      <c r="H186" t="s">
        <v>6610</v>
      </c>
      <c r="I186" t="s">
        <v>15110</v>
      </c>
      <c r="J186" t="s">
        <v>6834</v>
      </c>
      <c r="K186" t="s">
        <v>31</v>
      </c>
      <c r="L186" t="s">
        <v>31</v>
      </c>
      <c r="M186" t="s">
        <v>42</v>
      </c>
      <c r="N186" t="s">
        <v>43</v>
      </c>
      <c r="O186" t="s">
        <v>6835</v>
      </c>
      <c r="P186" t="s">
        <v>194</v>
      </c>
      <c r="Q186" t="s">
        <v>195</v>
      </c>
      <c r="R186" t="s">
        <v>6836</v>
      </c>
      <c r="S186" t="str">
        <f t="shared" si="2"/>
        <v>VALDEZ URBINA, OLMIA NOEMI</v>
      </c>
      <c r="T186" t="s">
        <v>47</v>
      </c>
      <c r="U186" t="s">
        <v>48</v>
      </c>
      <c r="V186" t="s">
        <v>49</v>
      </c>
      <c r="W186" t="s">
        <v>16213</v>
      </c>
      <c r="X186" s="126">
        <v>23965</v>
      </c>
      <c r="Y186" t="s">
        <v>6837</v>
      </c>
      <c r="AB186" t="s">
        <v>38</v>
      </c>
      <c r="AC186" t="s">
        <v>39</v>
      </c>
      <c r="AD186" t="s">
        <v>40</v>
      </c>
    </row>
    <row r="187" spans="1:30" x14ac:dyDescent="0.25">
      <c r="A187" t="s">
        <v>6838</v>
      </c>
      <c r="B187" t="s">
        <v>27</v>
      </c>
      <c r="C187" t="s">
        <v>28</v>
      </c>
      <c r="D187" t="s">
        <v>29</v>
      </c>
      <c r="E187" t="s">
        <v>30</v>
      </c>
      <c r="F187" t="s">
        <v>6829</v>
      </c>
      <c r="G187" t="s">
        <v>6830</v>
      </c>
      <c r="H187" t="s">
        <v>6610</v>
      </c>
      <c r="I187" t="s">
        <v>15110</v>
      </c>
      <c r="J187" t="s">
        <v>6838</v>
      </c>
      <c r="K187" t="s">
        <v>31</v>
      </c>
      <c r="L187" t="s">
        <v>31</v>
      </c>
      <c r="M187" t="s">
        <v>42</v>
      </c>
      <c r="N187" t="s">
        <v>43</v>
      </c>
      <c r="O187" t="s">
        <v>6839</v>
      </c>
      <c r="P187" t="s">
        <v>196</v>
      </c>
      <c r="Q187" t="s">
        <v>197</v>
      </c>
      <c r="R187" t="s">
        <v>6840</v>
      </c>
      <c r="S187" t="str">
        <f t="shared" si="2"/>
        <v>BERNEDO CHAVEZ, JUDITH ESTELA</v>
      </c>
      <c r="T187" t="s">
        <v>52</v>
      </c>
      <c r="U187" t="s">
        <v>48</v>
      </c>
      <c r="V187" t="s">
        <v>49</v>
      </c>
      <c r="W187" t="s">
        <v>16214</v>
      </c>
      <c r="X187" s="126">
        <v>22161</v>
      </c>
      <c r="Y187" t="s">
        <v>6841</v>
      </c>
      <c r="AB187" t="s">
        <v>38</v>
      </c>
      <c r="AC187" t="s">
        <v>39</v>
      </c>
      <c r="AD187" t="s">
        <v>40</v>
      </c>
    </row>
    <row r="188" spans="1:30" x14ac:dyDescent="0.25">
      <c r="A188" t="s">
        <v>6842</v>
      </c>
      <c r="B188" t="s">
        <v>27</v>
      </c>
      <c r="C188" t="s">
        <v>28</v>
      </c>
      <c r="D188" t="s">
        <v>29</v>
      </c>
      <c r="E188" t="s">
        <v>30</v>
      </c>
      <c r="F188" t="s">
        <v>6829</v>
      </c>
      <c r="G188" t="s">
        <v>6830</v>
      </c>
      <c r="H188" t="s">
        <v>6610</v>
      </c>
      <c r="I188" t="s">
        <v>15110</v>
      </c>
      <c r="J188" t="s">
        <v>6842</v>
      </c>
      <c r="K188" t="s">
        <v>31</v>
      </c>
      <c r="L188" t="s">
        <v>77</v>
      </c>
      <c r="M188" t="s">
        <v>77</v>
      </c>
      <c r="N188" t="s">
        <v>43</v>
      </c>
      <c r="O188" t="s">
        <v>53</v>
      </c>
      <c r="P188" t="s">
        <v>198</v>
      </c>
      <c r="Q188" t="s">
        <v>199</v>
      </c>
      <c r="R188" t="s">
        <v>6843</v>
      </c>
      <c r="S188" t="str">
        <f t="shared" si="2"/>
        <v>TEJADA PORTUGAL, BETTY ZULEMA</v>
      </c>
      <c r="T188" t="s">
        <v>41</v>
      </c>
      <c r="U188" t="s">
        <v>48</v>
      </c>
      <c r="V188" t="s">
        <v>49</v>
      </c>
      <c r="W188" t="s">
        <v>16215</v>
      </c>
      <c r="X188" s="126">
        <v>21690</v>
      </c>
      <c r="Y188" t="s">
        <v>6844</v>
      </c>
      <c r="AB188" t="s">
        <v>38</v>
      </c>
      <c r="AC188" t="s">
        <v>80</v>
      </c>
      <c r="AD188" t="s">
        <v>40</v>
      </c>
    </row>
    <row r="189" spans="1:30" x14ac:dyDescent="0.25">
      <c r="A189" t="s">
        <v>6845</v>
      </c>
      <c r="B189" t="s">
        <v>27</v>
      </c>
      <c r="C189" t="s">
        <v>28</v>
      </c>
      <c r="D189" t="s">
        <v>29</v>
      </c>
      <c r="E189" t="s">
        <v>30</v>
      </c>
      <c r="F189" t="s">
        <v>6829</v>
      </c>
      <c r="G189" t="s">
        <v>6830</v>
      </c>
      <c r="H189" t="s">
        <v>6610</v>
      </c>
      <c r="I189" t="s">
        <v>15110</v>
      </c>
      <c r="J189" t="s">
        <v>6845</v>
      </c>
      <c r="K189" t="s">
        <v>90</v>
      </c>
      <c r="L189" t="s">
        <v>91</v>
      </c>
      <c r="M189" t="s">
        <v>92</v>
      </c>
      <c r="N189" t="s">
        <v>43</v>
      </c>
      <c r="O189" t="s">
        <v>53</v>
      </c>
      <c r="P189" t="s">
        <v>6846</v>
      </c>
      <c r="Q189" t="s">
        <v>200</v>
      </c>
      <c r="R189" t="s">
        <v>201</v>
      </c>
      <c r="S189" t="str">
        <f t="shared" si="2"/>
        <v>SULLO CANAZA, LUZMILA</v>
      </c>
      <c r="T189" t="s">
        <v>192</v>
      </c>
      <c r="U189" t="s">
        <v>37</v>
      </c>
      <c r="V189" t="s">
        <v>49</v>
      </c>
      <c r="W189" t="s">
        <v>16216</v>
      </c>
      <c r="X189" s="126">
        <v>21505</v>
      </c>
      <c r="Y189" t="s">
        <v>6847</v>
      </c>
      <c r="AB189" t="s">
        <v>38</v>
      </c>
      <c r="AC189" t="s">
        <v>95</v>
      </c>
      <c r="AD189" t="s">
        <v>40</v>
      </c>
    </row>
    <row r="190" spans="1:30" x14ac:dyDescent="0.25">
      <c r="A190" t="s">
        <v>6856</v>
      </c>
      <c r="B190" t="s">
        <v>27</v>
      </c>
      <c r="C190" t="s">
        <v>6849</v>
      </c>
      <c r="D190" t="s">
        <v>6850</v>
      </c>
      <c r="E190" t="s">
        <v>541</v>
      </c>
      <c r="F190" t="s">
        <v>6851</v>
      </c>
      <c r="G190" t="s">
        <v>6852</v>
      </c>
      <c r="H190" t="s">
        <v>6610</v>
      </c>
      <c r="I190" t="s">
        <v>6853</v>
      </c>
      <c r="J190" t="s">
        <v>6856</v>
      </c>
      <c r="K190" t="s">
        <v>31</v>
      </c>
      <c r="L190" t="s">
        <v>31</v>
      </c>
      <c r="M190" t="s">
        <v>6854</v>
      </c>
      <c r="N190" t="s">
        <v>43</v>
      </c>
      <c r="O190" t="s">
        <v>6857</v>
      </c>
      <c r="P190" t="s">
        <v>6858</v>
      </c>
      <c r="Q190" t="s">
        <v>138</v>
      </c>
      <c r="R190" t="s">
        <v>6859</v>
      </c>
      <c r="S190" t="str">
        <f t="shared" si="2"/>
        <v>BOMBILLA GONZALES, IRENE VICENTINA</v>
      </c>
      <c r="T190" t="s">
        <v>316</v>
      </c>
      <c r="U190" t="s">
        <v>37</v>
      </c>
      <c r="V190" t="s">
        <v>49</v>
      </c>
      <c r="W190" t="s">
        <v>16217</v>
      </c>
      <c r="X190" s="126">
        <v>23472</v>
      </c>
      <c r="Y190" t="s">
        <v>6860</v>
      </c>
      <c r="AB190" t="s">
        <v>38</v>
      </c>
      <c r="AC190" t="s">
        <v>39</v>
      </c>
      <c r="AD190" t="s">
        <v>40</v>
      </c>
    </row>
    <row r="191" spans="1:30" x14ac:dyDescent="0.25">
      <c r="A191" t="s">
        <v>6861</v>
      </c>
      <c r="B191" t="s">
        <v>27</v>
      </c>
      <c r="C191" t="s">
        <v>6849</v>
      </c>
      <c r="D191" t="s">
        <v>6850</v>
      </c>
      <c r="E191" t="s">
        <v>541</v>
      </c>
      <c r="F191" t="s">
        <v>6851</v>
      </c>
      <c r="G191" t="s">
        <v>6852</v>
      </c>
      <c r="H191" t="s">
        <v>6610</v>
      </c>
      <c r="I191" t="s">
        <v>6853</v>
      </c>
      <c r="J191" t="s">
        <v>6861</v>
      </c>
      <c r="K191" t="s">
        <v>31</v>
      </c>
      <c r="L191" t="s">
        <v>31</v>
      </c>
      <c r="M191" t="s">
        <v>6854</v>
      </c>
      <c r="N191" t="s">
        <v>43</v>
      </c>
      <c r="O191" t="s">
        <v>6862</v>
      </c>
      <c r="P191" t="s">
        <v>692</v>
      </c>
      <c r="Q191" t="s">
        <v>158</v>
      </c>
      <c r="R191" t="s">
        <v>73</v>
      </c>
      <c r="S191" t="str">
        <f t="shared" si="2"/>
        <v>BAILON GOMEZ, MARIA ISABEL</v>
      </c>
      <c r="T191" t="s">
        <v>36</v>
      </c>
      <c r="U191" t="s">
        <v>37</v>
      </c>
      <c r="V191" t="s">
        <v>49</v>
      </c>
      <c r="W191" t="s">
        <v>16218</v>
      </c>
      <c r="X191" s="126">
        <v>26389</v>
      </c>
      <c r="Y191" t="s">
        <v>6863</v>
      </c>
      <c r="AB191" t="s">
        <v>38</v>
      </c>
      <c r="AC191" t="s">
        <v>39</v>
      </c>
      <c r="AD191" t="s">
        <v>40</v>
      </c>
    </row>
    <row r="192" spans="1:30" x14ac:dyDescent="0.25">
      <c r="A192" t="s">
        <v>6864</v>
      </c>
      <c r="B192" t="s">
        <v>27</v>
      </c>
      <c r="C192" t="s">
        <v>6849</v>
      </c>
      <c r="D192" t="s">
        <v>6850</v>
      </c>
      <c r="E192" t="s">
        <v>541</v>
      </c>
      <c r="F192" t="s">
        <v>6851</v>
      </c>
      <c r="G192" t="s">
        <v>6852</v>
      </c>
      <c r="H192" t="s">
        <v>6610</v>
      </c>
      <c r="I192" t="s">
        <v>6853</v>
      </c>
      <c r="J192" t="s">
        <v>6864</v>
      </c>
      <c r="K192" t="s">
        <v>31</v>
      </c>
      <c r="L192" t="s">
        <v>31</v>
      </c>
      <c r="M192" t="s">
        <v>6854</v>
      </c>
      <c r="N192" t="s">
        <v>43</v>
      </c>
      <c r="O192" t="s">
        <v>6865</v>
      </c>
      <c r="P192" t="s">
        <v>562</v>
      </c>
      <c r="Q192" t="s">
        <v>305</v>
      </c>
      <c r="R192" t="s">
        <v>6866</v>
      </c>
      <c r="S192" t="str">
        <f t="shared" si="2"/>
        <v>VIZCARRA RODRIGUEZ, IRIS</v>
      </c>
      <c r="T192" t="s">
        <v>47</v>
      </c>
      <c r="U192" t="s">
        <v>37</v>
      </c>
      <c r="V192" t="s">
        <v>49</v>
      </c>
      <c r="W192" t="s">
        <v>16219</v>
      </c>
      <c r="X192" s="126">
        <v>23038</v>
      </c>
      <c r="Y192" t="s">
        <v>6867</v>
      </c>
      <c r="AB192" t="s">
        <v>38</v>
      </c>
      <c r="AC192" t="s">
        <v>39</v>
      </c>
      <c r="AD192" t="s">
        <v>40</v>
      </c>
    </row>
    <row r="193" spans="1:30" x14ac:dyDescent="0.25">
      <c r="A193" t="s">
        <v>6868</v>
      </c>
      <c r="B193" t="s">
        <v>27</v>
      </c>
      <c r="C193" t="s">
        <v>6849</v>
      </c>
      <c r="D193" t="s">
        <v>6850</v>
      </c>
      <c r="E193" t="s">
        <v>541</v>
      </c>
      <c r="F193" t="s">
        <v>6851</v>
      </c>
      <c r="G193" t="s">
        <v>6852</v>
      </c>
      <c r="H193" t="s">
        <v>6610</v>
      </c>
      <c r="I193" t="s">
        <v>6853</v>
      </c>
      <c r="J193" t="s">
        <v>6868</v>
      </c>
      <c r="K193" t="s">
        <v>31</v>
      </c>
      <c r="L193" t="s">
        <v>31</v>
      </c>
      <c r="M193" t="s">
        <v>6854</v>
      </c>
      <c r="N193" t="s">
        <v>43</v>
      </c>
      <c r="O193" t="s">
        <v>53</v>
      </c>
      <c r="P193" t="s">
        <v>475</v>
      </c>
      <c r="Q193" t="s">
        <v>241</v>
      </c>
      <c r="R193" t="s">
        <v>6869</v>
      </c>
      <c r="S193" t="str">
        <f t="shared" si="2"/>
        <v>TOLEDO BARRIGA, MYRIAN ROSA</v>
      </c>
      <c r="T193" t="s">
        <v>52</v>
      </c>
      <c r="U193" t="s">
        <v>37</v>
      </c>
      <c r="V193" t="s">
        <v>49</v>
      </c>
      <c r="W193" t="s">
        <v>16220</v>
      </c>
      <c r="X193" s="126">
        <v>23990</v>
      </c>
      <c r="Y193" t="s">
        <v>6870</v>
      </c>
      <c r="AB193" t="s">
        <v>38</v>
      </c>
      <c r="AC193" t="s">
        <v>39</v>
      </c>
      <c r="AD193" t="s">
        <v>40</v>
      </c>
    </row>
    <row r="194" spans="1:30" x14ac:dyDescent="0.25">
      <c r="A194" t="s">
        <v>6871</v>
      </c>
      <c r="B194" t="s">
        <v>27</v>
      </c>
      <c r="C194" t="s">
        <v>6849</v>
      </c>
      <c r="D194" t="s">
        <v>6850</v>
      </c>
      <c r="E194" t="s">
        <v>541</v>
      </c>
      <c r="F194" t="s">
        <v>6851</v>
      </c>
      <c r="G194" t="s">
        <v>6852</v>
      </c>
      <c r="H194" t="s">
        <v>6610</v>
      </c>
      <c r="I194" t="s">
        <v>6853</v>
      </c>
      <c r="J194" t="s">
        <v>6871</v>
      </c>
      <c r="K194" t="s">
        <v>31</v>
      </c>
      <c r="L194" t="s">
        <v>31</v>
      </c>
      <c r="M194" t="s">
        <v>6854</v>
      </c>
      <c r="N194" t="s">
        <v>43</v>
      </c>
      <c r="O194" t="s">
        <v>6872</v>
      </c>
      <c r="P194" t="s">
        <v>932</v>
      </c>
      <c r="Q194" t="s">
        <v>502</v>
      </c>
      <c r="R194" t="s">
        <v>6873</v>
      </c>
      <c r="S194" t="str">
        <f t="shared" si="2"/>
        <v>CARRASCO ZUÑIGA, EUSEBIO OVIDIO</v>
      </c>
      <c r="T194" t="s">
        <v>59</v>
      </c>
      <c r="U194" t="s">
        <v>37</v>
      </c>
      <c r="V194" t="s">
        <v>49</v>
      </c>
      <c r="W194" t="s">
        <v>16221</v>
      </c>
      <c r="X194" s="126">
        <v>21776</v>
      </c>
      <c r="Y194" t="s">
        <v>6874</v>
      </c>
      <c r="AB194" t="s">
        <v>38</v>
      </c>
      <c r="AC194" t="s">
        <v>39</v>
      </c>
      <c r="AD194" t="s">
        <v>40</v>
      </c>
    </row>
    <row r="195" spans="1:30" x14ac:dyDescent="0.25">
      <c r="A195" t="s">
        <v>6875</v>
      </c>
      <c r="B195" t="s">
        <v>27</v>
      </c>
      <c r="C195" t="s">
        <v>6849</v>
      </c>
      <c r="D195" t="s">
        <v>6850</v>
      </c>
      <c r="E195" t="s">
        <v>541</v>
      </c>
      <c r="F195" t="s">
        <v>6851</v>
      </c>
      <c r="G195" t="s">
        <v>6852</v>
      </c>
      <c r="H195" t="s">
        <v>6610</v>
      </c>
      <c r="I195" t="s">
        <v>6853</v>
      </c>
      <c r="J195" t="s">
        <v>6875</v>
      </c>
      <c r="K195" t="s">
        <v>31</v>
      </c>
      <c r="L195" t="s">
        <v>31</v>
      </c>
      <c r="M195" t="s">
        <v>6854</v>
      </c>
      <c r="N195" t="s">
        <v>43</v>
      </c>
      <c r="O195" t="s">
        <v>53</v>
      </c>
      <c r="P195" t="s">
        <v>298</v>
      </c>
      <c r="Q195" t="s">
        <v>519</v>
      </c>
      <c r="R195" t="s">
        <v>6876</v>
      </c>
      <c r="S195" t="str">
        <f t="shared" si="2"/>
        <v>AGUILAR MENDIZABAL, MARGARITA JUSTINA</v>
      </c>
      <c r="T195" t="s">
        <v>47</v>
      </c>
      <c r="U195" t="s">
        <v>37</v>
      </c>
      <c r="V195" t="s">
        <v>49</v>
      </c>
      <c r="W195" t="s">
        <v>16222</v>
      </c>
      <c r="X195" s="126">
        <v>22813</v>
      </c>
      <c r="Y195" t="s">
        <v>6877</v>
      </c>
      <c r="AB195" t="s">
        <v>38</v>
      </c>
      <c r="AC195" t="s">
        <v>39</v>
      </c>
      <c r="AD195" t="s">
        <v>40</v>
      </c>
    </row>
    <row r="196" spans="1:30" x14ac:dyDescent="0.25">
      <c r="A196" t="s">
        <v>6878</v>
      </c>
      <c r="B196" t="s">
        <v>27</v>
      </c>
      <c r="C196" t="s">
        <v>6849</v>
      </c>
      <c r="D196" t="s">
        <v>6850</v>
      </c>
      <c r="E196" t="s">
        <v>541</v>
      </c>
      <c r="F196" t="s">
        <v>6851</v>
      </c>
      <c r="G196" t="s">
        <v>6852</v>
      </c>
      <c r="H196" t="s">
        <v>6610</v>
      </c>
      <c r="I196" t="s">
        <v>6853</v>
      </c>
      <c r="J196" t="s">
        <v>6878</v>
      </c>
      <c r="K196" t="s">
        <v>31</v>
      </c>
      <c r="L196" t="s">
        <v>31</v>
      </c>
      <c r="M196" t="s">
        <v>6854</v>
      </c>
      <c r="N196" t="s">
        <v>43</v>
      </c>
      <c r="O196" t="s">
        <v>53</v>
      </c>
      <c r="P196" t="s">
        <v>6879</v>
      </c>
      <c r="Q196" t="s">
        <v>131</v>
      </c>
      <c r="R196" t="s">
        <v>201</v>
      </c>
      <c r="S196" t="str">
        <f t="shared" si="2"/>
        <v>AÑAMURO MACHACA, LUZMILA</v>
      </c>
      <c r="T196" t="s">
        <v>47</v>
      </c>
      <c r="U196" t="s">
        <v>37</v>
      </c>
      <c r="V196" t="s">
        <v>49</v>
      </c>
      <c r="W196" t="s">
        <v>16223</v>
      </c>
      <c r="X196" s="126">
        <v>23012</v>
      </c>
      <c r="Y196" t="s">
        <v>6880</v>
      </c>
      <c r="AB196" t="s">
        <v>38</v>
      </c>
      <c r="AC196" t="s">
        <v>39</v>
      </c>
      <c r="AD196" t="s">
        <v>40</v>
      </c>
    </row>
    <row r="197" spans="1:30" x14ac:dyDescent="0.25">
      <c r="A197" t="s">
        <v>6881</v>
      </c>
      <c r="B197" t="s">
        <v>27</v>
      </c>
      <c r="C197" t="s">
        <v>6849</v>
      </c>
      <c r="D197" t="s">
        <v>6850</v>
      </c>
      <c r="E197" t="s">
        <v>541</v>
      </c>
      <c r="F197" t="s">
        <v>6851</v>
      </c>
      <c r="G197" t="s">
        <v>6852</v>
      </c>
      <c r="H197" t="s">
        <v>6610</v>
      </c>
      <c r="I197" t="s">
        <v>6853</v>
      </c>
      <c r="J197" t="s">
        <v>6881</v>
      </c>
      <c r="K197" t="s">
        <v>31</v>
      </c>
      <c r="L197" t="s">
        <v>31</v>
      </c>
      <c r="M197" t="s">
        <v>6854</v>
      </c>
      <c r="N197" t="s">
        <v>43</v>
      </c>
      <c r="O197" t="s">
        <v>53</v>
      </c>
      <c r="P197" t="s">
        <v>57</v>
      </c>
      <c r="Q197" t="s">
        <v>6882</v>
      </c>
      <c r="R197" t="s">
        <v>6883</v>
      </c>
      <c r="S197" t="str">
        <f t="shared" si="2"/>
        <v>ARIAS ILAQUITA, MARLENI</v>
      </c>
      <c r="T197" t="s">
        <v>316</v>
      </c>
      <c r="U197" t="s">
        <v>37</v>
      </c>
      <c r="V197" t="s">
        <v>49</v>
      </c>
      <c r="W197" t="s">
        <v>16224</v>
      </c>
      <c r="X197" s="126">
        <v>25949</v>
      </c>
      <c r="Y197" t="s">
        <v>6884</v>
      </c>
      <c r="AB197" t="s">
        <v>38</v>
      </c>
      <c r="AC197" t="s">
        <v>39</v>
      </c>
      <c r="AD197" t="s">
        <v>40</v>
      </c>
    </row>
    <row r="198" spans="1:30" x14ac:dyDescent="0.25">
      <c r="A198" t="s">
        <v>6885</v>
      </c>
      <c r="B198" t="s">
        <v>27</v>
      </c>
      <c r="C198" t="s">
        <v>6849</v>
      </c>
      <c r="D198" t="s">
        <v>6850</v>
      </c>
      <c r="E198" t="s">
        <v>541</v>
      </c>
      <c r="F198" t="s">
        <v>6851</v>
      </c>
      <c r="G198" t="s">
        <v>6852</v>
      </c>
      <c r="H198" t="s">
        <v>6610</v>
      </c>
      <c r="I198" t="s">
        <v>6853</v>
      </c>
      <c r="J198" t="s">
        <v>6885</v>
      </c>
      <c r="K198" t="s">
        <v>31</v>
      </c>
      <c r="L198" t="s">
        <v>31</v>
      </c>
      <c r="M198" t="s">
        <v>6854</v>
      </c>
      <c r="N198" t="s">
        <v>43</v>
      </c>
      <c r="O198" t="s">
        <v>53</v>
      </c>
      <c r="P198" t="s">
        <v>76</v>
      </c>
      <c r="Q198" t="s">
        <v>933</v>
      </c>
      <c r="R198" t="s">
        <v>276</v>
      </c>
      <c r="S198" t="str">
        <f t="shared" si="2"/>
        <v>CONDORI PACCO, FRANCISCA</v>
      </c>
      <c r="T198" t="s">
        <v>47</v>
      </c>
      <c r="U198" t="s">
        <v>37</v>
      </c>
      <c r="V198" t="s">
        <v>49</v>
      </c>
      <c r="W198" t="s">
        <v>16225</v>
      </c>
      <c r="X198" s="126">
        <v>20732</v>
      </c>
      <c r="Y198" t="s">
        <v>6886</v>
      </c>
      <c r="AB198" t="s">
        <v>38</v>
      </c>
      <c r="AC198" t="s">
        <v>39</v>
      </c>
      <c r="AD198" t="s">
        <v>40</v>
      </c>
    </row>
    <row r="199" spans="1:30" x14ac:dyDescent="0.25">
      <c r="A199" t="s">
        <v>6887</v>
      </c>
      <c r="B199" t="s">
        <v>27</v>
      </c>
      <c r="C199" t="s">
        <v>6849</v>
      </c>
      <c r="D199" t="s">
        <v>6850</v>
      </c>
      <c r="E199" t="s">
        <v>541</v>
      </c>
      <c r="F199" t="s">
        <v>6851</v>
      </c>
      <c r="G199" t="s">
        <v>6852</v>
      </c>
      <c r="H199" t="s">
        <v>6610</v>
      </c>
      <c r="I199" t="s">
        <v>6853</v>
      </c>
      <c r="J199" t="s">
        <v>6887</v>
      </c>
      <c r="K199" t="s">
        <v>31</v>
      </c>
      <c r="L199" t="s">
        <v>31</v>
      </c>
      <c r="M199" t="s">
        <v>6854</v>
      </c>
      <c r="N199" t="s">
        <v>43</v>
      </c>
      <c r="O199" t="s">
        <v>53</v>
      </c>
      <c r="P199" t="s">
        <v>78</v>
      </c>
      <c r="Q199" t="s">
        <v>44</v>
      </c>
      <c r="R199" t="s">
        <v>6888</v>
      </c>
      <c r="S199" t="str">
        <f t="shared" si="2"/>
        <v>PINEDA SERRUTO, LOURDES JULIA</v>
      </c>
      <c r="T199" t="s">
        <v>316</v>
      </c>
      <c r="U199" t="s">
        <v>37</v>
      </c>
      <c r="V199" t="s">
        <v>49</v>
      </c>
      <c r="W199" t="s">
        <v>16226</v>
      </c>
      <c r="X199" s="126">
        <v>27902</v>
      </c>
      <c r="Y199" t="s">
        <v>6889</v>
      </c>
      <c r="AB199" t="s">
        <v>38</v>
      </c>
      <c r="AC199" t="s">
        <v>39</v>
      </c>
      <c r="AD199" t="s">
        <v>40</v>
      </c>
    </row>
    <row r="200" spans="1:30" x14ac:dyDescent="0.25">
      <c r="A200" t="s">
        <v>6890</v>
      </c>
      <c r="B200" t="s">
        <v>27</v>
      </c>
      <c r="C200" t="s">
        <v>6849</v>
      </c>
      <c r="D200" t="s">
        <v>6850</v>
      </c>
      <c r="E200" t="s">
        <v>541</v>
      </c>
      <c r="F200" t="s">
        <v>6851</v>
      </c>
      <c r="G200" t="s">
        <v>6852</v>
      </c>
      <c r="H200" t="s">
        <v>6610</v>
      </c>
      <c r="I200" t="s">
        <v>6853</v>
      </c>
      <c r="J200" t="s">
        <v>6890</v>
      </c>
      <c r="K200" t="s">
        <v>31</v>
      </c>
      <c r="L200" t="s">
        <v>31</v>
      </c>
      <c r="M200" t="s">
        <v>6854</v>
      </c>
      <c r="N200" t="s">
        <v>61</v>
      </c>
      <c r="O200" t="s">
        <v>6891</v>
      </c>
      <c r="P200" t="s">
        <v>438</v>
      </c>
      <c r="Q200" t="s">
        <v>117</v>
      </c>
      <c r="R200" t="s">
        <v>21113</v>
      </c>
      <c r="S200" s="189" t="s">
        <v>235</v>
      </c>
      <c r="T200" t="s">
        <v>64</v>
      </c>
      <c r="U200" t="s">
        <v>37</v>
      </c>
      <c r="V200" t="s">
        <v>49</v>
      </c>
      <c r="W200" t="s">
        <v>21114</v>
      </c>
      <c r="X200" s="126">
        <v>31416</v>
      </c>
      <c r="Y200" t="s">
        <v>21115</v>
      </c>
      <c r="Z200" s="126">
        <v>44256</v>
      </c>
      <c r="AA200" s="126">
        <v>44561</v>
      </c>
      <c r="AB200" t="s">
        <v>38</v>
      </c>
      <c r="AC200" t="s">
        <v>6628</v>
      </c>
      <c r="AD200" t="s">
        <v>40</v>
      </c>
    </row>
    <row r="201" spans="1:30" x14ac:dyDescent="0.25">
      <c r="A201" t="s">
        <v>6892</v>
      </c>
      <c r="B201" t="s">
        <v>27</v>
      </c>
      <c r="C201" t="s">
        <v>6849</v>
      </c>
      <c r="D201" t="s">
        <v>6850</v>
      </c>
      <c r="E201" t="s">
        <v>541</v>
      </c>
      <c r="F201" t="s">
        <v>6851</v>
      </c>
      <c r="G201" t="s">
        <v>6852</v>
      </c>
      <c r="H201" t="s">
        <v>6610</v>
      </c>
      <c r="I201" t="s">
        <v>6853</v>
      </c>
      <c r="J201" t="s">
        <v>6892</v>
      </c>
      <c r="K201" t="s">
        <v>31</v>
      </c>
      <c r="L201" t="s">
        <v>31</v>
      </c>
      <c r="M201" t="s">
        <v>6854</v>
      </c>
      <c r="N201" t="s">
        <v>43</v>
      </c>
      <c r="O201" t="s">
        <v>53</v>
      </c>
      <c r="P201" t="s">
        <v>57</v>
      </c>
      <c r="Q201" t="s">
        <v>75</v>
      </c>
      <c r="R201" t="s">
        <v>6893</v>
      </c>
      <c r="S201" t="str">
        <f t="shared" si="2"/>
        <v>ARIAS QUISPE, CANDELARIA HILDA</v>
      </c>
      <c r="T201" t="s">
        <v>59</v>
      </c>
      <c r="U201" t="s">
        <v>37</v>
      </c>
      <c r="V201" t="s">
        <v>49</v>
      </c>
      <c r="W201" t="s">
        <v>16227</v>
      </c>
      <c r="X201" s="126">
        <v>23773</v>
      </c>
      <c r="Y201" t="s">
        <v>6894</v>
      </c>
      <c r="AB201" t="s">
        <v>38</v>
      </c>
      <c r="AC201" t="s">
        <v>39</v>
      </c>
      <c r="AD201" t="s">
        <v>40</v>
      </c>
    </row>
    <row r="202" spans="1:30" x14ac:dyDescent="0.25">
      <c r="A202" t="s">
        <v>6897</v>
      </c>
      <c r="B202" t="s">
        <v>27</v>
      </c>
      <c r="C202" t="s">
        <v>6849</v>
      </c>
      <c r="D202" t="s">
        <v>6850</v>
      </c>
      <c r="E202" t="s">
        <v>541</v>
      </c>
      <c r="F202" t="s">
        <v>6851</v>
      </c>
      <c r="G202" t="s">
        <v>6852</v>
      </c>
      <c r="H202" t="s">
        <v>6610</v>
      </c>
      <c r="I202" t="s">
        <v>6853</v>
      </c>
      <c r="J202" t="s">
        <v>6897</v>
      </c>
      <c r="K202" t="s">
        <v>31</v>
      </c>
      <c r="L202" t="s">
        <v>31</v>
      </c>
      <c r="M202" t="s">
        <v>6854</v>
      </c>
      <c r="N202" t="s">
        <v>43</v>
      </c>
      <c r="O202" t="s">
        <v>6898</v>
      </c>
      <c r="P202" t="s">
        <v>82</v>
      </c>
      <c r="Q202" t="s">
        <v>627</v>
      </c>
      <c r="R202" t="s">
        <v>6899</v>
      </c>
      <c r="S202" t="str">
        <f t="shared" si="2"/>
        <v>RIQUELME MENENDEZ, KATHERYN JUSTA</v>
      </c>
      <c r="T202" t="s">
        <v>59</v>
      </c>
      <c r="U202" t="s">
        <v>37</v>
      </c>
      <c r="V202" t="s">
        <v>49</v>
      </c>
      <c r="W202" t="s">
        <v>16228</v>
      </c>
      <c r="X202" s="126">
        <v>24568</v>
      </c>
      <c r="Y202" t="s">
        <v>6900</v>
      </c>
      <c r="AB202" t="s">
        <v>38</v>
      </c>
      <c r="AC202" t="s">
        <v>39</v>
      </c>
      <c r="AD202" t="s">
        <v>40</v>
      </c>
    </row>
    <row r="203" spans="1:30" x14ac:dyDescent="0.25">
      <c r="A203" t="s">
        <v>6901</v>
      </c>
      <c r="B203" t="s">
        <v>27</v>
      </c>
      <c r="C203" t="s">
        <v>6849</v>
      </c>
      <c r="D203" t="s">
        <v>6850</v>
      </c>
      <c r="E203" t="s">
        <v>541</v>
      </c>
      <c r="F203" t="s">
        <v>6851</v>
      </c>
      <c r="G203" t="s">
        <v>6852</v>
      </c>
      <c r="H203" t="s">
        <v>6610</v>
      </c>
      <c r="I203" t="s">
        <v>6853</v>
      </c>
      <c r="J203" t="s">
        <v>6901</v>
      </c>
      <c r="K203" t="s">
        <v>31</v>
      </c>
      <c r="L203" t="s">
        <v>31</v>
      </c>
      <c r="M203" t="s">
        <v>6854</v>
      </c>
      <c r="N203" t="s">
        <v>43</v>
      </c>
      <c r="O203" t="s">
        <v>53</v>
      </c>
      <c r="P203" t="s">
        <v>138</v>
      </c>
      <c r="Q203" t="s">
        <v>84</v>
      </c>
      <c r="R203" t="s">
        <v>359</v>
      </c>
      <c r="S203" t="str">
        <f t="shared" si="2"/>
        <v>GONZALES ACHATA, DORIS</v>
      </c>
      <c r="T203" t="s">
        <v>59</v>
      </c>
      <c r="U203" t="s">
        <v>37</v>
      </c>
      <c r="V203" t="s">
        <v>49</v>
      </c>
      <c r="W203" t="s">
        <v>16229</v>
      </c>
      <c r="X203" s="126">
        <v>23108</v>
      </c>
      <c r="Y203" t="s">
        <v>6902</v>
      </c>
      <c r="AB203" t="s">
        <v>38</v>
      </c>
      <c r="AC203" t="s">
        <v>39</v>
      </c>
      <c r="AD203" t="s">
        <v>40</v>
      </c>
    </row>
    <row r="204" spans="1:30" x14ac:dyDescent="0.25">
      <c r="A204" t="s">
        <v>6903</v>
      </c>
      <c r="B204" t="s">
        <v>27</v>
      </c>
      <c r="C204" t="s">
        <v>6849</v>
      </c>
      <c r="D204" t="s">
        <v>6850</v>
      </c>
      <c r="E204" t="s">
        <v>541</v>
      </c>
      <c r="F204" t="s">
        <v>6851</v>
      </c>
      <c r="G204" t="s">
        <v>6852</v>
      </c>
      <c r="H204" t="s">
        <v>6610</v>
      </c>
      <c r="I204" t="s">
        <v>6853</v>
      </c>
      <c r="J204" t="s">
        <v>6903</v>
      </c>
      <c r="K204" t="s">
        <v>31</v>
      </c>
      <c r="L204" t="s">
        <v>31</v>
      </c>
      <c r="M204" t="s">
        <v>6854</v>
      </c>
      <c r="N204" t="s">
        <v>43</v>
      </c>
      <c r="O204" t="s">
        <v>53</v>
      </c>
      <c r="P204" t="s">
        <v>342</v>
      </c>
      <c r="Q204" t="s">
        <v>168</v>
      </c>
      <c r="R204" t="s">
        <v>6904</v>
      </c>
      <c r="S204" t="str">
        <f t="shared" si="2"/>
        <v>GUEVARA ORTEGA, JULIA ALCIRA</v>
      </c>
      <c r="T204" t="s">
        <v>316</v>
      </c>
      <c r="U204" t="s">
        <v>37</v>
      </c>
      <c r="V204" t="s">
        <v>49</v>
      </c>
      <c r="W204" t="s">
        <v>16230</v>
      </c>
      <c r="X204" s="126">
        <v>20776</v>
      </c>
      <c r="Y204" t="s">
        <v>6905</v>
      </c>
      <c r="AB204" t="s">
        <v>38</v>
      </c>
      <c r="AC204" t="s">
        <v>39</v>
      </c>
      <c r="AD204" t="s">
        <v>40</v>
      </c>
    </row>
    <row r="205" spans="1:30" x14ac:dyDescent="0.25">
      <c r="A205" t="s">
        <v>6906</v>
      </c>
      <c r="B205" t="s">
        <v>27</v>
      </c>
      <c r="C205" t="s">
        <v>6849</v>
      </c>
      <c r="D205" t="s">
        <v>6850</v>
      </c>
      <c r="E205" t="s">
        <v>541</v>
      </c>
      <c r="F205" t="s">
        <v>6851</v>
      </c>
      <c r="G205" t="s">
        <v>6852</v>
      </c>
      <c r="H205" t="s">
        <v>6610</v>
      </c>
      <c r="I205" t="s">
        <v>6853</v>
      </c>
      <c r="J205" t="s">
        <v>6906</v>
      </c>
      <c r="K205" t="s">
        <v>31</v>
      </c>
      <c r="L205" t="s">
        <v>31</v>
      </c>
      <c r="M205" t="s">
        <v>6854</v>
      </c>
      <c r="N205" t="s">
        <v>43</v>
      </c>
      <c r="O205" t="s">
        <v>53</v>
      </c>
      <c r="P205" t="s">
        <v>75</v>
      </c>
      <c r="Q205" t="s">
        <v>786</v>
      </c>
      <c r="R205" t="s">
        <v>6907</v>
      </c>
      <c r="S205" t="str">
        <f t="shared" si="2"/>
        <v>QUISPE SONCO, MERCEDES TERESA</v>
      </c>
      <c r="T205" t="s">
        <v>47</v>
      </c>
      <c r="U205" t="s">
        <v>37</v>
      </c>
      <c r="V205" t="s">
        <v>49</v>
      </c>
      <c r="W205" t="s">
        <v>16231</v>
      </c>
      <c r="X205" s="126">
        <v>21816</v>
      </c>
      <c r="Y205" t="s">
        <v>6908</v>
      </c>
      <c r="AB205" t="s">
        <v>38</v>
      </c>
      <c r="AC205" t="s">
        <v>39</v>
      </c>
      <c r="AD205" t="s">
        <v>40</v>
      </c>
    </row>
    <row r="206" spans="1:30" x14ac:dyDescent="0.25">
      <c r="A206" t="s">
        <v>6909</v>
      </c>
      <c r="B206" t="s">
        <v>27</v>
      </c>
      <c r="C206" t="s">
        <v>6849</v>
      </c>
      <c r="D206" t="s">
        <v>6850</v>
      </c>
      <c r="E206" t="s">
        <v>541</v>
      </c>
      <c r="F206" t="s">
        <v>6851</v>
      </c>
      <c r="G206" t="s">
        <v>6852</v>
      </c>
      <c r="H206" t="s">
        <v>6610</v>
      </c>
      <c r="I206" t="s">
        <v>6853</v>
      </c>
      <c r="J206" t="s">
        <v>6909</v>
      </c>
      <c r="K206" t="s">
        <v>31</v>
      </c>
      <c r="L206" t="s">
        <v>31</v>
      </c>
      <c r="M206" t="s">
        <v>6854</v>
      </c>
      <c r="N206" t="s">
        <v>43</v>
      </c>
      <c r="O206" t="s">
        <v>53</v>
      </c>
      <c r="P206" t="s">
        <v>339</v>
      </c>
      <c r="Q206" t="s">
        <v>6567</v>
      </c>
      <c r="R206" t="s">
        <v>677</v>
      </c>
      <c r="S206" t="str">
        <f t="shared" si="2"/>
        <v>MIRANDA SERRANO, NANCY</v>
      </c>
      <c r="T206" t="s">
        <v>36</v>
      </c>
      <c r="U206" t="s">
        <v>37</v>
      </c>
      <c r="V206" t="s">
        <v>49</v>
      </c>
      <c r="W206" t="s">
        <v>16232</v>
      </c>
      <c r="X206" s="126">
        <v>23315</v>
      </c>
      <c r="Y206" t="s">
        <v>6910</v>
      </c>
      <c r="AB206" t="s">
        <v>38</v>
      </c>
      <c r="AC206" t="s">
        <v>39</v>
      </c>
      <c r="AD206" t="s">
        <v>40</v>
      </c>
    </row>
    <row r="207" spans="1:30" x14ac:dyDescent="0.25">
      <c r="A207" t="s">
        <v>6911</v>
      </c>
      <c r="B207" t="s">
        <v>27</v>
      </c>
      <c r="C207" t="s">
        <v>6849</v>
      </c>
      <c r="D207" t="s">
        <v>6850</v>
      </c>
      <c r="E207" t="s">
        <v>541</v>
      </c>
      <c r="F207" t="s">
        <v>6851</v>
      </c>
      <c r="G207" t="s">
        <v>6852</v>
      </c>
      <c r="H207" t="s">
        <v>6610</v>
      </c>
      <c r="I207" t="s">
        <v>6853</v>
      </c>
      <c r="J207" t="s">
        <v>6911</v>
      </c>
      <c r="K207" t="s">
        <v>31</v>
      </c>
      <c r="L207" t="s">
        <v>31</v>
      </c>
      <c r="M207" t="s">
        <v>6854</v>
      </c>
      <c r="N207" t="s">
        <v>43</v>
      </c>
      <c r="O207" t="s">
        <v>53</v>
      </c>
      <c r="P207" t="s">
        <v>228</v>
      </c>
      <c r="Q207" t="s">
        <v>394</v>
      </c>
      <c r="R207" t="s">
        <v>466</v>
      </c>
      <c r="S207" t="str">
        <f t="shared" si="2"/>
        <v>CALIZAYA ZEVALLOS, MARGARITA</v>
      </c>
      <c r="T207" t="s">
        <v>59</v>
      </c>
      <c r="U207" t="s">
        <v>37</v>
      </c>
      <c r="V207" t="s">
        <v>49</v>
      </c>
      <c r="W207" t="s">
        <v>16233</v>
      </c>
      <c r="X207" s="126">
        <v>24651</v>
      </c>
      <c r="Y207" t="s">
        <v>6912</v>
      </c>
      <c r="AB207" t="s">
        <v>38</v>
      </c>
      <c r="AC207" t="s">
        <v>39</v>
      </c>
      <c r="AD207" t="s">
        <v>40</v>
      </c>
    </row>
    <row r="208" spans="1:30" x14ac:dyDescent="0.25">
      <c r="A208" t="s">
        <v>6913</v>
      </c>
      <c r="B208" t="s">
        <v>27</v>
      </c>
      <c r="C208" t="s">
        <v>6849</v>
      </c>
      <c r="D208" t="s">
        <v>6850</v>
      </c>
      <c r="E208" t="s">
        <v>541</v>
      </c>
      <c r="F208" t="s">
        <v>6851</v>
      </c>
      <c r="G208" t="s">
        <v>6852</v>
      </c>
      <c r="H208" t="s">
        <v>6610</v>
      </c>
      <c r="I208" t="s">
        <v>6853</v>
      </c>
      <c r="J208" t="s">
        <v>6913</v>
      </c>
      <c r="K208" t="s">
        <v>31</v>
      </c>
      <c r="L208" t="s">
        <v>31</v>
      </c>
      <c r="M208" t="s">
        <v>6854</v>
      </c>
      <c r="N208" t="s">
        <v>61</v>
      </c>
      <c r="O208" t="s">
        <v>6914</v>
      </c>
      <c r="P208" t="s">
        <v>646</v>
      </c>
      <c r="Q208" t="s">
        <v>174</v>
      </c>
      <c r="R208" t="s">
        <v>21116</v>
      </c>
      <c r="S208" s="189" t="s">
        <v>235</v>
      </c>
      <c r="T208" t="s">
        <v>64</v>
      </c>
      <c r="U208" t="s">
        <v>37</v>
      </c>
      <c r="V208" t="s">
        <v>49</v>
      </c>
      <c r="W208" t="s">
        <v>21117</v>
      </c>
      <c r="X208" s="126">
        <v>32277</v>
      </c>
      <c r="Y208" t="s">
        <v>21118</v>
      </c>
      <c r="Z208" s="126">
        <v>44256</v>
      </c>
      <c r="AA208" s="126">
        <v>44561</v>
      </c>
      <c r="AB208" t="s">
        <v>38</v>
      </c>
      <c r="AC208" t="s">
        <v>6628</v>
      </c>
      <c r="AD208" t="s">
        <v>40</v>
      </c>
    </row>
    <row r="209" spans="1:30" x14ac:dyDescent="0.25">
      <c r="A209" t="s">
        <v>6915</v>
      </c>
      <c r="B209" t="s">
        <v>27</v>
      </c>
      <c r="C209" t="s">
        <v>6849</v>
      </c>
      <c r="D209" t="s">
        <v>6850</v>
      </c>
      <c r="E209" t="s">
        <v>541</v>
      </c>
      <c r="F209" t="s">
        <v>6851</v>
      </c>
      <c r="G209" t="s">
        <v>6852</v>
      </c>
      <c r="H209" t="s">
        <v>6610</v>
      </c>
      <c r="I209" t="s">
        <v>6853</v>
      </c>
      <c r="J209" t="s">
        <v>6915</v>
      </c>
      <c r="K209" t="s">
        <v>31</v>
      </c>
      <c r="L209" t="s">
        <v>31</v>
      </c>
      <c r="M209" t="s">
        <v>6854</v>
      </c>
      <c r="N209" t="s">
        <v>43</v>
      </c>
      <c r="O209" t="s">
        <v>6857</v>
      </c>
      <c r="P209" t="s">
        <v>6916</v>
      </c>
      <c r="Q209" t="s">
        <v>814</v>
      </c>
      <c r="R209" t="s">
        <v>547</v>
      </c>
      <c r="S209" t="str">
        <f t="shared" si="2"/>
        <v>GONZALO VILCAPAZA, BEATRIZ</v>
      </c>
      <c r="T209" t="s">
        <v>59</v>
      </c>
      <c r="U209" t="s">
        <v>37</v>
      </c>
      <c r="V209" t="s">
        <v>49</v>
      </c>
      <c r="W209" t="s">
        <v>16234</v>
      </c>
      <c r="X209" s="126">
        <v>24817</v>
      </c>
      <c r="Y209" t="s">
        <v>6917</v>
      </c>
      <c r="AB209" t="s">
        <v>38</v>
      </c>
      <c r="AC209" t="s">
        <v>39</v>
      </c>
      <c r="AD209" t="s">
        <v>40</v>
      </c>
    </row>
    <row r="210" spans="1:30" x14ac:dyDescent="0.25">
      <c r="A210" t="s">
        <v>6918</v>
      </c>
      <c r="B210" t="s">
        <v>27</v>
      </c>
      <c r="C210" t="s">
        <v>6849</v>
      </c>
      <c r="D210" t="s">
        <v>6850</v>
      </c>
      <c r="E210" t="s">
        <v>541</v>
      </c>
      <c r="F210" t="s">
        <v>6851</v>
      </c>
      <c r="G210" t="s">
        <v>6852</v>
      </c>
      <c r="H210" t="s">
        <v>6610</v>
      </c>
      <c r="I210" t="s">
        <v>6853</v>
      </c>
      <c r="J210" t="s">
        <v>6918</v>
      </c>
      <c r="K210" t="s">
        <v>31</v>
      </c>
      <c r="L210" t="s">
        <v>31</v>
      </c>
      <c r="M210" t="s">
        <v>6854</v>
      </c>
      <c r="N210" t="s">
        <v>43</v>
      </c>
      <c r="O210" t="s">
        <v>53</v>
      </c>
      <c r="P210" t="s">
        <v>230</v>
      </c>
      <c r="Q210" t="s">
        <v>320</v>
      </c>
      <c r="R210" t="s">
        <v>6919</v>
      </c>
      <c r="S210" t="str">
        <f t="shared" si="2"/>
        <v>TICONA HUAMAN, ROMAN ABAD</v>
      </c>
      <c r="T210" t="s">
        <v>52</v>
      </c>
      <c r="U210" t="s">
        <v>37</v>
      </c>
      <c r="V210" t="s">
        <v>49</v>
      </c>
      <c r="W210" t="s">
        <v>16235</v>
      </c>
      <c r="X210" s="126">
        <v>21975</v>
      </c>
      <c r="Y210" t="s">
        <v>6920</v>
      </c>
      <c r="AB210" t="s">
        <v>38</v>
      </c>
      <c r="AC210" t="s">
        <v>39</v>
      </c>
      <c r="AD210" t="s">
        <v>40</v>
      </c>
    </row>
    <row r="211" spans="1:30" x14ac:dyDescent="0.25">
      <c r="A211" t="s">
        <v>6921</v>
      </c>
      <c r="B211" t="s">
        <v>27</v>
      </c>
      <c r="C211" t="s">
        <v>6849</v>
      </c>
      <c r="D211" t="s">
        <v>6850</v>
      </c>
      <c r="E211" t="s">
        <v>541</v>
      </c>
      <c r="F211" t="s">
        <v>6851</v>
      </c>
      <c r="G211" t="s">
        <v>6852</v>
      </c>
      <c r="H211" t="s">
        <v>6610</v>
      </c>
      <c r="I211" t="s">
        <v>6853</v>
      </c>
      <c r="J211" t="s">
        <v>6921</v>
      </c>
      <c r="K211" t="s">
        <v>31</v>
      </c>
      <c r="L211" t="s">
        <v>31</v>
      </c>
      <c r="M211" t="s">
        <v>6854</v>
      </c>
      <c r="N211" t="s">
        <v>43</v>
      </c>
      <c r="O211" t="s">
        <v>53</v>
      </c>
      <c r="P211" t="s">
        <v>158</v>
      </c>
      <c r="Q211" t="s">
        <v>121</v>
      </c>
      <c r="R211" t="s">
        <v>6922</v>
      </c>
      <c r="S211" t="str">
        <f t="shared" si="2"/>
        <v>GOMEZ QUILCA, SIMONA</v>
      </c>
      <c r="T211" t="s">
        <v>47</v>
      </c>
      <c r="U211" t="s">
        <v>37</v>
      </c>
      <c r="V211" t="s">
        <v>49</v>
      </c>
      <c r="W211" t="s">
        <v>16236</v>
      </c>
      <c r="X211" s="126">
        <v>22179</v>
      </c>
      <c r="Y211" t="s">
        <v>6923</v>
      </c>
      <c r="AB211" t="s">
        <v>38</v>
      </c>
      <c r="AC211" t="s">
        <v>39</v>
      </c>
      <c r="AD211" t="s">
        <v>40</v>
      </c>
    </row>
    <row r="212" spans="1:30" x14ac:dyDescent="0.25">
      <c r="A212" t="s">
        <v>6924</v>
      </c>
      <c r="B212" t="s">
        <v>27</v>
      </c>
      <c r="C212" t="s">
        <v>6849</v>
      </c>
      <c r="D212" t="s">
        <v>6850</v>
      </c>
      <c r="E212" t="s">
        <v>541</v>
      </c>
      <c r="F212" t="s">
        <v>6851</v>
      </c>
      <c r="G212" t="s">
        <v>6852</v>
      </c>
      <c r="H212" t="s">
        <v>6610</v>
      </c>
      <c r="I212" t="s">
        <v>6853</v>
      </c>
      <c r="J212" t="s">
        <v>6924</v>
      </c>
      <c r="K212" t="s">
        <v>31</v>
      </c>
      <c r="L212" t="s">
        <v>31</v>
      </c>
      <c r="M212" t="s">
        <v>6854</v>
      </c>
      <c r="N212" t="s">
        <v>43</v>
      </c>
      <c r="O212" t="s">
        <v>53</v>
      </c>
      <c r="P212" t="s">
        <v>197</v>
      </c>
      <c r="Q212" t="s">
        <v>198</v>
      </c>
      <c r="R212" t="s">
        <v>6925</v>
      </c>
      <c r="S212" t="str">
        <f t="shared" si="2"/>
        <v>CHAVEZ TEJADA, EMILIA ZORAIDA</v>
      </c>
      <c r="T212" t="s">
        <v>59</v>
      </c>
      <c r="U212" t="s">
        <v>37</v>
      </c>
      <c r="V212" t="s">
        <v>49</v>
      </c>
      <c r="W212" t="s">
        <v>16237</v>
      </c>
      <c r="X212" s="126">
        <v>21219</v>
      </c>
      <c r="Y212" t="s">
        <v>6926</v>
      </c>
      <c r="AB212" t="s">
        <v>38</v>
      </c>
      <c r="AC212" t="s">
        <v>39</v>
      </c>
      <c r="AD212" t="s">
        <v>40</v>
      </c>
    </row>
    <row r="213" spans="1:30" x14ac:dyDescent="0.25">
      <c r="A213" t="s">
        <v>6927</v>
      </c>
      <c r="B213" t="s">
        <v>27</v>
      </c>
      <c r="C213" t="s">
        <v>6849</v>
      </c>
      <c r="D213" t="s">
        <v>6850</v>
      </c>
      <c r="E213" t="s">
        <v>541</v>
      </c>
      <c r="F213" t="s">
        <v>6851</v>
      </c>
      <c r="G213" t="s">
        <v>6852</v>
      </c>
      <c r="H213" t="s">
        <v>6610</v>
      </c>
      <c r="I213" t="s">
        <v>6853</v>
      </c>
      <c r="J213" t="s">
        <v>6927</v>
      </c>
      <c r="K213" t="s">
        <v>31</v>
      </c>
      <c r="L213" t="s">
        <v>31</v>
      </c>
      <c r="M213" t="s">
        <v>6854</v>
      </c>
      <c r="N213" t="s">
        <v>43</v>
      </c>
      <c r="O213" t="s">
        <v>53</v>
      </c>
      <c r="P213" t="s">
        <v>140</v>
      </c>
      <c r="Q213" t="s">
        <v>140</v>
      </c>
      <c r="R213" t="s">
        <v>6928</v>
      </c>
      <c r="S213" t="str">
        <f t="shared" si="2"/>
        <v>AQUISE AQUISE, FLORENCIA GLADIZ</v>
      </c>
      <c r="T213" t="s">
        <v>47</v>
      </c>
      <c r="U213" t="s">
        <v>37</v>
      </c>
      <c r="V213" t="s">
        <v>49</v>
      </c>
      <c r="W213" t="s">
        <v>16238</v>
      </c>
      <c r="X213" s="126">
        <v>22995</v>
      </c>
      <c r="Y213" t="s">
        <v>6929</v>
      </c>
      <c r="AB213" t="s">
        <v>38</v>
      </c>
      <c r="AC213" t="s">
        <v>39</v>
      </c>
      <c r="AD213" t="s">
        <v>40</v>
      </c>
    </row>
    <row r="214" spans="1:30" x14ac:dyDescent="0.25">
      <c r="A214" t="s">
        <v>6930</v>
      </c>
      <c r="B214" t="s">
        <v>27</v>
      </c>
      <c r="C214" t="s">
        <v>6849</v>
      </c>
      <c r="D214" t="s">
        <v>6850</v>
      </c>
      <c r="E214" t="s">
        <v>541</v>
      </c>
      <c r="F214" t="s">
        <v>6851</v>
      </c>
      <c r="G214" t="s">
        <v>6852</v>
      </c>
      <c r="H214" t="s">
        <v>6610</v>
      </c>
      <c r="I214" t="s">
        <v>6853</v>
      </c>
      <c r="J214" t="s">
        <v>6930</v>
      </c>
      <c r="K214" t="s">
        <v>31</v>
      </c>
      <c r="L214" t="s">
        <v>31</v>
      </c>
      <c r="M214" t="s">
        <v>6854</v>
      </c>
      <c r="N214" t="s">
        <v>43</v>
      </c>
      <c r="O214" t="s">
        <v>53</v>
      </c>
      <c r="P214" t="s">
        <v>152</v>
      </c>
      <c r="Q214" t="s">
        <v>325</v>
      </c>
      <c r="R214" t="s">
        <v>6931</v>
      </c>
      <c r="S214" t="str">
        <f t="shared" si="2"/>
        <v>RAMOS MENDOZA, JUANA PLACIDA</v>
      </c>
      <c r="T214" t="s">
        <v>36</v>
      </c>
      <c r="U214" t="s">
        <v>37</v>
      </c>
      <c r="V214" t="s">
        <v>49</v>
      </c>
      <c r="W214" t="s">
        <v>16239</v>
      </c>
      <c r="X214" s="126">
        <v>22997</v>
      </c>
      <c r="Y214" t="s">
        <v>6932</v>
      </c>
      <c r="AB214" t="s">
        <v>38</v>
      </c>
      <c r="AC214" t="s">
        <v>39</v>
      </c>
      <c r="AD214" t="s">
        <v>40</v>
      </c>
    </row>
    <row r="215" spans="1:30" x14ac:dyDescent="0.25">
      <c r="A215" t="s">
        <v>6933</v>
      </c>
      <c r="B215" t="s">
        <v>27</v>
      </c>
      <c r="C215" t="s">
        <v>6849</v>
      </c>
      <c r="D215" t="s">
        <v>6850</v>
      </c>
      <c r="E215" t="s">
        <v>541</v>
      </c>
      <c r="F215" t="s">
        <v>6851</v>
      </c>
      <c r="G215" t="s">
        <v>6852</v>
      </c>
      <c r="H215" t="s">
        <v>6610</v>
      </c>
      <c r="I215" t="s">
        <v>6853</v>
      </c>
      <c r="J215" t="s">
        <v>6933</v>
      </c>
      <c r="K215" t="s">
        <v>31</v>
      </c>
      <c r="L215" t="s">
        <v>31</v>
      </c>
      <c r="M215" t="s">
        <v>6854</v>
      </c>
      <c r="N215" t="s">
        <v>43</v>
      </c>
      <c r="O215" t="s">
        <v>6934</v>
      </c>
      <c r="P215" t="s">
        <v>159</v>
      </c>
      <c r="Q215" t="s">
        <v>371</v>
      </c>
      <c r="R215" t="s">
        <v>6935</v>
      </c>
      <c r="S215" t="str">
        <f t="shared" si="2"/>
        <v>CHURA TURPO, SARA JUSTINA</v>
      </c>
      <c r="T215" t="s">
        <v>47</v>
      </c>
      <c r="U215" t="s">
        <v>37</v>
      </c>
      <c r="V215" t="s">
        <v>49</v>
      </c>
      <c r="W215" t="s">
        <v>16240</v>
      </c>
      <c r="X215" s="126">
        <v>23280</v>
      </c>
      <c r="Y215" t="s">
        <v>6936</v>
      </c>
      <c r="AB215" t="s">
        <v>38</v>
      </c>
      <c r="AC215" t="s">
        <v>39</v>
      </c>
      <c r="AD215" t="s">
        <v>40</v>
      </c>
    </row>
    <row r="216" spans="1:30" x14ac:dyDescent="0.25">
      <c r="A216" t="s">
        <v>6937</v>
      </c>
      <c r="B216" t="s">
        <v>27</v>
      </c>
      <c r="C216" t="s">
        <v>6849</v>
      </c>
      <c r="D216" t="s">
        <v>6850</v>
      </c>
      <c r="E216" t="s">
        <v>541</v>
      </c>
      <c r="F216" t="s">
        <v>6851</v>
      </c>
      <c r="G216" t="s">
        <v>6852</v>
      </c>
      <c r="H216" t="s">
        <v>6610</v>
      </c>
      <c r="I216" t="s">
        <v>6853</v>
      </c>
      <c r="J216" t="s">
        <v>6937</v>
      </c>
      <c r="K216" t="s">
        <v>31</v>
      </c>
      <c r="L216" t="s">
        <v>31</v>
      </c>
      <c r="M216" t="s">
        <v>6854</v>
      </c>
      <c r="N216" t="s">
        <v>43</v>
      </c>
      <c r="O216" t="s">
        <v>53</v>
      </c>
      <c r="P216" t="s">
        <v>6938</v>
      </c>
      <c r="Q216" t="s">
        <v>202</v>
      </c>
      <c r="R216" t="s">
        <v>6939</v>
      </c>
      <c r="S216" t="str">
        <f t="shared" si="2"/>
        <v>BRUNA YANA, FLORA CLEMENCIA</v>
      </c>
      <c r="T216" t="s">
        <v>316</v>
      </c>
      <c r="U216" t="s">
        <v>37</v>
      </c>
      <c r="V216" t="s">
        <v>813</v>
      </c>
      <c r="W216" t="s">
        <v>16241</v>
      </c>
      <c r="X216" s="126">
        <v>24799</v>
      </c>
      <c r="Y216" t="s">
        <v>6940</v>
      </c>
      <c r="Z216" s="126">
        <v>44197</v>
      </c>
      <c r="AA216" s="126">
        <v>44561</v>
      </c>
      <c r="AB216" t="s">
        <v>38</v>
      </c>
      <c r="AC216" t="s">
        <v>39</v>
      </c>
      <c r="AD216" t="s">
        <v>40</v>
      </c>
    </row>
    <row r="217" spans="1:30" x14ac:dyDescent="0.25">
      <c r="B217" t="s">
        <v>27</v>
      </c>
      <c r="C217" t="s">
        <v>6849</v>
      </c>
      <c r="D217" t="s">
        <v>6850</v>
      </c>
      <c r="E217" t="s">
        <v>541</v>
      </c>
      <c r="F217" t="s">
        <v>6851</v>
      </c>
      <c r="G217" t="s">
        <v>6852</v>
      </c>
      <c r="H217" t="s">
        <v>6610</v>
      </c>
      <c r="I217" t="s">
        <v>6853</v>
      </c>
      <c r="J217" t="s">
        <v>6937</v>
      </c>
      <c r="K217" t="s">
        <v>31</v>
      </c>
      <c r="L217" t="s">
        <v>31</v>
      </c>
      <c r="M217" t="s">
        <v>6854</v>
      </c>
      <c r="N217" t="s">
        <v>61</v>
      </c>
      <c r="O217" t="s">
        <v>16242</v>
      </c>
      <c r="P217" t="s">
        <v>347</v>
      </c>
      <c r="Q217" t="s">
        <v>67</v>
      </c>
      <c r="R217" t="s">
        <v>21119</v>
      </c>
      <c r="S217" s="189" t="s">
        <v>235</v>
      </c>
      <c r="T217" t="s">
        <v>64</v>
      </c>
      <c r="U217" t="s">
        <v>37</v>
      </c>
      <c r="V217" t="s">
        <v>49</v>
      </c>
      <c r="W217" t="s">
        <v>21120</v>
      </c>
      <c r="X217" s="126">
        <v>28754</v>
      </c>
      <c r="Y217" t="s">
        <v>21121</v>
      </c>
      <c r="Z217" s="126">
        <v>44256</v>
      </c>
      <c r="AA217" s="126">
        <v>44561</v>
      </c>
      <c r="AB217" t="s">
        <v>302</v>
      </c>
      <c r="AC217" t="s">
        <v>6628</v>
      </c>
      <c r="AD217" t="s">
        <v>40</v>
      </c>
    </row>
    <row r="218" spans="1:30" x14ac:dyDescent="0.25">
      <c r="A218" t="s">
        <v>6941</v>
      </c>
      <c r="B218" t="s">
        <v>27</v>
      </c>
      <c r="C218" t="s">
        <v>6849</v>
      </c>
      <c r="D218" t="s">
        <v>6850</v>
      </c>
      <c r="E218" t="s">
        <v>541</v>
      </c>
      <c r="F218" t="s">
        <v>6851</v>
      </c>
      <c r="G218" t="s">
        <v>6852</v>
      </c>
      <c r="H218" t="s">
        <v>6610</v>
      </c>
      <c r="I218" t="s">
        <v>6853</v>
      </c>
      <c r="J218" t="s">
        <v>6941</v>
      </c>
      <c r="K218" t="s">
        <v>31</v>
      </c>
      <c r="L218" t="s">
        <v>31</v>
      </c>
      <c r="M218" t="s">
        <v>6854</v>
      </c>
      <c r="N218" t="s">
        <v>43</v>
      </c>
      <c r="O218" t="s">
        <v>53</v>
      </c>
      <c r="P218" t="s">
        <v>126</v>
      </c>
      <c r="Q218" t="s">
        <v>203</v>
      </c>
      <c r="R218" t="s">
        <v>124</v>
      </c>
      <c r="S218" t="str">
        <f t="shared" si="2"/>
        <v>FLORES TARQUI, JULIA</v>
      </c>
      <c r="T218" t="s">
        <v>47</v>
      </c>
      <c r="U218" t="s">
        <v>37</v>
      </c>
      <c r="V218" t="s">
        <v>49</v>
      </c>
      <c r="W218" t="s">
        <v>16243</v>
      </c>
      <c r="X218" s="126">
        <v>20829</v>
      </c>
      <c r="Y218" t="s">
        <v>6942</v>
      </c>
      <c r="AB218" t="s">
        <v>38</v>
      </c>
      <c r="AC218" t="s">
        <v>39</v>
      </c>
      <c r="AD218" t="s">
        <v>40</v>
      </c>
    </row>
    <row r="219" spans="1:30" x14ac:dyDescent="0.25">
      <c r="A219" t="s">
        <v>6944</v>
      </c>
      <c r="B219" t="s">
        <v>27</v>
      </c>
      <c r="C219" t="s">
        <v>6849</v>
      </c>
      <c r="D219" t="s">
        <v>6850</v>
      </c>
      <c r="E219" t="s">
        <v>541</v>
      </c>
      <c r="F219" t="s">
        <v>6851</v>
      </c>
      <c r="G219" t="s">
        <v>6852</v>
      </c>
      <c r="H219" t="s">
        <v>6610</v>
      </c>
      <c r="I219" t="s">
        <v>6853</v>
      </c>
      <c r="J219" t="s">
        <v>6944</v>
      </c>
      <c r="K219" t="s">
        <v>31</v>
      </c>
      <c r="L219" t="s">
        <v>31</v>
      </c>
      <c r="M219" t="s">
        <v>6854</v>
      </c>
      <c r="N219" t="s">
        <v>43</v>
      </c>
      <c r="O219" t="s">
        <v>53</v>
      </c>
      <c r="P219" t="s">
        <v>58</v>
      </c>
      <c r="Q219" t="s">
        <v>204</v>
      </c>
      <c r="R219" t="s">
        <v>205</v>
      </c>
      <c r="S219" t="str">
        <f t="shared" si="2"/>
        <v>VILCA CASTRO, AGRIPINA</v>
      </c>
      <c r="T219" t="s">
        <v>36</v>
      </c>
      <c r="U219" t="s">
        <v>37</v>
      </c>
      <c r="V219" t="s">
        <v>49</v>
      </c>
      <c r="W219" t="s">
        <v>16244</v>
      </c>
      <c r="X219" s="126">
        <v>23494</v>
      </c>
      <c r="Y219" t="s">
        <v>6945</v>
      </c>
      <c r="AB219" t="s">
        <v>38</v>
      </c>
      <c r="AC219" t="s">
        <v>39</v>
      </c>
      <c r="AD219" t="s">
        <v>40</v>
      </c>
    </row>
    <row r="220" spans="1:30" x14ac:dyDescent="0.25">
      <c r="A220" t="s">
        <v>6946</v>
      </c>
      <c r="B220" t="s">
        <v>27</v>
      </c>
      <c r="C220" t="s">
        <v>6849</v>
      </c>
      <c r="D220" t="s">
        <v>6850</v>
      </c>
      <c r="E220" t="s">
        <v>541</v>
      </c>
      <c r="F220" t="s">
        <v>6851</v>
      </c>
      <c r="G220" t="s">
        <v>6852</v>
      </c>
      <c r="H220" t="s">
        <v>6610</v>
      </c>
      <c r="I220" t="s">
        <v>6853</v>
      </c>
      <c r="J220" t="s">
        <v>6946</v>
      </c>
      <c r="K220" t="s">
        <v>31</v>
      </c>
      <c r="L220" t="s">
        <v>31</v>
      </c>
      <c r="M220" t="s">
        <v>6854</v>
      </c>
      <c r="N220" t="s">
        <v>61</v>
      </c>
      <c r="O220" t="s">
        <v>16245</v>
      </c>
      <c r="P220" t="s">
        <v>139</v>
      </c>
      <c r="Q220" t="s">
        <v>129</v>
      </c>
      <c r="R220" t="s">
        <v>21122</v>
      </c>
      <c r="S220" s="189" t="s">
        <v>235</v>
      </c>
      <c r="T220" t="s">
        <v>64</v>
      </c>
      <c r="U220" t="s">
        <v>37</v>
      </c>
      <c r="V220" t="s">
        <v>49</v>
      </c>
      <c r="W220" t="s">
        <v>21123</v>
      </c>
      <c r="X220" s="126">
        <v>28969</v>
      </c>
      <c r="Y220" t="s">
        <v>21124</v>
      </c>
      <c r="Z220" s="126">
        <v>44256</v>
      </c>
      <c r="AA220" s="126">
        <v>44561</v>
      </c>
      <c r="AB220" t="s">
        <v>38</v>
      </c>
      <c r="AC220" t="s">
        <v>6628</v>
      </c>
      <c r="AD220" t="s">
        <v>40</v>
      </c>
    </row>
    <row r="221" spans="1:30" x14ac:dyDescent="0.25">
      <c r="A221" t="s">
        <v>6947</v>
      </c>
      <c r="B221" t="s">
        <v>27</v>
      </c>
      <c r="C221" t="s">
        <v>6849</v>
      </c>
      <c r="D221" t="s">
        <v>6850</v>
      </c>
      <c r="E221" t="s">
        <v>541</v>
      </c>
      <c r="F221" t="s">
        <v>6851</v>
      </c>
      <c r="G221" t="s">
        <v>6852</v>
      </c>
      <c r="H221" t="s">
        <v>6610</v>
      </c>
      <c r="I221" t="s">
        <v>6853</v>
      </c>
      <c r="J221" t="s">
        <v>6947</v>
      </c>
      <c r="K221" t="s">
        <v>31</v>
      </c>
      <c r="L221" t="s">
        <v>31</v>
      </c>
      <c r="M221" t="s">
        <v>6854</v>
      </c>
      <c r="N221" t="s">
        <v>43</v>
      </c>
      <c r="O221" t="s">
        <v>53</v>
      </c>
      <c r="P221" t="s">
        <v>6948</v>
      </c>
      <c r="Q221" t="s">
        <v>6949</v>
      </c>
      <c r="R221" t="s">
        <v>6950</v>
      </c>
      <c r="S221" t="str">
        <f t="shared" si="2"/>
        <v>SAN ROMAN AQUIZE, MARCIA SOLEDAD</v>
      </c>
      <c r="T221" t="s">
        <v>47</v>
      </c>
      <c r="U221" t="s">
        <v>37</v>
      </c>
      <c r="V221" t="s">
        <v>49</v>
      </c>
      <c r="W221" t="s">
        <v>16246</v>
      </c>
      <c r="X221" s="126">
        <v>25648</v>
      </c>
      <c r="Y221" t="s">
        <v>6951</v>
      </c>
      <c r="AB221" t="s">
        <v>38</v>
      </c>
      <c r="AC221" t="s">
        <v>39</v>
      </c>
      <c r="AD221" t="s">
        <v>40</v>
      </c>
    </row>
    <row r="222" spans="1:30" x14ac:dyDescent="0.25">
      <c r="A222" t="s">
        <v>6953</v>
      </c>
      <c r="B222" t="s">
        <v>27</v>
      </c>
      <c r="C222" t="s">
        <v>6849</v>
      </c>
      <c r="D222" t="s">
        <v>6850</v>
      </c>
      <c r="E222" t="s">
        <v>541</v>
      </c>
      <c r="F222" t="s">
        <v>6851</v>
      </c>
      <c r="G222" t="s">
        <v>6852</v>
      </c>
      <c r="H222" t="s">
        <v>6610</v>
      </c>
      <c r="I222" t="s">
        <v>6853</v>
      </c>
      <c r="J222" t="s">
        <v>6953</v>
      </c>
      <c r="K222" t="s">
        <v>31</v>
      </c>
      <c r="L222" t="s">
        <v>31</v>
      </c>
      <c r="M222" t="s">
        <v>6854</v>
      </c>
      <c r="N222" t="s">
        <v>43</v>
      </c>
      <c r="O222" t="s">
        <v>53</v>
      </c>
      <c r="P222" t="s">
        <v>295</v>
      </c>
      <c r="Q222" t="s">
        <v>284</v>
      </c>
      <c r="R222" t="s">
        <v>6954</v>
      </c>
      <c r="S222" t="str">
        <f t="shared" si="2"/>
        <v>ZEA SOSA, NANCY DONATA</v>
      </c>
      <c r="T222" t="s">
        <v>47</v>
      </c>
      <c r="U222" t="s">
        <v>37</v>
      </c>
      <c r="V222" t="s">
        <v>49</v>
      </c>
      <c r="W222" t="s">
        <v>16247</v>
      </c>
      <c r="X222" s="126">
        <v>21459</v>
      </c>
      <c r="Y222" t="s">
        <v>6955</v>
      </c>
      <c r="AB222" t="s">
        <v>38</v>
      </c>
      <c r="AC222" t="s">
        <v>39</v>
      </c>
      <c r="AD222" t="s">
        <v>40</v>
      </c>
    </row>
    <row r="223" spans="1:30" x14ac:dyDescent="0.25">
      <c r="A223" t="s">
        <v>6956</v>
      </c>
      <c r="B223" t="s">
        <v>27</v>
      </c>
      <c r="C223" t="s">
        <v>6849</v>
      </c>
      <c r="D223" t="s">
        <v>6850</v>
      </c>
      <c r="E223" t="s">
        <v>541</v>
      </c>
      <c r="F223" t="s">
        <v>6851</v>
      </c>
      <c r="G223" t="s">
        <v>6852</v>
      </c>
      <c r="H223" t="s">
        <v>6610</v>
      </c>
      <c r="I223" t="s">
        <v>6853</v>
      </c>
      <c r="J223" t="s">
        <v>6956</v>
      </c>
      <c r="K223" t="s">
        <v>31</v>
      </c>
      <c r="L223" t="s">
        <v>31</v>
      </c>
      <c r="M223" t="s">
        <v>6854</v>
      </c>
      <c r="N223" t="s">
        <v>43</v>
      </c>
      <c r="O223" t="s">
        <v>53</v>
      </c>
      <c r="P223" t="s">
        <v>113</v>
      </c>
      <c r="Q223" t="s">
        <v>57</v>
      </c>
      <c r="R223" t="s">
        <v>281</v>
      </c>
      <c r="S223" t="str">
        <f t="shared" si="2"/>
        <v>PAREDES ARIAS, HILDA</v>
      </c>
      <c r="T223" t="s">
        <v>59</v>
      </c>
      <c r="U223" t="s">
        <v>37</v>
      </c>
      <c r="V223" t="s">
        <v>49</v>
      </c>
      <c r="W223" t="s">
        <v>16248</v>
      </c>
      <c r="X223" s="126">
        <v>23637</v>
      </c>
      <c r="Y223" t="s">
        <v>6957</v>
      </c>
      <c r="AB223" t="s">
        <v>38</v>
      </c>
      <c r="AC223" t="s">
        <v>39</v>
      </c>
      <c r="AD223" t="s">
        <v>40</v>
      </c>
    </row>
    <row r="224" spans="1:30" x14ac:dyDescent="0.25">
      <c r="A224" t="s">
        <v>6958</v>
      </c>
      <c r="B224" t="s">
        <v>27</v>
      </c>
      <c r="C224" t="s">
        <v>6849</v>
      </c>
      <c r="D224" t="s">
        <v>6850</v>
      </c>
      <c r="E224" t="s">
        <v>541</v>
      </c>
      <c r="F224" t="s">
        <v>6851</v>
      </c>
      <c r="G224" t="s">
        <v>6852</v>
      </c>
      <c r="H224" t="s">
        <v>6610</v>
      </c>
      <c r="I224" t="s">
        <v>6853</v>
      </c>
      <c r="J224" t="s">
        <v>6958</v>
      </c>
      <c r="K224" t="s">
        <v>31</v>
      </c>
      <c r="L224" t="s">
        <v>31</v>
      </c>
      <c r="M224" t="s">
        <v>6854</v>
      </c>
      <c r="N224" t="s">
        <v>43</v>
      </c>
      <c r="O224" t="s">
        <v>53</v>
      </c>
      <c r="P224" t="s">
        <v>1003</v>
      </c>
      <c r="Q224" t="s">
        <v>849</v>
      </c>
      <c r="R224" t="s">
        <v>6959</v>
      </c>
      <c r="S224" t="str">
        <f t="shared" si="2"/>
        <v>GAMARRA PERALTA, JUNETH</v>
      </c>
      <c r="T224" t="s">
        <v>36</v>
      </c>
      <c r="U224" t="s">
        <v>37</v>
      </c>
      <c r="V224" t="s">
        <v>49</v>
      </c>
      <c r="W224" t="s">
        <v>16249</v>
      </c>
      <c r="X224" s="126">
        <v>26721</v>
      </c>
      <c r="Y224" t="s">
        <v>6960</v>
      </c>
      <c r="AB224" t="s">
        <v>38</v>
      </c>
      <c r="AC224" t="s">
        <v>39</v>
      </c>
      <c r="AD224" t="s">
        <v>40</v>
      </c>
    </row>
    <row r="225" spans="1:30" x14ac:dyDescent="0.25">
      <c r="A225" t="s">
        <v>6961</v>
      </c>
      <c r="B225" t="s">
        <v>27</v>
      </c>
      <c r="C225" t="s">
        <v>6849</v>
      </c>
      <c r="D225" t="s">
        <v>6850</v>
      </c>
      <c r="E225" t="s">
        <v>541</v>
      </c>
      <c r="F225" t="s">
        <v>6851</v>
      </c>
      <c r="G225" t="s">
        <v>6852</v>
      </c>
      <c r="H225" t="s">
        <v>6610</v>
      </c>
      <c r="I225" t="s">
        <v>6853</v>
      </c>
      <c r="J225" t="s">
        <v>6961</v>
      </c>
      <c r="K225" t="s">
        <v>31</v>
      </c>
      <c r="L225" t="s">
        <v>31</v>
      </c>
      <c r="M225" t="s">
        <v>6854</v>
      </c>
      <c r="N225" t="s">
        <v>43</v>
      </c>
      <c r="O225" t="s">
        <v>53</v>
      </c>
      <c r="P225" t="s">
        <v>186</v>
      </c>
      <c r="Q225" t="s">
        <v>378</v>
      </c>
      <c r="R225" t="s">
        <v>2618</v>
      </c>
      <c r="S225" t="str">
        <f t="shared" si="2"/>
        <v>ORDOÑEZ CURASI, AMPARO</v>
      </c>
      <c r="T225" t="s">
        <v>59</v>
      </c>
      <c r="U225" t="s">
        <v>37</v>
      </c>
      <c r="V225" t="s">
        <v>49</v>
      </c>
      <c r="W225" t="s">
        <v>16250</v>
      </c>
      <c r="X225" s="126">
        <v>26184</v>
      </c>
      <c r="Y225" t="s">
        <v>6962</v>
      </c>
      <c r="AB225" t="s">
        <v>38</v>
      </c>
      <c r="AC225" t="s">
        <v>39</v>
      </c>
      <c r="AD225" t="s">
        <v>40</v>
      </c>
    </row>
    <row r="226" spans="1:30" x14ac:dyDescent="0.25">
      <c r="A226" t="s">
        <v>6963</v>
      </c>
      <c r="B226" t="s">
        <v>27</v>
      </c>
      <c r="C226" t="s">
        <v>6849</v>
      </c>
      <c r="D226" t="s">
        <v>6850</v>
      </c>
      <c r="E226" t="s">
        <v>541</v>
      </c>
      <c r="F226" t="s">
        <v>6851</v>
      </c>
      <c r="G226" t="s">
        <v>6852</v>
      </c>
      <c r="H226" t="s">
        <v>6610</v>
      </c>
      <c r="I226" t="s">
        <v>6853</v>
      </c>
      <c r="J226" t="s">
        <v>6963</v>
      </c>
      <c r="K226" t="s">
        <v>31</v>
      </c>
      <c r="L226" t="s">
        <v>31</v>
      </c>
      <c r="M226" t="s">
        <v>6854</v>
      </c>
      <c r="N226" t="s">
        <v>43</v>
      </c>
      <c r="O226" t="s">
        <v>53</v>
      </c>
      <c r="P226" t="s">
        <v>301</v>
      </c>
      <c r="Q226" t="s">
        <v>486</v>
      </c>
      <c r="R226" t="s">
        <v>6964</v>
      </c>
      <c r="S226" t="str">
        <f t="shared" si="2"/>
        <v>TAPIA BARREDA, TANIA MARIA</v>
      </c>
      <c r="T226" t="s">
        <v>316</v>
      </c>
      <c r="U226" t="s">
        <v>37</v>
      </c>
      <c r="V226" t="s">
        <v>49</v>
      </c>
      <c r="W226" t="s">
        <v>16251</v>
      </c>
      <c r="X226" s="126">
        <v>27232</v>
      </c>
      <c r="Y226" t="s">
        <v>6965</v>
      </c>
      <c r="AB226" t="s">
        <v>38</v>
      </c>
      <c r="AC226" t="s">
        <v>39</v>
      </c>
      <c r="AD226" t="s">
        <v>40</v>
      </c>
    </row>
    <row r="227" spans="1:30" x14ac:dyDescent="0.25">
      <c r="A227" t="s">
        <v>6966</v>
      </c>
      <c r="B227" t="s">
        <v>27</v>
      </c>
      <c r="C227" t="s">
        <v>6849</v>
      </c>
      <c r="D227" t="s">
        <v>6850</v>
      </c>
      <c r="E227" t="s">
        <v>541</v>
      </c>
      <c r="F227" t="s">
        <v>6851</v>
      </c>
      <c r="G227" t="s">
        <v>6852</v>
      </c>
      <c r="H227" t="s">
        <v>6610</v>
      </c>
      <c r="I227" t="s">
        <v>6853</v>
      </c>
      <c r="J227" t="s">
        <v>6966</v>
      </c>
      <c r="K227" t="s">
        <v>31</v>
      </c>
      <c r="L227" t="s">
        <v>31</v>
      </c>
      <c r="M227" t="s">
        <v>6854</v>
      </c>
      <c r="N227" t="s">
        <v>43</v>
      </c>
      <c r="O227" t="s">
        <v>53</v>
      </c>
      <c r="P227" t="s">
        <v>230</v>
      </c>
      <c r="Q227" t="s">
        <v>4261</v>
      </c>
      <c r="R227" t="s">
        <v>2412</v>
      </c>
      <c r="S227" t="str">
        <f t="shared" si="2"/>
        <v>TICONA CAYRA, JUAN WALTER</v>
      </c>
      <c r="T227" t="s">
        <v>52</v>
      </c>
      <c r="U227" t="s">
        <v>37</v>
      </c>
      <c r="V227" t="s">
        <v>49</v>
      </c>
      <c r="W227" t="s">
        <v>16252</v>
      </c>
      <c r="X227" s="126">
        <v>21148</v>
      </c>
      <c r="Y227" t="s">
        <v>6967</v>
      </c>
      <c r="AB227" t="s">
        <v>38</v>
      </c>
      <c r="AC227" t="s">
        <v>39</v>
      </c>
      <c r="AD227" t="s">
        <v>40</v>
      </c>
    </row>
    <row r="228" spans="1:30" x14ac:dyDescent="0.25">
      <c r="A228" t="s">
        <v>6968</v>
      </c>
      <c r="B228" t="s">
        <v>27</v>
      </c>
      <c r="C228" t="s">
        <v>6849</v>
      </c>
      <c r="D228" t="s">
        <v>6850</v>
      </c>
      <c r="E228" t="s">
        <v>541</v>
      </c>
      <c r="F228" t="s">
        <v>6851</v>
      </c>
      <c r="G228" t="s">
        <v>6852</v>
      </c>
      <c r="H228" t="s">
        <v>6610</v>
      </c>
      <c r="I228" t="s">
        <v>6853</v>
      </c>
      <c r="J228" t="s">
        <v>6968</v>
      </c>
      <c r="K228" t="s">
        <v>31</v>
      </c>
      <c r="L228" t="s">
        <v>31</v>
      </c>
      <c r="M228" t="s">
        <v>6854</v>
      </c>
      <c r="N228" t="s">
        <v>43</v>
      </c>
      <c r="O228" t="s">
        <v>6969</v>
      </c>
      <c r="P228" t="s">
        <v>230</v>
      </c>
      <c r="Q228" t="s">
        <v>6970</v>
      </c>
      <c r="R228" t="s">
        <v>483</v>
      </c>
      <c r="S228" t="str">
        <f t="shared" ref="S228:S258" si="3">CONCATENATE(P228," ",Q228,","," ",R228)</f>
        <v>TICONA ANTAHUANACO, NORMA</v>
      </c>
      <c r="T228" t="s">
        <v>59</v>
      </c>
      <c r="U228" t="s">
        <v>37</v>
      </c>
      <c r="V228" t="s">
        <v>49</v>
      </c>
      <c r="W228" t="s">
        <v>16253</v>
      </c>
      <c r="X228" s="126">
        <v>25731</v>
      </c>
      <c r="Y228" t="s">
        <v>6971</v>
      </c>
      <c r="AB228" t="s">
        <v>38</v>
      </c>
      <c r="AC228" t="s">
        <v>39</v>
      </c>
      <c r="AD228" t="s">
        <v>40</v>
      </c>
    </row>
    <row r="229" spans="1:30" x14ac:dyDescent="0.25">
      <c r="A229" t="s">
        <v>6972</v>
      </c>
      <c r="B229" t="s">
        <v>27</v>
      </c>
      <c r="C229" t="s">
        <v>6849</v>
      </c>
      <c r="D229" t="s">
        <v>6850</v>
      </c>
      <c r="E229" t="s">
        <v>541</v>
      </c>
      <c r="F229" t="s">
        <v>6851</v>
      </c>
      <c r="G229" t="s">
        <v>6852</v>
      </c>
      <c r="H229" t="s">
        <v>6610</v>
      </c>
      <c r="I229" t="s">
        <v>6853</v>
      </c>
      <c r="J229" t="s">
        <v>6972</v>
      </c>
      <c r="K229" t="s">
        <v>31</v>
      </c>
      <c r="L229" t="s">
        <v>31</v>
      </c>
      <c r="M229" t="s">
        <v>6854</v>
      </c>
      <c r="N229" t="s">
        <v>43</v>
      </c>
      <c r="O229" t="s">
        <v>53</v>
      </c>
      <c r="P229" t="s">
        <v>6973</v>
      </c>
      <c r="Q229" t="s">
        <v>741</v>
      </c>
      <c r="R229" t="s">
        <v>6974</v>
      </c>
      <c r="S229" t="str">
        <f t="shared" si="3"/>
        <v>IDIAQUEZ CORDERO, CARMELA BILMA</v>
      </c>
      <c r="T229" t="s">
        <v>59</v>
      </c>
      <c r="U229" t="s">
        <v>37</v>
      </c>
      <c r="V229" t="s">
        <v>49</v>
      </c>
      <c r="W229" t="s">
        <v>16254</v>
      </c>
      <c r="X229" s="126">
        <v>21858</v>
      </c>
      <c r="Y229" t="s">
        <v>6975</v>
      </c>
      <c r="AB229" t="s">
        <v>38</v>
      </c>
      <c r="AC229" t="s">
        <v>39</v>
      </c>
      <c r="AD229" t="s">
        <v>40</v>
      </c>
    </row>
    <row r="230" spans="1:30" x14ac:dyDescent="0.25">
      <c r="A230" t="s">
        <v>6976</v>
      </c>
      <c r="B230" t="s">
        <v>27</v>
      </c>
      <c r="C230" t="s">
        <v>6849</v>
      </c>
      <c r="D230" t="s">
        <v>6850</v>
      </c>
      <c r="E230" t="s">
        <v>541</v>
      </c>
      <c r="F230" t="s">
        <v>6851</v>
      </c>
      <c r="G230" t="s">
        <v>6852</v>
      </c>
      <c r="H230" t="s">
        <v>6610</v>
      </c>
      <c r="I230" t="s">
        <v>6853</v>
      </c>
      <c r="J230" t="s">
        <v>6976</v>
      </c>
      <c r="K230" t="s">
        <v>31</v>
      </c>
      <c r="L230" t="s">
        <v>31</v>
      </c>
      <c r="M230" t="s">
        <v>6854</v>
      </c>
      <c r="N230" t="s">
        <v>43</v>
      </c>
      <c r="O230" t="s">
        <v>1087</v>
      </c>
      <c r="P230" t="s">
        <v>1003</v>
      </c>
      <c r="Q230" t="s">
        <v>4281</v>
      </c>
      <c r="R230" t="s">
        <v>6977</v>
      </c>
      <c r="S230" t="str">
        <f t="shared" si="3"/>
        <v>GAMARRA CCASA, IRMA EDUARDA</v>
      </c>
      <c r="T230" t="s">
        <v>52</v>
      </c>
      <c r="U230" t="s">
        <v>37</v>
      </c>
      <c r="V230" t="s">
        <v>49</v>
      </c>
      <c r="W230" t="s">
        <v>16255</v>
      </c>
      <c r="X230" s="126">
        <v>24758</v>
      </c>
      <c r="Y230" t="s">
        <v>6978</v>
      </c>
      <c r="AB230" t="s">
        <v>38</v>
      </c>
      <c r="AC230" t="s">
        <v>39</v>
      </c>
      <c r="AD230" t="s">
        <v>40</v>
      </c>
    </row>
    <row r="231" spans="1:30" x14ac:dyDescent="0.25">
      <c r="A231" t="s">
        <v>6979</v>
      </c>
      <c r="B231" t="s">
        <v>27</v>
      </c>
      <c r="C231" t="s">
        <v>6849</v>
      </c>
      <c r="D231" t="s">
        <v>6850</v>
      </c>
      <c r="E231" t="s">
        <v>541</v>
      </c>
      <c r="F231" t="s">
        <v>6851</v>
      </c>
      <c r="G231" t="s">
        <v>6852</v>
      </c>
      <c r="H231" t="s">
        <v>6610</v>
      </c>
      <c r="I231" t="s">
        <v>6853</v>
      </c>
      <c r="J231" t="s">
        <v>6979</v>
      </c>
      <c r="K231" t="s">
        <v>31</v>
      </c>
      <c r="L231" t="s">
        <v>31</v>
      </c>
      <c r="M231" t="s">
        <v>6854</v>
      </c>
      <c r="N231" t="s">
        <v>61</v>
      </c>
      <c r="O231" t="s">
        <v>6980</v>
      </c>
      <c r="P231" t="s">
        <v>193</v>
      </c>
      <c r="Q231" t="s">
        <v>300</v>
      </c>
      <c r="R231" t="s">
        <v>6582</v>
      </c>
      <c r="S231" s="189" t="s">
        <v>235</v>
      </c>
      <c r="T231" t="s">
        <v>64</v>
      </c>
      <c r="U231" t="s">
        <v>37</v>
      </c>
      <c r="V231" t="s">
        <v>49</v>
      </c>
      <c r="W231" t="s">
        <v>21125</v>
      </c>
      <c r="X231" s="126">
        <v>30279</v>
      </c>
      <c r="Y231" t="s">
        <v>21126</v>
      </c>
      <c r="Z231" s="126">
        <v>44470</v>
      </c>
      <c r="AA231" s="126">
        <v>44561</v>
      </c>
      <c r="AB231" t="s">
        <v>38</v>
      </c>
      <c r="AC231" t="s">
        <v>6628</v>
      </c>
      <c r="AD231" t="s">
        <v>40</v>
      </c>
    </row>
    <row r="232" spans="1:30" x14ac:dyDescent="0.25">
      <c r="A232" t="s">
        <v>6981</v>
      </c>
      <c r="B232" t="s">
        <v>27</v>
      </c>
      <c r="C232" t="s">
        <v>6849</v>
      </c>
      <c r="D232" t="s">
        <v>6850</v>
      </c>
      <c r="E232" t="s">
        <v>541</v>
      </c>
      <c r="F232" t="s">
        <v>6851</v>
      </c>
      <c r="G232" t="s">
        <v>6852</v>
      </c>
      <c r="H232" t="s">
        <v>6610</v>
      </c>
      <c r="I232" t="s">
        <v>6853</v>
      </c>
      <c r="J232" t="s">
        <v>6981</v>
      </c>
      <c r="K232" t="s">
        <v>31</v>
      </c>
      <c r="L232" t="s">
        <v>31</v>
      </c>
      <c r="M232" t="s">
        <v>6854</v>
      </c>
      <c r="N232" t="s">
        <v>43</v>
      </c>
      <c r="O232" t="s">
        <v>6982</v>
      </c>
      <c r="P232" t="s">
        <v>528</v>
      </c>
      <c r="Q232" t="s">
        <v>132</v>
      </c>
      <c r="R232" t="s">
        <v>6983</v>
      </c>
      <c r="S232" t="str">
        <f t="shared" si="3"/>
        <v>CARCAUSTO VELASQUEZ, PATRICIA ESTELA</v>
      </c>
      <c r="T232" t="s">
        <v>59</v>
      </c>
      <c r="U232" t="s">
        <v>37</v>
      </c>
      <c r="V232" t="s">
        <v>49</v>
      </c>
      <c r="W232" t="s">
        <v>16256</v>
      </c>
      <c r="X232" s="126">
        <v>27602</v>
      </c>
      <c r="Y232" t="s">
        <v>6984</v>
      </c>
      <c r="AB232" t="s">
        <v>38</v>
      </c>
      <c r="AC232" t="s">
        <v>39</v>
      </c>
      <c r="AD232" t="s">
        <v>40</v>
      </c>
    </row>
    <row r="233" spans="1:30" x14ac:dyDescent="0.25">
      <c r="A233" t="s">
        <v>6985</v>
      </c>
      <c r="B233" t="s">
        <v>27</v>
      </c>
      <c r="C233" t="s">
        <v>6849</v>
      </c>
      <c r="D233" t="s">
        <v>6850</v>
      </c>
      <c r="E233" t="s">
        <v>541</v>
      </c>
      <c r="F233" t="s">
        <v>6851</v>
      </c>
      <c r="G233" t="s">
        <v>6852</v>
      </c>
      <c r="H233" t="s">
        <v>6610</v>
      </c>
      <c r="I233" t="s">
        <v>6853</v>
      </c>
      <c r="J233" t="s">
        <v>6985</v>
      </c>
      <c r="K233" t="s">
        <v>31</v>
      </c>
      <c r="L233" t="s">
        <v>31</v>
      </c>
      <c r="M233" t="s">
        <v>6854</v>
      </c>
      <c r="N233" t="s">
        <v>43</v>
      </c>
      <c r="O233" t="s">
        <v>53</v>
      </c>
      <c r="P233" t="s">
        <v>757</v>
      </c>
      <c r="Q233" t="s">
        <v>413</v>
      </c>
      <c r="R233" t="s">
        <v>6986</v>
      </c>
      <c r="S233" t="str">
        <f t="shared" si="3"/>
        <v>CUENTAS BEJAR, ZENY ANNE</v>
      </c>
      <c r="T233" t="s">
        <v>47</v>
      </c>
      <c r="U233" t="s">
        <v>37</v>
      </c>
      <c r="V233" t="s">
        <v>49</v>
      </c>
      <c r="W233" t="s">
        <v>16257</v>
      </c>
      <c r="X233" s="126">
        <v>22375</v>
      </c>
      <c r="Y233" t="s">
        <v>6987</v>
      </c>
      <c r="AB233" t="s">
        <v>38</v>
      </c>
      <c r="AC233" t="s">
        <v>39</v>
      </c>
      <c r="AD233" t="s">
        <v>40</v>
      </c>
    </row>
    <row r="234" spans="1:30" x14ac:dyDescent="0.25">
      <c r="A234" t="s">
        <v>6988</v>
      </c>
      <c r="B234" t="s">
        <v>27</v>
      </c>
      <c r="C234" t="s">
        <v>6849</v>
      </c>
      <c r="D234" t="s">
        <v>6850</v>
      </c>
      <c r="E234" t="s">
        <v>541</v>
      </c>
      <c r="F234" t="s">
        <v>6851</v>
      </c>
      <c r="G234" t="s">
        <v>6852</v>
      </c>
      <c r="H234" t="s">
        <v>6610</v>
      </c>
      <c r="I234" t="s">
        <v>6853</v>
      </c>
      <c r="J234" t="s">
        <v>6988</v>
      </c>
      <c r="K234" t="s">
        <v>31</v>
      </c>
      <c r="L234" t="s">
        <v>31</v>
      </c>
      <c r="M234" t="s">
        <v>6854</v>
      </c>
      <c r="N234" t="s">
        <v>61</v>
      </c>
      <c r="O234" t="s">
        <v>15111</v>
      </c>
      <c r="P234" t="s">
        <v>218</v>
      </c>
      <c r="Q234" t="s">
        <v>158</v>
      </c>
      <c r="R234" t="s">
        <v>21127</v>
      </c>
      <c r="S234" s="189" t="s">
        <v>235</v>
      </c>
      <c r="T234" t="s">
        <v>64</v>
      </c>
      <c r="U234" t="s">
        <v>37</v>
      </c>
      <c r="V234" t="s">
        <v>49</v>
      </c>
      <c r="W234" t="s">
        <v>21128</v>
      </c>
      <c r="X234" s="126">
        <v>33915</v>
      </c>
      <c r="Y234" t="s">
        <v>21129</v>
      </c>
      <c r="Z234" s="126">
        <v>44274</v>
      </c>
      <c r="AA234" s="126">
        <v>44561</v>
      </c>
      <c r="AB234" t="s">
        <v>38</v>
      </c>
      <c r="AC234" t="s">
        <v>6628</v>
      </c>
      <c r="AD234" t="s">
        <v>40</v>
      </c>
    </row>
    <row r="235" spans="1:30" x14ac:dyDescent="0.25">
      <c r="A235" t="s">
        <v>6989</v>
      </c>
      <c r="B235" t="s">
        <v>27</v>
      </c>
      <c r="C235" t="s">
        <v>6849</v>
      </c>
      <c r="D235" t="s">
        <v>6850</v>
      </c>
      <c r="E235" t="s">
        <v>541</v>
      </c>
      <c r="F235" t="s">
        <v>6851</v>
      </c>
      <c r="G235" t="s">
        <v>6852</v>
      </c>
      <c r="H235" t="s">
        <v>6610</v>
      </c>
      <c r="I235" t="s">
        <v>6853</v>
      </c>
      <c r="J235" t="s">
        <v>6989</v>
      </c>
      <c r="K235" t="s">
        <v>31</v>
      </c>
      <c r="L235" t="s">
        <v>31</v>
      </c>
      <c r="M235" t="s">
        <v>6854</v>
      </c>
      <c r="N235" t="s">
        <v>43</v>
      </c>
      <c r="O235" t="s">
        <v>53</v>
      </c>
      <c r="P235" t="s">
        <v>57</v>
      </c>
      <c r="Q235" t="s">
        <v>305</v>
      </c>
      <c r="R235" t="s">
        <v>969</v>
      </c>
      <c r="S235" t="str">
        <f t="shared" si="3"/>
        <v>ARIAS RODRIGUEZ, CLOTILDE</v>
      </c>
      <c r="T235" t="s">
        <v>36</v>
      </c>
      <c r="U235" t="s">
        <v>37</v>
      </c>
      <c r="V235" t="s">
        <v>49</v>
      </c>
      <c r="W235" t="s">
        <v>16258</v>
      </c>
      <c r="X235" s="126">
        <v>22800</v>
      </c>
      <c r="Y235" t="s">
        <v>6990</v>
      </c>
      <c r="AB235" t="s">
        <v>38</v>
      </c>
      <c r="AC235" t="s">
        <v>39</v>
      </c>
      <c r="AD235" t="s">
        <v>40</v>
      </c>
    </row>
    <row r="236" spans="1:30" x14ac:dyDescent="0.25">
      <c r="A236" t="s">
        <v>6993</v>
      </c>
      <c r="B236" t="s">
        <v>27</v>
      </c>
      <c r="C236" t="s">
        <v>28</v>
      </c>
      <c r="D236" t="s">
        <v>29</v>
      </c>
      <c r="E236" t="s">
        <v>30</v>
      </c>
      <c r="F236" t="s">
        <v>6994</v>
      </c>
      <c r="G236" t="s">
        <v>6995</v>
      </c>
      <c r="H236" t="s">
        <v>6610</v>
      </c>
      <c r="I236" t="s">
        <v>15112</v>
      </c>
      <c r="J236" t="s">
        <v>6993</v>
      </c>
      <c r="K236" t="s">
        <v>31</v>
      </c>
      <c r="L236" t="s">
        <v>32</v>
      </c>
      <c r="M236" t="s">
        <v>33</v>
      </c>
      <c r="N236" t="s">
        <v>34</v>
      </c>
      <c r="O236" t="s">
        <v>6996</v>
      </c>
      <c r="P236" t="s">
        <v>6997</v>
      </c>
      <c r="Q236" t="s">
        <v>109</v>
      </c>
      <c r="R236" t="s">
        <v>6495</v>
      </c>
      <c r="S236" t="str">
        <f t="shared" si="3"/>
        <v>CAHUAYA RUELAS, ELIANA</v>
      </c>
      <c r="T236" t="s">
        <v>36</v>
      </c>
      <c r="U236" t="s">
        <v>37</v>
      </c>
      <c r="V236" t="s">
        <v>6613</v>
      </c>
      <c r="W236" t="s">
        <v>16259</v>
      </c>
      <c r="X236" s="126">
        <v>27746</v>
      </c>
      <c r="Y236" t="s">
        <v>6998</v>
      </c>
      <c r="Z236" s="126">
        <v>42064</v>
      </c>
      <c r="AA236" s="126">
        <v>43159</v>
      </c>
      <c r="AB236" t="s">
        <v>38</v>
      </c>
      <c r="AC236" t="s">
        <v>39</v>
      </c>
      <c r="AD236" t="s">
        <v>40</v>
      </c>
    </row>
    <row r="237" spans="1:30" x14ac:dyDescent="0.25">
      <c r="A237" t="s">
        <v>6999</v>
      </c>
      <c r="B237" t="s">
        <v>27</v>
      </c>
      <c r="C237" t="s">
        <v>28</v>
      </c>
      <c r="D237" t="s">
        <v>29</v>
      </c>
      <c r="E237" t="s">
        <v>30</v>
      </c>
      <c r="F237" t="s">
        <v>6994</v>
      </c>
      <c r="G237" t="s">
        <v>6995</v>
      </c>
      <c r="H237" t="s">
        <v>6610</v>
      </c>
      <c r="I237" t="s">
        <v>15112</v>
      </c>
      <c r="J237" t="s">
        <v>6999</v>
      </c>
      <c r="K237" t="s">
        <v>31</v>
      </c>
      <c r="L237" t="s">
        <v>31</v>
      </c>
      <c r="M237" t="s">
        <v>42</v>
      </c>
      <c r="N237" t="s">
        <v>43</v>
      </c>
      <c r="O237" t="s">
        <v>6632</v>
      </c>
      <c r="P237" t="s">
        <v>85</v>
      </c>
      <c r="Q237" t="s">
        <v>179</v>
      </c>
      <c r="R237" t="s">
        <v>7000</v>
      </c>
      <c r="S237" t="str">
        <f t="shared" si="3"/>
        <v>CACERES TITO, MAGDA ANGELICA</v>
      </c>
      <c r="T237" t="s">
        <v>59</v>
      </c>
      <c r="U237" t="s">
        <v>48</v>
      </c>
      <c r="V237" t="s">
        <v>49</v>
      </c>
      <c r="W237" t="s">
        <v>16260</v>
      </c>
      <c r="X237" s="126">
        <v>27778</v>
      </c>
      <c r="Y237" t="s">
        <v>7001</v>
      </c>
      <c r="AB237" t="s">
        <v>38</v>
      </c>
      <c r="AC237" t="s">
        <v>39</v>
      </c>
      <c r="AD237" t="s">
        <v>40</v>
      </c>
    </row>
    <row r="238" spans="1:30" x14ac:dyDescent="0.25">
      <c r="A238" t="s">
        <v>7002</v>
      </c>
      <c r="B238" t="s">
        <v>27</v>
      </c>
      <c r="C238" t="s">
        <v>28</v>
      </c>
      <c r="D238" t="s">
        <v>29</v>
      </c>
      <c r="E238" t="s">
        <v>30</v>
      </c>
      <c r="F238" t="s">
        <v>6994</v>
      </c>
      <c r="G238" t="s">
        <v>6995</v>
      </c>
      <c r="H238" t="s">
        <v>6610</v>
      </c>
      <c r="I238" t="s">
        <v>15112</v>
      </c>
      <c r="J238" t="s">
        <v>7002</v>
      </c>
      <c r="K238" t="s">
        <v>31</v>
      </c>
      <c r="L238" t="s">
        <v>31</v>
      </c>
      <c r="M238" t="s">
        <v>42</v>
      </c>
      <c r="N238" t="s">
        <v>61</v>
      </c>
      <c r="O238" t="s">
        <v>7003</v>
      </c>
      <c r="P238" t="s">
        <v>358</v>
      </c>
      <c r="Q238" t="s">
        <v>76</v>
      </c>
      <c r="R238" t="s">
        <v>21130</v>
      </c>
      <c r="S238" s="189" t="s">
        <v>235</v>
      </c>
      <c r="T238" t="s">
        <v>64</v>
      </c>
      <c r="U238" t="s">
        <v>48</v>
      </c>
      <c r="V238" t="s">
        <v>49</v>
      </c>
      <c r="W238" t="s">
        <v>21131</v>
      </c>
      <c r="X238" s="126">
        <v>34584</v>
      </c>
      <c r="Y238" t="s">
        <v>21132</v>
      </c>
      <c r="Z238" s="126">
        <v>44256</v>
      </c>
      <c r="AA238" s="126">
        <v>44561</v>
      </c>
      <c r="AB238" t="s">
        <v>38</v>
      </c>
      <c r="AC238" t="s">
        <v>6628</v>
      </c>
      <c r="AD238" t="s">
        <v>40</v>
      </c>
    </row>
    <row r="239" spans="1:30" x14ac:dyDescent="0.25">
      <c r="A239" t="s">
        <v>7004</v>
      </c>
      <c r="B239" t="s">
        <v>27</v>
      </c>
      <c r="C239" t="s">
        <v>28</v>
      </c>
      <c r="D239" t="s">
        <v>29</v>
      </c>
      <c r="E239" t="s">
        <v>30</v>
      </c>
      <c r="F239" t="s">
        <v>6994</v>
      </c>
      <c r="G239" t="s">
        <v>6995</v>
      </c>
      <c r="H239" t="s">
        <v>6610</v>
      </c>
      <c r="I239" t="s">
        <v>15112</v>
      </c>
      <c r="J239" t="s">
        <v>7004</v>
      </c>
      <c r="K239" t="s">
        <v>31</v>
      </c>
      <c r="L239" t="s">
        <v>31</v>
      </c>
      <c r="M239" t="s">
        <v>42</v>
      </c>
      <c r="N239" t="s">
        <v>43</v>
      </c>
      <c r="O239" t="s">
        <v>53</v>
      </c>
      <c r="P239" t="s">
        <v>207</v>
      </c>
      <c r="Q239" t="s">
        <v>208</v>
      </c>
      <c r="R239" t="s">
        <v>209</v>
      </c>
      <c r="S239" t="str">
        <f t="shared" si="3"/>
        <v>ANDIA ESPEZUA, LIDIA</v>
      </c>
      <c r="T239" t="s">
        <v>36</v>
      </c>
      <c r="U239" t="s">
        <v>48</v>
      </c>
      <c r="V239" t="s">
        <v>49</v>
      </c>
      <c r="W239" t="s">
        <v>16261</v>
      </c>
      <c r="X239" s="126">
        <v>23318</v>
      </c>
      <c r="Y239" t="s">
        <v>7005</v>
      </c>
      <c r="AB239" t="s">
        <v>38</v>
      </c>
      <c r="AC239" t="s">
        <v>39</v>
      </c>
      <c r="AD239" t="s">
        <v>40</v>
      </c>
    </row>
    <row r="240" spans="1:30" x14ac:dyDescent="0.25">
      <c r="A240" t="s">
        <v>7006</v>
      </c>
      <c r="B240" t="s">
        <v>27</v>
      </c>
      <c r="C240" t="s">
        <v>28</v>
      </c>
      <c r="D240" t="s">
        <v>29</v>
      </c>
      <c r="E240" t="s">
        <v>30</v>
      </c>
      <c r="F240" t="s">
        <v>6994</v>
      </c>
      <c r="G240" t="s">
        <v>6995</v>
      </c>
      <c r="H240" t="s">
        <v>6610</v>
      </c>
      <c r="I240" t="s">
        <v>15112</v>
      </c>
      <c r="J240" t="s">
        <v>7006</v>
      </c>
      <c r="K240" t="s">
        <v>31</v>
      </c>
      <c r="L240" t="s">
        <v>31</v>
      </c>
      <c r="M240" t="s">
        <v>42</v>
      </c>
      <c r="N240" t="s">
        <v>43</v>
      </c>
      <c r="O240" t="s">
        <v>7007</v>
      </c>
      <c r="P240" t="s">
        <v>791</v>
      </c>
      <c r="Q240" t="s">
        <v>277</v>
      </c>
      <c r="R240" t="s">
        <v>15113</v>
      </c>
      <c r="S240" t="str">
        <f t="shared" si="3"/>
        <v>COPA GORDILLO, LIDIA YOLANDA</v>
      </c>
      <c r="T240" t="s">
        <v>47</v>
      </c>
      <c r="U240" t="s">
        <v>48</v>
      </c>
      <c r="V240" t="s">
        <v>49</v>
      </c>
      <c r="W240" t="s">
        <v>16262</v>
      </c>
      <c r="X240" s="126">
        <v>27480</v>
      </c>
      <c r="Y240" t="s">
        <v>15114</v>
      </c>
      <c r="AB240" t="s">
        <v>38</v>
      </c>
      <c r="AC240" t="s">
        <v>39</v>
      </c>
      <c r="AD240" t="s">
        <v>40</v>
      </c>
    </row>
    <row r="241" spans="1:30" x14ac:dyDescent="0.25">
      <c r="A241" t="s">
        <v>7008</v>
      </c>
      <c r="B241" t="s">
        <v>27</v>
      </c>
      <c r="C241" t="s">
        <v>28</v>
      </c>
      <c r="D241" t="s">
        <v>29</v>
      </c>
      <c r="E241" t="s">
        <v>30</v>
      </c>
      <c r="F241" t="s">
        <v>6994</v>
      </c>
      <c r="G241" t="s">
        <v>6995</v>
      </c>
      <c r="H241" t="s">
        <v>6610</v>
      </c>
      <c r="I241" t="s">
        <v>15112</v>
      </c>
      <c r="J241" t="s">
        <v>7008</v>
      </c>
      <c r="K241" t="s">
        <v>31</v>
      </c>
      <c r="L241" t="s">
        <v>31</v>
      </c>
      <c r="M241" t="s">
        <v>42</v>
      </c>
      <c r="N241" t="s">
        <v>43</v>
      </c>
      <c r="O241" t="s">
        <v>53</v>
      </c>
      <c r="P241" t="s">
        <v>211</v>
      </c>
      <c r="Q241" t="s">
        <v>7009</v>
      </c>
      <c r="R241" t="s">
        <v>7010</v>
      </c>
      <c r="S241" t="str">
        <f t="shared" si="3"/>
        <v>CUNO LAVILLA, BERTA TIMOTEA</v>
      </c>
      <c r="T241" t="s">
        <v>59</v>
      </c>
      <c r="U241" t="s">
        <v>48</v>
      </c>
      <c r="V241" t="s">
        <v>49</v>
      </c>
      <c r="W241" t="s">
        <v>16263</v>
      </c>
      <c r="X241" s="126">
        <v>23987</v>
      </c>
      <c r="Y241" t="s">
        <v>7011</v>
      </c>
      <c r="AB241" t="s">
        <v>38</v>
      </c>
      <c r="AC241" t="s">
        <v>39</v>
      </c>
      <c r="AD241" t="s">
        <v>40</v>
      </c>
    </row>
    <row r="242" spans="1:30" x14ac:dyDescent="0.25">
      <c r="A242" t="s">
        <v>7012</v>
      </c>
      <c r="B242" t="s">
        <v>27</v>
      </c>
      <c r="C242" t="s">
        <v>28</v>
      </c>
      <c r="D242" t="s">
        <v>29</v>
      </c>
      <c r="E242" t="s">
        <v>30</v>
      </c>
      <c r="F242" t="s">
        <v>6994</v>
      </c>
      <c r="G242" t="s">
        <v>6995</v>
      </c>
      <c r="H242" t="s">
        <v>6610</v>
      </c>
      <c r="I242" t="s">
        <v>15112</v>
      </c>
      <c r="J242" t="s">
        <v>7012</v>
      </c>
      <c r="K242" t="s">
        <v>31</v>
      </c>
      <c r="L242" t="s">
        <v>31</v>
      </c>
      <c r="M242" t="s">
        <v>42</v>
      </c>
      <c r="N242" t="s">
        <v>43</v>
      </c>
      <c r="O242" t="s">
        <v>53</v>
      </c>
      <c r="P242" t="s">
        <v>126</v>
      </c>
      <c r="Q242" t="s">
        <v>212</v>
      </c>
      <c r="R242" t="s">
        <v>7013</v>
      </c>
      <c r="S242" t="str">
        <f t="shared" si="3"/>
        <v>FLORES CATACORA, NIDIA SUSANA</v>
      </c>
      <c r="T242" t="s">
        <v>47</v>
      </c>
      <c r="U242" t="s">
        <v>48</v>
      </c>
      <c r="V242" t="s">
        <v>49</v>
      </c>
      <c r="W242" t="s">
        <v>16264</v>
      </c>
      <c r="X242" s="126">
        <v>23888</v>
      </c>
      <c r="Y242" t="s">
        <v>7014</v>
      </c>
      <c r="AB242" t="s">
        <v>38</v>
      </c>
      <c r="AC242" t="s">
        <v>39</v>
      </c>
      <c r="AD242" t="s">
        <v>40</v>
      </c>
    </row>
    <row r="243" spans="1:30" x14ac:dyDescent="0.25">
      <c r="A243" t="s">
        <v>7015</v>
      </c>
      <c r="B243" t="s">
        <v>27</v>
      </c>
      <c r="C243" t="s">
        <v>28</v>
      </c>
      <c r="D243" t="s">
        <v>29</v>
      </c>
      <c r="E243" t="s">
        <v>30</v>
      </c>
      <c r="F243" t="s">
        <v>6994</v>
      </c>
      <c r="G243" t="s">
        <v>6995</v>
      </c>
      <c r="H243" t="s">
        <v>6610</v>
      </c>
      <c r="I243" t="s">
        <v>15112</v>
      </c>
      <c r="J243" t="s">
        <v>7015</v>
      </c>
      <c r="K243" t="s">
        <v>31</v>
      </c>
      <c r="L243" t="s">
        <v>31</v>
      </c>
      <c r="M243" t="s">
        <v>42</v>
      </c>
      <c r="N243" t="s">
        <v>43</v>
      </c>
      <c r="O243" t="s">
        <v>53</v>
      </c>
      <c r="P243" t="s">
        <v>74</v>
      </c>
      <c r="Q243" t="s">
        <v>213</v>
      </c>
      <c r="R243" t="s">
        <v>7016</v>
      </c>
      <c r="S243" t="str">
        <f t="shared" si="3"/>
        <v>HUANCA SUCARI, LOLA LABRE</v>
      </c>
      <c r="T243" t="s">
        <v>47</v>
      </c>
      <c r="U243" t="s">
        <v>48</v>
      </c>
      <c r="V243" t="s">
        <v>49</v>
      </c>
      <c r="W243" t="s">
        <v>16265</v>
      </c>
      <c r="X243" s="126">
        <v>23118</v>
      </c>
      <c r="Y243" t="s">
        <v>7017</v>
      </c>
      <c r="AB243" t="s">
        <v>38</v>
      </c>
      <c r="AC243" t="s">
        <v>39</v>
      </c>
      <c r="AD243" t="s">
        <v>40</v>
      </c>
    </row>
    <row r="244" spans="1:30" x14ac:dyDescent="0.25">
      <c r="A244" t="s">
        <v>7018</v>
      </c>
      <c r="B244" t="s">
        <v>27</v>
      </c>
      <c r="C244" t="s">
        <v>28</v>
      </c>
      <c r="D244" t="s">
        <v>29</v>
      </c>
      <c r="E244" t="s">
        <v>30</v>
      </c>
      <c r="F244" t="s">
        <v>6994</v>
      </c>
      <c r="G244" t="s">
        <v>6995</v>
      </c>
      <c r="H244" t="s">
        <v>6610</v>
      </c>
      <c r="I244" t="s">
        <v>15112</v>
      </c>
      <c r="J244" t="s">
        <v>7018</v>
      </c>
      <c r="K244" t="s">
        <v>31</v>
      </c>
      <c r="L244" t="s">
        <v>31</v>
      </c>
      <c r="M244" t="s">
        <v>42</v>
      </c>
      <c r="N244" t="s">
        <v>43</v>
      </c>
      <c r="O244" t="s">
        <v>7019</v>
      </c>
      <c r="P244" t="s">
        <v>436</v>
      </c>
      <c r="Q244" t="s">
        <v>437</v>
      </c>
      <c r="R244" t="s">
        <v>7020</v>
      </c>
      <c r="S244" t="str">
        <f t="shared" si="3"/>
        <v>TINTAYA CAÑAZACA, LUCILA</v>
      </c>
      <c r="T244" t="s">
        <v>36</v>
      </c>
      <c r="U244" t="s">
        <v>48</v>
      </c>
      <c r="V244" t="s">
        <v>49</v>
      </c>
      <c r="W244" t="s">
        <v>16266</v>
      </c>
      <c r="X244" s="126">
        <v>24104</v>
      </c>
      <c r="Y244" t="s">
        <v>7021</v>
      </c>
      <c r="AB244" t="s">
        <v>38</v>
      </c>
      <c r="AC244" t="s">
        <v>39</v>
      </c>
      <c r="AD244" t="s">
        <v>40</v>
      </c>
    </row>
    <row r="245" spans="1:30" x14ac:dyDescent="0.25">
      <c r="A245" t="s">
        <v>7022</v>
      </c>
      <c r="B245" t="s">
        <v>27</v>
      </c>
      <c r="C245" t="s">
        <v>28</v>
      </c>
      <c r="D245" t="s">
        <v>29</v>
      </c>
      <c r="E245" t="s">
        <v>30</v>
      </c>
      <c r="F245" t="s">
        <v>6994</v>
      </c>
      <c r="G245" t="s">
        <v>6995</v>
      </c>
      <c r="H245" t="s">
        <v>6610</v>
      </c>
      <c r="I245" t="s">
        <v>15112</v>
      </c>
      <c r="J245" t="s">
        <v>7022</v>
      </c>
      <c r="K245" t="s">
        <v>31</v>
      </c>
      <c r="L245" t="s">
        <v>31</v>
      </c>
      <c r="M245" t="s">
        <v>42</v>
      </c>
      <c r="N245" t="s">
        <v>43</v>
      </c>
      <c r="O245" t="s">
        <v>53</v>
      </c>
      <c r="P245" t="s">
        <v>214</v>
      </c>
      <c r="Q245" t="s">
        <v>215</v>
      </c>
      <c r="R245" t="s">
        <v>216</v>
      </c>
      <c r="S245" t="str">
        <f t="shared" si="3"/>
        <v>PALACIOS CALVO, LUZ MARINA</v>
      </c>
      <c r="T245" t="s">
        <v>47</v>
      </c>
      <c r="U245" t="s">
        <v>48</v>
      </c>
      <c r="V245" t="s">
        <v>49</v>
      </c>
      <c r="W245" t="s">
        <v>16267</v>
      </c>
      <c r="X245" s="126">
        <v>22905</v>
      </c>
      <c r="Y245" t="s">
        <v>7023</v>
      </c>
      <c r="AB245" t="s">
        <v>38</v>
      </c>
      <c r="AC245" t="s">
        <v>39</v>
      </c>
      <c r="AD245" t="s">
        <v>40</v>
      </c>
    </row>
    <row r="246" spans="1:30" x14ac:dyDescent="0.25">
      <c r="A246" t="s">
        <v>7024</v>
      </c>
      <c r="B246" t="s">
        <v>27</v>
      </c>
      <c r="C246" t="s">
        <v>28</v>
      </c>
      <c r="D246" t="s">
        <v>29</v>
      </c>
      <c r="E246" t="s">
        <v>30</v>
      </c>
      <c r="F246" t="s">
        <v>6994</v>
      </c>
      <c r="G246" t="s">
        <v>6995</v>
      </c>
      <c r="H246" t="s">
        <v>6610</v>
      </c>
      <c r="I246" t="s">
        <v>15112</v>
      </c>
      <c r="J246" t="s">
        <v>7024</v>
      </c>
      <c r="K246" t="s">
        <v>31</v>
      </c>
      <c r="L246" t="s">
        <v>77</v>
      </c>
      <c r="M246" t="s">
        <v>77</v>
      </c>
      <c r="N246" t="s">
        <v>43</v>
      </c>
      <c r="O246" t="s">
        <v>53</v>
      </c>
      <c r="P246" t="s">
        <v>217</v>
      </c>
      <c r="Q246" t="s">
        <v>7025</v>
      </c>
      <c r="R246" t="s">
        <v>7026</v>
      </c>
      <c r="S246" t="str">
        <f t="shared" si="3"/>
        <v>BELON AÑAZCO, NANCY LAURA</v>
      </c>
      <c r="T246" t="s">
        <v>41</v>
      </c>
      <c r="U246" t="s">
        <v>48</v>
      </c>
      <c r="V246" t="s">
        <v>49</v>
      </c>
      <c r="W246" t="s">
        <v>16268</v>
      </c>
      <c r="X246" s="126">
        <v>21762</v>
      </c>
      <c r="Y246" t="s">
        <v>7027</v>
      </c>
      <c r="AB246" t="s">
        <v>38</v>
      </c>
      <c r="AC246" t="s">
        <v>80</v>
      </c>
      <c r="AD246" t="s">
        <v>40</v>
      </c>
    </row>
    <row r="247" spans="1:30" x14ac:dyDescent="0.25">
      <c r="A247" t="s">
        <v>7028</v>
      </c>
      <c r="B247" t="s">
        <v>27</v>
      </c>
      <c r="C247" t="s">
        <v>28</v>
      </c>
      <c r="D247" t="s">
        <v>29</v>
      </c>
      <c r="E247" t="s">
        <v>30</v>
      </c>
      <c r="F247" t="s">
        <v>6994</v>
      </c>
      <c r="G247" t="s">
        <v>6995</v>
      </c>
      <c r="H247" t="s">
        <v>6610</v>
      </c>
      <c r="I247" t="s">
        <v>15112</v>
      </c>
      <c r="J247" t="s">
        <v>7028</v>
      </c>
      <c r="K247" t="s">
        <v>31</v>
      </c>
      <c r="L247" t="s">
        <v>77</v>
      </c>
      <c r="M247" t="s">
        <v>77</v>
      </c>
      <c r="N247" t="s">
        <v>43</v>
      </c>
      <c r="O247" t="s">
        <v>53</v>
      </c>
      <c r="P247" t="s">
        <v>218</v>
      </c>
      <c r="Q247" t="s">
        <v>219</v>
      </c>
      <c r="R247" t="s">
        <v>7029</v>
      </c>
      <c r="S247" t="str">
        <f t="shared" si="3"/>
        <v>PARI CASTILLO, AURORA</v>
      </c>
      <c r="T247" t="s">
        <v>41</v>
      </c>
      <c r="U247" t="s">
        <v>48</v>
      </c>
      <c r="V247" t="s">
        <v>49</v>
      </c>
      <c r="W247" t="s">
        <v>16269</v>
      </c>
      <c r="X247" s="126">
        <v>22548</v>
      </c>
      <c r="Y247" t="s">
        <v>7030</v>
      </c>
      <c r="AB247" t="s">
        <v>38</v>
      </c>
      <c r="AC247" t="s">
        <v>80</v>
      </c>
      <c r="AD247" t="s">
        <v>40</v>
      </c>
    </row>
    <row r="248" spans="1:30" x14ac:dyDescent="0.25">
      <c r="A248" t="s">
        <v>7031</v>
      </c>
      <c r="B248" t="s">
        <v>27</v>
      </c>
      <c r="C248" t="s">
        <v>28</v>
      </c>
      <c r="D248" t="s">
        <v>29</v>
      </c>
      <c r="E248" t="s">
        <v>30</v>
      </c>
      <c r="F248" t="s">
        <v>6994</v>
      </c>
      <c r="G248" t="s">
        <v>6995</v>
      </c>
      <c r="H248" t="s">
        <v>6610</v>
      </c>
      <c r="I248" t="s">
        <v>15112</v>
      </c>
      <c r="J248" t="s">
        <v>7031</v>
      </c>
      <c r="K248" t="s">
        <v>31</v>
      </c>
      <c r="L248" t="s">
        <v>77</v>
      </c>
      <c r="M248" t="s">
        <v>77</v>
      </c>
      <c r="N248" t="s">
        <v>61</v>
      </c>
      <c r="O248" t="s">
        <v>7032</v>
      </c>
      <c r="P248" t="s">
        <v>327</v>
      </c>
      <c r="Q248" t="s">
        <v>328</v>
      </c>
      <c r="R248" t="s">
        <v>329</v>
      </c>
      <c r="S248" s="189" t="s">
        <v>235</v>
      </c>
      <c r="T248" t="s">
        <v>41</v>
      </c>
      <c r="U248" t="s">
        <v>48</v>
      </c>
      <c r="V248" t="s">
        <v>49</v>
      </c>
      <c r="W248" t="s">
        <v>21133</v>
      </c>
      <c r="X248" s="126">
        <v>28677</v>
      </c>
      <c r="Y248" t="s">
        <v>21134</v>
      </c>
      <c r="Z248" s="126">
        <v>44256</v>
      </c>
      <c r="AA248" s="126">
        <v>44561</v>
      </c>
      <c r="AB248" t="s">
        <v>38</v>
      </c>
      <c r="AC248" t="s">
        <v>80</v>
      </c>
      <c r="AD248" t="s">
        <v>40</v>
      </c>
    </row>
    <row r="249" spans="1:30" x14ac:dyDescent="0.25">
      <c r="A249" t="s">
        <v>7033</v>
      </c>
      <c r="B249" t="s">
        <v>27</v>
      </c>
      <c r="C249" t="s">
        <v>28</v>
      </c>
      <c r="D249" t="s">
        <v>29</v>
      </c>
      <c r="E249" t="s">
        <v>30</v>
      </c>
      <c r="F249" t="s">
        <v>6994</v>
      </c>
      <c r="G249" t="s">
        <v>6995</v>
      </c>
      <c r="H249" t="s">
        <v>6610</v>
      </c>
      <c r="I249" t="s">
        <v>15112</v>
      </c>
      <c r="J249" t="s">
        <v>7033</v>
      </c>
      <c r="K249" t="s">
        <v>31</v>
      </c>
      <c r="L249" t="s">
        <v>77</v>
      </c>
      <c r="M249" t="s">
        <v>77</v>
      </c>
      <c r="N249" t="s">
        <v>43</v>
      </c>
      <c r="O249" t="s">
        <v>7034</v>
      </c>
      <c r="P249" t="s">
        <v>7035</v>
      </c>
      <c r="Q249" t="s">
        <v>7036</v>
      </c>
      <c r="R249" t="s">
        <v>7037</v>
      </c>
      <c r="S249" t="str">
        <f t="shared" si="3"/>
        <v>OBREGON SAL Y ROSAS, YOLANDA YNES</v>
      </c>
      <c r="T249" t="s">
        <v>41</v>
      </c>
      <c r="U249" t="s">
        <v>48</v>
      </c>
      <c r="V249" t="s">
        <v>49</v>
      </c>
      <c r="W249" t="s">
        <v>16270</v>
      </c>
      <c r="X249" s="126">
        <v>23616</v>
      </c>
      <c r="Y249" t="s">
        <v>7038</v>
      </c>
      <c r="AB249" t="s">
        <v>38</v>
      </c>
      <c r="AC249" t="s">
        <v>80</v>
      </c>
      <c r="AD249" t="s">
        <v>40</v>
      </c>
    </row>
    <row r="250" spans="1:30" x14ac:dyDescent="0.25">
      <c r="A250" t="s">
        <v>7039</v>
      </c>
      <c r="B250" t="s">
        <v>27</v>
      </c>
      <c r="C250" t="s">
        <v>28</v>
      </c>
      <c r="D250" t="s">
        <v>29</v>
      </c>
      <c r="E250" t="s">
        <v>30</v>
      </c>
      <c r="F250" t="s">
        <v>6994</v>
      </c>
      <c r="G250" t="s">
        <v>6995</v>
      </c>
      <c r="H250" t="s">
        <v>6610</v>
      </c>
      <c r="I250" t="s">
        <v>15112</v>
      </c>
      <c r="J250" t="s">
        <v>7039</v>
      </c>
      <c r="K250" t="s">
        <v>90</v>
      </c>
      <c r="L250" t="s">
        <v>91</v>
      </c>
      <c r="M250" t="s">
        <v>92</v>
      </c>
      <c r="N250" t="s">
        <v>43</v>
      </c>
      <c r="O250" t="s">
        <v>7040</v>
      </c>
      <c r="P250" t="s">
        <v>7041</v>
      </c>
      <c r="Q250" t="s">
        <v>76</v>
      </c>
      <c r="R250" t="s">
        <v>221</v>
      </c>
      <c r="S250" t="str">
        <f t="shared" si="3"/>
        <v>CCALLI CONDORI, JULIAN</v>
      </c>
      <c r="T250" t="s">
        <v>102</v>
      </c>
      <c r="U250" t="s">
        <v>37</v>
      </c>
      <c r="V250" t="s">
        <v>49</v>
      </c>
      <c r="W250" t="s">
        <v>16271</v>
      </c>
      <c r="X250" s="126">
        <v>19002</v>
      </c>
      <c r="Y250" t="s">
        <v>7042</v>
      </c>
      <c r="AB250" t="s">
        <v>38</v>
      </c>
      <c r="AC250" t="s">
        <v>95</v>
      </c>
      <c r="AD250" t="s">
        <v>40</v>
      </c>
    </row>
    <row r="251" spans="1:30" x14ac:dyDescent="0.25">
      <c r="A251" t="s">
        <v>7043</v>
      </c>
      <c r="B251" t="s">
        <v>27</v>
      </c>
      <c r="C251" t="s">
        <v>28</v>
      </c>
      <c r="D251" t="s">
        <v>29</v>
      </c>
      <c r="E251" t="s">
        <v>30</v>
      </c>
      <c r="F251" t="s">
        <v>6994</v>
      </c>
      <c r="G251" t="s">
        <v>6995</v>
      </c>
      <c r="H251" t="s">
        <v>6610</v>
      </c>
      <c r="I251" t="s">
        <v>15112</v>
      </c>
      <c r="J251" t="s">
        <v>7043</v>
      </c>
      <c r="K251" t="s">
        <v>90</v>
      </c>
      <c r="L251" t="s">
        <v>91</v>
      </c>
      <c r="M251" t="s">
        <v>92</v>
      </c>
      <c r="N251" t="s">
        <v>43</v>
      </c>
      <c r="O251" t="s">
        <v>15115</v>
      </c>
      <c r="P251" t="s">
        <v>67</v>
      </c>
      <c r="Q251" t="s">
        <v>611</v>
      </c>
      <c r="R251" t="s">
        <v>12873</v>
      </c>
      <c r="S251" t="str">
        <f t="shared" si="3"/>
        <v>CHOQUE YUPANQUI, MARIVEL</v>
      </c>
      <c r="T251" t="s">
        <v>102</v>
      </c>
      <c r="U251" t="s">
        <v>37</v>
      </c>
      <c r="V251" t="s">
        <v>49</v>
      </c>
      <c r="W251" t="s">
        <v>16272</v>
      </c>
      <c r="X251" s="126">
        <v>26700</v>
      </c>
      <c r="Y251" t="s">
        <v>12874</v>
      </c>
      <c r="AB251" t="s">
        <v>38</v>
      </c>
      <c r="AC251" t="s">
        <v>95</v>
      </c>
      <c r="AD251" t="s">
        <v>40</v>
      </c>
    </row>
    <row r="252" spans="1:30" x14ac:dyDescent="0.25">
      <c r="A252" t="s">
        <v>7045</v>
      </c>
      <c r="B252" t="s">
        <v>27</v>
      </c>
      <c r="C252" t="s">
        <v>28</v>
      </c>
      <c r="D252" t="s">
        <v>29</v>
      </c>
      <c r="E252" t="s">
        <v>30</v>
      </c>
      <c r="F252" t="s">
        <v>6994</v>
      </c>
      <c r="G252" t="s">
        <v>6995</v>
      </c>
      <c r="H252" t="s">
        <v>6610</v>
      </c>
      <c r="I252" t="s">
        <v>15112</v>
      </c>
      <c r="J252" t="s">
        <v>7045</v>
      </c>
      <c r="K252" t="s">
        <v>90</v>
      </c>
      <c r="L252" t="s">
        <v>91</v>
      </c>
      <c r="M252" t="s">
        <v>96</v>
      </c>
      <c r="N252" t="s">
        <v>43</v>
      </c>
      <c r="O252" t="s">
        <v>7046</v>
      </c>
      <c r="P252" t="s">
        <v>106</v>
      </c>
      <c r="Q252" t="s">
        <v>126</v>
      </c>
      <c r="R252" t="s">
        <v>224</v>
      </c>
      <c r="S252" t="str">
        <f t="shared" si="3"/>
        <v>MAMANI FLORES, OSWALDO</v>
      </c>
      <c r="T252" t="s">
        <v>102</v>
      </c>
      <c r="U252" t="s">
        <v>37</v>
      </c>
      <c r="V252" t="s">
        <v>49</v>
      </c>
      <c r="W252" t="s">
        <v>16273</v>
      </c>
      <c r="X252" s="126">
        <v>27256</v>
      </c>
      <c r="Y252" t="s">
        <v>7047</v>
      </c>
      <c r="AB252" t="s">
        <v>38</v>
      </c>
      <c r="AC252" t="s">
        <v>95</v>
      </c>
      <c r="AD252" t="s">
        <v>40</v>
      </c>
    </row>
    <row r="253" spans="1:30" x14ac:dyDescent="0.25">
      <c r="A253" t="s">
        <v>7048</v>
      </c>
      <c r="B253" t="s">
        <v>27</v>
      </c>
      <c r="C253" t="s">
        <v>28</v>
      </c>
      <c r="D253" t="s">
        <v>29</v>
      </c>
      <c r="E253" t="s">
        <v>30</v>
      </c>
      <c r="F253" t="s">
        <v>7049</v>
      </c>
      <c r="G253" t="s">
        <v>7050</v>
      </c>
      <c r="H253" t="s">
        <v>6610</v>
      </c>
      <c r="I253" t="s">
        <v>15116</v>
      </c>
      <c r="J253" t="s">
        <v>7048</v>
      </c>
      <c r="K253" t="s">
        <v>31</v>
      </c>
      <c r="L253" t="s">
        <v>32</v>
      </c>
      <c r="M253" t="s">
        <v>33</v>
      </c>
      <c r="N253" t="s">
        <v>34</v>
      </c>
      <c r="O253" t="s">
        <v>6611</v>
      </c>
      <c r="P253" t="s">
        <v>7051</v>
      </c>
      <c r="Q253" t="s">
        <v>7052</v>
      </c>
      <c r="R253" t="s">
        <v>7053</v>
      </c>
      <c r="S253" t="str">
        <f t="shared" si="3"/>
        <v>BACA WIESSE, DANIA SOLEDAD</v>
      </c>
      <c r="T253" t="s">
        <v>316</v>
      </c>
      <c r="U253" t="s">
        <v>37</v>
      </c>
      <c r="V253" t="s">
        <v>6613</v>
      </c>
      <c r="W253" t="s">
        <v>16274</v>
      </c>
      <c r="X253" s="126">
        <v>26349</v>
      </c>
      <c r="Y253" t="s">
        <v>7054</v>
      </c>
      <c r="Z253" s="126">
        <v>43525</v>
      </c>
      <c r="AA253" s="126">
        <v>44985</v>
      </c>
      <c r="AB253" t="s">
        <v>38</v>
      </c>
      <c r="AC253" t="s">
        <v>39</v>
      </c>
      <c r="AD253" t="s">
        <v>40</v>
      </c>
    </row>
    <row r="254" spans="1:30" x14ac:dyDescent="0.25">
      <c r="A254" t="s">
        <v>7055</v>
      </c>
      <c r="B254" t="s">
        <v>27</v>
      </c>
      <c r="C254" t="s">
        <v>28</v>
      </c>
      <c r="D254" t="s">
        <v>29</v>
      </c>
      <c r="E254" t="s">
        <v>30</v>
      </c>
      <c r="F254" t="s">
        <v>7049</v>
      </c>
      <c r="G254" t="s">
        <v>7050</v>
      </c>
      <c r="H254" t="s">
        <v>6610</v>
      </c>
      <c r="I254" t="s">
        <v>15116</v>
      </c>
      <c r="J254" t="s">
        <v>7055</v>
      </c>
      <c r="K254" t="s">
        <v>31</v>
      </c>
      <c r="L254" t="s">
        <v>31</v>
      </c>
      <c r="M254" t="s">
        <v>42</v>
      </c>
      <c r="N254" t="s">
        <v>43</v>
      </c>
      <c r="O254" t="s">
        <v>53</v>
      </c>
      <c r="P254" t="s">
        <v>225</v>
      </c>
      <c r="Q254" t="s">
        <v>226</v>
      </c>
      <c r="R254" t="s">
        <v>7056</v>
      </c>
      <c r="S254" t="str">
        <f t="shared" si="3"/>
        <v>BURGOS ARCE, PATRICIA GLORIA</v>
      </c>
      <c r="T254" t="s">
        <v>47</v>
      </c>
      <c r="U254" t="s">
        <v>48</v>
      </c>
      <c r="V254" t="s">
        <v>49</v>
      </c>
      <c r="W254" t="s">
        <v>16275</v>
      </c>
      <c r="X254" s="126">
        <v>23818</v>
      </c>
      <c r="Y254" t="s">
        <v>7057</v>
      </c>
      <c r="AB254" t="s">
        <v>38</v>
      </c>
      <c r="AC254" t="s">
        <v>39</v>
      </c>
      <c r="AD254" t="s">
        <v>40</v>
      </c>
    </row>
    <row r="255" spans="1:30" x14ac:dyDescent="0.25">
      <c r="A255" t="s">
        <v>7058</v>
      </c>
      <c r="B255" t="s">
        <v>27</v>
      </c>
      <c r="C255" t="s">
        <v>28</v>
      </c>
      <c r="D255" t="s">
        <v>29</v>
      </c>
      <c r="E255" t="s">
        <v>30</v>
      </c>
      <c r="F255" t="s">
        <v>7049</v>
      </c>
      <c r="G255" t="s">
        <v>7050</v>
      </c>
      <c r="H255" t="s">
        <v>6610</v>
      </c>
      <c r="I255" t="s">
        <v>15116</v>
      </c>
      <c r="J255" t="s">
        <v>7058</v>
      </c>
      <c r="K255" t="s">
        <v>31</v>
      </c>
      <c r="L255" t="s">
        <v>31</v>
      </c>
      <c r="M255" t="s">
        <v>42</v>
      </c>
      <c r="N255" t="s">
        <v>61</v>
      </c>
      <c r="O255" t="s">
        <v>16276</v>
      </c>
      <c r="P255" t="s">
        <v>21135</v>
      </c>
      <c r="Q255" t="s">
        <v>507</v>
      </c>
      <c r="R255" t="s">
        <v>21136</v>
      </c>
      <c r="S255" s="189" t="s">
        <v>235</v>
      </c>
      <c r="T255" t="s">
        <v>64</v>
      </c>
      <c r="U255" t="s">
        <v>48</v>
      </c>
      <c r="V255" t="s">
        <v>49</v>
      </c>
      <c r="W255" t="s">
        <v>21137</v>
      </c>
      <c r="X255" s="126">
        <v>33436</v>
      </c>
      <c r="Y255" t="s">
        <v>21138</v>
      </c>
      <c r="Z255" s="126">
        <v>44442</v>
      </c>
      <c r="AA255" s="126">
        <v>44561</v>
      </c>
      <c r="AB255" t="s">
        <v>38</v>
      </c>
      <c r="AC255" t="s">
        <v>6628</v>
      </c>
      <c r="AD255" t="s">
        <v>40</v>
      </c>
    </row>
    <row r="256" spans="1:30" x14ac:dyDescent="0.25">
      <c r="A256" t="s">
        <v>7059</v>
      </c>
      <c r="B256" t="s">
        <v>27</v>
      </c>
      <c r="C256" t="s">
        <v>28</v>
      </c>
      <c r="D256" t="s">
        <v>29</v>
      </c>
      <c r="E256" t="s">
        <v>30</v>
      </c>
      <c r="F256" t="s">
        <v>7049</v>
      </c>
      <c r="G256" t="s">
        <v>7050</v>
      </c>
      <c r="H256" t="s">
        <v>6610</v>
      </c>
      <c r="I256" t="s">
        <v>15116</v>
      </c>
      <c r="J256" t="s">
        <v>7059</v>
      </c>
      <c r="K256" t="s">
        <v>31</v>
      </c>
      <c r="L256" t="s">
        <v>31</v>
      </c>
      <c r="M256" t="s">
        <v>42</v>
      </c>
      <c r="N256" t="s">
        <v>43</v>
      </c>
      <c r="O256" t="s">
        <v>15117</v>
      </c>
      <c r="P256" t="s">
        <v>193</v>
      </c>
      <c r="Q256" t="s">
        <v>387</v>
      </c>
      <c r="R256" t="s">
        <v>7846</v>
      </c>
      <c r="S256" t="str">
        <f t="shared" si="3"/>
        <v>APAZA POMA, MARY GLADYS</v>
      </c>
      <c r="T256" t="s">
        <v>59</v>
      </c>
      <c r="U256" t="s">
        <v>48</v>
      </c>
      <c r="V256" t="s">
        <v>49</v>
      </c>
      <c r="W256" t="s">
        <v>16277</v>
      </c>
      <c r="X256" s="126">
        <v>27486</v>
      </c>
      <c r="Y256" t="s">
        <v>7847</v>
      </c>
      <c r="AB256" t="s">
        <v>38</v>
      </c>
      <c r="AC256" t="s">
        <v>39</v>
      </c>
      <c r="AD256" t="s">
        <v>40</v>
      </c>
    </row>
    <row r="257" spans="1:30" x14ac:dyDescent="0.25">
      <c r="A257" t="s">
        <v>7063</v>
      </c>
      <c r="B257" t="s">
        <v>27</v>
      </c>
      <c r="C257" t="s">
        <v>28</v>
      </c>
      <c r="D257" t="s">
        <v>29</v>
      </c>
      <c r="E257" t="s">
        <v>30</v>
      </c>
      <c r="F257" t="s">
        <v>7049</v>
      </c>
      <c r="G257" t="s">
        <v>7050</v>
      </c>
      <c r="H257" t="s">
        <v>6610</v>
      </c>
      <c r="I257" t="s">
        <v>15116</v>
      </c>
      <c r="J257" t="s">
        <v>7063</v>
      </c>
      <c r="K257" t="s">
        <v>31</v>
      </c>
      <c r="L257" t="s">
        <v>31</v>
      </c>
      <c r="M257" t="s">
        <v>42</v>
      </c>
      <c r="N257" t="s">
        <v>43</v>
      </c>
      <c r="O257" t="s">
        <v>7064</v>
      </c>
      <c r="P257" t="s">
        <v>284</v>
      </c>
      <c r="Q257" t="s">
        <v>259</v>
      </c>
      <c r="R257" t="s">
        <v>7065</v>
      </c>
      <c r="S257" t="str">
        <f t="shared" si="3"/>
        <v>SOSA PAUCAR, LADY VERONICA</v>
      </c>
      <c r="T257" t="s">
        <v>64</v>
      </c>
      <c r="U257" t="s">
        <v>48</v>
      </c>
      <c r="V257" t="s">
        <v>49</v>
      </c>
      <c r="W257" t="s">
        <v>16278</v>
      </c>
      <c r="X257" s="126">
        <v>34714</v>
      </c>
      <c r="Y257" t="s">
        <v>7066</v>
      </c>
      <c r="AB257" t="s">
        <v>38</v>
      </c>
      <c r="AC257" t="s">
        <v>39</v>
      </c>
      <c r="AD257" t="s">
        <v>40</v>
      </c>
    </row>
    <row r="258" spans="1:30" x14ac:dyDescent="0.25">
      <c r="A258" t="s">
        <v>7067</v>
      </c>
      <c r="B258" t="s">
        <v>27</v>
      </c>
      <c r="C258" t="s">
        <v>28</v>
      </c>
      <c r="D258" t="s">
        <v>29</v>
      </c>
      <c r="E258" t="s">
        <v>30</v>
      </c>
      <c r="F258" t="s">
        <v>7049</v>
      </c>
      <c r="G258" t="s">
        <v>7050</v>
      </c>
      <c r="H258" t="s">
        <v>6610</v>
      </c>
      <c r="I258" t="s">
        <v>15116</v>
      </c>
      <c r="J258" t="s">
        <v>7067</v>
      </c>
      <c r="K258" t="s">
        <v>31</v>
      </c>
      <c r="L258" t="s">
        <v>31</v>
      </c>
      <c r="M258" t="s">
        <v>42</v>
      </c>
      <c r="N258" t="s">
        <v>43</v>
      </c>
      <c r="O258" t="s">
        <v>6818</v>
      </c>
      <c r="P258" t="s">
        <v>156</v>
      </c>
      <c r="Q258" t="s">
        <v>911</v>
      </c>
      <c r="R258" t="s">
        <v>15118</v>
      </c>
      <c r="S258" t="str">
        <f t="shared" si="3"/>
        <v>PEREZ PAYE, IRENE LUZMILA</v>
      </c>
      <c r="T258" t="s">
        <v>52</v>
      </c>
      <c r="U258" t="s">
        <v>48</v>
      </c>
      <c r="V258" t="s">
        <v>49</v>
      </c>
      <c r="W258" t="s">
        <v>16279</v>
      </c>
      <c r="X258" s="126">
        <v>29316</v>
      </c>
      <c r="Y258" t="s">
        <v>15119</v>
      </c>
      <c r="AB258" t="s">
        <v>38</v>
      </c>
      <c r="AC258" t="s">
        <v>39</v>
      </c>
      <c r="AD258" t="s">
        <v>40</v>
      </c>
    </row>
    <row r="259" spans="1:30" x14ac:dyDescent="0.25">
      <c r="A259" t="s">
        <v>7068</v>
      </c>
      <c r="B259" t="s">
        <v>27</v>
      </c>
      <c r="C259" t="s">
        <v>28</v>
      </c>
      <c r="D259" t="s">
        <v>29</v>
      </c>
      <c r="E259" t="s">
        <v>30</v>
      </c>
      <c r="F259" t="s">
        <v>7049</v>
      </c>
      <c r="G259" t="s">
        <v>7050</v>
      </c>
      <c r="H259" t="s">
        <v>6610</v>
      </c>
      <c r="I259" t="s">
        <v>15116</v>
      </c>
      <c r="J259" t="s">
        <v>7068</v>
      </c>
      <c r="K259" t="s">
        <v>31</v>
      </c>
      <c r="L259" t="s">
        <v>31</v>
      </c>
      <c r="M259" t="s">
        <v>42</v>
      </c>
      <c r="N259" t="s">
        <v>61</v>
      </c>
      <c r="O259" t="s">
        <v>7069</v>
      </c>
      <c r="P259" t="s">
        <v>3160</v>
      </c>
      <c r="Q259" t="s">
        <v>416</v>
      </c>
      <c r="R259" t="s">
        <v>7878</v>
      </c>
      <c r="S259" s="189" t="s">
        <v>235</v>
      </c>
      <c r="T259" t="s">
        <v>64</v>
      </c>
      <c r="U259" t="s">
        <v>48</v>
      </c>
      <c r="V259" t="s">
        <v>49</v>
      </c>
      <c r="W259" t="s">
        <v>21139</v>
      </c>
      <c r="X259" s="126">
        <v>35800</v>
      </c>
      <c r="Y259" t="s">
        <v>21140</v>
      </c>
      <c r="Z259" s="126">
        <v>44256</v>
      </c>
      <c r="AA259" s="126">
        <v>44561</v>
      </c>
      <c r="AB259" t="s">
        <v>38</v>
      </c>
      <c r="AC259" t="s">
        <v>6628</v>
      </c>
      <c r="AD259" t="s">
        <v>40</v>
      </c>
    </row>
    <row r="260" spans="1:30" x14ac:dyDescent="0.25">
      <c r="A260" t="s">
        <v>7070</v>
      </c>
      <c r="B260" t="s">
        <v>27</v>
      </c>
      <c r="C260" t="s">
        <v>28</v>
      </c>
      <c r="D260" t="s">
        <v>29</v>
      </c>
      <c r="E260" t="s">
        <v>30</v>
      </c>
      <c r="F260" t="s">
        <v>7049</v>
      </c>
      <c r="G260" t="s">
        <v>7050</v>
      </c>
      <c r="H260" t="s">
        <v>6610</v>
      </c>
      <c r="I260" t="s">
        <v>15116</v>
      </c>
      <c r="J260" t="s">
        <v>7070</v>
      </c>
      <c r="K260" t="s">
        <v>31</v>
      </c>
      <c r="L260" t="s">
        <v>77</v>
      </c>
      <c r="M260" t="s">
        <v>77</v>
      </c>
      <c r="N260" t="s">
        <v>61</v>
      </c>
      <c r="O260" t="s">
        <v>6534</v>
      </c>
      <c r="P260" t="s">
        <v>21141</v>
      </c>
      <c r="Q260" t="s">
        <v>336</v>
      </c>
      <c r="R260" t="s">
        <v>21142</v>
      </c>
      <c r="S260" s="189" t="s">
        <v>235</v>
      </c>
      <c r="T260" t="s">
        <v>41</v>
      </c>
      <c r="U260" t="s">
        <v>48</v>
      </c>
      <c r="V260" t="s">
        <v>49</v>
      </c>
      <c r="W260" t="s">
        <v>21143</v>
      </c>
      <c r="X260" s="126">
        <v>26958</v>
      </c>
      <c r="Y260" t="s">
        <v>21144</v>
      </c>
      <c r="Z260" s="126">
        <v>44256</v>
      </c>
      <c r="AA260" s="126">
        <v>44561</v>
      </c>
      <c r="AB260" t="s">
        <v>38</v>
      </c>
      <c r="AC260" t="s">
        <v>80</v>
      </c>
      <c r="AD260" t="s">
        <v>40</v>
      </c>
    </row>
    <row r="261" spans="1:30" x14ac:dyDescent="0.25">
      <c r="A261" t="s">
        <v>7071</v>
      </c>
      <c r="B261" t="s">
        <v>27</v>
      </c>
      <c r="C261" t="s">
        <v>28</v>
      </c>
      <c r="D261" t="s">
        <v>29</v>
      </c>
      <c r="E261" t="s">
        <v>30</v>
      </c>
      <c r="F261" t="s">
        <v>7049</v>
      </c>
      <c r="G261" t="s">
        <v>7050</v>
      </c>
      <c r="H261" t="s">
        <v>6610</v>
      </c>
      <c r="I261" t="s">
        <v>15116</v>
      </c>
      <c r="J261" t="s">
        <v>7071</v>
      </c>
      <c r="K261" t="s">
        <v>31</v>
      </c>
      <c r="L261" t="s">
        <v>77</v>
      </c>
      <c r="M261" t="s">
        <v>77</v>
      </c>
      <c r="N261" t="s">
        <v>61</v>
      </c>
      <c r="O261" t="s">
        <v>15120</v>
      </c>
      <c r="P261" t="s">
        <v>84</v>
      </c>
      <c r="Q261" t="s">
        <v>85</v>
      </c>
      <c r="R261" t="s">
        <v>86</v>
      </c>
      <c r="S261" s="189" t="s">
        <v>235</v>
      </c>
      <c r="T261" t="s">
        <v>41</v>
      </c>
      <c r="U261" t="s">
        <v>48</v>
      </c>
      <c r="V261" t="s">
        <v>49</v>
      </c>
      <c r="W261" t="s">
        <v>21145</v>
      </c>
      <c r="X261" s="126">
        <v>26541</v>
      </c>
      <c r="Y261" t="s">
        <v>21146</v>
      </c>
      <c r="Z261" s="126">
        <v>44256</v>
      </c>
      <c r="AA261" s="126">
        <v>44561</v>
      </c>
      <c r="AB261" t="s">
        <v>38</v>
      </c>
      <c r="AC261" t="s">
        <v>80</v>
      </c>
      <c r="AD261" t="s">
        <v>40</v>
      </c>
    </row>
    <row r="262" spans="1:30" x14ac:dyDescent="0.25">
      <c r="A262" t="s">
        <v>7073</v>
      </c>
      <c r="B262" t="s">
        <v>27</v>
      </c>
      <c r="C262" t="s">
        <v>28</v>
      </c>
      <c r="D262" t="s">
        <v>29</v>
      </c>
      <c r="E262" t="s">
        <v>30</v>
      </c>
      <c r="F262" t="s">
        <v>7049</v>
      </c>
      <c r="G262" t="s">
        <v>7050</v>
      </c>
      <c r="H262" t="s">
        <v>6610</v>
      </c>
      <c r="I262" t="s">
        <v>15116</v>
      </c>
      <c r="J262" t="s">
        <v>7073</v>
      </c>
      <c r="K262" t="s">
        <v>90</v>
      </c>
      <c r="L262" t="s">
        <v>91</v>
      </c>
      <c r="M262" t="s">
        <v>92</v>
      </c>
      <c r="N262" t="s">
        <v>43</v>
      </c>
      <c r="O262" t="s">
        <v>7074</v>
      </c>
      <c r="P262" t="s">
        <v>232</v>
      </c>
      <c r="Q262" t="s">
        <v>7075</v>
      </c>
      <c r="R262" t="s">
        <v>7076</v>
      </c>
      <c r="S262" t="str">
        <f t="shared" ref="S262:S324" si="4">CONCATENATE(P262," ",Q262,","," ",R262)</f>
        <v>CHIPANA ZAMATA, NORMA BEATRIZ</v>
      </c>
      <c r="T262" t="s">
        <v>147</v>
      </c>
      <c r="U262" t="s">
        <v>37</v>
      </c>
      <c r="V262" t="s">
        <v>49</v>
      </c>
      <c r="W262" t="s">
        <v>16280</v>
      </c>
      <c r="X262" s="126">
        <v>24838</v>
      </c>
      <c r="Y262" t="s">
        <v>7077</v>
      </c>
      <c r="AB262" t="s">
        <v>38</v>
      </c>
      <c r="AC262" t="s">
        <v>95</v>
      </c>
      <c r="AD262" t="s">
        <v>40</v>
      </c>
    </row>
    <row r="263" spans="1:30" x14ac:dyDescent="0.25">
      <c r="A263" t="s">
        <v>7078</v>
      </c>
      <c r="B263" t="s">
        <v>27</v>
      </c>
      <c r="C263" t="s">
        <v>28</v>
      </c>
      <c r="D263" t="s">
        <v>29</v>
      </c>
      <c r="E263" t="s">
        <v>30</v>
      </c>
      <c r="F263" t="s">
        <v>7079</v>
      </c>
      <c r="G263" t="s">
        <v>7080</v>
      </c>
      <c r="H263" t="s">
        <v>6610</v>
      </c>
      <c r="I263" t="s">
        <v>15121</v>
      </c>
      <c r="J263" t="s">
        <v>7078</v>
      </c>
      <c r="K263" t="s">
        <v>31</v>
      </c>
      <c r="L263" t="s">
        <v>32</v>
      </c>
      <c r="M263" t="s">
        <v>33</v>
      </c>
      <c r="N263" t="s">
        <v>34</v>
      </c>
      <c r="O263" t="s">
        <v>6560</v>
      </c>
      <c r="P263" t="s">
        <v>179</v>
      </c>
      <c r="Q263" t="s">
        <v>72</v>
      </c>
      <c r="R263" t="s">
        <v>7081</v>
      </c>
      <c r="S263" t="str">
        <f t="shared" si="4"/>
        <v>TITO GUERRA, EDITH ROCIO</v>
      </c>
      <c r="T263" t="s">
        <v>36</v>
      </c>
      <c r="U263" t="s">
        <v>37</v>
      </c>
      <c r="V263" t="s">
        <v>6561</v>
      </c>
      <c r="W263" t="s">
        <v>16281</v>
      </c>
      <c r="X263" s="126">
        <v>25827</v>
      </c>
      <c r="Y263" t="s">
        <v>7082</v>
      </c>
      <c r="Z263" s="126">
        <v>43374</v>
      </c>
      <c r="AA263" s="126">
        <v>44834</v>
      </c>
      <c r="AB263" t="s">
        <v>38</v>
      </c>
      <c r="AC263" t="s">
        <v>39</v>
      </c>
      <c r="AD263" t="s">
        <v>40</v>
      </c>
    </row>
    <row r="264" spans="1:30" x14ac:dyDescent="0.25">
      <c r="A264" t="s">
        <v>7083</v>
      </c>
      <c r="B264" t="s">
        <v>27</v>
      </c>
      <c r="C264" t="s">
        <v>28</v>
      </c>
      <c r="D264" t="s">
        <v>29</v>
      </c>
      <c r="E264" t="s">
        <v>30</v>
      </c>
      <c r="F264" t="s">
        <v>7079</v>
      </c>
      <c r="G264" t="s">
        <v>7080</v>
      </c>
      <c r="H264" t="s">
        <v>6610</v>
      </c>
      <c r="I264" t="s">
        <v>15121</v>
      </c>
      <c r="J264" t="s">
        <v>7083</v>
      </c>
      <c r="K264" t="s">
        <v>31</v>
      </c>
      <c r="L264" t="s">
        <v>31</v>
      </c>
      <c r="M264" t="s">
        <v>42</v>
      </c>
      <c r="N264" t="s">
        <v>43</v>
      </c>
      <c r="O264" t="s">
        <v>15122</v>
      </c>
      <c r="P264" t="s">
        <v>179</v>
      </c>
      <c r="Q264" t="s">
        <v>344</v>
      </c>
      <c r="R264" t="s">
        <v>8378</v>
      </c>
      <c r="S264" t="str">
        <f t="shared" si="4"/>
        <v>TITO DIAZ, JAQUELINE GIZZEL</v>
      </c>
      <c r="T264" t="s">
        <v>52</v>
      </c>
      <c r="U264" t="s">
        <v>48</v>
      </c>
      <c r="V264" t="s">
        <v>49</v>
      </c>
      <c r="W264" t="s">
        <v>16282</v>
      </c>
      <c r="X264" s="126">
        <v>31497</v>
      </c>
      <c r="Y264" t="s">
        <v>8379</v>
      </c>
      <c r="AB264" t="s">
        <v>38</v>
      </c>
      <c r="AC264" t="s">
        <v>39</v>
      </c>
      <c r="AD264" t="s">
        <v>40</v>
      </c>
    </row>
    <row r="265" spans="1:30" x14ac:dyDescent="0.25">
      <c r="A265" t="s">
        <v>7084</v>
      </c>
      <c r="B265" t="s">
        <v>27</v>
      </c>
      <c r="C265" t="s">
        <v>28</v>
      </c>
      <c r="D265" t="s">
        <v>29</v>
      </c>
      <c r="E265" t="s">
        <v>30</v>
      </c>
      <c r="F265" t="s">
        <v>7079</v>
      </c>
      <c r="G265" t="s">
        <v>7080</v>
      </c>
      <c r="H265" t="s">
        <v>6610</v>
      </c>
      <c r="I265" t="s">
        <v>15121</v>
      </c>
      <c r="J265" t="s">
        <v>7084</v>
      </c>
      <c r="K265" t="s">
        <v>31</v>
      </c>
      <c r="L265" t="s">
        <v>31</v>
      </c>
      <c r="M265" t="s">
        <v>42</v>
      </c>
      <c r="N265" t="s">
        <v>43</v>
      </c>
      <c r="O265" t="s">
        <v>53</v>
      </c>
      <c r="P265" t="s">
        <v>239</v>
      </c>
      <c r="Q265" t="s">
        <v>7085</v>
      </c>
      <c r="R265" t="s">
        <v>7086</v>
      </c>
      <c r="S265" t="str">
        <f t="shared" si="4"/>
        <v>URVIOLA YABAR, KARINA LOURDES</v>
      </c>
      <c r="T265" t="s">
        <v>316</v>
      </c>
      <c r="U265" t="s">
        <v>48</v>
      </c>
      <c r="V265" t="s">
        <v>49</v>
      </c>
      <c r="W265" t="s">
        <v>16283</v>
      </c>
      <c r="X265" s="126">
        <v>26340</v>
      </c>
      <c r="Y265" t="s">
        <v>7087</v>
      </c>
      <c r="AB265" t="s">
        <v>38</v>
      </c>
      <c r="AC265" t="s">
        <v>39</v>
      </c>
      <c r="AD265" t="s">
        <v>40</v>
      </c>
    </row>
    <row r="266" spans="1:30" x14ac:dyDescent="0.25">
      <c r="A266" t="s">
        <v>7088</v>
      </c>
      <c r="B266" t="s">
        <v>27</v>
      </c>
      <c r="C266" t="s">
        <v>28</v>
      </c>
      <c r="D266" t="s">
        <v>29</v>
      </c>
      <c r="E266" t="s">
        <v>30</v>
      </c>
      <c r="F266" t="s">
        <v>7079</v>
      </c>
      <c r="G266" t="s">
        <v>7080</v>
      </c>
      <c r="H266" t="s">
        <v>6610</v>
      </c>
      <c r="I266" t="s">
        <v>15121</v>
      </c>
      <c r="J266" t="s">
        <v>7088</v>
      </c>
      <c r="K266" t="s">
        <v>31</v>
      </c>
      <c r="L266" t="s">
        <v>31</v>
      </c>
      <c r="M266" t="s">
        <v>42</v>
      </c>
      <c r="N266" t="s">
        <v>61</v>
      </c>
      <c r="O266" t="s">
        <v>7089</v>
      </c>
      <c r="P266" t="s">
        <v>313</v>
      </c>
      <c r="Q266" t="s">
        <v>21147</v>
      </c>
      <c r="R266" t="s">
        <v>21148</v>
      </c>
      <c r="S266" s="189" t="s">
        <v>235</v>
      </c>
      <c r="T266" t="s">
        <v>64</v>
      </c>
      <c r="U266" t="s">
        <v>48</v>
      </c>
      <c r="V266" t="s">
        <v>49</v>
      </c>
      <c r="W266" t="s">
        <v>21149</v>
      </c>
      <c r="X266" s="126">
        <v>32133</v>
      </c>
      <c r="Y266" t="s">
        <v>21150</v>
      </c>
      <c r="Z266" s="126">
        <v>44256</v>
      </c>
      <c r="AA266" s="126">
        <v>44561</v>
      </c>
      <c r="AB266" t="s">
        <v>38</v>
      </c>
      <c r="AC266" t="s">
        <v>6628</v>
      </c>
      <c r="AD266" t="s">
        <v>40</v>
      </c>
    </row>
    <row r="267" spans="1:30" x14ac:dyDescent="0.25">
      <c r="A267" t="s">
        <v>7090</v>
      </c>
      <c r="B267" t="s">
        <v>27</v>
      </c>
      <c r="C267" t="s">
        <v>28</v>
      </c>
      <c r="D267" t="s">
        <v>29</v>
      </c>
      <c r="E267" t="s">
        <v>30</v>
      </c>
      <c r="F267" t="s">
        <v>7079</v>
      </c>
      <c r="G267" t="s">
        <v>7080</v>
      </c>
      <c r="H267" t="s">
        <v>6610</v>
      </c>
      <c r="I267" t="s">
        <v>15121</v>
      </c>
      <c r="J267" t="s">
        <v>7090</v>
      </c>
      <c r="K267" t="s">
        <v>31</v>
      </c>
      <c r="L267" t="s">
        <v>31</v>
      </c>
      <c r="M267" t="s">
        <v>42</v>
      </c>
      <c r="N267" t="s">
        <v>43</v>
      </c>
      <c r="O267" t="s">
        <v>6696</v>
      </c>
      <c r="P267" t="s">
        <v>156</v>
      </c>
      <c r="Q267" t="s">
        <v>242</v>
      </c>
      <c r="R267" t="s">
        <v>7091</v>
      </c>
      <c r="S267" t="str">
        <f t="shared" si="4"/>
        <v>PEREZ BALLENA, YALILE</v>
      </c>
      <c r="T267" t="s">
        <v>47</v>
      </c>
      <c r="U267" t="s">
        <v>48</v>
      </c>
      <c r="V267" t="s">
        <v>49</v>
      </c>
      <c r="W267" t="s">
        <v>16284</v>
      </c>
      <c r="X267" s="126">
        <v>28188</v>
      </c>
      <c r="Y267" t="s">
        <v>7092</v>
      </c>
      <c r="AB267" t="s">
        <v>38</v>
      </c>
      <c r="AC267" t="s">
        <v>39</v>
      </c>
      <c r="AD267" t="s">
        <v>40</v>
      </c>
    </row>
    <row r="268" spans="1:30" x14ac:dyDescent="0.25">
      <c r="A268" t="s">
        <v>7093</v>
      </c>
      <c r="B268" t="s">
        <v>27</v>
      </c>
      <c r="C268" t="s">
        <v>28</v>
      </c>
      <c r="D268" t="s">
        <v>29</v>
      </c>
      <c r="E268" t="s">
        <v>30</v>
      </c>
      <c r="F268" t="s">
        <v>7079</v>
      </c>
      <c r="G268" t="s">
        <v>7080</v>
      </c>
      <c r="H268" t="s">
        <v>6610</v>
      </c>
      <c r="I268" t="s">
        <v>15121</v>
      </c>
      <c r="J268" t="s">
        <v>7093</v>
      </c>
      <c r="K268" t="s">
        <v>31</v>
      </c>
      <c r="L268" t="s">
        <v>77</v>
      </c>
      <c r="M268" t="s">
        <v>77</v>
      </c>
      <c r="N268" t="s">
        <v>61</v>
      </c>
      <c r="O268" t="s">
        <v>7094</v>
      </c>
      <c r="P268" t="s">
        <v>243</v>
      </c>
      <c r="Q268" t="s">
        <v>106</v>
      </c>
      <c r="R268" t="s">
        <v>7487</v>
      </c>
      <c r="S268" s="189" t="s">
        <v>235</v>
      </c>
      <c r="T268" t="s">
        <v>41</v>
      </c>
      <c r="U268" t="s">
        <v>48</v>
      </c>
      <c r="V268" t="s">
        <v>49</v>
      </c>
      <c r="W268" t="s">
        <v>21151</v>
      </c>
      <c r="X268" s="126">
        <v>24010</v>
      </c>
      <c r="Y268" t="s">
        <v>21152</v>
      </c>
      <c r="Z268" s="126">
        <v>44256</v>
      </c>
      <c r="AA268" s="126">
        <v>44561</v>
      </c>
      <c r="AB268" t="s">
        <v>38</v>
      </c>
      <c r="AC268" t="s">
        <v>80</v>
      </c>
      <c r="AD268" t="s">
        <v>40</v>
      </c>
    </row>
    <row r="269" spans="1:30" x14ac:dyDescent="0.25">
      <c r="A269" t="s">
        <v>7095</v>
      </c>
      <c r="B269" t="s">
        <v>27</v>
      </c>
      <c r="C269" t="s">
        <v>28</v>
      </c>
      <c r="D269" t="s">
        <v>29</v>
      </c>
      <c r="E269" t="s">
        <v>30</v>
      </c>
      <c r="F269" t="s">
        <v>7079</v>
      </c>
      <c r="G269" t="s">
        <v>7080</v>
      </c>
      <c r="H269" t="s">
        <v>6610</v>
      </c>
      <c r="I269" t="s">
        <v>15121</v>
      </c>
      <c r="J269" t="s">
        <v>7095</v>
      </c>
      <c r="K269" t="s">
        <v>31</v>
      </c>
      <c r="L269" t="s">
        <v>77</v>
      </c>
      <c r="M269" t="s">
        <v>77</v>
      </c>
      <c r="N269" t="s">
        <v>43</v>
      </c>
      <c r="O269" t="s">
        <v>6731</v>
      </c>
      <c r="P269" t="s">
        <v>244</v>
      </c>
      <c r="Q269" t="s">
        <v>98</v>
      </c>
      <c r="R269" t="s">
        <v>7096</v>
      </c>
      <c r="S269" t="str">
        <f t="shared" si="4"/>
        <v>NUÑEZ COLQUE, FLABIA HERODIA</v>
      </c>
      <c r="T269" t="s">
        <v>41</v>
      </c>
      <c r="U269" t="s">
        <v>48</v>
      </c>
      <c r="V269" t="s">
        <v>49</v>
      </c>
      <c r="W269" t="s">
        <v>16285</v>
      </c>
      <c r="X269" s="126">
        <v>21100</v>
      </c>
      <c r="Y269" t="s">
        <v>7097</v>
      </c>
      <c r="AB269" t="s">
        <v>38</v>
      </c>
      <c r="AC269" t="s">
        <v>80</v>
      </c>
      <c r="AD269" t="s">
        <v>40</v>
      </c>
    </row>
    <row r="270" spans="1:30" x14ac:dyDescent="0.25">
      <c r="A270" t="s">
        <v>7098</v>
      </c>
      <c r="B270" t="s">
        <v>27</v>
      </c>
      <c r="C270" t="s">
        <v>28</v>
      </c>
      <c r="D270" t="s">
        <v>29</v>
      </c>
      <c r="E270" t="s">
        <v>30</v>
      </c>
      <c r="F270" t="s">
        <v>7079</v>
      </c>
      <c r="G270" t="s">
        <v>7080</v>
      </c>
      <c r="H270" t="s">
        <v>6610</v>
      </c>
      <c r="I270" t="s">
        <v>15121</v>
      </c>
      <c r="J270" t="s">
        <v>7098</v>
      </c>
      <c r="K270" t="s">
        <v>90</v>
      </c>
      <c r="L270" t="s">
        <v>91</v>
      </c>
      <c r="M270" t="s">
        <v>92</v>
      </c>
      <c r="N270" t="s">
        <v>43</v>
      </c>
      <c r="O270" t="s">
        <v>53</v>
      </c>
      <c r="P270" t="s">
        <v>7099</v>
      </c>
      <c r="Q270" t="s">
        <v>245</v>
      </c>
      <c r="R270" t="s">
        <v>7100</v>
      </c>
      <c r="S270" t="str">
        <f t="shared" si="4"/>
        <v>CARRY ALATA, EDITH MARCELINA</v>
      </c>
      <c r="T270" t="s">
        <v>176</v>
      </c>
      <c r="U270" t="s">
        <v>37</v>
      </c>
      <c r="V270" t="s">
        <v>49</v>
      </c>
      <c r="W270" t="s">
        <v>16286</v>
      </c>
      <c r="X270" s="126">
        <v>20551</v>
      </c>
      <c r="Y270" t="s">
        <v>7101</v>
      </c>
      <c r="AB270" t="s">
        <v>38</v>
      </c>
      <c r="AC270" t="s">
        <v>95</v>
      </c>
      <c r="AD270" t="s">
        <v>40</v>
      </c>
    </row>
    <row r="271" spans="1:30" x14ac:dyDescent="0.25">
      <c r="A271" t="s">
        <v>7102</v>
      </c>
      <c r="B271" t="s">
        <v>27</v>
      </c>
      <c r="C271" t="s">
        <v>28</v>
      </c>
      <c r="D271" t="s">
        <v>29</v>
      </c>
      <c r="E271" t="s">
        <v>30</v>
      </c>
      <c r="F271" t="s">
        <v>7079</v>
      </c>
      <c r="G271" t="s">
        <v>7080</v>
      </c>
      <c r="H271" t="s">
        <v>6610</v>
      </c>
      <c r="I271" t="s">
        <v>15121</v>
      </c>
      <c r="J271" t="s">
        <v>7102</v>
      </c>
      <c r="K271" t="s">
        <v>90</v>
      </c>
      <c r="L271" t="s">
        <v>91</v>
      </c>
      <c r="M271" t="s">
        <v>92</v>
      </c>
      <c r="N271" t="s">
        <v>43</v>
      </c>
      <c r="O271" t="s">
        <v>53</v>
      </c>
      <c r="P271" t="s">
        <v>75</v>
      </c>
      <c r="Q271" t="s">
        <v>193</v>
      </c>
      <c r="R271" t="s">
        <v>246</v>
      </c>
      <c r="S271" t="str">
        <f t="shared" si="4"/>
        <v>QUISPE APAZA, ISABEL</v>
      </c>
      <c r="T271" t="s">
        <v>176</v>
      </c>
      <c r="U271" t="s">
        <v>37</v>
      </c>
      <c r="V271" t="s">
        <v>49</v>
      </c>
      <c r="W271" t="s">
        <v>16287</v>
      </c>
      <c r="X271" s="126">
        <v>18114</v>
      </c>
      <c r="Y271" t="s">
        <v>7103</v>
      </c>
      <c r="AB271" t="s">
        <v>38</v>
      </c>
      <c r="AC271" t="s">
        <v>95</v>
      </c>
      <c r="AD271" t="s">
        <v>40</v>
      </c>
    </row>
    <row r="272" spans="1:30" x14ac:dyDescent="0.25">
      <c r="A272" t="s">
        <v>7104</v>
      </c>
      <c r="B272" t="s">
        <v>27</v>
      </c>
      <c r="C272" t="s">
        <v>28</v>
      </c>
      <c r="D272" t="s">
        <v>29</v>
      </c>
      <c r="E272" t="s">
        <v>30</v>
      </c>
      <c r="F272" t="s">
        <v>7105</v>
      </c>
      <c r="G272" t="s">
        <v>7106</v>
      </c>
      <c r="H272" t="s">
        <v>6610</v>
      </c>
      <c r="I272" t="s">
        <v>15123</v>
      </c>
      <c r="J272" t="s">
        <v>7104</v>
      </c>
      <c r="K272" t="s">
        <v>31</v>
      </c>
      <c r="L272" t="s">
        <v>32</v>
      </c>
      <c r="M272" t="s">
        <v>33</v>
      </c>
      <c r="N272" t="s">
        <v>34</v>
      </c>
      <c r="O272" t="s">
        <v>6560</v>
      </c>
      <c r="P272" t="s">
        <v>106</v>
      </c>
      <c r="Q272" t="s">
        <v>247</v>
      </c>
      <c r="R272" t="s">
        <v>7107</v>
      </c>
      <c r="S272" t="str">
        <f t="shared" si="4"/>
        <v>MAMANI LIMACHI, NATIVIDAD</v>
      </c>
      <c r="T272" t="s">
        <v>59</v>
      </c>
      <c r="U272" t="s">
        <v>37</v>
      </c>
      <c r="V272" t="s">
        <v>6561</v>
      </c>
      <c r="W272" t="s">
        <v>16288</v>
      </c>
      <c r="X272" s="126">
        <v>21543</v>
      </c>
      <c r="Y272" t="s">
        <v>7108</v>
      </c>
      <c r="Z272" s="126">
        <v>43374</v>
      </c>
      <c r="AA272" s="126">
        <v>44834</v>
      </c>
      <c r="AB272" t="s">
        <v>38</v>
      </c>
      <c r="AC272" t="s">
        <v>39</v>
      </c>
      <c r="AD272" t="s">
        <v>40</v>
      </c>
    </row>
    <row r="273" spans="1:30" x14ac:dyDescent="0.25">
      <c r="A273" t="s">
        <v>7109</v>
      </c>
      <c r="B273" t="s">
        <v>27</v>
      </c>
      <c r="C273" t="s">
        <v>28</v>
      </c>
      <c r="D273" t="s">
        <v>29</v>
      </c>
      <c r="E273" t="s">
        <v>30</v>
      </c>
      <c r="F273" t="s">
        <v>7105</v>
      </c>
      <c r="G273" t="s">
        <v>7106</v>
      </c>
      <c r="H273" t="s">
        <v>6610</v>
      </c>
      <c r="I273" t="s">
        <v>15123</v>
      </c>
      <c r="J273" t="s">
        <v>7109</v>
      </c>
      <c r="K273" t="s">
        <v>31</v>
      </c>
      <c r="L273" t="s">
        <v>31</v>
      </c>
      <c r="M273" t="s">
        <v>42</v>
      </c>
      <c r="N273" t="s">
        <v>61</v>
      </c>
      <c r="O273" t="s">
        <v>15124</v>
      </c>
      <c r="P273" t="s">
        <v>852</v>
      </c>
      <c r="Q273" t="s">
        <v>485</v>
      </c>
      <c r="R273" t="s">
        <v>21153</v>
      </c>
      <c r="S273" s="189" t="s">
        <v>235</v>
      </c>
      <c r="T273" t="s">
        <v>64</v>
      </c>
      <c r="U273" t="s">
        <v>48</v>
      </c>
      <c r="V273" t="s">
        <v>49</v>
      </c>
      <c r="W273" t="s">
        <v>21154</v>
      </c>
      <c r="X273" s="126">
        <v>31580</v>
      </c>
      <c r="Y273" t="s">
        <v>21155</v>
      </c>
      <c r="Z273" s="126">
        <v>44256</v>
      </c>
      <c r="AA273" s="126">
        <v>44561</v>
      </c>
      <c r="AB273" t="s">
        <v>38</v>
      </c>
      <c r="AC273" t="s">
        <v>6628</v>
      </c>
      <c r="AD273" t="s">
        <v>40</v>
      </c>
    </row>
    <row r="274" spans="1:30" x14ac:dyDescent="0.25">
      <c r="A274" t="s">
        <v>7111</v>
      </c>
      <c r="B274" t="s">
        <v>27</v>
      </c>
      <c r="C274" t="s">
        <v>28</v>
      </c>
      <c r="D274" t="s">
        <v>29</v>
      </c>
      <c r="E274" t="s">
        <v>30</v>
      </c>
      <c r="F274" t="s">
        <v>7105</v>
      </c>
      <c r="G274" t="s">
        <v>7106</v>
      </c>
      <c r="H274" t="s">
        <v>6610</v>
      </c>
      <c r="I274" t="s">
        <v>15123</v>
      </c>
      <c r="J274" t="s">
        <v>7111</v>
      </c>
      <c r="K274" t="s">
        <v>31</v>
      </c>
      <c r="L274" t="s">
        <v>31</v>
      </c>
      <c r="M274" t="s">
        <v>42</v>
      </c>
      <c r="N274" t="s">
        <v>43</v>
      </c>
      <c r="O274" t="s">
        <v>7112</v>
      </c>
      <c r="P274" t="s">
        <v>227</v>
      </c>
      <c r="Q274" t="s">
        <v>126</v>
      </c>
      <c r="R274" t="s">
        <v>7113</v>
      </c>
      <c r="S274" t="str">
        <f t="shared" si="4"/>
        <v>JIMENEZ FLORES, DEISY ALEJANDRINA</v>
      </c>
      <c r="T274" t="s">
        <v>64</v>
      </c>
      <c r="U274" t="s">
        <v>48</v>
      </c>
      <c r="V274" t="s">
        <v>49</v>
      </c>
      <c r="W274" t="s">
        <v>16289</v>
      </c>
      <c r="X274" s="126">
        <v>28244</v>
      </c>
      <c r="Y274" t="s">
        <v>7114</v>
      </c>
      <c r="AB274" t="s">
        <v>38</v>
      </c>
      <c r="AC274" t="s">
        <v>39</v>
      </c>
      <c r="AD274" t="s">
        <v>40</v>
      </c>
    </row>
    <row r="275" spans="1:30" x14ac:dyDescent="0.25">
      <c r="A275" t="s">
        <v>7115</v>
      </c>
      <c r="B275" t="s">
        <v>27</v>
      </c>
      <c r="C275" t="s">
        <v>28</v>
      </c>
      <c r="D275" t="s">
        <v>29</v>
      </c>
      <c r="E275" t="s">
        <v>30</v>
      </c>
      <c r="F275" t="s">
        <v>7105</v>
      </c>
      <c r="G275" t="s">
        <v>7106</v>
      </c>
      <c r="H275" t="s">
        <v>6610</v>
      </c>
      <c r="I275" t="s">
        <v>15123</v>
      </c>
      <c r="J275" t="s">
        <v>7115</v>
      </c>
      <c r="K275" t="s">
        <v>31</v>
      </c>
      <c r="L275" t="s">
        <v>31</v>
      </c>
      <c r="M275" t="s">
        <v>42</v>
      </c>
      <c r="N275" t="s">
        <v>43</v>
      </c>
      <c r="O275" t="s">
        <v>114</v>
      </c>
      <c r="P275" t="s">
        <v>126</v>
      </c>
      <c r="Q275" t="s">
        <v>76</v>
      </c>
      <c r="R275" t="s">
        <v>7116</v>
      </c>
      <c r="S275" t="str">
        <f t="shared" si="4"/>
        <v>FLORES CONDORI, JUDITH MARCELA</v>
      </c>
      <c r="T275" t="s">
        <v>47</v>
      </c>
      <c r="U275" t="s">
        <v>48</v>
      </c>
      <c r="V275" t="s">
        <v>49</v>
      </c>
      <c r="W275" t="s">
        <v>16290</v>
      </c>
      <c r="X275" s="126">
        <v>23483</v>
      </c>
      <c r="Y275" t="s">
        <v>7117</v>
      </c>
      <c r="AB275" t="s">
        <v>38</v>
      </c>
      <c r="AC275" t="s">
        <v>39</v>
      </c>
      <c r="AD275" t="s">
        <v>40</v>
      </c>
    </row>
    <row r="276" spans="1:30" x14ac:dyDescent="0.25">
      <c r="A276" t="s">
        <v>7118</v>
      </c>
      <c r="B276" t="s">
        <v>27</v>
      </c>
      <c r="C276" t="s">
        <v>28</v>
      </c>
      <c r="D276" t="s">
        <v>29</v>
      </c>
      <c r="E276" t="s">
        <v>30</v>
      </c>
      <c r="F276" t="s">
        <v>7105</v>
      </c>
      <c r="G276" t="s">
        <v>7106</v>
      </c>
      <c r="H276" t="s">
        <v>6610</v>
      </c>
      <c r="I276" t="s">
        <v>15123</v>
      </c>
      <c r="J276" t="s">
        <v>7118</v>
      </c>
      <c r="K276" t="s">
        <v>31</v>
      </c>
      <c r="L276" t="s">
        <v>31</v>
      </c>
      <c r="M276" t="s">
        <v>42</v>
      </c>
      <c r="N276" t="s">
        <v>61</v>
      </c>
      <c r="O276" t="s">
        <v>116</v>
      </c>
      <c r="P276" t="s">
        <v>187</v>
      </c>
      <c r="Q276" t="s">
        <v>21156</v>
      </c>
      <c r="R276" t="s">
        <v>21157</v>
      </c>
      <c r="S276" s="189" t="s">
        <v>235</v>
      </c>
      <c r="T276" t="s">
        <v>64</v>
      </c>
      <c r="U276" t="s">
        <v>48</v>
      </c>
      <c r="V276" t="s">
        <v>49</v>
      </c>
      <c r="W276" t="s">
        <v>21158</v>
      </c>
      <c r="X276" s="126">
        <v>31814</v>
      </c>
      <c r="Y276" t="s">
        <v>21159</v>
      </c>
      <c r="Z276" s="126">
        <v>44256</v>
      </c>
      <c r="AA276" s="126">
        <v>44561</v>
      </c>
      <c r="AB276" t="s">
        <v>119</v>
      </c>
      <c r="AC276" t="s">
        <v>6628</v>
      </c>
      <c r="AD276" t="s">
        <v>40</v>
      </c>
    </row>
    <row r="277" spans="1:30" x14ac:dyDescent="0.25">
      <c r="A277" t="s">
        <v>7119</v>
      </c>
      <c r="B277" t="s">
        <v>27</v>
      </c>
      <c r="C277" t="s">
        <v>28</v>
      </c>
      <c r="D277" t="s">
        <v>29</v>
      </c>
      <c r="E277" t="s">
        <v>30</v>
      </c>
      <c r="F277" t="s">
        <v>7105</v>
      </c>
      <c r="G277" t="s">
        <v>7106</v>
      </c>
      <c r="H277" t="s">
        <v>6610</v>
      </c>
      <c r="I277" t="s">
        <v>15123</v>
      </c>
      <c r="J277" t="s">
        <v>7119</v>
      </c>
      <c r="K277" t="s">
        <v>31</v>
      </c>
      <c r="L277" t="s">
        <v>77</v>
      </c>
      <c r="M277" t="s">
        <v>77</v>
      </c>
      <c r="N277" t="s">
        <v>43</v>
      </c>
      <c r="O277" t="s">
        <v>252</v>
      </c>
      <c r="P277" t="s">
        <v>253</v>
      </c>
      <c r="Q277" t="s">
        <v>75</v>
      </c>
      <c r="R277" t="s">
        <v>7120</v>
      </c>
      <c r="S277" t="str">
        <f t="shared" si="4"/>
        <v>PUMA QUISPE, WILIAM BACILIO</v>
      </c>
      <c r="T277" t="s">
        <v>41</v>
      </c>
      <c r="U277" t="s">
        <v>48</v>
      </c>
      <c r="V277" t="s">
        <v>49</v>
      </c>
      <c r="W277" t="s">
        <v>16291</v>
      </c>
      <c r="X277" s="126">
        <v>27465</v>
      </c>
      <c r="Y277" t="s">
        <v>7121</v>
      </c>
      <c r="AB277" t="s">
        <v>38</v>
      </c>
      <c r="AC277" t="s">
        <v>80</v>
      </c>
      <c r="AD277" t="s">
        <v>40</v>
      </c>
    </row>
    <row r="278" spans="1:30" x14ac:dyDescent="0.25">
      <c r="A278" t="s">
        <v>7122</v>
      </c>
      <c r="B278" t="s">
        <v>27</v>
      </c>
      <c r="C278" t="s">
        <v>28</v>
      </c>
      <c r="D278" t="s">
        <v>29</v>
      </c>
      <c r="E278" t="s">
        <v>30</v>
      </c>
      <c r="F278" t="s">
        <v>7105</v>
      </c>
      <c r="G278" t="s">
        <v>7106</v>
      </c>
      <c r="H278" t="s">
        <v>6610</v>
      </c>
      <c r="I278" t="s">
        <v>15123</v>
      </c>
      <c r="J278" t="s">
        <v>7122</v>
      </c>
      <c r="K278" t="s">
        <v>31</v>
      </c>
      <c r="L278" t="s">
        <v>77</v>
      </c>
      <c r="M278" t="s">
        <v>77</v>
      </c>
      <c r="N278" t="s">
        <v>43</v>
      </c>
      <c r="O278" t="s">
        <v>120</v>
      </c>
      <c r="P278" t="s">
        <v>796</v>
      </c>
      <c r="Q278" t="s">
        <v>520</v>
      </c>
      <c r="R278" t="s">
        <v>7123</v>
      </c>
      <c r="S278" t="str">
        <f t="shared" si="4"/>
        <v>EDUARDO SALAZAR, JUDITH AURORA</v>
      </c>
      <c r="T278" t="s">
        <v>41</v>
      </c>
      <c r="U278" t="s">
        <v>48</v>
      </c>
      <c r="V278" t="s">
        <v>49</v>
      </c>
      <c r="W278" t="s">
        <v>16292</v>
      </c>
      <c r="X278" s="126">
        <v>22588</v>
      </c>
      <c r="Y278" t="s">
        <v>7124</v>
      </c>
      <c r="AB278" t="s">
        <v>38</v>
      </c>
      <c r="AC278" t="s">
        <v>80</v>
      </c>
      <c r="AD278" t="s">
        <v>40</v>
      </c>
    </row>
    <row r="279" spans="1:30" x14ac:dyDescent="0.25">
      <c r="A279" t="s">
        <v>7125</v>
      </c>
      <c r="B279" t="s">
        <v>27</v>
      </c>
      <c r="C279" t="s">
        <v>28</v>
      </c>
      <c r="D279" t="s">
        <v>29</v>
      </c>
      <c r="E279" t="s">
        <v>30</v>
      </c>
      <c r="F279" t="s">
        <v>7105</v>
      </c>
      <c r="G279" t="s">
        <v>7106</v>
      </c>
      <c r="H279" t="s">
        <v>6610</v>
      </c>
      <c r="I279" t="s">
        <v>15123</v>
      </c>
      <c r="J279" t="s">
        <v>7125</v>
      </c>
      <c r="K279" t="s">
        <v>90</v>
      </c>
      <c r="L279" t="s">
        <v>91</v>
      </c>
      <c r="M279" t="s">
        <v>92</v>
      </c>
      <c r="N279" t="s">
        <v>43</v>
      </c>
      <c r="O279" t="s">
        <v>7126</v>
      </c>
      <c r="P279" t="s">
        <v>131</v>
      </c>
      <c r="Q279" t="s">
        <v>7127</v>
      </c>
      <c r="R279" t="s">
        <v>7128</v>
      </c>
      <c r="S279" t="str">
        <f t="shared" si="4"/>
        <v>MACHACA CUSILAYME, FREDESVINDA</v>
      </c>
      <c r="T279" t="s">
        <v>102</v>
      </c>
      <c r="U279" t="s">
        <v>37</v>
      </c>
      <c r="V279" t="s">
        <v>49</v>
      </c>
      <c r="W279" t="s">
        <v>16293</v>
      </c>
      <c r="X279" s="126">
        <v>24399</v>
      </c>
      <c r="Y279" t="s">
        <v>7129</v>
      </c>
      <c r="AB279" t="s">
        <v>38</v>
      </c>
      <c r="AC279" t="s">
        <v>95</v>
      </c>
      <c r="AD279" t="s">
        <v>40</v>
      </c>
    </row>
    <row r="280" spans="1:30" x14ac:dyDescent="0.25">
      <c r="A280" t="s">
        <v>7130</v>
      </c>
      <c r="B280" t="s">
        <v>27</v>
      </c>
      <c r="C280" t="s">
        <v>28</v>
      </c>
      <c r="D280" t="s">
        <v>29</v>
      </c>
      <c r="E280" t="s">
        <v>30</v>
      </c>
      <c r="F280" t="s">
        <v>7131</v>
      </c>
      <c r="G280" t="s">
        <v>7132</v>
      </c>
      <c r="H280" t="s">
        <v>6610</v>
      </c>
      <c r="I280" t="s">
        <v>15125</v>
      </c>
      <c r="J280" t="s">
        <v>7130</v>
      </c>
      <c r="K280" t="s">
        <v>31</v>
      </c>
      <c r="L280" t="s">
        <v>32</v>
      </c>
      <c r="M280" t="s">
        <v>33</v>
      </c>
      <c r="N280" t="s">
        <v>699</v>
      </c>
      <c r="O280" t="s">
        <v>16294</v>
      </c>
      <c r="P280" t="s">
        <v>169</v>
      </c>
      <c r="Q280" t="s">
        <v>7060</v>
      </c>
      <c r="R280" t="s">
        <v>7061</v>
      </c>
      <c r="S280" t="str">
        <f t="shared" si="4"/>
        <v>MORALES NAVIA, CELIA CRISTINA</v>
      </c>
      <c r="T280" t="s">
        <v>59</v>
      </c>
      <c r="U280" t="s">
        <v>37</v>
      </c>
      <c r="V280" t="s">
        <v>49</v>
      </c>
      <c r="W280" t="s">
        <v>16344</v>
      </c>
      <c r="X280" s="126">
        <v>25451</v>
      </c>
      <c r="Y280" t="s">
        <v>7062</v>
      </c>
      <c r="Z280" s="126">
        <v>44197</v>
      </c>
      <c r="AA280" s="126">
        <v>44561</v>
      </c>
      <c r="AB280" t="s">
        <v>38</v>
      </c>
      <c r="AC280" t="s">
        <v>39</v>
      </c>
      <c r="AD280" t="s">
        <v>40</v>
      </c>
    </row>
    <row r="281" spans="1:30" x14ac:dyDescent="0.25">
      <c r="A281" t="s">
        <v>7133</v>
      </c>
      <c r="B281" t="s">
        <v>27</v>
      </c>
      <c r="C281" t="s">
        <v>28</v>
      </c>
      <c r="D281" t="s">
        <v>29</v>
      </c>
      <c r="E281" t="s">
        <v>30</v>
      </c>
      <c r="F281" t="s">
        <v>7131</v>
      </c>
      <c r="G281" t="s">
        <v>7132</v>
      </c>
      <c r="H281" t="s">
        <v>6610</v>
      </c>
      <c r="I281" t="s">
        <v>15125</v>
      </c>
      <c r="J281" t="s">
        <v>7133</v>
      </c>
      <c r="K281" t="s">
        <v>31</v>
      </c>
      <c r="L281" t="s">
        <v>31</v>
      </c>
      <c r="M281" t="s">
        <v>42</v>
      </c>
      <c r="N281" t="s">
        <v>43</v>
      </c>
      <c r="O281" t="s">
        <v>15126</v>
      </c>
      <c r="P281" t="s">
        <v>358</v>
      </c>
      <c r="Q281" t="s">
        <v>106</v>
      </c>
      <c r="R281" t="s">
        <v>359</v>
      </c>
      <c r="S281" t="str">
        <f t="shared" si="4"/>
        <v>HUISA MAMANI, DORIS</v>
      </c>
      <c r="T281" t="s">
        <v>36</v>
      </c>
      <c r="U281" t="s">
        <v>48</v>
      </c>
      <c r="V281" t="s">
        <v>49</v>
      </c>
      <c r="W281" t="s">
        <v>16295</v>
      </c>
      <c r="X281" s="126">
        <v>24020</v>
      </c>
      <c r="Y281" t="s">
        <v>9363</v>
      </c>
      <c r="AB281" t="s">
        <v>38</v>
      </c>
      <c r="AC281" t="s">
        <v>39</v>
      </c>
      <c r="AD281" t="s">
        <v>40</v>
      </c>
    </row>
    <row r="282" spans="1:30" x14ac:dyDescent="0.25">
      <c r="A282" t="s">
        <v>7134</v>
      </c>
      <c r="B282" t="s">
        <v>27</v>
      </c>
      <c r="C282" t="s">
        <v>28</v>
      </c>
      <c r="D282" t="s">
        <v>29</v>
      </c>
      <c r="E282" t="s">
        <v>30</v>
      </c>
      <c r="F282" t="s">
        <v>7131</v>
      </c>
      <c r="G282" t="s">
        <v>7132</v>
      </c>
      <c r="H282" t="s">
        <v>6610</v>
      </c>
      <c r="I282" t="s">
        <v>15125</v>
      </c>
      <c r="J282" t="s">
        <v>7134</v>
      </c>
      <c r="K282" t="s">
        <v>31</v>
      </c>
      <c r="L282" t="s">
        <v>31</v>
      </c>
      <c r="M282" t="s">
        <v>42</v>
      </c>
      <c r="N282" t="s">
        <v>43</v>
      </c>
      <c r="O282" t="s">
        <v>7135</v>
      </c>
      <c r="P282" t="s">
        <v>106</v>
      </c>
      <c r="Q282" t="s">
        <v>131</v>
      </c>
      <c r="R282" t="s">
        <v>8009</v>
      </c>
      <c r="S282" t="str">
        <f t="shared" si="4"/>
        <v>MAMANI MACHACA, MARY SOLEDAD</v>
      </c>
      <c r="T282" t="s">
        <v>64</v>
      </c>
      <c r="U282" t="s">
        <v>48</v>
      </c>
      <c r="V282" t="s">
        <v>49</v>
      </c>
      <c r="W282" t="s">
        <v>16296</v>
      </c>
      <c r="X282" s="126">
        <v>30574</v>
      </c>
      <c r="Y282" t="s">
        <v>8010</v>
      </c>
      <c r="AB282" t="s">
        <v>38</v>
      </c>
      <c r="AC282" t="s">
        <v>39</v>
      </c>
      <c r="AD282" t="s">
        <v>40</v>
      </c>
    </row>
    <row r="283" spans="1:30" x14ac:dyDescent="0.25">
      <c r="B283" t="s">
        <v>27</v>
      </c>
      <c r="C283" t="s">
        <v>28</v>
      </c>
      <c r="D283" t="s">
        <v>29</v>
      </c>
      <c r="E283" t="s">
        <v>30</v>
      </c>
      <c r="F283" t="s">
        <v>7131</v>
      </c>
      <c r="G283" t="s">
        <v>7132</v>
      </c>
      <c r="H283" t="s">
        <v>6610</v>
      </c>
      <c r="I283" t="s">
        <v>15125</v>
      </c>
      <c r="J283" t="s">
        <v>7136</v>
      </c>
      <c r="K283" t="s">
        <v>31</v>
      </c>
      <c r="L283" t="s">
        <v>31</v>
      </c>
      <c r="M283" t="s">
        <v>42</v>
      </c>
      <c r="N283" t="s">
        <v>61</v>
      </c>
      <c r="O283" t="s">
        <v>16297</v>
      </c>
      <c r="P283" t="s">
        <v>226</v>
      </c>
      <c r="Q283" t="s">
        <v>62</v>
      </c>
      <c r="R283" t="s">
        <v>21160</v>
      </c>
      <c r="S283" s="189" t="s">
        <v>235</v>
      </c>
      <c r="T283" t="s">
        <v>64</v>
      </c>
      <c r="U283" t="s">
        <v>48</v>
      </c>
      <c r="V283" t="s">
        <v>49</v>
      </c>
      <c r="W283" t="s">
        <v>21161</v>
      </c>
      <c r="X283" s="126">
        <v>31071</v>
      </c>
      <c r="Y283" t="s">
        <v>21162</v>
      </c>
      <c r="Z283" s="126">
        <v>44256</v>
      </c>
      <c r="AA283" s="126">
        <v>44561</v>
      </c>
      <c r="AB283" t="s">
        <v>302</v>
      </c>
      <c r="AC283" t="s">
        <v>6628</v>
      </c>
      <c r="AD283" t="s">
        <v>40</v>
      </c>
    </row>
    <row r="284" spans="1:30" x14ac:dyDescent="0.25">
      <c r="A284" t="s">
        <v>7136</v>
      </c>
      <c r="B284" t="s">
        <v>27</v>
      </c>
      <c r="C284" t="s">
        <v>28</v>
      </c>
      <c r="D284" t="s">
        <v>29</v>
      </c>
      <c r="E284" t="s">
        <v>30</v>
      </c>
      <c r="F284" t="s">
        <v>7131</v>
      </c>
      <c r="G284" t="s">
        <v>7132</v>
      </c>
      <c r="H284" t="s">
        <v>6610</v>
      </c>
      <c r="I284" t="s">
        <v>15125</v>
      </c>
      <c r="J284" t="s">
        <v>7136</v>
      </c>
      <c r="K284" t="s">
        <v>31</v>
      </c>
      <c r="L284" t="s">
        <v>31</v>
      </c>
      <c r="M284" t="s">
        <v>42</v>
      </c>
      <c r="N284" t="s">
        <v>43</v>
      </c>
      <c r="O284" t="s">
        <v>53</v>
      </c>
      <c r="P284" t="s">
        <v>87</v>
      </c>
      <c r="Q284" t="s">
        <v>212</v>
      </c>
      <c r="R284" t="s">
        <v>7137</v>
      </c>
      <c r="S284" t="str">
        <f t="shared" si="4"/>
        <v>CARBAJAL CATACORA, RUTH YENE</v>
      </c>
      <c r="T284" t="s">
        <v>59</v>
      </c>
      <c r="U284" t="s">
        <v>48</v>
      </c>
      <c r="V284" t="s">
        <v>813</v>
      </c>
      <c r="W284" t="s">
        <v>16298</v>
      </c>
      <c r="X284" s="126">
        <v>23220</v>
      </c>
      <c r="Y284" t="s">
        <v>258</v>
      </c>
      <c r="Z284" s="126">
        <v>44250</v>
      </c>
      <c r="AA284" s="126">
        <v>44561</v>
      </c>
      <c r="AB284" t="s">
        <v>38</v>
      </c>
      <c r="AC284" t="s">
        <v>39</v>
      </c>
      <c r="AD284" t="s">
        <v>40</v>
      </c>
    </row>
    <row r="285" spans="1:30" x14ac:dyDescent="0.25">
      <c r="A285" t="s">
        <v>7138</v>
      </c>
      <c r="B285" t="s">
        <v>27</v>
      </c>
      <c r="C285" t="s">
        <v>28</v>
      </c>
      <c r="D285" t="s">
        <v>29</v>
      </c>
      <c r="E285" t="s">
        <v>30</v>
      </c>
      <c r="F285" t="s">
        <v>7131</v>
      </c>
      <c r="G285" t="s">
        <v>7132</v>
      </c>
      <c r="H285" t="s">
        <v>6610</v>
      </c>
      <c r="I285" t="s">
        <v>15125</v>
      </c>
      <c r="J285" t="s">
        <v>7138</v>
      </c>
      <c r="K285" t="s">
        <v>31</v>
      </c>
      <c r="L285" t="s">
        <v>31</v>
      </c>
      <c r="M285" t="s">
        <v>42</v>
      </c>
      <c r="N285" t="s">
        <v>43</v>
      </c>
      <c r="O285" t="s">
        <v>7139</v>
      </c>
      <c r="P285" t="s">
        <v>259</v>
      </c>
      <c r="Q285" t="s">
        <v>74</v>
      </c>
      <c r="R285" t="s">
        <v>260</v>
      </c>
      <c r="S285" t="str">
        <f t="shared" si="4"/>
        <v>PAUCAR HUANCA, OTILIA</v>
      </c>
      <c r="T285" t="s">
        <v>52</v>
      </c>
      <c r="U285" t="s">
        <v>48</v>
      </c>
      <c r="V285" t="s">
        <v>49</v>
      </c>
      <c r="W285" t="s">
        <v>16299</v>
      </c>
      <c r="X285" s="126">
        <v>22909</v>
      </c>
      <c r="Y285" t="s">
        <v>7140</v>
      </c>
      <c r="AB285" t="s">
        <v>38</v>
      </c>
      <c r="AC285" t="s">
        <v>39</v>
      </c>
      <c r="AD285" t="s">
        <v>40</v>
      </c>
    </row>
    <row r="286" spans="1:30" x14ac:dyDescent="0.25">
      <c r="A286" t="s">
        <v>7141</v>
      </c>
      <c r="B286" t="s">
        <v>27</v>
      </c>
      <c r="C286" t="s">
        <v>28</v>
      </c>
      <c r="D286" t="s">
        <v>29</v>
      </c>
      <c r="E286" t="s">
        <v>30</v>
      </c>
      <c r="F286" t="s">
        <v>7131</v>
      </c>
      <c r="G286" t="s">
        <v>7132</v>
      </c>
      <c r="H286" t="s">
        <v>6610</v>
      </c>
      <c r="I286" t="s">
        <v>15125</v>
      </c>
      <c r="J286" t="s">
        <v>7141</v>
      </c>
      <c r="K286" t="s">
        <v>31</v>
      </c>
      <c r="L286" t="s">
        <v>31</v>
      </c>
      <c r="M286" t="s">
        <v>42</v>
      </c>
      <c r="N286" t="s">
        <v>43</v>
      </c>
      <c r="O286" t="s">
        <v>53</v>
      </c>
      <c r="P286" t="s">
        <v>7142</v>
      </c>
      <c r="Q286" t="s">
        <v>7143</v>
      </c>
      <c r="R286" t="s">
        <v>7144</v>
      </c>
      <c r="S286" t="str">
        <f t="shared" si="4"/>
        <v>DE LA TORRE CAPARACHIN, JUDITH MARLENE</v>
      </c>
      <c r="T286" t="s">
        <v>36</v>
      </c>
      <c r="U286" t="s">
        <v>48</v>
      </c>
      <c r="V286" t="s">
        <v>49</v>
      </c>
      <c r="W286" t="s">
        <v>16300</v>
      </c>
      <c r="X286" s="126">
        <v>26396</v>
      </c>
      <c r="Y286" t="s">
        <v>7145</v>
      </c>
      <c r="AB286" t="s">
        <v>38</v>
      </c>
      <c r="AC286" t="s">
        <v>39</v>
      </c>
      <c r="AD286" t="s">
        <v>40</v>
      </c>
    </row>
    <row r="287" spans="1:30" x14ac:dyDescent="0.25">
      <c r="A287" t="s">
        <v>7146</v>
      </c>
      <c r="B287" t="s">
        <v>27</v>
      </c>
      <c r="C287" t="s">
        <v>28</v>
      </c>
      <c r="D287" t="s">
        <v>29</v>
      </c>
      <c r="E287" t="s">
        <v>30</v>
      </c>
      <c r="F287" t="s">
        <v>7131</v>
      </c>
      <c r="G287" t="s">
        <v>7132</v>
      </c>
      <c r="H287" t="s">
        <v>6610</v>
      </c>
      <c r="I287" t="s">
        <v>15125</v>
      </c>
      <c r="J287" t="s">
        <v>7146</v>
      </c>
      <c r="K287" t="s">
        <v>31</v>
      </c>
      <c r="L287" t="s">
        <v>31</v>
      </c>
      <c r="M287" t="s">
        <v>42</v>
      </c>
      <c r="N287" t="s">
        <v>43</v>
      </c>
      <c r="O287" t="s">
        <v>53</v>
      </c>
      <c r="P287" t="s">
        <v>106</v>
      </c>
      <c r="Q287" t="s">
        <v>45</v>
      </c>
      <c r="R287" t="s">
        <v>7147</v>
      </c>
      <c r="S287" t="str">
        <f t="shared" si="4"/>
        <v>MAMANI CHOQUEHUANCA, LOURDES ENRIQUETA</v>
      </c>
      <c r="T287" t="s">
        <v>59</v>
      </c>
      <c r="U287" t="s">
        <v>48</v>
      </c>
      <c r="V287" t="s">
        <v>49</v>
      </c>
      <c r="W287" t="s">
        <v>16301</v>
      </c>
      <c r="X287" s="126">
        <v>22842</v>
      </c>
      <c r="Y287" t="s">
        <v>7148</v>
      </c>
      <c r="AB287" t="s">
        <v>38</v>
      </c>
      <c r="AC287" t="s">
        <v>39</v>
      </c>
      <c r="AD287" t="s">
        <v>40</v>
      </c>
    </row>
    <row r="288" spans="1:30" x14ac:dyDescent="0.25">
      <c r="A288" t="s">
        <v>7149</v>
      </c>
      <c r="B288" t="s">
        <v>27</v>
      </c>
      <c r="C288" t="s">
        <v>28</v>
      </c>
      <c r="D288" t="s">
        <v>29</v>
      </c>
      <c r="E288" t="s">
        <v>30</v>
      </c>
      <c r="F288" t="s">
        <v>7131</v>
      </c>
      <c r="G288" t="s">
        <v>7132</v>
      </c>
      <c r="H288" t="s">
        <v>6610</v>
      </c>
      <c r="I288" t="s">
        <v>15125</v>
      </c>
      <c r="J288" t="s">
        <v>7149</v>
      </c>
      <c r="K288" t="s">
        <v>31</v>
      </c>
      <c r="L288" t="s">
        <v>31</v>
      </c>
      <c r="M288" t="s">
        <v>42</v>
      </c>
      <c r="N288" t="s">
        <v>43</v>
      </c>
      <c r="O288" t="s">
        <v>53</v>
      </c>
      <c r="P288" t="s">
        <v>63</v>
      </c>
      <c r="Q288" t="s">
        <v>261</v>
      </c>
      <c r="R288" t="s">
        <v>7150</v>
      </c>
      <c r="S288" t="str">
        <f t="shared" si="4"/>
        <v>ORTIZ LINO, MAGDA YANED</v>
      </c>
      <c r="T288" t="s">
        <v>47</v>
      </c>
      <c r="U288" t="s">
        <v>48</v>
      </c>
      <c r="V288" t="s">
        <v>49</v>
      </c>
      <c r="W288" t="s">
        <v>16302</v>
      </c>
      <c r="X288" s="126">
        <v>25299</v>
      </c>
      <c r="Y288" t="s">
        <v>7151</v>
      </c>
      <c r="AB288" t="s">
        <v>38</v>
      </c>
      <c r="AC288" t="s">
        <v>39</v>
      </c>
      <c r="AD288" t="s">
        <v>40</v>
      </c>
    </row>
    <row r="289" spans="1:30" x14ac:dyDescent="0.25">
      <c r="A289" t="s">
        <v>7152</v>
      </c>
      <c r="B289" t="s">
        <v>27</v>
      </c>
      <c r="C289" t="s">
        <v>28</v>
      </c>
      <c r="D289" t="s">
        <v>29</v>
      </c>
      <c r="E289" t="s">
        <v>30</v>
      </c>
      <c r="F289" t="s">
        <v>7131</v>
      </c>
      <c r="G289" t="s">
        <v>7132</v>
      </c>
      <c r="H289" t="s">
        <v>6610</v>
      </c>
      <c r="I289" t="s">
        <v>15125</v>
      </c>
      <c r="J289" t="s">
        <v>7152</v>
      </c>
      <c r="K289" t="s">
        <v>31</v>
      </c>
      <c r="L289" t="s">
        <v>31</v>
      </c>
      <c r="M289" t="s">
        <v>42</v>
      </c>
      <c r="N289" t="s">
        <v>43</v>
      </c>
      <c r="O289" t="s">
        <v>7153</v>
      </c>
      <c r="P289" t="s">
        <v>7154</v>
      </c>
      <c r="Q289" t="s">
        <v>76</v>
      </c>
      <c r="R289" t="s">
        <v>7155</v>
      </c>
      <c r="S289" t="str">
        <f t="shared" si="4"/>
        <v>ARTETA CONDORI, ISABEL CARLOTA</v>
      </c>
      <c r="T289" t="s">
        <v>52</v>
      </c>
      <c r="U289" t="s">
        <v>48</v>
      </c>
      <c r="V289" t="s">
        <v>49</v>
      </c>
      <c r="W289" t="s">
        <v>16303</v>
      </c>
      <c r="X289" s="126">
        <v>26748</v>
      </c>
      <c r="Y289" t="s">
        <v>7156</v>
      </c>
      <c r="AB289" t="s">
        <v>38</v>
      </c>
      <c r="AC289" t="s">
        <v>39</v>
      </c>
      <c r="AD289" t="s">
        <v>40</v>
      </c>
    </row>
    <row r="290" spans="1:30" x14ac:dyDescent="0.25">
      <c r="A290" t="s">
        <v>7157</v>
      </c>
      <c r="B290" t="s">
        <v>27</v>
      </c>
      <c r="C290" t="s">
        <v>28</v>
      </c>
      <c r="D290" t="s">
        <v>29</v>
      </c>
      <c r="E290" t="s">
        <v>30</v>
      </c>
      <c r="F290" t="s">
        <v>7131</v>
      </c>
      <c r="G290" t="s">
        <v>7132</v>
      </c>
      <c r="H290" t="s">
        <v>6610</v>
      </c>
      <c r="I290" t="s">
        <v>15125</v>
      </c>
      <c r="J290" t="s">
        <v>7157</v>
      </c>
      <c r="K290" t="s">
        <v>31</v>
      </c>
      <c r="L290" t="s">
        <v>31</v>
      </c>
      <c r="M290" t="s">
        <v>42</v>
      </c>
      <c r="N290" t="s">
        <v>43</v>
      </c>
      <c r="O290" t="s">
        <v>7158</v>
      </c>
      <c r="P290" t="s">
        <v>174</v>
      </c>
      <c r="Q290" t="s">
        <v>45</v>
      </c>
      <c r="R290" t="s">
        <v>8027</v>
      </c>
      <c r="S290" t="str">
        <f t="shared" si="4"/>
        <v>ROJAS CHOQUEHUANCA, YANETH ROCIO</v>
      </c>
      <c r="T290" t="s">
        <v>47</v>
      </c>
      <c r="U290" t="s">
        <v>48</v>
      </c>
      <c r="V290" t="s">
        <v>49</v>
      </c>
      <c r="W290" t="s">
        <v>16304</v>
      </c>
      <c r="X290" s="126">
        <v>28394</v>
      </c>
      <c r="Y290" t="s">
        <v>8028</v>
      </c>
      <c r="AB290" t="s">
        <v>38</v>
      </c>
      <c r="AC290" t="s">
        <v>39</v>
      </c>
      <c r="AD290" t="s">
        <v>40</v>
      </c>
    </row>
    <row r="291" spans="1:30" x14ac:dyDescent="0.25">
      <c r="A291" t="s">
        <v>7159</v>
      </c>
      <c r="B291" t="s">
        <v>27</v>
      </c>
      <c r="C291" t="s">
        <v>28</v>
      </c>
      <c r="D291" t="s">
        <v>29</v>
      </c>
      <c r="E291" t="s">
        <v>30</v>
      </c>
      <c r="F291" t="s">
        <v>7131</v>
      </c>
      <c r="G291" t="s">
        <v>7132</v>
      </c>
      <c r="H291" t="s">
        <v>6610</v>
      </c>
      <c r="I291" t="s">
        <v>15125</v>
      </c>
      <c r="J291" t="s">
        <v>7159</v>
      </c>
      <c r="K291" t="s">
        <v>31</v>
      </c>
      <c r="L291" t="s">
        <v>31</v>
      </c>
      <c r="M291" t="s">
        <v>42</v>
      </c>
      <c r="N291" t="s">
        <v>43</v>
      </c>
      <c r="O291" t="s">
        <v>264</v>
      </c>
      <c r="P291" t="s">
        <v>265</v>
      </c>
      <c r="Q291" t="s">
        <v>149</v>
      </c>
      <c r="R291" t="s">
        <v>79</v>
      </c>
      <c r="S291" t="str">
        <f t="shared" si="4"/>
        <v>FUENTES MACEDO, MARLENY</v>
      </c>
      <c r="T291" t="s">
        <v>47</v>
      </c>
      <c r="U291" t="s">
        <v>48</v>
      </c>
      <c r="V291" t="s">
        <v>49</v>
      </c>
      <c r="W291" t="s">
        <v>16305</v>
      </c>
      <c r="X291" s="126">
        <v>25977</v>
      </c>
      <c r="Y291" t="s">
        <v>7160</v>
      </c>
      <c r="AB291" t="s">
        <v>38</v>
      </c>
      <c r="AC291" t="s">
        <v>39</v>
      </c>
      <c r="AD291" t="s">
        <v>40</v>
      </c>
    </row>
    <row r="292" spans="1:30" x14ac:dyDescent="0.25">
      <c r="A292" t="s">
        <v>7161</v>
      </c>
      <c r="B292" t="s">
        <v>27</v>
      </c>
      <c r="C292" t="s">
        <v>28</v>
      </c>
      <c r="D292" t="s">
        <v>29</v>
      </c>
      <c r="E292" t="s">
        <v>30</v>
      </c>
      <c r="F292" t="s">
        <v>7131</v>
      </c>
      <c r="G292" t="s">
        <v>7132</v>
      </c>
      <c r="H292" t="s">
        <v>6610</v>
      </c>
      <c r="I292" t="s">
        <v>15125</v>
      </c>
      <c r="J292" t="s">
        <v>7161</v>
      </c>
      <c r="K292" t="s">
        <v>31</v>
      </c>
      <c r="L292" t="s">
        <v>31</v>
      </c>
      <c r="M292" t="s">
        <v>42</v>
      </c>
      <c r="N292" t="s">
        <v>43</v>
      </c>
      <c r="O292" t="s">
        <v>7162</v>
      </c>
      <c r="P292" t="s">
        <v>78</v>
      </c>
      <c r="Q292" t="s">
        <v>245</v>
      </c>
      <c r="R292" t="s">
        <v>8344</v>
      </c>
      <c r="S292" t="str">
        <f t="shared" si="4"/>
        <v>PINEDA ALATA, PAMELA IRASEMA</v>
      </c>
      <c r="T292" t="s">
        <v>52</v>
      </c>
      <c r="U292" t="s">
        <v>48</v>
      </c>
      <c r="V292" t="s">
        <v>49</v>
      </c>
      <c r="W292" t="s">
        <v>16306</v>
      </c>
      <c r="X292" s="126">
        <v>32649</v>
      </c>
      <c r="Y292" t="s">
        <v>8345</v>
      </c>
      <c r="AB292" t="s">
        <v>38</v>
      </c>
      <c r="AC292" t="s">
        <v>39</v>
      </c>
      <c r="AD292" t="s">
        <v>40</v>
      </c>
    </row>
    <row r="293" spans="1:30" x14ac:dyDescent="0.25">
      <c r="A293" t="s">
        <v>7163</v>
      </c>
      <c r="B293" t="s">
        <v>27</v>
      </c>
      <c r="C293" t="s">
        <v>28</v>
      </c>
      <c r="D293" t="s">
        <v>29</v>
      </c>
      <c r="E293" t="s">
        <v>30</v>
      </c>
      <c r="F293" t="s">
        <v>7131</v>
      </c>
      <c r="G293" t="s">
        <v>7132</v>
      </c>
      <c r="H293" t="s">
        <v>6610</v>
      </c>
      <c r="I293" t="s">
        <v>15125</v>
      </c>
      <c r="J293" t="s">
        <v>7163</v>
      </c>
      <c r="K293" t="s">
        <v>31</v>
      </c>
      <c r="L293" t="s">
        <v>77</v>
      </c>
      <c r="M293" t="s">
        <v>77</v>
      </c>
      <c r="N293" t="s">
        <v>61</v>
      </c>
      <c r="O293" t="s">
        <v>7164</v>
      </c>
      <c r="P293" t="s">
        <v>21163</v>
      </c>
      <c r="Q293" t="s">
        <v>268</v>
      </c>
      <c r="R293" t="s">
        <v>21164</v>
      </c>
      <c r="S293" s="189" t="s">
        <v>235</v>
      </c>
      <c r="T293" t="s">
        <v>41</v>
      </c>
      <c r="U293" t="s">
        <v>48</v>
      </c>
      <c r="V293" t="s">
        <v>49</v>
      </c>
      <c r="W293" t="s">
        <v>21165</v>
      </c>
      <c r="X293" s="126">
        <v>28431</v>
      </c>
      <c r="Y293" t="s">
        <v>21166</v>
      </c>
      <c r="Z293" s="126">
        <v>44256</v>
      </c>
      <c r="AA293" s="126">
        <v>44561</v>
      </c>
      <c r="AB293" t="s">
        <v>38</v>
      </c>
      <c r="AC293" t="s">
        <v>80</v>
      </c>
      <c r="AD293" t="s">
        <v>40</v>
      </c>
    </row>
    <row r="294" spans="1:30" x14ac:dyDescent="0.25">
      <c r="A294" t="s">
        <v>7166</v>
      </c>
      <c r="B294" t="s">
        <v>27</v>
      </c>
      <c r="C294" t="s">
        <v>28</v>
      </c>
      <c r="D294" t="s">
        <v>29</v>
      </c>
      <c r="E294" t="s">
        <v>30</v>
      </c>
      <c r="F294" t="s">
        <v>7131</v>
      </c>
      <c r="G294" t="s">
        <v>7132</v>
      </c>
      <c r="H294" t="s">
        <v>6610</v>
      </c>
      <c r="I294" t="s">
        <v>15125</v>
      </c>
      <c r="J294" t="s">
        <v>7166</v>
      </c>
      <c r="K294" t="s">
        <v>31</v>
      </c>
      <c r="L294" t="s">
        <v>77</v>
      </c>
      <c r="M294" t="s">
        <v>77</v>
      </c>
      <c r="N294" t="s">
        <v>43</v>
      </c>
      <c r="O294" t="s">
        <v>7167</v>
      </c>
      <c r="P294" t="s">
        <v>269</v>
      </c>
      <c r="Q294" t="s">
        <v>106</v>
      </c>
      <c r="R294" t="s">
        <v>7168</v>
      </c>
      <c r="S294" t="str">
        <f t="shared" si="4"/>
        <v>NEYRA MAMANI, JUANA MARITZA</v>
      </c>
      <c r="T294" t="s">
        <v>41</v>
      </c>
      <c r="U294" t="s">
        <v>48</v>
      </c>
      <c r="V294" t="s">
        <v>49</v>
      </c>
      <c r="W294" t="s">
        <v>16307</v>
      </c>
      <c r="X294" s="126">
        <v>26366</v>
      </c>
      <c r="Y294" t="s">
        <v>7169</v>
      </c>
      <c r="AB294" t="s">
        <v>38</v>
      </c>
      <c r="AC294" t="s">
        <v>80</v>
      </c>
      <c r="AD294" t="s">
        <v>40</v>
      </c>
    </row>
    <row r="295" spans="1:30" x14ac:dyDescent="0.25">
      <c r="A295" t="s">
        <v>7170</v>
      </c>
      <c r="B295" t="s">
        <v>27</v>
      </c>
      <c r="C295" t="s">
        <v>28</v>
      </c>
      <c r="D295" t="s">
        <v>29</v>
      </c>
      <c r="E295" t="s">
        <v>30</v>
      </c>
      <c r="F295" t="s">
        <v>7131</v>
      </c>
      <c r="G295" t="s">
        <v>7132</v>
      </c>
      <c r="H295" t="s">
        <v>6610</v>
      </c>
      <c r="I295" t="s">
        <v>15125</v>
      </c>
      <c r="J295" t="s">
        <v>7170</v>
      </c>
      <c r="K295" t="s">
        <v>31</v>
      </c>
      <c r="L295" t="s">
        <v>77</v>
      </c>
      <c r="M295" t="s">
        <v>77</v>
      </c>
      <c r="N295" t="s">
        <v>43</v>
      </c>
      <c r="O295" t="s">
        <v>6731</v>
      </c>
      <c r="P295" t="s">
        <v>7171</v>
      </c>
      <c r="Q295" t="s">
        <v>270</v>
      </c>
      <c r="R295" t="s">
        <v>7172</v>
      </c>
      <c r="S295" t="str">
        <f t="shared" si="4"/>
        <v>MOYA SANIZO, CASSELY</v>
      </c>
      <c r="T295" t="s">
        <v>41</v>
      </c>
      <c r="U295" t="s">
        <v>48</v>
      </c>
      <c r="V295" t="s">
        <v>49</v>
      </c>
      <c r="W295" t="s">
        <v>16308</v>
      </c>
      <c r="X295" s="126">
        <v>27474</v>
      </c>
      <c r="Y295" t="s">
        <v>7173</v>
      </c>
      <c r="AB295" t="s">
        <v>38</v>
      </c>
      <c r="AC295" t="s">
        <v>80</v>
      </c>
      <c r="AD295" t="s">
        <v>40</v>
      </c>
    </row>
    <row r="296" spans="1:30" x14ac:dyDescent="0.25">
      <c r="A296" t="s">
        <v>7174</v>
      </c>
      <c r="B296" t="s">
        <v>27</v>
      </c>
      <c r="C296" t="s">
        <v>28</v>
      </c>
      <c r="D296" t="s">
        <v>29</v>
      </c>
      <c r="E296" t="s">
        <v>30</v>
      </c>
      <c r="F296" t="s">
        <v>7131</v>
      </c>
      <c r="G296" t="s">
        <v>7132</v>
      </c>
      <c r="H296" t="s">
        <v>6610</v>
      </c>
      <c r="I296" t="s">
        <v>15125</v>
      </c>
      <c r="J296" t="s">
        <v>7174</v>
      </c>
      <c r="K296" t="s">
        <v>31</v>
      </c>
      <c r="L296" t="s">
        <v>77</v>
      </c>
      <c r="M296" t="s">
        <v>77</v>
      </c>
      <c r="N296" t="s">
        <v>61</v>
      </c>
      <c r="O296" t="s">
        <v>6731</v>
      </c>
      <c r="P296" t="s">
        <v>7165</v>
      </c>
      <c r="Q296" t="s">
        <v>21167</v>
      </c>
      <c r="R296" t="s">
        <v>21168</v>
      </c>
      <c r="S296" s="189" t="s">
        <v>235</v>
      </c>
      <c r="T296" t="s">
        <v>41</v>
      </c>
      <c r="U296" t="s">
        <v>48</v>
      </c>
      <c r="V296" t="s">
        <v>49</v>
      </c>
      <c r="W296" t="s">
        <v>21169</v>
      </c>
      <c r="X296" s="126">
        <v>29600</v>
      </c>
      <c r="Y296" t="s">
        <v>21170</v>
      </c>
      <c r="Z296" s="126">
        <v>44256</v>
      </c>
      <c r="AA296" s="126">
        <v>44561</v>
      </c>
      <c r="AB296" t="s">
        <v>38</v>
      </c>
      <c r="AC296" t="s">
        <v>80</v>
      </c>
      <c r="AD296" t="s">
        <v>40</v>
      </c>
    </row>
    <row r="297" spans="1:30" x14ac:dyDescent="0.25">
      <c r="A297" t="s">
        <v>7175</v>
      </c>
      <c r="B297" t="s">
        <v>27</v>
      </c>
      <c r="C297" t="s">
        <v>28</v>
      </c>
      <c r="D297" t="s">
        <v>29</v>
      </c>
      <c r="E297" t="s">
        <v>30</v>
      </c>
      <c r="F297" t="s">
        <v>7131</v>
      </c>
      <c r="G297" t="s">
        <v>7132</v>
      </c>
      <c r="H297" t="s">
        <v>6610</v>
      </c>
      <c r="I297" t="s">
        <v>15125</v>
      </c>
      <c r="J297" t="s">
        <v>7175</v>
      </c>
      <c r="K297" t="s">
        <v>31</v>
      </c>
      <c r="L297" t="s">
        <v>77</v>
      </c>
      <c r="M297" t="s">
        <v>77</v>
      </c>
      <c r="N297" t="s">
        <v>43</v>
      </c>
      <c r="O297" t="s">
        <v>7176</v>
      </c>
      <c r="P297" t="s">
        <v>106</v>
      </c>
      <c r="Q297" t="s">
        <v>131</v>
      </c>
      <c r="R297" t="s">
        <v>7177</v>
      </c>
      <c r="S297" t="str">
        <f t="shared" si="4"/>
        <v>MAMANI MACHACA, JUANITA</v>
      </c>
      <c r="T297" t="s">
        <v>41</v>
      </c>
      <c r="U297" t="s">
        <v>48</v>
      </c>
      <c r="V297" t="s">
        <v>49</v>
      </c>
      <c r="W297" t="s">
        <v>16309</v>
      </c>
      <c r="X297" s="126">
        <v>22444</v>
      </c>
      <c r="Y297" t="s">
        <v>7178</v>
      </c>
      <c r="AB297" t="s">
        <v>38</v>
      </c>
      <c r="AC297" t="s">
        <v>80</v>
      </c>
      <c r="AD297" t="s">
        <v>40</v>
      </c>
    </row>
    <row r="298" spans="1:30" x14ac:dyDescent="0.25">
      <c r="A298" t="s">
        <v>7179</v>
      </c>
      <c r="B298" t="s">
        <v>27</v>
      </c>
      <c r="C298" t="s">
        <v>28</v>
      </c>
      <c r="D298" t="s">
        <v>29</v>
      </c>
      <c r="E298" t="s">
        <v>30</v>
      </c>
      <c r="F298" t="s">
        <v>7131</v>
      </c>
      <c r="G298" t="s">
        <v>7132</v>
      </c>
      <c r="H298" t="s">
        <v>6610</v>
      </c>
      <c r="I298" t="s">
        <v>15125</v>
      </c>
      <c r="J298" t="s">
        <v>7179</v>
      </c>
      <c r="K298" t="s">
        <v>31</v>
      </c>
      <c r="L298" t="s">
        <v>77</v>
      </c>
      <c r="M298" t="s">
        <v>77</v>
      </c>
      <c r="N298" t="s">
        <v>61</v>
      </c>
      <c r="O298" t="s">
        <v>120</v>
      </c>
      <c r="P298" t="s">
        <v>78</v>
      </c>
      <c r="Q298" t="s">
        <v>126</v>
      </c>
      <c r="R298" t="s">
        <v>21171</v>
      </c>
      <c r="S298" s="189" t="s">
        <v>235</v>
      </c>
      <c r="T298" t="s">
        <v>41</v>
      </c>
      <c r="U298" t="s">
        <v>48</v>
      </c>
      <c r="V298" t="s">
        <v>49</v>
      </c>
      <c r="W298" t="s">
        <v>21172</v>
      </c>
      <c r="X298" s="126">
        <v>27404</v>
      </c>
      <c r="Y298" t="s">
        <v>21173</v>
      </c>
      <c r="Z298" s="126">
        <v>44256</v>
      </c>
      <c r="AA298" s="126">
        <v>44561</v>
      </c>
      <c r="AB298" t="s">
        <v>38</v>
      </c>
      <c r="AC298" t="s">
        <v>80</v>
      </c>
      <c r="AD298" t="s">
        <v>40</v>
      </c>
    </row>
    <row r="299" spans="1:30" x14ac:dyDescent="0.25">
      <c r="A299" t="s">
        <v>7180</v>
      </c>
      <c r="B299" t="s">
        <v>27</v>
      </c>
      <c r="C299" t="s">
        <v>28</v>
      </c>
      <c r="D299" t="s">
        <v>29</v>
      </c>
      <c r="E299" t="s">
        <v>30</v>
      </c>
      <c r="F299" t="s">
        <v>7131</v>
      </c>
      <c r="G299" t="s">
        <v>7132</v>
      </c>
      <c r="H299" t="s">
        <v>6610</v>
      </c>
      <c r="I299" t="s">
        <v>15125</v>
      </c>
      <c r="J299" t="s">
        <v>7180</v>
      </c>
      <c r="K299" t="s">
        <v>90</v>
      </c>
      <c r="L299" t="s">
        <v>91</v>
      </c>
      <c r="M299" t="s">
        <v>92</v>
      </c>
      <c r="N299" t="s">
        <v>43</v>
      </c>
      <c r="O299" t="s">
        <v>53</v>
      </c>
      <c r="P299" t="s">
        <v>272</v>
      </c>
      <c r="Q299" t="s">
        <v>273</v>
      </c>
      <c r="R299" t="s">
        <v>7181</v>
      </c>
      <c r="S299" t="str">
        <f t="shared" si="4"/>
        <v>ALI CUTIPA, MARIA ROSARIO</v>
      </c>
      <c r="T299" t="s">
        <v>192</v>
      </c>
      <c r="U299" t="s">
        <v>37</v>
      </c>
      <c r="V299" t="s">
        <v>49</v>
      </c>
      <c r="W299" t="s">
        <v>16310</v>
      </c>
      <c r="X299" s="126">
        <v>19268</v>
      </c>
      <c r="Y299" t="s">
        <v>7182</v>
      </c>
      <c r="AB299" t="s">
        <v>38</v>
      </c>
      <c r="AC299" t="s">
        <v>95</v>
      </c>
      <c r="AD299" t="s">
        <v>40</v>
      </c>
    </row>
    <row r="300" spans="1:30" x14ac:dyDescent="0.25">
      <c r="A300" t="s">
        <v>7183</v>
      </c>
      <c r="B300" t="s">
        <v>27</v>
      </c>
      <c r="C300" t="s">
        <v>28</v>
      </c>
      <c r="D300" t="s">
        <v>29</v>
      </c>
      <c r="E300" t="s">
        <v>30</v>
      </c>
      <c r="F300" t="s">
        <v>7131</v>
      </c>
      <c r="G300" t="s">
        <v>7132</v>
      </c>
      <c r="H300" t="s">
        <v>6610</v>
      </c>
      <c r="I300" t="s">
        <v>15125</v>
      </c>
      <c r="J300" t="s">
        <v>7183</v>
      </c>
      <c r="K300" t="s">
        <v>90</v>
      </c>
      <c r="L300" t="s">
        <v>91</v>
      </c>
      <c r="M300" t="s">
        <v>92</v>
      </c>
      <c r="N300" t="s">
        <v>43</v>
      </c>
      <c r="O300" t="s">
        <v>53</v>
      </c>
      <c r="P300" t="s">
        <v>159</v>
      </c>
      <c r="Q300" t="s">
        <v>75</v>
      </c>
      <c r="R300" t="s">
        <v>7184</v>
      </c>
      <c r="S300" t="str">
        <f t="shared" si="4"/>
        <v>CHURA QUISPE, MAXIMILIANO</v>
      </c>
      <c r="T300" t="s">
        <v>176</v>
      </c>
      <c r="U300" t="s">
        <v>37</v>
      </c>
      <c r="V300" t="s">
        <v>49</v>
      </c>
      <c r="W300" t="s">
        <v>16311</v>
      </c>
      <c r="X300" s="126">
        <v>23699</v>
      </c>
      <c r="Y300" t="s">
        <v>7185</v>
      </c>
      <c r="AB300" t="s">
        <v>38</v>
      </c>
      <c r="AC300" t="s">
        <v>95</v>
      </c>
      <c r="AD300" t="s">
        <v>40</v>
      </c>
    </row>
    <row r="301" spans="1:30" x14ac:dyDescent="0.25">
      <c r="A301" t="s">
        <v>7186</v>
      </c>
      <c r="B301" t="s">
        <v>27</v>
      </c>
      <c r="C301" t="s">
        <v>28</v>
      </c>
      <c r="D301" t="s">
        <v>29</v>
      </c>
      <c r="E301" t="s">
        <v>30</v>
      </c>
      <c r="F301" t="s">
        <v>7187</v>
      </c>
      <c r="G301" t="s">
        <v>7188</v>
      </c>
      <c r="H301" t="s">
        <v>6610</v>
      </c>
      <c r="I301" t="s">
        <v>15127</v>
      </c>
      <c r="J301" t="s">
        <v>7186</v>
      </c>
      <c r="K301" t="s">
        <v>31</v>
      </c>
      <c r="L301" t="s">
        <v>32</v>
      </c>
      <c r="M301" t="s">
        <v>33</v>
      </c>
      <c r="N301" t="s">
        <v>34</v>
      </c>
      <c r="O301" t="s">
        <v>6611</v>
      </c>
      <c r="P301" t="s">
        <v>7189</v>
      </c>
      <c r="Q301" t="s">
        <v>7190</v>
      </c>
      <c r="R301" t="s">
        <v>7191</v>
      </c>
      <c r="S301" t="str">
        <f t="shared" si="4"/>
        <v>PEÑARANDA SANTANDER, YENNY MARIANELLA</v>
      </c>
      <c r="T301" t="s">
        <v>36</v>
      </c>
      <c r="U301" t="s">
        <v>37</v>
      </c>
      <c r="V301" t="s">
        <v>6613</v>
      </c>
      <c r="W301" t="s">
        <v>16312</v>
      </c>
      <c r="X301" s="126">
        <v>24595</v>
      </c>
      <c r="Y301" t="s">
        <v>7192</v>
      </c>
      <c r="Z301" s="126">
        <v>43525</v>
      </c>
      <c r="AA301" s="126">
        <v>44985</v>
      </c>
      <c r="AB301" t="s">
        <v>38</v>
      </c>
      <c r="AC301" t="s">
        <v>39</v>
      </c>
      <c r="AD301" t="s">
        <v>40</v>
      </c>
    </row>
    <row r="302" spans="1:30" x14ac:dyDescent="0.25">
      <c r="A302" t="s">
        <v>7193</v>
      </c>
      <c r="B302" t="s">
        <v>27</v>
      </c>
      <c r="C302" t="s">
        <v>28</v>
      </c>
      <c r="D302" t="s">
        <v>29</v>
      </c>
      <c r="E302" t="s">
        <v>30</v>
      </c>
      <c r="F302" t="s">
        <v>7187</v>
      </c>
      <c r="G302" t="s">
        <v>7188</v>
      </c>
      <c r="H302" t="s">
        <v>6610</v>
      </c>
      <c r="I302" t="s">
        <v>15127</v>
      </c>
      <c r="J302" t="s">
        <v>7193</v>
      </c>
      <c r="K302" t="s">
        <v>31</v>
      </c>
      <c r="L302" t="s">
        <v>31</v>
      </c>
      <c r="M302" t="s">
        <v>42</v>
      </c>
      <c r="N302" t="s">
        <v>43</v>
      </c>
      <c r="O302" t="s">
        <v>7194</v>
      </c>
      <c r="P302" t="s">
        <v>76</v>
      </c>
      <c r="Q302" t="s">
        <v>106</v>
      </c>
      <c r="R302" t="s">
        <v>7195</v>
      </c>
      <c r="S302" t="str">
        <f t="shared" si="4"/>
        <v>CONDORI MAMANI, FLORA OLIVIA</v>
      </c>
      <c r="T302" t="s">
        <v>52</v>
      </c>
      <c r="U302" t="s">
        <v>48</v>
      </c>
      <c r="V302" t="s">
        <v>49</v>
      </c>
      <c r="W302" t="s">
        <v>16313</v>
      </c>
      <c r="X302" s="126">
        <v>26255</v>
      </c>
      <c r="Y302" t="s">
        <v>7196</v>
      </c>
      <c r="AB302" t="s">
        <v>38</v>
      </c>
      <c r="AC302" t="s">
        <v>39</v>
      </c>
      <c r="AD302" t="s">
        <v>40</v>
      </c>
    </row>
    <row r="303" spans="1:30" x14ac:dyDescent="0.25">
      <c r="A303" t="s">
        <v>7197</v>
      </c>
      <c r="B303" t="s">
        <v>27</v>
      </c>
      <c r="C303" t="s">
        <v>28</v>
      </c>
      <c r="D303" t="s">
        <v>29</v>
      </c>
      <c r="E303" t="s">
        <v>30</v>
      </c>
      <c r="F303" t="s">
        <v>7187</v>
      </c>
      <c r="G303" t="s">
        <v>7188</v>
      </c>
      <c r="H303" t="s">
        <v>6610</v>
      </c>
      <c r="I303" t="s">
        <v>15127</v>
      </c>
      <c r="J303" t="s">
        <v>7197</v>
      </c>
      <c r="K303" t="s">
        <v>31</v>
      </c>
      <c r="L303" t="s">
        <v>31</v>
      </c>
      <c r="M303" t="s">
        <v>42</v>
      </c>
      <c r="N303" t="s">
        <v>43</v>
      </c>
      <c r="O303" t="s">
        <v>7198</v>
      </c>
      <c r="P303" t="s">
        <v>174</v>
      </c>
      <c r="Q303" t="s">
        <v>274</v>
      </c>
      <c r="R303" t="s">
        <v>7199</v>
      </c>
      <c r="S303" t="str">
        <f t="shared" si="4"/>
        <v>ROJAS HUARACHA, DORA OFELIA</v>
      </c>
      <c r="T303" t="s">
        <v>59</v>
      </c>
      <c r="U303" t="s">
        <v>48</v>
      </c>
      <c r="V303" t="s">
        <v>49</v>
      </c>
      <c r="W303" t="s">
        <v>16314</v>
      </c>
      <c r="X303" s="126">
        <v>24471</v>
      </c>
      <c r="Y303" t="s">
        <v>7200</v>
      </c>
      <c r="AB303" t="s">
        <v>38</v>
      </c>
      <c r="AC303" t="s">
        <v>39</v>
      </c>
      <c r="AD303" t="s">
        <v>40</v>
      </c>
    </row>
    <row r="304" spans="1:30" x14ac:dyDescent="0.25">
      <c r="A304" t="s">
        <v>7201</v>
      </c>
      <c r="B304" t="s">
        <v>27</v>
      </c>
      <c r="C304" t="s">
        <v>28</v>
      </c>
      <c r="D304" t="s">
        <v>29</v>
      </c>
      <c r="E304" t="s">
        <v>30</v>
      </c>
      <c r="F304" t="s">
        <v>7187</v>
      </c>
      <c r="G304" t="s">
        <v>7188</v>
      </c>
      <c r="H304" t="s">
        <v>6610</v>
      </c>
      <c r="I304" t="s">
        <v>15127</v>
      </c>
      <c r="J304" t="s">
        <v>7201</v>
      </c>
      <c r="K304" t="s">
        <v>31</v>
      </c>
      <c r="L304" t="s">
        <v>31</v>
      </c>
      <c r="M304" t="s">
        <v>42</v>
      </c>
      <c r="N304" t="s">
        <v>43</v>
      </c>
      <c r="O304" t="s">
        <v>275</v>
      </c>
      <c r="P304" t="s">
        <v>152</v>
      </c>
      <c r="Q304" t="s">
        <v>76</v>
      </c>
      <c r="R304" t="s">
        <v>276</v>
      </c>
      <c r="S304" t="str">
        <f t="shared" si="4"/>
        <v>RAMOS CONDORI, FRANCISCA</v>
      </c>
      <c r="T304" t="s">
        <v>47</v>
      </c>
      <c r="U304" t="s">
        <v>48</v>
      </c>
      <c r="V304" t="s">
        <v>49</v>
      </c>
      <c r="W304" t="s">
        <v>16315</v>
      </c>
      <c r="X304" s="126">
        <v>24639</v>
      </c>
      <c r="Y304" t="s">
        <v>7202</v>
      </c>
      <c r="AB304" t="s">
        <v>38</v>
      </c>
      <c r="AC304" t="s">
        <v>39</v>
      </c>
      <c r="AD304" t="s">
        <v>40</v>
      </c>
    </row>
    <row r="305" spans="1:30" x14ac:dyDescent="0.25">
      <c r="A305" t="s">
        <v>7203</v>
      </c>
      <c r="B305" t="s">
        <v>27</v>
      </c>
      <c r="C305" t="s">
        <v>28</v>
      </c>
      <c r="D305" t="s">
        <v>29</v>
      </c>
      <c r="E305" t="s">
        <v>30</v>
      </c>
      <c r="F305" t="s">
        <v>7187</v>
      </c>
      <c r="G305" t="s">
        <v>7188</v>
      </c>
      <c r="H305" t="s">
        <v>6610</v>
      </c>
      <c r="I305" t="s">
        <v>15127</v>
      </c>
      <c r="J305" t="s">
        <v>7203</v>
      </c>
      <c r="K305" t="s">
        <v>31</v>
      </c>
      <c r="L305" t="s">
        <v>31</v>
      </c>
      <c r="M305" t="s">
        <v>42</v>
      </c>
      <c r="N305" t="s">
        <v>61</v>
      </c>
      <c r="O305" t="s">
        <v>7204</v>
      </c>
      <c r="P305" t="s">
        <v>21174</v>
      </c>
      <c r="Q305" t="s">
        <v>76</v>
      </c>
      <c r="R305" t="s">
        <v>79</v>
      </c>
      <c r="S305" s="189" t="s">
        <v>235</v>
      </c>
      <c r="T305" t="s">
        <v>64</v>
      </c>
      <c r="U305" t="s">
        <v>48</v>
      </c>
      <c r="V305" t="s">
        <v>49</v>
      </c>
      <c r="W305" t="s">
        <v>21175</v>
      </c>
      <c r="X305" s="126">
        <v>27702</v>
      </c>
      <c r="Y305" t="s">
        <v>21176</v>
      </c>
      <c r="Z305" s="126">
        <v>44256</v>
      </c>
      <c r="AA305" s="126">
        <v>44561</v>
      </c>
      <c r="AB305" t="s">
        <v>38</v>
      </c>
      <c r="AC305" t="s">
        <v>6628</v>
      </c>
      <c r="AD305" t="s">
        <v>40</v>
      </c>
    </row>
    <row r="306" spans="1:30" x14ac:dyDescent="0.25">
      <c r="A306" t="s">
        <v>7205</v>
      </c>
      <c r="B306" t="s">
        <v>27</v>
      </c>
      <c r="C306" t="s">
        <v>28</v>
      </c>
      <c r="D306" t="s">
        <v>29</v>
      </c>
      <c r="E306" t="s">
        <v>30</v>
      </c>
      <c r="F306" t="s">
        <v>7187</v>
      </c>
      <c r="G306" t="s">
        <v>7188</v>
      </c>
      <c r="H306" t="s">
        <v>6610</v>
      </c>
      <c r="I306" t="s">
        <v>15127</v>
      </c>
      <c r="J306" t="s">
        <v>7205</v>
      </c>
      <c r="K306" t="s">
        <v>31</v>
      </c>
      <c r="L306" t="s">
        <v>31</v>
      </c>
      <c r="M306" t="s">
        <v>42</v>
      </c>
      <c r="N306" t="s">
        <v>43</v>
      </c>
      <c r="O306" t="s">
        <v>7206</v>
      </c>
      <c r="P306" t="s">
        <v>127</v>
      </c>
      <c r="Q306" t="s">
        <v>6576</v>
      </c>
      <c r="R306" t="s">
        <v>7207</v>
      </c>
      <c r="S306" t="str">
        <f t="shared" si="4"/>
        <v>ALFARO PILLCO, ROSARIO YNES</v>
      </c>
      <c r="T306" t="s">
        <v>59</v>
      </c>
      <c r="U306" t="s">
        <v>48</v>
      </c>
      <c r="V306" t="s">
        <v>49</v>
      </c>
      <c r="W306" t="s">
        <v>16316</v>
      </c>
      <c r="X306" s="126">
        <v>24858</v>
      </c>
      <c r="Y306" t="s">
        <v>7208</v>
      </c>
      <c r="AB306" t="s">
        <v>38</v>
      </c>
      <c r="AC306" t="s">
        <v>39</v>
      </c>
      <c r="AD306" t="s">
        <v>40</v>
      </c>
    </row>
    <row r="307" spans="1:30" x14ac:dyDescent="0.25">
      <c r="A307" t="s">
        <v>7209</v>
      </c>
      <c r="B307" t="s">
        <v>27</v>
      </c>
      <c r="C307" t="s">
        <v>28</v>
      </c>
      <c r="D307" t="s">
        <v>29</v>
      </c>
      <c r="E307" t="s">
        <v>30</v>
      </c>
      <c r="F307" t="s">
        <v>7187</v>
      </c>
      <c r="G307" t="s">
        <v>7188</v>
      </c>
      <c r="H307" t="s">
        <v>6610</v>
      </c>
      <c r="I307" t="s">
        <v>15127</v>
      </c>
      <c r="J307" t="s">
        <v>7209</v>
      </c>
      <c r="K307" t="s">
        <v>31</v>
      </c>
      <c r="L307" t="s">
        <v>77</v>
      </c>
      <c r="M307" t="s">
        <v>77</v>
      </c>
      <c r="N307" t="s">
        <v>61</v>
      </c>
      <c r="O307" t="s">
        <v>7210</v>
      </c>
      <c r="P307" t="s">
        <v>50</v>
      </c>
      <c r="Q307" t="s">
        <v>51</v>
      </c>
      <c r="R307" t="s">
        <v>21177</v>
      </c>
      <c r="S307" s="189" t="s">
        <v>235</v>
      </c>
      <c r="T307" t="s">
        <v>41</v>
      </c>
      <c r="U307" t="s">
        <v>48</v>
      </c>
      <c r="V307" t="s">
        <v>49</v>
      </c>
      <c r="W307" t="s">
        <v>21178</v>
      </c>
      <c r="X307" s="126">
        <v>25667</v>
      </c>
      <c r="Y307" t="s">
        <v>21179</v>
      </c>
      <c r="Z307" s="126">
        <v>44256</v>
      </c>
      <c r="AA307" s="126">
        <v>44561</v>
      </c>
      <c r="AB307" t="s">
        <v>38</v>
      </c>
      <c r="AC307" t="s">
        <v>80</v>
      </c>
      <c r="AD307" t="s">
        <v>40</v>
      </c>
    </row>
    <row r="308" spans="1:30" x14ac:dyDescent="0.25">
      <c r="A308" t="s">
        <v>7211</v>
      </c>
      <c r="B308" t="s">
        <v>27</v>
      </c>
      <c r="C308" t="s">
        <v>28</v>
      </c>
      <c r="D308" t="s">
        <v>29</v>
      </c>
      <c r="E308" t="s">
        <v>30</v>
      </c>
      <c r="F308" t="s">
        <v>7187</v>
      </c>
      <c r="G308" t="s">
        <v>7188</v>
      </c>
      <c r="H308" t="s">
        <v>6610</v>
      </c>
      <c r="I308" t="s">
        <v>15127</v>
      </c>
      <c r="J308" t="s">
        <v>7211</v>
      </c>
      <c r="K308" t="s">
        <v>31</v>
      </c>
      <c r="L308" t="s">
        <v>77</v>
      </c>
      <c r="M308" t="s">
        <v>77</v>
      </c>
      <c r="N308" t="s">
        <v>61</v>
      </c>
      <c r="O308" t="s">
        <v>6731</v>
      </c>
      <c r="P308" t="s">
        <v>6807</v>
      </c>
      <c r="Q308" t="s">
        <v>76</v>
      </c>
      <c r="R308" t="s">
        <v>601</v>
      </c>
      <c r="S308" s="189" t="s">
        <v>235</v>
      </c>
      <c r="T308" t="s">
        <v>41</v>
      </c>
      <c r="U308" t="s">
        <v>48</v>
      </c>
      <c r="V308" t="s">
        <v>49</v>
      </c>
      <c r="W308" t="s">
        <v>21180</v>
      </c>
      <c r="X308" s="126">
        <v>28056</v>
      </c>
      <c r="Y308" t="s">
        <v>21181</v>
      </c>
      <c r="Z308" s="126">
        <v>44256</v>
      </c>
      <c r="AA308" s="126">
        <v>44561</v>
      </c>
      <c r="AB308" t="s">
        <v>38</v>
      </c>
      <c r="AC308" t="s">
        <v>80</v>
      </c>
      <c r="AD308" t="s">
        <v>40</v>
      </c>
    </row>
    <row r="309" spans="1:30" x14ac:dyDescent="0.25">
      <c r="A309" t="s">
        <v>7212</v>
      </c>
      <c r="B309" t="s">
        <v>27</v>
      </c>
      <c r="C309" t="s">
        <v>28</v>
      </c>
      <c r="D309" t="s">
        <v>29</v>
      </c>
      <c r="E309" t="s">
        <v>30</v>
      </c>
      <c r="F309" t="s">
        <v>7187</v>
      </c>
      <c r="G309" t="s">
        <v>7188</v>
      </c>
      <c r="H309" t="s">
        <v>6610</v>
      </c>
      <c r="I309" t="s">
        <v>15127</v>
      </c>
      <c r="J309" t="s">
        <v>7212</v>
      </c>
      <c r="K309" t="s">
        <v>90</v>
      </c>
      <c r="L309" t="s">
        <v>91</v>
      </c>
      <c r="M309" t="s">
        <v>92</v>
      </c>
      <c r="N309" t="s">
        <v>43</v>
      </c>
      <c r="O309" t="s">
        <v>53</v>
      </c>
      <c r="P309" t="s">
        <v>222</v>
      </c>
      <c r="Q309" t="s">
        <v>212</v>
      </c>
      <c r="R309" t="s">
        <v>278</v>
      </c>
      <c r="S309" t="str">
        <f t="shared" si="4"/>
        <v>CCOPA CATACORA, MARTIN</v>
      </c>
      <c r="T309" t="s">
        <v>147</v>
      </c>
      <c r="U309" t="s">
        <v>37</v>
      </c>
      <c r="V309" t="s">
        <v>49</v>
      </c>
      <c r="W309" t="s">
        <v>16317</v>
      </c>
      <c r="X309" s="126">
        <v>19511</v>
      </c>
      <c r="Y309" t="s">
        <v>7213</v>
      </c>
      <c r="AB309" t="s">
        <v>38</v>
      </c>
      <c r="AC309" t="s">
        <v>95</v>
      </c>
      <c r="AD309" t="s">
        <v>40</v>
      </c>
    </row>
    <row r="310" spans="1:30" x14ac:dyDescent="0.25">
      <c r="A310" t="s">
        <v>7214</v>
      </c>
      <c r="B310" t="s">
        <v>27</v>
      </c>
      <c r="C310" t="s">
        <v>28</v>
      </c>
      <c r="D310" t="s">
        <v>29</v>
      </c>
      <c r="E310" t="s">
        <v>30</v>
      </c>
      <c r="F310" t="s">
        <v>7187</v>
      </c>
      <c r="G310" t="s">
        <v>7188</v>
      </c>
      <c r="H310" t="s">
        <v>6610</v>
      </c>
      <c r="I310" t="s">
        <v>15127</v>
      </c>
      <c r="J310" t="s">
        <v>7214</v>
      </c>
      <c r="K310" t="s">
        <v>90</v>
      </c>
      <c r="L310" t="s">
        <v>91</v>
      </c>
      <c r="M310" t="s">
        <v>92</v>
      </c>
      <c r="N310" t="s">
        <v>43</v>
      </c>
      <c r="O310" t="s">
        <v>53</v>
      </c>
      <c r="P310" t="s">
        <v>126</v>
      </c>
      <c r="Q310" t="s">
        <v>187</v>
      </c>
      <c r="R310" t="s">
        <v>7215</v>
      </c>
      <c r="S310" t="str">
        <f t="shared" si="4"/>
        <v>FLORES ESCARCENA, JORGE PEDRO</v>
      </c>
      <c r="T310" t="s">
        <v>147</v>
      </c>
      <c r="U310" t="s">
        <v>37</v>
      </c>
      <c r="V310" t="s">
        <v>49</v>
      </c>
      <c r="W310" t="s">
        <v>16318</v>
      </c>
      <c r="X310" s="126">
        <v>24128</v>
      </c>
      <c r="Y310" t="s">
        <v>7216</v>
      </c>
      <c r="AB310" t="s">
        <v>38</v>
      </c>
      <c r="AC310" t="s">
        <v>95</v>
      </c>
      <c r="AD310" t="s">
        <v>40</v>
      </c>
    </row>
    <row r="311" spans="1:30" x14ac:dyDescent="0.25">
      <c r="A311" t="s">
        <v>7217</v>
      </c>
      <c r="B311" t="s">
        <v>27</v>
      </c>
      <c r="C311" t="s">
        <v>28</v>
      </c>
      <c r="D311" t="s">
        <v>29</v>
      </c>
      <c r="E311" t="s">
        <v>30</v>
      </c>
      <c r="F311" t="s">
        <v>7218</v>
      </c>
      <c r="G311" t="s">
        <v>7219</v>
      </c>
      <c r="H311" t="s">
        <v>6610</v>
      </c>
      <c r="I311" t="s">
        <v>15128</v>
      </c>
      <c r="J311" t="s">
        <v>7217</v>
      </c>
      <c r="K311" t="s">
        <v>31</v>
      </c>
      <c r="L311" t="s">
        <v>32</v>
      </c>
      <c r="M311" t="s">
        <v>33</v>
      </c>
      <c r="N311" t="s">
        <v>34</v>
      </c>
      <c r="O311" t="s">
        <v>279</v>
      </c>
      <c r="P311" t="s">
        <v>280</v>
      </c>
      <c r="Q311" t="s">
        <v>262</v>
      </c>
      <c r="R311" t="s">
        <v>7220</v>
      </c>
      <c r="S311" t="str">
        <f t="shared" si="4"/>
        <v>CUEVA CHATA, MARITZA SOLEDAD</v>
      </c>
      <c r="T311" t="s">
        <v>36</v>
      </c>
      <c r="U311" t="s">
        <v>37</v>
      </c>
      <c r="V311" t="s">
        <v>162</v>
      </c>
      <c r="W311" t="s">
        <v>16319</v>
      </c>
      <c r="X311" s="126">
        <v>28517</v>
      </c>
      <c r="Y311" t="s">
        <v>7221</v>
      </c>
      <c r="Z311" s="126">
        <v>44240</v>
      </c>
      <c r="AB311" t="s">
        <v>119</v>
      </c>
      <c r="AC311" t="s">
        <v>39</v>
      </c>
      <c r="AD311" t="s">
        <v>40</v>
      </c>
    </row>
    <row r="312" spans="1:30" x14ac:dyDescent="0.25">
      <c r="A312" t="s">
        <v>7222</v>
      </c>
      <c r="B312" t="s">
        <v>27</v>
      </c>
      <c r="C312" t="s">
        <v>28</v>
      </c>
      <c r="D312" t="s">
        <v>29</v>
      </c>
      <c r="E312" t="s">
        <v>30</v>
      </c>
      <c r="F312" t="s">
        <v>7218</v>
      </c>
      <c r="G312" t="s">
        <v>7219</v>
      </c>
      <c r="H312" t="s">
        <v>6610</v>
      </c>
      <c r="I312" t="s">
        <v>15128</v>
      </c>
      <c r="J312" t="s">
        <v>7222</v>
      </c>
      <c r="K312" t="s">
        <v>31</v>
      </c>
      <c r="L312" t="s">
        <v>31</v>
      </c>
      <c r="M312" t="s">
        <v>42</v>
      </c>
      <c r="N312" t="s">
        <v>43</v>
      </c>
      <c r="O312" t="s">
        <v>7223</v>
      </c>
      <c r="P312" t="s">
        <v>106</v>
      </c>
      <c r="Q312" t="s">
        <v>243</v>
      </c>
      <c r="R312" t="s">
        <v>281</v>
      </c>
      <c r="S312" t="str">
        <f t="shared" si="4"/>
        <v>MAMANI VALERIANO, HILDA</v>
      </c>
      <c r="T312" t="s">
        <v>47</v>
      </c>
      <c r="U312" t="s">
        <v>48</v>
      </c>
      <c r="V312" t="s">
        <v>49</v>
      </c>
      <c r="W312" t="s">
        <v>16320</v>
      </c>
      <c r="X312" s="126">
        <v>23403</v>
      </c>
      <c r="Y312" t="s">
        <v>7224</v>
      </c>
      <c r="AB312" t="s">
        <v>38</v>
      </c>
      <c r="AC312" t="s">
        <v>39</v>
      </c>
      <c r="AD312" t="s">
        <v>40</v>
      </c>
    </row>
    <row r="313" spans="1:30" x14ac:dyDescent="0.25">
      <c r="A313" t="s">
        <v>7225</v>
      </c>
      <c r="B313" t="s">
        <v>27</v>
      </c>
      <c r="C313" t="s">
        <v>28</v>
      </c>
      <c r="D313" t="s">
        <v>29</v>
      </c>
      <c r="E313" t="s">
        <v>30</v>
      </c>
      <c r="F313" t="s">
        <v>7218</v>
      </c>
      <c r="G313" t="s">
        <v>7219</v>
      </c>
      <c r="H313" t="s">
        <v>6610</v>
      </c>
      <c r="I313" t="s">
        <v>15128</v>
      </c>
      <c r="J313" t="s">
        <v>7225</v>
      </c>
      <c r="K313" t="s">
        <v>31</v>
      </c>
      <c r="L313" t="s">
        <v>31</v>
      </c>
      <c r="M313" t="s">
        <v>42</v>
      </c>
      <c r="N313" t="s">
        <v>43</v>
      </c>
      <c r="O313" t="s">
        <v>7226</v>
      </c>
      <c r="P313" t="s">
        <v>168</v>
      </c>
      <c r="Q313" t="s">
        <v>168</v>
      </c>
      <c r="R313" t="s">
        <v>7227</v>
      </c>
      <c r="S313" t="str">
        <f t="shared" si="4"/>
        <v>ORTEGA ORTEGA, KATHERINE IVONNE</v>
      </c>
      <c r="T313" t="s">
        <v>52</v>
      </c>
      <c r="U313" t="s">
        <v>48</v>
      </c>
      <c r="V313" t="s">
        <v>49</v>
      </c>
      <c r="W313" t="s">
        <v>16321</v>
      </c>
      <c r="X313" s="126">
        <v>31213</v>
      </c>
      <c r="Y313" t="s">
        <v>7228</v>
      </c>
      <c r="AB313" t="s">
        <v>38</v>
      </c>
      <c r="AC313" t="s">
        <v>39</v>
      </c>
      <c r="AD313" t="s">
        <v>40</v>
      </c>
    </row>
    <row r="314" spans="1:30" x14ac:dyDescent="0.25">
      <c r="A314" t="s">
        <v>7229</v>
      </c>
      <c r="B314" t="s">
        <v>27</v>
      </c>
      <c r="C314" t="s">
        <v>28</v>
      </c>
      <c r="D314" t="s">
        <v>29</v>
      </c>
      <c r="E314" t="s">
        <v>30</v>
      </c>
      <c r="F314" t="s">
        <v>7218</v>
      </c>
      <c r="G314" t="s">
        <v>7219</v>
      </c>
      <c r="H314" t="s">
        <v>6610</v>
      </c>
      <c r="I314" t="s">
        <v>15128</v>
      </c>
      <c r="J314" t="s">
        <v>7229</v>
      </c>
      <c r="K314" t="s">
        <v>31</v>
      </c>
      <c r="L314" t="s">
        <v>31</v>
      </c>
      <c r="M314" t="s">
        <v>42</v>
      </c>
      <c r="N314" t="s">
        <v>61</v>
      </c>
      <c r="O314" t="s">
        <v>116</v>
      </c>
      <c r="P314" t="s">
        <v>21182</v>
      </c>
      <c r="Q314" t="s">
        <v>75</v>
      </c>
      <c r="R314" t="s">
        <v>21183</v>
      </c>
      <c r="S314" s="189" t="s">
        <v>235</v>
      </c>
      <c r="T314" t="s">
        <v>64</v>
      </c>
      <c r="U314" t="s">
        <v>48</v>
      </c>
      <c r="V314" t="s">
        <v>49</v>
      </c>
      <c r="W314" t="s">
        <v>21184</v>
      </c>
      <c r="X314" s="126">
        <v>33462</v>
      </c>
      <c r="Y314" t="s">
        <v>21185</v>
      </c>
      <c r="Z314" s="126">
        <v>44256</v>
      </c>
      <c r="AA314" s="126">
        <v>44561</v>
      </c>
      <c r="AB314" t="s">
        <v>119</v>
      </c>
      <c r="AC314" t="s">
        <v>6628</v>
      </c>
      <c r="AD314" t="s">
        <v>40</v>
      </c>
    </row>
    <row r="315" spans="1:30" x14ac:dyDescent="0.25">
      <c r="A315" t="s">
        <v>7230</v>
      </c>
      <c r="B315" t="s">
        <v>27</v>
      </c>
      <c r="C315" t="s">
        <v>28</v>
      </c>
      <c r="D315" t="s">
        <v>29</v>
      </c>
      <c r="E315" t="s">
        <v>30</v>
      </c>
      <c r="F315" t="s">
        <v>7218</v>
      </c>
      <c r="G315" t="s">
        <v>7219</v>
      </c>
      <c r="H315" t="s">
        <v>6610</v>
      </c>
      <c r="I315" t="s">
        <v>15128</v>
      </c>
      <c r="J315" t="s">
        <v>7230</v>
      </c>
      <c r="K315" t="s">
        <v>31</v>
      </c>
      <c r="L315" t="s">
        <v>31</v>
      </c>
      <c r="M315" t="s">
        <v>42</v>
      </c>
      <c r="N315" t="s">
        <v>61</v>
      </c>
      <c r="O315" t="s">
        <v>283</v>
      </c>
      <c r="P315" t="s">
        <v>87</v>
      </c>
      <c r="Q315" t="s">
        <v>75</v>
      </c>
      <c r="R315" t="s">
        <v>282</v>
      </c>
      <c r="S315" s="189" t="s">
        <v>235</v>
      </c>
      <c r="T315" t="s">
        <v>64</v>
      </c>
      <c r="U315" t="s">
        <v>48</v>
      </c>
      <c r="V315" t="s">
        <v>49</v>
      </c>
      <c r="W315" t="s">
        <v>21186</v>
      </c>
      <c r="X315" s="126">
        <v>29392</v>
      </c>
      <c r="Y315" t="s">
        <v>21187</v>
      </c>
      <c r="Z315" s="126">
        <v>44256</v>
      </c>
      <c r="AA315" s="126">
        <v>44561</v>
      </c>
      <c r="AB315" t="s">
        <v>119</v>
      </c>
      <c r="AC315" t="s">
        <v>6628</v>
      </c>
      <c r="AD315" t="s">
        <v>40</v>
      </c>
    </row>
    <row r="316" spans="1:30" x14ac:dyDescent="0.25">
      <c r="A316" t="s">
        <v>7231</v>
      </c>
      <c r="B316" t="s">
        <v>27</v>
      </c>
      <c r="C316" t="s">
        <v>28</v>
      </c>
      <c r="D316" t="s">
        <v>29</v>
      </c>
      <c r="E316" t="s">
        <v>30</v>
      </c>
      <c r="F316" t="s">
        <v>7218</v>
      </c>
      <c r="G316" t="s">
        <v>7219</v>
      </c>
      <c r="H316" t="s">
        <v>6610</v>
      </c>
      <c r="I316" t="s">
        <v>15128</v>
      </c>
      <c r="J316" t="s">
        <v>7231</v>
      </c>
      <c r="K316" t="s">
        <v>31</v>
      </c>
      <c r="L316" t="s">
        <v>77</v>
      </c>
      <c r="M316" t="s">
        <v>77</v>
      </c>
      <c r="N316" t="s">
        <v>43</v>
      </c>
      <c r="O316" t="s">
        <v>7232</v>
      </c>
      <c r="P316" t="s">
        <v>286</v>
      </c>
      <c r="Q316" t="s">
        <v>58</v>
      </c>
      <c r="R316" t="s">
        <v>7233</v>
      </c>
      <c r="S316" t="str">
        <f t="shared" si="4"/>
        <v>CHAMBILLA VILCA, ASUNCION</v>
      </c>
      <c r="T316" t="s">
        <v>41</v>
      </c>
      <c r="U316" t="s">
        <v>48</v>
      </c>
      <c r="V316" t="s">
        <v>49</v>
      </c>
      <c r="W316" t="s">
        <v>16322</v>
      </c>
      <c r="X316" s="126">
        <v>24333</v>
      </c>
      <c r="Y316" t="s">
        <v>7234</v>
      </c>
      <c r="AB316" t="s">
        <v>38</v>
      </c>
      <c r="AC316" t="s">
        <v>80</v>
      </c>
      <c r="AD316" t="s">
        <v>40</v>
      </c>
    </row>
    <row r="317" spans="1:30" x14ac:dyDescent="0.25">
      <c r="A317" t="s">
        <v>7854</v>
      </c>
      <c r="B317" t="s">
        <v>27</v>
      </c>
      <c r="C317" t="s">
        <v>28</v>
      </c>
      <c r="D317" t="s">
        <v>29</v>
      </c>
      <c r="E317" t="s">
        <v>30</v>
      </c>
      <c r="F317" t="s">
        <v>7218</v>
      </c>
      <c r="G317" t="s">
        <v>7219</v>
      </c>
      <c r="H317" t="s">
        <v>6610</v>
      </c>
      <c r="I317" t="s">
        <v>15128</v>
      </c>
      <c r="J317" t="s">
        <v>7854</v>
      </c>
      <c r="K317" t="s">
        <v>90</v>
      </c>
      <c r="L317" t="s">
        <v>91</v>
      </c>
      <c r="M317" t="s">
        <v>364</v>
      </c>
      <c r="N317" t="s">
        <v>43</v>
      </c>
      <c r="O317" t="s">
        <v>16323</v>
      </c>
      <c r="P317" t="s">
        <v>135</v>
      </c>
      <c r="Q317" t="s">
        <v>440</v>
      </c>
      <c r="R317" t="s">
        <v>7855</v>
      </c>
      <c r="S317" t="str">
        <f t="shared" si="4"/>
        <v>COILA ALBERTO, YOVANA ADRIANA</v>
      </c>
      <c r="T317" t="s">
        <v>102</v>
      </c>
      <c r="U317" t="s">
        <v>37</v>
      </c>
      <c r="V317" t="s">
        <v>49</v>
      </c>
      <c r="W317" t="s">
        <v>16324</v>
      </c>
      <c r="X317" s="126">
        <v>30287</v>
      </c>
      <c r="Y317" t="s">
        <v>7856</v>
      </c>
      <c r="AB317" t="s">
        <v>38</v>
      </c>
      <c r="AC317" t="s">
        <v>95</v>
      </c>
      <c r="AD317" t="s">
        <v>40</v>
      </c>
    </row>
    <row r="318" spans="1:30" x14ac:dyDescent="0.25">
      <c r="A318" t="s">
        <v>7235</v>
      </c>
      <c r="B318" t="s">
        <v>27</v>
      </c>
      <c r="C318" t="s">
        <v>28</v>
      </c>
      <c r="D318" t="s">
        <v>29</v>
      </c>
      <c r="E318" t="s">
        <v>30</v>
      </c>
      <c r="F318" t="s">
        <v>7236</v>
      </c>
      <c r="G318" t="s">
        <v>7237</v>
      </c>
      <c r="H318" t="s">
        <v>6610</v>
      </c>
      <c r="I318" t="s">
        <v>15129</v>
      </c>
      <c r="J318" t="s">
        <v>7235</v>
      </c>
      <c r="K318" t="s">
        <v>31</v>
      </c>
      <c r="L318" t="s">
        <v>32</v>
      </c>
      <c r="M318" t="s">
        <v>33</v>
      </c>
      <c r="N318" t="s">
        <v>34</v>
      </c>
      <c r="O318" t="s">
        <v>6560</v>
      </c>
      <c r="P318" t="s">
        <v>287</v>
      </c>
      <c r="Q318" t="s">
        <v>138</v>
      </c>
      <c r="R318" t="s">
        <v>7238</v>
      </c>
      <c r="S318" t="str">
        <f t="shared" si="4"/>
        <v>BEDOYA GONZALES, GLADYS CELESTINA</v>
      </c>
      <c r="T318" t="s">
        <v>59</v>
      </c>
      <c r="U318" t="s">
        <v>37</v>
      </c>
      <c r="V318" t="s">
        <v>6561</v>
      </c>
      <c r="W318" t="s">
        <v>16325</v>
      </c>
      <c r="X318" s="126">
        <v>23881</v>
      </c>
      <c r="Y318" t="s">
        <v>7239</v>
      </c>
      <c r="Z318" s="126">
        <v>43374</v>
      </c>
      <c r="AA318" s="126">
        <v>44834</v>
      </c>
      <c r="AB318" t="s">
        <v>38</v>
      </c>
      <c r="AC318" t="s">
        <v>39</v>
      </c>
      <c r="AD318" t="s">
        <v>40</v>
      </c>
    </row>
    <row r="319" spans="1:30" x14ac:dyDescent="0.25">
      <c r="A319" t="s">
        <v>7240</v>
      </c>
      <c r="B319" t="s">
        <v>27</v>
      </c>
      <c r="C319" t="s">
        <v>28</v>
      </c>
      <c r="D319" t="s">
        <v>29</v>
      </c>
      <c r="E319" t="s">
        <v>30</v>
      </c>
      <c r="F319" t="s">
        <v>7236</v>
      </c>
      <c r="G319" t="s">
        <v>7237</v>
      </c>
      <c r="H319" t="s">
        <v>6610</v>
      </c>
      <c r="I319" t="s">
        <v>15129</v>
      </c>
      <c r="J319" t="s">
        <v>7240</v>
      </c>
      <c r="K319" t="s">
        <v>31</v>
      </c>
      <c r="L319" t="s">
        <v>31</v>
      </c>
      <c r="M319" t="s">
        <v>42</v>
      </c>
      <c r="N319" t="s">
        <v>43</v>
      </c>
      <c r="O319" t="s">
        <v>7241</v>
      </c>
      <c r="P319" t="s">
        <v>45</v>
      </c>
      <c r="Q319" t="s">
        <v>370</v>
      </c>
      <c r="R319" t="s">
        <v>6574</v>
      </c>
      <c r="S319" t="str">
        <f t="shared" si="4"/>
        <v>CHOQUEHUANCA RAMIREZ, MARISOL</v>
      </c>
      <c r="T319" t="s">
        <v>36</v>
      </c>
      <c r="U319" t="s">
        <v>48</v>
      </c>
      <c r="V319" t="s">
        <v>813</v>
      </c>
      <c r="W319" t="s">
        <v>16326</v>
      </c>
      <c r="X319" s="126">
        <v>26959</v>
      </c>
      <c r="Y319" t="s">
        <v>7771</v>
      </c>
      <c r="Z319" s="126">
        <v>44256</v>
      </c>
      <c r="AA319" s="126">
        <v>44561</v>
      </c>
      <c r="AB319" t="s">
        <v>38</v>
      </c>
      <c r="AC319" t="s">
        <v>39</v>
      </c>
      <c r="AD319" t="s">
        <v>40</v>
      </c>
    </row>
    <row r="320" spans="1:30" x14ac:dyDescent="0.25">
      <c r="B320" t="s">
        <v>27</v>
      </c>
      <c r="C320" t="s">
        <v>28</v>
      </c>
      <c r="D320" t="s">
        <v>29</v>
      </c>
      <c r="E320" t="s">
        <v>30</v>
      </c>
      <c r="F320" t="s">
        <v>7236</v>
      </c>
      <c r="G320" t="s">
        <v>7237</v>
      </c>
      <c r="H320" t="s">
        <v>6610</v>
      </c>
      <c r="I320" t="s">
        <v>15129</v>
      </c>
      <c r="J320" t="s">
        <v>7240</v>
      </c>
      <c r="K320" t="s">
        <v>31</v>
      </c>
      <c r="L320" t="s">
        <v>31</v>
      </c>
      <c r="M320" t="s">
        <v>42</v>
      </c>
      <c r="N320" t="s">
        <v>61</v>
      </c>
      <c r="O320" t="s">
        <v>16327</v>
      </c>
      <c r="P320" t="s">
        <v>3904</v>
      </c>
      <c r="Q320" t="s">
        <v>21188</v>
      </c>
      <c r="R320" t="s">
        <v>21189</v>
      </c>
      <c r="S320" s="189" t="s">
        <v>235</v>
      </c>
      <c r="T320" t="s">
        <v>64</v>
      </c>
      <c r="U320" t="s">
        <v>48</v>
      </c>
      <c r="V320" t="s">
        <v>49</v>
      </c>
      <c r="W320" t="s">
        <v>21190</v>
      </c>
      <c r="X320" s="126">
        <v>31997</v>
      </c>
      <c r="Y320" t="s">
        <v>21191</v>
      </c>
      <c r="Z320" s="126">
        <v>44256</v>
      </c>
      <c r="AA320" s="126">
        <v>44561</v>
      </c>
      <c r="AB320" t="s">
        <v>302</v>
      </c>
      <c r="AC320" t="s">
        <v>6628</v>
      </c>
      <c r="AD320" t="s">
        <v>40</v>
      </c>
    </row>
    <row r="321" spans="1:30" x14ac:dyDescent="0.25">
      <c r="A321" t="s">
        <v>7242</v>
      </c>
      <c r="B321" t="s">
        <v>27</v>
      </c>
      <c r="C321" t="s">
        <v>28</v>
      </c>
      <c r="D321" t="s">
        <v>29</v>
      </c>
      <c r="E321" t="s">
        <v>30</v>
      </c>
      <c r="F321" t="s">
        <v>7236</v>
      </c>
      <c r="G321" t="s">
        <v>7237</v>
      </c>
      <c r="H321" t="s">
        <v>6610</v>
      </c>
      <c r="I321" t="s">
        <v>15129</v>
      </c>
      <c r="J321" t="s">
        <v>7242</v>
      </c>
      <c r="K321" t="s">
        <v>31</v>
      </c>
      <c r="L321" t="s">
        <v>31</v>
      </c>
      <c r="M321" t="s">
        <v>42</v>
      </c>
      <c r="N321" t="s">
        <v>43</v>
      </c>
      <c r="O321" t="s">
        <v>53</v>
      </c>
      <c r="P321" t="s">
        <v>288</v>
      </c>
      <c r="Q321" t="s">
        <v>191</v>
      </c>
      <c r="R321" t="s">
        <v>7243</v>
      </c>
      <c r="S321" t="str">
        <f t="shared" si="4"/>
        <v>ALVAREZ DELGADO, ELIANA ROSARIO</v>
      </c>
      <c r="T321" t="s">
        <v>36</v>
      </c>
      <c r="U321" t="s">
        <v>48</v>
      </c>
      <c r="V321" t="s">
        <v>813</v>
      </c>
      <c r="W321" t="s">
        <v>16328</v>
      </c>
      <c r="X321" s="126">
        <v>25919</v>
      </c>
      <c r="Y321" t="s">
        <v>7244</v>
      </c>
      <c r="Z321" s="126">
        <v>44197</v>
      </c>
      <c r="AA321" s="126">
        <v>44561</v>
      </c>
      <c r="AB321" t="s">
        <v>38</v>
      </c>
      <c r="AC321" t="s">
        <v>39</v>
      </c>
      <c r="AD321" t="s">
        <v>40</v>
      </c>
    </row>
    <row r="322" spans="1:30" x14ac:dyDescent="0.25">
      <c r="B322" t="s">
        <v>27</v>
      </c>
      <c r="C322" t="s">
        <v>28</v>
      </c>
      <c r="D322" t="s">
        <v>29</v>
      </c>
      <c r="E322" t="s">
        <v>30</v>
      </c>
      <c r="F322" t="s">
        <v>7236</v>
      </c>
      <c r="G322" t="s">
        <v>7237</v>
      </c>
      <c r="H322" t="s">
        <v>6610</v>
      </c>
      <c r="I322" t="s">
        <v>15129</v>
      </c>
      <c r="J322" t="s">
        <v>7242</v>
      </c>
      <c r="K322" t="s">
        <v>31</v>
      </c>
      <c r="L322" t="s">
        <v>31</v>
      </c>
      <c r="M322" t="s">
        <v>42</v>
      </c>
      <c r="N322" t="s">
        <v>61</v>
      </c>
      <c r="O322" t="s">
        <v>16329</v>
      </c>
      <c r="P322" t="s">
        <v>2469</v>
      </c>
      <c r="Q322" t="s">
        <v>161</v>
      </c>
      <c r="R322" t="s">
        <v>21192</v>
      </c>
      <c r="S322" s="189" t="s">
        <v>235</v>
      </c>
      <c r="T322" t="s">
        <v>64</v>
      </c>
      <c r="U322" t="s">
        <v>48</v>
      </c>
      <c r="V322" t="s">
        <v>49</v>
      </c>
      <c r="W322" t="s">
        <v>21193</v>
      </c>
      <c r="X322" s="126">
        <v>31601</v>
      </c>
      <c r="Y322" t="s">
        <v>21194</v>
      </c>
      <c r="Z322" s="126">
        <v>44256</v>
      </c>
      <c r="AA322" s="126">
        <v>44561</v>
      </c>
      <c r="AB322" t="s">
        <v>302</v>
      </c>
      <c r="AC322" t="s">
        <v>6628</v>
      </c>
      <c r="AD322" t="s">
        <v>40</v>
      </c>
    </row>
    <row r="323" spans="1:30" x14ac:dyDescent="0.25">
      <c r="A323" t="s">
        <v>7245</v>
      </c>
      <c r="B323" t="s">
        <v>27</v>
      </c>
      <c r="C323" t="s">
        <v>28</v>
      </c>
      <c r="D323" t="s">
        <v>29</v>
      </c>
      <c r="E323" t="s">
        <v>30</v>
      </c>
      <c r="F323" t="s">
        <v>7236</v>
      </c>
      <c r="G323" t="s">
        <v>7237</v>
      </c>
      <c r="H323" t="s">
        <v>6610</v>
      </c>
      <c r="I323" t="s">
        <v>15129</v>
      </c>
      <c r="J323" t="s">
        <v>7245</v>
      </c>
      <c r="K323" t="s">
        <v>31</v>
      </c>
      <c r="L323" t="s">
        <v>31</v>
      </c>
      <c r="M323" t="s">
        <v>42</v>
      </c>
      <c r="N323" t="s">
        <v>43</v>
      </c>
      <c r="O323" t="s">
        <v>53</v>
      </c>
      <c r="P323" t="s">
        <v>131</v>
      </c>
      <c r="Q323" t="s">
        <v>126</v>
      </c>
      <c r="R323" t="s">
        <v>7246</v>
      </c>
      <c r="S323" t="str">
        <f t="shared" si="4"/>
        <v>MACHACA FLORES, LEONOR ELIZABETH</v>
      </c>
      <c r="T323" t="s">
        <v>47</v>
      </c>
      <c r="U323" t="s">
        <v>48</v>
      </c>
      <c r="V323" t="s">
        <v>49</v>
      </c>
      <c r="W323" t="s">
        <v>16330</v>
      </c>
      <c r="X323" s="126">
        <v>23123</v>
      </c>
      <c r="Y323" t="s">
        <v>7247</v>
      </c>
      <c r="AB323" t="s">
        <v>38</v>
      </c>
      <c r="AC323" t="s">
        <v>39</v>
      </c>
      <c r="AD323" t="s">
        <v>40</v>
      </c>
    </row>
    <row r="324" spans="1:30" x14ac:dyDescent="0.25">
      <c r="A324" t="s">
        <v>7248</v>
      </c>
      <c r="B324" t="s">
        <v>27</v>
      </c>
      <c r="C324" t="s">
        <v>28</v>
      </c>
      <c r="D324" t="s">
        <v>29</v>
      </c>
      <c r="E324" t="s">
        <v>30</v>
      </c>
      <c r="F324" t="s">
        <v>7236</v>
      </c>
      <c r="G324" t="s">
        <v>7237</v>
      </c>
      <c r="H324" t="s">
        <v>6610</v>
      </c>
      <c r="I324" t="s">
        <v>15129</v>
      </c>
      <c r="J324" t="s">
        <v>7248</v>
      </c>
      <c r="K324" t="s">
        <v>31</v>
      </c>
      <c r="L324" t="s">
        <v>77</v>
      </c>
      <c r="M324" t="s">
        <v>77</v>
      </c>
      <c r="N324" t="s">
        <v>43</v>
      </c>
      <c r="O324" t="s">
        <v>53</v>
      </c>
      <c r="P324" t="s">
        <v>131</v>
      </c>
      <c r="Q324" t="s">
        <v>75</v>
      </c>
      <c r="R324" t="s">
        <v>7249</v>
      </c>
      <c r="S324" t="str">
        <f t="shared" si="4"/>
        <v>MACHACA QUISPE, NELLY ELVA</v>
      </c>
      <c r="T324" t="s">
        <v>41</v>
      </c>
      <c r="U324" t="s">
        <v>48</v>
      </c>
      <c r="V324" t="s">
        <v>49</v>
      </c>
      <c r="W324" t="s">
        <v>16331</v>
      </c>
      <c r="X324" s="126">
        <v>24019</v>
      </c>
      <c r="Y324" t="s">
        <v>7250</v>
      </c>
      <c r="AB324" t="s">
        <v>38</v>
      </c>
      <c r="AC324" t="s">
        <v>80</v>
      </c>
      <c r="AD324" t="s">
        <v>40</v>
      </c>
    </row>
    <row r="325" spans="1:30" x14ac:dyDescent="0.25">
      <c r="A325" t="s">
        <v>7251</v>
      </c>
      <c r="B325" t="s">
        <v>27</v>
      </c>
      <c r="C325" t="s">
        <v>28</v>
      </c>
      <c r="D325" t="s">
        <v>29</v>
      </c>
      <c r="E325" t="s">
        <v>30</v>
      </c>
      <c r="F325" t="s">
        <v>7236</v>
      </c>
      <c r="G325" t="s">
        <v>7237</v>
      </c>
      <c r="H325" t="s">
        <v>6610</v>
      </c>
      <c r="I325" t="s">
        <v>15129</v>
      </c>
      <c r="J325" t="s">
        <v>7251</v>
      </c>
      <c r="K325" t="s">
        <v>31</v>
      </c>
      <c r="L325" t="s">
        <v>77</v>
      </c>
      <c r="M325" t="s">
        <v>77</v>
      </c>
      <c r="N325" t="s">
        <v>61</v>
      </c>
      <c r="O325" t="s">
        <v>16332</v>
      </c>
      <c r="P325" t="s">
        <v>126</v>
      </c>
      <c r="Q325" t="s">
        <v>75</v>
      </c>
      <c r="R325" t="s">
        <v>725</v>
      </c>
      <c r="S325" s="189" t="s">
        <v>235</v>
      </c>
      <c r="T325" t="s">
        <v>41</v>
      </c>
      <c r="U325" t="s">
        <v>48</v>
      </c>
      <c r="V325" t="s">
        <v>49</v>
      </c>
      <c r="W325" t="s">
        <v>21195</v>
      </c>
      <c r="X325" s="126">
        <v>28639</v>
      </c>
      <c r="Y325" t="s">
        <v>21196</v>
      </c>
      <c r="Z325" s="126">
        <v>44256</v>
      </c>
      <c r="AA325" s="126">
        <v>44561</v>
      </c>
      <c r="AB325" t="s">
        <v>38</v>
      </c>
      <c r="AC325" t="s">
        <v>80</v>
      </c>
      <c r="AD325" t="s">
        <v>40</v>
      </c>
    </row>
    <row r="326" spans="1:30" x14ac:dyDescent="0.25">
      <c r="A326" t="s">
        <v>7253</v>
      </c>
      <c r="B326" t="s">
        <v>27</v>
      </c>
      <c r="C326" t="s">
        <v>28</v>
      </c>
      <c r="D326" t="s">
        <v>29</v>
      </c>
      <c r="E326" t="s">
        <v>30</v>
      </c>
      <c r="F326" t="s">
        <v>7236</v>
      </c>
      <c r="G326" t="s">
        <v>7237</v>
      </c>
      <c r="H326" t="s">
        <v>6610</v>
      </c>
      <c r="I326" t="s">
        <v>15129</v>
      </c>
      <c r="J326" t="s">
        <v>7253</v>
      </c>
      <c r="K326" t="s">
        <v>90</v>
      </c>
      <c r="L326" t="s">
        <v>91</v>
      </c>
      <c r="M326" t="s">
        <v>92</v>
      </c>
      <c r="N326" t="s">
        <v>43</v>
      </c>
      <c r="O326" t="s">
        <v>7254</v>
      </c>
      <c r="P326" t="s">
        <v>75</v>
      </c>
      <c r="Q326" t="s">
        <v>289</v>
      </c>
      <c r="R326" t="s">
        <v>290</v>
      </c>
      <c r="S326" t="str">
        <f t="shared" ref="S326:S389" si="5">CONCATENATE(P326," ",Q326,","," ",R326)</f>
        <v>QUISPE NINA, LUCIO</v>
      </c>
      <c r="T326" t="s">
        <v>102</v>
      </c>
      <c r="U326" t="s">
        <v>37</v>
      </c>
      <c r="V326" t="s">
        <v>49</v>
      </c>
      <c r="W326" t="s">
        <v>16333</v>
      </c>
      <c r="X326" s="126">
        <v>24297</v>
      </c>
      <c r="Y326" t="s">
        <v>7255</v>
      </c>
      <c r="AB326" t="s">
        <v>38</v>
      </c>
      <c r="AC326" t="s">
        <v>95</v>
      </c>
      <c r="AD326" t="s">
        <v>40</v>
      </c>
    </row>
    <row r="327" spans="1:30" x14ac:dyDescent="0.25">
      <c r="A327" t="s">
        <v>7256</v>
      </c>
      <c r="B327" t="s">
        <v>27</v>
      </c>
      <c r="C327" t="s">
        <v>7257</v>
      </c>
      <c r="D327" t="s">
        <v>29</v>
      </c>
      <c r="E327" t="s">
        <v>30</v>
      </c>
      <c r="F327" t="s">
        <v>7258</v>
      </c>
      <c r="G327" t="s">
        <v>7259</v>
      </c>
      <c r="H327" t="s">
        <v>6610</v>
      </c>
      <c r="I327" t="s">
        <v>15130</v>
      </c>
      <c r="J327" t="s">
        <v>7256</v>
      </c>
      <c r="K327" t="s">
        <v>31</v>
      </c>
      <c r="L327" t="s">
        <v>31</v>
      </c>
      <c r="M327" t="s">
        <v>291</v>
      </c>
      <c r="N327" t="s">
        <v>43</v>
      </c>
      <c r="O327" t="s">
        <v>7260</v>
      </c>
      <c r="P327" t="s">
        <v>109</v>
      </c>
      <c r="Q327" t="s">
        <v>197</v>
      </c>
      <c r="R327" t="s">
        <v>292</v>
      </c>
      <c r="S327" t="str">
        <f t="shared" si="5"/>
        <v>RUELAS CHAVEZ, JESSICA</v>
      </c>
      <c r="T327" t="s">
        <v>47</v>
      </c>
      <c r="U327" t="s">
        <v>48</v>
      </c>
      <c r="V327" t="s">
        <v>49</v>
      </c>
      <c r="W327" t="s">
        <v>16334</v>
      </c>
      <c r="X327" s="126">
        <v>27014</v>
      </c>
      <c r="Y327" t="s">
        <v>7261</v>
      </c>
      <c r="Z327" s="126">
        <v>44197</v>
      </c>
      <c r="AA327" s="126">
        <v>44561</v>
      </c>
      <c r="AB327" t="s">
        <v>38</v>
      </c>
      <c r="AC327" t="s">
        <v>39</v>
      </c>
      <c r="AD327" t="s">
        <v>40</v>
      </c>
    </row>
    <row r="328" spans="1:30" x14ac:dyDescent="0.25">
      <c r="A328" t="s">
        <v>7262</v>
      </c>
      <c r="B328" t="s">
        <v>27</v>
      </c>
      <c r="C328" t="s">
        <v>28</v>
      </c>
      <c r="D328" t="s">
        <v>29</v>
      </c>
      <c r="E328" t="s">
        <v>30</v>
      </c>
      <c r="F328" t="s">
        <v>7263</v>
      </c>
      <c r="G328" t="s">
        <v>7264</v>
      </c>
      <c r="H328" t="s">
        <v>6610</v>
      </c>
      <c r="I328" t="s">
        <v>15131</v>
      </c>
      <c r="J328" t="s">
        <v>7262</v>
      </c>
      <c r="K328" t="s">
        <v>31</v>
      </c>
      <c r="L328" t="s">
        <v>32</v>
      </c>
      <c r="M328" t="s">
        <v>33</v>
      </c>
      <c r="N328" t="s">
        <v>34</v>
      </c>
      <c r="O328" t="s">
        <v>6611</v>
      </c>
      <c r="P328" t="s">
        <v>293</v>
      </c>
      <c r="Q328" t="s">
        <v>294</v>
      </c>
      <c r="R328" t="s">
        <v>7265</v>
      </c>
      <c r="S328" t="str">
        <f t="shared" si="5"/>
        <v>MOLINA FIGUEROA, RUTH SANDRA</v>
      </c>
      <c r="T328" t="s">
        <v>59</v>
      </c>
      <c r="U328" t="s">
        <v>37</v>
      </c>
      <c r="V328" t="s">
        <v>6613</v>
      </c>
      <c r="W328" t="s">
        <v>16335</v>
      </c>
      <c r="X328" s="126">
        <v>24721</v>
      </c>
      <c r="Y328" t="s">
        <v>7266</v>
      </c>
      <c r="Z328" s="126">
        <v>43525</v>
      </c>
      <c r="AA328" s="126">
        <v>44985</v>
      </c>
      <c r="AB328" t="s">
        <v>38</v>
      </c>
      <c r="AC328" t="s">
        <v>39</v>
      </c>
      <c r="AD328" t="s">
        <v>40</v>
      </c>
    </row>
    <row r="329" spans="1:30" x14ac:dyDescent="0.25">
      <c r="A329" t="s">
        <v>7267</v>
      </c>
      <c r="B329" t="s">
        <v>27</v>
      </c>
      <c r="C329" t="s">
        <v>28</v>
      </c>
      <c r="D329" t="s">
        <v>29</v>
      </c>
      <c r="E329" t="s">
        <v>30</v>
      </c>
      <c r="F329" t="s">
        <v>7263</v>
      </c>
      <c r="G329" t="s">
        <v>7264</v>
      </c>
      <c r="H329" t="s">
        <v>6610</v>
      </c>
      <c r="I329" t="s">
        <v>15131</v>
      </c>
      <c r="J329" t="s">
        <v>7267</v>
      </c>
      <c r="K329" t="s">
        <v>31</v>
      </c>
      <c r="L329" t="s">
        <v>31</v>
      </c>
      <c r="M329" t="s">
        <v>42</v>
      </c>
      <c r="N329" t="s">
        <v>43</v>
      </c>
      <c r="O329" t="s">
        <v>7268</v>
      </c>
      <c r="P329" t="s">
        <v>342</v>
      </c>
      <c r="Q329" t="s">
        <v>78</v>
      </c>
      <c r="R329" t="s">
        <v>14936</v>
      </c>
      <c r="S329" t="str">
        <f t="shared" si="5"/>
        <v>GUEVARA PINEDA, RUTH YENY</v>
      </c>
      <c r="T329" t="s">
        <v>59</v>
      </c>
      <c r="U329" t="s">
        <v>48</v>
      </c>
      <c r="V329" t="s">
        <v>49</v>
      </c>
      <c r="W329" t="s">
        <v>16336</v>
      </c>
      <c r="X329" s="126">
        <v>26477</v>
      </c>
      <c r="Y329" t="s">
        <v>14937</v>
      </c>
      <c r="AB329" t="s">
        <v>38</v>
      </c>
      <c r="AC329" t="s">
        <v>39</v>
      </c>
      <c r="AD329" t="s">
        <v>40</v>
      </c>
    </row>
    <row r="330" spans="1:30" x14ac:dyDescent="0.25">
      <c r="A330" t="s">
        <v>7269</v>
      </c>
      <c r="B330" t="s">
        <v>27</v>
      </c>
      <c r="C330" t="s">
        <v>28</v>
      </c>
      <c r="D330" t="s">
        <v>29</v>
      </c>
      <c r="E330" t="s">
        <v>30</v>
      </c>
      <c r="F330" t="s">
        <v>7263</v>
      </c>
      <c r="G330" t="s">
        <v>7264</v>
      </c>
      <c r="H330" t="s">
        <v>6610</v>
      </c>
      <c r="I330" t="s">
        <v>15131</v>
      </c>
      <c r="J330" t="s">
        <v>7269</v>
      </c>
      <c r="K330" t="s">
        <v>31</v>
      </c>
      <c r="L330" t="s">
        <v>31</v>
      </c>
      <c r="M330" t="s">
        <v>42</v>
      </c>
      <c r="N330" t="s">
        <v>43</v>
      </c>
      <c r="O330" t="s">
        <v>7270</v>
      </c>
      <c r="P330" t="s">
        <v>296</v>
      </c>
      <c r="Q330" t="s">
        <v>76</v>
      </c>
      <c r="R330" t="s">
        <v>297</v>
      </c>
      <c r="S330" t="str">
        <f t="shared" si="5"/>
        <v>LUQUE CONDORI, CELIA</v>
      </c>
      <c r="T330" t="s">
        <v>47</v>
      </c>
      <c r="U330" t="s">
        <v>48</v>
      </c>
      <c r="V330" t="s">
        <v>49</v>
      </c>
      <c r="W330" t="s">
        <v>16337</v>
      </c>
      <c r="X330" s="126">
        <v>23407</v>
      </c>
      <c r="Y330" t="s">
        <v>7271</v>
      </c>
      <c r="AB330" t="s">
        <v>38</v>
      </c>
      <c r="AC330" t="s">
        <v>39</v>
      </c>
      <c r="AD330" t="s">
        <v>40</v>
      </c>
    </row>
    <row r="331" spans="1:30" x14ac:dyDescent="0.25">
      <c r="A331" t="s">
        <v>7272</v>
      </c>
      <c r="B331" t="s">
        <v>27</v>
      </c>
      <c r="C331" t="s">
        <v>28</v>
      </c>
      <c r="D331" t="s">
        <v>29</v>
      </c>
      <c r="E331" t="s">
        <v>30</v>
      </c>
      <c r="F331" t="s">
        <v>7263</v>
      </c>
      <c r="G331" t="s">
        <v>7264</v>
      </c>
      <c r="H331" t="s">
        <v>6610</v>
      </c>
      <c r="I331" t="s">
        <v>15131</v>
      </c>
      <c r="J331" t="s">
        <v>7272</v>
      </c>
      <c r="K331" t="s">
        <v>31</v>
      </c>
      <c r="L331" t="s">
        <v>31</v>
      </c>
      <c r="M331" t="s">
        <v>42</v>
      </c>
      <c r="N331" t="s">
        <v>43</v>
      </c>
      <c r="O331" t="s">
        <v>53</v>
      </c>
      <c r="P331" t="s">
        <v>298</v>
      </c>
      <c r="Q331" t="s">
        <v>299</v>
      </c>
      <c r="R331" t="s">
        <v>7273</v>
      </c>
      <c r="S331" t="str">
        <f t="shared" si="5"/>
        <v>AGUILAR PAXI, ERNESTINA RAQUEL</v>
      </c>
      <c r="T331" t="s">
        <v>47</v>
      </c>
      <c r="U331" t="s">
        <v>48</v>
      </c>
      <c r="V331" t="s">
        <v>49</v>
      </c>
      <c r="W331" t="s">
        <v>16338</v>
      </c>
      <c r="X331" s="126">
        <v>22248</v>
      </c>
      <c r="Y331" t="s">
        <v>7274</v>
      </c>
      <c r="AB331" t="s">
        <v>38</v>
      </c>
      <c r="AC331" t="s">
        <v>39</v>
      </c>
      <c r="AD331" t="s">
        <v>40</v>
      </c>
    </row>
    <row r="332" spans="1:30" x14ac:dyDescent="0.25">
      <c r="A332" t="s">
        <v>7275</v>
      </c>
      <c r="B332" t="s">
        <v>27</v>
      </c>
      <c r="C332" t="s">
        <v>28</v>
      </c>
      <c r="D332" t="s">
        <v>29</v>
      </c>
      <c r="E332" t="s">
        <v>30</v>
      </c>
      <c r="F332" t="s">
        <v>7263</v>
      </c>
      <c r="G332" t="s">
        <v>7264</v>
      </c>
      <c r="H332" t="s">
        <v>6610</v>
      </c>
      <c r="I332" t="s">
        <v>15131</v>
      </c>
      <c r="J332" t="s">
        <v>7275</v>
      </c>
      <c r="K332" t="s">
        <v>31</v>
      </c>
      <c r="L332" t="s">
        <v>31</v>
      </c>
      <c r="M332" t="s">
        <v>42</v>
      </c>
      <c r="N332" t="s">
        <v>43</v>
      </c>
      <c r="O332" t="s">
        <v>53</v>
      </c>
      <c r="P332" t="s">
        <v>126</v>
      </c>
      <c r="Q332" t="s">
        <v>199</v>
      </c>
      <c r="R332" t="s">
        <v>7276</v>
      </c>
      <c r="S332" t="str">
        <f t="shared" si="5"/>
        <v>FLORES PORTUGAL, MADELEINE MARY</v>
      </c>
      <c r="T332" t="s">
        <v>47</v>
      </c>
      <c r="U332" t="s">
        <v>48</v>
      </c>
      <c r="V332" t="s">
        <v>49</v>
      </c>
      <c r="W332" t="s">
        <v>16339</v>
      </c>
      <c r="X332" s="126">
        <v>25342</v>
      </c>
      <c r="Y332" t="s">
        <v>7277</v>
      </c>
      <c r="AB332" t="s">
        <v>38</v>
      </c>
      <c r="AC332" t="s">
        <v>39</v>
      </c>
      <c r="AD332" t="s">
        <v>40</v>
      </c>
    </row>
    <row r="333" spans="1:30" x14ac:dyDescent="0.25">
      <c r="A333" t="s">
        <v>7278</v>
      </c>
      <c r="B333" t="s">
        <v>27</v>
      </c>
      <c r="C333" t="s">
        <v>28</v>
      </c>
      <c r="D333" t="s">
        <v>29</v>
      </c>
      <c r="E333" t="s">
        <v>30</v>
      </c>
      <c r="F333" t="s">
        <v>7263</v>
      </c>
      <c r="G333" t="s">
        <v>7264</v>
      </c>
      <c r="H333" t="s">
        <v>6610</v>
      </c>
      <c r="I333" t="s">
        <v>15131</v>
      </c>
      <c r="J333" t="s">
        <v>7278</v>
      </c>
      <c r="K333" t="s">
        <v>31</v>
      </c>
      <c r="L333" t="s">
        <v>31</v>
      </c>
      <c r="M333" t="s">
        <v>42</v>
      </c>
      <c r="N333" t="s">
        <v>43</v>
      </c>
      <c r="O333" t="s">
        <v>53</v>
      </c>
      <c r="P333" t="s">
        <v>106</v>
      </c>
      <c r="Q333" t="s">
        <v>131</v>
      </c>
      <c r="R333" t="s">
        <v>7279</v>
      </c>
      <c r="S333" t="str">
        <f t="shared" si="5"/>
        <v>MAMANI MACHACA, BERTHA DELIA</v>
      </c>
      <c r="T333" t="s">
        <v>47</v>
      </c>
      <c r="U333" t="s">
        <v>48</v>
      </c>
      <c r="V333" t="s">
        <v>49</v>
      </c>
      <c r="W333" t="s">
        <v>16340</v>
      </c>
      <c r="X333" s="126">
        <v>25490</v>
      </c>
      <c r="Y333" t="s">
        <v>7280</v>
      </c>
      <c r="AB333" t="s">
        <v>38</v>
      </c>
      <c r="AC333" t="s">
        <v>39</v>
      </c>
      <c r="AD333" t="s">
        <v>40</v>
      </c>
    </row>
    <row r="334" spans="1:30" x14ac:dyDescent="0.25">
      <c r="A334" t="s">
        <v>7281</v>
      </c>
      <c r="B334" t="s">
        <v>27</v>
      </c>
      <c r="C334" t="s">
        <v>28</v>
      </c>
      <c r="D334" t="s">
        <v>29</v>
      </c>
      <c r="E334" t="s">
        <v>30</v>
      </c>
      <c r="F334" t="s">
        <v>7263</v>
      </c>
      <c r="G334" t="s">
        <v>7264</v>
      </c>
      <c r="H334" t="s">
        <v>6610</v>
      </c>
      <c r="I334" t="s">
        <v>15131</v>
      </c>
      <c r="J334" t="s">
        <v>7281</v>
      </c>
      <c r="K334" t="s">
        <v>31</v>
      </c>
      <c r="L334" t="s">
        <v>31</v>
      </c>
      <c r="M334" t="s">
        <v>42</v>
      </c>
      <c r="N334" t="s">
        <v>43</v>
      </c>
      <c r="O334" t="s">
        <v>7282</v>
      </c>
      <c r="P334" t="s">
        <v>6577</v>
      </c>
      <c r="Q334" t="s">
        <v>6578</v>
      </c>
      <c r="R334" t="s">
        <v>7283</v>
      </c>
      <c r="S334" t="str">
        <f t="shared" si="5"/>
        <v>BORGES BALDA, PAOLA YULI</v>
      </c>
      <c r="T334" t="s">
        <v>64</v>
      </c>
      <c r="U334" t="s">
        <v>48</v>
      </c>
      <c r="V334" t="s">
        <v>49</v>
      </c>
      <c r="W334" t="s">
        <v>16341</v>
      </c>
      <c r="X334" s="126">
        <v>29856</v>
      </c>
      <c r="Y334" t="s">
        <v>7284</v>
      </c>
      <c r="AB334" t="s">
        <v>38</v>
      </c>
      <c r="AC334" t="s">
        <v>39</v>
      </c>
      <c r="AD334" t="s">
        <v>40</v>
      </c>
    </row>
    <row r="335" spans="1:30" x14ac:dyDescent="0.25">
      <c r="A335" t="s">
        <v>7285</v>
      </c>
      <c r="B335" t="s">
        <v>27</v>
      </c>
      <c r="C335" t="s">
        <v>28</v>
      </c>
      <c r="D335" t="s">
        <v>29</v>
      </c>
      <c r="E335" t="s">
        <v>30</v>
      </c>
      <c r="F335" t="s">
        <v>7263</v>
      </c>
      <c r="G335" t="s">
        <v>7264</v>
      </c>
      <c r="H335" t="s">
        <v>6610</v>
      </c>
      <c r="I335" t="s">
        <v>15131</v>
      </c>
      <c r="J335" t="s">
        <v>7285</v>
      </c>
      <c r="K335" t="s">
        <v>31</v>
      </c>
      <c r="L335" t="s">
        <v>31</v>
      </c>
      <c r="M335" t="s">
        <v>42</v>
      </c>
      <c r="N335" t="s">
        <v>43</v>
      </c>
      <c r="O335" t="s">
        <v>7286</v>
      </c>
      <c r="P335" t="s">
        <v>123</v>
      </c>
      <c r="Q335" t="s">
        <v>265</v>
      </c>
      <c r="R335" t="s">
        <v>15132</v>
      </c>
      <c r="S335" t="str">
        <f t="shared" si="5"/>
        <v>ALARCON FUENTES, CECILIA AMPARO</v>
      </c>
      <c r="T335" t="s">
        <v>52</v>
      </c>
      <c r="U335" t="s">
        <v>48</v>
      </c>
      <c r="V335" t="s">
        <v>49</v>
      </c>
      <c r="W335" t="s">
        <v>16342</v>
      </c>
      <c r="X335" s="126">
        <v>26338</v>
      </c>
      <c r="Y335" t="s">
        <v>15133</v>
      </c>
      <c r="AB335" t="s">
        <v>38</v>
      </c>
      <c r="AC335" t="s">
        <v>39</v>
      </c>
      <c r="AD335" t="s">
        <v>40</v>
      </c>
    </row>
    <row r="336" spans="1:30" x14ac:dyDescent="0.25">
      <c r="B336" t="s">
        <v>27</v>
      </c>
      <c r="C336" t="s">
        <v>28</v>
      </c>
      <c r="D336" t="s">
        <v>29</v>
      </c>
      <c r="E336" t="s">
        <v>30</v>
      </c>
      <c r="F336" t="s">
        <v>7263</v>
      </c>
      <c r="G336" t="s">
        <v>7264</v>
      </c>
      <c r="H336" t="s">
        <v>6610</v>
      </c>
      <c r="I336" t="s">
        <v>15131</v>
      </c>
      <c r="J336" t="s">
        <v>7287</v>
      </c>
      <c r="K336" t="s">
        <v>31</v>
      </c>
      <c r="L336" t="s">
        <v>31</v>
      </c>
      <c r="M336" t="s">
        <v>42</v>
      </c>
      <c r="N336" t="s">
        <v>61</v>
      </c>
      <c r="O336" t="s">
        <v>16343</v>
      </c>
      <c r="P336" t="s">
        <v>494</v>
      </c>
      <c r="Q336" t="s">
        <v>21197</v>
      </c>
      <c r="R336" t="s">
        <v>21198</v>
      </c>
      <c r="S336" s="189" t="s">
        <v>235</v>
      </c>
      <c r="T336" t="s">
        <v>64</v>
      </c>
      <c r="U336" t="s">
        <v>48</v>
      </c>
      <c r="V336" t="s">
        <v>49</v>
      </c>
      <c r="W336" t="s">
        <v>21199</v>
      </c>
      <c r="X336" s="126">
        <v>28998</v>
      </c>
      <c r="Y336" t="s">
        <v>21200</v>
      </c>
      <c r="Z336" s="126">
        <v>44256</v>
      </c>
      <c r="AA336" s="126">
        <v>44561</v>
      </c>
      <c r="AB336" t="s">
        <v>302</v>
      </c>
      <c r="AC336" t="s">
        <v>6628</v>
      </c>
      <c r="AD336" t="s">
        <v>40</v>
      </c>
    </row>
    <row r="337" spans="1:30" x14ac:dyDescent="0.25">
      <c r="A337" t="s">
        <v>7287</v>
      </c>
      <c r="B337" t="s">
        <v>27</v>
      </c>
      <c r="C337" t="s">
        <v>28</v>
      </c>
      <c r="D337" t="s">
        <v>29</v>
      </c>
      <c r="E337" t="s">
        <v>30</v>
      </c>
      <c r="F337" t="s">
        <v>7263</v>
      </c>
      <c r="G337" t="s">
        <v>7264</v>
      </c>
      <c r="H337" t="s">
        <v>6610</v>
      </c>
      <c r="I337" t="s">
        <v>15131</v>
      </c>
      <c r="J337" t="s">
        <v>7287</v>
      </c>
      <c r="K337" t="s">
        <v>31</v>
      </c>
      <c r="L337" t="s">
        <v>31</v>
      </c>
      <c r="M337" t="s">
        <v>42</v>
      </c>
      <c r="N337" t="s">
        <v>43</v>
      </c>
      <c r="O337" t="s">
        <v>7288</v>
      </c>
      <c r="P337" t="s">
        <v>169</v>
      </c>
      <c r="Q337" t="s">
        <v>7060</v>
      </c>
      <c r="R337" t="s">
        <v>7061</v>
      </c>
      <c r="S337" t="str">
        <f t="shared" si="5"/>
        <v>MORALES NAVIA, CELIA CRISTINA</v>
      </c>
      <c r="T337" t="s">
        <v>59</v>
      </c>
      <c r="U337" t="s">
        <v>48</v>
      </c>
      <c r="V337" t="s">
        <v>813</v>
      </c>
      <c r="W337" t="s">
        <v>16344</v>
      </c>
      <c r="X337" s="126">
        <v>25451</v>
      </c>
      <c r="Y337" t="s">
        <v>7062</v>
      </c>
      <c r="Z337" s="126">
        <v>44197</v>
      </c>
      <c r="AA337" s="126">
        <v>44561</v>
      </c>
      <c r="AB337" t="s">
        <v>38</v>
      </c>
      <c r="AC337" t="s">
        <v>39</v>
      </c>
      <c r="AD337" t="s">
        <v>40</v>
      </c>
    </row>
    <row r="338" spans="1:30" x14ac:dyDescent="0.25">
      <c r="A338" t="s">
        <v>7290</v>
      </c>
      <c r="B338" t="s">
        <v>27</v>
      </c>
      <c r="C338" t="s">
        <v>28</v>
      </c>
      <c r="D338" t="s">
        <v>29</v>
      </c>
      <c r="E338" t="s">
        <v>30</v>
      </c>
      <c r="F338" t="s">
        <v>7263</v>
      </c>
      <c r="G338" t="s">
        <v>7264</v>
      </c>
      <c r="H338" t="s">
        <v>6610</v>
      </c>
      <c r="I338" t="s">
        <v>15131</v>
      </c>
      <c r="J338" t="s">
        <v>7290</v>
      </c>
      <c r="K338" t="s">
        <v>31</v>
      </c>
      <c r="L338" t="s">
        <v>31</v>
      </c>
      <c r="M338" t="s">
        <v>42</v>
      </c>
      <c r="N338" t="s">
        <v>43</v>
      </c>
      <c r="O338" t="s">
        <v>303</v>
      </c>
      <c r="P338" t="s">
        <v>304</v>
      </c>
      <c r="Q338" t="s">
        <v>305</v>
      </c>
      <c r="R338" t="s">
        <v>7291</v>
      </c>
      <c r="S338" t="str">
        <f t="shared" si="5"/>
        <v>MALLEA RODRIGUEZ, DANITZA ARHLEN</v>
      </c>
      <c r="T338" t="s">
        <v>47</v>
      </c>
      <c r="U338" t="s">
        <v>48</v>
      </c>
      <c r="V338" t="s">
        <v>49</v>
      </c>
      <c r="W338" t="s">
        <v>16345</v>
      </c>
      <c r="X338" s="126">
        <v>25175</v>
      </c>
      <c r="Y338" t="s">
        <v>7292</v>
      </c>
      <c r="AB338" t="s">
        <v>38</v>
      </c>
      <c r="AC338" t="s">
        <v>39</v>
      </c>
      <c r="AD338" t="s">
        <v>40</v>
      </c>
    </row>
    <row r="339" spans="1:30" x14ac:dyDescent="0.25">
      <c r="A339" t="s">
        <v>7293</v>
      </c>
      <c r="B339" t="s">
        <v>27</v>
      </c>
      <c r="C339" t="s">
        <v>28</v>
      </c>
      <c r="D339" t="s">
        <v>29</v>
      </c>
      <c r="E339" t="s">
        <v>30</v>
      </c>
      <c r="F339" t="s">
        <v>7263</v>
      </c>
      <c r="G339" t="s">
        <v>7264</v>
      </c>
      <c r="H339" t="s">
        <v>6610</v>
      </c>
      <c r="I339" t="s">
        <v>15131</v>
      </c>
      <c r="J339" t="s">
        <v>7293</v>
      </c>
      <c r="K339" t="s">
        <v>31</v>
      </c>
      <c r="L339" t="s">
        <v>31</v>
      </c>
      <c r="M339" t="s">
        <v>42</v>
      </c>
      <c r="N339" t="s">
        <v>43</v>
      </c>
      <c r="O339" t="s">
        <v>7294</v>
      </c>
      <c r="P339" t="s">
        <v>62</v>
      </c>
      <c r="Q339" t="s">
        <v>106</v>
      </c>
      <c r="R339" t="s">
        <v>450</v>
      </c>
      <c r="S339" t="str">
        <f t="shared" si="5"/>
        <v>MEDINA MAMANI, ANA ISABEL</v>
      </c>
      <c r="T339" t="s">
        <v>64</v>
      </c>
      <c r="U339" t="s">
        <v>48</v>
      </c>
      <c r="V339" t="s">
        <v>49</v>
      </c>
      <c r="W339" t="s">
        <v>16346</v>
      </c>
      <c r="X339" s="126">
        <v>30016</v>
      </c>
      <c r="Y339" t="s">
        <v>7295</v>
      </c>
      <c r="AB339" t="s">
        <v>38</v>
      </c>
      <c r="AC339" t="s">
        <v>39</v>
      </c>
      <c r="AD339" t="s">
        <v>40</v>
      </c>
    </row>
    <row r="340" spans="1:30" x14ac:dyDescent="0.25">
      <c r="A340" t="s">
        <v>7296</v>
      </c>
      <c r="B340" t="s">
        <v>27</v>
      </c>
      <c r="C340" t="s">
        <v>28</v>
      </c>
      <c r="D340" t="s">
        <v>29</v>
      </c>
      <c r="E340" t="s">
        <v>30</v>
      </c>
      <c r="F340" t="s">
        <v>7263</v>
      </c>
      <c r="G340" t="s">
        <v>7264</v>
      </c>
      <c r="H340" t="s">
        <v>6610</v>
      </c>
      <c r="I340" t="s">
        <v>15131</v>
      </c>
      <c r="J340" t="s">
        <v>7296</v>
      </c>
      <c r="K340" t="s">
        <v>31</v>
      </c>
      <c r="L340" t="s">
        <v>31</v>
      </c>
      <c r="M340" t="s">
        <v>42</v>
      </c>
      <c r="N340" t="s">
        <v>43</v>
      </c>
      <c r="O340" t="s">
        <v>7297</v>
      </c>
      <c r="P340" t="s">
        <v>217</v>
      </c>
      <c r="Q340" t="s">
        <v>133</v>
      </c>
      <c r="R340" t="s">
        <v>8411</v>
      </c>
      <c r="S340" t="str">
        <f t="shared" si="5"/>
        <v>BELON CRUZ, KATHYA NOHELIA</v>
      </c>
      <c r="T340" t="s">
        <v>52</v>
      </c>
      <c r="U340" t="s">
        <v>48</v>
      </c>
      <c r="V340" t="s">
        <v>49</v>
      </c>
      <c r="W340" t="s">
        <v>16347</v>
      </c>
      <c r="X340" s="126">
        <v>32038</v>
      </c>
      <c r="Y340" t="s">
        <v>8412</v>
      </c>
      <c r="AB340" t="s">
        <v>38</v>
      </c>
      <c r="AC340" t="s">
        <v>39</v>
      </c>
      <c r="AD340" t="s">
        <v>40</v>
      </c>
    </row>
    <row r="341" spans="1:30" x14ac:dyDescent="0.25">
      <c r="A341" t="s">
        <v>7301</v>
      </c>
      <c r="B341" t="s">
        <v>27</v>
      </c>
      <c r="C341" t="s">
        <v>28</v>
      </c>
      <c r="D341" t="s">
        <v>29</v>
      </c>
      <c r="E341" t="s">
        <v>30</v>
      </c>
      <c r="F341" t="s">
        <v>7263</v>
      </c>
      <c r="G341" t="s">
        <v>7264</v>
      </c>
      <c r="H341" t="s">
        <v>6610</v>
      </c>
      <c r="I341" t="s">
        <v>15131</v>
      </c>
      <c r="J341" t="s">
        <v>7301</v>
      </c>
      <c r="K341" t="s">
        <v>31</v>
      </c>
      <c r="L341" t="s">
        <v>77</v>
      </c>
      <c r="M341" t="s">
        <v>77</v>
      </c>
      <c r="N341" t="s">
        <v>61</v>
      </c>
      <c r="O341" t="s">
        <v>15134</v>
      </c>
      <c r="P341" t="s">
        <v>398</v>
      </c>
      <c r="Q341" t="s">
        <v>21201</v>
      </c>
      <c r="R341" t="s">
        <v>399</v>
      </c>
      <c r="S341" s="189" t="s">
        <v>235</v>
      </c>
      <c r="T341" t="s">
        <v>41</v>
      </c>
      <c r="U341" t="s">
        <v>48</v>
      </c>
      <c r="V341" t="s">
        <v>49</v>
      </c>
      <c r="W341" t="s">
        <v>21202</v>
      </c>
      <c r="X341" s="126">
        <v>26984</v>
      </c>
      <c r="Y341" t="s">
        <v>21203</v>
      </c>
      <c r="Z341" s="126">
        <v>44256</v>
      </c>
      <c r="AA341" s="126">
        <v>44561</v>
      </c>
      <c r="AB341" t="s">
        <v>38</v>
      </c>
      <c r="AC341" t="s">
        <v>80</v>
      </c>
      <c r="AD341" t="s">
        <v>40</v>
      </c>
    </row>
    <row r="342" spans="1:30" x14ac:dyDescent="0.25">
      <c r="A342" t="s">
        <v>7304</v>
      </c>
      <c r="B342" t="s">
        <v>27</v>
      </c>
      <c r="C342" t="s">
        <v>28</v>
      </c>
      <c r="D342" t="s">
        <v>29</v>
      </c>
      <c r="E342" t="s">
        <v>30</v>
      </c>
      <c r="F342" t="s">
        <v>7263</v>
      </c>
      <c r="G342" t="s">
        <v>7264</v>
      </c>
      <c r="H342" t="s">
        <v>6610</v>
      </c>
      <c r="I342" t="s">
        <v>15131</v>
      </c>
      <c r="J342" t="s">
        <v>7304</v>
      </c>
      <c r="K342" t="s">
        <v>31</v>
      </c>
      <c r="L342" t="s">
        <v>77</v>
      </c>
      <c r="M342" t="s">
        <v>77</v>
      </c>
      <c r="N342" t="s">
        <v>61</v>
      </c>
      <c r="O342" t="s">
        <v>7305</v>
      </c>
      <c r="P342" t="s">
        <v>75</v>
      </c>
      <c r="Q342" t="s">
        <v>277</v>
      </c>
      <c r="R342" t="s">
        <v>21204</v>
      </c>
      <c r="S342" s="189" t="s">
        <v>235</v>
      </c>
      <c r="T342" t="s">
        <v>41</v>
      </c>
      <c r="U342" t="s">
        <v>48</v>
      </c>
      <c r="V342" t="s">
        <v>49</v>
      </c>
      <c r="W342" t="s">
        <v>21205</v>
      </c>
      <c r="X342" s="126">
        <v>21458</v>
      </c>
      <c r="Y342" t="s">
        <v>21206</v>
      </c>
      <c r="Z342" s="126">
        <v>44256</v>
      </c>
      <c r="AA342" s="126">
        <v>44561</v>
      </c>
      <c r="AB342" t="s">
        <v>38</v>
      </c>
      <c r="AC342" t="s">
        <v>80</v>
      </c>
      <c r="AD342" t="s">
        <v>40</v>
      </c>
    </row>
    <row r="343" spans="1:30" x14ac:dyDescent="0.25">
      <c r="A343" t="s">
        <v>7306</v>
      </c>
      <c r="B343" t="s">
        <v>27</v>
      </c>
      <c r="C343" t="s">
        <v>28</v>
      </c>
      <c r="D343" t="s">
        <v>29</v>
      </c>
      <c r="E343" t="s">
        <v>30</v>
      </c>
      <c r="F343" t="s">
        <v>7263</v>
      </c>
      <c r="G343" t="s">
        <v>7264</v>
      </c>
      <c r="H343" t="s">
        <v>6610</v>
      </c>
      <c r="I343" t="s">
        <v>15131</v>
      </c>
      <c r="J343" t="s">
        <v>7306</v>
      </c>
      <c r="K343" t="s">
        <v>31</v>
      </c>
      <c r="L343" t="s">
        <v>77</v>
      </c>
      <c r="M343" t="s">
        <v>77</v>
      </c>
      <c r="N343" t="s">
        <v>61</v>
      </c>
      <c r="O343" t="s">
        <v>7307</v>
      </c>
      <c r="P343" t="s">
        <v>444</v>
      </c>
      <c r="Q343" t="s">
        <v>21207</v>
      </c>
      <c r="R343" t="s">
        <v>478</v>
      </c>
      <c r="S343" s="189" t="s">
        <v>235</v>
      </c>
      <c r="T343" t="s">
        <v>41</v>
      </c>
      <c r="U343" t="s">
        <v>48</v>
      </c>
      <c r="V343" t="s">
        <v>49</v>
      </c>
      <c r="W343" t="s">
        <v>21208</v>
      </c>
      <c r="X343" s="126">
        <v>30671</v>
      </c>
      <c r="Y343" t="s">
        <v>21209</v>
      </c>
      <c r="Z343" s="126">
        <v>44256</v>
      </c>
      <c r="AA343" s="126">
        <v>44561</v>
      </c>
      <c r="AB343" t="s">
        <v>38</v>
      </c>
      <c r="AC343" t="s">
        <v>80</v>
      </c>
      <c r="AD343" t="s">
        <v>40</v>
      </c>
    </row>
    <row r="344" spans="1:30" x14ac:dyDescent="0.25">
      <c r="A344" t="s">
        <v>7308</v>
      </c>
      <c r="B344" t="s">
        <v>27</v>
      </c>
      <c r="C344" t="s">
        <v>28</v>
      </c>
      <c r="D344" t="s">
        <v>29</v>
      </c>
      <c r="E344" t="s">
        <v>30</v>
      </c>
      <c r="F344" t="s">
        <v>7263</v>
      </c>
      <c r="G344" t="s">
        <v>7264</v>
      </c>
      <c r="H344" t="s">
        <v>6610</v>
      </c>
      <c r="I344" t="s">
        <v>15131</v>
      </c>
      <c r="J344" t="s">
        <v>7308</v>
      </c>
      <c r="K344" t="s">
        <v>31</v>
      </c>
      <c r="L344" t="s">
        <v>77</v>
      </c>
      <c r="M344" t="s">
        <v>77</v>
      </c>
      <c r="N344" t="s">
        <v>61</v>
      </c>
      <c r="O344" t="s">
        <v>15135</v>
      </c>
      <c r="P344" t="s">
        <v>336</v>
      </c>
      <c r="Q344" t="s">
        <v>337</v>
      </c>
      <c r="R344" t="s">
        <v>21210</v>
      </c>
      <c r="S344" s="189" t="s">
        <v>235</v>
      </c>
      <c r="T344" t="s">
        <v>41</v>
      </c>
      <c r="U344" t="s">
        <v>48</v>
      </c>
      <c r="V344" t="s">
        <v>49</v>
      </c>
      <c r="W344" t="s">
        <v>21211</v>
      </c>
      <c r="X344" s="126">
        <v>23254</v>
      </c>
      <c r="Y344" t="s">
        <v>21212</v>
      </c>
      <c r="Z344" s="126">
        <v>44256</v>
      </c>
      <c r="AA344" s="126">
        <v>44561</v>
      </c>
      <c r="AB344" t="s">
        <v>38</v>
      </c>
      <c r="AC344" t="s">
        <v>80</v>
      </c>
      <c r="AD344" t="s">
        <v>40</v>
      </c>
    </row>
    <row r="345" spans="1:30" x14ac:dyDescent="0.25">
      <c r="A345" t="s">
        <v>7310</v>
      </c>
      <c r="B345" t="s">
        <v>27</v>
      </c>
      <c r="C345" t="s">
        <v>28</v>
      </c>
      <c r="D345" t="s">
        <v>29</v>
      </c>
      <c r="E345" t="s">
        <v>30</v>
      </c>
      <c r="F345" t="s">
        <v>7263</v>
      </c>
      <c r="G345" t="s">
        <v>7264</v>
      </c>
      <c r="H345" t="s">
        <v>6610</v>
      </c>
      <c r="I345" t="s">
        <v>15131</v>
      </c>
      <c r="J345" t="s">
        <v>7310</v>
      </c>
      <c r="K345" t="s">
        <v>31</v>
      </c>
      <c r="L345" t="s">
        <v>77</v>
      </c>
      <c r="M345" t="s">
        <v>77</v>
      </c>
      <c r="N345" t="s">
        <v>61</v>
      </c>
      <c r="O345" t="s">
        <v>120</v>
      </c>
      <c r="P345" t="s">
        <v>308</v>
      </c>
      <c r="Q345" t="s">
        <v>75</v>
      </c>
      <c r="R345" t="s">
        <v>6651</v>
      </c>
      <c r="S345" s="189" t="s">
        <v>235</v>
      </c>
      <c r="T345" t="s">
        <v>41</v>
      </c>
      <c r="U345" t="s">
        <v>48</v>
      </c>
      <c r="V345" t="s">
        <v>49</v>
      </c>
      <c r="W345" t="s">
        <v>21213</v>
      </c>
      <c r="X345" s="126">
        <v>24484</v>
      </c>
      <c r="Y345" t="s">
        <v>21214</v>
      </c>
      <c r="Z345" s="126">
        <v>44256</v>
      </c>
      <c r="AA345" s="126">
        <v>44561</v>
      </c>
      <c r="AB345" t="s">
        <v>38</v>
      </c>
      <c r="AC345" t="s">
        <v>80</v>
      </c>
      <c r="AD345" t="s">
        <v>40</v>
      </c>
    </row>
    <row r="346" spans="1:30" x14ac:dyDescent="0.25">
      <c r="A346" t="s">
        <v>7311</v>
      </c>
      <c r="B346" t="s">
        <v>27</v>
      </c>
      <c r="C346" t="s">
        <v>28</v>
      </c>
      <c r="D346" t="s">
        <v>29</v>
      </c>
      <c r="E346" t="s">
        <v>30</v>
      </c>
      <c r="F346" t="s">
        <v>7263</v>
      </c>
      <c r="G346" t="s">
        <v>7264</v>
      </c>
      <c r="H346" t="s">
        <v>6610</v>
      </c>
      <c r="I346" t="s">
        <v>15131</v>
      </c>
      <c r="J346" t="s">
        <v>7311</v>
      </c>
      <c r="K346" t="s">
        <v>90</v>
      </c>
      <c r="L346" t="s">
        <v>91</v>
      </c>
      <c r="M346" t="s">
        <v>92</v>
      </c>
      <c r="N346" t="s">
        <v>43</v>
      </c>
      <c r="O346" t="s">
        <v>7312</v>
      </c>
      <c r="P346" t="s">
        <v>206</v>
      </c>
      <c r="Q346" t="s">
        <v>75</v>
      </c>
      <c r="R346" t="s">
        <v>7313</v>
      </c>
      <c r="S346" t="str">
        <f t="shared" si="5"/>
        <v>CANO QUISPE, MARTIN EMILIO</v>
      </c>
      <c r="T346" t="s">
        <v>309</v>
      </c>
      <c r="U346" t="s">
        <v>37</v>
      </c>
      <c r="V346" t="s">
        <v>49</v>
      </c>
      <c r="W346" t="s">
        <v>16348</v>
      </c>
      <c r="X346" s="126">
        <v>24860</v>
      </c>
      <c r="Y346" t="s">
        <v>7314</v>
      </c>
      <c r="AB346" t="s">
        <v>38</v>
      </c>
      <c r="AC346" t="s">
        <v>95</v>
      </c>
      <c r="AD346" t="s">
        <v>40</v>
      </c>
    </row>
    <row r="347" spans="1:30" x14ac:dyDescent="0.25">
      <c r="A347" t="s">
        <v>7315</v>
      </c>
      <c r="B347" t="s">
        <v>27</v>
      </c>
      <c r="C347" t="s">
        <v>28</v>
      </c>
      <c r="D347" t="s">
        <v>29</v>
      </c>
      <c r="E347" t="s">
        <v>30</v>
      </c>
      <c r="F347" t="s">
        <v>7263</v>
      </c>
      <c r="G347" t="s">
        <v>7264</v>
      </c>
      <c r="H347" t="s">
        <v>6610</v>
      </c>
      <c r="I347" t="s">
        <v>15131</v>
      </c>
      <c r="J347" t="s">
        <v>7315</v>
      </c>
      <c r="K347" t="s">
        <v>90</v>
      </c>
      <c r="L347" t="s">
        <v>91</v>
      </c>
      <c r="M347" t="s">
        <v>92</v>
      </c>
      <c r="N347" t="s">
        <v>43</v>
      </c>
      <c r="O347" t="s">
        <v>53</v>
      </c>
      <c r="P347" t="s">
        <v>310</v>
      </c>
      <c r="Q347" t="s">
        <v>133</v>
      </c>
      <c r="R347" t="s">
        <v>7316</v>
      </c>
      <c r="S347" t="str">
        <f t="shared" si="5"/>
        <v>MESTAS CRUZ, BERNARDINA</v>
      </c>
      <c r="T347" t="s">
        <v>94</v>
      </c>
      <c r="U347" t="s">
        <v>37</v>
      </c>
      <c r="V347" t="s">
        <v>49</v>
      </c>
      <c r="W347" t="s">
        <v>16349</v>
      </c>
      <c r="X347" s="126">
        <v>23242</v>
      </c>
      <c r="Y347" t="s">
        <v>7317</v>
      </c>
      <c r="AB347" t="s">
        <v>38</v>
      </c>
      <c r="AC347" t="s">
        <v>95</v>
      </c>
      <c r="AD347" t="s">
        <v>40</v>
      </c>
    </row>
    <row r="348" spans="1:30" x14ac:dyDescent="0.25">
      <c r="A348" t="s">
        <v>7318</v>
      </c>
      <c r="B348" t="s">
        <v>27</v>
      </c>
      <c r="C348" t="s">
        <v>28</v>
      </c>
      <c r="D348" t="s">
        <v>29</v>
      </c>
      <c r="E348" t="s">
        <v>30</v>
      </c>
      <c r="F348" t="s">
        <v>7319</v>
      </c>
      <c r="G348" t="s">
        <v>7320</v>
      </c>
      <c r="H348" t="s">
        <v>6610</v>
      </c>
      <c r="I348" t="s">
        <v>15136</v>
      </c>
      <c r="J348" t="s">
        <v>7318</v>
      </c>
      <c r="K348" t="s">
        <v>31</v>
      </c>
      <c r="L348" t="s">
        <v>32</v>
      </c>
      <c r="M348" t="s">
        <v>33</v>
      </c>
      <c r="N348" t="s">
        <v>34</v>
      </c>
      <c r="O348" t="s">
        <v>6611</v>
      </c>
      <c r="P348" t="s">
        <v>75</v>
      </c>
      <c r="Q348" t="s">
        <v>134</v>
      </c>
      <c r="R348" t="s">
        <v>7321</v>
      </c>
      <c r="S348" t="str">
        <f t="shared" si="5"/>
        <v>QUISPE PALOMINO, ROSA LEONOR</v>
      </c>
      <c r="T348" t="s">
        <v>36</v>
      </c>
      <c r="U348" t="s">
        <v>37</v>
      </c>
      <c r="V348" t="s">
        <v>6613</v>
      </c>
      <c r="W348" t="s">
        <v>16350</v>
      </c>
      <c r="X348" s="126">
        <v>23781</v>
      </c>
      <c r="Y348" t="s">
        <v>7322</v>
      </c>
      <c r="Z348" s="126">
        <v>43525</v>
      </c>
      <c r="AA348" s="126">
        <v>44985</v>
      </c>
      <c r="AB348" t="s">
        <v>38</v>
      </c>
      <c r="AC348" t="s">
        <v>39</v>
      </c>
      <c r="AD348" t="s">
        <v>40</v>
      </c>
    </row>
    <row r="349" spans="1:30" x14ac:dyDescent="0.25">
      <c r="A349" t="s">
        <v>7323</v>
      </c>
      <c r="B349" t="s">
        <v>27</v>
      </c>
      <c r="C349" t="s">
        <v>28</v>
      </c>
      <c r="D349" t="s">
        <v>29</v>
      </c>
      <c r="E349" t="s">
        <v>30</v>
      </c>
      <c r="F349" t="s">
        <v>7319</v>
      </c>
      <c r="G349" t="s">
        <v>7320</v>
      </c>
      <c r="H349" t="s">
        <v>6610</v>
      </c>
      <c r="I349" t="s">
        <v>15136</v>
      </c>
      <c r="J349" t="s">
        <v>7323</v>
      </c>
      <c r="K349" t="s">
        <v>31</v>
      </c>
      <c r="L349" t="s">
        <v>31</v>
      </c>
      <c r="M349" t="s">
        <v>42</v>
      </c>
      <c r="N349" t="s">
        <v>43</v>
      </c>
      <c r="O349" t="s">
        <v>7324</v>
      </c>
      <c r="P349" t="s">
        <v>191</v>
      </c>
      <c r="Q349" t="s">
        <v>106</v>
      </c>
      <c r="R349" t="s">
        <v>311</v>
      </c>
      <c r="S349" t="str">
        <f t="shared" si="5"/>
        <v>DELGADO MAMANI, MARUJA</v>
      </c>
      <c r="T349" t="s">
        <v>47</v>
      </c>
      <c r="U349" t="s">
        <v>48</v>
      </c>
      <c r="V349" t="s">
        <v>49</v>
      </c>
      <c r="W349" t="s">
        <v>16351</v>
      </c>
      <c r="X349" s="126">
        <v>22790</v>
      </c>
      <c r="Y349" t="s">
        <v>7325</v>
      </c>
      <c r="AB349" t="s">
        <v>38</v>
      </c>
      <c r="AC349" t="s">
        <v>39</v>
      </c>
      <c r="AD349" t="s">
        <v>40</v>
      </c>
    </row>
    <row r="350" spans="1:30" x14ac:dyDescent="0.25">
      <c r="A350" t="s">
        <v>7326</v>
      </c>
      <c r="B350" t="s">
        <v>27</v>
      </c>
      <c r="C350" t="s">
        <v>28</v>
      </c>
      <c r="D350" t="s">
        <v>29</v>
      </c>
      <c r="E350" t="s">
        <v>30</v>
      </c>
      <c r="F350" t="s">
        <v>7319</v>
      </c>
      <c r="G350" t="s">
        <v>7320</v>
      </c>
      <c r="H350" t="s">
        <v>6610</v>
      </c>
      <c r="I350" t="s">
        <v>15136</v>
      </c>
      <c r="J350" t="s">
        <v>7326</v>
      </c>
      <c r="K350" t="s">
        <v>31</v>
      </c>
      <c r="L350" t="s">
        <v>31</v>
      </c>
      <c r="M350" t="s">
        <v>42</v>
      </c>
      <c r="N350" t="s">
        <v>43</v>
      </c>
      <c r="O350" t="s">
        <v>7327</v>
      </c>
      <c r="P350" t="s">
        <v>76</v>
      </c>
      <c r="Q350" t="s">
        <v>7328</v>
      </c>
      <c r="R350" t="s">
        <v>312</v>
      </c>
      <c r="S350" t="str">
        <f t="shared" si="5"/>
        <v>CONDORI LA TORRE, CLORINDA</v>
      </c>
      <c r="T350" t="s">
        <v>36</v>
      </c>
      <c r="U350" t="s">
        <v>48</v>
      </c>
      <c r="V350" t="s">
        <v>49</v>
      </c>
      <c r="W350" t="s">
        <v>16352</v>
      </c>
      <c r="X350" s="126">
        <v>22974</v>
      </c>
      <c r="Y350" t="s">
        <v>7329</v>
      </c>
      <c r="AB350" t="s">
        <v>38</v>
      </c>
      <c r="AC350" t="s">
        <v>39</v>
      </c>
      <c r="AD350" t="s">
        <v>40</v>
      </c>
    </row>
    <row r="351" spans="1:30" x14ac:dyDescent="0.25">
      <c r="A351" t="s">
        <v>7330</v>
      </c>
      <c r="B351" t="s">
        <v>27</v>
      </c>
      <c r="C351" t="s">
        <v>28</v>
      </c>
      <c r="D351" t="s">
        <v>29</v>
      </c>
      <c r="E351" t="s">
        <v>30</v>
      </c>
      <c r="F351" t="s">
        <v>7319</v>
      </c>
      <c r="G351" t="s">
        <v>7320</v>
      </c>
      <c r="H351" t="s">
        <v>6610</v>
      </c>
      <c r="I351" t="s">
        <v>15136</v>
      </c>
      <c r="J351" t="s">
        <v>7330</v>
      </c>
      <c r="K351" t="s">
        <v>31</v>
      </c>
      <c r="L351" t="s">
        <v>31</v>
      </c>
      <c r="M351" t="s">
        <v>42</v>
      </c>
      <c r="N351" t="s">
        <v>43</v>
      </c>
      <c r="O351" t="s">
        <v>53</v>
      </c>
      <c r="P351" t="s">
        <v>111</v>
      </c>
      <c r="Q351" t="s">
        <v>76</v>
      </c>
      <c r="R351" t="s">
        <v>7331</v>
      </c>
      <c r="S351" t="str">
        <f t="shared" si="5"/>
        <v>SILVA CONDORI, JACINTA HILDA</v>
      </c>
      <c r="T351" t="s">
        <v>36</v>
      </c>
      <c r="U351" t="s">
        <v>48</v>
      </c>
      <c r="V351" t="s">
        <v>49</v>
      </c>
      <c r="W351" t="s">
        <v>16353</v>
      </c>
      <c r="X351" s="126">
        <v>22750</v>
      </c>
      <c r="Y351" t="s">
        <v>7332</v>
      </c>
      <c r="AB351" t="s">
        <v>38</v>
      </c>
      <c r="AC351" t="s">
        <v>39</v>
      </c>
      <c r="AD351" t="s">
        <v>40</v>
      </c>
    </row>
    <row r="352" spans="1:30" x14ac:dyDescent="0.25">
      <c r="A352" t="s">
        <v>7333</v>
      </c>
      <c r="B352" t="s">
        <v>27</v>
      </c>
      <c r="C352" t="s">
        <v>28</v>
      </c>
      <c r="D352" t="s">
        <v>29</v>
      </c>
      <c r="E352" t="s">
        <v>30</v>
      </c>
      <c r="F352" t="s">
        <v>7319</v>
      </c>
      <c r="G352" t="s">
        <v>7320</v>
      </c>
      <c r="H352" t="s">
        <v>6610</v>
      </c>
      <c r="I352" t="s">
        <v>15136</v>
      </c>
      <c r="J352" t="s">
        <v>7333</v>
      </c>
      <c r="K352" t="s">
        <v>31</v>
      </c>
      <c r="L352" t="s">
        <v>31</v>
      </c>
      <c r="M352" t="s">
        <v>42</v>
      </c>
      <c r="N352" t="s">
        <v>43</v>
      </c>
      <c r="O352" t="s">
        <v>7334</v>
      </c>
      <c r="P352" t="s">
        <v>126</v>
      </c>
      <c r="Q352" t="s">
        <v>132</v>
      </c>
      <c r="R352" t="s">
        <v>7959</v>
      </c>
      <c r="S352" t="str">
        <f t="shared" si="5"/>
        <v>FLORES VELASQUEZ, ELIDA</v>
      </c>
      <c r="T352" t="s">
        <v>52</v>
      </c>
      <c r="U352" t="s">
        <v>48</v>
      </c>
      <c r="V352" t="s">
        <v>49</v>
      </c>
      <c r="W352" t="s">
        <v>16354</v>
      </c>
      <c r="X352" s="126">
        <v>31267</v>
      </c>
      <c r="Y352" t="s">
        <v>7960</v>
      </c>
      <c r="AB352" t="s">
        <v>38</v>
      </c>
      <c r="AC352" t="s">
        <v>39</v>
      </c>
      <c r="AD352" t="s">
        <v>40</v>
      </c>
    </row>
    <row r="353" spans="1:30" x14ac:dyDescent="0.25">
      <c r="A353" t="s">
        <v>7822</v>
      </c>
      <c r="B353" t="s">
        <v>27</v>
      </c>
      <c r="C353" t="s">
        <v>28</v>
      </c>
      <c r="D353" t="s">
        <v>29</v>
      </c>
      <c r="E353" t="s">
        <v>30</v>
      </c>
      <c r="F353" t="s">
        <v>7319</v>
      </c>
      <c r="G353" t="s">
        <v>7320</v>
      </c>
      <c r="H353" t="s">
        <v>6610</v>
      </c>
      <c r="I353" t="s">
        <v>15136</v>
      </c>
      <c r="J353" t="s">
        <v>7822</v>
      </c>
      <c r="K353" t="s">
        <v>31</v>
      </c>
      <c r="L353" t="s">
        <v>31</v>
      </c>
      <c r="M353" t="s">
        <v>42</v>
      </c>
      <c r="N353" t="s">
        <v>43</v>
      </c>
      <c r="O353" t="s">
        <v>15137</v>
      </c>
      <c r="P353" t="s">
        <v>193</v>
      </c>
      <c r="Q353" t="s">
        <v>350</v>
      </c>
      <c r="R353" t="s">
        <v>7524</v>
      </c>
      <c r="S353" t="str">
        <f t="shared" si="5"/>
        <v>APAZA FRISANCHO, SOLEDAD</v>
      </c>
      <c r="T353" t="s">
        <v>59</v>
      </c>
      <c r="U353" t="s">
        <v>48</v>
      </c>
      <c r="V353" t="s">
        <v>49</v>
      </c>
      <c r="W353" t="s">
        <v>16355</v>
      </c>
      <c r="X353" s="126">
        <v>27099</v>
      </c>
      <c r="Y353" t="s">
        <v>7525</v>
      </c>
      <c r="AB353" t="s">
        <v>38</v>
      </c>
      <c r="AC353" t="s">
        <v>39</v>
      </c>
      <c r="AD353" t="s">
        <v>40</v>
      </c>
    </row>
    <row r="354" spans="1:30" x14ac:dyDescent="0.25">
      <c r="A354" t="s">
        <v>7336</v>
      </c>
      <c r="B354" t="s">
        <v>27</v>
      </c>
      <c r="C354" t="s">
        <v>28</v>
      </c>
      <c r="D354" t="s">
        <v>29</v>
      </c>
      <c r="E354" t="s">
        <v>30</v>
      </c>
      <c r="F354" t="s">
        <v>7319</v>
      </c>
      <c r="G354" t="s">
        <v>7320</v>
      </c>
      <c r="H354" t="s">
        <v>6610</v>
      </c>
      <c r="I354" t="s">
        <v>15136</v>
      </c>
      <c r="J354" t="s">
        <v>7336</v>
      </c>
      <c r="K354" t="s">
        <v>31</v>
      </c>
      <c r="L354" t="s">
        <v>77</v>
      </c>
      <c r="M354" t="s">
        <v>77</v>
      </c>
      <c r="N354" t="s">
        <v>43</v>
      </c>
      <c r="O354" t="s">
        <v>53</v>
      </c>
      <c r="P354" t="s">
        <v>314</v>
      </c>
      <c r="Q354" t="s">
        <v>169</v>
      </c>
      <c r="R354" t="s">
        <v>315</v>
      </c>
      <c r="S354" t="str">
        <f t="shared" si="5"/>
        <v>HINOJOSA MORALES, LOURDES MARCELINA</v>
      </c>
      <c r="T354" t="s">
        <v>41</v>
      </c>
      <c r="U354" t="s">
        <v>48</v>
      </c>
      <c r="V354" t="s">
        <v>49</v>
      </c>
      <c r="W354" t="s">
        <v>16356</v>
      </c>
      <c r="X354" s="126">
        <v>20736</v>
      </c>
      <c r="Y354" t="s">
        <v>7337</v>
      </c>
      <c r="AB354" t="s">
        <v>38</v>
      </c>
      <c r="AC354" t="s">
        <v>80</v>
      </c>
      <c r="AD354" t="s">
        <v>40</v>
      </c>
    </row>
    <row r="355" spans="1:30" x14ac:dyDescent="0.25">
      <c r="A355" t="s">
        <v>7338</v>
      </c>
      <c r="B355" t="s">
        <v>27</v>
      </c>
      <c r="C355" t="s">
        <v>28</v>
      </c>
      <c r="D355" t="s">
        <v>29</v>
      </c>
      <c r="E355" t="s">
        <v>30</v>
      </c>
      <c r="F355" t="s">
        <v>7319</v>
      </c>
      <c r="G355" t="s">
        <v>7320</v>
      </c>
      <c r="H355" t="s">
        <v>6610</v>
      </c>
      <c r="I355" t="s">
        <v>15136</v>
      </c>
      <c r="J355" t="s">
        <v>7338</v>
      </c>
      <c r="K355" t="s">
        <v>31</v>
      </c>
      <c r="L355" t="s">
        <v>77</v>
      </c>
      <c r="M355" t="s">
        <v>77</v>
      </c>
      <c r="N355" t="s">
        <v>61</v>
      </c>
      <c r="O355" t="s">
        <v>7339</v>
      </c>
      <c r="P355" t="s">
        <v>75</v>
      </c>
      <c r="Q355" t="s">
        <v>277</v>
      </c>
      <c r="R355" t="s">
        <v>9371</v>
      </c>
      <c r="S355" s="189" t="s">
        <v>235</v>
      </c>
      <c r="T355" t="s">
        <v>41</v>
      </c>
      <c r="U355" t="s">
        <v>48</v>
      </c>
      <c r="V355" t="s">
        <v>49</v>
      </c>
      <c r="W355" t="s">
        <v>21215</v>
      </c>
      <c r="X355" s="126">
        <v>26889</v>
      </c>
      <c r="Y355" t="s">
        <v>21216</v>
      </c>
      <c r="Z355" s="126">
        <v>44256</v>
      </c>
      <c r="AA355" s="126">
        <v>44561</v>
      </c>
      <c r="AB355" t="s">
        <v>38</v>
      </c>
      <c r="AC355" t="s">
        <v>80</v>
      </c>
      <c r="AD355" t="s">
        <v>40</v>
      </c>
    </row>
    <row r="356" spans="1:30" x14ac:dyDescent="0.25">
      <c r="A356" t="s">
        <v>7340</v>
      </c>
      <c r="B356" t="s">
        <v>27</v>
      </c>
      <c r="C356" t="s">
        <v>28</v>
      </c>
      <c r="D356" t="s">
        <v>29</v>
      </c>
      <c r="E356" t="s">
        <v>30</v>
      </c>
      <c r="F356" t="s">
        <v>7319</v>
      </c>
      <c r="G356" t="s">
        <v>7320</v>
      </c>
      <c r="H356" t="s">
        <v>6610</v>
      </c>
      <c r="I356" t="s">
        <v>15136</v>
      </c>
      <c r="J356" t="s">
        <v>7340</v>
      </c>
      <c r="K356" t="s">
        <v>90</v>
      </c>
      <c r="L356" t="s">
        <v>91</v>
      </c>
      <c r="M356" t="s">
        <v>92</v>
      </c>
      <c r="N356" t="s">
        <v>43</v>
      </c>
      <c r="O356" t="s">
        <v>7341</v>
      </c>
      <c r="P356" t="s">
        <v>106</v>
      </c>
      <c r="Q356" t="s">
        <v>877</v>
      </c>
      <c r="R356" t="s">
        <v>864</v>
      </c>
      <c r="S356" t="str">
        <f t="shared" si="5"/>
        <v>MAMANI HILARI, ARMANDO</v>
      </c>
      <c r="T356" t="s">
        <v>102</v>
      </c>
      <c r="U356" t="s">
        <v>37</v>
      </c>
      <c r="V356" t="s">
        <v>49</v>
      </c>
      <c r="W356" t="s">
        <v>16357</v>
      </c>
      <c r="X356" s="126">
        <v>28616</v>
      </c>
      <c r="Y356" t="s">
        <v>6510</v>
      </c>
      <c r="AB356" t="s">
        <v>38</v>
      </c>
      <c r="AC356" t="s">
        <v>95</v>
      </c>
      <c r="AD356" t="s">
        <v>40</v>
      </c>
    </row>
    <row r="357" spans="1:30" x14ac:dyDescent="0.25">
      <c r="A357" t="s">
        <v>7342</v>
      </c>
      <c r="B357" t="s">
        <v>27</v>
      </c>
      <c r="C357" t="s">
        <v>28</v>
      </c>
      <c r="D357" t="s">
        <v>29</v>
      </c>
      <c r="E357" t="s">
        <v>30</v>
      </c>
      <c r="F357" t="s">
        <v>7343</v>
      </c>
      <c r="G357" t="s">
        <v>7344</v>
      </c>
      <c r="H357" t="s">
        <v>6610</v>
      </c>
      <c r="I357" t="s">
        <v>15138</v>
      </c>
      <c r="J357" t="s">
        <v>7342</v>
      </c>
      <c r="K357" t="s">
        <v>31</v>
      </c>
      <c r="L357" t="s">
        <v>32</v>
      </c>
      <c r="M357" t="s">
        <v>33</v>
      </c>
      <c r="N357" t="s">
        <v>34</v>
      </c>
      <c r="O357" t="s">
        <v>6560</v>
      </c>
      <c r="P357" t="s">
        <v>293</v>
      </c>
      <c r="Q357" t="s">
        <v>126</v>
      </c>
      <c r="R357" t="s">
        <v>7345</v>
      </c>
      <c r="S357" t="str">
        <f t="shared" si="5"/>
        <v>MOLINA FLORES, SORAYA SOCORRO</v>
      </c>
      <c r="T357" t="s">
        <v>6470</v>
      </c>
      <c r="U357" t="s">
        <v>37</v>
      </c>
      <c r="V357" t="s">
        <v>6561</v>
      </c>
      <c r="W357" t="s">
        <v>16358</v>
      </c>
      <c r="X357" s="126">
        <v>23381</v>
      </c>
      <c r="Y357" t="s">
        <v>7346</v>
      </c>
      <c r="Z357" s="126">
        <v>43374</v>
      </c>
      <c r="AA357" s="126">
        <v>44834</v>
      </c>
      <c r="AB357" t="s">
        <v>38</v>
      </c>
      <c r="AC357" t="s">
        <v>39</v>
      </c>
      <c r="AD357" t="s">
        <v>40</v>
      </c>
    </row>
    <row r="358" spans="1:30" x14ac:dyDescent="0.25">
      <c r="A358" t="s">
        <v>7347</v>
      </c>
      <c r="B358" t="s">
        <v>27</v>
      </c>
      <c r="C358" t="s">
        <v>28</v>
      </c>
      <c r="D358" t="s">
        <v>29</v>
      </c>
      <c r="E358" t="s">
        <v>30</v>
      </c>
      <c r="F358" t="s">
        <v>7343</v>
      </c>
      <c r="G358" t="s">
        <v>7344</v>
      </c>
      <c r="H358" t="s">
        <v>6610</v>
      </c>
      <c r="I358" t="s">
        <v>15138</v>
      </c>
      <c r="J358" t="s">
        <v>7347</v>
      </c>
      <c r="K358" t="s">
        <v>31</v>
      </c>
      <c r="L358" t="s">
        <v>31</v>
      </c>
      <c r="M358" t="s">
        <v>42</v>
      </c>
      <c r="N358" t="s">
        <v>43</v>
      </c>
      <c r="O358" t="s">
        <v>53</v>
      </c>
      <c r="P358" t="s">
        <v>6477</v>
      </c>
      <c r="Q358" t="s">
        <v>7348</v>
      </c>
      <c r="R358" t="s">
        <v>7349</v>
      </c>
      <c r="S358" t="str">
        <f t="shared" si="5"/>
        <v>CONSTANCIA SAMO, ELVIRA BEATRIZ</v>
      </c>
      <c r="T358" t="s">
        <v>59</v>
      </c>
      <c r="U358" t="s">
        <v>48</v>
      </c>
      <c r="V358" t="s">
        <v>49</v>
      </c>
      <c r="W358" t="s">
        <v>16359</v>
      </c>
      <c r="X358" s="126">
        <v>23029</v>
      </c>
      <c r="Y358" t="s">
        <v>7350</v>
      </c>
      <c r="AB358" t="s">
        <v>38</v>
      </c>
      <c r="AC358" t="s">
        <v>39</v>
      </c>
      <c r="AD358" t="s">
        <v>40</v>
      </c>
    </row>
    <row r="359" spans="1:30" x14ac:dyDescent="0.25">
      <c r="A359" t="s">
        <v>7351</v>
      </c>
      <c r="B359" t="s">
        <v>27</v>
      </c>
      <c r="C359" t="s">
        <v>28</v>
      </c>
      <c r="D359" t="s">
        <v>29</v>
      </c>
      <c r="E359" t="s">
        <v>30</v>
      </c>
      <c r="F359" t="s">
        <v>7343</v>
      </c>
      <c r="G359" t="s">
        <v>7344</v>
      </c>
      <c r="H359" t="s">
        <v>6610</v>
      </c>
      <c r="I359" t="s">
        <v>15138</v>
      </c>
      <c r="J359" t="s">
        <v>7351</v>
      </c>
      <c r="K359" t="s">
        <v>31</v>
      </c>
      <c r="L359" t="s">
        <v>31</v>
      </c>
      <c r="M359" t="s">
        <v>42</v>
      </c>
      <c r="N359" t="s">
        <v>43</v>
      </c>
      <c r="O359" t="s">
        <v>7352</v>
      </c>
      <c r="P359" t="s">
        <v>317</v>
      </c>
      <c r="Q359" t="s">
        <v>111</v>
      </c>
      <c r="R359" t="s">
        <v>7353</v>
      </c>
      <c r="S359" t="str">
        <f t="shared" si="5"/>
        <v>CALISAYA SILVA, ESPERANZA</v>
      </c>
      <c r="T359" t="s">
        <v>52</v>
      </c>
      <c r="U359" t="s">
        <v>48</v>
      </c>
      <c r="V359" t="s">
        <v>49</v>
      </c>
      <c r="W359" t="s">
        <v>16360</v>
      </c>
      <c r="X359" s="126">
        <v>24971</v>
      </c>
      <c r="Y359" t="s">
        <v>7354</v>
      </c>
      <c r="AB359" t="s">
        <v>38</v>
      </c>
      <c r="AC359" t="s">
        <v>39</v>
      </c>
      <c r="AD359" t="s">
        <v>40</v>
      </c>
    </row>
    <row r="360" spans="1:30" x14ac:dyDescent="0.25">
      <c r="A360" t="s">
        <v>7355</v>
      </c>
      <c r="B360" t="s">
        <v>27</v>
      </c>
      <c r="C360" t="s">
        <v>28</v>
      </c>
      <c r="D360" t="s">
        <v>29</v>
      </c>
      <c r="E360" t="s">
        <v>30</v>
      </c>
      <c r="F360" t="s">
        <v>7343</v>
      </c>
      <c r="G360" t="s">
        <v>7344</v>
      </c>
      <c r="H360" t="s">
        <v>6610</v>
      </c>
      <c r="I360" t="s">
        <v>15138</v>
      </c>
      <c r="J360" t="s">
        <v>7355</v>
      </c>
      <c r="K360" t="s">
        <v>31</v>
      </c>
      <c r="L360" t="s">
        <v>31</v>
      </c>
      <c r="M360" t="s">
        <v>42</v>
      </c>
      <c r="N360" t="s">
        <v>61</v>
      </c>
      <c r="O360" t="s">
        <v>116</v>
      </c>
      <c r="P360" t="s">
        <v>933</v>
      </c>
      <c r="Q360" t="s">
        <v>168</v>
      </c>
      <c r="R360" t="s">
        <v>6456</v>
      </c>
      <c r="S360" s="189" t="s">
        <v>235</v>
      </c>
      <c r="T360" t="s">
        <v>64</v>
      </c>
      <c r="U360" t="s">
        <v>48</v>
      </c>
      <c r="V360" t="s">
        <v>49</v>
      </c>
      <c r="W360" t="s">
        <v>21217</v>
      </c>
      <c r="X360" s="126">
        <v>29166</v>
      </c>
      <c r="Y360" t="s">
        <v>21218</v>
      </c>
      <c r="Z360" s="126">
        <v>44256</v>
      </c>
      <c r="AA360" s="126">
        <v>44561</v>
      </c>
      <c r="AB360" t="s">
        <v>119</v>
      </c>
      <c r="AC360" t="s">
        <v>6628</v>
      </c>
      <c r="AD360" t="s">
        <v>40</v>
      </c>
    </row>
    <row r="361" spans="1:30" x14ac:dyDescent="0.25">
      <c r="A361" t="s">
        <v>7358</v>
      </c>
      <c r="B361" t="s">
        <v>27</v>
      </c>
      <c r="C361" t="s">
        <v>28</v>
      </c>
      <c r="D361" t="s">
        <v>29</v>
      </c>
      <c r="E361" t="s">
        <v>30</v>
      </c>
      <c r="F361" t="s">
        <v>7343</v>
      </c>
      <c r="G361" t="s">
        <v>7344</v>
      </c>
      <c r="H361" t="s">
        <v>6610</v>
      </c>
      <c r="I361" t="s">
        <v>15138</v>
      </c>
      <c r="J361" t="s">
        <v>7358</v>
      </c>
      <c r="K361" t="s">
        <v>31</v>
      </c>
      <c r="L361" t="s">
        <v>77</v>
      </c>
      <c r="M361" t="s">
        <v>77</v>
      </c>
      <c r="N361" t="s">
        <v>43</v>
      </c>
      <c r="O361" t="s">
        <v>7359</v>
      </c>
      <c r="P361" t="s">
        <v>7360</v>
      </c>
      <c r="Q361" t="s">
        <v>286</v>
      </c>
      <c r="R361" t="s">
        <v>7361</v>
      </c>
      <c r="S361" t="str">
        <f t="shared" si="5"/>
        <v>PEÑA CHAMBILLA, ANA NANCY</v>
      </c>
      <c r="T361" t="s">
        <v>41</v>
      </c>
      <c r="U361" t="s">
        <v>48</v>
      </c>
      <c r="V361" t="s">
        <v>49</v>
      </c>
      <c r="W361" t="s">
        <v>16361</v>
      </c>
      <c r="X361" s="126">
        <v>28191</v>
      </c>
      <c r="Y361" t="s">
        <v>7362</v>
      </c>
      <c r="AB361" t="s">
        <v>38</v>
      </c>
      <c r="AC361" t="s">
        <v>80</v>
      </c>
      <c r="AD361" t="s">
        <v>40</v>
      </c>
    </row>
    <row r="362" spans="1:30" x14ac:dyDescent="0.25">
      <c r="A362" t="s">
        <v>7363</v>
      </c>
      <c r="B362" t="s">
        <v>27</v>
      </c>
      <c r="C362" t="s">
        <v>28</v>
      </c>
      <c r="D362" t="s">
        <v>29</v>
      </c>
      <c r="E362" t="s">
        <v>30</v>
      </c>
      <c r="F362" t="s">
        <v>7343</v>
      </c>
      <c r="G362" t="s">
        <v>7344</v>
      </c>
      <c r="H362" t="s">
        <v>6610</v>
      </c>
      <c r="I362" t="s">
        <v>15138</v>
      </c>
      <c r="J362" t="s">
        <v>7363</v>
      </c>
      <c r="K362" t="s">
        <v>90</v>
      </c>
      <c r="L362" t="s">
        <v>91</v>
      </c>
      <c r="M362" t="s">
        <v>92</v>
      </c>
      <c r="N362" t="s">
        <v>43</v>
      </c>
      <c r="O362" t="s">
        <v>7364</v>
      </c>
      <c r="P362" t="s">
        <v>186</v>
      </c>
      <c r="Q362" t="s">
        <v>152</v>
      </c>
      <c r="R362" t="s">
        <v>7365</v>
      </c>
      <c r="S362" t="str">
        <f t="shared" si="5"/>
        <v>ORDOÑEZ RAMOS, YOLANDA BRIGIDA</v>
      </c>
      <c r="T362" t="s">
        <v>102</v>
      </c>
      <c r="U362" t="s">
        <v>37</v>
      </c>
      <c r="V362" t="s">
        <v>49</v>
      </c>
      <c r="W362" t="s">
        <v>16362</v>
      </c>
      <c r="X362" s="126">
        <v>20739</v>
      </c>
      <c r="Y362" t="s">
        <v>7366</v>
      </c>
      <c r="AB362" t="s">
        <v>38</v>
      </c>
      <c r="AC362" t="s">
        <v>95</v>
      </c>
      <c r="AD362" t="s">
        <v>40</v>
      </c>
    </row>
    <row r="363" spans="1:30" x14ac:dyDescent="0.25">
      <c r="A363" t="s">
        <v>7367</v>
      </c>
      <c r="B363" t="s">
        <v>27</v>
      </c>
      <c r="C363" t="s">
        <v>28</v>
      </c>
      <c r="D363" t="s">
        <v>29</v>
      </c>
      <c r="E363" t="s">
        <v>30</v>
      </c>
      <c r="F363" t="s">
        <v>7368</v>
      </c>
      <c r="G363" t="s">
        <v>7369</v>
      </c>
      <c r="H363" t="s">
        <v>6610</v>
      </c>
      <c r="I363" t="s">
        <v>15139</v>
      </c>
      <c r="J363" t="s">
        <v>7367</v>
      </c>
      <c r="K363" t="s">
        <v>31</v>
      </c>
      <c r="L363" t="s">
        <v>32</v>
      </c>
      <c r="M363" t="s">
        <v>33</v>
      </c>
      <c r="N363" t="s">
        <v>34</v>
      </c>
      <c r="O363" t="s">
        <v>6611</v>
      </c>
      <c r="P363" t="s">
        <v>7370</v>
      </c>
      <c r="Q363" t="s">
        <v>298</v>
      </c>
      <c r="R363" t="s">
        <v>319</v>
      </c>
      <c r="S363" t="str">
        <f t="shared" si="5"/>
        <v>CHIQUE AGUILAR, DELIA</v>
      </c>
      <c r="T363" t="s">
        <v>59</v>
      </c>
      <c r="U363" t="s">
        <v>37</v>
      </c>
      <c r="V363" t="s">
        <v>6613</v>
      </c>
      <c r="W363" t="s">
        <v>16363</v>
      </c>
      <c r="X363" s="126">
        <v>26908</v>
      </c>
      <c r="Y363" t="s">
        <v>7371</v>
      </c>
      <c r="Z363" s="126">
        <v>43525</v>
      </c>
      <c r="AA363" s="126">
        <v>44985</v>
      </c>
      <c r="AB363" t="s">
        <v>38</v>
      </c>
      <c r="AC363" t="s">
        <v>39</v>
      </c>
      <c r="AD363" t="s">
        <v>40</v>
      </c>
    </row>
    <row r="364" spans="1:30" x14ac:dyDescent="0.25">
      <c r="A364" t="s">
        <v>7372</v>
      </c>
      <c r="B364" t="s">
        <v>27</v>
      </c>
      <c r="C364" t="s">
        <v>28</v>
      </c>
      <c r="D364" t="s">
        <v>29</v>
      </c>
      <c r="E364" t="s">
        <v>30</v>
      </c>
      <c r="F364" t="s">
        <v>7368</v>
      </c>
      <c r="G364" t="s">
        <v>7369</v>
      </c>
      <c r="H364" t="s">
        <v>6610</v>
      </c>
      <c r="I364" t="s">
        <v>15139</v>
      </c>
      <c r="J364" t="s">
        <v>7372</v>
      </c>
      <c r="K364" t="s">
        <v>31</v>
      </c>
      <c r="L364" t="s">
        <v>31</v>
      </c>
      <c r="M364" t="s">
        <v>42</v>
      </c>
      <c r="N364" t="s">
        <v>43</v>
      </c>
      <c r="O364" t="s">
        <v>264</v>
      </c>
      <c r="P364" t="s">
        <v>305</v>
      </c>
      <c r="Q364" t="s">
        <v>75</v>
      </c>
      <c r="R364" t="s">
        <v>7373</v>
      </c>
      <c r="S364" t="str">
        <f t="shared" si="5"/>
        <v>RODRIGUEZ QUISPE, HERMELINDA JUSTINA</v>
      </c>
      <c r="T364" t="s">
        <v>47</v>
      </c>
      <c r="U364" t="s">
        <v>48</v>
      </c>
      <c r="V364" t="s">
        <v>49</v>
      </c>
      <c r="W364" t="s">
        <v>16364</v>
      </c>
      <c r="X364" s="126">
        <v>21636</v>
      </c>
      <c r="Y364" t="s">
        <v>7374</v>
      </c>
      <c r="AB364" t="s">
        <v>38</v>
      </c>
      <c r="AC364" t="s">
        <v>39</v>
      </c>
      <c r="AD364" t="s">
        <v>40</v>
      </c>
    </row>
    <row r="365" spans="1:30" x14ac:dyDescent="0.25">
      <c r="A365" t="s">
        <v>7375</v>
      </c>
      <c r="B365" t="s">
        <v>27</v>
      </c>
      <c r="C365" t="s">
        <v>28</v>
      </c>
      <c r="D365" t="s">
        <v>29</v>
      </c>
      <c r="E365" t="s">
        <v>30</v>
      </c>
      <c r="F365" t="s">
        <v>7368</v>
      </c>
      <c r="G365" t="s">
        <v>7369</v>
      </c>
      <c r="H365" t="s">
        <v>6610</v>
      </c>
      <c r="I365" t="s">
        <v>15139</v>
      </c>
      <c r="J365" t="s">
        <v>7375</v>
      </c>
      <c r="K365" t="s">
        <v>31</v>
      </c>
      <c r="L365" t="s">
        <v>31</v>
      </c>
      <c r="M365" t="s">
        <v>42</v>
      </c>
      <c r="N365" t="s">
        <v>43</v>
      </c>
      <c r="O365" t="s">
        <v>7376</v>
      </c>
      <c r="P365" t="s">
        <v>320</v>
      </c>
      <c r="Q365" t="s">
        <v>122</v>
      </c>
      <c r="R365" t="s">
        <v>7377</v>
      </c>
      <c r="S365" t="str">
        <f t="shared" si="5"/>
        <v>HUAMAN TORRES, GLADYS CARMEN</v>
      </c>
      <c r="T365" t="s">
        <v>59</v>
      </c>
      <c r="U365" t="s">
        <v>48</v>
      </c>
      <c r="V365" t="s">
        <v>49</v>
      </c>
      <c r="W365" t="s">
        <v>16365</v>
      </c>
      <c r="X365" s="126">
        <v>23573</v>
      </c>
      <c r="Y365" t="s">
        <v>7378</v>
      </c>
      <c r="AB365" t="s">
        <v>38</v>
      </c>
      <c r="AC365" t="s">
        <v>39</v>
      </c>
      <c r="AD365" t="s">
        <v>40</v>
      </c>
    </row>
    <row r="366" spans="1:30" x14ac:dyDescent="0.25">
      <c r="A366" t="s">
        <v>7379</v>
      </c>
      <c r="B366" t="s">
        <v>27</v>
      </c>
      <c r="C366" t="s">
        <v>28</v>
      </c>
      <c r="D366" t="s">
        <v>29</v>
      </c>
      <c r="E366" t="s">
        <v>30</v>
      </c>
      <c r="F366" t="s">
        <v>7368</v>
      </c>
      <c r="G366" t="s">
        <v>7369</v>
      </c>
      <c r="H366" t="s">
        <v>6610</v>
      </c>
      <c r="I366" t="s">
        <v>15139</v>
      </c>
      <c r="J366" t="s">
        <v>7379</v>
      </c>
      <c r="K366" t="s">
        <v>31</v>
      </c>
      <c r="L366" t="s">
        <v>31</v>
      </c>
      <c r="M366" t="s">
        <v>42</v>
      </c>
      <c r="N366" t="s">
        <v>43</v>
      </c>
      <c r="O366" t="s">
        <v>114</v>
      </c>
      <c r="P366" t="s">
        <v>321</v>
      </c>
      <c r="Q366" t="s">
        <v>7380</v>
      </c>
      <c r="R366" t="s">
        <v>7381</v>
      </c>
      <c r="S366" t="str">
        <f t="shared" si="5"/>
        <v>CHIRAPO CCANTUTA, TERESA DELIA</v>
      </c>
      <c r="T366" t="s">
        <v>47</v>
      </c>
      <c r="U366" t="s">
        <v>48</v>
      </c>
      <c r="V366" t="s">
        <v>49</v>
      </c>
      <c r="W366" t="s">
        <v>16366</v>
      </c>
      <c r="X366" s="126">
        <v>23299</v>
      </c>
      <c r="Y366" t="s">
        <v>7382</v>
      </c>
      <c r="AB366" t="s">
        <v>38</v>
      </c>
      <c r="AC366" t="s">
        <v>39</v>
      </c>
      <c r="AD366" t="s">
        <v>40</v>
      </c>
    </row>
    <row r="367" spans="1:30" x14ac:dyDescent="0.25">
      <c r="A367" t="s">
        <v>7383</v>
      </c>
      <c r="B367" t="s">
        <v>27</v>
      </c>
      <c r="C367" t="s">
        <v>28</v>
      </c>
      <c r="D367" t="s">
        <v>29</v>
      </c>
      <c r="E367" t="s">
        <v>30</v>
      </c>
      <c r="F367" t="s">
        <v>7368</v>
      </c>
      <c r="G367" t="s">
        <v>7369</v>
      </c>
      <c r="H367" t="s">
        <v>6610</v>
      </c>
      <c r="I367" t="s">
        <v>15139</v>
      </c>
      <c r="J367" t="s">
        <v>7383</v>
      </c>
      <c r="K367" t="s">
        <v>31</v>
      </c>
      <c r="L367" t="s">
        <v>77</v>
      </c>
      <c r="M367" t="s">
        <v>77</v>
      </c>
      <c r="N367" t="s">
        <v>61</v>
      </c>
      <c r="O367" t="s">
        <v>7384</v>
      </c>
      <c r="P367" t="s">
        <v>35</v>
      </c>
      <c r="Q367" t="s">
        <v>645</v>
      </c>
      <c r="R367" t="s">
        <v>613</v>
      </c>
      <c r="S367" s="189" t="s">
        <v>235</v>
      </c>
      <c r="T367" t="s">
        <v>41</v>
      </c>
      <c r="U367" t="s">
        <v>48</v>
      </c>
      <c r="V367" t="s">
        <v>49</v>
      </c>
      <c r="W367" t="s">
        <v>21219</v>
      </c>
      <c r="X367" s="126">
        <v>29771</v>
      </c>
      <c r="Y367" t="s">
        <v>21220</v>
      </c>
      <c r="Z367" s="126">
        <v>44256</v>
      </c>
      <c r="AA367" s="126">
        <v>44561</v>
      </c>
      <c r="AB367" t="s">
        <v>38</v>
      </c>
      <c r="AC367" t="s">
        <v>80</v>
      </c>
      <c r="AD367" t="s">
        <v>40</v>
      </c>
    </row>
    <row r="368" spans="1:30" x14ac:dyDescent="0.25">
      <c r="A368" t="s">
        <v>7385</v>
      </c>
      <c r="B368" t="s">
        <v>27</v>
      </c>
      <c r="C368" t="s">
        <v>28</v>
      </c>
      <c r="D368" t="s">
        <v>29</v>
      </c>
      <c r="E368" t="s">
        <v>30</v>
      </c>
      <c r="F368" t="s">
        <v>7368</v>
      </c>
      <c r="G368" t="s">
        <v>7369</v>
      </c>
      <c r="H368" t="s">
        <v>6610</v>
      </c>
      <c r="I368" t="s">
        <v>15139</v>
      </c>
      <c r="J368" t="s">
        <v>7385</v>
      </c>
      <c r="K368" t="s">
        <v>90</v>
      </c>
      <c r="L368" t="s">
        <v>91</v>
      </c>
      <c r="M368" t="s">
        <v>92</v>
      </c>
      <c r="N368" t="s">
        <v>43</v>
      </c>
      <c r="O368" t="s">
        <v>7386</v>
      </c>
      <c r="P368" t="s">
        <v>58</v>
      </c>
      <c r="Q368" t="s">
        <v>230</v>
      </c>
      <c r="R368" t="s">
        <v>7387</v>
      </c>
      <c r="S368" t="str">
        <f t="shared" si="5"/>
        <v>VILCA TICONA, ELISABETH</v>
      </c>
      <c r="T368" t="s">
        <v>94</v>
      </c>
      <c r="U368" t="s">
        <v>37</v>
      </c>
      <c r="V368" t="s">
        <v>49</v>
      </c>
      <c r="W368" t="s">
        <v>16367</v>
      </c>
      <c r="X368" s="126">
        <v>24193</v>
      </c>
      <c r="Y368" t="s">
        <v>7388</v>
      </c>
      <c r="AB368" t="s">
        <v>38</v>
      </c>
      <c r="AC368" t="s">
        <v>95</v>
      </c>
      <c r="AD368" t="s">
        <v>40</v>
      </c>
    </row>
    <row r="369" spans="1:30" x14ac:dyDescent="0.25">
      <c r="A369" t="s">
        <v>7389</v>
      </c>
      <c r="B369" t="s">
        <v>27</v>
      </c>
      <c r="C369" t="s">
        <v>28</v>
      </c>
      <c r="D369" t="s">
        <v>29</v>
      </c>
      <c r="E369" t="s">
        <v>30</v>
      </c>
      <c r="F369" t="s">
        <v>7390</v>
      </c>
      <c r="G369" t="s">
        <v>7391</v>
      </c>
      <c r="H369" t="s">
        <v>6610</v>
      </c>
      <c r="I369" t="s">
        <v>15140</v>
      </c>
      <c r="J369" t="s">
        <v>7389</v>
      </c>
      <c r="K369" t="s">
        <v>31</v>
      </c>
      <c r="L369" t="s">
        <v>32</v>
      </c>
      <c r="M369" t="s">
        <v>33</v>
      </c>
      <c r="N369" t="s">
        <v>34</v>
      </c>
      <c r="O369" t="s">
        <v>6611</v>
      </c>
      <c r="P369" t="s">
        <v>85</v>
      </c>
      <c r="Q369" t="s">
        <v>168</v>
      </c>
      <c r="R369" t="s">
        <v>7392</v>
      </c>
      <c r="S369" t="str">
        <f t="shared" si="5"/>
        <v>CACERES ORTEGA, TANIA ELFRIDE</v>
      </c>
      <c r="T369" t="s">
        <v>36</v>
      </c>
      <c r="U369" t="s">
        <v>37</v>
      </c>
      <c r="V369" t="s">
        <v>6613</v>
      </c>
      <c r="W369" t="s">
        <v>16368</v>
      </c>
      <c r="X369" s="126">
        <v>25747</v>
      </c>
      <c r="Y369" t="s">
        <v>7393</v>
      </c>
      <c r="Z369" s="126">
        <v>43525</v>
      </c>
      <c r="AA369" s="126">
        <v>44985</v>
      </c>
      <c r="AB369" t="s">
        <v>38</v>
      </c>
      <c r="AC369" t="s">
        <v>39</v>
      </c>
      <c r="AD369" t="s">
        <v>40</v>
      </c>
    </row>
    <row r="370" spans="1:30" x14ac:dyDescent="0.25">
      <c r="A370" t="s">
        <v>15864</v>
      </c>
      <c r="B370" t="s">
        <v>27</v>
      </c>
      <c r="C370" t="s">
        <v>28</v>
      </c>
      <c r="D370" t="s">
        <v>29</v>
      </c>
      <c r="E370" t="s">
        <v>30</v>
      </c>
      <c r="F370" t="s">
        <v>7390</v>
      </c>
      <c r="G370" t="s">
        <v>7391</v>
      </c>
      <c r="H370" t="s">
        <v>6610</v>
      </c>
      <c r="I370" t="s">
        <v>15140</v>
      </c>
      <c r="J370" t="s">
        <v>15864</v>
      </c>
      <c r="K370" t="s">
        <v>31</v>
      </c>
      <c r="L370" t="s">
        <v>32</v>
      </c>
      <c r="M370" t="s">
        <v>709</v>
      </c>
      <c r="N370" t="s">
        <v>699</v>
      </c>
      <c r="O370" t="s">
        <v>15447</v>
      </c>
      <c r="P370" t="s">
        <v>126</v>
      </c>
      <c r="Q370" t="s">
        <v>241</v>
      </c>
      <c r="R370" t="s">
        <v>2949</v>
      </c>
      <c r="S370" t="str">
        <f t="shared" si="5"/>
        <v>FLORES BARRIGA, PEDRO DAVID</v>
      </c>
      <c r="T370" t="s">
        <v>36</v>
      </c>
      <c r="U370" t="s">
        <v>37</v>
      </c>
      <c r="V370" t="s">
        <v>49</v>
      </c>
      <c r="W370" t="s">
        <v>19556</v>
      </c>
      <c r="X370" s="126">
        <v>25257</v>
      </c>
      <c r="Y370" t="s">
        <v>2950</v>
      </c>
      <c r="Z370" s="126">
        <v>44197</v>
      </c>
      <c r="AA370" s="126">
        <v>44561</v>
      </c>
      <c r="AB370" t="s">
        <v>119</v>
      </c>
      <c r="AC370" t="s">
        <v>39</v>
      </c>
      <c r="AD370" t="s">
        <v>40</v>
      </c>
    </row>
    <row r="371" spans="1:30" x14ac:dyDescent="0.25">
      <c r="A371" t="s">
        <v>7394</v>
      </c>
      <c r="B371" t="s">
        <v>27</v>
      </c>
      <c r="C371" t="s">
        <v>28</v>
      </c>
      <c r="D371" t="s">
        <v>29</v>
      </c>
      <c r="E371" t="s">
        <v>30</v>
      </c>
      <c r="F371" t="s">
        <v>7390</v>
      </c>
      <c r="G371" t="s">
        <v>7391</v>
      </c>
      <c r="H371" t="s">
        <v>6610</v>
      </c>
      <c r="I371" t="s">
        <v>15140</v>
      </c>
      <c r="J371" t="s">
        <v>7394</v>
      </c>
      <c r="K371" t="s">
        <v>31</v>
      </c>
      <c r="L371" t="s">
        <v>31</v>
      </c>
      <c r="M371" t="s">
        <v>42</v>
      </c>
      <c r="N371" t="s">
        <v>43</v>
      </c>
      <c r="O371" t="s">
        <v>7395</v>
      </c>
      <c r="P371" t="s">
        <v>6378</v>
      </c>
      <c r="Q371" t="s">
        <v>477</v>
      </c>
      <c r="R371" t="s">
        <v>478</v>
      </c>
      <c r="S371" t="str">
        <f t="shared" si="5"/>
        <v>VILAVILA INOFUENTE, ADELA</v>
      </c>
      <c r="T371" t="s">
        <v>47</v>
      </c>
      <c r="U371" t="s">
        <v>48</v>
      </c>
      <c r="V371" t="s">
        <v>49</v>
      </c>
      <c r="W371" t="s">
        <v>16369</v>
      </c>
      <c r="X371" s="126">
        <v>27219</v>
      </c>
      <c r="Y371" t="s">
        <v>7541</v>
      </c>
      <c r="AB371" t="s">
        <v>38</v>
      </c>
      <c r="AC371" t="s">
        <v>39</v>
      </c>
      <c r="AD371" t="s">
        <v>40</v>
      </c>
    </row>
    <row r="372" spans="1:30" x14ac:dyDescent="0.25">
      <c r="A372" t="s">
        <v>7398</v>
      </c>
      <c r="B372" t="s">
        <v>27</v>
      </c>
      <c r="C372" t="s">
        <v>28</v>
      </c>
      <c r="D372" t="s">
        <v>29</v>
      </c>
      <c r="E372" t="s">
        <v>30</v>
      </c>
      <c r="F372" t="s">
        <v>7390</v>
      </c>
      <c r="G372" t="s">
        <v>7391</v>
      </c>
      <c r="H372" t="s">
        <v>6610</v>
      </c>
      <c r="I372" t="s">
        <v>15140</v>
      </c>
      <c r="J372" t="s">
        <v>7398</v>
      </c>
      <c r="K372" t="s">
        <v>31</v>
      </c>
      <c r="L372" t="s">
        <v>31</v>
      </c>
      <c r="M372" t="s">
        <v>42</v>
      </c>
      <c r="N372" t="s">
        <v>43</v>
      </c>
      <c r="O372" t="s">
        <v>7399</v>
      </c>
      <c r="P372" t="s">
        <v>379</v>
      </c>
      <c r="Q372" t="s">
        <v>244</v>
      </c>
      <c r="R372" t="s">
        <v>7400</v>
      </c>
      <c r="S372" t="str">
        <f t="shared" si="5"/>
        <v>VALENCIA NUÑEZ, MOIRA ADRIANA</v>
      </c>
      <c r="T372" t="s">
        <v>59</v>
      </c>
      <c r="U372" t="s">
        <v>48</v>
      </c>
      <c r="V372" t="s">
        <v>49</v>
      </c>
      <c r="W372" t="s">
        <v>16370</v>
      </c>
      <c r="X372" s="126">
        <v>26572</v>
      </c>
      <c r="Y372" t="s">
        <v>7401</v>
      </c>
      <c r="AB372" t="s">
        <v>38</v>
      </c>
      <c r="AC372" t="s">
        <v>39</v>
      </c>
      <c r="AD372" t="s">
        <v>40</v>
      </c>
    </row>
    <row r="373" spans="1:30" x14ac:dyDescent="0.25">
      <c r="A373" t="s">
        <v>7402</v>
      </c>
      <c r="B373" t="s">
        <v>27</v>
      </c>
      <c r="C373" t="s">
        <v>28</v>
      </c>
      <c r="D373" t="s">
        <v>29</v>
      </c>
      <c r="E373" t="s">
        <v>30</v>
      </c>
      <c r="F373" t="s">
        <v>7390</v>
      </c>
      <c r="G373" t="s">
        <v>7391</v>
      </c>
      <c r="H373" t="s">
        <v>6610</v>
      </c>
      <c r="I373" t="s">
        <v>15140</v>
      </c>
      <c r="J373" t="s">
        <v>7402</v>
      </c>
      <c r="K373" t="s">
        <v>31</v>
      </c>
      <c r="L373" t="s">
        <v>31</v>
      </c>
      <c r="M373" t="s">
        <v>42</v>
      </c>
      <c r="N373" t="s">
        <v>43</v>
      </c>
      <c r="O373" t="s">
        <v>7403</v>
      </c>
      <c r="P373" t="s">
        <v>126</v>
      </c>
      <c r="Q373" t="s">
        <v>75</v>
      </c>
      <c r="R373" t="s">
        <v>15141</v>
      </c>
      <c r="S373" t="str">
        <f t="shared" si="5"/>
        <v>FLORES QUISPE, IRMA FELICITAS</v>
      </c>
      <c r="T373" t="s">
        <v>59</v>
      </c>
      <c r="U373" t="s">
        <v>48</v>
      </c>
      <c r="V373" t="s">
        <v>813</v>
      </c>
      <c r="W373" t="s">
        <v>16371</v>
      </c>
      <c r="X373" s="126">
        <v>23120</v>
      </c>
      <c r="Y373" t="s">
        <v>15142</v>
      </c>
      <c r="Z373" s="126">
        <v>44256</v>
      </c>
      <c r="AA373" s="126">
        <v>44347</v>
      </c>
      <c r="AB373" t="s">
        <v>38</v>
      </c>
      <c r="AC373" t="s">
        <v>39</v>
      </c>
      <c r="AD373" t="s">
        <v>40</v>
      </c>
    </row>
    <row r="374" spans="1:30" x14ac:dyDescent="0.25">
      <c r="B374" t="s">
        <v>27</v>
      </c>
      <c r="C374" t="s">
        <v>28</v>
      </c>
      <c r="D374" t="s">
        <v>29</v>
      </c>
      <c r="E374" t="s">
        <v>30</v>
      </c>
      <c r="F374" t="s">
        <v>7390</v>
      </c>
      <c r="G374" t="s">
        <v>7391</v>
      </c>
      <c r="H374" t="s">
        <v>6610</v>
      </c>
      <c r="I374" t="s">
        <v>15140</v>
      </c>
      <c r="J374" t="s">
        <v>7402</v>
      </c>
      <c r="K374" t="s">
        <v>31</v>
      </c>
      <c r="L374" t="s">
        <v>31</v>
      </c>
      <c r="M374" t="s">
        <v>42</v>
      </c>
      <c r="N374" t="s">
        <v>61</v>
      </c>
      <c r="O374" t="s">
        <v>16372</v>
      </c>
      <c r="P374" t="s">
        <v>152</v>
      </c>
      <c r="Q374" t="s">
        <v>522</v>
      </c>
      <c r="R374" t="s">
        <v>21221</v>
      </c>
      <c r="S374" s="189" t="s">
        <v>235</v>
      </c>
      <c r="T374" t="s">
        <v>64</v>
      </c>
      <c r="U374" t="s">
        <v>48</v>
      </c>
      <c r="V374" t="s">
        <v>49</v>
      </c>
      <c r="W374" t="s">
        <v>21222</v>
      </c>
      <c r="X374" s="126">
        <v>30098</v>
      </c>
      <c r="Y374" t="s">
        <v>21223</v>
      </c>
      <c r="Z374" s="126">
        <v>44256</v>
      </c>
      <c r="AA374" s="126">
        <v>44347</v>
      </c>
      <c r="AB374" t="s">
        <v>302</v>
      </c>
      <c r="AC374" t="s">
        <v>6628</v>
      </c>
      <c r="AD374" t="s">
        <v>40</v>
      </c>
    </row>
    <row r="375" spans="1:30" x14ac:dyDescent="0.25">
      <c r="A375" t="s">
        <v>7404</v>
      </c>
      <c r="B375" t="s">
        <v>27</v>
      </c>
      <c r="C375" t="s">
        <v>28</v>
      </c>
      <c r="D375" t="s">
        <v>29</v>
      </c>
      <c r="E375" t="s">
        <v>30</v>
      </c>
      <c r="F375" t="s">
        <v>7390</v>
      </c>
      <c r="G375" t="s">
        <v>7391</v>
      </c>
      <c r="H375" t="s">
        <v>6610</v>
      </c>
      <c r="I375" t="s">
        <v>15140</v>
      </c>
      <c r="J375" t="s">
        <v>7404</v>
      </c>
      <c r="K375" t="s">
        <v>31</v>
      </c>
      <c r="L375" t="s">
        <v>31</v>
      </c>
      <c r="M375" t="s">
        <v>42</v>
      </c>
      <c r="N375" t="s">
        <v>43</v>
      </c>
      <c r="O375" t="s">
        <v>275</v>
      </c>
      <c r="P375" t="s">
        <v>7075</v>
      </c>
      <c r="Q375" t="s">
        <v>134</v>
      </c>
      <c r="R375" t="s">
        <v>7020</v>
      </c>
      <c r="S375" t="str">
        <f t="shared" si="5"/>
        <v>ZAMATA PALOMINO, LUCILA</v>
      </c>
      <c r="T375" t="s">
        <v>47</v>
      </c>
      <c r="U375" t="s">
        <v>48</v>
      </c>
      <c r="V375" t="s">
        <v>49</v>
      </c>
      <c r="W375" t="s">
        <v>16373</v>
      </c>
      <c r="X375" s="126">
        <v>22585</v>
      </c>
      <c r="Y375" t="s">
        <v>7405</v>
      </c>
      <c r="AB375" t="s">
        <v>38</v>
      </c>
      <c r="AC375" t="s">
        <v>39</v>
      </c>
      <c r="AD375" t="s">
        <v>40</v>
      </c>
    </row>
    <row r="376" spans="1:30" x14ac:dyDescent="0.25">
      <c r="A376" t="s">
        <v>7406</v>
      </c>
      <c r="B376" t="s">
        <v>27</v>
      </c>
      <c r="C376" t="s">
        <v>28</v>
      </c>
      <c r="D376" t="s">
        <v>29</v>
      </c>
      <c r="E376" t="s">
        <v>30</v>
      </c>
      <c r="F376" t="s">
        <v>7390</v>
      </c>
      <c r="G376" t="s">
        <v>7391</v>
      </c>
      <c r="H376" t="s">
        <v>6610</v>
      </c>
      <c r="I376" t="s">
        <v>15140</v>
      </c>
      <c r="J376" t="s">
        <v>7406</v>
      </c>
      <c r="K376" t="s">
        <v>31</v>
      </c>
      <c r="L376" t="s">
        <v>31</v>
      </c>
      <c r="M376" t="s">
        <v>42</v>
      </c>
      <c r="N376" t="s">
        <v>43</v>
      </c>
      <c r="O376" t="s">
        <v>6632</v>
      </c>
      <c r="P376" t="s">
        <v>57</v>
      </c>
      <c r="Q376" t="s">
        <v>67</v>
      </c>
      <c r="R376" t="s">
        <v>7407</v>
      </c>
      <c r="S376" t="str">
        <f t="shared" si="5"/>
        <v>ARIAS CHOQUE, YESSENIA KARINA</v>
      </c>
      <c r="T376" t="s">
        <v>47</v>
      </c>
      <c r="U376" t="s">
        <v>48</v>
      </c>
      <c r="V376" t="s">
        <v>49</v>
      </c>
      <c r="W376" t="s">
        <v>16374</v>
      </c>
      <c r="X376" s="126">
        <v>30718</v>
      </c>
      <c r="Y376" t="s">
        <v>7408</v>
      </c>
      <c r="AB376" t="s">
        <v>38</v>
      </c>
      <c r="AC376" t="s">
        <v>39</v>
      </c>
      <c r="AD376" t="s">
        <v>40</v>
      </c>
    </row>
    <row r="377" spans="1:30" x14ac:dyDescent="0.25">
      <c r="A377" t="s">
        <v>7409</v>
      </c>
      <c r="B377" t="s">
        <v>27</v>
      </c>
      <c r="C377" t="s">
        <v>28</v>
      </c>
      <c r="D377" t="s">
        <v>29</v>
      </c>
      <c r="E377" t="s">
        <v>30</v>
      </c>
      <c r="F377" t="s">
        <v>7390</v>
      </c>
      <c r="G377" t="s">
        <v>7391</v>
      </c>
      <c r="H377" t="s">
        <v>6610</v>
      </c>
      <c r="I377" t="s">
        <v>15140</v>
      </c>
      <c r="J377" t="s">
        <v>7409</v>
      </c>
      <c r="K377" t="s">
        <v>31</v>
      </c>
      <c r="L377" t="s">
        <v>31</v>
      </c>
      <c r="M377" t="s">
        <v>42</v>
      </c>
      <c r="N377" t="s">
        <v>61</v>
      </c>
      <c r="O377" t="s">
        <v>116</v>
      </c>
      <c r="P377" t="s">
        <v>301</v>
      </c>
      <c r="Q377" t="s">
        <v>330</v>
      </c>
      <c r="R377" t="s">
        <v>263</v>
      </c>
      <c r="S377" s="189" t="s">
        <v>235</v>
      </c>
      <c r="T377" t="s">
        <v>64</v>
      </c>
      <c r="U377" t="s">
        <v>48</v>
      </c>
      <c r="V377" t="s">
        <v>49</v>
      </c>
      <c r="W377" t="s">
        <v>21224</v>
      </c>
      <c r="X377" s="126">
        <v>28317</v>
      </c>
      <c r="Y377" t="s">
        <v>21225</v>
      </c>
      <c r="Z377" s="126">
        <v>44256</v>
      </c>
      <c r="AA377" s="126">
        <v>44561</v>
      </c>
      <c r="AB377" t="s">
        <v>119</v>
      </c>
      <c r="AC377" t="s">
        <v>6628</v>
      </c>
      <c r="AD377" t="s">
        <v>40</v>
      </c>
    </row>
    <row r="378" spans="1:30" x14ac:dyDescent="0.25">
      <c r="A378" t="s">
        <v>7410</v>
      </c>
      <c r="B378" t="s">
        <v>27</v>
      </c>
      <c r="C378" t="s">
        <v>28</v>
      </c>
      <c r="D378" t="s">
        <v>29</v>
      </c>
      <c r="E378" t="s">
        <v>30</v>
      </c>
      <c r="F378" t="s">
        <v>7390</v>
      </c>
      <c r="G378" t="s">
        <v>7391</v>
      </c>
      <c r="H378" t="s">
        <v>6610</v>
      </c>
      <c r="I378" t="s">
        <v>15140</v>
      </c>
      <c r="J378" t="s">
        <v>7410</v>
      </c>
      <c r="K378" t="s">
        <v>31</v>
      </c>
      <c r="L378" t="s">
        <v>31</v>
      </c>
      <c r="M378" t="s">
        <v>42</v>
      </c>
      <c r="N378" t="s">
        <v>61</v>
      </c>
      <c r="O378" t="s">
        <v>116</v>
      </c>
      <c r="P378" t="s">
        <v>852</v>
      </c>
      <c r="Q378" t="s">
        <v>106</v>
      </c>
      <c r="R378" t="s">
        <v>614</v>
      </c>
      <c r="S378" s="189" t="s">
        <v>235</v>
      </c>
      <c r="T378" t="s">
        <v>64</v>
      </c>
      <c r="U378" t="s">
        <v>48</v>
      </c>
      <c r="V378" t="s">
        <v>49</v>
      </c>
      <c r="W378" t="s">
        <v>21226</v>
      </c>
      <c r="X378" s="126">
        <v>28967</v>
      </c>
      <c r="Y378" t="s">
        <v>21227</v>
      </c>
      <c r="Z378" s="126">
        <v>44256</v>
      </c>
      <c r="AA378" s="126">
        <v>44561</v>
      </c>
      <c r="AB378" t="s">
        <v>119</v>
      </c>
      <c r="AC378" t="s">
        <v>6628</v>
      </c>
      <c r="AD378" t="s">
        <v>40</v>
      </c>
    </row>
    <row r="379" spans="1:30" x14ac:dyDescent="0.25">
      <c r="A379" t="s">
        <v>7411</v>
      </c>
      <c r="B379" t="s">
        <v>27</v>
      </c>
      <c r="C379" t="s">
        <v>28</v>
      </c>
      <c r="D379" t="s">
        <v>29</v>
      </c>
      <c r="E379" t="s">
        <v>30</v>
      </c>
      <c r="F379" t="s">
        <v>7390</v>
      </c>
      <c r="G379" t="s">
        <v>7391</v>
      </c>
      <c r="H379" t="s">
        <v>6610</v>
      </c>
      <c r="I379" t="s">
        <v>15140</v>
      </c>
      <c r="J379" t="s">
        <v>7411</v>
      </c>
      <c r="K379" t="s">
        <v>31</v>
      </c>
      <c r="L379" t="s">
        <v>31</v>
      </c>
      <c r="M379" t="s">
        <v>42</v>
      </c>
      <c r="N379" t="s">
        <v>61</v>
      </c>
      <c r="O379" t="s">
        <v>116</v>
      </c>
      <c r="P379" t="s">
        <v>21228</v>
      </c>
      <c r="Q379" t="s">
        <v>215</v>
      </c>
      <c r="R379" t="s">
        <v>21229</v>
      </c>
      <c r="S379" s="189" t="s">
        <v>235</v>
      </c>
      <c r="T379" t="s">
        <v>64</v>
      </c>
      <c r="U379" t="s">
        <v>48</v>
      </c>
      <c r="V379" t="s">
        <v>49</v>
      </c>
      <c r="W379" t="s">
        <v>21230</v>
      </c>
      <c r="X379" s="126">
        <v>30836</v>
      </c>
      <c r="Y379" t="s">
        <v>21231</v>
      </c>
      <c r="Z379" s="126">
        <v>44256</v>
      </c>
      <c r="AA379" s="126">
        <v>44561</v>
      </c>
      <c r="AB379" t="s">
        <v>119</v>
      </c>
      <c r="AC379" t="s">
        <v>6628</v>
      </c>
      <c r="AD379" t="s">
        <v>40</v>
      </c>
    </row>
    <row r="380" spans="1:30" x14ac:dyDescent="0.25">
      <c r="A380" t="s">
        <v>7412</v>
      </c>
      <c r="B380" t="s">
        <v>27</v>
      </c>
      <c r="C380" t="s">
        <v>28</v>
      </c>
      <c r="D380" t="s">
        <v>29</v>
      </c>
      <c r="E380" t="s">
        <v>30</v>
      </c>
      <c r="F380" t="s">
        <v>7390</v>
      </c>
      <c r="G380" t="s">
        <v>7391</v>
      </c>
      <c r="H380" t="s">
        <v>6610</v>
      </c>
      <c r="I380" t="s">
        <v>15140</v>
      </c>
      <c r="J380" t="s">
        <v>7412</v>
      </c>
      <c r="K380" t="s">
        <v>31</v>
      </c>
      <c r="L380" t="s">
        <v>31</v>
      </c>
      <c r="M380" t="s">
        <v>42</v>
      </c>
      <c r="N380" t="s">
        <v>61</v>
      </c>
      <c r="O380" t="s">
        <v>16375</v>
      </c>
      <c r="P380" t="s">
        <v>396</v>
      </c>
      <c r="Q380" t="s">
        <v>397</v>
      </c>
      <c r="R380" t="s">
        <v>21232</v>
      </c>
      <c r="S380" s="189" t="s">
        <v>235</v>
      </c>
      <c r="T380" t="s">
        <v>64</v>
      </c>
      <c r="U380" t="s">
        <v>48</v>
      </c>
      <c r="V380" t="s">
        <v>49</v>
      </c>
      <c r="W380" t="s">
        <v>21233</v>
      </c>
      <c r="X380" s="126">
        <v>31077</v>
      </c>
      <c r="Y380" t="s">
        <v>21234</v>
      </c>
      <c r="Z380" s="126">
        <v>44267</v>
      </c>
      <c r="AA380" s="126">
        <v>44561</v>
      </c>
      <c r="AB380" t="s">
        <v>38</v>
      </c>
      <c r="AC380" t="s">
        <v>6628</v>
      </c>
      <c r="AD380" t="s">
        <v>40</v>
      </c>
    </row>
    <row r="381" spans="1:30" x14ac:dyDescent="0.25">
      <c r="A381" t="s">
        <v>7413</v>
      </c>
      <c r="B381" t="s">
        <v>27</v>
      </c>
      <c r="C381" t="s">
        <v>28</v>
      </c>
      <c r="D381" t="s">
        <v>29</v>
      </c>
      <c r="E381" t="s">
        <v>30</v>
      </c>
      <c r="F381" t="s">
        <v>7390</v>
      </c>
      <c r="G381" t="s">
        <v>7391</v>
      </c>
      <c r="H381" t="s">
        <v>6610</v>
      </c>
      <c r="I381" t="s">
        <v>15140</v>
      </c>
      <c r="J381" t="s">
        <v>7413</v>
      </c>
      <c r="K381" t="s">
        <v>31</v>
      </c>
      <c r="L381" t="s">
        <v>77</v>
      </c>
      <c r="M381" t="s">
        <v>77</v>
      </c>
      <c r="N381" t="s">
        <v>61</v>
      </c>
      <c r="O381" t="s">
        <v>7414</v>
      </c>
      <c r="P381" t="s">
        <v>85</v>
      </c>
      <c r="Q381" t="s">
        <v>331</v>
      </c>
      <c r="R381" t="s">
        <v>21235</v>
      </c>
      <c r="S381" s="189" t="s">
        <v>235</v>
      </c>
      <c r="T381" t="s">
        <v>41</v>
      </c>
      <c r="U381" t="s">
        <v>48</v>
      </c>
      <c r="V381" t="s">
        <v>49</v>
      </c>
      <c r="W381" t="s">
        <v>21236</v>
      </c>
      <c r="X381" s="126">
        <v>26869</v>
      </c>
      <c r="Y381" t="s">
        <v>21237</v>
      </c>
      <c r="Z381" s="126">
        <v>44256</v>
      </c>
      <c r="AA381" s="126">
        <v>44561</v>
      </c>
      <c r="AB381" t="s">
        <v>38</v>
      </c>
      <c r="AC381" t="s">
        <v>80</v>
      </c>
      <c r="AD381" t="s">
        <v>40</v>
      </c>
    </row>
    <row r="382" spans="1:30" x14ac:dyDescent="0.25">
      <c r="A382" t="s">
        <v>7415</v>
      </c>
      <c r="B382" t="s">
        <v>27</v>
      </c>
      <c r="C382" t="s">
        <v>28</v>
      </c>
      <c r="D382" t="s">
        <v>29</v>
      </c>
      <c r="E382" t="s">
        <v>30</v>
      </c>
      <c r="F382" t="s">
        <v>7390</v>
      </c>
      <c r="G382" t="s">
        <v>7391</v>
      </c>
      <c r="H382" t="s">
        <v>6610</v>
      </c>
      <c r="I382" t="s">
        <v>15140</v>
      </c>
      <c r="J382" t="s">
        <v>7415</v>
      </c>
      <c r="K382" t="s">
        <v>31</v>
      </c>
      <c r="L382" t="s">
        <v>77</v>
      </c>
      <c r="M382" t="s">
        <v>77</v>
      </c>
      <c r="N382" t="s">
        <v>43</v>
      </c>
      <c r="O382" t="s">
        <v>53</v>
      </c>
      <c r="P382" t="s">
        <v>330</v>
      </c>
      <c r="Q382" t="s">
        <v>106</v>
      </c>
      <c r="R382" t="s">
        <v>209</v>
      </c>
      <c r="S382" t="str">
        <f t="shared" si="5"/>
        <v>COAQUIRA MAMANI, LIDIA</v>
      </c>
      <c r="T382" t="s">
        <v>41</v>
      </c>
      <c r="U382" t="s">
        <v>48</v>
      </c>
      <c r="V382" t="s">
        <v>49</v>
      </c>
      <c r="W382" t="s">
        <v>16376</v>
      </c>
      <c r="X382" s="126">
        <v>20574</v>
      </c>
      <c r="Y382" t="s">
        <v>7416</v>
      </c>
      <c r="AB382" t="s">
        <v>38</v>
      </c>
      <c r="AC382" t="s">
        <v>80</v>
      </c>
      <c r="AD382" t="s">
        <v>40</v>
      </c>
    </row>
    <row r="383" spans="1:30" x14ac:dyDescent="0.25">
      <c r="A383" t="s">
        <v>7417</v>
      </c>
      <c r="B383" t="s">
        <v>27</v>
      </c>
      <c r="C383" t="s">
        <v>28</v>
      </c>
      <c r="D383" t="s">
        <v>29</v>
      </c>
      <c r="E383" t="s">
        <v>30</v>
      </c>
      <c r="F383" t="s">
        <v>7390</v>
      </c>
      <c r="G383" t="s">
        <v>7391</v>
      </c>
      <c r="H383" t="s">
        <v>6610</v>
      </c>
      <c r="I383" t="s">
        <v>15140</v>
      </c>
      <c r="J383" t="s">
        <v>7417</v>
      </c>
      <c r="K383" t="s">
        <v>31</v>
      </c>
      <c r="L383" t="s">
        <v>77</v>
      </c>
      <c r="M383" t="s">
        <v>77</v>
      </c>
      <c r="N383" t="s">
        <v>61</v>
      </c>
      <c r="O383" t="s">
        <v>120</v>
      </c>
      <c r="P383" t="s">
        <v>809</v>
      </c>
      <c r="Q383" t="s">
        <v>21238</v>
      </c>
      <c r="R383" t="s">
        <v>803</v>
      </c>
      <c r="S383" s="189" t="s">
        <v>235</v>
      </c>
      <c r="T383" t="s">
        <v>41</v>
      </c>
      <c r="U383" t="s">
        <v>48</v>
      </c>
      <c r="V383" t="s">
        <v>49</v>
      </c>
      <c r="W383" t="s">
        <v>21239</v>
      </c>
      <c r="X383" s="126">
        <v>24921</v>
      </c>
      <c r="Y383" t="s">
        <v>21240</v>
      </c>
      <c r="Z383" s="126">
        <v>44256</v>
      </c>
      <c r="AA383" s="126">
        <v>44561</v>
      </c>
      <c r="AB383" t="s">
        <v>38</v>
      </c>
      <c r="AC383" t="s">
        <v>80</v>
      </c>
      <c r="AD383" t="s">
        <v>40</v>
      </c>
    </row>
    <row r="384" spans="1:30" x14ac:dyDescent="0.25">
      <c r="A384" t="s">
        <v>7418</v>
      </c>
      <c r="B384" t="s">
        <v>27</v>
      </c>
      <c r="C384" t="s">
        <v>28</v>
      </c>
      <c r="D384" t="s">
        <v>29</v>
      </c>
      <c r="E384" t="s">
        <v>30</v>
      </c>
      <c r="F384" t="s">
        <v>7390</v>
      </c>
      <c r="G384" t="s">
        <v>7391</v>
      </c>
      <c r="H384" t="s">
        <v>6610</v>
      </c>
      <c r="I384" t="s">
        <v>15140</v>
      </c>
      <c r="J384" t="s">
        <v>7418</v>
      </c>
      <c r="K384" t="s">
        <v>90</v>
      </c>
      <c r="L384" t="s">
        <v>91</v>
      </c>
      <c r="M384" t="s">
        <v>92</v>
      </c>
      <c r="N384" t="s">
        <v>43</v>
      </c>
      <c r="O384" t="s">
        <v>53</v>
      </c>
      <c r="P384" t="s">
        <v>62</v>
      </c>
      <c r="Q384" t="s">
        <v>75</v>
      </c>
      <c r="R384" t="s">
        <v>7419</v>
      </c>
      <c r="S384" t="str">
        <f t="shared" si="5"/>
        <v>MEDINA QUISPE, IRMA HERMELINDA</v>
      </c>
      <c r="T384" t="s">
        <v>192</v>
      </c>
      <c r="U384" t="s">
        <v>37</v>
      </c>
      <c r="V384" t="s">
        <v>49</v>
      </c>
      <c r="W384" t="s">
        <v>16377</v>
      </c>
      <c r="X384" s="126">
        <v>25052</v>
      </c>
      <c r="Y384" t="s">
        <v>7420</v>
      </c>
      <c r="AB384" t="s">
        <v>38</v>
      </c>
      <c r="AC384" t="s">
        <v>95</v>
      </c>
      <c r="AD384" t="s">
        <v>40</v>
      </c>
    </row>
    <row r="385" spans="1:30" x14ac:dyDescent="0.25">
      <c r="A385" t="s">
        <v>7421</v>
      </c>
      <c r="B385" t="s">
        <v>27</v>
      </c>
      <c r="C385" t="s">
        <v>28</v>
      </c>
      <c r="D385" t="s">
        <v>29</v>
      </c>
      <c r="E385" t="s">
        <v>30</v>
      </c>
      <c r="F385" t="s">
        <v>7390</v>
      </c>
      <c r="G385" t="s">
        <v>7391</v>
      </c>
      <c r="H385" t="s">
        <v>6610</v>
      </c>
      <c r="I385" t="s">
        <v>15140</v>
      </c>
      <c r="J385" t="s">
        <v>7421</v>
      </c>
      <c r="K385" t="s">
        <v>90</v>
      </c>
      <c r="L385" t="s">
        <v>91</v>
      </c>
      <c r="M385" t="s">
        <v>92</v>
      </c>
      <c r="N385" t="s">
        <v>43</v>
      </c>
      <c r="O385" t="s">
        <v>7422</v>
      </c>
      <c r="P385" t="s">
        <v>7423</v>
      </c>
      <c r="Q385" t="s">
        <v>7424</v>
      </c>
      <c r="R385" t="s">
        <v>7425</v>
      </c>
      <c r="S385" t="str">
        <f t="shared" si="5"/>
        <v>ALPACA ZAMBRANO, KARINA</v>
      </c>
      <c r="T385" t="s">
        <v>102</v>
      </c>
      <c r="U385" t="s">
        <v>37</v>
      </c>
      <c r="V385" t="s">
        <v>49</v>
      </c>
      <c r="W385" t="s">
        <v>16378</v>
      </c>
      <c r="X385" s="126">
        <v>27633</v>
      </c>
      <c r="Y385" t="s">
        <v>7426</v>
      </c>
      <c r="AB385" t="s">
        <v>38</v>
      </c>
      <c r="AC385" t="s">
        <v>95</v>
      </c>
      <c r="AD385" t="s">
        <v>40</v>
      </c>
    </row>
    <row r="386" spans="1:30" x14ac:dyDescent="0.25">
      <c r="A386" t="s">
        <v>7427</v>
      </c>
      <c r="B386" t="s">
        <v>27</v>
      </c>
      <c r="C386" t="s">
        <v>28</v>
      </c>
      <c r="D386" t="s">
        <v>29</v>
      </c>
      <c r="E386" t="s">
        <v>30</v>
      </c>
      <c r="F386" t="s">
        <v>7428</v>
      </c>
      <c r="G386" t="s">
        <v>7429</v>
      </c>
      <c r="H386" t="s">
        <v>6610</v>
      </c>
      <c r="I386" t="s">
        <v>15143</v>
      </c>
      <c r="J386" t="s">
        <v>7427</v>
      </c>
      <c r="K386" t="s">
        <v>31</v>
      </c>
      <c r="L386" t="s">
        <v>32</v>
      </c>
      <c r="M386" t="s">
        <v>33</v>
      </c>
      <c r="N386" t="s">
        <v>34</v>
      </c>
      <c r="O386" t="s">
        <v>15144</v>
      </c>
      <c r="P386" t="s">
        <v>298</v>
      </c>
      <c r="Q386" t="s">
        <v>449</v>
      </c>
      <c r="R386" t="s">
        <v>7878</v>
      </c>
      <c r="S386" t="str">
        <f t="shared" si="5"/>
        <v>AGUILAR COTRADO, KATHERINE</v>
      </c>
      <c r="T386" t="s">
        <v>59</v>
      </c>
      <c r="U386" t="s">
        <v>37</v>
      </c>
      <c r="V386" t="s">
        <v>6613</v>
      </c>
      <c r="W386" t="s">
        <v>16379</v>
      </c>
      <c r="X386" s="126">
        <v>26001</v>
      </c>
      <c r="Y386" t="s">
        <v>7879</v>
      </c>
      <c r="Z386" s="126">
        <v>43525</v>
      </c>
      <c r="AA386" s="126">
        <v>44985</v>
      </c>
      <c r="AB386" t="s">
        <v>38</v>
      </c>
      <c r="AC386" t="s">
        <v>39</v>
      </c>
      <c r="AD386" t="s">
        <v>40</v>
      </c>
    </row>
    <row r="387" spans="1:30" x14ac:dyDescent="0.25">
      <c r="A387" t="s">
        <v>7432</v>
      </c>
      <c r="B387" t="s">
        <v>27</v>
      </c>
      <c r="C387" t="s">
        <v>28</v>
      </c>
      <c r="D387" t="s">
        <v>29</v>
      </c>
      <c r="E387" t="s">
        <v>30</v>
      </c>
      <c r="F387" t="s">
        <v>7428</v>
      </c>
      <c r="G387" t="s">
        <v>7429</v>
      </c>
      <c r="H387" t="s">
        <v>6610</v>
      </c>
      <c r="I387" t="s">
        <v>15143</v>
      </c>
      <c r="J387" t="s">
        <v>7432</v>
      </c>
      <c r="K387" t="s">
        <v>31</v>
      </c>
      <c r="L387" t="s">
        <v>31</v>
      </c>
      <c r="M387" t="s">
        <v>42</v>
      </c>
      <c r="N387" t="s">
        <v>43</v>
      </c>
      <c r="O387" t="s">
        <v>7433</v>
      </c>
      <c r="P387" t="s">
        <v>7434</v>
      </c>
      <c r="Q387" t="s">
        <v>67</v>
      </c>
      <c r="R387" t="s">
        <v>7435</v>
      </c>
      <c r="S387" t="str">
        <f t="shared" si="5"/>
        <v>ALEGRE CHOQUE, MIRLA GIOVANNA</v>
      </c>
      <c r="T387" t="s">
        <v>47</v>
      </c>
      <c r="U387" t="s">
        <v>48</v>
      </c>
      <c r="V387" t="s">
        <v>49</v>
      </c>
      <c r="W387" t="s">
        <v>16380</v>
      </c>
      <c r="X387" s="126">
        <v>27784</v>
      </c>
      <c r="Y387" t="s">
        <v>7436</v>
      </c>
      <c r="AB387" t="s">
        <v>38</v>
      </c>
      <c r="AC387" t="s">
        <v>39</v>
      </c>
      <c r="AD387" t="s">
        <v>40</v>
      </c>
    </row>
    <row r="388" spans="1:30" x14ac:dyDescent="0.25">
      <c r="A388" t="s">
        <v>7437</v>
      </c>
      <c r="B388" t="s">
        <v>27</v>
      </c>
      <c r="C388" t="s">
        <v>28</v>
      </c>
      <c r="D388" t="s">
        <v>29</v>
      </c>
      <c r="E388" t="s">
        <v>30</v>
      </c>
      <c r="F388" t="s">
        <v>7428</v>
      </c>
      <c r="G388" t="s">
        <v>7429</v>
      </c>
      <c r="H388" t="s">
        <v>6610</v>
      </c>
      <c r="I388" t="s">
        <v>15143</v>
      </c>
      <c r="J388" t="s">
        <v>7437</v>
      </c>
      <c r="K388" t="s">
        <v>31</v>
      </c>
      <c r="L388" t="s">
        <v>31</v>
      </c>
      <c r="M388" t="s">
        <v>42</v>
      </c>
      <c r="N388" t="s">
        <v>43</v>
      </c>
      <c r="O388" t="s">
        <v>7438</v>
      </c>
      <c r="P388" t="s">
        <v>332</v>
      </c>
      <c r="Q388" t="s">
        <v>332</v>
      </c>
      <c r="R388" t="s">
        <v>7439</v>
      </c>
      <c r="S388" t="str">
        <f t="shared" si="5"/>
        <v>QUENTA QUENTA, APOLONIA WALDETRUDEZ</v>
      </c>
      <c r="T388" t="s">
        <v>52</v>
      </c>
      <c r="U388" t="s">
        <v>48</v>
      </c>
      <c r="V388" t="s">
        <v>49</v>
      </c>
      <c r="W388" t="s">
        <v>16381</v>
      </c>
      <c r="X388" s="126">
        <v>24207</v>
      </c>
      <c r="Y388" t="s">
        <v>7440</v>
      </c>
      <c r="AB388" t="s">
        <v>38</v>
      </c>
      <c r="AC388" t="s">
        <v>39</v>
      </c>
      <c r="AD388" t="s">
        <v>40</v>
      </c>
    </row>
    <row r="389" spans="1:30" x14ac:dyDescent="0.25">
      <c r="A389" t="s">
        <v>7441</v>
      </c>
      <c r="B389" t="s">
        <v>27</v>
      </c>
      <c r="C389" t="s">
        <v>28</v>
      </c>
      <c r="D389" t="s">
        <v>29</v>
      </c>
      <c r="E389" t="s">
        <v>30</v>
      </c>
      <c r="F389" t="s">
        <v>7428</v>
      </c>
      <c r="G389" t="s">
        <v>7429</v>
      </c>
      <c r="H389" t="s">
        <v>6610</v>
      </c>
      <c r="I389" t="s">
        <v>15143</v>
      </c>
      <c r="J389" t="s">
        <v>7441</v>
      </c>
      <c r="K389" t="s">
        <v>31</v>
      </c>
      <c r="L389" t="s">
        <v>31</v>
      </c>
      <c r="M389" t="s">
        <v>42</v>
      </c>
      <c r="N389" t="s">
        <v>43</v>
      </c>
      <c r="O389" t="s">
        <v>275</v>
      </c>
      <c r="P389" t="s">
        <v>333</v>
      </c>
      <c r="Q389" t="s">
        <v>334</v>
      </c>
      <c r="R389" t="s">
        <v>7442</v>
      </c>
      <c r="S389" t="str">
        <f t="shared" si="5"/>
        <v>ZEGARRA MENESES, JASSY DEL CARMEN</v>
      </c>
      <c r="T389" t="s">
        <v>52</v>
      </c>
      <c r="U389" t="s">
        <v>48</v>
      </c>
      <c r="V389" t="s">
        <v>49</v>
      </c>
      <c r="W389" t="s">
        <v>16382</v>
      </c>
      <c r="X389" s="126">
        <v>25306</v>
      </c>
      <c r="Y389" t="s">
        <v>7443</v>
      </c>
      <c r="AB389" t="s">
        <v>38</v>
      </c>
      <c r="AC389" t="s">
        <v>39</v>
      </c>
      <c r="AD389" t="s">
        <v>40</v>
      </c>
    </row>
    <row r="390" spans="1:30" x14ac:dyDescent="0.25">
      <c r="A390" t="s">
        <v>7444</v>
      </c>
      <c r="B390" t="s">
        <v>27</v>
      </c>
      <c r="C390" t="s">
        <v>28</v>
      </c>
      <c r="D390" t="s">
        <v>29</v>
      </c>
      <c r="E390" t="s">
        <v>30</v>
      </c>
      <c r="F390" t="s">
        <v>7428</v>
      </c>
      <c r="G390" t="s">
        <v>7429</v>
      </c>
      <c r="H390" t="s">
        <v>6610</v>
      </c>
      <c r="I390" t="s">
        <v>15143</v>
      </c>
      <c r="J390" t="s">
        <v>7444</v>
      </c>
      <c r="K390" t="s">
        <v>31</v>
      </c>
      <c r="L390" t="s">
        <v>77</v>
      </c>
      <c r="M390" t="s">
        <v>77</v>
      </c>
      <c r="N390" t="s">
        <v>43</v>
      </c>
      <c r="O390" t="s">
        <v>53</v>
      </c>
      <c r="P390" t="s">
        <v>186</v>
      </c>
      <c r="Q390" t="s">
        <v>250</v>
      </c>
      <c r="R390" t="s">
        <v>335</v>
      </c>
      <c r="S390" t="str">
        <f t="shared" ref="S390:S452" si="6">CONCATENATE(P390," ",Q390,","," ",R390)</f>
        <v>ORDOÑEZ MAQUERA, ROSA</v>
      </c>
      <c r="T390" t="s">
        <v>41</v>
      </c>
      <c r="U390" t="s">
        <v>48</v>
      </c>
      <c r="V390" t="s">
        <v>49</v>
      </c>
      <c r="W390" t="s">
        <v>16383</v>
      </c>
      <c r="X390" s="126">
        <v>25082</v>
      </c>
      <c r="Y390" t="s">
        <v>7445</v>
      </c>
      <c r="AB390" t="s">
        <v>38</v>
      </c>
      <c r="AC390" t="s">
        <v>80</v>
      </c>
      <c r="AD390" t="s">
        <v>40</v>
      </c>
    </row>
    <row r="391" spans="1:30" x14ac:dyDescent="0.25">
      <c r="A391" t="s">
        <v>7446</v>
      </c>
      <c r="B391" t="s">
        <v>27</v>
      </c>
      <c r="C391" t="s">
        <v>28</v>
      </c>
      <c r="D391" t="s">
        <v>29</v>
      </c>
      <c r="E391" t="s">
        <v>30</v>
      </c>
      <c r="F391" t="s">
        <v>7428</v>
      </c>
      <c r="G391" t="s">
        <v>7429</v>
      </c>
      <c r="H391" t="s">
        <v>6610</v>
      </c>
      <c r="I391" t="s">
        <v>15143</v>
      </c>
      <c r="J391" t="s">
        <v>7446</v>
      </c>
      <c r="K391" t="s">
        <v>31</v>
      </c>
      <c r="L391" t="s">
        <v>77</v>
      </c>
      <c r="M391" t="s">
        <v>77</v>
      </c>
      <c r="N391" t="s">
        <v>43</v>
      </c>
      <c r="O391" t="s">
        <v>120</v>
      </c>
      <c r="P391" t="s">
        <v>126</v>
      </c>
      <c r="Q391" t="s">
        <v>307</v>
      </c>
      <c r="R391" t="s">
        <v>210</v>
      </c>
      <c r="S391" t="str">
        <f t="shared" si="6"/>
        <v>FLORES LLANOS, SUSANA</v>
      </c>
      <c r="T391" t="s">
        <v>41</v>
      </c>
      <c r="U391" t="s">
        <v>48</v>
      </c>
      <c r="V391" t="s">
        <v>49</v>
      </c>
      <c r="W391" t="s">
        <v>16384</v>
      </c>
      <c r="X391" s="126">
        <v>21773</v>
      </c>
      <c r="Y391" t="s">
        <v>7309</v>
      </c>
      <c r="AB391" t="s">
        <v>38</v>
      </c>
      <c r="AC391" t="s">
        <v>80</v>
      </c>
      <c r="AD391" t="s">
        <v>40</v>
      </c>
    </row>
    <row r="392" spans="1:30" x14ac:dyDescent="0.25">
      <c r="A392" t="s">
        <v>7447</v>
      </c>
      <c r="B392" t="s">
        <v>27</v>
      </c>
      <c r="C392" t="s">
        <v>28</v>
      </c>
      <c r="D392" t="s">
        <v>29</v>
      </c>
      <c r="E392" t="s">
        <v>30</v>
      </c>
      <c r="F392" t="s">
        <v>7428</v>
      </c>
      <c r="G392" t="s">
        <v>7429</v>
      </c>
      <c r="H392" t="s">
        <v>6610</v>
      </c>
      <c r="I392" t="s">
        <v>15143</v>
      </c>
      <c r="J392" t="s">
        <v>7447</v>
      </c>
      <c r="K392" t="s">
        <v>90</v>
      </c>
      <c r="L392" t="s">
        <v>91</v>
      </c>
      <c r="M392" t="s">
        <v>92</v>
      </c>
      <c r="N392" t="s">
        <v>43</v>
      </c>
      <c r="O392" t="s">
        <v>53</v>
      </c>
      <c r="P392" t="s">
        <v>152</v>
      </c>
      <c r="Q392" t="s">
        <v>67</v>
      </c>
      <c r="R392" t="s">
        <v>7448</v>
      </c>
      <c r="S392" t="str">
        <f t="shared" si="6"/>
        <v>RAMOS CHOQUE, MARIA SALOME</v>
      </c>
      <c r="T392" t="s">
        <v>176</v>
      </c>
      <c r="U392" t="s">
        <v>37</v>
      </c>
      <c r="V392" t="s">
        <v>49</v>
      </c>
      <c r="W392" t="s">
        <v>16385</v>
      </c>
      <c r="X392" s="126">
        <v>20384</v>
      </c>
      <c r="Y392" t="s">
        <v>7449</v>
      </c>
      <c r="AB392" t="s">
        <v>38</v>
      </c>
      <c r="AC392" t="s">
        <v>95</v>
      </c>
      <c r="AD392" t="s">
        <v>40</v>
      </c>
    </row>
    <row r="393" spans="1:30" x14ac:dyDescent="0.25">
      <c r="A393" t="s">
        <v>7450</v>
      </c>
      <c r="B393" t="s">
        <v>27</v>
      </c>
      <c r="C393" t="s">
        <v>338</v>
      </c>
      <c r="D393" t="s">
        <v>29</v>
      </c>
      <c r="E393" t="s">
        <v>30</v>
      </c>
      <c r="F393" t="s">
        <v>7451</v>
      </c>
      <c r="G393" t="s">
        <v>7452</v>
      </c>
      <c r="H393" t="s">
        <v>6610</v>
      </c>
      <c r="I393" t="s">
        <v>15145</v>
      </c>
      <c r="J393" t="s">
        <v>7450</v>
      </c>
      <c r="K393" t="s">
        <v>31</v>
      </c>
      <c r="L393" t="s">
        <v>31</v>
      </c>
      <c r="M393" t="s">
        <v>42</v>
      </c>
      <c r="N393" t="s">
        <v>43</v>
      </c>
      <c r="O393" t="s">
        <v>6818</v>
      </c>
      <c r="P393" t="s">
        <v>508</v>
      </c>
      <c r="Q393" t="s">
        <v>509</v>
      </c>
      <c r="R393" t="s">
        <v>8329</v>
      </c>
      <c r="S393" t="str">
        <f t="shared" si="6"/>
        <v>JAHUIRA CUSI, CANDY</v>
      </c>
      <c r="T393" t="s">
        <v>52</v>
      </c>
      <c r="U393" t="s">
        <v>48</v>
      </c>
      <c r="V393" t="s">
        <v>49</v>
      </c>
      <c r="W393" t="s">
        <v>16386</v>
      </c>
      <c r="X393" s="126">
        <v>32866</v>
      </c>
      <c r="Y393" t="s">
        <v>8330</v>
      </c>
      <c r="AB393" t="s">
        <v>38</v>
      </c>
      <c r="AC393" t="s">
        <v>39</v>
      </c>
      <c r="AD393" t="s">
        <v>40</v>
      </c>
    </row>
    <row r="394" spans="1:30" x14ac:dyDescent="0.25">
      <c r="A394" t="s">
        <v>7453</v>
      </c>
      <c r="B394" t="s">
        <v>27</v>
      </c>
      <c r="C394" t="s">
        <v>338</v>
      </c>
      <c r="D394" t="s">
        <v>29</v>
      </c>
      <c r="E394" t="s">
        <v>30</v>
      </c>
      <c r="F394" t="s">
        <v>7451</v>
      </c>
      <c r="G394" t="s">
        <v>7452</v>
      </c>
      <c r="H394" t="s">
        <v>6610</v>
      </c>
      <c r="I394" t="s">
        <v>15145</v>
      </c>
      <c r="J394" t="s">
        <v>7453</v>
      </c>
      <c r="K394" t="s">
        <v>31</v>
      </c>
      <c r="L394" t="s">
        <v>31</v>
      </c>
      <c r="M394" t="s">
        <v>291</v>
      </c>
      <c r="N394" t="s">
        <v>43</v>
      </c>
      <c r="O394" t="s">
        <v>53</v>
      </c>
      <c r="P394" t="s">
        <v>7454</v>
      </c>
      <c r="Q394" t="s">
        <v>106</v>
      </c>
      <c r="R394" t="s">
        <v>7455</v>
      </c>
      <c r="S394" t="str">
        <f t="shared" si="6"/>
        <v>PIMENTEL MAMANI, MARIA JULIA</v>
      </c>
      <c r="T394" t="s">
        <v>59</v>
      </c>
      <c r="U394" t="s">
        <v>48</v>
      </c>
      <c r="V394" t="s">
        <v>49</v>
      </c>
      <c r="W394" t="s">
        <v>16387</v>
      </c>
      <c r="X394" s="126">
        <v>22537</v>
      </c>
      <c r="Y394" t="s">
        <v>7456</v>
      </c>
      <c r="Z394" s="126">
        <v>44197</v>
      </c>
      <c r="AA394" s="126">
        <v>44561</v>
      </c>
      <c r="AB394" t="s">
        <v>38</v>
      </c>
      <c r="AC394" t="s">
        <v>39</v>
      </c>
      <c r="AD394" t="s">
        <v>40</v>
      </c>
    </row>
    <row r="395" spans="1:30" x14ac:dyDescent="0.25">
      <c r="A395" t="s">
        <v>7457</v>
      </c>
      <c r="B395" t="s">
        <v>27</v>
      </c>
      <c r="C395" t="s">
        <v>338</v>
      </c>
      <c r="D395" t="s">
        <v>29</v>
      </c>
      <c r="E395" t="s">
        <v>30</v>
      </c>
      <c r="F395" t="s">
        <v>7451</v>
      </c>
      <c r="G395" t="s">
        <v>7452</v>
      </c>
      <c r="H395" t="s">
        <v>6610</v>
      </c>
      <c r="I395" t="s">
        <v>15145</v>
      </c>
      <c r="J395" t="s">
        <v>7457</v>
      </c>
      <c r="K395" t="s">
        <v>90</v>
      </c>
      <c r="L395" t="s">
        <v>91</v>
      </c>
      <c r="M395" t="s">
        <v>96</v>
      </c>
      <c r="N395" t="s">
        <v>43</v>
      </c>
      <c r="O395" t="s">
        <v>7458</v>
      </c>
      <c r="P395" t="s">
        <v>284</v>
      </c>
      <c r="Q395" t="s">
        <v>7459</v>
      </c>
      <c r="R395" t="s">
        <v>7460</v>
      </c>
      <c r="S395" t="str">
        <f t="shared" si="6"/>
        <v>SOSA PEDRAZA, ANDRES DEMETRIO</v>
      </c>
      <c r="T395" t="s">
        <v>102</v>
      </c>
      <c r="U395" t="s">
        <v>37</v>
      </c>
      <c r="V395" t="s">
        <v>49</v>
      </c>
      <c r="W395" t="s">
        <v>16388</v>
      </c>
      <c r="X395" s="126">
        <v>18962</v>
      </c>
      <c r="Y395" t="s">
        <v>7461</v>
      </c>
      <c r="AB395" t="s">
        <v>38</v>
      </c>
      <c r="AC395" t="s">
        <v>95</v>
      </c>
      <c r="AD395" t="s">
        <v>40</v>
      </c>
    </row>
    <row r="396" spans="1:30" x14ac:dyDescent="0.25">
      <c r="A396" t="s">
        <v>7462</v>
      </c>
      <c r="B396" t="s">
        <v>27</v>
      </c>
      <c r="C396" t="s">
        <v>28</v>
      </c>
      <c r="D396" t="s">
        <v>29</v>
      </c>
      <c r="E396" t="s">
        <v>7463</v>
      </c>
      <c r="F396" t="s">
        <v>7464</v>
      </c>
      <c r="G396" t="s">
        <v>7465</v>
      </c>
      <c r="H396" t="s">
        <v>6610</v>
      </c>
      <c r="I396" t="s">
        <v>15146</v>
      </c>
      <c r="J396" t="s">
        <v>7462</v>
      </c>
      <c r="K396" t="s">
        <v>31</v>
      </c>
      <c r="L396" t="s">
        <v>32</v>
      </c>
      <c r="M396" t="s">
        <v>33</v>
      </c>
      <c r="N396" t="s">
        <v>34</v>
      </c>
      <c r="O396" t="s">
        <v>7466</v>
      </c>
      <c r="P396" t="s">
        <v>6349</v>
      </c>
      <c r="Q396" t="s">
        <v>254</v>
      </c>
      <c r="R396" t="s">
        <v>7430</v>
      </c>
      <c r="S396" t="str">
        <f t="shared" si="6"/>
        <v>MANRIQUE SALAS, LUZ DIANA</v>
      </c>
      <c r="T396" t="s">
        <v>316</v>
      </c>
      <c r="U396" t="s">
        <v>37</v>
      </c>
      <c r="V396" t="s">
        <v>6613</v>
      </c>
      <c r="W396" t="s">
        <v>16389</v>
      </c>
      <c r="X396" s="126">
        <v>22061</v>
      </c>
      <c r="Y396" t="s">
        <v>7431</v>
      </c>
      <c r="Z396" s="126">
        <v>43525</v>
      </c>
      <c r="AA396" s="126">
        <v>44985</v>
      </c>
      <c r="AB396" t="s">
        <v>38</v>
      </c>
      <c r="AC396" t="s">
        <v>39</v>
      </c>
      <c r="AD396" t="s">
        <v>40</v>
      </c>
    </row>
    <row r="397" spans="1:30" x14ac:dyDescent="0.25">
      <c r="A397" t="s">
        <v>7469</v>
      </c>
      <c r="B397" t="s">
        <v>27</v>
      </c>
      <c r="C397" t="s">
        <v>28</v>
      </c>
      <c r="D397" t="s">
        <v>29</v>
      </c>
      <c r="E397" t="s">
        <v>7463</v>
      </c>
      <c r="F397" t="s">
        <v>7464</v>
      </c>
      <c r="G397" t="s">
        <v>7465</v>
      </c>
      <c r="H397" t="s">
        <v>6610</v>
      </c>
      <c r="I397" t="s">
        <v>15146</v>
      </c>
      <c r="J397" t="s">
        <v>7469</v>
      </c>
      <c r="K397" t="s">
        <v>31</v>
      </c>
      <c r="L397" t="s">
        <v>31</v>
      </c>
      <c r="M397" t="s">
        <v>42</v>
      </c>
      <c r="N397" t="s">
        <v>43</v>
      </c>
      <c r="O397" t="s">
        <v>53</v>
      </c>
      <c r="P397" t="s">
        <v>6573</v>
      </c>
      <c r="Q397" t="s">
        <v>106</v>
      </c>
      <c r="R397" t="s">
        <v>340</v>
      </c>
      <c r="S397" t="str">
        <f t="shared" si="6"/>
        <v>AMANQUI MAMANI, MARIA ANTONIETA</v>
      </c>
      <c r="T397" t="s">
        <v>47</v>
      </c>
      <c r="U397" t="s">
        <v>48</v>
      </c>
      <c r="V397" t="s">
        <v>49</v>
      </c>
      <c r="W397" t="s">
        <v>16390</v>
      </c>
      <c r="X397" s="126">
        <v>24124</v>
      </c>
      <c r="Y397" t="s">
        <v>7470</v>
      </c>
      <c r="AB397" t="s">
        <v>38</v>
      </c>
      <c r="AC397" t="s">
        <v>39</v>
      </c>
      <c r="AD397" t="s">
        <v>40</v>
      </c>
    </row>
    <row r="398" spans="1:30" x14ac:dyDescent="0.25">
      <c r="A398" t="s">
        <v>7471</v>
      </c>
      <c r="B398" t="s">
        <v>27</v>
      </c>
      <c r="C398" t="s">
        <v>28</v>
      </c>
      <c r="D398" t="s">
        <v>29</v>
      </c>
      <c r="E398" t="s">
        <v>7463</v>
      </c>
      <c r="F398" t="s">
        <v>7464</v>
      </c>
      <c r="G398" t="s">
        <v>7465</v>
      </c>
      <c r="H398" t="s">
        <v>6610</v>
      </c>
      <c r="I398" t="s">
        <v>15146</v>
      </c>
      <c r="J398" t="s">
        <v>7471</v>
      </c>
      <c r="K398" t="s">
        <v>31</v>
      </c>
      <c r="L398" t="s">
        <v>31</v>
      </c>
      <c r="M398" t="s">
        <v>42</v>
      </c>
      <c r="N398" t="s">
        <v>43</v>
      </c>
      <c r="O398" t="s">
        <v>53</v>
      </c>
      <c r="P398" t="s">
        <v>106</v>
      </c>
      <c r="Q398" t="s">
        <v>67</v>
      </c>
      <c r="R398" t="s">
        <v>7467</v>
      </c>
      <c r="S398" t="str">
        <f t="shared" si="6"/>
        <v>MAMANI CHOQUE, BERNARDA GLADIS</v>
      </c>
      <c r="T398" t="s">
        <v>59</v>
      </c>
      <c r="U398" t="s">
        <v>48</v>
      </c>
      <c r="V398" t="s">
        <v>49</v>
      </c>
      <c r="W398" t="s">
        <v>16391</v>
      </c>
      <c r="X398" s="126">
        <v>23813</v>
      </c>
      <c r="Y398" t="s">
        <v>7468</v>
      </c>
      <c r="AB398" t="s">
        <v>38</v>
      </c>
      <c r="AC398" t="s">
        <v>39</v>
      </c>
      <c r="AD398" t="s">
        <v>40</v>
      </c>
    </row>
    <row r="399" spans="1:30" x14ac:dyDescent="0.25">
      <c r="A399" t="s">
        <v>7472</v>
      </c>
      <c r="B399" t="s">
        <v>27</v>
      </c>
      <c r="C399" t="s">
        <v>28</v>
      </c>
      <c r="D399" t="s">
        <v>29</v>
      </c>
      <c r="E399" t="s">
        <v>7463</v>
      </c>
      <c r="F399" t="s">
        <v>7464</v>
      </c>
      <c r="G399" t="s">
        <v>7465</v>
      </c>
      <c r="H399" t="s">
        <v>6610</v>
      </c>
      <c r="I399" t="s">
        <v>15146</v>
      </c>
      <c r="J399" t="s">
        <v>7472</v>
      </c>
      <c r="K399" t="s">
        <v>31</v>
      </c>
      <c r="L399" t="s">
        <v>31</v>
      </c>
      <c r="M399" t="s">
        <v>42</v>
      </c>
      <c r="N399" t="s">
        <v>43</v>
      </c>
      <c r="O399" t="s">
        <v>7473</v>
      </c>
      <c r="P399" t="s">
        <v>106</v>
      </c>
      <c r="Q399" t="s">
        <v>115</v>
      </c>
      <c r="R399" t="s">
        <v>6629</v>
      </c>
      <c r="S399" t="str">
        <f t="shared" si="6"/>
        <v>MAMANI PACORI, TOMASA JOSEFA</v>
      </c>
      <c r="T399" t="s">
        <v>47</v>
      </c>
      <c r="U399" t="s">
        <v>48</v>
      </c>
      <c r="V399" t="s">
        <v>49</v>
      </c>
      <c r="W399" t="s">
        <v>16392</v>
      </c>
      <c r="X399" s="126">
        <v>21913</v>
      </c>
      <c r="Y399" t="s">
        <v>6630</v>
      </c>
      <c r="AB399" t="s">
        <v>38</v>
      </c>
      <c r="AC399" t="s">
        <v>39</v>
      </c>
      <c r="AD399" t="s">
        <v>40</v>
      </c>
    </row>
    <row r="400" spans="1:30" x14ac:dyDescent="0.25">
      <c r="A400" t="s">
        <v>7475</v>
      </c>
      <c r="B400" t="s">
        <v>27</v>
      </c>
      <c r="C400" t="s">
        <v>28</v>
      </c>
      <c r="D400" t="s">
        <v>29</v>
      </c>
      <c r="E400" t="s">
        <v>7463</v>
      </c>
      <c r="F400" t="s">
        <v>7464</v>
      </c>
      <c r="G400" t="s">
        <v>7465</v>
      </c>
      <c r="H400" t="s">
        <v>6610</v>
      </c>
      <c r="I400" t="s">
        <v>15146</v>
      </c>
      <c r="J400" t="s">
        <v>7475</v>
      </c>
      <c r="K400" t="s">
        <v>31</v>
      </c>
      <c r="L400" t="s">
        <v>31</v>
      </c>
      <c r="M400" t="s">
        <v>42</v>
      </c>
      <c r="N400" t="s">
        <v>43</v>
      </c>
      <c r="O400" t="s">
        <v>7476</v>
      </c>
      <c r="P400" t="s">
        <v>150</v>
      </c>
      <c r="Q400" t="s">
        <v>151</v>
      </c>
      <c r="R400" t="s">
        <v>6651</v>
      </c>
      <c r="S400" t="str">
        <f t="shared" si="6"/>
        <v>LAURA PAUCARA, BETTY</v>
      </c>
      <c r="T400" t="s">
        <v>59</v>
      </c>
      <c r="U400" t="s">
        <v>48</v>
      </c>
      <c r="V400" t="s">
        <v>49</v>
      </c>
      <c r="W400" t="s">
        <v>16393</v>
      </c>
      <c r="X400" s="126">
        <v>24490</v>
      </c>
      <c r="Y400" t="s">
        <v>6717</v>
      </c>
      <c r="AB400" t="s">
        <v>38</v>
      </c>
      <c r="AC400" t="s">
        <v>39</v>
      </c>
      <c r="AD400" t="s">
        <v>40</v>
      </c>
    </row>
    <row r="401" spans="1:30" x14ac:dyDescent="0.25">
      <c r="A401" t="s">
        <v>7477</v>
      </c>
      <c r="B401" t="s">
        <v>27</v>
      </c>
      <c r="C401" t="s">
        <v>28</v>
      </c>
      <c r="D401" t="s">
        <v>29</v>
      </c>
      <c r="E401" t="s">
        <v>7463</v>
      </c>
      <c r="F401" t="s">
        <v>7464</v>
      </c>
      <c r="G401" t="s">
        <v>7465</v>
      </c>
      <c r="H401" t="s">
        <v>6610</v>
      </c>
      <c r="I401" t="s">
        <v>15146</v>
      </c>
      <c r="J401" t="s">
        <v>7477</v>
      </c>
      <c r="K401" t="s">
        <v>31</v>
      </c>
      <c r="L401" t="s">
        <v>31</v>
      </c>
      <c r="M401" t="s">
        <v>42</v>
      </c>
      <c r="N401" t="s">
        <v>43</v>
      </c>
      <c r="O401" t="s">
        <v>114</v>
      </c>
      <c r="P401" t="s">
        <v>117</v>
      </c>
      <c r="Q401" t="s">
        <v>78</v>
      </c>
      <c r="R401" t="s">
        <v>343</v>
      </c>
      <c r="S401" t="str">
        <f t="shared" si="6"/>
        <v>BELTRAN PINEDA, TEODORA</v>
      </c>
      <c r="T401" t="s">
        <v>47</v>
      </c>
      <c r="U401" t="s">
        <v>48</v>
      </c>
      <c r="V401" t="s">
        <v>49</v>
      </c>
      <c r="W401" t="s">
        <v>16394</v>
      </c>
      <c r="X401" s="126">
        <v>23689</v>
      </c>
      <c r="Y401" t="s">
        <v>7478</v>
      </c>
      <c r="AB401" t="s">
        <v>38</v>
      </c>
      <c r="AC401" t="s">
        <v>39</v>
      </c>
      <c r="AD401" t="s">
        <v>40</v>
      </c>
    </row>
    <row r="402" spans="1:30" x14ac:dyDescent="0.25">
      <c r="A402" t="s">
        <v>7479</v>
      </c>
      <c r="B402" t="s">
        <v>27</v>
      </c>
      <c r="C402" t="s">
        <v>28</v>
      </c>
      <c r="D402" t="s">
        <v>29</v>
      </c>
      <c r="E402" t="s">
        <v>7463</v>
      </c>
      <c r="F402" t="s">
        <v>7464</v>
      </c>
      <c r="G402" t="s">
        <v>7465</v>
      </c>
      <c r="H402" t="s">
        <v>6610</v>
      </c>
      <c r="I402" t="s">
        <v>15146</v>
      </c>
      <c r="J402" t="s">
        <v>7479</v>
      </c>
      <c r="K402" t="s">
        <v>31</v>
      </c>
      <c r="L402" t="s">
        <v>31</v>
      </c>
      <c r="M402" t="s">
        <v>42</v>
      </c>
      <c r="N402" t="s">
        <v>43</v>
      </c>
      <c r="O402" t="s">
        <v>7480</v>
      </c>
      <c r="P402" t="s">
        <v>60</v>
      </c>
      <c r="Q402" t="s">
        <v>126</v>
      </c>
      <c r="R402" t="s">
        <v>7693</v>
      </c>
      <c r="S402" t="str">
        <f t="shared" si="6"/>
        <v>GALLEGOS FLORES, ELIZABETH JUDITH</v>
      </c>
      <c r="T402" t="s">
        <v>47</v>
      </c>
      <c r="U402" t="s">
        <v>48</v>
      </c>
      <c r="V402" t="s">
        <v>49</v>
      </c>
      <c r="W402" t="s">
        <v>16395</v>
      </c>
      <c r="X402" s="126">
        <v>29095</v>
      </c>
      <c r="Y402" t="s">
        <v>7694</v>
      </c>
      <c r="AB402" t="s">
        <v>38</v>
      </c>
      <c r="AC402" t="s">
        <v>39</v>
      </c>
      <c r="AD402" t="s">
        <v>40</v>
      </c>
    </row>
    <row r="403" spans="1:30" x14ac:dyDescent="0.25">
      <c r="A403" t="s">
        <v>7481</v>
      </c>
      <c r="B403" t="s">
        <v>27</v>
      </c>
      <c r="C403" t="s">
        <v>28</v>
      </c>
      <c r="D403" t="s">
        <v>29</v>
      </c>
      <c r="E403" t="s">
        <v>7463</v>
      </c>
      <c r="F403" t="s">
        <v>7464</v>
      </c>
      <c r="G403" t="s">
        <v>7465</v>
      </c>
      <c r="H403" t="s">
        <v>6610</v>
      </c>
      <c r="I403" t="s">
        <v>15146</v>
      </c>
      <c r="J403" t="s">
        <v>7481</v>
      </c>
      <c r="K403" t="s">
        <v>31</v>
      </c>
      <c r="L403" t="s">
        <v>31</v>
      </c>
      <c r="M403" t="s">
        <v>42</v>
      </c>
      <c r="N403" t="s">
        <v>43</v>
      </c>
      <c r="O403" t="s">
        <v>7482</v>
      </c>
      <c r="P403" t="s">
        <v>341</v>
      </c>
      <c r="Q403" t="s">
        <v>342</v>
      </c>
      <c r="R403" t="s">
        <v>7483</v>
      </c>
      <c r="S403" t="str">
        <f t="shared" si="6"/>
        <v>GUTIERREZ GUEVARA, GINA KARINA</v>
      </c>
      <c r="T403" t="s">
        <v>64</v>
      </c>
      <c r="U403" t="s">
        <v>48</v>
      </c>
      <c r="V403" t="s">
        <v>49</v>
      </c>
      <c r="W403" t="s">
        <v>16396</v>
      </c>
      <c r="X403" s="126">
        <v>30634</v>
      </c>
      <c r="Y403" t="s">
        <v>7484</v>
      </c>
      <c r="AB403" t="s">
        <v>38</v>
      </c>
      <c r="AC403" t="s">
        <v>39</v>
      </c>
      <c r="AD403" t="s">
        <v>40</v>
      </c>
    </row>
    <row r="404" spans="1:30" x14ac:dyDescent="0.25">
      <c r="A404" t="s">
        <v>7485</v>
      </c>
      <c r="B404" t="s">
        <v>27</v>
      </c>
      <c r="C404" t="s">
        <v>28</v>
      </c>
      <c r="D404" t="s">
        <v>29</v>
      </c>
      <c r="E404" t="s">
        <v>7463</v>
      </c>
      <c r="F404" t="s">
        <v>7464</v>
      </c>
      <c r="G404" t="s">
        <v>7465</v>
      </c>
      <c r="H404" t="s">
        <v>6610</v>
      </c>
      <c r="I404" t="s">
        <v>15146</v>
      </c>
      <c r="J404" t="s">
        <v>7485</v>
      </c>
      <c r="K404" t="s">
        <v>31</v>
      </c>
      <c r="L404" t="s">
        <v>77</v>
      </c>
      <c r="M404" t="s">
        <v>77</v>
      </c>
      <c r="N404" t="s">
        <v>43</v>
      </c>
      <c r="O404" t="s">
        <v>7486</v>
      </c>
      <c r="P404" t="s">
        <v>75</v>
      </c>
      <c r="Q404" t="s">
        <v>219</v>
      </c>
      <c r="R404" t="s">
        <v>7487</v>
      </c>
      <c r="S404" t="str">
        <f t="shared" si="6"/>
        <v>QUISPE CASTILLO, AURELIA</v>
      </c>
      <c r="T404" t="s">
        <v>41</v>
      </c>
      <c r="U404" t="s">
        <v>48</v>
      </c>
      <c r="V404" t="s">
        <v>49</v>
      </c>
      <c r="W404" t="s">
        <v>16397</v>
      </c>
      <c r="X404" s="126">
        <v>21254</v>
      </c>
      <c r="Y404" t="s">
        <v>7488</v>
      </c>
      <c r="AB404" t="s">
        <v>38</v>
      </c>
      <c r="AC404" t="s">
        <v>80</v>
      </c>
      <c r="AD404" t="s">
        <v>40</v>
      </c>
    </row>
    <row r="405" spans="1:30" x14ac:dyDescent="0.25">
      <c r="A405" t="s">
        <v>7489</v>
      </c>
      <c r="B405" t="s">
        <v>27</v>
      </c>
      <c r="C405" t="s">
        <v>28</v>
      </c>
      <c r="D405" t="s">
        <v>29</v>
      </c>
      <c r="E405" t="s">
        <v>7463</v>
      </c>
      <c r="F405" t="s">
        <v>7464</v>
      </c>
      <c r="G405" t="s">
        <v>7465</v>
      </c>
      <c r="H405" t="s">
        <v>6610</v>
      </c>
      <c r="I405" t="s">
        <v>15146</v>
      </c>
      <c r="J405" t="s">
        <v>7489</v>
      </c>
      <c r="K405" t="s">
        <v>31</v>
      </c>
      <c r="L405" t="s">
        <v>77</v>
      </c>
      <c r="M405" t="s">
        <v>77</v>
      </c>
      <c r="N405" t="s">
        <v>61</v>
      </c>
      <c r="O405" t="s">
        <v>7490</v>
      </c>
      <c r="P405" t="s">
        <v>193</v>
      </c>
      <c r="Q405" t="s">
        <v>51</v>
      </c>
      <c r="R405" t="s">
        <v>21241</v>
      </c>
      <c r="S405" s="189" t="s">
        <v>235</v>
      </c>
      <c r="T405" t="s">
        <v>41</v>
      </c>
      <c r="U405" t="s">
        <v>48</v>
      </c>
      <c r="V405" t="s">
        <v>49</v>
      </c>
      <c r="W405" t="s">
        <v>21242</v>
      </c>
      <c r="X405" s="126">
        <v>28056</v>
      </c>
      <c r="Y405" t="s">
        <v>21243</v>
      </c>
      <c r="Z405" s="126">
        <v>44256</v>
      </c>
      <c r="AA405" s="126">
        <v>44561</v>
      </c>
      <c r="AB405" t="s">
        <v>38</v>
      </c>
      <c r="AC405" t="s">
        <v>80</v>
      </c>
      <c r="AD405" t="s">
        <v>40</v>
      </c>
    </row>
    <row r="406" spans="1:30" x14ac:dyDescent="0.25">
      <c r="A406" t="s">
        <v>15147</v>
      </c>
      <c r="B406" t="s">
        <v>27</v>
      </c>
      <c r="C406" t="s">
        <v>28</v>
      </c>
      <c r="D406" t="s">
        <v>29</v>
      </c>
      <c r="E406" t="s">
        <v>7463</v>
      </c>
      <c r="F406" t="s">
        <v>7464</v>
      </c>
      <c r="G406" t="s">
        <v>7465</v>
      </c>
      <c r="H406" t="s">
        <v>6610</v>
      </c>
      <c r="I406" t="s">
        <v>15146</v>
      </c>
      <c r="J406" t="s">
        <v>15147</v>
      </c>
      <c r="K406" t="s">
        <v>31</v>
      </c>
      <c r="L406" t="s">
        <v>77</v>
      </c>
      <c r="M406" t="s">
        <v>77</v>
      </c>
      <c r="N406" t="s">
        <v>61</v>
      </c>
      <c r="O406" t="s">
        <v>15099</v>
      </c>
      <c r="P406" t="s">
        <v>12321</v>
      </c>
      <c r="Q406" t="s">
        <v>436</v>
      </c>
      <c r="R406" t="s">
        <v>21244</v>
      </c>
      <c r="S406" s="189" t="s">
        <v>235</v>
      </c>
      <c r="T406" t="s">
        <v>41</v>
      </c>
      <c r="U406" t="s">
        <v>48</v>
      </c>
      <c r="V406" t="s">
        <v>49</v>
      </c>
      <c r="W406" t="s">
        <v>21245</v>
      </c>
      <c r="X406" s="126">
        <v>30201</v>
      </c>
      <c r="Y406" t="s">
        <v>21246</v>
      </c>
      <c r="Z406" s="126">
        <v>44256</v>
      </c>
      <c r="AA406" s="126">
        <v>44561</v>
      </c>
      <c r="AB406" t="s">
        <v>119</v>
      </c>
      <c r="AC406" t="s">
        <v>80</v>
      </c>
      <c r="AD406" t="s">
        <v>40</v>
      </c>
    </row>
    <row r="407" spans="1:30" x14ac:dyDescent="0.25">
      <c r="A407" t="s">
        <v>7491</v>
      </c>
      <c r="B407" t="s">
        <v>27</v>
      </c>
      <c r="C407" t="s">
        <v>28</v>
      </c>
      <c r="D407" t="s">
        <v>29</v>
      </c>
      <c r="E407" t="s">
        <v>7463</v>
      </c>
      <c r="F407" t="s">
        <v>7464</v>
      </c>
      <c r="G407" t="s">
        <v>7465</v>
      </c>
      <c r="H407" t="s">
        <v>6610</v>
      </c>
      <c r="I407" t="s">
        <v>15146</v>
      </c>
      <c r="J407" t="s">
        <v>7491</v>
      </c>
      <c r="K407" t="s">
        <v>31</v>
      </c>
      <c r="L407" t="s">
        <v>77</v>
      </c>
      <c r="M407" t="s">
        <v>77</v>
      </c>
      <c r="N407" t="s">
        <v>61</v>
      </c>
      <c r="O407" t="s">
        <v>120</v>
      </c>
      <c r="P407" t="s">
        <v>298</v>
      </c>
      <c r="Q407" t="s">
        <v>289</v>
      </c>
      <c r="R407" t="s">
        <v>281</v>
      </c>
      <c r="S407" s="189" t="s">
        <v>235</v>
      </c>
      <c r="T407" t="s">
        <v>41</v>
      </c>
      <c r="U407" t="s">
        <v>48</v>
      </c>
      <c r="V407" t="s">
        <v>49</v>
      </c>
      <c r="W407" t="s">
        <v>21247</v>
      </c>
      <c r="X407" s="126">
        <v>27488</v>
      </c>
      <c r="Y407" t="s">
        <v>21248</v>
      </c>
      <c r="Z407" s="126">
        <v>44256</v>
      </c>
      <c r="AA407" s="126">
        <v>44561</v>
      </c>
      <c r="AB407" t="s">
        <v>38</v>
      </c>
      <c r="AC407" t="s">
        <v>80</v>
      </c>
      <c r="AD407" t="s">
        <v>40</v>
      </c>
    </row>
    <row r="408" spans="1:30" x14ac:dyDescent="0.25">
      <c r="A408" t="s">
        <v>7492</v>
      </c>
      <c r="B408" t="s">
        <v>27</v>
      </c>
      <c r="C408" t="s">
        <v>28</v>
      </c>
      <c r="D408" t="s">
        <v>29</v>
      </c>
      <c r="E408" t="s">
        <v>7463</v>
      </c>
      <c r="F408" t="s">
        <v>7464</v>
      </c>
      <c r="G408" t="s">
        <v>7465</v>
      </c>
      <c r="H408" t="s">
        <v>6610</v>
      </c>
      <c r="I408" t="s">
        <v>15146</v>
      </c>
      <c r="J408" t="s">
        <v>7492</v>
      </c>
      <c r="K408" t="s">
        <v>90</v>
      </c>
      <c r="L408" t="s">
        <v>91</v>
      </c>
      <c r="M408" t="s">
        <v>92</v>
      </c>
      <c r="N408" t="s">
        <v>43</v>
      </c>
      <c r="O408" t="s">
        <v>7493</v>
      </c>
      <c r="P408" t="s">
        <v>75</v>
      </c>
      <c r="Q408" t="s">
        <v>7494</v>
      </c>
      <c r="R408" t="s">
        <v>7495</v>
      </c>
      <c r="S408" t="str">
        <f t="shared" si="6"/>
        <v>QUISPE DE PAVIO, MATIASA</v>
      </c>
      <c r="T408" t="s">
        <v>94</v>
      </c>
      <c r="U408" t="s">
        <v>37</v>
      </c>
      <c r="V408" t="s">
        <v>49</v>
      </c>
      <c r="W408" t="s">
        <v>16398</v>
      </c>
      <c r="X408" s="126">
        <v>24006</v>
      </c>
      <c r="Y408" t="s">
        <v>7496</v>
      </c>
      <c r="AB408" t="s">
        <v>38</v>
      </c>
      <c r="AC408" t="s">
        <v>95</v>
      </c>
      <c r="AD408" t="s">
        <v>40</v>
      </c>
    </row>
    <row r="409" spans="1:30" x14ac:dyDescent="0.25">
      <c r="A409" t="s">
        <v>7497</v>
      </c>
      <c r="B409" t="s">
        <v>27</v>
      </c>
      <c r="C409" t="s">
        <v>28</v>
      </c>
      <c r="D409" t="s">
        <v>29</v>
      </c>
      <c r="E409" t="s">
        <v>7463</v>
      </c>
      <c r="F409" t="s">
        <v>7498</v>
      </c>
      <c r="G409" t="s">
        <v>7499</v>
      </c>
      <c r="H409" t="s">
        <v>6610</v>
      </c>
      <c r="I409" t="s">
        <v>15148</v>
      </c>
      <c r="J409" t="s">
        <v>7497</v>
      </c>
      <c r="K409" t="s">
        <v>31</v>
      </c>
      <c r="L409" t="s">
        <v>32</v>
      </c>
      <c r="M409" t="s">
        <v>33</v>
      </c>
      <c r="N409" t="s">
        <v>34</v>
      </c>
      <c r="O409" t="s">
        <v>6611</v>
      </c>
      <c r="P409" t="s">
        <v>330</v>
      </c>
      <c r="Q409" t="s">
        <v>7500</v>
      </c>
      <c r="R409" t="s">
        <v>345</v>
      </c>
      <c r="S409" t="str">
        <f t="shared" si="6"/>
        <v>COAQUIRA ILAITA, MARINA</v>
      </c>
      <c r="T409" t="s">
        <v>47</v>
      </c>
      <c r="U409" t="s">
        <v>37</v>
      </c>
      <c r="V409" t="s">
        <v>6613</v>
      </c>
      <c r="W409" t="s">
        <v>16399</v>
      </c>
      <c r="X409" s="126">
        <v>27270</v>
      </c>
      <c r="Y409" t="s">
        <v>7501</v>
      </c>
      <c r="Z409" s="126">
        <v>43525</v>
      </c>
      <c r="AA409" s="126">
        <v>44985</v>
      </c>
      <c r="AB409" t="s">
        <v>38</v>
      </c>
      <c r="AC409" t="s">
        <v>39</v>
      </c>
      <c r="AD409" t="s">
        <v>40</v>
      </c>
    </row>
    <row r="410" spans="1:30" x14ac:dyDescent="0.25">
      <c r="A410" t="s">
        <v>7502</v>
      </c>
      <c r="B410" t="s">
        <v>27</v>
      </c>
      <c r="C410" t="s">
        <v>28</v>
      </c>
      <c r="D410" t="s">
        <v>29</v>
      </c>
      <c r="E410" t="s">
        <v>7463</v>
      </c>
      <c r="F410" t="s">
        <v>7498</v>
      </c>
      <c r="G410" t="s">
        <v>7499</v>
      </c>
      <c r="H410" t="s">
        <v>6610</v>
      </c>
      <c r="I410" t="s">
        <v>15148</v>
      </c>
      <c r="J410" t="s">
        <v>7502</v>
      </c>
      <c r="K410" t="s">
        <v>31</v>
      </c>
      <c r="L410" t="s">
        <v>31</v>
      </c>
      <c r="M410" t="s">
        <v>42</v>
      </c>
      <c r="N410" t="s">
        <v>43</v>
      </c>
      <c r="O410" t="s">
        <v>53</v>
      </c>
      <c r="P410" t="s">
        <v>169</v>
      </c>
      <c r="Q410" t="s">
        <v>318</v>
      </c>
      <c r="R410" t="s">
        <v>7503</v>
      </c>
      <c r="S410" t="str">
        <f t="shared" si="6"/>
        <v>MORALES VARGAS, YRMA ELENA</v>
      </c>
      <c r="T410" t="s">
        <v>316</v>
      </c>
      <c r="U410" t="s">
        <v>48</v>
      </c>
      <c r="V410" t="s">
        <v>49</v>
      </c>
      <c r="W410" t="s">
        <v>16400</v>
      </c>
      <c r="X410" s="126">
        <v>23605</v>
      </c>
      <c r="Y410" t="s">
        <v>7504</v>
      </c>
      <c r="AB410" t="s">
        <v>38</v>
      </c>
      <c r="AC410" t="s">
        <v>39</v>
      </c>
      <c r="AD410" t="s">
        <v>40</v>
      </c>
    </row>
    <row r="411" spans="1:30" x14ac:dyDescent="0.25">
      <c r="A411" t="s">
        <v>7505</v>
      </c>
      <c r="B411" t="s">
        <v>27</v>
      </c>
      <c r="C411" t="s">
        <v>28</v>
      </c>
      <c r="D411" t="s">
        <v>29</v>
      </c>
      <c r="E411" t="s">
        <v>7463</v>
      </c>
      <c r="F411" t="s">
        <v>7498</v>
      </c>
      <c r="G411" t="s">
        <v>7499</v>
      </c>
      <c r="H411" t="s">
        <v>6610</v>
      </c>
      <c r="I411" t="s">
        <v>15148</v>
      </c>
      <c r="J411" t="s">
        <v>7505</v>
      </c>
      <c r="K411" t="s">
        <v>31</v>
      </c>
      <c r="L411" t="s">
        <v>31</v>
      </c>
      <c r="M411" t="s">
        <v>42</v>
      </c>
      <c r="N411" t="s">
        <v>43</v>
      </c>
      <c r="O411" t="s">
        <v>53</v>
      </c>
      <c r="P411" t="s">
        <v>346</v>
      </c>
      <c r="Q411" t="s">
        <v>347</v>
      </c>
      <c r="R411" t="s">
        <v>348</v>
      </c>
      <c r="S411" t="str">
        <f t="shared" si="6"/>
        <v>PACHO HUARACHI, DORA</v>
      </c>
      <c r="T411" t="s">
        <v>59</v>
      </c>
      <c r="U411" t="s">
        <v>48</v>
      </c>
      <c r="V411" t="s">
        <v>49</v>
      </c>
      <c r="W411" t="s">
        <v>16401</v>
      </c>
      <c r="X411" s="126">
        <v>23208</v>
      </c>
      <c r="Y411" t="s">
        <v>7506</v>
      </c>
      <c r="AB411" t="s">
        <v>38</v>
      </c>
      <c r="AC411" t="s">
        <v>39</v>
      </c>
      <c r="AD411" t="s">
        <v>40</v>
      </c>
    </row>
    <row r="412" spans="1:30" x14ac:dyDescent="0.25">
      <c r="A412" t="s">
        <v>7507</v>
      </c>
      <c r="B412" t="s">
        <v>27</v>
      </c>
      <c r="C412" t="s">
        <v>28</v>
      </c>
      <c r="D412" t="s">
        <v>29</v>
      </c>
      <c r="E412" t="s">
        <v>7463</v>
      </c>
      <c r="F412" t="s">
        <v>7498</v>
      </c>
      <c r="G412" t="s">
        <v>7499</v>
      </c>
      <c r="H412" t="s">
        <v>6610</v>
      </c>
      <c r="I412" t="s">
        <v>15148</v>
      </c>
      <c r="J412" t="s">
        <v>7507</v>
      </c>
      <c r="K412" t="s">
        <v>31</v>
      </c>
      <c r="L412" t="s">
        <v>31</v>
      </c>
      <c r="M412" t="s">
        <v>42</v>
      </c>
      <c r="N412" t="s">
        <v>43</v>
      </c>
      <c r="O412" t="s">
        <v>7508</v>
      </c>
      <c r="P412" t="s">
        <v>349</v>
      </c>
      <c r="Q412" t="s">
        <v>75</v>
      </c>
      <c r="R412" t="s">
        <v>7509</v>
      </c>
      <c r="S412" t="str">
        <f t="shared" si="6"/>
        <v>BRAVO QUISPE, EVA INES</v>
      </c>
      <c r="T412" t="s">
        <v>47</v>
      </c>
      <c r="U412" t="s">
        <v>48</v>
      </c>
      <c r="V412" t="s">
        <v>49</v>
      </c>
      <c r="W412" t="s">
        <v>16402</v>
      </c>
      <c r="X412" s="126">
        <v>23770</v>
      </c>
      <c r="Y412" t="s">
        <v>7510</v>
      </c>
      <c r="AB412" t="s">
        <v>38</v>
      </c>
      <c r="AC412" t="s">
        <v>39</v>
      </c>
      <c r="AD412" t="s">
        <v>40</v>
      </c>
    </row>
    <row r="413" spans="1:30" x14ac:dyDescent="0.25">
      <c r="A413" t="s">
        <v>7511</v>
      </c>
      <c r="B413" t="s">
        <v>27</v>
      </c>
      <c r="C413" t="s">
        <v>28</v>
      </c>
      <c r="D413" t="s">
        <v>29</v>
      </c>
      <c r="E413" t="s">
        <v>7463</v>
      </c>
      <c r="F413" t="s">
        <v>7498</v>
      </c>
      <c r="G413" t="s">
        <v>7499</v>
      </c>
      <c r="H413" t="s">
        <v>6610</v>
      </c>
      <c r="I413" t="s">
        <v>15148</v>
      </c>
      <c r="J413" t="s">
        <v>7511</v>
      </c>
      <c r="K413" t="s">
        <v>31</v>
      </c>
      <c r="L413" t="s">
        <v>77</v>
      </c>
      <c r="M413" t="s">
        <v>77</v>
      </c>
      <c r="N413" t="s">
        <v>43</v>
      </c>
      <c r="O413" t="s">
        <v>7512</v>
      </c>
      <c r="P413" t="s">
        <v>6727</v>
      </c>
      <c r="Q413" t="s">
        <v>158</v>
      </c>
      <c r="R413" t="s">
        <v>6728</v>
      </c>
      <c r="S413" t="str">
        <f t="shared" si="6"/>
        <v>VISA GOMEZ, FLORENTINA</v>
      </c>
      <c r="T413" t="s">
        <v>41</v>
      </c>
      <c r="U413" t="s">
        <v>48</v>
      </c>
      <c r="V413" t="s">
        <v>49</v>
      </c>
      <c r="W413" t="s">
        <v>16403</v>
      </c>
      <c r="X413" s="126">
        <v>23699</v>
      </c>
      <c r="Y413" t="s">
        <v>6729</v>
      </c>
      <c r="AB413" t="s">
        <v>38</v>
      </c>
      <c r="AC413" t="s">
        <v>80</v>
      </c>
      <c r="AD413" t="s">
        <v>40</v>
      </c>
    </row>
    <row r="414" spans="1:30" x14ac:dyDescent="0.25">
      <c r="A414" t="s">
        <v>7513</v>
      </c>
      <c r="B414" t="s">
        <v>27</v>
      </c>
      <c r="C414" t="s">
        <v>28</v>
      </c>
      <c r="D414" t="s">
        <v>29</v>
      </c>
      <c r="E414" t="s">
        <v>7463</v>
      </c>
      <c r="F414" t="s">
        <v>7498</v>
      </c>
      <c r="G414" t="s">
        <v>7499</v>
      </c>
      <c r="H414" t="s">
        <v>6610</v>
      </c>
      <c r="I414" t="s">
        <v>15148</v>
      </c>
      <c r="J414" t="s">
        <v>7513</v>
      </c>
      <c r="K414" t="s">
        <v>31</v>
      </c>
      <c r="L414" t="s">
        <v>77</v>
      </c>
      <c r="M414" t="s">
        <v>77</v>
      </c>
      <c r="N414" t="s">
        <v>43</v>
      </c>
      <c r="O414" t="s">
        <v>7514</v>
      </c>
      <c r="P414" t="s">
        <v>266</v>
      </c>
      <c r="Q414" t="s">
        <v>152</v>
      </c>
      <c r="R414" t="s">
        <v>466</v>
      </c>
      <c r="S414" t="str">
        <f t="shared" si="6"/>
        <v>LUJANO RAMOS, MARGARITA</v>
      </c>
      <c r="T414" t="s">
        <v>6045</v>
      </c>
      <c r="U414" t="s">
        <v>48</v>
      </c>
      <c r="V414" t="s">
        <v>49</v>
      </c>
      <c r="W414" t="s">
        <v>16404</v>
      </c>
      <c r="X414" s="126">
        <v>26094</v>
      </c>
      <c r="Y414" t="s">
        <v>15149</v>
      </c>
      <c r="AB414" t="s">
        <v>38</v>
      </c>
      <c r="AC414" t="s">
        <v>80</v>
      </c>
      <c r="AD414" t="s">
        <v>40</v>
      </c>
    </row>
    <row r="415" spans="1:30" x14ac:dyDescent="0.25">
      <c r="A415" t="s">
        <v>7515</v>
      </c>
      <c r="B415" t="s">
        <v>27</v>
      </c>
      <c r="C415" t="s">
        <v>28</v>
      </c>
      <c r="D415" t="s">
        <v>29</v>
      </c>
      <c r="E415" t="s">
        <v>7463</v>
      </c>
      <c r="F415" t="s">
        <v>7498</v>
      </c>
      <c r="G415" t="s">
        <v>7499</v>
      </c>
      <c r="H415" t="s">
        <v>6610</v>
      </c>
      <c r="I415" t="s">
        <v>15148</v>
      </c>
      <c r="J415" t="s">
        <v>7515</v>
      </c>
      <c r="K415" t="s">
        <v>90</v>
      </c>
      <c r="L415" t="s">
        <v>91</v>
      </c>
      <c r="M415" t="s">
        <v>92</v>
      </c>
      <c r="N415" t="s">
        <v>43</v>
      </c>
      <c r="O415" t="s">
        <v>53</v>
      </c>
      <c r="P415" t="s">
        <v>75</v>
      </c>
      <c r="Q415" t="s">
        <v>230</v>
      </c>
      <c r="R415" t="s">
        <v>7516</v>
      </c>
      <c r="S415" t="str">
        <f t="shared" si="6"/>
        <v>QUISPE TICONA, HILDA MERCEDES</v>
      </c>
      <c r="T415" t="s">
        <v>176</v>
      </c>
      <c r="U415" t="s">
        <v>37</v>
      </c>
      <c r="V415" t="s">
        <v>49</v>
      </c>
      <c r="W415" t="s">
        <v>16405</v>
      </c>
      <c r="X415" s="126">
        <v>24329</v>
      </c>
      <c r="Y415" t="s">
        <v>7517</v>
      </c>
      <c r="AB415" t="s">
        <v>38</v>
      </c>
      <c r="AC415" t="s">
        <v>95</v>
      </c>
      <c r="AD415" t="s">
        <v>40</v>
      </c>
    </row>
    <row r="416" spans="1:30" x14ac:dyDescent="0.25">
      <c r="A416" t="s">
        <v>7518</v>
      </c>
      <c r="B416" t="s">
        <v>27</v>
      </c>
      <c r="C416" t="s">
        <v>28</v>
      </c>
      <c r="D416" t="s">
        <v>29</v>
      </c>
      <c r="E416" t="s">
        <v>30</v>
      </c>
      <c r="F416" t="s">
        <v>7519</v>
      </c>
      <c r="G416" t="s">
        <v>7520</v>
      </c>
      <c r="H416" t="s">
        <v>6610</v>
      </c>
      <c r="I416" t="s">
        <v>7521</v>
      </c>
      <c r="J416" t="s">
        <v>7518</v>
      </c>
      <c r="K416" t="s">
        <v>31</v>
      </c>
      <c r="L416" t="s">
        <v>32</v>
      </c>
      <c r="M416" t="s">
        <v>33</v>
      </c>
      <c r="N416" t="s">
        <v>699</v>
      </c>
      <c r="O416" t="s">
        <v>16406</v>
      </c>
      <c r="P416" t="s">
        <v>6938</v>
      </c>
      <c r="Q416" t="s">
        <v>202</v>
      </c>
      <c r="R416" t="s">
        <v>6939</v>
      </c>
      <c r="S416" t="str">
        <f t="shared" si="6"/>
        <v>BRUNA YANA, FLORA CLEMENCIA</v>
      </c>
      <c r="T416" t="s">
        <v>316</v>
      </c>
      <c r="U416" t="s">
        <v>37</v>
      </c>
      <c r="V416" t="s">
        <v>49</v>
      </c>
      <c r="W416" t="s">
        <v>16241</v>
      </c>
      <c r="X416" s="126">
        <v>24799</v>
      </c>
      <c r="Y416" t="s">
        <v>6940</v>
      </c>
      <c r="Z416" s="126">
        <v>44197</v>
      </c>
      <c r="AA416" s="126">
        <v>44561</v>
      </c>
      <c r="AB416" t="s">
        <v>38</v>
      </c>
      <c r="AC416" t="s">
        <v>39</v>
      </c>
      <c r="AD416" t="s">
        <v>40</v>
      </c>
    </row>
    <row r="417" spans="1:30" x14ac:dyDescent="0.25">
      <c r="A417" t="s">
        <v>7522</v>
      </c>
      <c r="B417" t="s">
        <v>27</v>
      </c>
      <c r="C417" t="s">
        <v>28</v>
      </c>
      <c r="D417" t="s">
        <v>29</v>
      </c>
      <c r="E417" t="s">
        <v>30</v>
      </c>
      <c r="F417" t="s">
        <v>7519</v>
      </c>
      <c r="G417" t="s">
        <v>7520</v>
      </c>
      <c r="H417" t="s">
        <v>6610</v>
      </c>
      <c r="I417" t="s">
        <v>7521</v>
      </c>
      <c r="J417" t="s">
        <v>7522</v>
      </c>
      <c r="K417" t="s">
        <v>31</v>
      </c>
      <c r="L417" t="s">
        <v>31</v>
      </c>
      <c r="M417" t="s">
        <v>42</v>
      </c>
      <c r="N417" t="s">
        <v>43</v>
      </c>
      <c r="O417" t="s">
        <v>6818</v>
      </c>
      <c r="P417" t="s">
        <v>394</v>
      </c>
      <c r="Q417" t="s">
        <v>7424</v>
      </c>
      <c r="R417" t="s">
        <v>16409</v>
      </c>
      <c r="S417" t="str">
        <f t="shared" si="6"/>
        <v>ZEVALLOS ZAMBRANO, INGRID DEL ROSARIO</v>
      </c>
      <c r="T417" t="s">
        <v>47</v>
      </c>
      <c r="U417" t="s">
        <v>48</v>
      </c>
      <c r="V417" t="s">
        <v>49</v>
      </c>
      <c r="W417" t="s">
        <v>16407</v>
      </c>
      <c r="X417" s="126">
        <v>30554</v>
      </c>
      <c r="Y417" t="s">
        <v>16408</v>
      </c>
      <c r="Z417" s="126">
        <v>44256</v>
      </c>
      <c r="AB417" t="s">
        <v>38</v>
      </c>
      <c r="AC417" t="s">
        <v>39</v>
      </c>
      <c r="AD417" t="s">
        <v>40</v>
      </c>
    </row>
    <row r="418" spans="1:30" x14ac:dyDescent="0.25">
      <c r="A418" t="s">
        <v>7523</v>
      </c>
      <c r="B418" t="s">
        <v>27</v>
      </c>
      <c r="C418" t="s">
        <v>28</v>
      </c>
      <c r="D418" t="s">
        <v>29</v>
      </c>
      <c r="E418" t="s">
        <v>30</v>
      </c>
      <c r="F418" t="s">
        <v>7519</v>
      </c>
      <c r="G418" t="s">
        <v>7520</v>
      </c>
      <c r="H418" t="s">
        <v>6610</v>
      </c>
      <c r="I418" t="s">
        <v>7521</v>
      </c>
      <c r="J418" t="s">
        <v>7523</v>
      </c>
      <c r="K418" t="s">
        <v>31</v>
      </c>
      <c r="L418" t="s">
        <v>31</v>
      </c>
      <c r="M418" t="s">
        <v>42</v>
      </c>
      <c r="N418" t="s">
        <v>43</v>
      </c>
      <c r="O418" t="s">
        <v>16410</v>
      </c>
      <c r="P418" t="s">
        <v>8237</v>
      </c>
      <c r="Q418" t="s">
        <v>8238</v>
      </c>
      <c r="R418" t="s">
        <v>501</v>
      </c>
      <c r="S418" t="str">
        <f t="shared" si="6"/>
        <v>MERCADO VEGA, MARIA DEL CARMEN</v>
      </c>
      <c r="T418" t="s">
        <v>52</v>
      </c>
      <c r="U418" t="s">
        <v>48</v>
      </c>
      <c r="V418" t="s">
        <v>49</v>
      </c>
      <c r="W418" t="s">
        <v>16411</v>
      </c>
      <c r="X418" s="126">
        <v>31311</v>
      </c>
      <c r="Y418" t="s">
        <v>8239</v>
      </c>
      <c r="AB418" t="s">
        <v>38</v>
      </c>
      <c r="AC418" t="s">
        <v>39</v>
      </c>
      <c r="AD418" t="s">
        <v>40</v>
      </c>
    </row>
    <row r="419" spans="1:30" x14ac:dyDescent="0.25">
      <c r="A419" t="s">
        <v>7526</v>
      </c>
      <c r="B419" t="s">
        <v>27</v>
      </c>
      <c r="C419" t="s">
        <v>28</v>
      </c>
      <c r="D419" t="s">
        <v>29</v>
      </c>
      <c r="E419" t="s">
        <v>30</v>
      </c>
      <c r="F419" t="s">
        <v>7519</v>
      </c>
      <c r="G419" t="s">
        <v>7520</v>
      </c>
      <c r="H419" t="s">
        <v>6610</v>
      </c>
      <c r="I419" t="s">
        <v>7521</v>
      </c>
      <c r="J419" t="s">
        <v>7526</v>
      </c>
      <c r="K419" t="s">
        <v>31</v>
      </c>
      <c r="L419" t="s">
        <v>31</v>
      </c>
      <c r="M419" t="s">
        <v>42</v>
      </c>
      <c r="N419" t="s">
        <v>43</v>
      </c>
      <c r="O419" t="s">
        <v>6392</v>
      </c>
      <c r="P419" t="s">
        <v>106</v>
      </c>
      <c r="Q419" t="s">
        <v>67</v>
      </c>
      <c r="R419" t="s">
        <v>7527</v>
      </c>
      <c r="S419" t="str">
        <f t="shared" si="6"/>
        <v>MAMANI CHOQUE, CLAUDIA ALEXA</v>
      </c>
      <c r="T419" t="s">
        <v>64</v>
      </c>
      <c r="U419" t="s">
        <v>48</v>
      </c>
      <c r="V419" t="s">
        <v>49</v>
      </c>
      <c r="W419" t="s">
        <v>16412</v>
      </c>
      <c r="X419" s="126">
        <v>34843</v>
      </c>
      <c r="Y419" t="s">
        <v>7528</v>
      </c>
      <c r="AB419" t="s">
        <v>38</v>
      </c>
      <c r="AC419" t="s">
        <v>39</v>
      </c>
      <c r="AD419" t="s">
        <v>40</v>
      </c>
    </row>
    <row r="420" spans="1:30" x14ac:dyDescent="0.25">
      <c r="A420" t="s">
        <v>7529</v>
      </c>
      <c r="B420" t="s">
        <v>27</v>
      </c>
      <c r="C420" t="s">
        <v>28</v>
      </c>
      <c r="D420" t="s">
        <v>29</v>
      </c>
      <c r="E420" t="s">
        <v>30</v>
      </c>
      <c r="F420" t="s">
        <v>7519</v>
      </c>
      <c r="G420" t="s">
        <v>7520</v>
      </c>
      <c r="H420" t="s">
        <v>6610</v>
      </c>
      <c r="I420" t="s">
        <v>7521</v>
      </c>
      <c r="J420" t="s">
        <v>7529</v>
      </c>
      <c r="K420" t="s">
        <v>31</v>
      </c>
      <c r="L420" t="s">
        <v>31</v>
      </c>
      <c r="M420" t="s">
        <v>42</v>
      </c>
      <c r="N420" t="s">
        <v>43</v>
      </c>
      <c r="O420" t="s">
        <v>7530</v>
      </c>
      <c r="P420" t="s">
        <v>325</v>
      </c>
      <c r="Q420" t="s">
        <v>353</v>
      </c>
      <c r="R420" t="s">
        <v>7531</v>
      </c>
      <c r="S420" t="str">
        <f t="shared" si="6"/>
        <v>MENDOZA LUJAN, RAQUEL PAMELA</v>
      </c>
      <c r="T420" t="s">
        <v>59</v>
      </c>
      <c r="U420" t="s">
        <v>48</v>
      </c>
      <c r="V420" t="s">
        <v>49</v>
      </c>
      <c r="W420" t="s">
        <v>16413</v>
      </c>
      <c r="X420" s="126">
        <v>26456</v>
      </c>
      <c r="Y420" t="s">
        <v>7532</v>
      </c>
      <c r="AB420" t="s">
        <v>38</v>
      </c>
      <c r="AC420" t="s">
        <v>39</v>
      </c>
      <c r="AD420" t="s">
        <v>40</v>
      </c>
    </row>
    <row r="421" spans="1:30" x14ac:dyDescent="0.25">
      <c r="A421" t="s">
        <v>7533</v>
      </c>
      <c r="B421" t="s">
        <v>27</v>
      </c>
      <c r="C421" t="s">
        <v>28</v>
      </c>
      <c r="D421" t="s">
        <v>29</v>
      </c>
      <c r="E421" t="s">
        <v>30</v>
      </c>
      <c r="F421" t="s">
        <v>7519</v>
      </c>
      <c r="G421" t="s">
        <v>7520</v>
      </c>
      <c r="H421" t="s">
        <v>6610</v>
      </c>
      <c r="I421" t="s">
        <v>7521</v>
      </c>
      <c r="J421" t="s">
        <v>7533</v>
      </c>
      <c r="K421" t="s">
        <v>31</v>
      </c>
      <c r="L421" t="s">
        <v>31</v>
      </c>
      <c r="M421" t="s">
        <v>42</v>
      </c>
      <c r="N421" t="s">
        <v>43</v>
      </c>
      <c r="O421" t="s">
        <v>7534</v>
      </c>
      <c r="P421" t="s">
        <v>173</v>
      </c>
      <c r="Q421" t="s">
        <v>270</v>
      </c>
      <c r="R421" t="s">
        <v>7535</v>
      </c>
      <c r="S421" t="str">
        <f t="shared" si="6"/>
        <v>LOZA SANIZO, MARGOT</v>
      </c>
      <c r="T421" t="s">
        <v>59</v>
      </c>
      <c r="U421" t="s">
        <v>48</v>
      </c>
      <c r="V421" t="s">
        <v>49</v>
      </c>
      <c r="W421" t="s">
        <v>16414</v>
      </c>
      <c r="X421" s="126">
        <v>27308</v>
      </c>
      <c r="Y421" t="s">
        <v>7536</v>
      </c>
      <c r="AB421" t="s">
        <v>38</v>
      </c>
      <c r="AC421" t="s">
        <v>39</v>
      </c>
      <c r="AD421" t="s">
        <v>40</v>
      </c>
    </row>
    <row r="422" spans="1:30" x14ac:dyDescent="0.25">
      <c r="A422" t="s">
        <v>7537</v>
      </c>
      <c r="B422" t="s">
        <v>27</v>
      </c>
      <c r="C422" t="s">
        <v>28</v>
      </c>
      <c r="D422" t="s">
        <v>29</v>
      </c>
      <c r="E422" t="s">
        <v>30</v>
      </c>
      <c r="F422" t="s">
        <v>7519</v>
      </c>
      <c r="G422" t="s">
        <v>7520</v>
      </c>
      <c r="H422" t="s">
        <v>6610</v>
      </c>
      <c r="I422" t="s">
        <v>7521</v>
      </c>
      <c r="J422" t="s">
        <v>7537</v>
      </c>
      <c r="K422" t="s">
        <v>31</v>
      </c>
      <c r="L422" t="s">
        <v>31</v>
      </c>
      <c r="M422" t="s">
        <v>42</v>
      </c>
      <c r="N422" t="s">
        <v>61</v>
      </c>
      <c r="O422" t="s">
        <v>116</v>
      </c>
      <c r="P422" t="s">
        <v>75</v>
      </c>
      <c r="Q422" t="s">
        <v>106</v>
      </c>
      <c r="R422" t="s">
        <v>21249</v>
      </c>
      <c r="S422" s="189" t="s">
        <v>235</v>
      </c>
      <c r="T422" t="s">
        <v>64</v>
      </c>
      <c r="U422" t="s">
        <v>48</v>
      </c>
      <c r="V422" t="s">
        <v>49</v>
      </c>
      <c r="W422" t="s">
        <v>21250</v>
      </c>
      <c r="X422" s="126">
        <v>34939</v>
      </c>
      <c r="Y422" t="s">
        <v>21251</v>
      </c>
      <c r="Z422" s="126">
        <v>44256</v>
      </c>
      <c r="AA422" s="126">
        <v>44561</v>
      </c>
      <c r="AB422" t="s">
        <v>119</v>
      </c>
      <c r="AC422" t="s">
        <v>6628</v>
      </c>
      <c r="AD422" t="s">
        <v>40</v>
      </c>
    </row>
    <row r="423" spans="1:30" x14ac:dyDescent="0.25">
      <c r="B423" t="s">
        <v>27</v>
      </c>
      <c r="C423" t="s">
        <v>28</v>
      </c>
      <c r="D423" t="s">
        <v>29</v>
      </c>
      <c r="E423" t="s">
        <v>30</v>
      </c>
      <c r="F423" t="s">
        <v>7519</v>
      </c>
      <c r="G423" t="s">
        <v>7520</v>
      </c>
      <c r="H423" t="s">
        <v>6610</v>
      </c>
      <c r="I423" t="s">
        <v>7521</v>
      </c>
      <c r="J423" t="s">
        <v>7538</v>
      </c>
      <c r="K423" t="s">
        <v>31</v>
      </c>
      <c r="L423" t="s">
        <v>31</v>
      </c>
      <c r="M423" t="s">
        <v>42</v>
      </c>
      <c r="N423" t="s">
        <v>61</v>
      </c>
      <c r="O423" t="s">
        <v>16415</v>
      </c>
      <c r="P423" t="s">
        <v>126</v>
      </c>
      <c r="Q423" t="s">
        <v>284</v>
      </c>
      <c r="R423" t="s">
        <v>21252</v>
      </c>
      <c r="S423" s="189" t="s">
        <v>235</v>
      </c>
      <c r="T423" t="s">
        <v>64</v>
      </c>
      <c r="U423" t="s">
        <v>48</v>
      </c>
      <c r="V423" t="s">
        <v>49</v>
      </c>
      <c r="W423" t="s">
        <v>21253</v>
      </c>
      <c r="X423" s="126">
        <v>29128</v>
      </c>
      <c r="Y423" t="s">
        <v>21254</v>
      </c>
      <c r="Z423" s="126">
        <v>44256</v>
      </c>
      <c r="AA423" s="126">
        <v>44561</v>
      </c>
      <c r="AB423" t="s">
        <v>302</v>
      </c>
      <c r="AC423" t="s">
        <v>6628</v>
      </c>
      <c r="AD423" t="s">
        <v>40</v>
      </c>
    </row>
    <row r="424" spans="1:30" x14ac:dyDescent="0.25">
      <c r="A424" t="s">
        <v>7538</v>
      </c>
      <c r="B424" t="s">
        <v>27</v>
      </c>
      <c r="C424" t="s">
        <v>28</v>
      </c>
      <c r="D424" t="s">
        <v>29</v>
      </c>
      <c r="E424" t="s">
        <v>30</v>
      </c>
      <c r="F424" t="s">
        <v>7519</v>
      </c>
      <c r="G424" t="s">
        <v>7520</v>
      </c>
      <c r="H424" t="s">
        <v>6610</v>
      </c>
      <c r="I424" t="s">
        <v>7521</v>
      </c>
      <c r="J424" t="s">
        <v>7538</v>
      </c>
      <c r="K424" t="s">
        <v>31</v>
      </c>
      <c r="L424" t="s">
        <v>31</v>
      </c>
      <c r="M424" t="s">
        <v>42</v>
      </c>
      <c r="N424" t="s">
        <v>43</v>
      </c>
      <c r="O424" t="s">
        <v>6696</v>
      </c>
      <c r="P424" t="s">
        <v>355</v>
      </c>
      <c r="Q424" t="s">
        <v>134</v>
      </c>
      <c r="R424" t="s">
        <v>7539</v>
      </c>
      <c r="S424" t="str">
        <f t="shared" si="6"/>
        <v>TIQUILLOCA PALOMINO, MARITZA LIDIA</v>
      </c>
      <c r="T424" t="s">
        <v>59</v>
      </c>
      <c r="U424" t="s">
        <v>48</v>
      </c>
      <c r="V424" t="s">
        <v>813</v>
      </c>
      <c r="W424" t="s">
        <v>16416</v>
      </c>
      <c r="X424" s="126">
        <v>27324</v>
      </c>
      <c r="Y424" t="s">
        <v>7540</v>
      </c>
      <c r="Z424" s="126">
        <v>44201</v>
      </c>
      <c r="AA424" s="126">
        <v>44561</v>
      </c>
      <c r="AB424" t="s">
        <v>38</v>
      </c>
      <c r="AC424" t="s">
        <v>39</v>
      </c>
      <c r="AD424" t="s">
        <v>40</v>
      </c>
    </row>
    <row r="425" spans="1:30" x14ac:dyDescent="0.25">
      <c r="A425" t="s">
        <v>7542</v>
      </c>
      <c r="B425" t="s">
        <v>27</v>
      </c>
      <c r="C425" t="s">
        <v>28</v>
      </c>
      <c r="D425" t="s">
        <v>29</v>
      </c>
      <c r="E425" t="s">
        <v>30</v>
      </c>
      <c r="F425" t="s">
        <v>7519</v>
      </c>
      <c r="G425" t="s">
        <v>7520</v>
      </c>
      <c r="H425" t="s">
        <v>6610</v>
      </c>
      <c r="I425" t="s">
        <v>7521</v>
      </c>
      <c r="J425" t="s">
        <v>7542</v>
      </c>
      <c r="K425" t="s">
        <v>31</v>
      </c>
      <c r="L425" t="s">
        <v>31</v>
      </c>
      <c r="M425" t="s">
        <v>42</v>
      </c>
      <c r="N425" t="s">
        <v>43</v>
      </c>
      <c r="O425" t="s">
        <v>7543</v>
      </c>
      <c r="P425" t="s">
        <v>596</v>
      </c>
      <c r="Q425" t="s">
        <v>75</v>
      </c>
      <c r="R425" t="s">
        <v>15150</v>
      </c>
      <c r="S425" t="str">
        <f t="shared" si="6"/>
        <v>JULI QUISPE, LINA YANET</v>
      </c>
      <c r="T425" t="s">
        <v>52</v>
      </c>
      <c r="U425" t="s">
        <v>48</v>
      </c>
      <c r="V425" t="s">
        <v>49</v>
      </c>
      <c r="W425" t="s">
        <v>16417</v>
      </c>
      <c r="X425" s="126">
        <v>31690</v>
      </c>
      <c r="Y425" t="s">
        <v>15151</v>
      </c>
      <c r="AB425" t="s">
        <v>38</v>
      </c>
      <c r="AC425" t="s">
        <v>39</v>
      </c>
      <c r="AD425" t="s">
        <v>40</v>
      </c>
    </row>
    <row r="426" spans="1:30" x14ac:dyDescent="0.25">
      <c r="A426" t="s">
        <v>7545</v>
      </c>
      <c r="B426" t="s">
        <v>27</v>
      </c>
      <c r="C426" t="s">
        <v>28</v>
      </c>
      <c r="D426" t="s">
        <v>29</v>
      </c>
      <c r="E426" t="s">
        <v>30</v>
      </c>
      <c r="F426" t="s">
        <v>7519</v>
      </c>
      <c r="G426" t="s">
        <v>7520</v>
      </c>
      <c r="H426" t="s">
        <v>6610</v>
      </c>
      <c r="I426" t="s">
        <v>7521</v>
      </c>
      <c r="J426" t="s">
        <v>7545</v>
      </c>
      <c r="K426" t="s">
        <v>31</v>
      </c>
      <c r="L426" t="s">
        <v>77</v>
      </c>
      <c r="M426" t="s">
        <v>77</v>
      </c>
      <c r="N426" t="s">
        <v>43</v>
      </c>
      <c r="O426" t="s">
        <v>7546</v>
      </c>
      <c r="P426" t="s">
        <v>74</v>
      </c>
      <c r="Q426" t="s">
        <v>68</v>
      </c>
      <c r="R426" t="s">
        <v>7547</v>
      </c>
      <c r="S426" t="str">
        <f t="shared" si="6"/>
        <v>HUANCA LOPEZ, HILDA ZOILA</v>
      </c>
      <c r="T426" t="s">
        <v>41</v>
      </c>
      <c r="U426" t="s">
        <v>48</v>
      </c>
      <c r="V426" t="s">
        <v>49</v>
      </c>
      <c r="W426" t="s">
        <v>16418</v>
      </c>
      <c r="X426" s="126">
        <v>21056</v>
      </c>
      <c r="Y426" t="s">
        <v>7548</v>
      </c>
      <c r="AB426" t="s">
        <v>38</v>
      </c>
      <c r="AC426" t="s">
        <v>80</v>
      </c>
      <c r="AD426" t="s">
        <v>40</v>
      </c>
    </row>
    <row r="427" spans="1:30" x14ac:dyDescent="0.25">
      <c r="A427" t="s">
        <v>7549</v>
      </c>
      <c r="B427" t="s">
        <v>27</v>
      </c>
      <c r="C427" t="s">
        <v>28</v>
      </c>
      <c r="D427" t="s">
        <v>29</v>
      </c>
      <c r="E427" t="s">
        <v>30</v>
      </c>
      <c r="F427" t="s">
        <v>7519</v>
      </c>
      <c r="G427" t="s">
        <v>7520</v>
      </c>
      <c r="H427" t="s">
        <v>6610</v>
      </c>
      <c r="I427" t="s">
        <v>7521</v>
      </c>
      <c r="J427" t="s">
        <v>7549</v>
      </c>
      <c r="K427" t="s">
        <v>31</v>
      </c>
      <c r="L427" t="s">
        <v>77</v>
      </c>
      <c r="M427" t="s">
        <v>77</v>
      </c>
      <c r="N427" t="s">
        <v>61</v>
      </c>
      <c r="O427" t="s">
        <v>6731</v>
      </c>
      <c r="P427" t="s">
        <v>168</v>
      </c>
      <c r="Q427" t="s">
        <v>60</v>
      </c>
      <c r="R427" t="s">
        <v>21255</v>
      </c>
      <c r="S427" s="189" t="s">
        <v>235</v>
      </c>
      <c r="T427" t="s">
        <v>41</v>
      </c>
      <c r="U427" t="s">
        <v>48</v>
      </c>
      <c r="V427" t="s">
        <v>49</v>
      </c>
      <c r="W427" t="s">
        <v>21256</v>
      </c>
      <c r="X427" s="126">
        <v>23361</v>
      </c>
      <c r="Y427" t="s">
        <v>21257</v>
      </c>
      <c r="Z427" s="126">
        <v>44256</v>
      </c>
      <c r="AA427" s="126">
        <v>44561</v>
      </c>
      <c r="AB427" t="s">
        <v>38</v>
      </c>
      <c r="AC427" t="s">
        <v>80</v>
      </c>
      <c r="AD427" t="s">
        <v>40</v>
      </c>
    </row>
    <row r="428" spans="1:30" x14ac:dyDescent="0.25">
      <c r="A428" t="s">
        <v>7550</v>
      </c>
      <c r="B428" t="s">
        <v>27</v>
      </c>
      <c r="C428" t="s">
        <v>28</v>
      </c>
      <c r="D428" t="s">
        <v>29</v>
      </c>
      <c r="E428" t="s">
        <v>30</v>
      </c>
      <c r="F428" t="s">
        <v>7519</v>
      </c>
      <c r="G428" t="s">
        <v>7520</v>
      </c>
      <c r="H428" t="s">
        <v>6610</v>
      </c>
      <c r="I428" t="s">
        <v>7521</v>
      </c>
      <c r="J428" t="s">
        <v>7550</v>
      </c>
      <c r="K428" t="s">
        <v>31</v>
      </c>
      <c r="L428" t="s">
        <v>77</v>
      </c>
      <c r="M428" t="s">
        <v>77</v>
      </c>
      <c r="N428" t="s">
        <v>61</v>
      </c>
      <c r="O428" t="s">
        <v>15152</v>
      </c>
      <c r="P428" t="s">
        <v>193</v>
      </c>
      <c r="Q428" t="s">
        <v>193</v>
      </c>
      <c r="R428" t="s">
        <v>21258</v>
      </c>
      <c r="S428" s="189" t="s">
        <v>235</v>
      </c>
      <c r="T428" t="s">
        <v>41</v>
      </c>
      <c r="U428" t="s">
        <v>48</v>
      </c>
      <c r="V428" t="s">
        <v>49</v>
      </c>
      <c r="W428" t="s">
        <v>21259</v>
      </c>
      <c r="X428" s="126">
        <v>25489</v>
      </c>
      <c r="Y428" t="s">
        <v>21260</v>
      </c>
      <c r="Z428" s="126">
        <v>44256</v>
      </c>
      <c r="AA428" s="126">
        <v>44561</v>
      </c>
      <c r="AB428" t="s">
        <v>38</v>
      </c>
      <c r="AC428" t="s">
        <v>80</v>
      </c>
      <c r="AD428" t="s">
        <v>40</v>
      </c>
    </row>
    <row r="429" spans="1:30" x14ac:dyDescent="0.25">
      <c r="A429" t="s">
        <v>7551</v>
      </c>
      <c r="B429" t="s">
        <v>27</v>
      </c>
      <c r="C429" t="s">
        <v>28</v>
      </c>
      <c r="D429" t="s">
        <v>29</v>
      </c>
      <c r="E429" t="s">
        <v>30</v>
      </c>
      <c r="F429" t="s">
        <v>7519</v>
      </c>
      <c r="G429" t="s">
        <v>7520</v>
      </c>
      <c r="H429" t="s">
        <v>6610</v>
      </c>
      <c r="I429" t="s">
        <v>7521</v>
      </c>
      <c r="J429" t="s">
        <v>7551</v>
      </c>
      <c r="K429" t="s">
        <v>90</v>
      </c>
      <c r="L429" t="s">
        <v>91</v>
      </c>
      <c r="M429" t="s">
        <v>92</v>
      </c>
      <c r="N429" t="s">
        <v>43</v>
      </c>
      <c r="O429" t="s">
        <v>7552</v>
      </c>
      <c r="P429" t="s">
        <v>193</v>
      </c>
      <c r="Q429" t="s">
        <v>222</v>
      </c>
      <c r="R429" t="s">
        <v>223</v>
      </c>
      <c r="S429" t="str">
        <f t="shared" si="6"/>
        <v>APAZA CCOPA, JUANA</v>
      </c>
      <c r="T429" t="s">
        <v>102</v>
      </c>
      <c r="U429" t="s">
        <v>37</v>
      </c>
      <c r="V429" t="s">
        <v>49</v>
      </c>
      <c r="W429" t="s">
        <v>16419</v>
      </c>
      <c r="X429" s="126">
        <v>24271</v>
      </c>
      <c r="Y429" t="s">
        <v>7044</v>
      </c>
      <c r="AB429" t="s">
        <v>38</v>
      </c>
      <c r="AC429" t="s">
        <v>95</v>
      </c>
      <c r="AD429" t="s">
        <v>40</v>
      </c>
    </row>
    <row r="430" spans="1:30" x14ac:dyDescent="0.25">
      <c r="A430" t="s">
        <v>7553</v>
      </c>
      <c r="B430" t="s">
        <v>27</v>
      </c>
      <c r="C430" t="s">
        <v>28</v>
      </c>
      <c r="D430" t="s">
        <v>29</v>
      </c>
      <c r="E430" t="s">
        <v>30</v>
      </c>
      <c r="F430" t="s">
        <v>7519</v>
      </c>
      <c r="G430" t="s">
        <v>7520</v>
      </c>
      <c r="H430" t="s">
        <v>6610</v>
      </c>
      <c r="I430" t="s">
        <v>7521</v>
      </c>
      <c r="J430" t="s">
        <v>7553</v>
      </c>
      <c r="K430" t="s">
        <v>90</v>
      </c>
      <c r="L430" t="s">
        <v>91</v>
      </c>
      <c r="M430" t="s">
        <v>96</v>
      </c>
      <c r="N430" t="s">
        <v>43</v>
      </c>
      <c r="O430" t="s">
        <v>7554</v>
      </c>
      <c r="P430" t="s">
        <v>256</v>
      </c>
      <c r="Q430" t="s">
        <v>193</v>
      </c>
      <c r="R430" t="s">
        <v>7555</v>
      </c>
      <c r="S430" t="str">
        <f t="shared" si="6"/>
        <v>SANCHEZ APAZA, MARUJA ELENA</v>
      </c>
      <c r="T430" t="s">
        <v>102</v>
      </c>
      <c r="U430" t="s">
        <v>37</v>
      </c>
      <c r="V430" t="s">
        <v>49</v>
      </c>
      <c r="W430" t="s">
        <v>16420</v>
      </c>
      <c r="X430" s="126">
        <v>27729</v>
      </c>
      <c r="Y430" t="s">
        <v>7556</v>
      </c>
      <c r="AB430" t="s">
        <v>38</v>
      </c>
      <c r="AC430" t="s">
        <v>95</v>
      </c>
      <c r="AD430" t="s">
        <v>40</v>
      </c>
    </row>
    <row r="431" spans="1:30" x14ac:dyDescent="0.25">
      <c r="A431" t="s">
        <v>7557</v>
      </c>
      <c r="B431" t="s">
        <v>27</v>
      </c>
      <c r="C431" t="s">
        <v>28</v>
      </c>
      <c r="D431" t="s">
        <v>29</v>
      </c>
      <c r="E431" t="s">
        <v>30</v>
      </c>
      <c r="F431" t="s">
        <v>7558</v>
      </c>
      <c r="G431" t="s">
        <v>7559</v>
      </c>
      <c r="H431" t="s">
        <v>6610</v>
      </c>
      <c r="I431" t="s">
        <v>15153</v>
      </c>
      <c r="J431" t="s">
        <v>7557</v>
      </c>
      <c r="K431" t="s">
        <v>31</v>
      </c>
      <c r="L431" t="s">
        <v>32</v>
      </c>
      <c r="M431" t="s">
        <v>33</v>
      </c>
      <c r="N431" t="s">
        <v>34</v>
      </c>
      <c r="O431" t="s">
        <v>6611</v>
      </c>
      <c r="P431" t="s">
        <v>132</v>
      </c>
      <c r="Q431" t="s">
        <v>129</v>
      </c>
      <c r="R431" t="s">
        <v>7560</v>
      </c>
      <c r="S431" t="str">
        <f t="shared" si="6"/>
        <v>VELASQUEZ HERRERA, MARITZA JACQUELINE</v>
      </c>
      <c r="T431" t="s">
        <v>59</v>
      </c>
      <c r="U431" t="s">
        <v>37</v>
      </c>
      <c r="V431" t="s">
        <v>6613</v>
      </c>
      <c r="W431" t="s">
        <v>16421</v>
      </c>
      <c r="X431" s="126">
        <v>28577</v>
      </c>
      <c r="Y431" t="s">
        <v>7561</v>
      </c>
      <c r="Z431" s="126">
        <v>43525</v>
      </c>
      <c r="AA431" s="126">
        <v>44985</v>
      </c>
      <c r="AB431" t="s">
        <v>38</v>
      </c>
      <c r="AC431" t="s">
        <v>39</v>
      </c>
      <c r="AD431" t="s">
        <v>40</v>
      </c>
    </row>
    <row r="432" spans="1:30" x14ac:dyDescent="0.25">
      <c r="A432" t="s">
        <v>7562</v>
      </c>
      <c r="B432" t="s">
        <v>27</v>
      </c>
      <c r="C432" t="s">
        <v>28</v>
      </c>
      <c r="D432" t="s">
        <v>29</v>
      </c>
      <c r="E432" t="s">
        <v>30</v>
      </c>
      <c r="F432" t="s">
        <v>7558</v>
      </c>
      <c r="G432" t="s">
        <v>7559</v>
      </c>
      <c r="H432" t="s">
        <v>6610</v>
      </c>
      <c r="I432" t="s">
        <v>15153</v>
      </c>
      <c r="J432" t="s">
        <v>7562</v>
      </c>
      <c r="K432" t="s">
        <v>31</v>
      </c>
      <c r="L432" t="s">
        <v>31</v>
      </c>
      <c r="M432" t="s">
        <v>42</v>
      </c>
      <c r="N432" t="s">
        <v>43</v>
      </c>
      <c r="O432" t="s">
        <v>15154</v>
      </c>
      <c r="P432" t="s">
        <v>62</v>
      </c>
      <c r="Q432" t="s">
        <v>256</v>
      </c>
      <c r="R432" t="s">
        <v>677</v>
      </c>
      <c r="S432" t="str">
        <f t="shared" si="6"/>
        <v>MEDINA SANCHEZ, NANCY</v>
      </c>
      <c r="T432" t="s">
        <v>36</v>
      </c>
      <c r="U432" t="s">
        <v>48</v>
      </c>
      <c r="V432" t="s">
        <v>813</v>
      </c>
      <c r="W432" t="s">
        <v>16422</v>
      </c>
      <c r="X432" s="126">
        <v>27129</v>
      </c>
      <c r="Y432" t="s">
        <v>6689</v>
      </c>
      <c r="Z432" s="126">
        <v>44197</v>
      </c>
      <c r="AA432" s="126">
        <v>44561</v>
      </c>
      <c r="AB432" t="s">
        <v>38</v>
      </c>
      <c r="AC432" t="s">
        <v>39</v>
      </c>
      <c r="AD432" t="s">
        <v>40</v>
      </c>
    </row>
    <row r="433" spans="1:30" x14ac:dyDescent="0.25">
      <c r="B433" t="s">
        <v>27</v>
      </c>
      <c r="C433" t="s">
        <v>28</v>
      </c>
      <c r="D433" t="s">
        <v>29</v>
      </c>
      <c r="E433" t="s">
        <v>30</v>
      </c>
      <c r="F433" t="s">
        <v>7558</v>
      </c>
      <c r="G433" t="s">
        <v>7559</v>
      </c>
      <c r="H433" t="s">
        <v>6610</v>
      </c>
      <c r="I433" t="s">
        <v>15153</v>
      </c>
      <c r="J433" t="s">
        <v>7562</v>
      </c>
      <c r="K433" t="s">
        <v>31</v>
      </c>
      <c r="L433" t="s">
        <v>31</v>
      </c>
      <c r="M433" t="s">
        <v>42</v>
      </c>
      <c r="N433" t="s">
        <v>61</v>
      </c>
      <c r="O433" t="s">
        <v>16423</v>
      </c>
      <c r="P433" t="s">
        <v>495</v>
      </c>
      <c r="Q433" t="s">
        <v>226</v>
      </c>
      <c r="R433" t="s">
        <v>21261</v>
      </c>
      <c r="S433" s="189" t="s">
        <v>235</v>
      </c>
      <c r="T433" t="s">
        <v>64</v>
      </c>
      <c r="U433" t="s">
        <v>48</v>
      </c>
      <c r="V433" t="s">
        <v>49</v>
      </c>
      <c r="W433" t="s">
        <v>21262</v>
      </c>
      <c r="X433" s="126">
        <v>29449</v>
      </c>
      <c r="Y433" t="s">
        <v>21263</v>
      </c>
      <c r="Z433" s="126">
        <v>44256</v>
      </c>
      <c r="AA433" s="126">
        <v>44561</v>
      </c>
      <c r="AB433" t="s">
        <v>302</v>
      </c>
      <c r="AC433" t="s">
        <v>6628</v>
      </c>
      <c r="AD433" t="s">
        <v>40</v>
      </c>
    </row>
    <row r="434" spans="1:30" x14ac:dyDescent="0.25">
      <c r="A434" t="s">
        <v>7563</v>
      </c>
      <c r="B434" t="s">
        <v>27</v>
      </c>
      <c r="C434" t="s">
        <v>28</v>
      </c>
      <c r="D434" t="s">
        <v>29</v>
      </c>
      <c r="E434" t="s">
        <v>30</v>
      </c>
      <c r="F434" t="s">
        <v>7558</v>
      </c>
      <c r="G434" t="s">
        <v>7559</v>
      </c>
      <c r="H434" t="s">
        <v>6610</v>
      </c>
      <c r="I434" t="s">
        <v>15153</v>
      </c>
      <c r="J434" t="s">
        <v>7563</v>
      </c>
      <c r="K434" t="s">
        <v>31</v>
      </c>
      <c r="L434" t="s">
        <v>31</v>
      </c>
      <c r="M434" t="s">
        <v>42</v>
      </c>
      <c r="N434" t="s">
        <v>61</v>
      </c>
      <c r="O434" t="s">
        <v>116</v>
      </c>
      <c r="P434" t="s">
        <v>244</v>
      </c>
      <c r="Q434" t="s">
        <v>67</v>
      </c>
      <c r="R434" t="s">
        <v>21264</v>
      </c>
      <c r="S434" s="189" t="s">
        <v>235</v>
      </c>
      <c r="T434" t="s">
        <v>64</v>
      </c>
      <c r="U434" t="s">
        <v>48</v>
      </c>
      <c r="V434" t="s">
        <v>49</v>
      </c>
      <c r="W434" t="s">
        <v>21265</v>
      </c>
      <c r="X434" s="126">
        <v>27024</v>
      </c>
      <c r="Y434" t="s">
        <v>21266</v>
      </c>
      <c r="Z434" s="126">
        <v>44256</v>
      </c>
      <c r="AA434" s="126">
        <v>44561</v>
      </c>
      <c r="AB434" t="s">
        <v>119</v>
      </c>
      <c r="AC434" t="s">
        <v>6628</v>
      </c>
      <c r="AD434" t="s">
        <v>40</v>
      </c>
    </row>
    <row r="435" spans="1:30" x14ac:dyDescent="0.25">
      <c r="B435" t="s">
        <v>27</v>
      </c>
      <c r="C435" t="s">
        <v>28</v>
      </c>
      <c r="D435" t="s">
        <v>29</v>
      </c>
      <c r="E435" t="s">
        <v>30</v>
      </c>
      <c r="F435" t="s">
        <v>7558</v>
      </c>
      <c r="G435" t="s">
        <v>7559</v>
      </c>
      <c r="H435" t="s">
        <v>6610</v>
      </c>
      <c r="I435" t="s">
        <v>15153</v>
      </c>
      <c r="J435" t="s">
        <v>7564</v>
      </c>
      <c r="K435" t="s">
        <v>31</v>
      </c>
      <c r="L435" t="s">
        <v>77</v>
      </c>
      <c r="M435" t="s">
        <v>77</v>
      </c>
      <c r="N435" t="s">
        <v>61</v>
      </c>
      <c r="O435" t="s">
        <v>16424</v>
      </c>
      <c r="P435" t="s">
        <v>21267</v>
      </c>
      <c r="Q435" t="s">
        <v>823</v>
      </c>
      <c r="R435" t="s">
        <v>21268</v>
      </c>
      <c r="S435" s="189" t="s">
        <v>235</v>
      </c>
      <c r="T435" t="s">
        <v>41</v>
      </c>
      <c r="U435" t="s">
        <v>48</v>
      </c>
      <c r="V435" t="s">
        <v>49</v>
      </c>
      <c r="W435" t="s">
        <v>21269</v>
      </c>
      <c r="X435" s="126">
        <v>26277</v>
      </c>
      <c r="Y435" t="s">
        <v>21270</v>
      </c>
      <c r="Z435" s="126">
        <v>44286</v>
      </c>
      <c r="AA435" s="126">
        <v>44561</v>
      </c>
      <c r="AB435" t="s">
        <v>302</v>
      </c>
      <c r="AC435" t="s">
        <v>80</v>
      </c>
      <c r="AD435" t="s">
        <v>40</v>
      </c>
    </row>
    <row r="436" spans="1:30" x14ac:dyDescent="0.25">
      <c r="A436" t="s">
        <v>7564</v>
      </c>
      <c r="B436" t="s">
        <v>27</v>
      </c>
      <c r="C436" t="s">
        <v>28</v>
      </c>
      <c r="D436" t="s">
        <v>29</v>
      </c>
      <c r="E436" t="s">
        <v>30</v>
      </c>
      <c r="F436" t="s">
        <v>7558</v>
      </c>
      <c r="G436" t="s">
        <v>7559</v>
      </c>
      <c r="H436" t="s">
        <v>6610</v>
      </c>
      <c r="I436" t="s">
        <v>15153</v>
      </c>
      <c r="J436" t="s">
        <v>7564</v>
      </c>
      <c r="K436" t="s">
        <v>31</v>
      </c>
      <c r="L436" t="s">
        <v>77</v>
      </c>
      <c r="M436" t="s">
        <v>77</v>
      </c>
      <c r="N436" t="s">
        <v>43</v>
      </c>
      <c r="O436" t="s">
        <v>120</v>
      </c>
      <c r="P436" t="s">
        <v>75</v>
      </c>
      <c r="Q436" t="s">
        <v>135</v>
      </c>
      <c r="R436" t="s">
        <v>216</v>
      </c>
      <c r="S436" t="str">
        <f t="shared" si="6"/>
        <v>QUISPE COILA, LUZ MARINA</v>
      </c>
      <c r="T436" t="s">
        <v>41</v>
      </c>
      <c r="U436" t="s">
        <v>48</v>
      </c>
      <c r="V436" t="s">
        <v>16183</v>
      </c>
      <c r="W436" t="s">
        <v>16425</v>
      </c>
      <c r="X436" s="126">
        <v>30406</v>
      </c>
      <c r="Y436" t="s">
        <v>7565</v>
      </c>
      <c r="Z436" s="126">
        <v>44265</v>
      </c>
      <c r="AA436" s="126">
        <v>44561</v>
      </c>
      <c r="AB436" t="s">
        <v>38</v>
      </c>
      <c r="AC436" t="s">
        <v>80</v>
      </c>
      <c r="AD436" t="s">
        <v>40</v>
      </c>
    </row>
    <row r="437" spans="1:30" x14ac:dyDescent="0.25">
      <c r="A437" t="s">
        <v>7566</v>
      </c>
      <c r="B437" t="s">
        <v>27</v>
      </c>
      <c r="C437" t="s">
        <v>28</v>
      </c>
      <c r="D437" t="s">
        <v>29</v>
      </c>
      <c r="E437" t="s">
        <v>30</v>
      </c>
      <c r="F437" t="s">
        <v>7558</v>
      </c>
      <c r="G437" t="s">
        <v>7559</v>
      </c>
      <c r="H437" t="s">
        <v>6610</v>
      </c>
      <c r="I437" t="s">
        <v>15153</v>
      </c>
      <c r="J437" t="s">
        <v>7566</v>
      </c>
      <c r="K437" t="s">
        <v>90</v>
      </c>
      <c r="L437" t="s">
        <v>91</v>
      </c>
      <c r="M437" t="s">
        <v>92</v>
      </c>
      <c r="N437" t="s">
        <v>43</v>
      </c>
      <c r="O437" t="s">
        <v>53</v>
      </c>
      <c r="P437" t="s">
        <v>132</v>
      </c>
      <c r="Q437" t="s">
        <v>339</v>
      </c>
      <c r="R437" t="s">
        <v>367</v>
      </c>
      <c r="S437" t="str">
        <f t="shared" si="6"/>
        <v>VELASQUEZ MIRANDA, RAUL</v>
      </c>
      <c r="T437" t="s">
        <v>192</v>
      </c>
      <c r="U437" t="s">
        <v>37</v>
      </c>
      <c r="V437" t="s">
        <v>49</v>
      </c>
      <c r="W437" t="s">
        <v>16426</v>
      </c>
      <c r="X437" s="126">
        <v>19152</v>
      </c>
      <c r="Y437" t="s">
        <v>7567</v>
      </c>
      <c r="AB437" t="s">
        <v>38</v>
      </c>
      <c r="AC437" t="s">
        <v>95</v>
      </c>
      <c r="AD437" t="s">
        <v>40</v>
      </c>
    </row>
    <row r="438" spans="1:30" x14ac:dyDescent="0.25">
      <c r="A438" t="s">
        <v>7568</v>
      </c>
      <c r="B438" t="s">
        <v>27</v>
      </c>
      <c r="C438" t="s">
        <v>7257</v>
      </c>
      <c r="D438" t="s">
        <v>29</v>
      </c>
      <c r="E438" t="s">
        <v>30</v>
      </c>
      <c r="F438" t="s">
        <v>7569</v>
      </c>
      <c r="G438" t="s">
        <v>7570</v>
      </c>
      <c r="H438" t="s">
        <v>6610</v>
      </c>
      <c r="I438" t="s">
        <v>15155</v>
      </c>
      <c r="J438" t="s">
        <v>7568</v>
      </c>
      <c r="K438" t="s">
        <v>31</v>
      </c>
      <c r="L438" t="s">
        <v>31</v>
      </c>
      <c r="M438" t="s">
        <v>291</v>
      </c>
      <c r="N438" t="s">
        <v>43</v>
      </c>
      <c r="O438" t="s">
        <v>7571</v>
      </c>
      <c r="P438" t="s">
        <v>305</v>
      </c>
      <c r="Q438" t="s">
        <v>301</v>
      </c>
      <c r="R438" t="s">
        <v>7572</v>
      </c>
      <c r="S438" t="str">
        <f t="shared" si="6"/>
        <v>RODRIGUEZ TAPIA, SALOME BRIGGITE</v>
      </c>
      <c r="T438" t="s">
        <v>47</v>
      </c>
      <c r="U438" t="s">
        <v>48</v>
      </c>
      <c r="V438" t="s">
        <v>49</v>
      </c>
      <c r="W438" t="s">
        <v>16427</v>
      </c>
      <c r="X438" s="126">
        <v>23192</v>
      </c>
      <c r="Y438" t="s">
        <v>7573</v>
      </c>
      <c r="Z438" s="126">
        <v>44197</v>
      </c>
      <c r="AA438" s="126">
        <v>44561</v>
      </c>
      <c r="AB438" t="s">
        <v>38</v>
      </c>
      <c r="AC438" t="s">
        <v>39</v>
      </c>
      <c r="AD438" t="s">
        <v>40</v>
      </c>
    </row>
    <row r="439" spans="1:30" x14ac:dyDescent="0.25">
      <c r="A439" t="s">
        <v>7574</v>
      </c>
      <c r="B439" t="s">
        <v>27</v>
      </c>
      <c r="C439" t="s">
        <v>7257</v>
      </c>
      <c r="D439" t="s">
        <v>29</v>
      </c>
      <c r="E439" t="s">
        <v>30</v>
      </c>
      <c r="F439" t="s">
        <v>7569</v>
      </c>
      <c r="G439" t="s">
        <v>7570</v>
      </c>
      <c r="H439" t="s">
        <v>6610</v>
      </c>
      <c r="I439" t="s">
        <v>15155</v>
      </c>
      <c r="J439" t="s">
        <v>7574</v>
      </c>
      <c r="K439" t="s">
        <v>31</v>
      </c>
      <c r="L439" t="s">
        <v>77</v>
      </c>
      <c r="M439" t="s">
        <v>77</v>
      </c>
      <c r="N439" t="s">
        <v>43</v>
      </c>
      <c r="O439" t="s">
        <v>7575</v>
      </c>
      <c r="P439" t="s">
        <v>75</v>
      </c>
      <c r="Q439" t="s">
        <v>75</v>
      </c>
      <c r="R439" t="s">
        <v>7302</v>
      </c>
      <c r="S439" t="str">
        <f t="shared" si="6"/>
        <v>QUISPE QUISPE, JOSEFA</v>
      </c>
      <c r="T439" t="s">
        <v>41</v>
      </c>
      <c r="U439" t="s">
        <v>48</v>
      </c>
      <c r="V439" t="s">
        <v>49</v>
      </c>
      <c r="W439" t="s">
        <v>16428</v>
      </c>
      <c r="X439" s="126">
        <v>24109</v>
      </c>
      <c r="Y439" t="s">
        <v>7303</v>
      </c>
      <c r="AB439" t="s">
        <v>38</v>
      </c>
      <c r="AC439" t="s">
        <v>80</v>
      </c>
      <c r="AD439" t="s">
        <v>40</v>
      </c>
    </row>
    <row r="440" spans="1:30" x14ac:dyDescent="0.25">
      <c r="A440" t="s">
        <v>7576</v>
      </c>
      <c r="B440" t="s">
        <v>27</v>
      </c>
      <c r="C440" t="s">
        <v>7257</v>
      </c>
      <c r="D440" t="s">
        <v>29</v>
      </c>
      <c r="E440" t="s">
        <v>368</v>
      </c>
      <c r="F440" t="s">
        <v>7577</v>
      </c>
      <c r="G440" t="s">
        <v>7578</v>
      </c>
      <c r="H440" t="s">
        <v>6610</v>
      </c>
      <c r="I440" t="s">
        <v>15156</v>
      </c>
      <c r="J440" t="s">
        <v>7576</v>
      </c>
      <c r="K440" t="s">
        <v>31</v>
      </c>
      <c r="L440" t="s">
        <v>31</v>
      </c>
      <c r="M440" t="s">
        <v>291</v>
      </c>
      <c r="N440" t="s">
        <v>43</v>
      </c>
      <c r="O440" t="s">
        <v>7579</v>
      </c>
      <c r="P440" t="s">
        <v>133</v>
      </c>
      <c r="Q440" t="s">
        <v>7580</v>
      </c>
      <c r="R440" t="s">
        <v>7581</v>
      </c>
      <c r="S440" t="str">
        <f t="shared" si="6"/>
        <v>CRUZ ZARAVIA, EMILIA VALENTINA</v>
      </c>
      <c r="T440" t="s">
        <v>59</v>
      </c>
      <c r="U440" t="s">
        <v>48</v>
      </c>
      <c r="V440" t="s">
        <v>49</v>
      </c>
      <c r="W440" t="s">
        <v>16429</v>
      </c>
      <c r="X440" s="126">
        <v>24202</v>
      </c>
      <c r="Y440" t="s">
        <v>7582</v>
      </c>
      <c r="Z440" s="126">
        <v>44197</v>
      </c>
      <c r="AA440" s="126">
        <v>44561</v>
      </c>
      <c r="AB440" t="s">
        <v>38</v>
      </c>
      <c r="AC440" t="s">
        <v>39</v>
      </c>
      <c r="AD440" t="s">
        <v>40</v>
      </c>
    </row>
    <row r="441" spans="1:30" x14ac:dyDescent="0.25">
      <c r="A441" t="s">
        <v>7583</v>
      </c>
      <c r="B441" t="s">
        <v>27</v>
      </c>
      <c r="C441" t="s">
        <v>7257</v>
      </c>
      <c r="D441" t="s">
        <v>29</v>
      </c>
      <c r="E441" t="s">
        <v>369</v>
      </c>
      <c r="F441" t="s">
        <v>7584</v>
      </c>
      <c r="G441" t="s">
        <v>7585</v>
      </c>
      <c r="H441" t="s">
        <v>6610</v>
      </c>
      <c r="I441" t="s">
        <v>15157</v>
      </c>
      <c r="J441" t="s">
        <v>7583</v>
      </c>
      <c r="K441" t="s">
        <v>31</v>
      </c>
      <c r="L441" t="s">
        <v>31</v>
      </c>
      <c r="M441" t="s">
        <v>291</v>
      </c>
      <c r="N441" t="s">
        <v>43</v>
      </c>
      <c r="O441" t="s">
        <v>7586</v>
      </c>
      <c r="P441" t="s">
        <v>370</v>
      </c>
      <c r="Q441" t="s">
        <v>105</v>
      </c>
      <c r="R441" t="s">
        <v>7587</v>
      </c>
      <c r="S441" t="str">
        <f t="shared" si="6"/>
        <v>RAMIREZ CHAMBI, MARTA MAGDA</v>
      </c>
      <c r="T441" t="s">
        <v>36</v>
      </c>
      <c r="U441" t="s">
        <v>48</v>
      </c>
      <c r="V441" t="s">
        <v>49</v>
      </c>
      <c r="W441" t="s">
        <v>16430</v>
      </c>
      <c r="X441" s="126">
        <v>26225</v>
      </c>
      <c r="Y441" t="s">
        <v>7588</v>
      </c>
      <c r="Z441" s="126">
        <v>44197</v>
      </c>
      <c r="AA441" s="126">
        <v>44561</v>
      </c>
      <c r="AB441" t="s">
        <v>38</v>
      </c>
      <c r="AC441" t="s">
        <v>39</v>
      </c>
      <c r="AD441" t="s">
        <v>40</v>
      </c>
    </row>
    <row r="442" spans="1:30" x14ac:dyDescent="0.25">
      <c r="A442" t="s">
        <v>7589</v>
      </c>
      <c r="B442" t="s">
        <v>27</v>
      </c>
      <c r="C442" t="s">
        <v>7257</v>
      </c>
      <c r="D442" t="s">
        <v>29</v>
      </c>
      <c r="E442" t="s">
        <v>369</v>
      </c>
      <c r="F442" t="s">
        <v>7590</v>
      </c>
      <c r="G442" t="s">
        <v>7591</v>
      </c>
      <c r="H442" t="s">
        <v>6610</v>
      </c>
      <c r="I442" t="s">
        <v>15158</v>
      </c>
      <c r="J442" t="s">
        <v>7589</v>
      </c>
      <c r="K442" t="s">
        <v>31</v>
      </c>
      <c r="L442" t="s">
        <v>31</v>
      </c>
      <c r="M442" t="s">
        <v>291</v>
      </c>
      <c r="N442" t="s">
        <v>43</v>
      </c>
      <c r="O442" t="s">
        <v>7592</v>
      </c>
      <c r="P442" t="s">
        <v>6691</v>
      </c>
      <c r="Q442" t="s">
        <v>140</v>
      </c>
      <c r="R442" t="s">
        <v>216</v>
      </c>
      <c r="S442" t="str">
        <f t="shared" si="6"/>
        <v>SALGADO AQUISE, LUZ MARINA</v>
      </c>
      <c r="T442" t="s">
        <v>36</v>
      </c>
      <c r="U442" t="s">
        <v>48</v>
      </c>
      <c r="V442" t="s">
        <v>49</v>
      </c>
      <c r="W442" t="s">
        <v>16431</v>
      </c>
      <c r="X442" s="126">
        <v>23705</v>
      </c>
      <c r="Y442" t="s">
        <v>7593</v>
      </c>
      <c r="Z442" s="126">
        <v>44256</v>
      </c>
      <c r="AA442" s="126">
        <v>44561</v>
      </c>
      <c r="AB442" t="s">
        <v>38</v>
      </c>
      <c r="AC442" t="s">
        <v>39</v>
      </c>
      <c r="AD442" t="s">
        <v>40</v>
      </c>
    </row>
    <row r="443" spans="1:30" x14ac:dyDescent="0.25">
      <c r="A443" t="s">
        <v>7594</v>
      </c>
      <c r="B443" t="s">
        <v>27</v>
      </c>
      <c r="C443" t="s">
        <v>338</v>
      </c>
      <c r="D443" t="s">
        <v>29</v>
      </c>
      <c r="E443" t="s">
        <v>369</v>
      </c>
      <c r="F443" t="s">
        <v>7595</v>
      </c>
      <c r="G443" t="s">
        <v>7596</v>
      </c>
      <c r="H443" t="s">
        <v>6610</v>
      </c>
      <c r="I443" t="s">
        <v>15159</v>
      </c>
      <c r="J443" t="s">
        <v>7594</v>
      </c>
      <c r="K443" t="s">
        <v>31</v>
      </c>
      <c r="L443" t="s">
        <v>32</v>
      </c>
      <c r="M443" t="s">
        <v>33</v>
      </c>
      <c r="N443" t="s">
        <v>34</v>
      </c>
      <c r="O443" t="s">
        <v>7599</v>
      </c>
      <c r="P443" t="s">
        <v>226</v>
      </c>
      <c r="Q443" t="s">
        <v>193</v>
      </c>
      <c r="R443" t="s">
        <v>189</v>
      </c>
      <c r="S443" t="str">
        <f t="shared" si="6"/>
        <v>ARCE APAZA, GLADYS</v>
      </c>
      <c r="T443" t="s">
        <v>47</v>
      </c>
      <c r="U443" t="s">
        <v>37</v>
      </c>
      <c r="V443" t="s">
        <v>6613</v>
      </c>
      <c r="W443" t="s">
        <v>16432</v>
      </c>
      <c r="X443" s="126">
        <v>21390</v>
      </c>
      <c r="Y443" t="s">
        <v>7600</v>
      </c>
      <c r="Z443" s="126">
        <v>43678</v>
      </c>
      <c r="AA443" s="126">
        <v>43743</v>
      </c>
      <c r="AB443" t="s">
        <v>38</v>
      </c>
      <c r="AC443" t="s">
        <v>39</v>
      </c>
      <c r="AD443" t="s">
        <v>40</v>
      </c>
    </row>
    <row r="444" spans="1:30" x14ac:dyDescent="0.25">
      <c r="A444" t="s">
        <v>7601</v>
      </c>
      <c r="B444" t="s">
        <v>27</v>
      </c>
      <c r="C444" t="s">
        <v>338</v>
      </c>
      <c r="D444" t="s">
        <v>29</v>
      </c>
      <c r="E444" t="s">
        <v>369</v>
      </c>
      <c r="F444" t="s">
        <v>7595</v>
      </c>
      <c r="G444" t="s">
        <v>7596</v>
      </c>
      <c r="H444" t="s">
        <v>6610</v>
      </c>
      <c r="I444" t="s">
        <v>15159</v>
      </c>
      <c r="J444" t="s">
        <v>7601</v>
      </c>
      <c r="K444" t="s">
        <v>31</v>
      </c>
      <c r="L444" t="s">
        <v>31</v>
      </c>
      <c r="M444" t="s">
        <v>42</v>
      </c>
      <c r="N444" t="s">
        <v>43</v>
      </c>
      <c r="O444" t="s">
        <v>7602</v>
      </c>
      <c r="P444" t="s">
        <v>140</v>
      </c>
      <c r="Q444" t="s">
        <v>143</v>
      </c>
      <c r="R444" t="s">
        <v>7597</v>
      </c>
      <c r="S444" t="str">
        <f t="shared" si="6"/>
        <v>AQUISE DUEÑAS, ZENAIDA YODEMI</v>
      </c>
      <c r="T444" t="s">
        <v>64</v>
      </c>
      <c r="U444" t="s">
        <v>48</v>
      </c>
      <c r="V444" t="s">
        <v>49</v>
      </c>
      <c r="W444" t="s">
        <v>16433</v>
      </c>
      <c r="X444" s="126">
        <v>29708</v>
      </c>
      <c r="Y444" t="s">
        <v>7598</v>
      </c>
      <c r="AB444" t="s">
        <v>38</v>
      </c>
      <c r="AC444" t="s">
        <v>39</v>
      </c>
      <c r="AD444" t="s">
        <v>40</v>
      </c>
    </row>
    <row r="445" spans="1:30" x14ac:dyDescent="0.25">
      <c r="A445" t="s">
        <v>7603</v>
      </c>
      <c r="B445" t="s">
        <v>27</v>
      </c>
      <c r="C445" t="s">
        <v>338</v>
      </c>
      <c r="D445" t="s">
        <v>29</v>
      </c>
      <c r="E445" t="s">
        <v>369</v>
      </c>
      <c r="F445" t="s">
        <v>7595</v>
      </c>
      <c r="G445" t="s">
        <v>7596</v>
      </c>
      <c r="H445" t="s">
        <v>6610</v>
      </c>
      <c r="I445" t="s">
        <v>15159</v>
      </c>
      <c r="J445" t="s">
        <v>7603</v>
      </c>
      <c r="K445" t="s">
        <v>31</v>
      </c>
      <c r="L445" t="s">
        <v>31</v>
      </c>
      <c r="M445" t="s">
        <v>42</v>
      </c>
      <c r="N445" t="s">
        <v>61</v>
      </c>
      <c r="O445" t="s">
        <v>116</v>
      </c>
      <c r="P445" t="s">
        <v>506</v>
      </c>
      <c r="Q445" t="s">
        <v>76</v>
      </c>
      <c r="R445" t="s">
        <v>2972</v>
      </c>
      <c r="S445" s="189" t="s">
        <v>235</v>
      </c>
      <c r="T445" t="s">
        <v>64</v>
      </c>
      <c r="U445" t="s">
        <v>48</v>
      </c>
      <c r="V445" t="s">
        <v>49</v>
      </c>
      <c r="W445" t="s">
        <v>21271</v>
      </c>
      <c r="X445" s="126">
        <v>32258</v>
      </c>
      <c r="Y445" t="s">
        <v>21272</v>
      </c>
      <c r="Z445" s="126">
        <v>44256</v>
      </c>
      <c r="AA445" s="126">
        <v>44561</v>
      </c>
      <c r="AB445" t="s">
        <v>119</v>
      </c>
      <c r="AC445" t="s">
        <v>6628</v>
      </c>
      <c r="AD445" t="s">
        <v>40</v>
      </c>
    </row>
    <row r="446" spans="1:30" x14ac:dyDescent="0.25">
      <c r="A446" t="s">
        <v>7604</v>
      </c>
      <c r="B446" t="s">
        <v>27</v>
      </c>
      <c r="C446" t="s">
        <v>338</v>
      </c>
      <c r="D446" t="s">
        <v>29</v>
      </c>
      <c r="E446" t="s">
        <v>369</v>
      </c>
      <c r="F446" t="s">
        <v>7595</v>
      </c>
      <c r="G446" t="s">
        <v>7596</v>
      </c>
      <c r="H446" t="s">
        <v>6610</v>
      </c>
      <c r="I446" t="s">
        <v>15159</v>
      </c>
      <c r="J446" t="s">
        <v>7604</v>
      </c>
      <c r="K446" t="s">
        <v>90</v>
      </c>
      <c r="L446" t="s">
        <v>91</v>
      </c>
      <c r="M446" t="s">
        <v>92</v>
      </c>
      <c r="N446" t="s">
        <v>43</v>
      </c>
      <c r="O446" t="s">
        <v>53</v>
      </c>
      <c r="P446" t="s">
        <v>375</v>
      </c>
      <c r="Q446" t="s">
        <v>255</v>
      </c>
      <c r="R446" t="s">
        <v>297</v>
      </c>
      <c r="S446" t="str">
        <f t="shared" si="6"/>
        <v>ALEJO MAYTA, CELIA</v>
      </c>
      <c r="T446" t="s">
        <v>176</v>
      </c>
      <c r="U446" t="s">
        <v>37</v>
      </c>
      <c r="V446" t="s">
        <v>49</v>
      </c>
      <c r="W446" t="s">
        <v>16434</v>
      </c>
      <c r="X446" s="126">
        <v>20523</v>
      </c>
      <c r="Y446" t="s">
        <v>7605</v>
      </c>
      <c r="AB446" t="s">
        <v>38</v>
      </c>
      <c r="AC446" t="s">
        <v>95</v>
      </c>
      <c r="AD446" t="s">
        <v>40</v>
      </c>
    </row>
    <row r="447" spans="1:30" x14ac:dyDescent="0.25">
      <c r="A447" t="s">
        <v>7606</v>
      </c>
      <c r="B447" t="s">
        <v>27</v>
      </c>
      <c r="C447" t="s">
        <v>7257</v>
      </c>
      <c r="D447" t="s">
        <v>29</v>
      </c>
      <c r="E447" t="s">
        <v>30</v>
      </c>
      <c r="F447" t="s">
        <v>7607</v>
      </c>
      <c r="G447" t="s">
        <v>7608</v>
      </c>
      <c r="H447" t="s">
        <v>6610</v>
      </c>
      <c r="I447" t="s">
        <v>7609</v>
      </c>
      <c r="J447" t="s">
        <v>7606</v>
      </c>
      <c r="K447" t="s">
        <v>31</v>
      </c>
      <c r="L447" t="s">
        <v>31</v>
      </c>
      <c r="M447" t="s">
        <v>291</v>
      </c>
      <c r="N447" t="s">
        <v>43</v>
      </c>
      <c r="O447" t="s">
        <v>53</v>
      </c>
      <c r="P447" t="s">
        <v>241</v>
      </c>
      <c r="Q447" t="s">
        <v>138</v>
      </c>
      <c r="R447" t="s">
        <v>7610</v>
      </c>
      <c r="S447" t="str">
        <f t="shared" si="6"/>
        <v>BARRIGA GONZALES, NOEMI HILDA</v>
      </c>
      <c r="T447" t="s">
        <v>47</v>
      </c>
      <c r="U447" t="s">
        <v>48</v>
      </c>
      <c r="V447" t="s">
        <v>49</v>
      </c>
      <c r="W447" t="s">
        <v>16435</v>
      </c>
      <c r="X447" s="126">
        <v>22599</v>
      </c>
      <c r="Y447" t="s">
        <v>7611</v>
      </c>
      <c r="Z447" s="126">
        <v>44197</v>
      </c>
      <c r="AA447" s="126">
        <v>44561</v>
      </c>
      <c r="AB447" t="s">
        <v>38</v>
      </c>
      <c r="AC447" t="s">
        <v>39</v>
      </c>
      <c r="AD447" t="s">
        <v>40</v>
      </c>
    </row>
    <row r="448" spans="1:30" x14ac:dyDescent="0.25">
      <c r="A448" t="s">
        <v>7612</v>
      </c>
      <c r="B448" t="s">
        <v>27</v>
      </c>
      <c r="C448" t="s">
        <v>7257</v>
      </c>
      <c r="D448" t="s">
        <v>29</v>
      </c>
      <c r="E448" t="s">
        <v>30</v>
      </c>
      <c r="F448" t="s">
        <v>7613</v>
      </c>
      <c r="G448" t="s">
        <v>7614</v>
      </c>
      <c r="H448" t="s">
        <v>6610</v>
      </c>
      <c r="I448" t="s">
        <v>15160</v>
      </c>
      <c r="J448" t="s">
        <v>7612</v>
      </c>
      <c r="K448" t="s">
        <v>31</v>
      </c>
      <c r="L448" t="s">
        <v>31</v>
      </c>
      <c r="M448" t="s">
        <v>291</v>
      </c>
      <c r="N448" t="s">
        <v>43</v>
      </c>
      <c r="O448" t="s">
        <v>53</v>
      </c>
      <c r="P448" t="s">
        <v>376</v>
      </c>
      <c r="Q448" t="s">
        <v>226</v>
      </c>
      <c r="R448" t="s">
        <v>7615</v>
      </c>
      <c r="S448" t="str">
        <f t="shared" si="6"/>
        <v>CHUQUIMIA ARCE, LUCY ADA</v>
      </c>
      <c r="T448" t="s">
        <v>52</v>
      </c>
      <c r="U448" t="s">
        <v>48</v>
      </c>
      <c r="V448" t="s">
        <v>49</v>
      </c>
      <c r="W448" t="s">
        <v>16436</v>
      </c>
      <c r="X448" s="126">
        <v>22104</v>
      </c>
      <c r="Y448" t="s">
        <v>7616</v>
      </c>
      <c r="Z448" s="126">
        <v>44197</v>
      </c>
      <c r="AA448" s="126">
        <v>44561</v>
      </c>
      <c r="AB448" t="s">
        <v>38</v>
      </c>
      <c r="AC448" t="s">
        <v>39</v>
      </c>
      <c r="AD448" t="s">
        <v>40</v>
      </c>
    </row>
    <row r="449" spans="1:30" x14ac:dyDescent="0.25">
      <c r="A449" t="s">
        <v>7617</v>
      </c>
      <c r="B449" t="s">
        <v>27</v>
      </c>
      <c r="C449" t="s">
        <v>7257</v>
      </c>
      <c r="D449" t="s">
        <v>29</v>
      </c>
      <c r="E449" t="s">
        <v>369</v>
      </c>
      <c r="F449" t="s">
        <v>7618</v>
      </c>
      <c r="G449" t="s">
        <v>7619</v>
      </c>
      <c r="H449" t="s">
        <v>6610</v>
      </c>
      <c r="I449" t="s">
        <v>15161</v>
      </c>
      <c r="J449" t="s">
        <v>7617</v>
      </c>
      <c r="K449" t="s">
        <v>31</v>
      </c>
      <c r="L449" t="s">
        <v>31</v>
      </c>
      <c r="M449" t="s">
        <v>291</v>
      </c>
      <c r="N449" t="s">
        <v>43</v>
      </c>
      <c r="O449" t="s">
        <v>15162</v>
      </c>
      <c r="P449" t="s">
        <v>254</v>
      </c>
      <c r="Q449" t="s">
        <v>307</v>
      </c>
      <c r="R449" t="s">
        <v>8157</v>
      </c>
      <c r="S449" t="str">
        <f t="shared" si="6"/>
        <v>SALAS LLANOS, MARITZA MARLENI</v>
      </c>
      <c r="T449" t="s">
        <v>47</v>
      </c>
      <c r="U449" t="s">
        <v>48</v>
      </c>
      <c r="V449" t="s">
        <v>49</v>
      </c>
      <c r="W449" t="s">
        <v>16437</v>
      </c>
      <c r="X449" s="126">
        <v>28172</v>
      </c>
      <c r="Y449" t="s">
        <v>8158</v>
      </c>
      <c r="Z449" s="126">
        <v>44256</v>
      </c>
      <c r="AA449" s="126">
        <v>44561</v>
      </c>
      <c r="AB449" t="s">
        <v>38</v>
      </c>
      <c r="AC449" t="s">
        <v>39</v>
      </c>
      <c r="AD449" t="s">
        <v>40</v>
      </c>
    </row>
    <row r="450" spans="1:30" x14ac:dyDescent="0.25">
      <c r="A450" t="s">
        <v>7620</v>
      </c>
      <c r="B450" t="s">
        <v>27</v>
      </c>
      <c r="C450" t="s">
        <v>28</v>
      </c>
      <c r="D450" t="s">
        <v>29</v>
      </c>
      <c r="E450" t="s">
        <v>30</v>
      </c>
      <c r="F450" t="s">
        <v>7621</v>
      </c>
      <c r="G450" t="s">
        <v>7622</v>
      </c>
      <c r="H450" t="s">
        <v>6610</v>
      </c>
      <c r="I450" t="s">
        <v>15163</v>
      </c>
      <c r="J450" t="s">
        <v>7620</v>
      </c>
      <c r="K450" t="s">
        <v>31</v>
      </c>
      <c r="L450" t="s">
        <v>32</v>
      </c>
      <c r="M450" t="s">
        <v>33</v>
      </c>
      <c r="N450" t="s">
        <v>34</v>
      </c>
      <c r="O450" t="s">
        <v>279</v>
      </c>
      <c r="P450" t="s">
        <v>135</v>
      </c>
      <c r="Q450" t="s">
        <v>67</v>
      </c>
      <c r="R450" t="s">
        <v>7623</v>
      </c>
      <c r="S450" t="str">
        <f t="shared" si="6"/>
        <v>COILA CHOQUE, SHAILENDRA YEMIRA</v>
      </c>
      <c r="T450" t="s">
        <v>36</v>
      </c>
      <c r="U450" t="s">
        <v>37</v>
      </c>
      <c r="V450" t="s">
        <v>162</v>
      </c>
      <c r="W450" t="s">
        <v>16438</v>
      </c>
      <c r="X450" s="126">
        <v>27231</v>
      </c>
      <c r="Y450" t="s">
        <v>7624</v>
      </c>
      <c r="Z450" s="126">
        <v>44240</v>
      </c>
      <c r="AB450" t="s">
        <v>119</v>
      </c>
      <c r="AC450" t="s">
        <v>39</v>
      </c>
      <c r="AD450" t="s">
        <v>40</v>
      </c>
    </row>
    <row r="451" spans="1:30" x14ac:dyDescent="0.25">
      <c r="A451" t="s">
        <v>7625</v>
      </c>
      <c r="B451" t="s">
        <v>27</v>
      </c>
      <c r="C451" t="s">
        <v>28</v>
      </c>
      <c r="D451" t="s">
        <v>29</v>
      </c>
      <c r="E451" t="s">
        <v>30</v>
      </c>
      <c r="F451" t="s">
        <v>7621</v>
      </c>
      <c r="G451" t="s">
        <v>7622</v>
      </c>
      <c r="H451" t="s">
        <v>6610</v>
      </c>
      <c r="I451" t="s">
        <v>15163</v>
      </c>
      <c r="J451" t="s">
        <v>7625</v>
      </c>
      <c r="K451" t="s">
        <v>31</v>
      </c>
      <c r="L451" t="s">
        <v>31</v>
      </c>
      <c r="M451" t="s">
        <v>42</v>
      </c>
      <c r="N451" t="s">
        <v>43</v>
      </c>
      <c r="O451" t="s">
        <v>7626</v>
      </c>
      <c r="P451" t="s">
        <v>465</v>
      </c>
      <c r="Q451" t="s">
        <v>362</v>
      </c>
      <c r="R451" t="s">
        <v>466</v>
      </c>
      <c r="S451" t="str">
        <f t="shared" si="6"/>
        <v>SEGALES ESCOBAR, MARGARITA</v>
      </c>
      <c r="T451" t="s">
        <v>52</v>
      </c>
      <c r="U451" t="s">
        <v>48</v>
      </c>
      <c r="V451" t="s">
        <v>49</v>
      </c>
      <c r="W451" t="s">
        <v>16439</v>
      </c>
      <c r="X451" s="126">
        <v>23172</v>
      </c>
      <c r="Y451" t="s">
        <v>7999</v>
      </c>
      <c r="AB451" t="s">
        <v>38</v>
      </c>
      <c r="AC451" t="s">
        <v>39</v>
      </c>
      <c r="AD451" t="s">
        <v>40</v>
      </c>
    </row>
    <row r="452" spans="1:30" x14ac:dyDescent="0.25">
      <c r="A452" t="s">
        <v>7627</v>
      </c>
      <c r="B452" t="s">
        <v>27</v>
      </c>
      <c r="C452" t="s">
        <v>28</v>
      </c>
      <c r="D452" t="s">
        <v>29</v>
      </c>
      <c r="E452" t="s">
        <v>30</v>
      </c>
      <c r="F452" t="s">
        <v>7621</v>
      </c>
      <c r="G452" t="s">
        <v>7622</v>
      </c>
      <c r="H452" t="s">
        <v>6610</v>
      </c>
      <c r="I452" t="s">
        <v>15163</v>
      </c>
      <c r="J452" t="s">
        <v>7627</v>
      </c>
      <c r="K452" t="s">
        <v>31</v>
      </c>
      <c r="L452" t="s">
        <v>31</v>
      </c>
      <c r="M452" t="s">
        <v>42</v>
      </c>
      <c r="N452" t="s">
        <v>43</v>
      </c>
      <c r="O452" t="s">
        <v>53</v>
      </c>
      <c r="P452" t="s">
        <v>165</v>
      </c>
      <c r="Q452" t="s">
        <v>166</v>
      </c>
      <c r="R452" t="s">
        <v>7628</v>
      </c>
      <c r="S452" t="str">
        <f t="shared" si="6"/>
        <v>CORTEZ BARRIONUEVO, JANET ESPERANZA</v>
      </c>
      <c r="T452" t="s">
        <v>36</v>
      </c>
      <c r="U452" t="s">
        <v>48</v>
      </c>
      <c r="V452" t="s">
        <v>49</v>
      </c>
      <c r="W452" t="s">
        <v>16440</v>
      </c>
      <c r="X452" s="126">
        <v>26120</v>
      </c>
      <c r="Y452" t="s">
        <v>7629</v>
      </c>
      <c r="AB452" t="s">
        <v>38</v>
      </c>
      <c r="AC452" t="s">
        <v>39</v>
      </c>
      <c r="AD452" t="s">
        <v>40</v>
      </c>
    </row>
    <row r="453" spans="1:30" x14ac:dyDescent="0.25">
      <c r="A453" t="s">
        <v>7630</v>
      </c>
      <c r="B453" t="s">
        <v>27</v>
      </c>
      <c r="C453" t="s">
        <v>28</v>
      </c>
      <c r="D453" t="s">
        <v>29</v>
      </c>
      <c r="E453" t="s">
        <v>30</v>
      </c>
      <c r="F453" t="s">
        <v>7621</v>
      </c>
      <c r="G453" t="s">
        <v>7622</v>
      </c>
      <c r="H453" t="s">
        <v>6610</v>
      </c>
      <c r="I453" t="s">
        <v>15163</v>
      </c>
      <c r="J453" t="s">
        <v>7630</v>
      </c>
      <c r="K453" t="s">
        <v>31</v>
      </c>
      <c r="L453" t="s">
        <v>31</v>
      </c>
      <c r="M453" t="s">
        <v>42</v>
      </c>
      <c r="N453" t="s">
        <v>61</v>
      </c>
      <c r="O453" t="s">
        <v>116</v>
      </c>
      <c r="P453" t="s">
        <v>226</v>
      </c>
      <c r="Q453" t="s">
        <v>156</v>
      </c>
      <c r="R453" t="s">
        <v>616</v>
      </c>
      <c r="S453" s="189" t="s">
        <v>235</v>
      </c>
      <c r="T453" t="s">
        <v>64</v>
      </c>
      <c r="U453" t="s">
        <v>48</v>
      </c>
      <c r="V453" t="s">
        <v>49</v>
      </c>
      <c r="W453" t="s">
        <v>21273</v>
      </c>
      <c r="X453" s="126">
        <v>34768</v>
      </c>
      <c r="Y453" t="s">
        <v>21274</v>
      </c>
      <c r="Z453" s="126">
        <v>44256</v>
      </c>
      <c r="AA453" s="126">
        <v>44561</v>
      </c>
      <c r="AB453" t="s">
        <v>119</v>
      </c>
      <c r="AC453" t="s">
        <v>6628</v>
      </c>
      <c r="AD453" t="s">
        <v>40</v>
      </c>
    </row>
    <row r="454" spans="1:30" x14ac:dyDescent="0.25">
      <c r="A454" t="s">
        <v>7631</v>
      </c>
      <c r="B454" t="s">
        <v>27</v>
      </c>
      <c r="C454" t="s">
        <v>28</v>
      </c>
      <c r="D454" t="s">
        <v>29</v>
      </c>
      <c r="E454" t="s">
        <v>30</v>
      </c>
      <c r="F454" t="s">
        <v>7621</v>
      </c>
      <c r="G454" t="s">
        <v>7622</v>
      </c>
      <c r="H454" t="s">
        <v>6610</v>
      </c>
      <c r="I454" t="s">
        <v>15163</v>
      </c>
      <c r="J454" t="s">
        <v>7631</v>
      </c>
      <c r="K454" t="s">
        <v>31</v>
      </c>
      <c r="L454" t="s">
        <v>77</v>
      </c>
      <c r="M454" t="s">
        <v>77</v>
      </c>
      <c r="N454" t="s">
        <v>61</v>
      </c>
      <c r="O454" t="s">
        <v>16441</v>
      </c>
      <c r="P454" t="s">
        <v>72</v>
      </c>
      <c r="Q454" t="s">
        <v>75</v>
      </c>
      <c r="R454" t="s">
        <v>79</v>
      </c>
      <c r="S454" s="189" t="s">
        <v>235</v>
      </c>
      <c r="T454" t="s">
        <v>41</v>
      </c>
      <c r="U454" t="s">
        <v>48</v>
      </c>
      <c r="V454" t="s">
        <v>49</v>
      </c>
      <c r="W454" t="s">
        <v>21275</v>
      </c>
      <c r="X454" s="126">
        <v>28772</v>
      </c>
      <c r="Y454" t="s">
        <v>21276</v>
      </c>
      <c r="Z454" s="126">
        <v>44260</v>
      </c>
      <c r="AA454" s="126">
        <v>44561</v>
      </c>
      <c r="AB454" t="s">
        <v>38</v>
      </c>
      <c r="AC454" t="s">
        <v>80</v>
      </c>
      <c r="AD454" t="s">
        <v>40</v>
      </c>
    </row>
    <row r="455" spans="1:30" x14ac:dyDescent="0.25">
      <c r="A455" t="s">
        <v>7632</v>
      </c>
      <c r="B455" t="s">
        <v>377</v>
      </c>
      <c r="C455" t="s">
        <v>28</v>
      </c>
      <c r="D455" t="s">
        <v>29</v>
      </c>
      <c r="E455" t="s">
        <v>30</v>
      </c>
      <c r="F455" t="s">
        <v>7633</v>
      </c>
      <c r="G455" t="s">
        <v>7634</v>
      </c>
      <c r="H455" t="s">
        <v>6610</v>
      </c>
      <c r="I455" t="s">
        <v>15164</v>
      </c>
      <c r="J455" t="s">
        <v>7632</v>
      </c>
      <c r="K455" t="s">
        <v>31</v>
      </c>
      <c r="L455" t="s">
        <v>32</v>
      </c>
      <c r="M455" t="s">
        <v>33</v>
      </c>
      <c r="N455" t="s">
        <v>34</v>
      </c>
      <c r="O455" t="s">
        <v>6611</v>
      </c>
      <c r="P455" t="s">
        <v>133</v>
      </c>
      <c r="Q455" t="s">
        <v>378</v>
      </c>
      <c r="R455" t="s">
        <v>177</v>
      </c>
      <c r="S455" t="str">
        <f t="shared" ref="S455:S518" si="7">CONCATENATE(P455," ",Q455,","," ",R455)</f>
        <v>CRUZ CURASI, MARITZA</v>
      </c>
      <c r="T455" t="s">
        <v>47</v>
      </c>
      <c r="U455" t="s">
        <v>37</v>
      </c>
      <c r="V455" t="s">
        <v>6613</v>
      </c>
      <c r="W455" t="s">
        <v>16442</v>
      </c>
      <c r="X455" s="126">
        <v>24828</v>
      </c>
      <c r="Y455" t="s">
        <v>7635</v>
      </c>
      <c r="Z455" s="126">
        <v>43525</v>
      </c>
      <c r="AA455" s="126">
        <v>44985</v>
      </c>
      <c r="AB455" t="s">
        <v>38</v>
      </c>
      <c r="AC455" t="s">
        <v>39</v>
      </c>
      <c r="AD455" t="s">
        <v>40</v>
      </c>
    </row>
    <row r="456" spans="1:30" x14ac:dyDescent="0.25">
      <c r="A456" t="s">
        <v>7636</v>
      </c>
      <c r="B456" t="s">
        <v>377</v>
      </c>
      <c r="C456" t="s">
        <v>28</v>
      </c>
      <c r="D456" t="s">
        <v>29</v>
      </c>
      <c r="E456" t="s">
        <v>30</v>
      </c>
      <c r="F456" t="s">
        <v>7633</v>
      </c>
      <c r="G456" t="s">
        <v>7634</v>
      </c>
      <c r="H456" t="s">
        <v>6610</v>
      </c>
      <c r="I456" t="s">
        <v>15164</v>
      </c>
      <c r="J456" t="s">
        <v>7636</v>
      </c>
      <c r="K456" t="s">
        <v>31</v>
      </c>
      <c r="L456" t="s">
        <v>31</v>
      </c>
      <c r="M456" t="s">
        <v>42</v>
      </c>
      <c r="N456" t="s">
        <v>43</v>
      </c>
      <c r="O456" t="s">
        <v>15165</v>
      </c>
      <c r="P456" t="s">
        <v>164</v>
      </c>
      <c r="Q456" t="s">
        <v>75</v>
      </c>
      <c r="R456" t="s">
        <v>7994</v>
      </c>
      <c r="S456" t="str">
        <f t="shared" si="7"/>
        <v>YUCRA QUISPE, CAROLINA BALVINA</v>
      </c>
      <c r="T456" t="s">
        <v>52</v>
      </c>
      <c r="U456" t="s">
        <v>48</v>
      </c>
      <c r="V456" t="s">
        <v>49</v>
      </c>
      <c r="W456" t="s">
        <v>16443</v>
      </c>
      <c r="X456" s="126">
        <v>27119</v>
      </c>
      <c r="Y456" t="s">
        <v>7995</v>
      </c>
      <c r="AB456" t="s">
        <v>38</v>
      </c>
      <c r="AC456" t="s">
        <v>39</v>
      </c>
      <c r="AD456" t="s">
        <v>40</v>
      </c>
    </row>
    <row r="457" spans="1:30" x14ac:dyDescent="0.25">
      <c r="A457" t="s">
        <v>7637</v>
      </c>
      <c r="B457" t="s">
        <v>377</v>
      </c>
      <c r="C457" t="s">
        <v>28</v>
      </c>
      <c r="D457" t="s">
        <v>29</v>
      </c>
      <c r="E457" t="s">
        <v>30</v>
      </c>
      <c r="F457" t="s">
        <v>7633</v>
      </c>
      <c r="G457" t="s">
        <v>7634</v>
      </c>
      <c r="H457" t="s">
        <v>6610</v>
      </c>
      <c r="I457" t="s">
        <v>15164</v>
      </c>
      <c r="J457" t="s">
        <v>7637</v>
      </c>
      <c r="K457" t="s">
        <v>31</v>
      </c>
      <c r="L457" t="s">
        <v>31</v>
      </c>
      <c r="M457" t="s">
        <v>42</v>
      </c>
      <c r="N457" t="s">
        <v>43</v>
      </c>
      <c r="O457" t="s">
        <v>7638</v>
      </c>
      <c r="P457" t="s">
        <v>370</v>
      </c>
      <c r="Q457" t="s">
        <v>379</v>
      </c>
      <c r="R457" t="s">
        <v>380</v>
      </c>
      <c r="S457" t="str">
        <f t="shared" si="7"/>
        <v>RAMIREZ VALENCIA, MARTHA</v>
      </c>
      <c r="T457" t="s">
        <v>47</v>
      </c>
      <c r="U457" t="s">
        <v>48</v>
      </c>
      <c r="V457" t="s">
        <v>49</v>
      </c>
      <c r="W457" t="s">
        <v>16444</v>
      </c>
      <c r="X457" s="126">
        <v>23063</v>
      </c>
      <c r="Y457" t="s">
        <v>7639</v>
      </c>
      <c r="AB457" t="s">
        <v>38</v>
      </c>
      <c r="AC457" t="s">
        <v>39</v>
      </c>
      <c r="AD457" t="s">
        <v>40</v>
      </c>
    </row>
    <row r="458" spans="1:30" x14ac:dyDescent="0.25">
      <c r="A458" t="s">
        <v>7640</v>
      </c>
      <c r="B458" t="s">
        <v>377</v>
      </c>
      <c r="C458" t="s">
        <v>28</v>
      </c>
      <c r="D458" t="s">
        <v>29</v>
      </c>
      <c r="E458" t="s">
        <v>30</v>
      </c>
      <c r="F458" t="s">
        <v>7633</v>
      </c>
      <c r="G458" t="s">
        <v>7634</v>
      </c>
      <c r="H458" t="s">
        <v>6610</v>
      </c>
      <c r="I458" t="s">
        <v>15164</v>
      </c>
      <c r="J458" t="s">
        <v>7640</v>
      </c>
      <c r="K458" t="s">
        <v>31</v>
      </c>
      <c r="L458" t="s">
        <v>31</v>
      </c>
      <c r="M458" t="s">
        <v>42</v>
      </c>
      <c r="N458" t="s">
        <v>43</v>
      </c>
      <c r="O458" t="s">
        <v>15166</v>
      </c>
      <c r="P458" t="s">
        <v>404</v>
      </c>
      <c r="Q458" t="s">
        <v>168</v>
      </c>
      <c r="R458" t="s">
        <v>15167</v>
      </c>
      <c r="S458" t="str">
        <f t="shared" si="7"/>
        <v>NEIRA ORTEGA, DUNIA</v>
      </c>
      <c r="T458" t="s">
        <v>36</v>
      </c>
      <c r="U458" t="s">
        <v>48</v>
      </c>
      <c r="V458" t="s">
        <v>49</v>
      </c>
      <c r="W458" t="s">
        <v>16445</v>
      </c>
      <c r="X458" s="126">
        <v>27415</v>
      </c>
      <c r="Y458" t="s">
        <v>15168</v>
      </c>
      <c r="AB458" t="s">
        <v>38</v>
      </c>
      <c r="AC458" t="s">
        <v>39</v>
      </c>
      <c r="AD458" t="s">
        <v>40</v>
      </c>
    </row>
    <row r="459" spans="1:30" x14ac:dyDescent="0.25">
      <c r="A459" t="s">
        <v>7643</v>
      </c>
      <c r="B459" t="s">
        <v>377</v>
      </c>
      <c r="C459" t="s">
        <v>28</v>
      </c>
      <c r="D459" t="s">
        <v>29</v>
      </c>
      <c r="E459" t="s">
        <v>30</v>
      </c>
      <c r="F459" t="s">
        <v>7633</v>
      </c>
      <c r="G459" t="s">
        <v>7634</v>
      </c>
      <c r="H459" t="s">
        <v>6610</v>
      </c>
      <c r="I459" t="s">
        <v>15164</v>
      </c>
      <c r="J459" t="s">
        <v>7643</v>
      </c>
      <c r="K459" t="s">
        <v>31</v>
      </c>
      <c r="L459" t="s">
        <v>31</v>
      </c>
      <c r="M459" t="s">
        <v>42</v>
      </c>
      <c r="N459" t="s">
        <v>43</v>
      </c>
      <c r="O459" t="s">
        <v>7644</v>
      </c>
      <c r="P459" t="s">
        <v>106</v>
      </c>
      <c r="Q459" t="s">
        <v>76</v>
      </c>
      <c r="R459" t="s">
        <v>15169</v>
      </c>
      <c r="S459" t="str">
        <f t="shared" si="7"/>
        <v>MAMANI CONDORI, RITA VIRGINIA</v>
      </c>
      <c r="T459" t="s">
        <v>52</v>
      </c>
      <c r="U459" t="s">
        <v>48</v>
      </c>
      <c r="V459" t="s">
        <v>49</v>
      </c>
      <c r="W459" t="s">
        <v>16446</v>
      </c>
      <c r="X459" s="126">
        <v>28630</v>
      </c>
      <c r="Y459" t="s">
        <v>15170</v>
      </c>
      <c r="AB459" t="s">
        <v>38</v>
      </c>
      <c r="AC459" t="s">
        <v>39</v>
      </c>
      <c r="AD459" t="s">
        <v>40</v>
      </c>
    </row>
    <row r="460" spans="1:30" x14ac:dyDescent="0.25">
      <c r="A460" t="s">
        <v>7645</v>
      </c>
      <c r="B460" t="s">
        <v>377</v>
      </c>
      <c r="C460" t="s">
        <v>28</v>
      </c>
      <c r="D460" t="s">
        <v>29</v>
      </c>
      <c r="E460" t="s">
        <v>30</v>
      </c>
      <c r="F460" t="s">
        <v>7633</v>
      </c>
      <c r="G460" t="s">
        <v>7634</v>
      </c>
      <c r="H460" t="s">
        <v>6610</v>
      </c>
      <c r="I460" t="s">
        <v>15164</v>
      </c>
      <c r="J460" t="s">
        <v>7645</v>
      </c>
      <c r="K460" t="s">
        <v>31</v>
      </c>
      <c r="L460" t="s">
        <v>31</v>
      </c>
      <c r="M460" t="s">
        <v>42</v>
      </c>
      <c r="N460" t="s">
        <v>61</v>
      </c>
      <c r="O460" t="s">
        <v>116</v>
      </c>
      <c r="P460" t="s">
        <v>6773</v>
      </c>
      <c r="Q460" t="s">
        <v>697</v>
      </c>
      <c r="R460" t="s">
        <v>8568</v>
      </c>
      <c r="S460" s="189" t="s">
        <v>235</v>
      </c>
      <c r="T460" t="s">
        <v>64</v>
      </c>
      <c r="U460" t="s">
        <v>48</v>
      </c>
      <c r="V460" t="s">
        <v>49</v>
      </c>
      <c r="W460" t="s">
        <v>21277</v>
      </c>
      <c r="X460" s="126">
        <v>26645</v>
      </c>
      <c r="Y460" t="s">
        <v>21278</v>
      </c>
      <c r="Z460" s="126">
        <v>44256</v>
      </c>
      <c r="AA460" s="126">
        <v>44561</v>
      </c>
      <c r="AB460" t="s">
        <v>119</v>
      </c>
      <c r="AC460" t="s">
        <v>6628</v>
      </c>
      <c r="AD460" t="s">
        <v>40</v>
      </c>
    </row>
    <row r="461" spans="1:30" x14ac:dyDescent="0.25">
      <c r="A461" t="s">
        <v>7648</v>
      </c>
      <c r="B461" t="s">
        <v>377</v>
      </c>
      <c r="C461" t="s">
        <v>28</v>
      </c>
      <c r="D461" t="s">
        <v>29</v>
      </c>
      <c r="E461" t="s">
        <v>30</v>
      </c>
      <c r="F461" t="s">
        <v>7633</v>
      </c>
      <c r="G461" t="s">
        <v>7634</v>
      </c>
      <c r="H461" t="s">
        <v>6610</v>
      </c>
      <c r="I461" t="s">
        <v>15164</v>
      </c>
      <c r="J461" t="s">
        <v>7648</v>
      </c>
      <c r="K461" t="s">
        <v>31</v>
      </c>
      <c r="L461" t="s">
        <v>77</v>
      </c>
      <c r="M461" t="s">
        <v>77</v>
      </c>
      <c r="N461" t="s">
        <v>61</v>
      </c>
      <c r="O461" t="s">
        <v>7649</v>
      </c>
      <c r="P461" t="s">
        <v>250</v>
      </c>
      <c r="Q461" t="s">
        <v>250</v>
      </c>
      <c r="R461" t="s">
        <v>21279</v>
      </c>
      <c r="S461" s="189" t="s">
        <v>235</v>
      </c>
      <c r="T461" t="s">
        <v>41</v>
      </c>
      <c r="U461" t="s">
        <v>48</v>
      </c>
      <c r="V461" t="s">
        <v>49</v>
      </c>
      <c r="W461" t="s">
        <v>21280</v>
      </c>
      <c r="X461" s="126">
        <v>27598</v>
      </c>
      <c r="Y461" t="s">
        <v>21281</v>
      </c>
      <c r="Z461" s="126">
        <v>44256</v>
      </c>
      <c r="AA461" s="126">
        <v>44561</v>
      </c>
      <c r="AB461" t="s">
        <v>38</v>
      </c>
      <c r="AC461" t="s">
        <v>80</v>
      </c>
      <c r="AD461" t="s">
        <v>40</v>
      </c>
    </row>
    <row r="462" spans="1:30" x14ac:dyDescent="0.25">
      <c r="A462" t="s">
        <v>7650</v>
      </c>
      <c r="B462" t="s">
        <v>377</v>
      </c>
      <c r="C462" t="s">
        <v>28</v>
      </c>
      <c r="D462" t="s">
        <v>29</v>
      </c>
      <c r="E462" t="s">
        <v>30</v>
      </c>
      <c r="F462" t="s">
        <v>7633</v>
      </c>
      <c r="G462" t="s">
        <v>7634</v>
      </c>
      <c r="H462" t="s">
        <v>6610</v>
      </c>
      <c r="I462" t="s">
        <v>15164</v>
      </c>
      <c r="J462" t="s">
        <v>7650</v>
      </c>
      <c r="K462" t="s">
        <v>31</v>
      </c>
      <c r="L462" t="s">
        <v>77</v>
      </c>
      <c r="M462" t="s">
        <v>77</v>
      </c>
      <c r="N462" t="s">
        <v>61</v>
      </c>
      <c r="O462" t="s">
        <v>6731</v>
      </c>
      <c r="P462" t="s">
        <v>75</v>
      </c>
      <c r="Q462" t="s">
        <v>494</v>
      </c>
      <c r="R462" t="s">
        <v>21282</v>
      </c>
      <c r="S462" s="189" t="s">
        <v>235</v>
      </c>
      <c r="T462" t="s">
        <v>41</v>
      </c>
      <c r="U462" t="s">
        <v>48</v>
      </c>
      <c r="V462" t="s">
        <v>49</v>
      </c>
      <c r="W462" t="s">
        <v>21283</v>
      </c>
      <c r="X462" s="126">
        <v>31471</v>
      </c>
      <c r="Y462" t="s">
        <v>21284</v>
      </c>
      <c r="Z462" s="126">
        <v>44256</v>
      </c>
      <c r="AA462" s="126">
        <v>44561</v>
      </c>
      <c r="AB462" t="s">
        <v>38</v>
      </c>
      <c r="AC462" t="s">
        <v>80</v>
      </c>
      <c r="AD462" t="s">
        <v>40</v>
      </c>
    </row>
    <row r="463" spans="1:30" x14ac:dyDescent="0.25">
      <c r="A463" t="s">
        <v>7651</v>
      </c>
      <c r="B463" t="s">
        <v>377</v>
      </c>
      <c r="C463" t="s">
        <v>28</v>
      </c>
      <c r="D463" t="s">
        <v>29</v>
      </c>
      <c r="E463" t="s">
        <v>30</v>
      </c>
      <c r="F463" t="s">
        <v>7633</v>
      </c>
      <c r="G463" t="s">
        <v>7634</v>
      </c>
      <c r="H463" t="s">
        <v>6610</v>
      </c>
      <c r="I463" t="s">
        <v>15164</v>
      </c>
      <c r="J463" t="s">
        <v>7651</v>
      </c>
      <c r="K463" t="s">
        <v>90</v>
      </c>
      <c r="L463" t="s">
        <v>91</v>
      </c>
      <c r="M463" t="s">
        <v>92</v>
      </c>
      <c r="N463" t="s">
        <v>43</v>
      </c>
      <c r="O463" t="s">
        <v>53</v>
      </c>
      <c r="P463" t="s">
        <v>133</v>
      </c>
      <c r="Q463" t="s">
        <v>325</v>
      </c>
      <c r="R463" t="s">
        <v>386</v>
      </c>
      <c r="S463" t="str">
        <f t="shared" si="7"/>
        <v>CRUZ MENDOZA, CRISTINA</v>
      </c>
      <c r="T463" t="s">
        <v>309</v>
      </c>
      <c r="U463" t="s">
        <v>37</v>
      </c>
      <c r="V463" t="s">
        <v>49</v>
      </c>
      <c r="W463" t="s">
        <v>16447</v>
      </c>
      <c r="X463" s="126">
        <v>18967</v>
      </c>
      <c r="Y463" t="s">
        <v>7652</v>
      </c>
      <c r="AB463" t="s">
        <v>38</v>
      </c>
      <c r="AC463" t="s">
        <v>95</v>
      </c>
      <c r="AD463" t="s">
        <v>40</v>
      </c>
    </row>
    <row r="464" spans="1:30" x14ac:dyDescent="0.25">
      <c r="A464" t="s">
        <v>7653</v>
      </c>
      <c r="B464" t="s">
        <v>377</v>
      </c>
      <c r="C464" t="s">
        <v>7257</v>
      </c>
      <c r="D464" t="s">
        <v>29</v>
      </c>
      <c r="E464" t="s">
        <v>368</v>
      </c>
      <c r="F464" t="s">
        <v>7654</v>
      </c>
      <c r="G464" t="s">
        <v>7655</v>
      </c>
      <c r="H464" t="s">
        <v>6610</v>
      </c>
      <c r="I464" t="s">
        <v>15171</v>
      </c>
      <c r="J464" t="s">
        <v>7653</v>
      </c>
      <c r="K464" t="s">
        <v>31</v>
      </c>
      <c r="L464" t="s">
        <v>31</v>
      </c>
      <c r="M464" t="s">
        <v>291</v>
      </c>
      <c r="N464" t="s">
        <v>43</v>
      </c>
      <c r="O464" t="s">
        <v>53</v>
      </c>
      <c r="P464" t="s">
        <v>7656</v>
      </c>
      <c r="Q464" t="s">
        <v>387</v>
      </c>
      <c r="R464" t="s">
        <v>388</v>
      </c>
      <c r="S464" t="str">
        <f t="shared" si="7"/>
        <v>YARATICONA POMA, MARIA</v>
      </c>
      <c r="T464" t="s">
        <v>52</v>
      </c>
      <c r="U464" t="s">
        <v>48</v>
      </c>
      <c r="V464" t="s">
        <v>49</v>
      </c>
      <c r="W464" t="s">
        <v>16448</v>
      </c>
      <c r="X464" s="126">
        <v>20935</v>
      </c>
      <c r="Y464" t="s">
        <v>7657</v>
      </c>
      <c r="Z464" s="126">
        <v>44197</v>
      </c>
      <c r="AA464" s="126">
        <v>44561</v>
      </c>
      <c r="AB464" t="s">
        <v>38</v>
      </c>
      <c r="AC464" t="s">
        <v>39</v>
      </c>
      <c r="AD464" t="s">
        <v>40</v>
      </c>
    </row>
    <row r="465" spans="1:30" x14ac:dyDescent="0.25">
      <c r="A465" t="s">
        <v>7658</v>
      </c>
      <c r="B465" t="s">
        <v>377</v>
      </c>
      <c r="C465" t="s">
        <v>7257</v>
      </c>
      <c r="D465" t="s">
        <v>29</v>
      </c>
      <c r="E465" t="s">
        <v>369</v>
      </c>
      <c r="F465" t="s">
        <v>7659</v>
      </c>
      <c r="G465" t="s">
        <v>7660</v>
      </c>
      <c r="H465" t="s">
        <v>6610</v>
      </c>
      <c r="I465" t="s">
        <v>15172</v>
      </c>
      <c r="J465" t="s">
        <v>7658</v>
      </c>
      <c r="K465" t="s">
        <v>31</v>
      </c>
      <c r="L465" t="s">
        <v>31</v>
      </c>
      <c r="M465" t="s">
        <v>291</v>
      </c>
      <c r="N465" t="s">
        <v>43</v>
      </c>
      <c r="O465" t="s">
        <v>7661</v>
      </c>
      <c r="P465" t="s">
        <v>389</v>
      </c>
      <c r="Q465" t="s">
        <v>193</v>
      </c>
      <c r="R465" t="s">
        <v>7662</v>
      </c>
      <c r="S465" t="str">
        <f t="shared" si="7"/>
        <v>LAZO APAZA, JOVANA MAVEL</v>
      </c>
      <c r="T465" t="s">
        <v>52</v>
      </c>
      <c r="U465" t="s">
        <v>48</v>
      </c>
      <c r="V465" t="s">
        <v>49</v>
      </c>
      <c r="W465" t="s">
        <v>16449</v>
      </c>
      <c r="X465" s="126">
        <v>26981</v>
      </c>
      <c r="Y465" t="s">
        <v>7663</v>
      </c>
      <c r="Z465" s="126">
        <v>44197</v>
      </c>
      <c r="AA465" s="126">
        <v>44561</v>
      </c>
      <c r="AB465" t="s">
        <v>38</v>
      </c>
      <c r="AC465" t="s">
        <v>39</v>
      </c>
      <c r="AD465" t="s">
        <v>40</v>
      </c>
    </row>
    <row r="466" spans="1:30" x14ac:dyDescent="0.25">
      <c r="A466" t="s">
        <v>7664</v>
      </c>
      <c r="B466" t="s">
        <v>377</v>
      </c>
      <c r="C466" t="s">
        <v>7257</v>
      </c>
      <c r="D466" t="s">
        <v>29</v>
      </c>
      <c r="E466" t="s">
        <v>368</v>
      </c>
      <c r="F466" t="s">
        <v>7665</v>
      </c>
      <c r="G466" t="s">
        <v>7666</v>
      </c>
      <c r="H466" t="s">
        <v>6610</v>
      </c>
      <c r="I466" t="s">
        <v>15173</v>
      </c>
      <c r="J466" t="s">
        <v>7664</v>
      </c>
      <c r="K466" t="s">
        <v>31</v>
      </c>
      <c r="L466" t="s">
        <v>31</v>
      </c>
      <c r="M466" t="s">
        <v>291</v>
      </c>
      <c r="N466" t="s">
        <v>43</v>
      </c>
      <c r="O466" t="s">
        <v>7667</v>
      </c>
      <c r="P466" t="s">
        <v>318</v>
      </c>
      <c r="Q466" t="s">
        <v>135</v>
      </c>
      <c r="R466" t="s">
        <v>390</v>
      </c>
      <c r="S466" t="str">
        <f t="shared" si="7"/>
        <v>VARGAS COILA, MARIELA</v>
      </c>
      <c r="T466" t="s">
        <v>47</v>
      </c>
      <c r="U466" t="s">
        <v>48</v>
      </c>
      <c r="V466" t="s">
        <v>49</v>
      </c>
      <c r="W466" t="s">
        <v>16450</v>
      </c>
      <c r="X466" s="126">
        <v>26512</v>
      </c>
      <c r="Y466" t="s">
        <v>7668</v>
      </c>
      <c r="Z466" s="126">
        <v>44197</v>
      </c>
      <c r="AA466" s="126">
        <v>44561</v>
      </c>
      <c r="AB466" t="s">
        <v>38</v>
      </c>
      <c r="AC466" t="s">
        <v>39</v>
      </c>
      <c r="AD466" t="s">
        <v>40</v>
      </c>
    </row>
    <row r="467" spans="1:30" x14ac:dyDescent="0.25">
      <c r="A467" t="s">
        <v>7672</v>
      </c>
      <c r="B467" t="s">
        <v>392</v>
      </c>
      <c r="C467" t="s">
        <v>28</v>
      </c>
      <c r="D467" t="s">
        <v>29</v>
      </c>
      <c r="E467" t="s">
        <v>393</v>
      </c>
      <c r="F467" t="s">
        <v>7673</v>
      </c>
      <c r="G467" t="s">
        <v>7674</v>
      </c>
      <c r="H467" t="s">
        <v>6610</v>
      </c>
      <c r="I467" t="s">
        <v>15174</v>
      </c>
      <c r="J467" t="s">
        <v>7672</v>
      </c>
      <c r="K467" t="s">
        <v>31</v>
      </c>
      <c r="L467" t="s">
        <v>31</v>
      </c>
      <c r="M467" t="s">
        <v>42</v>
      </c>
      <c r="N467" t="s">
        <v>61</v>
      </c>
      <c r="O467" t="s">
        <v>16451</v>
      </c>
      <c r="P467" t="s">
        <v>126</v>
      </c>
      <c r="Q467" t="s">
        <v>352</v>
      </c>
      <c r="R467" t="s">
        <v>21285</v>
      </c>
      <c r="S467" s="189" t="s">
        <v>235</v>
      </c>
      <c r="T467" t="s">
        <v>64</v>
      </c>
      <c r="U467" t="s">
        <v>48</v>
      </c>
      <c r="V467" t="s">
        <v>49</v>
      </c>
      <c r="W467" t="s">
        <v>21286</v>
      </c>
      <c r="X467" s="126">
        <v>34613</v>
      </c>
      <c r="Y467" t="s">
        <v>21287</v>
      </c>
      <c r="Z467" s="126">
        <v>44256</v>
      </c>
      <c r="AA467" s="126">
        <v>44561</v>
      </c>
      <c r="AB467" t="s">
        <v>38</v>
      </c>
      <c r="AC467" t="s">
        <v>6628</v>
      </c>
      <c r="AD467" t="s">
        <v>40</v>
      </c>
    </row>
    <row r="468" spans="1:30" x14ac:dyDescent="0.25">
      <c r="A468" t="s">
        <v>7677</v>
      </c>
      <c r="B468" t="s">
        <v>392</v>
      </c>
      <c r="C468" t="s">
        <v>28</v>
      </c>
      <c r="D468" t="s">
        <v>29</v>
      </c>
      <c r="E468" t="s">
        <v>393</v>
      </c>
      <c r="F468" t="s">
        <v>7673</v>
      </c>
      <c r="G468" t="s">
        <v>7674</v>
      </c>
      <c r="H468" t="s">
        <v>6610</v>
      </c>
      <c r="I468" t="s">
        <v>15174</v>
      </c>
      <c r="J468" t="s">
        <v>7677</v>
      </c>
      <c r="K468" t="s">
        <v>31</v>
      </c>
      <c r="L468" t="s">
        <v>31</v>
      </c>
      <c r="M468" t="s">
        <v>42</v>
      </c>
      <c r="N468" t="s">
        <v>61</v>
      </c>
      <c r="O468" t="s">
        <v>15175</v>
      </c>
      <c r="P468" t="s">
        <v>317</v>
      </c>
      <c r="Q468" t="s">
        <v>126</v>
      </c>
      <c r="R468" t="s">
        <v>8603</v>
      </c>
      <c r="S468" s="189" t="s">
        <v>235</v>
      </c>
      <c r="T468" t="s">
        <v>64</v>
      </c>
      <c r="U468" t="s">
        <v>48</v>
      </c>
      <c r="V468" t="s">
        <v>49</v>
      </c>
      <c r="W468" t="s">
        <v>21288</v>
      </c>
      <c r="X468" s="126">
        <v>31832</v>
      </c>
      <c r="Y468" t="s">
        <v>21289</v>
      </c>
      <c r="Z468" s="126">
        <v>44256</v>
      </c>
      <c r="AA468" s="126">
        <v>44561</v>
      </c>
      <c r="AB468" t="s">
        <v>38</v>
      </c>
      <c r="AC468" t="s">
        <v>6628</v>
      </c>
      <c r="AD468" t="s">
        <v>40</v>
      </c>
    </row>
    <row r="469" spans="1:30" x14ac:dyDescent="0.25">
      <c r="A469" t="s">
        <v>7680</v>
      </c>
      <c r="B469" t="s">
        <v>392</v>
      </c>
      <c r="C469" t="s">
        <v>28</v>
      </c>
      <c r="D469" t="s">
        <v>29</v>
      </c>
      <c r="E469" t="s">
        <v>393</v>
      </c>
      <c r="F469" t="s">
        <v>7673</v>
      </c>
      <c r="G469" t="s">
        <v>7674</v>
      </c>
      <c r="H469" t="s">
        <v>6610</v>
      </c>
      <c r="I469" t="s">
        <v>15174</v>
      </c>
      <c r="J469" t="s">
        <v>7680</v>
      </c>
      <c r="K469" t="s">
        <v>31</v>
      </c>
      <c r="L469" t="s">
        <v>31</v>
      </c>
      <c r="M469" t="s">
        <v>291</v>
      </c>
      <c r="N469" t="s">
        <v>43</v>
      </c>
      <c r="O469" t="s">
        <v>7681</v>
      </c>
      <c r="P469" t="s">
        <v>11090</v>
      </c>
      <c r="Q469" t="s">
        <v>123</v>
      </c>
      <c r="R469" t="s">
        <v>185</v>
      </c>
      <c r="S469" t="str">
        <f t="shared" si="7"/>
        <v>CHAÑI ALARCON, ELIZABETH</v>
      </c>
      <c r="T469" t="s">
        <v>52</v>
      </c>
      <c r="U469" t="s">
        <v>48</v>
      </c>
      <c r="V469" t="s">
        <v>49</v>
      </c>
      <c r="W469" t="s">
        <v>16452</v>
      </c>
      <c r="X469" s="126">
        <v>31054</v>
      </c>
      <c r="Y469" t="s">
        <v>15176</v>
      </c>
      <c r="Z469" s="126">
        <v>44256</v>
      </c>
      <c r="AA469" s="126">
        <v>44561</v>
      </c>
      <c r="AB469" t="s">
        <v>38</v>
      </c>
      <c r="AC469" t="s">
        <v>39</v>
      </c>
      <c r="AD469" t="s">
        <v>40</v>
      </c>
    </row>
    <row r="470" spans="1:30" x14ac:dyDescent="0.25">
      <c r="A470" t="s">
        <v>7683</v>
      </c>
      <c r="B470" t="s">
        <v>392</v>
      </c>
      <c r="C470" t="s">
        <v>28</v>
      </c>
      <c r="D470" t="s">
        <v>29</v>
      </c>
      <c r="E470" t="s">
        <v>393</v>
      </c>
      <c r="F470" t="s">
        <v>7673</v>
      </c>
      <c r="G470" t="s">
        <v>7674</v>
      </c>
      <c r="H470" t="s">
        <v>6610</v>
      </c>
      <c r="I470" t="s">
        <v>15174</v>
      </c>
      <c r="J470" t="s">
        <v>7683</v>
      </c>
      <c r="K470" t="s">
        <v>31</v>
      </c>
      <c r="L470" t="s">
        <v>77</v>
      </c>
      <c r="M470" t="s">
        <v>77</v>
      </c>
      <c r="N470" t="s">
        <v>43</v>
      </c>
      <c r="O470" t="s">
        <v>6731</v>
      </c>
      <c r="P470" t="s">
        <v>58</v>
      </c>
      <c r="Q470" t="s">
        <v>7684</v>
      </c>
      <c r="R470" t="s">
        <v>7685</v>
      </c>
      <c r="S470" t="str">
        <f t="shared" si="7"/>
        <v>VILCA NIEBLES, ALEJANDRO RICARDO</v>
      </c>
      <c r="T470" t="s">
        <v>41</v>
      </c>
      <c r="U470" t="s">
        <v>48</v>
      </c>
      <c r="V470" t="s">
        <v>49</v>
      </c>
      <c r="W470" t="s">
        <v>16453</v>
      </c>
      <c r="X470" s="126">
        <v>22193</v>
      </c>
      <c r="Y470" t="s">
        <v>7686</v>
      </c>
      <c r="AB470" t="s">
        <v>38</v>
      </c>
      <c r="AC470" t="s">
        <v>80</v>
      </c>
      <c r="AD470" t="s">
        <v>40</v>
      </c>
    </row>
    <row r="471" spans="1:30" x14ac:dyDescent="0.25">
      <c r="A471" t="s">
        <v>7687</v>
      </c>
      <c r="B471" t="s">
        <v>410</v>
      </c>
      <c r="C471" t="s">
        <v>338</v>
      </c>
      <c r="D471" t="s">
        <v>29</v>
      </c>
      <c r="E471" t="s">
        <v>234</v>
      </c>
      <c r="F471" t="s">
        <v>7688</v>
      </c>
      <c r="G471" t="s">
        <v>7689</v>
      </c>
      <c r="H471" t="s">
        <v>6610</v>
      </c>
      <c r="I471" t="s">
        <v>15177</v>
      </c>
      <c r="J471" t="s">
        <v>7687</v>
      </c>
      <c r="K471" t="s">
        <v>31</v>
      </c>
      <c r="L471" t="s">
        <v>32</v>
      </c>
      <c r="M471" t="s">
        <v>33</v>
      </c>
      <c r="N471" t="s">
        <v>34</v>
      </c>
      <c r="O471" t="s">
        <v>279</v>
      </c>
      <c r="P471" t="s">
        <v>294</v>
      </c>
      <c r="Q471" t="s">
        <v>168</v>
      </c>
      <c r="R471" t="s">
        <v>372</v>
      </c>
      <c r="S471" t="str">
        <f t="shared" si="7"/>
        <v>FIGUEROA ORTEGA, ROXANA</v>
      </c>
      <c r="T471" t="s">
        <v>36</v>
      </c>
      <c r="U471" t="s">
        <v>37</v>
      </c>
      <c r="V471" t="s">
        <v>162</v>
      </c>
      <c r="W471" t="s">
        <v>16454</v>
      </c>
      <c r="X471" s="126">
        <v>27553</v>
      </c>
      <c r="Y471" t="s">
        <v>7690</v>
      </c>
      <c r="Z471" s="126">
        <v>44240</v>
      </c>
      <c r="AB471" t="s">
        <v>119</v>
      </c>
      <c r="AC471" t="s">
        <v>39</v>
      </c>
      <c r="AD471" t="s">
        <v>40</v>
      </c>
    </row>
    <row r="472" spans="1:30" x14ac:dyDescent="0.25">
      <c r="A472" t="s">
        <v>7691</v>
      </c>
      <c r="B472" t="s">
        <v>410</v>
      </c>
      <c r="C472" t="s">
        <v>338</v>
      </c>
      <c r="D472" t="s">
        <v>29</v>
      </c>
      <c r="E472" t="s">
        <v>234</v>
      </c>
      <c r="F472" t="s">
        <v>7688</v>
      </c>
      <c r="G472" t="s">
        <v>7689</v>
      </c>
      <c r="H472" t="s">
        <v>6610</v>
      </c>
      <c r="I472" t="s">
        <v>15177</v>
      </c>
      <c r="J472" t="s">
        <v>7691</v>
      </c>
      <c r="K472" t="s">
        <v>31</v>
      </c>
      <c r="L472" t="s">
        <v>31</v>
      </c>
      <c r="M472" t="s">
        <v>42</v>
      </c>
      <c r="N472" t="s">
        <v>61</v>
      </c>
      <c r="O472" t="s">
        <v>15178</v>
      </c>
      <c r="P472" t="s">
        <v>12372</v>
      </c>
      <c r="Q472" t="s">
        <v>401</v>
      </c>
      <c r="R472" t="s">
        <v>21290</v>
      </c>
      <c r="S472" s="189" t="s">
        <v>235</v>
      </c>
      <c r="T472" t="s">
        <v>64</v>
      </c>
      <c r="U472" t="s">
        <v>48</v>
      </c>
      <c r="V472" t="s">
        <v>49</v>
      </c>
      <c r="W472" t="s">
        <v>21291</v>
      </c>
      <c r="X472" s="126">
        <v>32140</v>
      </c>
      <c r="Y472" t="s">
        <v>21292</v>
      </c>
      <c r="Z472" s="126">
        <v>44256</v>
      </c>
      <c r="AA472" s="126">
        <v>44561</v>
      </c>
      <c r="AB472" t="s">
        <v>38</v>
      </c>
      <c r="AC472" t="s">
        <v>6628</v>
      </c>
      <c r="AD472" t="s">
        <v>40</v>
      </c>
    </row>
    <row r="473" spans="1:30" x14ac:dyDescent="0.25">
      <c r="A473" t="s">
        <v>7695</v>
      </c>
      <c r="B473" t="s">
        <v>410</v>
      </c>
      <c r="C473" t="s">
        <v>338</v>
      </c>
      <c r="D473" t="s">
        <v>29</v>
      </c>
      <c r="E473" t="s">
        <v>234</v>
      </c>
      <c r="F473" t="s">
        <v>7688</v>
      </c>
      <c r="G473" t="s">
        <v>7689</v>
      </c>
      <c r="H473" t="s">
        <v>6610</v>
      </c>
      <c r="I473" t="s">
        <v>15177</v>
      </c>
      <c r="J473" t="s">
        <v>7695</v>
      </c>
      <c r="K473" t="s">
        <v>31</v>
      </c>
      <c r="L473" t="s">
        <v>31</v>
      </c>
      <c r="M473" t="s">
        <v>42</v>
      </c>
      <c r="N473" t="s">
        <v>61</v>
      </c>
      <c r="O473" t="s">
        <v>15179</v>
      </c>
      <c r="P473" t="s">
        <v>84</v>
      </c>
      <c r="Q473" t="s">
        <v>161</v>
      </c>
      <c r="R473" t="s">
        <v>260</v>
      </c>
      <c r="S473" s="189" t="s">
        <v>235</v>
      </c>
      <c r="T473" t="s">
        <v>64</v>
      </c>
      <c r="U473" t="s">
        <v>48</v>
      </c>
      <c r="V473" t="s">
        <v>49</v>
      </c>
      <c r="W473" t="s">
        <v>21293</v>
      </c>
      <c r="X473" s="126">
        <v>25972</v>
      </c>
      <c r="Y473" t="s">
        <v>21294</v>
      </c>
      <c r="Z473" s="126">
        <v>44256</v>
      </c>
      <c r="AA473" s="126">
        <v>44561</v>
      </c>
      <c r="AB473" t="s">
        <v>38</v>
      </c>
      <c r="AC473" t="s">
        <v>6628</v>
      </c>
      <c r="AD473" t="s">
        <v>40</v>
      </c>
    </row>
    <row r="474" spans="1:30" x14ac:dyDescent="0.25">
      <c r="A474" t="s">
        <v>7698</v>
      </c>
      <c r="B474" t="s">
        <v>410</v>
      </c>
      <c r="C474" t="s">
        <v>338</v>
      </c>
      <c r="D474" t="s">
        <v>29</v>
      </c>
      <c r="E474" t="s">
        <v>234</v>
      </c>
      <c r="F474" t="s">
        <v>7688</v>
      </c>
      <c r="G474" t="s">
        <v>7689</v>
      </c>
      <c r="H474" t="s">
        <v>6610</v>
      </c>
      <c r="I474" t="s">
        <v>15177</v>
      </c>
      <c r="J474" t="s">
        <v>7698</v>
      </c>
      <c r="K474" t="s">
        <v>31</v>
      </c>
      <c r="L474" t="s">
        <v>77</v>
      </c>
      <c r="M474" t="s">
        <v>77</v>
      </c>
      <c r="N474" t="s">
        <v>61</v>
      </c>
      <c r="O474" t="s">
        <v>7699</v>
      </c>
      <c r="P474" t="s">
        <v>81</v>
      </c>
      <c r="Q474" t="s">
        <v>21295</v>
      </c>
      <c r="R474" t="s">
        <v>905</v>
      </c>
      <c r="S474" s="189" t="s">
        <v>235</v>
      </c>
      <c r="T474" t="s">
        <v>41</v>
      </c>
      <c r="U474" t="s">
        <v>48</v>
      </c>
      <c r="V474" t="s">
        <v>49</v>
      </c>
      <c r="W474" t="s">
        <v>21296</v>
      </c>
      <c r="X474" s="126">
        <v>30619</v>
      </c>
      <c r="Y474" t="s">
        <v>21297</v>
      </c>
      <c r="Z474" s="126">
        <v>44256</v>
      </c>
      <c r="AA474" s="126">
        <v>44561</v>
      </c>
      <c r="AB474" t="s">
        <v>38</v>
      </c>
      <c r="AC474" t="s">
        <v>80</v>
      </c>
      <c r="AD474" t="s">
        <v>40</v>
      </c>
    </row>
    <row r="475" spans="1:30" x14ac:dyDescent="0.25">
      <c r="A475" t="s">
        <v>7701</v>
      </c>
      <c r="B475" t="s">
        <v>400</v>
      </c>
      <c r="C475" t="s">
        <v>338</v>
      </c>
      <c r="D475" t="s">
        <v>29</v>
      </c>
      <c r="E475" t="s">
        <v>369</v>
      </c>
      <c r="F475" t="s">
        <v>7702</v>
      </c>
      <c r="G475" t="s">
        <v>7703</v>
      </c>
      <c r="H475" t="s">
        <v>6610</v>
      </c>
      <c r="I475" t="s">
        <v>15180</v>
      </c>
      <c r="J475" t="s">
        <v>7701</v>
      </c>
      <c r="K475" t="s">
        <v>31</v>
      </c>
      <c r="L475" t="s">
        <v>31</v>
      </c>
      <c r="M475" t="s">
        <v>42</v>
      </c>
      <c r="N475" t="s">
        <v>61</v>
      </c>
      <c r="O475" t="s">
        <v>283</v>
      </c>
      <c r="P475" t="s">
        <v>4904</v>
      </c>
      <c r="Q475" t="s">
        <v>605</v>
      </c>
      <c r="R475" t="s">
        <v>21298</v>
      </c>
      <c r="S475" s="189" t="s">
        <v>235</v>
      </c>
      <c r="T475" t="s">
        <v>64</v>
      </c>
      <c r="U475" t="s">
        <v>48</v>
      </c>
      <c r="V475" t="s">
        <v>16197</v>
      </c>
      <c r="W475" t="s">
        <v>21299</v>
      </c>
      <c r="X475" s="126">
        <v>33910</v>
      </c>
      <c r="Y475" t="s">
        <v>21300</v>
      </c>
      <c r="AB475" t="s">
        <v>119</v>
      </c>
      <c r="AC475" t="s">
        <v>6628</v>
      </c>
      <c r="AD475" t="s">
        <v>40</v>
      </c>
    </row>
    <row r="476" spans="1:30" x14ac:dyDescent="0.25">
      <c r="B476" t="s">
        <v>400</v>
      </c>
      <c r="C476" t="s">
        <v>338</v>
      </c>
      <c r="D476" t="s">
        <v>29</v>
      </c>
      <c r="E476" t="s">
        <v>369</v>
      </c>
      <c r="F476" t="s">
        <v>7702</v>
      </c>
      <c r="G476" t="s">
        <v>7703</v>
      </c>
      <c r="H476" t="s">
        <v>6610</v>
      </c>
      <c r="I476" t="s">
        <v>15180</v>
      </c>
      <c r="J476" t="s">
        <v>7701</v>
      </c>
      <c r="K476" t="s">
        <v>31</v>
      </c>
      <c r="L476" t="s">
        <v>31</v>
      </c>
      <c r="M476" t="s">
        <v>42</v>
      </c>
      <c r="N476" t="s">
        <v>61</v>
      </c>
      <c r="O476" t="s">
        <v>16455</v>
      </c>
      <c r="P476" t="s">
        <v>152</v>
      </c>
      <c r="Q476" t="s">
        <v>522</v>
      </c>
      <c r="R476" t="s">
        <v>21221</v>
      </c>
      <c r="S476" s="189" t="s">
        <v>235</v>
      </c>
      <c r="T476" t="s">
        <v>64</v>
      </c>
      <c r="U476" t="s">
        <v>48</v>
      </c>
      <c r="V476" t="s">
        <v>49</v>
      </c>
      <c r="W476" t="s">
        <v>21222</v>
      </c>
      <c r="X476" s="126">
        <v>30098</v>
      </c>
      <c r="Y476" t="s">
        <v>21223</v>
      </c>
      <c r="Z476" s="126">
        <v>44404</v>
      </c>
      <c r="AA476" s="126">
        <v>44501</v>
      </c>
      <c r="AB476" t="s">
        <v>302</v>
      </c>
      <c r="AC476" t="s">
        <v>6628</v>
      </c>
      <c r="AD476" t="s">
        <v>40</v>
      </c>
    </row>
    <row r="477" spans="1:30" x14ac:dyDescent="0.25">
      <c r="A477" t="s">
        <v>7705</v>
      </c>
      <c r="B477" t="s">
        <v>400</v>
      </c>
      <c r="C477" t="s">
        <v>338</v>
      </c>
      <c r="D477" t="s">
        <v>29</v>
      </c>
      <c r="E477" t="s">
        <v>369</v>
      </c>
      <c r="F477" t="s">
        <v>7702</v>
      </c>
      <c r="G477" t="s">
        <v>7703</v>
      </c>
      <c r="H477" t="s">
        <v>6610</v>
      </c>
      <c r="I477" t="s">
        <v>15180</v>
      </c>
      <c r="J477" t="s">
        <v>7705</v>
      </c>
      <c r="K477" t="s">
        <v>31</v>
      </c>
      <c r="L477" t="s">
        <v>31</v>
      </c>
      <c r="M477" t="s">
        <v>42</v>
      </c>
      <c r="N477" t="s">
        <v>61</v>
      </c>
      <c r="O477" t="s">
        <v>7706</v>
      </c>
      <c r="P477" t="s">
        <v>344</v>
      </c>
      <c r="Q477" t="s">
        <v>434</v>
      </c>
      <c r="R477" t="s">
        <v>21301</v>
      </c>
      <c r="S477" s="189" t="s">
        <v>235</v>
      </c>
      <c r="T477" t="s">
        <v>64</v>
      </c>
      <c r="U477" t="s">
        <v>48</v>
      </c>
      <c r="V477" t="s">
        <v>49</v>
      </c>
      <c r="W477" t="s">
        <v>21302</v>
      </c>
      <c r="X477" s="126">
        <v>30583</v>
      </c>
      <c r="Y477" t="s">
        <v>21303</v>
      </c>
      <c r="Z477" s="126">
        <v>44256</v>
      </c>
      <c r="AA477" s="126">
        <v>44561</v>
      </c>
      <c r="AB477" t="s">
        <v>38</v>
      </c>
      <c r="AC477" t="s">
        <v>6628</v>
      </c>
      <c r="AD477" t="s">
        <v>40</v>
      </c>
    </row>
    <row r="478" spans="1:30" x14ac:dyDescent="0.25">
      <c r="A478" t="s">
        <v>7707</v>
      </c>
      <c r="B478" t="s">
        <v>400</v>
      </c>
      <c r="C478" t="s">
        <v>338</v>
      </c>
      <c r="D478" t="s">
        <v>29</v>
      </c>
      <c r="E478" t="s">
        <v>369</v>
      </c>
      <c r="F478" t="s">
        <v>7702</v>
      </c>
      <c r="G478" t="s">
        <v>7703</v>
      </c>
      <c r="H478" t="s">
        <v>6610</v>
      </c>
      <c r="I478" t="s">
        <v>15180</v>
      </c>
      <c r="J478" t="s">
        <v>7707</v>
      </c>
      <c r="K478" t="s">
        <v>90</v>
      </c>
      <c r="L478" t="s">
        <v>91</v>
      </c>
      <c r="M478" t="s">
        <v>92</v>
      </c>
      <c r="N478" t="s">
        <v>43</v>
      </c>
      <c r="O478" t="s">
        <v>7708</v>
      </c>
      <c r="P478" t="s">
        <v>405</v>
      </c>
      <c r="Q478" t="s">
        <v>105</v>
      </c>
      <c r="R478" t="s">
        <v>6517</v>
      </c>
      <c r="S478" t="str">
        <f t="shared" si="7"/>
        <v>TUCO CHAMBI, JACINTA</v>
      </c>
      <c r="T478" t="s">
        <v>406</v>
      </c>
      <c r="U478" t="s">
        <v>37</v>
      </c>
      <c r="V478" t="s">
        <v>49</v>
      </c>
      <c r="W478" t="s">
        <v>16456</v>
      </c>
      <c r="X478" s="126">
        <v>21080</v>
      </c>
      <c r="Y478" t="s">
        <v>7709</v>
      </c>
      <c r="AB478" t="s">
        <v>38</v>
      </c>
      <c r="AC478" t="s">
        <v>95</v>
      </c>
      <c r="AD478" t="s">
        <v>40</v>
      </c>
    </row>
    <row r="479" spans="1:30" x14ac:dyDescent="0.25">
      <c r="A479" t="s">
        <v>7710</v>
      </c>
      <c r="B479" t="s">
        <v>407</v>
      </c>
      <c r="C479" t="s">
        <v>338</v>
      </c>
      <c r="D479" t="s">
        <v>29</v>
      </c>
      <c r="E479" t="s">
        <v>369</v>
      </c>
      <c r="F479" t="s">
        <v>7711</v>
      </c>
      <c r="G479" t="s">
        <v>7712</v>
      </c>
      <c r="H479" t="s">
        <v>6610</v>
      </c>
      <c r="I479" t="s">
        <v>15181</v>
      </c>
      <c r="J479" t="s">
        <v>7710</v>
      </c>
      <c r="K479" t="s">
        <v>31</v>
      </c>
      <c r="L479" t="s">
        <v>32</v>
      </c>
      <c r="M479" t="s">
        <v>33</v>
      </c>
      <c r="N479" t="s">
        <v>34</v>
      </c>
      <c r="O479" t="s">
        <v>6611</v>
      </c>
      <c r="P479" t="s">
        <v>109</v>
      </c>
      <c r="Q479" t="s">
        <v>150</v>
      </c>
      <c r="R479" t="s">
        <v>7713</v>
      </c>
      <c r="S479" t="str">
        <f t="shared" si="7"/>
        <v>RUELAS LAURA, BERTHA BEATRIZ</v>
      </c>
      <c r="T479" t="s">
        <v>59</v>
      </c>
      <c r="U479" t="s">
        <v>37</v>
      </c>
      <c r="V479" t="s">
        <v>6613</v>
      </c>
      <c r="W479" t="s">
        <v>16457</v>
      </c>
      <c r="X479" s="126">
        <v>22831</v>
      </c>
      <c r="Y479" t="s">
        <v>7714</v>
      </c>
      <c r="Z479" s="126">
        <v>43525</v>
      </c>
      <c r="AA479" s="126">
        <v>44985</v>
      </c>
      <c r="AB479" t="s">
        <v>38</v>
      </c>
      <c r="AC479" t="s">
        <v>39</v>
      </c>
      <c r="AD479" t="s">
        <v>40</v>
      </c>
    </row>
    <row r="480" spans="1:30" x14ac:dyDescent="0.25">
      <c r="A480" t="s">
        <v>7715</v>
      </c>
      <c r="B480" t="s">
        <v>407</v>
      </c>
      <c r="C480" t="s">
        <v>338</v>
      </c>
      <c r="D480" t="s">
        <v>29</v>
      </c>
      <c r="E480" t="s">
        <v>369</v>
      </c>
      <c r="F480" t="s">
        <v>7711</v>
      </c>
      <c r="G480" t="s">
        <v>7712</v>
      </c>
      <c r="H480" t="s">
        <v>6610</v>
      </c>
      <c r="I480" t="s">
        <v>15181</v>
      </c>
      <c r="J480" t="s">
        <v>7715</v>
      </c>
      <c r="K480" t="s">
        <v>31</v>
      </c>
      <c r="L480" t="s">
        <v>31</v>
      </c>
      <c r="M480" t="s">
        <v>42</v>
      </c>
      <c r="N480" t="s">
        <v>43</v>
      </c>
      <c r="O480" t="s">
        <v>6696</v>
      </c>
      <c r="P480" t="s">
        <v>230</v>
      </c>
      <c r="Q480" t="s">
        <v>78</v>
      </c>
      <c r="R480" t="s">
        <v>7716</v>
      </c>
      <c r="S480" t="str">
        <f t="shared" si="7"/>
        <v>TICONA PINEDA, ROSA CANDIDA</v>
      </c>
      <c r="T480" t="s">
        <v>64</v>
      </c>
      <c r="U480" t="s">
        <v>48</v>
      </c>
      <c r="V480" t="s">
        <v>49</v>
      </c>
      <c r="W480" t="s">
        <v>16458</v>
      </c>
      <c r="X480" s="126">
        <v>24354</v>
      </c>
      <c r="Y480" t="s">
        <v>7717</v>
      </c>
      <c r="AB480" t="s">
        <v>38</v>
      </c>
      <c r="AC480" t="s">
        <v>39</v>
      </c>
      <c r="AD480" t="s">
        <v>40</v>
      </c>
    </row>
    <row r="481" spans="1:30" x14ac:dyDescent="0.25">
      <c r="A481" t="s">
        <v>7718</v>
      </c>
      <c r="B481" t="s">
        <v>407</v>
      </c>
      <c r="C481" t="s">
        <v>338</v>
      </c>
      <c r="D481" t="s">
        <v>29</v>
      </c>
      <c r="E481" t="s">
        <v>369</v>
      </c>
      <c r="F481" t="s">
        <v>7711</v>
      </c>
      <c r="G481" t="s">
        <v>7712</v>
      </c>
      <c r="H481" t="s">
        <v>6610</v>
      </c>
      <c r="I481" t="s">
        <v>15181</v>
      </c>
      <c r="J481" t="s">
        <v>7718</v>
      </c>
      <c r="K481" t="s">
        <v>90</v>
      </c>
      <c r="L481" t="s">
        <v>91</v>
      </c>
      <c r="M481" t="s">
        <v>92</v>
      </c>
      <c r="N481" t="s">
        <v>43</v>
      </c>
      <c r="O481" t="s">
        <v>53</v>
      </c>
      <c r="P481" t="s">
        <v>78</v>
      </c>
      <c r="Q481" t="s">
        <v>75</v>
      </c>
      <c r="R481" t="s">
        <v>7719</v>
      </c>
      <c r="S481" t="str">
        <f t="shared" si="7"/>
        <v>PINEDA QUISPE, NORMA FELICITAS</v>
      </c>
      <c r="T481" t="s">
        <v>192</v>
      </c>
      <c r="U481" t="s">
        <v>37</v>
      </c>
      <c r="V481" t="s">
        <v>49</v>
      </c>
      <c r="W481" t="s">
        <v>16459</v>
      </c>
      <c r="X481" s="126">
        <v>24172</v>
      </c>
      <c r="Y481" t="s">
        <v>7720</v>
      </c>
      <c r="AB481" t="s">
        <v>38</v>
      </c>
      <c r="AC481" t="s">
        <v>95</v>
      </c>
      <c r="AD481" t="s">
        <v>40</v>
      </c>
    </row>
    <row r="482" spans="1:30" x14ac:dyDescent="0.25">
      <c r="A482" t="s">
        <v>7724</v>
      </c>
      <c r="B482" t="s">
        <v>407</v>
      </c>
      <c r="C482" t="s">
        <v>338</v>
      </c>
      <c r="D482" t="s">
        <v>29</v>
      </c>
      <c r="E482" t="s">
        <v>369</v>
      </c>
      <c r="F482" t="s">
        <v>7725</v>
      </c>
      <c r="G482" t="s">
        <v>7726</v>
      </c>
      <c r="H482" t="s">
        <v>6610</v>
      </c>
      <c r="I482" t="s">
        <v>15182</v>
      </c>
      <c r="J482" t="s">
        <v>7724</v>
      </c>
      <c r="K482" t="s">
        <v>31</v>
      </c>
      <c r="L482" t="s">
        <v>31</v>
      </c>
      <c r="M482" t="s">
        <v>291</v>
      </c>
      <c r="N482" t="s">
        <v>43</v>
      </c>
      <c r="O482" t="s">
        <v>7727</v>
      </c>
      <c r="P482" t="s">
        <v>121</v>
      </c>
      <c r="Q482" t="s">
        <v>7728</v>
      </c>
      <c r="R482" t="s">
        <v>7729</v>
      </c>
      <c r="S482" t="str">
        <f t="shared" si="7"/>
        <v>QUILCA LOVATON, GLADYS ELENA</v>
      </c>
      <c r="T482" t="s">
        <v>47</v>
      </c>
      <c r="U482" t="s">
        <v>37</v>
      </c>
      <c r="V482" t="s">
        <v>49</v>
      </c>
      <c r="W482" t="s">
        <v>16460</v>
      </c>
      <c r="X482" s="126">
        <v>24323</v>
      </c>
      <c r="Y482" t="s">
        <v>7730</v>
      </c>
      <c r="Z482" s="126">
        <v>44197</v>
      </c>
      <c r="AA482" s="126">
        <v>44561</v>
      </c>
      <c r="AB482" t="s">
        <v>38</v>
      </c>
      <c r="AC482" t="s">
        <v>39</v>
      </c>
      <c r="AD482" t="s">
        <v>40</v>
      </c>
    </row>
    <row r="483" spans="1:30" x14ac:dyDescent="0.25">
      <c r="A483" t="s">
        <v>7731</v>
      </c>
      <c r="B483" t="s">
        <v>407</v>
      </c>
      <c r="C483" t="s">
        <v>338</v>
      </c>
      <c r="D483" t="s">
        <v>29</v>
      </c>
      <c r="E483" t="s">
        <v>369</v>
      </c>
      <c r="F483" t="s">
        <v>7725</v>
      </c>
      <c r="G483" t="s">
        <v>7726</v>
      </c>
      <c r="H483" t="s">
        <v>6610</v>
      </c>
      <c r="I483" t="s">
        <v>15182</v>
      </c>
      <c r="J483" t="s">
        <v>7731</v>
      </c>
      <c r="K483" t="s">
        <v>31</v>
      </c>
      <c r="L483" t="s">
        <v>31</v>
      </c>
      <c r="M483" t="s">
        <v>42</v>
      </c>
      <c r="N483" t="s">
        <v>61</v>
      </c>
      <c r="O483" t="s">
        <v>116</v>
      </c>
      <c r="P483" t="s">
        <v>21304</v>
      </c>
      <c r="Q483" t="s">
        <v>75</v>
      </c>
      <c r="R483" t="s">
        <v>177</v>
      </c>
      <c r="S483" s="189" t="s">
        <v>235</v>
      </c>
      <c r="T483" t="s">
        <v>64</v>
      </c>
      <c r="U483" t="s">
        <v>48</v>
      </c>
      <c r="V483" t="s">
        <v>49</v>
      </c>
      <c r="W483" t="s">
        <v>21305</v>
      </c>
      <c r="X483" s="126">
        <v>30861</v>
      </c>
      <c r="Y483" t="s">
        <v>21306</v>
      </c>
      <c r="Z483" s="126">
        <v>44256</v>
      </c>
      <c r="AA483" s="126">
        <v>44561</v>
      </c>
      <c r="AB483" t="s">
        <v>119</v>
      </c>
      <c r="AC483" t="s">
        <v>6628</v>
      </c>
      <c r="AD483" t="s">
        <v>40</v>
      </c>
    </row>
    <row r="484" spans="1:30" x14ac:dyDescent="0.25">
      <c r="A484" t="s">
        <v>7732</v>
      </c>
      <c r="B484" t="s">
        <v>407</v>
      </c>
      <c r="C484" t="s">
        <v>338</v>
      </c>
      <c r="D484" t="s">
        <v>29</v>
      </c>
      <c r="E484" t="s">
        <v>369</v>
      </c>
      <c r="F484" t="s">
        <v>7725</v>
      </c>
      <c r="G484" t="s">
        <v>7726</v>
      </c>
      <c r="H484" t="s">
        <v>6610</v>
      </c>
      <c r="I484" t="s">
        <v>15182</v>
      </c>
      <c r="J484" t="s">
        <v>7732</v>
      </c>
      <c r="K484" t="s">
        <v>90</v>
      </c>
      <c r="L484" t="s">
        <v>91</v>
      </c>
      <c r="M484" t="s">
        <v>92</v>
      </c>
      <c r="N484" t="s">
        <v>43</v>
      </c>
      <c r="O484" t="s">
        <v>7733</v>
      </c>
      <c r="P484" t="s">
        <v>362</v>
      </c>
      <c r="Q484" t="s">
        <v>67</v>
      </c>
      <c r="R484" t="s">
        <v>409</v>
      </c>
      <c r="S484" t="str">
        <f t="shared" si="7"/>
        <v>ESCOBAR CHOQUE, PABLO</v>
      </c>
      <c r="T484" t="s">
        <v>102</v>
      </c>
      <c r="U484" t="s">
        <v>37</v>
      </c>
      <c r="V484" t="s">
        <v>49</v>
      </c>
      <c r="W484" t="s">
        <v>16461</v>
      </c>
      <c r="X484" s="126">
        <v>22823</v>
      </c>
      <c r="Y484" t="s">
        <v>7734</v>
      </c>
      <c r="AB484" t="s">
        <v>38</v>
      </c>
      <c r="AC484" t="s">
        <v>95</v>
      </c>
      <c r="AD484" t="s">
        <v>40</v>
      </c>
    </row>
    <row r="485" spans="1:30" x14ac:dyDescent="0.25">
      <c r="A485" t="s">
        <v>7735</v>
      </c>
      <c r="B485" t="s">
        <v>410</v>
      </c>
      <c r="C485" t="s">
        <v>338</v>
      </c>
      <c r="D485" t="s">
        <v>29</v>
      </c>
      <c r="E485" t="s">
        <v>368</v>
      </c>
      <c r="F485" t="s">
        <v>7736</v>
      </c>
      <c r="G485" t="s">
        <v>7737</v>
      </c>
      <c r="H485" t="s">
        <v>6610</v>
      </c>
      <c r="I485" t="s">
        <v>15183</v>
      </c>
      <c r="J485" t="s">
        <v>7735</v>
      </c>
      <c r="K485" t="s">
        <v>31</v>
      </c>
      <c r="L485" t="s">
        <v>31</v>
      </c>
      <c r="M485" t="s">
        <v>291</v>
      </c>
      <c r="N485" t="s">
        <v>43</v>
      </c>
      <c r="O485" t="s">
        <v>15184</v>
      </c>
      <c r="P485" t="s">
        <v>143</v>
      </c>
      <c r="Q485" t="s">
        <v>113</v>
      </c>
      <c r="R485" t="s">
        <v>7675</v>
      </c>
      <c r="S485" t="str">
        <f t="shared" si="7"/>
        <v>DUEÑAS PAREDES, YANINA</v>
      </c>
      <c r="T485" t="s">
        <v>47</v>
      </c>
      <c r="U485" t="s">
        <v>48</v>
      </c>
      <c r="V485" t="s">
        <v>49</v>
      </c>
      <c r="W485" t="s">
        <v>16462</v>
      </c>
      <c r="X485" s="126">
        <v>29496</v>
      </c>
      <c r="Y485" t="s">
        <v>7676</v>
      </c>
      <c r="Z485" s="126">
        <v>44256</v>
      </c>
      <c r="AA485" s="126">
        <v>44561</v>
      </c>
      <c r="AB485" t="s">
        <v>38</v>
      </c>
      <c r="AC485" t="s">
        <v>39</v>
      </c>
      <c r="AD485" t="s">
        <v>40</v>
      </c>
    </row>
    <row r="486" spans="1:30" x14ac:dyDescent="0.25">
      <c r="A486" t="s">
        <v>7740</v>
      </c>
      <c r="B486" t="s">
        <v>410</v>
      </c>
      <c r="C486" t="s">
        <v>338</v>
      </c>
      <c r="D486" t="s">
        <v>29</v>
      </c>
      <c r="E486" t="s">
        <v>368</v>
      </c>
      <c r="F486" t="s">
        <v>7736</v>
      </c>
      <c r="G486" t="s">
        <v>7737</v>
      </c>
      <c r="H486" t="s">
        <v>6610</v>
      </c>
      <c r="I486" t="s">
        <v>15183</v>
      </c>
      <c r="J486" t="s">
        <v>7740</v>
      </c>
      <c r="K486" t="s">
        <v>31</v>
      </c>
      <c r="L486" t="s">
        <v>31</v>
      </c>
      <c r="M486" t="s">
        <v>42</v>
      </c>
      <c r="N486" t="s">
        <v>61</v>
      </c>
      <c r="O486" t="s">
        <v>116</v>
      </c>
      <c r="P486" t="s">
        <v>320</v>
      </c>
      <c r="Q486" t="s">
        <v>755</v>
      </c>
      <c r="R486" t="s">
        <v>7704</v>
      </c>
      <c r="S486" s="189" t="s">
        <v>235</v>
      </c>
      <c r="T486" t="s">
        <v>64</v>
      </c>
      <c r="U486" t="s">
        <v>48</v>
      </c>
      <c r="V486" t="s">
        <v>49</v>
      </c>
      <c r="W486" t="s">
        <v>21307</v>
      </c>
      <c r="X486" s="126">
        <v>28621</v>
      </c>
      <c r="Y486" t="s">
        <v>21308</v>
      </c>
      <c r="Z486" s="126">
        <v>44256</v>
      </c>
      <c r="AA486" s="126">
        <v>44561</v>
      </c>
      <c r="AB486" t="s">
        <v>119</v>
      </c>
      <c r="AC486" t="s">
        <v>6628</v>
      </c>
      <c r="AD486" t="s">
        <v>40</v>
      </c>
    </row>
    <row r="487" spans="1:30" x14ac:dyDescent="0.25">
      <c r="A487" t="s">
        <v>7741</v>
      </c>
      <c r="B487" t="s">
        <v>412</v>
      </c>
      <c r="C487" t="s">
        <v>28</v>
      </c>
      <c r="D487" t="s">
        <v>29</v>
      </c>
      <c r="E487" t="s">
        <v>369</v>
      </c>
      <c r="F487" t="s">
        <v>7742</v>
      </c>
      <c r="G487" t="s">
        <v>7743</v>
      </c>
      <c r="H487" t="s">
        <v>6610</v>
      </c>
      <c r="I487" t="s">
        <v>15185</v>
      </c>
      <c r="J487" t="s">
        <v>7741</v>
      </c>
      <c r="K487" t="s">
        <v>31</v>
      </c>
      <c r="L487" t="s">
        <v>32</v>
      </c>
      <c r="M487" t="s">
        <v>33</v>
      </c>
      <c r="N487" t="s">
        <v>699</v>
      </c>
      <c r="O487" t="s">
        <v>7744</v>
      </c>
      <c r="P487" t="s">
        <v>186</v>
      </c>
      <c r="Q487" t="s">
        <v>75</v>
      </c>
      <c r="R487" t="s">
        <v>6800</v>
      </c>
      <c r="S487" t="str">
        <f t="shared" si="7"/>
        <v>ORDOÑEZ QUISPE, LIDIA NANCY</v>
      </c>
      <c r="T487" t="s">
        <v>59</v>
      </c>
      <c r="U487" t="s">
        <v>37</v>
      </c>
      <c r="V487" t="s">
        <v>49</v>
      </c>
      <c r="W487" t="s">
        <v>16204</v>
      </c>
      <c r="X487" s="126">
        <v>22085</v>
      </c>
      <c r="Y487" t="s">
        <v>6801</v>
      </c>
      <c r="Z487" s="126">
        <v>44197</v>
      </c>
      <c r="AA487" s="126">
        <v>44561</v>
      </c>
      <c r="AB487" t="s">
        <v>38</v>
      </c>
      <c r="AC487" t="s">
        <v>39</v>
      </c>
      <c r="AD487" t="s">
        <v>40</v>
      </c>
    </row>
    <row r="488" spans="1:30" x14ac:dyDescent="0.25">
      <c r="A488" t="s">
        <v>7745</v>
      </c>
      <c r="B488" t="s">
        <v>412</v>
      </c>
      <c r="C488" t="s">
        <v>28</v>
      </c>
      <c r="D488" t="s">
        <v>29</v>
      </c>
      <c r="E488" t="s">
        <v>369</v>
      </c>
      <c r="F488" t="s">
        <v>7742</v>
      </c>
      <c r="G488" t="s">
        <v>7743</v>
      </c>
      <c r="H488" t="s">
        <v>6610</v>
      </c>
      <c r="I488" t="s">
        <v>15185</v>
      </c>
      <c r="J488" t="s">
        <v>7745</v>
      </c>
      <c r="K488" t="s">
        <v>31</v>
      </c>
      <c r="L488" t="s">
        <v>31</v>
      </c>
      <c r="M488" t="s">
        <v>42</v>
      </c>
      <c r="N488" t="s">
        <v>43</v>
      </c>
      <c r="O488" t="s">
        <v>7746</v>
      </c>
      <c r="P488" t="s">
        <v>318</v>
      </c>
      <c r="Q488" t="s">
        <v>76</v>
      </c>
      <c r="R488" t="s">
        <v>7356</v>
      </c>
      <c r="S488" t="str">
        <f t="shared" si="7"/>
        <v>VARGAS CONDORI, ROCIO LILIANA</v>
      </c>
      <c r="T488" t="s">
        <v>64</v>
      </c>
      <c r="U488" t="s">
        <v>48</v>
      </c>
      <c r="V488" t="s">
        <v>49</v>
      </c>
      <c r="W488" t="s">
        <v>16463</v>
      </c>
      <c r="X488" s="126">
        <v>33080</v>
      </c>
      <c r="Y488" t="s">
        <v>7357</v>
      </c>
      <c r="AB488" t="s">
        <v>38</v>
      </c>
      <c r="AC488" t="s">
        <v>39</v>
      </c>
      <c r="AD488" t="s">
        <v>40</v>
      </c>
    </row>
    <row r="489" spans="1:30" x14ac:dyDescent="0.25">
      <c r="A489" t="s">
        <v>7747</v>
      </c>
      <c r="B489" t="s">
        <v>412</v>
      </c>
      <c r="C489" t="s">
        <v>28</v>
      </c>
      <c r="D489" t="s">
        <v>29</v>
      </c>
      <c r="E489" t="s">
        <v>369</v>
      </c>
      <c r="F489" t="s">
        <v>7742</v>
      </c>
      <c r="G489" t="s">
        <v>7743</v>
      </c>
      <c r="H489" t="s">
        <v>6610</v>
      </c>
      <c r="I489" t="s">
        <v>15185</v>
      </c>
      <c r="J489" t="s">
        <v>7747</v>
      </c>
      <c r="K489" t="s">
        <v>31</v>
      </c>
      <c r="L489" t="s">
        <v>31</v>
      </c>
      <c r="M489" t="s">
        <v>42</v>
      </c>
      <c r="N489" t="s">
        <v>61</v>
      </c>
      <c r="O489" t="s">
        <v>116</v>
      </c>
      <c r="P489" t="s">
        <v>535</v>
      </c>
      <c r="Q489" t="s">
        <v>200</v>
      </c>
      <c r="R489" t="s">
        <v>21309</v>
      </c>
      <c r="S489" s="189" t="s">
        <v>235</v>
      </c>
      <c r="T489" t="s">
        <v>64</v>
      </c>
      <c r="U489" t="s">
        <v>48</v>
      </c>
      <c r="V489" t="s">
        <v>49</v>
      </c>
      <c r="W489" t="s">
        <v>21310</v>
      </c>
      <c r="X489" s="126">
        <v>27826</v>
      </c>
      <c r="Y489" t="s">
        <v>21311</v>
      </c>
      <c r="Z489" s="126">
        <v>44256</v>
      </c>
      <c r="AA489" s="126">
        <v>44561</v>
      </c>
      <c r="AB489" t="s">
        <v>119</v>
      </c>
      <c r="AC489" t="s">
        <v>6628</v>
      </c>
      <c r="AD489" t="s">
        <v>40</v>
      </c>
    </row>
    <row r="490" spans="1:30" x14ac:dyDescent="0.25">
      <c r="A490" t="s">
        <v>7749</v>
      </c>
      <c r="B490" t="s">
        <v>412</v>
      </c>
      <c r="C490" t="s">
        <v>28</v>
      </c>
      <c r="D490" t="s">
        <v>29</v>
      </c>
      <c r="E490" t="s">
        <v>369</v>
      </c>
      <c r="F490" t="s">
        <v>7742</v>
      </c>
      <c r="G490" t="s">
        <v>7743</v>
      </c>
      <c r="H490" t="s">
        <v>6610</v>
      </c>
      <c r="I490" t="s">
        <v>15185</v>
      </c>
      <c r="J490" t="s">
        <v>7749</v>
      </c>
      <c r="K490" t="s">
        <v>90</v>
      </c>
      <c r="L490" t="s">
        <v>91</v>
      </c>
      <c r="M490" t="s">
        <v>92</v>
      </c>
      <c r="N490" t="s">
        <v>43</v>
      </c>
      <c r="O490" t="s">
        <v>53</v>
      </c>
      <c r="P490" t="s">
        <v>103</v>
      </c>
      <c r="Q490" t="s">
        <v>67</v>
      </c>
      <c r="R490" t="s">
        <v>7750</v>
      </c>
      <c r="S490" t="str">
        <f t="shared" si="7"/>
        <v>PILCO CHOQUE, NESTORA</v>
      </c>
      <c r="T490" t="s">
        <v>192</v>
      </c>
      <c r="U490" t="s">
        <v>37</v>
      </c>
      <c r="V490" t="s">
        <v>49</v>
      </c>
      <c r="W490" t="s">
        <v>16464</v>
      </c>
      <c r="X490" s="126">
        <v>21672</v>
      </c>
      <c r="Y490" t="s">
        <v>7751</v>
      </c>
      <c r="AB490" t="s">
        <v>38</v>
      </c>
      <c r="AC490" t="s">
        <v>95</v>
      </c>
      <c r="AD490" t="s">
        <v>40</v>
      </c>
    </row>
    <row r="491" spans="1:30" x14ac:dyDescent="0.25">
      <c r="A491" t="s">
        <v>7752</v>
      </c>
      <c r="B491" t="s">
        <v>415</v>
      </c>
      <c r="C491" t="s">
        <v>338</v>
      </c>
      <c r="D491" t="s">
        <v>29</v>
      </c>
      <c r="E491" t="s">
        <v>369</v>
      </c>
      <c r="F491" t="s">
        <v>7753</v>
      </c>
      <c r="G491" t="s">
        <v>7754</v>
      </c>
      <c r="H491" t="s">
        <v>6610</v>
      </c>
      <c r="I491" t="s">
        <v>15186</v>
      </c>
      <c r="J491" t="s">
        <v>7752</v>
      </c>
      <c r="K491" t="s">
        <v>31</v>
      </c>
      <c r="L491" t="s">
        <v>31</v>
      </c>
      <c r="M491" t="s">
        <v>291</v>
      </c>
      <c r="N491" t="s">
        <v>43</v>
      </c>
      <c r="O491" t="s">
        <v>7755</v>
      </c>
      <c r="P491" t="s">
        <v>416</v>
      </c>
      <c r="Q491" t="s">
        <v>75</v>
      </c>
      <c r="R491" t="s">
        <v>7756</v>
      </c>
      <c r="S491" t="str">
        <f t="shared" si="7"/>
        <v>ESPINOZA QUISPE, SONIA VILMA</v>
      </c>
      <c r="T491" t="s">
        <v>64</v>
      </c>
      <c r="U491" t="s">
        <v>48</v>
      </c>
      <c r="V491" t="s">
        <v>49</v>
      </c>
      <c r="W491" t="s">
        <v>16465</v>
      </c>
      <c r="X491" s="126">
        <v>27197</v>
      </c>
      <c r="Y491" t="s">
        <v>7757</v>
      </c>
      <c r="Z491" s="126">
        <v>44197</v>
      </c>
      <c r="AA491" s="126">
        <v>44561</v>
      </c>
      <c r="AB491" t="s">
        <v>38</v>
      </c>
      <c r="AC491" t="s">
        <v>39</v>
      </c>
      <c r="AD491" t="s">
        <v>40</v>
      </c>
    </row>
    <row r="492" spans="1:30" x14ac:dyDescent="0.25">
      <c r="A492" t="s">
        <v>7758</v>
      </c>
      <c r="B492" t="s">
        <v>415</v>
      </c>
      <c r="C492" t="s">
        <v>338</v>
      </c>
      <c r="D492" t="s">
        <v>29</v>
      </c>
      <c r="E492" t="s">
        <v>369</v>
      </c>
      <c r="F492" t="s">
        <v>7753</v>
      </c>
      <c r="G492" t="s">
        <v>7754</v>
      </c>
      <c r="H492" t="s">
        <v>6610</v>
      </c>
      <c r="I492" t="s">
        <v>15186</v>
      </c>
      <c r="J492" t="s">
        <v>7758</v>
      </c>
      <c r="K492" t="s">
        <v>31</v>
      </c>
      <c r="L492" t="s">
        <v>31</v>
      </c>
      <c r="M492" t="s">
        <v>42</v>
      </c>
      <c r="N492" t="s">
        <v>61</v>
      </c>
      <c r="O492" t="s">
        <v>116</v>
      </c>
      <c r="P492" t="s">
        <v>404</v>
      </c>
      <c r="Q492" t="s">
        <v>331</v>
      </c>
      <c r="R492" t="s">
        <v>8442</v>
      </c>
      <c r="S492" s="189" t="s">
        <v>235</v>
      </c>
      <c r="T492" t="s">
        <v>64</v>
      </c>
      <c r="U492" t="s">
        <v>48</v>
      </c>
      <c r="V492" t="s">
        <v>49</v>
      </c>
      <c r="W492" t="s">
        <v>21312</v>
      </c>
      <c r="X492" s="126">
        <v>29433</v>
      </c>
      <c r="Y492" t="s">
        <v>21313</v>
      </c>
      <c r="Z492" s="126">
        <v>44256</v>
      </c>
      <c r="AA492" s="126">
        <v>44561</v>
      </c>
      <c r="AB492" t="s">
        <v>119</v>
      </c>
      <c r="AC492" t="s">
        <v>6628</v>
      </c>
      <c r="AD492" t="s">
        <v>40</v>
      </c>
    </row>
    <row r="493" spans="1:30" x14ac:dyDescent="0.25">
      <c r="A493" t="s">
        <v>7760</v>
      </c>
      <c r="B493" t="s">
        <v>415</v>
      </c>
      <c r="C493" t="s">
        <v>338</v>
      </c>
      <c r="D493" t="s">
        <v>29</v>
      </c>
      <c r="E493" t="s">
        <v>369</v>
      </c>
      <c r="F493" t="s">
        <v>7753</v>
      </c>
      <c r="G493" t="s">
        <v>7754</v>
      </c>
      <c r="H493" t="s">
        <v>6610</v>
      </c>
      <c r="I493" t="s">
        <v>15186</v>
      </c>
      <c r="J493" t="s">
        <v>7760</v>
      </c>
      <c r="K493" t="s">
        <v>90</v>
      </c>
      <c r="L493" t="s">
        <v>91</v>
      </c>
      <c r="M493" t="s">
        <v>92</v>
      </c>
      <c r="N493" t="s">
        <v>43</v>
      </c>
      <c r="O493" t="s">
        <v>53</v>
      </c>
      <c r="P493" t="s">
        <v>75</v>
      </c>
      <c r="Q493" t="s">
        <v>167</v>
      </c>
      <c r="R493" t="s">
        <v>417</v>
      </c>
      <c r="S493" t="str">
        <f t="shared" si="7"/>
        <v>QUISPE GALINDO, VICTOR</v>
      </c>
      <c r="T493" t="s">
        <v>100</v>
      </c>
      <c r="U493" t="s">
        <v>37</v>
      </c>
      <c r="V493" t="s">
        <v>49</v>
      </c>
      <c r="W493" t="s">
        <v>16466</v>
      </c>
      <c r="X493" s="126">
        <v>19428</v>
      </c>
      <c r="Y493" t="s">
        <v>7761</v>
      </c>
      <c r="AB493" t="s">
        <v>38</v>
      </c>
      <c r="AC493" t="s">
        <v>95</v>
      </c>
      <c r="AD493" t="s">
        <v>40</v>
      </c>
    </row>
    <row r="494" spans="1:30" x14ac:dyDescent="0.25">
      <c r="A494" t="s">
        <v>7762</v>
      </c>
      <c r="B494" t="s">
        <v>415</v>
      </c>
      <c r="C494" t="s">
        <v>7257</v>
      </c>
      <c r="D494" t="s">
        <v>29</v>
      </c>
      <c r="E494" t="s">
        <v>368</v>
      </c>
      <c r="F494" t="s">
        <v>7763</v>
      </c>
      <c r="G494" t="s">
        <v>7764</v>
      </c>
      <c r="H494" t="s">
        <v>6610</v>
      </c>
      <c r="I494" t="s">
        <v>15187</v>
      </c>
      <c r="J494" t="s">
        <v>7762</v>
      </c>
      <c r="K494" t="s">
        <v>31</v>
      </c>
      <c r="L494" t="s">
        <v>31</v>
      </c>
      <c r="M494" t="s">
        <v>291</v>
      </c>
      <c r="N494" t="s">
        <v>43</v>
      </c>
      <c r="O494" t="s">
        <v>7765</v>
      </c>
      <c r="P494" t="s">
        <v>109</v>
      </c>
      <c r="Q494" t="s">
        <v>150</v>
      </c>
      <c r="R494" t="s">
        <v>7766</v>
      </c>
      <c r="S494" t="str">
        <f t="shared" si="7"/>
        <v>RUELAS LAURA, ROSA VICTORIA</v>
      </c>
      <c r="T494" t="s">
        <v>47</v>
      </c>
      <c r="U494" t="s">
        <v>48</v>
      </c>
      <c r="V494" t="s">
        <v>49</v>
      </c>
      <c r="W494" t="s">
        <v>16467</v>
      </c>
      <c r="X494" s="126">
        <v>23446</v>
      </c>
      <c r="Y494" t="s">
        <v>7767</v>
      </c>
      <c r="Z494" s="126">
        <v>44197</v>
      </c>
      <c r="AA494" s="126">
        <v>44561</v>
      </c>
      <c r="AB494" t="s">
        <v>38</v>
      </c>
      <c r="AC494" t="s">
        <v>39</v>
      </c>
      <c r="AD494" t="s">
        <v>40</v>
      </c>
    </row>
    <row r="495" spans="1:30" x14ac:dyDescent="0.25">
      <c r="A495" t="s">
        <v>7768</v>
      </c>
      <c r="B495" t="s">
        <v>415</v>
      </c>
      <c r="C495" t="s">
        <v>7257</v>
      </c>
      <c r="D495" t="s">
        <v>29</v>
      </c>
      <c r="E495" t="s">
        <v>368</v>
      </c>
      <c r="F495" t="s">
        <v>7769</v>
      </c>
      <c r="G495" t="s">
        <v>7770</v>
      </c>
      <c r="H495" t="s">
        <v>6610</v>
      </c>
      <c r="I495" t="s">
        <v>15188</v>
      </c>
      <c r="J495" t="s">
        <v>7768</v>
      </c>
      <c r="K495" t="s">
        <v>31</v>
      </c>
      <c r="L495" t="s">
        <v>31</v>
      </c>
      <c r="M495" t="s">
        <v>291</v>
      </c>
      <c r="N495" t="s">
        <v>43</v>
      </c>
      <c r="O495" t="s">
        <v>15189</v>
      </c>
      <c r="P495" t="s">
        <v>106</v>
      </c>
      <c r="Q495" t="s">
        <v>106</v>
      </c>
      <c r="R495" t="s">
        <v>7738</v>
      </c>
      <c r="S495" t="str">
        <f t="shared" si="7"/>
        <v>MAMANI MAMANI, LUZ MARLENE</v>
      </c>
      <c r="T495" t="s">
        <v>59</v>
      </c>
      <c r="U495" t="s">
        <v>48</v>
      </c>
      <c r="V495" t="s">
        <v>49</v>
      </c>
      <c r="W495" t="s">
        <v>16468</v>
      </c>
      <c r="X495" s="126">
        <v>25800</v>
      </c>
      <c r="Y495" t="s">
        <v>7739</v>
      </c>
      <c r="Z495" s="126">
        <v>44197</v>
      </c>
      <c r="AA495" s="126">
        <v>44561</v>
      </c>
      <c r="AB495" t="s">
        <v>38</v>
      </c>
      <c r="AC495" t="s">
        <v>39</v>
      </c>
      <c r="AD495" t="s">
        <v>40</v>
      </c>
    </row>
    <row r="496" spans="1:30" x14ac:dyDescent="0.25">
      <c r="A496" t="s">
        <v>7772</v>
      </c>
      <c r="B496" t="s">
        <v>418</v>
      </c>
      <c r="C496" t="s">
        <v>28</v>
      </c>
      <c r="D496" t="s">
        <v>29</v>
      </c>
      <c r="E496" t="s">
        <v>369</v>
      </c>
      <c r="F496" t="s">
        <v>7773</v>
      </c>
      <c r="G496" t="s">
        <v>7774</v>
      </c>
      <c r="H496" t="s">
        <v>6610</v>
      </c>
      <c r="I496" t="s">
        <v>15190</v>
      </c>
      <c r="J496" t="s">
        <v>7772</v>
      </c>
      <c r="K496" t="s">
        <v>31</v>
      </c>
      <c r="L496" t="s">
        <v>32</v>
      </c>
      <c r="M496" t="s">
        <v>33</v>
      </c>
      <c r="N496" t="s">
        <v>699</v>
      </c>
      <c r="O496" t="s">
        <v>7775</v>
      </c>
      <c r="P496" t="s">
        <v>295</v>
      </c>
      <c r="Q496" t="s">
        <v>304</v>
      </c>
      <c r="R496" t="s">
        <v>8049</v>
      </c>
      <c r="S496" t="str">
        <f t="shared" si="7"/>
        <v>ZEA MALLEA, BETTY MARLENE</v>
      </c>
      <c r="T496" t="s">
        <v>36</v>
      </c>
      <c r="U496" t="s">
        <v>37</v>
      </c>
      <c r="V496" t="s">
        <v>49</v>
      </c>
      <c r="W496" t="s">
        <v>16517</v>
      </c>
      <c r="X496" s="126">
        <v>24096</v>
      </c>
      <c r="Y496" t="s">
        <v>8050</v>
      </c>
      <c r="Z496" s="126">
        <v>44197</v>
      </c>
      <c r="AA496" s="126">
        <v>44561</v>
      </c>
      <c r="AB496" t="s">
        <v>38</v>
      </c>
      <c r="AC496" t="s">
        <v>39</v>
      </c>
      <c r="AD496" t="s">
        <v>40</v>
      </c>
    </row>
    <row r="497" spans="1:30" x14ac:dyDescent="0.25">
      <c r="A497" t="s">
        <v>7776</v>
      </c>
      <c r="B497" t="s">
        <v>418</v>
      </c>
      <c r="C497" t="s">
        <v>28</v>
      </c>
      <c r="D497" t="s">
        <v>29</v>
      </c>
      <c r="E497" t="s">
        <v>369</v>
      </c>
      <c r="F497" t="s">
        <v>7773</v>
      </c>
      <c r="G497" t="s">
        <v>7774</v>
      </c>
      <c r="H497" t="s">
        <v>6610</v>
      </c>
      <c r="I497" t="s">
        <v>15190</v>
      </c>
      <c r="J497" t="s">
        <v>7776</v>
      </c>
      <c r="K497" t="s">
        <v>31</v>
      </c>
      <c r="L497" t="s">
        <v>31</v>
      </c>
      <c r="M497" t="s">
        <v>42</v>
      </c>
      <c r="N497" t="s">
        <v>43</v>
      </c>
      <c r="O497" t="s">
        <v>7777</v>
      </c>
      <c r="P497" t="s">
        <v>419</v>
      </c>
      <c r="Q497" t="s">
        <v>420</v>
      </c>
      <c r="R497" t="s">
        <v>421</v>
      </c>
      <c r="S497" t="str">
        <f t="shared" si="7"/>
        <v>ASQUI AROAPAZA, SILVIA</v>
      </c>
      <c r="T497" t="s">
        <v>52</v>
      </c>
      <c r="U497" t="s">
        <v>48</v>
      </c>
      <c r="V497" t="s">
        <v>49</v>
      </c>
      <c r="W497" t="s">
        <v>16469</v>
      </c>
      <c r="X497" s="126">
        <v>27764</v>
      </c>
      <c r="Y497" t="s">
        <v>7778</v>
      </c>
      <c r="AB497" t="s">
        <v>38</v>
      </c>
      <c r="AC497" t="s">
        <v>39</v>
      </c>
      <c r="AD497" t="s">
        <v>40</v>
      </c>
    </row>
    <row r="498" spans="1:30" x14ac:dyDescent="0.25">
      <c r="A498" t="s">
        <v>7779</v>
      </c>
      <c r="B498" t="s">
        <v>418</v>
      </c>
      <c r="C498" t="s">
        <v>28</v>
      </c>
      <c r="D498" t="s">
        <v>29</v>
      </c>
      <c r="E498" t="s">
        <v>369</v>
      </c>
      <c r="F498" t="s">
        <v>7773</v>
      </c>
      <c r="G498" t="s">
        <v>7774</v>
      </c>
      <c r="H498" t="s">
        <v>6610</v>
      </c>
      <c r="I498" t="s">
        <v>15190</v>
      </c>
      <c r="J498" t="s">
        <v>7779</v>
      </c>
      <c r="K498" t="s">
        <v>31</v>
      </c>
      <c r="L498" t="s">
        <v>31</v>
      </c>
      <c r="M498" t="s">
        <v>42</v>
      </c>
      <c r="N498" t="s">
        <v>61</v>
      </c>
      <c r="O498" t="s">
        <v>7780</v>
      </c>
      <c r="P498" t="s">
        <v>21314</v>
      </c>
      <c r="Q498" t="s">
        <v>58</v>
      </c>
      <c r="R498" t="s">
        <v>21315</v>
      </c>
      <c r="S498" s="189" t="s">
        <v>235</v>
      </c>
      <c r="T498" t="s">
        <v>64</v>
      </c>
      <c r="U498" t="s">
        <v>48</v>
      </c>
      <c r="V498" t="s">
        <v>49</v>
      </c>
      <c r="W498" t="s">
        <v>21316</v>
      </c>
      <c r="X498" s="126">
        <v>33438</v>
      </c>
      <c r="Y498" t="s">
        <v>21317</v>
      </c>
      <c r="Z498" s="126">
        <v>44256</v>
      </c>
      <c r="AA498" s="126">
        <v>44561</v>
      </c>
      <c r="AB498" t="s">
        <v>38</v>
      </c>
      <c r="AC498" t="s">
        <v>6628</v>
      </c>
      <c r="AD498" t="s">
        <v>40</v>
      </c>
    </row>
    <row r="499" spans="1:30" x14ac:dyDescent="0.25">
      <c r="A499" t="s">
        <v>7781</v>
      </c>
      <c r="B499" t="s">
        <v>418</v>
      </c>
      <c r="C499" t="s">
        <v>28</v>
      </c>
      <c r="D499" t="s">
        <v>29</v>
      </c>
      <c r="E499" t="s">
        <v>369</v>
      </c>
      <c r="F499" t="s">
        <v>7773</v>
      </c>
      <c r="G499" t="s">
        <v>7774</v>
      </c>
      <c r="H499" t="s">
        <v>6610</v>
      </c>
      <c r="I499" t="s">
        <v>15190</v>
      </c>
      <c r="J499" t="s">
        <v>7781</v>
      </c>
      <c r="K499" t="s">
        <v>31</v>
      </c>
      <c r="L499" t="s">
        <v>77</v>
      </c>
      <c r="M499" t="s">
        <v>77</v>
      </c>
      <c r="N499" t="s">
        <v>43</v>
      </c>
      <c r="O499" t="s">
        <v>6731</v>
      </c>
      <c r="P499" t="s">
        <v>422</v>
      </c>
      <c r="Q499" t="s">
        <v>75</v>
      </c>
      <c r="R499" t="s">
        <v>7782</v>
      </c>
      <c r="S499" t="str">
        <f t="shared" si="7"/>
        <v>RIVAS QUISPE, GLORIA LUCIA</v>
      </c>
      <c r="T499" t="s">
        <v>41</v>
      </c>
      <c r="U499" t="s">
        <v>48</v>
      </c>
      <c r="V499" t="s">
        <v>49</v>
      </c>
      <c r="W499" t="s">
        <v>16470</v>
      </c>
      <c r="X499" s="126">
        <v>25502</v>
      </c>
      <c r="Y499" t="s">
        <v>7783</v>
      </c>
      <c r="AB499" t="s">
        <v>38</v>
      </c>
      <c r="AC499" t="s">
        <v>80</v>
      </c>
      <c r="AD499" t="s">
        <v>40</v>
      </c>
    </row>
    <row r="500" spans="1:30" x14ac:dyDescent="0.25">
      <c r="A500" t="s">
        <v>7784</v>
      </c>
      <c r="B500" t="s">
        <v>418</v>
      </c>
      <c r="C500" t="s">
        <v>28</v>
      </c>
      <c r="D500" t="s">
        <v>29</v>
      </c>
      <c r="E500" t="s">
        <v>369</v>
      </c>
      <c r="F500" t="s">
        <v>7773</v>
      </c>
      <c r="G500" t="s">
        <v>7774</v>
      </c>
      <c r="H500" t="s">
        <v>6610</v>
      </c>
      <c r="I500" t="s">
        <v>15190</v>
      </c>
      <c r="J500" t="s">
        <v>7784</v>
      </c>
      <c r="K500" t="s">
        <v>90</v>
      </c>
      <c r="L500" t="s">
        <v>91</v>
      </c>
      <c r="M500" t="s">
        <v>92</v>
      </c>
      <c r="N500" t="s">
        <v>43</v>
      </c>
      <c r="O500" t="s">
        <v>53</v>
      </c>
      <c r="P500" t="s">
        <v>230</v>
      </c>
      <c r="Q500" t="s">
        <v>7165</v>
      </c>
      <c r="R500" t="s">
        <v>423</v>
      </c>
      <c r="S500" t="str">
        <f t="shared" si="7"/>
        <v>TICONA MOLLOCONDO, AGUSTINA</v>
      </c>
      <c r="T500" t="s">
        <v>94</v>
      </c>
      <c r="U500" t="s">
        <v>37</v>
      </c>
      <c r="V500" t="s">
        <v>49</v>
      </c>
      <c r="W500" t="s">
        <v>16471</v>
      </c>
      <c r="X500" s="126">
        <v>20148</v>
      </c>
      <c r="Y500" t="s">
        <v>7785</v>
      </c>
      <c r="AB500" t="s">
        <v>38</v>
      </c>
      <c r="AC500" t="s">
        <v>95</v>
      </c>
      <c r="AD500" t="s">
        <v>40</v>
      </c>
    </row>
    <row r="501" spans="1:30" x14ac:dyDescent="0.25">
      <c r="A501" t="s">
        <v>7786</v>
      </c>
      <c r="B501" t="s">
        <v>418</v>
      </c>
      <c r="C501" t="s">
        <v>7257</v>
      </c>
      <c r="D501" t="s">
        <v>29</v>
      </c>
      <c r="E501" t="s">
        <v>368</v>
      </c>
      <c r="F501" t="s">
        <v>7787</v>
      </c>
      <c r="G501" t="s">
        <v>7788</v>
      </c>
      <c r="H501" t="s">
        <v>6610</v>
      </c>
      <c r="I501" t="s">
        <v>15191</v>
      </c>
      <c r="J501" t="s">
        <v>7786</v>
      </c>
      <c r="K501" t="s">
        <v>31</v>
      </c>
      <c r="L501" t="s">
        <v>31</v>
      </c>
      <c r="M501" t="s">
        <v>291</v>
      </c>
      <c r="N501" t="s">
        <v>61</v>
      </c>
      <c r="O501" t="s">
        <v>7789</v>
      </c>
      <c r="P501" t="s">
        <v>131</v>
      </c>
      <c r="Q501" t="s">
        <v>250</v>
      </c>
      <c r="R501" t="s">
        <v>21318</v>
      </c>
      <c r="S501" s="189" t="s">
        <v>235</v>
      </c>
      <c r="T501" t="s">
        <v>64</v>
      </c>
      <c r="U501" t="s">
        <v>48</v>
      </c>
      <c r="V501" t="s">
        <v>49</v>
      </c>
      <c r="W501" t="s">
        <v>21319</v>
      </c>
      <c r="X501" s="126">
        <v>30541</v>
      </c>
      <c r="Y501" t="s">
        <v>21320</v>
      </c>
      <c r="Z501" s="126">
        <v>44256</v>
      </c>
      <c r="AA501" s="126">
        <v>44561</v>
      </c>
      <c r="AB501" t="s">
        <v>38</v>
      </c>
      <c r="AC501" t="s">
        <v>6628</v>
      </c>
      <c r="AD501" t="s">
        <v>40</v>
      </c>
    </row>
    <row r="502" spans="1:30" x14ac:dyDescent="0.25">
      <c r="A502" t="s">
        <v>7790</v>
      </c>
      <c r="B502" t="s">
        <v>418</v>
      </c>
      <c r="C502" t="s">
        <v>7257</v>
      </c>
      <c r="D502" t="s">
        <v>29</v>
      </c>
      <c r="E502" t="s">
        <v>368</v>
      </c>
      <c r="F502" t="s">
        <v>7791</v>
      </c>
      <c r="G502" t="s">
        <v>7792</v>
      </c>
      <c r="H502" t="s">
        <v>6610</v>
      </c>
      <c r="I502" t="s">
        <v>15192</v>
      </c>
      <c r="J502" t="s">
        <v>7790</v>
      </c>
      <c r="K502" t="s">
        <v>31</v>
      </c>
      <c r="L502" t="s">
        <v>31</v>
      </c>
      <c r="M502" t="s">
        <v>291</v>
      </c>
      <c r="N502" t="s">
        <v>43</v>
      </c>
      <c r="O502" t="s">
        <v>7793</v>
      </c>
      <c r="P502" t="s">
        <v>401</v>
      </c>
      <c r="Q502" t="s">
        <v>424</v>
      </c>
      <c r="R502" t="s">
        <v>7794</v>
      </c>
      <c r="S502" t="str">
        <f t="shared" si="7"/>
        <v>ALANOCA NAYRA, PATRICIA JOSEFINA</v>
      </c>
      <c r="T502" t="s">
        <v>59</v>
      </c>
      <c r="U502" t="s">
        <v>48</v>
      </c>
      <c r="V502" t="s">
        <v>49</v>
      </c>
      <c r="W502" t="s">
        <v>16472</v>
      </c>
      <c r="X502" s="126">
        <v>24548</v>
      </c>
      <c r="Y502" t="s">
        <v>7795</v>
      </c>
      <c r="Z502" s="126">
        <v>44197</v>
      </c>
      <c r="AA502" s="126">
        <v>44561</v>
      </c>
      <c r="AB502" t="s">
        <v>38</v>
      </c>
      <c r="AC502" t="s">
        <v>39</v>
      </c>
      <c r="AD502" t="s">
        <v>40</v>
      </c>
    </row>
    <row r="503" spans="1:30" x14ac:dyDescent="0.25">
      <c r="A503" t="s">
        <v>12432</v>
      </c>
      <c r="B503" t="s">
        <v>418</v>
      </c>
      <c r="C503" t="s">
        <v>7257</v>
      </c>
      <c r="D503" t="s">
        <v>29</v>
      </c>
      <c r="E503" t="s">
        <v>368</v>
      </c>
      <c r="F503" t="s">
        <v>7791</v>
      </c>
      <c r="G503" t="s">
        <v>7792</v>
      </c>
      <c r="H503" t="s">
        <v>6610</v>
      </c>
      <c r="I503" t="s">
        <v>15192</v>
      </c>
      <c r="J503" t="s">
        <v>12432</v>
      </c>
      <c r="K503" t="s">
        <v>31</v>
      </c>
      <c r="L503" t="s">
        <v>31</v>
      </c>
      <c r="M503" t="s">
        <v>42</v>
      </c>
      <c r="N503" t="s">
        <v>61</v>
      </c>
      <c r="O503" t="s">
        <v>16180</v>
      </c>
      <c r="P503" t="s">
        <v>129</v>
      </c>
      <c r="Q503" t="s">
        <v>75</v>
      </c>
      <c r="R503" t="s">
        <v>21321</v>
      </c>
      <c r="S503" s="189" t="s">
        <v>235</v>
      </c>
      <c r="T503" t="s">
        <v>64</v>
      </c>
      <c r="U503" t="s">
        <v>48</v>
      </c>
      <c r="V503" t="s">
        <v>49</v>
      </c>
      <c r="W503" t="s">
        <v>21322</v>
      </c>
      <c r="X503" s="126">
        <v>30605</v>
      </c>
      <c r="Y503" t="s">
        <v>21323</v>
      </c>
      <c r="Z503" s="126">
        <v>44256</v>
      </c>
      <c r="AA503" s="126">
        <v>44561</v>
      </c>
      <c r="AB503" t="s">
        <v>38</v>
      </c>
      <c r="AC503" t="s">
        <v>6628</v>
      </c>
      <c r="AD503" t="s">
        <v>40</v>
      </c>
    </row>
    <row r="504" spans="1:30" x14ac:dyDescent="0.25">
      <c r="A504" t="s">
        <v>7796</v>
      </c>
      <c r="B504" t="s">
        <v>425</v>
      </c>
      <c r="C504" t="s">
        <v>28</v>
      </c>
      <c r="D504" t="s">
        <v>29</v>
      </c>
      <c r="E504" t="s">
        <v>234</v>
      </c>
      <c r="F504" t="s">
        <v>7797</v>
      </c>
      <c r="G504" t="s">
        <v>7798</v>
      </c>
      <c r="H504" t="s">
        <v>6610</v>
      </c>
      <c r="I504" t="s">
        <v>15193</v>
      </c>
      <c r="J504" t="s">
        <v>7796</v>
      </c>
      <c r="K504" t="s">
        <v>31</v>
      </c>
      <c r="L504" t="s">
        <v>32</v>
      </c>
      <c r="M504" t="s">
        <v>33</v>
      </c>
      <c r="N504" t="s">
        <v>699</v>
      </c>
      <c r="O504" t="s">
        <v>7799</v>
      </c>
      <c r="P504" t="s">
        <v>62</v>
      </c>
      <c r="Q504" t="s">
        <v>256</v>
      </c>
      <c r="R504" t="s">
        <v>677</v>
      </c>
      <c r="S504" t="str">
        <f t="shared" si="7"/>
        <v>MEDINA SANCHEZ, NANCY</v>
      </c>
      <c r="T504" t="s">
        <v>36</v>
      </c>
      <c r="U504" t="s">
        <v>37</v>
      </c>
      <c r="V504" t="s">
        <v>49</v>
      </c>
      <c r="W504" t="s">
        <v>16422</v>
      </c>
      <c r="X504" s="126">
        <v>27129</v>
      </c>
      <c r="Y504" t="s">
        <v>6689</v>
      </c>
      <c r="Z504" s="126">
        <v>44197</v>
      </c>
      <c r="AA504" s="126">
        <v>44561</v>
      </c>
      <c r="AB504" t="s">
        <v>38</v>
      </c>
      <c r="AC504" t="s">
        <v>39</v>
      </c>
      <c r="AD504" t="s">
        <v>40</v>
      </c>
    </row>
    <row r="505" spans="1:30" x14ac:dyDescent="0.25">
      <c r="A505" t="s">
        <v>7802</v>
      </c>
      <c r="B505" t="s">
        <v>425</v>
      </c>
      <c r="C505" t="s">
        <v>28</v>
      </c>
      <c r="D505" t="s">
        <v>29</v>
      </c>
      <c r="E505" t="s">
        <v>234</v>
      </c>
      <c r="F505" t="s">
        <v>7797</v>
      </c>
      <c r="G505" t="s">
        <v>7798</v>
      </c>
      <c r="H505" t="s">
        <v>6610</v>
      </c>
      <c r="I505" t="s">
        <v>15193</v>
      </c>
      <c r="J505" t="s">
        <v>7802</v>
      </c>
      <c r="K505" t="s">
        <v>31</v>
      </c>
      <c r="L505" t="s">
        <v>31</v>
      </c>
      <c r="M505" t="s">
        <v>42</v>
      </c>
      <c r="N505" t="s">
        <v>43</v>
      </c>
      <c r="O505" t="s">
        <v>7803</v>
      </c>
      <c r="P505" t="s">
        <v>75</v>
      </c>
      <c r="Q505" t="s">
        <v>277</v>
      </c>
      <c r="R505" t="s">
        <v>7704</v>
      </c>
      <c r="S505" t="str">
        <f t="shared" si="7"/>
        <v>QUISPE GORDILLO, CLARA</v>
      </c>
      <c r="T505" t="s">
        <v>52</v>
      </c>
      <c r="U505" t="s">
        <v>48</v>
      </c>
      <c r="V505" t="s">
        <v>49</v>
      </c>
      <c r="W505" t="s">
        <v>16473</v>
      </c>
      <c r="X505" s="126">
        <v>23966</v>
      </c>
      <c r="Y505" t="s">
        <v>7804</v>
      </c>
      <c r="AB505" t="s">
        <v>38</v>
      </c>
      <c r="AC505" t="s">
        <v>39</v>
      </c>
      <c r="AD505" t="s">
        <v>40</v>
      </c>
    </row>
    <row r="506" spans="1:30" x14ac:dyDescent="0.25">
      <c r="A506" t="s">
        <v>7805</v>
      </c>
      <c r="B506" t="s">
        <v>425</v>
      </c>
      <c r="C506" t="s">
        <v>28</v>
      </c>
      <c r="D506" t="s">
        <v>29</v>
      </c>
      <c r="E506" t="s">
        <v>234</v>
      </c>
      <c r="F506" t="s">
        <v>7797</v>
      </c>
      <c r="G506" t="s">
        <v>7798</v>
      </c>
      <c r="H506" t="s">
        <v>6610</v>
      </c>
      <c r="I506" t="s">
        <v>15193</v>
      </c>
      <c r="J506" t="s">
        <v>7805</v>
      </c>
      <c r="K506" t="s">
        <v>31</v>
      </c>
      <c r="L506" t="s">
        <v>31</v>
      </c>
      <c r="M506" t="s">
        <v>42</v>
      </c>
      <c r="N506" t="s">
        <v>43</v>
      </c>
      <c r="O506" t="s">
        <v>15194</v>
      </c>
      <c r="P506" t="s">
        <v>178</v>
      </c>
      <c r="Q506" t="s">
        <v>179</v>
      </c>
      <c r="R506" t="s">
        <v>6769</v>
      </c>
      <c r="S506" t="str">
        <f t="shared" si="7"/>
        <v>PACURI TITO, JANETTE</v>
      </c>
      <c r="T506" t="s">
        <v>59</v>
      </c>
      <c r="U506" t="s">
        <v>48</v>
      </c>
      <c r="V506" t="s">
        <v>49</v>
      </c>
      <c r="W506" t="s">
        <v>16474</v>
      </c>
      <c r="X506" s="126">
        <v>26469</v>
      </c>
      <c r="Y506" t="s">
        <v>6770</v>
      </c>
      <c r="AB506" t="s">
        <v>38</v>
      </c>
      <c r="AC506" t="s">
        <v>39</v>
      </c>
      <c r="AD506" t="s">
        <v>40</v>
      </c>
    </row>
    <row r="507" spans="1:30" x14ac:dyDescent="0.25">
      <c r="A507" t="s">
        <v>7806</v>
      </c>
      <c r="B507" t="s">
        <v>425</v>
      </c>
      <c r="C507" t="s">
        <v>28</v>
      </c>
      <c r="D507" t="s">
        <v>29</v>
      </c>
      <c r="E507" t="s">
        <v>234</v>
      </c>
      <c r="F507" t="s">
        <v>7797</v>
      </c>
      <c r="G507" t="s">
        <v>7798</v>
      </c>
      <c r="H507" t="s">
        <v>6610</v>
      </c>
      <c r="I507" t="s">
        <v>15193</v>
      </c>
      <c r="J507" t="s">
        <v>7806</v>
      </c>
      <c r="K507" t="s">
        <v>31</v>
      </c>
      <c r="L507" t="s">
        <v>77</v>
      </c>
      <c r="M507" t="s">
        <v>77</v>
      </c>
      <c r="N507" t="s">
        <v>61</v>
      </c>
      <c r="O507" t="s">
        <v>7807</v>
      </c>
      <c r="P507" t="s">
        <v>6378</v>
      </c>
      <c r="Q507" t="s">
        <v>7682</v>
      </c>
      <c r="R507" t="s">
        <v>21324</v>
      </c>
      <c r="S507" s="189" t="s">
        <v>235</v>
      </c>
      <c r="T507" t="s">
        <v>41</v>
      </c>
      <c r="U507" t="s">
        <v>48</v>
      </c>
      <c r="V507" t="s">
        <v>49</v>
      </c>
      <c r="W507" t="s">
        <v>21325</v>
      </c>
      <c r="X507" s="126">
        <v>31271</v>
      </c>
      <c r="Y507" t="s">
        <v>21326</v>
      </c>
      <c r="Z507" s="126">
        <v>44256</v>
      </c>
      <c r="AA507" s="126">
        <v>44561</v>
      </c>
      <c r="AB507" t="s">
        <v>38</v>
      </c>
      <c r="AC507" t="s">
        <v>80</v>
      </c>
      <c r="AD507" t="s">
        <v>40</v>
      </c>
    </row>
    <row r="508" spans="1:30" x14ac:dyDescent="0.25">
      <c r="A508" t="s">
        <v>7808</v>
      </c>
      <c r="B508" t="s">
        <v>425</v>
      </c>
      <c r="C508" t="s">
        <v>28</v>
      </c>
      <c r="D508" t="s">
        <v>29</v>
      </c>
      <c r="E508" t="s">
        <v>234</v>
      </c>
      <c r="F508" t="s">
        <v>7797</v>
      </c>
      <c r="G508" t="s">
        <v>7798</v>
      </c>
      <c r="H508" t="s">
        <v>6610</v>
      </c>
      <c r="I508" t="s">
        <v>15193</v>
      </c>
      <c r="J508" t="s">
        <v>7808</v>
      </c>
      <c r="K508" t="s">
        <v>90</v>
      </c>
      <c r="L508" t="s">
        <v>91</v>
      </c>
      <c r="M508" t="s">
        <v>92</v>
      </c>
      <c r="N508" t="s">
        <v>43</v>
      </c>
      <c r="O508" t="s">
        <v>428</v>
      </c>
      <c r="P508" t="s">
        <v>230</v>
      </c>
      <c r="Q508" t="s">
        <v>295</v>
      </c>
      <c r="R508" t="s">
        <v>7809</v>
      </c>
      <c r="S508" t="str">
        <f t="shared" si="7"/>
        <v>TICONA ZEA, INES EULOGIA</v>
      </c>
      <c r="T508" t="s">
        <v>102</v>
      </c>
      <c r="U508" t="s">
        <v>37</v>
      </c>
      <c r="V508" t="s">
        <v>49</v>
      </c>
      <c r="W508" t="s">
        <v>16475</v>
      </c>
      <c r="X508" s="126">
        <v>23763</v>
      </c>
      <c r="Y508" t="s">
        <v>7810</v>
      </c>
      <c r="AB508" t="s">
        <v>38</v>
      </c>
      <c r="AC508" t="s">
        <v>95</v>
      </c>
      <c r="AD508" t="s">
        <v>40</v>
      </c>
    </row>
    <row r="509" spans="1:30" x14ac:dyDescent="0.25">
      <c r="A509" t="s">
        <v>7811</v>
      </c>
      <c r="B509" t="s">
        <v>429</v>
      </c>
      <c r="C509" t="s">
        <v>7257</v>
      </c>
      <c r="D509" t="s">
        <v>29</v>
      </c>
      <c r="E509" t="s">
        <v>430</v>
      </c>
      <c r="F509" t="s">
        <v>7812</v>
      </c>
      <c r="G509" t="s">
        <v>7813</v>
      </c>
      <c r="H509" t="s">
        <v>6610</v>
      </c>
      <c r="I509" t="s">
        <v>15195</v>
      </c>
      <c r="J509" t="s">
        <v>7811</v>
      </c>
      <c r="K509" t="s">
        <v>31</v>
      </c>
      <c r="L509" t="s">
        <v>31</v>
      </c>
      <c r="M509" t="s">
        <v>291</v>
      </c>
      <c r="N509" t="s">
        <v>43</v>
      </c>
      <c r="O509" t="s">
        <v>53</v>
      </c>
      <c r="P509" t="s">
        <v>265</v>
      </c>
      <c r="Q509" t="s">
        <v>289</v>
      </c>
      <c r="R509" t="s">
        <v>7814</v>
      </c>
      <c r="S509" t="str">
        <f t="shared" si="7"/>
        <v>FUENTES NINA, NORA CONSISA</v>
      </c>
      <c r="T509" t="s">
        <v>47</v>
      </c>
      <c r="U509" t="s">
        <v>48</v>
      </c>
      <c r="V509" t="s">
        <v>49</v>
      </c>
      <c r="W509" t="s">
        <v>16476</v>
      </c>
      <c r="X509" s="126">
        <v>22379</v>
      </c>
      <c r="Y509" t="s">
        <v>7815</v>
      </c>
      <c r="Z509" s="126">
        <v>44197</v>
      </c>
      <c r="AA509" s="126">
        <v>44561</v>
      </c>
      <c r="AB509" t="s">
        <v>38</v>
      </c>
      <c r="AC509" t="s">
        <v>39</v>
      </c>
      <c r="AD509" t="s">
        <v>40</v>
      </c>
    </row>
    <row r="510" spans="1:30" x14ac:dyDescent="0.25">
      <c r="A510" t="s">
        <v>7816</v>
      </c>
      <c r="B510" t="s">
        <v>433</v>
      </c>
      <c r="C510" t="s">
        <v>28</v>
      </c>
      <c r="D510" t="s">
        <v>29</v>
      </c>
      <c r="E510" t="s">
        <v>369</v>
      </c>
      <c r="F510" t="s">
        <v>7817</v>
      </c>
      <c r="G510" t="s">
        <v>7818</v>
      </c>
      <c r="H510" t="s">
        <v>6610</v>
      </c>
      <c r="I510" t="s">
        <v>15196</v>
      </c>
      <c r="J510" t="s">
        <v>7816</v>
      </c>
      <c r="K510" t="s">
        <v>31</v>
      </c>
      <c r="L510" t="s">
        <v>32</v>
      </c>
      <c r="M510" t="s">
        <v>33</v>
      </c>
      <c r="N510" t="s">
        <v>34</v>
      </c>
      <c r="O510" t="s">
        <v>279</v>
      </c>
      <c r="P510" t="s">
        <v>7819</v>
      </c>
      <c r="Q510" t="s">
        <v>434</v>
      </c>
      <c r="R510" t="s">
        <v>7820</v>
      </c>
      <c r="S510" t="str">
        <f t="shared" si="7"/>
        <v>MUCHICA MELO, PATRICIA MARLENY</v>
      </c>
      <c r="T510" t="s">
        <v>316</v>
      </c>
      <c r="U510" t="s">
        <v>37</v>
      </c>
      <c r="V510" t="s">
        <v>162</v>
      </c>
      <c r="W510" t="s">
        <v>16477</v>
      </c>
      <c r="X510" s="126">
        <v>23948</v>
      </c>
      <c r="Y510" t="s">
        <v>7821</v>
      </c>
      <c r="Z510" s="126">
        <v>44240</v>
      </c>
      <c r="AB510" t="s">
        <v>119</v>
      </c>
      <c r="AC510" t="s">
        <v>39</v>
      </c>
      <c r="AD510" t="s">
        <v>40</v>
      </c>
    </row>
    <row r="511" spans="1:30" x14ac:dyDescent="0.25">
      <c r="A511" t="s">
        <v>7825</v>
      </c>
      <c r="B511" t="s">
        <v>433</v>
      </c>
      <c r="C511" t="s">
        <v>28</v>
      </c>
      <c r="D511" t="s">
        <v>29</v>
      </c>
      <c r="E511" t="s">
        <v>369</v>
      </c>
      <c r="F511" t="s">
        <v>7817</v>
      </c>
      <c r="G511" t="s">
        <v>7818</v>
      </c>
      <c r="H511" t="s">
        <v>6610</v>
      </c>
      <c r="I511" t="s">
        <v>15196</v>
      </c>
      <c r="J511" t="s">
        <v>7825</v>
      </c>
      <c r="K511" t="s">
        <v>31</v>
      </c>
      <c r="L511" t="s">
        <v>31</v>
      </c>
      <c r="M511" t="s">
        <v>42</v>
      </c>
      <c r="N511" t="s">
        <v>61</v>
      </c>
      <c r="O511" t="s">
        <v>7826</v>
      </c>
      <c r="P511" t="s">
        <v>126</v>
      </c>
      <c r="Q511" t="s">
        <v>334</v>
      </c>
      <c r="R511" t="s">
        <v>21327</v>
      </c>
      <c r="S511" s="189" t="s">
        <v>235</v>
      </c>
      <c r="T511" t="s">
        <v>64</v>
      </c>
      <c r="U511" t="s">
        <v>48</v>
      </c>
      <c r="V511" t="s">
        <v>49</v>
      </c>
      <c r="W511" t="s">
        <v>21328</v>
      </c>
      <c r="X511" s="126">
        <v>27287</v>
      </c>
      <c r="Y511" t="s">
        <v>21329</v>
      </c>
      <c r="Z511" s="126">
        <v>44256</v>
      </c>
      <c r="AA511" s="126">
        <v>44561</v>
      </c>
      <c r="AB511" t="s">
        <v>38</v>
      </c>
      <c r="AC511" t="s">
        <v>6628</v>
      </c>
      <c r="AD511" t="s">
        <v>40</v>
      </c>
    </row>
    <row r="512" spans="1:30" x14ac:dyDescent="0.25">
      <c r="A512" t="s">
        <v>7827</v>
      </c>
      <c r="B512" t="s">
        <v>433</v>
      </c>
      <c r="C512" t="s">
        <v>28</v>
      </c>
      <c r="D512" t="s">
        <v>29</v>
      </c>
      <c r="E512" t="s">
        <v>369</v>
      </c>
      <c r="F512" t="s">
        <v>7817</v>
      </c>
      <c r="G512" t="s">
        <v>7818</v>
      </c>
      <c r="H512" t="s">
        <v>6610</v>
      </c>
      <c r="I512" t="s">
        <v>15196</v>
      </c>
      <c r="J512" t="s">
        <v>7827</v>
      </c>
      <c r="K512" t="s">
        <v>31</v>
      </c>
      <c r="L512" t="s">
        <v>31</v>
      </c>
      <c r="M512" t="s">
        <v>42</v>
      </c>
      <c r="N512" t="s">
        <v>43</v>
      </c>
      <c r="O512" t="s">
        <v>15197</v>
      </c>
      <c r="P512" t="s">
        <v>394</v>
      </c>
      <c r="Q512" t="s">
        <v>395</v>
      </c>
      <c r="R512" t="s">
        <v>7678</v>
      </c>
      <c r="S512" t="str">
        <f t="shared" si="7"/>
        <v>ZEVALLOS ARAGON, CARMEN KARIM</v>
      </c>
      <c r="T512" t="s">
        <v>47</v>
      </c>
      <c r="U512" t="s">
        <v>48</v>
      </c>
      <c r="V512" t="s">
        <v>49</v>
      </c>
      <c r="W512" t="s">
        <v>16478</v>
      </c>
      <c r="X512" s="126">
        <v>27287</v>
      </c>
      <c r="Y512" t="s">
        <v>7679</v>
      </c>
      <c r="AB512" t="s">
        <v>38</v>
      </c>
      <c r="AC512" t="s">
        <v>39</v>
      </c>
      <c r="AD512" t="s">
        <v>40</v>
      </c>
    </row>
    <row r="513" spans="1:30" x14ac:dyDescent="0.25">
      <c r="A513" t="s">
        <v>7830</v>
      </c>
      <c r="B513" t="s">
        <v>433</v>
      </c>
      <c r="C513" t="s">
        <v>28</v>
      </c>
      <c r="D513" t="s">
        <v>29</v>
      </c>
      <c r="E513" t="s">
        <v>369</v>
      </c>
      <c r="F513" t="s">
        <v>7817</v>
      </c>
      <c r="G513" t="s">
        <v>7818</v>
      </c>
      <c r="H513" t="s">
        <v>6610</v>
      </c>
      <c r="I513" t="s">
        <v>15196</v>
      </c>
      <c r="J513" t="s">
        <v>7830</v>
      </c>
      <c r="K513" t="s">
        <v>31</v>
      </c>
      <c r="L513" t="s">
        <v>77</v>
      </c>
      <c r="M513" t="s">
        <v>77</v>
      </c>
      <c r="N513" t="s">
        <v>61</v>
      </c>
      <c r="O513" t="s">
        <v>6731</v>
      </c>
      <c r="P513" t="s">
        <v>81</v>
      </c>
      <c r="Q513" t="s">
        <v>75</v>
      </c>
      <c r="R513" t="s">
        <v>21330</v>
      </c>
      <c r="S513" s="189" t="s">
        <v>235</v>
      </c>
      <c r="T513" t="s">
        <v>41</v>
      </c>
      <c r="U513" t="s">
        <v>48</v>
      </c>
      <c r="V513" t="s">
        <v>49</v>
      </c>
      <c r="W513" t="s">
        <v>21331</v>
      </c>
      <c r="X513" s="126">
        <v>26027</v>
      </c>
      <c r="Y513" t="s">
        <v>21332</v>
      </c>
      <c r="Z513" s="126">
        <v>44256</v>
      </c>
      <c r="AA513" s="126">
        <v>44561</v>
      </c>
      <c r="AB513" t="s">
        <v>38</v>
      </c>
      <c r="AC513" t="s">
        <v>80</v>
      </c>
      <c r="AD513" t="s">
        <v>40</v>
      </c>
    </row>
    <row r="514" spans="1:30" x14ac:dyDescent="0.25">
      <c r="A514" t="s">
        <v>7669</v>
      </c>
      <c r="B514" t="s">
        <v>433</v>
      </c>
      <c r="C514" t="s">
        <v>28</v>
      </c>
      <c r="D514" t="s">
        <v>29</v>
      </c>
      <c r="E514" t="s">
        <v>369</v>
      </c>
      <c r="F514" t="s">
        <v>7817</v>
      </c>
      <c r="G514" t="s">
        <v>7818</v>
      </c>
      <c r="H514" t="s">
        <v>6610</v>
      </c>
      <c r="I514" t="s">
        <v>15196</v>
      </c>
      <c r="J514" t="s">
        <v>7669</v>
      </c>
      <c r="K514" t="s">
        <v>90</v>
      </c>
      <c r="L514" t="s">
        <v>91</v>
      </c>
      <c r="M514" t="s">
        <v>364</v>
      </c>
      <c r="N514" t="s">
        <v>235</v>
      </c>
      <c r="O514" t="s">
        <v>16479</v>
      </c>
      <c r="P514" t="s">
        <v>41</v>
      </c>
      <c r="Q514" t="s">
        <v>41</v>
      </c>
      <c r="R514" t="s">
        <v>41</v>
      </c>
      <c r="S514" t="str">
        <f t="shared" si="7"/>
        <v xml:space="preserve"> , </v>
      </c>
      <c r="T514" t="s">
        <v>147</v>
      </c>
      <c r="U514" t="s">
        <v>37</v>
      </c>
      <c r="V514" t="s">
        <v>49</v>
      </c>
      <c r="W514" t="s">
        <v>41</v>
      </c>
      <c r="X514" t="s">
        <v>236</v>
      </c>
      <c r="Y514" t="s">
        <v>41</v>
      </c>
      <c r="AB514" t="s">
        <v>38</v>
      </c>
      <c r="AC514" t="s">
        <v>95</v>
      </c>
      <c r="AD514" t="s">
        <v>40</v>
      </c>
    </row>
    <row r="515" spans="1:30" x14ac:dyDescent="0.25">
      <c r="A515" t="s">
        <v>7831</v>
      </c>
      <c r="B515" t="s">
        <v>435</v>
      </c>
      <c r="C515" t="s">
        <v>28</v>
      </c>
      <c r="D515" t="s">
        <v>29</v>
      </c>
      <c r="E515" t="s">
        <v>369</v>
      </c>
      <c r="F515" t="s">
        <v>7832</v>
      </c>
      <c r="G515" t="s">
        <v>7833</v>
      </c>
      <c r="H515" t="s">
        <v>6610</v>
      </c>
      <c r="I515" t="s">
        <v>15198</v>
      </c>
      <c r="J515" t="s">
        <v>7831</v>
      </c>
      <c r="K515" t="s">
        <v>31</v>
      </c>
      <c r="L515" t="s">
        <v>32</v>
      </c>
      <c r="M515" t="s">
        <v>33</v>
      </c>
      <c r="N515" t="s">
        <v>699</v>
      </c>
      <c r="O515" t="s">
        <v>7834</v>
      </c>
      <c r="P515" t="s">
        <v>355</v>
      </c>
      <c r="Q515" t="s">
        <v>134</v>
      </c>
      <c r="R515" t="s">
        <v>7539</v>
      </c>
      <c r="S515" t="str">
        <f t="shared" si="7"/>
        <v>TIQUILLOCA PALOMINO, MARITZA LIDIA</v>
      </c>
      <c r="T515" t="s">
        <v>59</v>
      </c>
      <c r="U515" t="s">
        <v>37</v>
      </c>
      <c r="V515" t="s">
        <v>49</v>
      </c>
      <c r="W515" t="s">
        <v>16416</v>
      </c>
      <c r="X515" s="126">
        <v>27324</v>
      </c>
      <c r="Y515" t="s">
        <v>7540</v>
      </c>
      <c r="Z515" s="126">
        <v>44201</v>
      </c>
      <c r="AA515" s="126">
        <v>44561</v>
      </c>
      <c r="AB515" t="s">
        <v>38</v>
      </c>
      <c r="AC515" t="s">
        <v>39</v>
      </c>
      <c r="AD515" t="s">
        <v>40</v>
      </c>
    </row>
    <row r="516" spans="1:30" x14ac:dyDescent="0.25">
      <c r="A516" t="s">
        <v>7835</v>
      </c>
      <c r="B516" t="s">
        <v>435</v>
      </c>
      <c r="C516" t="s">
        <v>28</v>
      </c>
      <c r="D516" t="s">
        <v>29</v>
      </c>
      <c r="E516" t="s">
        <v>369</v>
      </c>
      <c r="F516" t="s">
        <v>7832</v>
      </c>
      <c r="G516" t="s">
        <v>7833</v>
      </c>
      <c r="H516" t="s">
        <v>6610</v>
      </c>
      <c r="I516" t="s">
        <v>15198</v>
      </c>
      <c r="J516" t="s">
        <v>7835</v>
      </c>
      <c r="K516" t="s">
        <v>31</v>
      </c>
      <c r="L516" t="s">
        <v>31</v>
      </c>
      <c r="M516" t="s">
        <v>42</v>
      </c>
      <c r="N516" t="s">
        <v>43</v>
      </c>
      <c r="O516" t="s">
        <v>7836</v>
      </c>
      <c r="P516" t="s">
        <v>438</v>
      </c>
      <c r="Q516" t="s">
        <v>250</v>
      </c>
      <c r="R516" t="s">
        <v>124</v>
      </c>
      <c r="S516" t="str">
        <f t="shared" si="7"/>
        <v>CABRERA MAQUERA, JULIA</v>
      </c>
      <c r="T516" t="s">
        <v>52</v>
      </c>
      <c r="U516" t="s">
        <v>48</v>
      </c>
      <c r="V516" t="s">
        <v>49</v>
      </c>
      <c r="W516" t="s">
        <v>16480</v>
      </c>
      <c r="X516" s="126">
        <v>22522</v>
      </c>
      <c r="Y516" t="s">
        <v>7837</v>
      </c>
      <c r="AB516" t="s">
        <v>38</v>
      </c>
      <c r="AC516" t="s">
        <v>39</v>
      </c>
      <c r="AD516" t="s">
        <v>40</v>
      </c>
    </row>
    <row r="517" spans="1:30" x14ac:dyDescent="0.25">
      <c r="A517" t="s">
        <v>7838</v>
      </c>
      <c r="B517" t="s">
        <v>435</v>
      </c>
      <c r="C517" t="s">
        <v>28</v>
      </c>
      <c r="D517" t="s">
        <v>29</v>
      </c>
      <c r="E517" t="s">
        <v>369</v>
      </c>
      <c r="F517" t="s">
        <v>7832</v>
      </c>
      <c r="G517" t="s">
        <v>7833</v>
      </c>
      <c r="H517" t="s">
        <v>6610</v>
      </c>
      <c r="I517" t="s">
        <v>15198</v>
      </c>
      <c r="J517" t="s">
        <v>7838</v>
      </c>
      <c r="K517" t="s">
        <v>31</v>
      </c>
      <c r="L517" t="s">
        <v>31</v>
      </c>
      <c r="M517" t="s">
        <v>42</v>
      </c>
      <c r="N517" t="s">
        <v>61</v>
      </c>
      <c r="O517" t="s">
        <v>116</v>
      </c>
      <c r="P517" t="s">
        <v>158</v>
      </c>
      <c r="Q517" t="s">
        <v>76</v>
      </c>
      <c r="R517" t="s">
        <v>21333</v>
      </c>
      <c r="S517" s="189" t="s">
        <v>235</v>
      </c>
      <c r="T517" t="s">
        <v>64</v>
      </c>
      <c r="U517" t="s">
        <v>48</v>
      </c>
      <c r="V517" t="s">
        <v>49</v>
      </c>
      <c r="W517" t="s">
        <v>21334</v>
      </c>
      <c r="X517" s="126">
        <v>34788</v>
      </c>
      <c r="Y517" t="s">
        <v>21335</v>
      </c>
      <c r="Z517" s="126">
        <v>44256</v>
      </c>
      <c r="AA517" s="126">
        <v>44561</v>
      </c>
      <c r="AB517" t="s">
        <v>119</v>
      </c>
      <c r="AC517" t="s">
        <v>6628</v>
      </c>
      <c r="AD517" t="s">
        <v>40</v>
      </c>
    </row>
    <row r="518" spans="1:30" x14ac:dyDescent="0.25">
      <c r="A518" t="s">
        <v>7839</v>
      </c>
      <c r="B518" t="s">
        <v>435</v>
      </c>
      <c r="C518" t="s">
        <v>28</v>
      </c>
      <c r="D518" t="s">
        <v>29</v>
      </c>
      <c r="E518" t="s">
        <v>369</v>
      </c>
      <c r="F518" t="s">
        <v>7832</v>
      </c>
      <c r="G518" t="s">
        <v>7833</v>
      </c>
      <c r="H518" t="s">
        <v>6610</v>
      </c>
      <c r="I518" t="s">
        <v>15198</v>
      </c>
      <c r="J518" t="s">
        <v>7839</v>
      </c>
      <c r="K518" t="s">
        <v>90</v>
      </c>
      <c r="L518" t="s">
        <v>91</v>
      </c>
      <c r="M518" t="s">
        <v>92</v>
      </c>
      <c r="N518" t="s">
        <v>43</v>
      </c>
      <c r="O518" t="s">
        <v>7840</v>
      </c>
      <c r="P518" t="s">
        <v>164</v>
      </c>
      <c r="Q518" t="s">
        <v>193</v>
      </c>
      <c r="R518" t="s">
        <v>7841</v>
      </c>
      <c r="S518" t="str">
        <f t="shared" si="7"/>
        <v>YUCRA APAZA, TEOFILA NATIVIDAD</v>
      </c>
      <c r="T518" t="s">
        <v>102</v>
      </c>
      <c r="U518" t="s">
        <v>37</v>
      </c>
      <c r="V518" t="s">
        <v>49</v>
      </c>
      <c r="W518" t="s">
        <v>16481</v>
      </c>
      <c r="X518" s="126">
        <v>23261</v>
      </c>
      <c r="Y518" t="s">
        <v>7842</v>
      </c>
      <c r="AB518" t="s">
        <v>38</v>
      </c>
      <c r="AC518" t="s">
        <v>95</v>
      </c>
      <c r="AD518" t="s">
        <v>40</v>
      </c>
    </row>
    <row r="519" spans="1:30" x14ac:dyDescent="0.25">
      <c r="A519" t="s">
        <v>7843</v>
      </c>
      <c r="B519" t="s">
        <v>435</v>
      </c>
      <c r="C519" t="s">
        <v>7257</v>
      </c>
      <c r="D519" t="s">
        <v>29</v>
      </c>
      <c r="E519" t="s">
        <v>430</v>
      </c>
      <c r="F519" t="s">
        <v>7844</v>
      </c>
      <c r="G519" t="s">
        <v>7845</v>
      </c>
      <c r="H519" t="s">
        <v>6610</v>
      </c>
      <c r="I519" t="s">
        <v>15199</v>
      </c>
      <c r="J519" t="s">
        <v>7843</v>
      </c>
      <c r="K519" t="s">
        <v>31</v>
      </c>
      <c r="L519" t="s">
        <v>31</v>
      </c>
      <c r="M519" t="s">
        <v>291</v>
      </c>
      <c r="N519" t="s">
        <v>61</v>
      </c>
      <c r="O519" t="s">
        <v>15200</v>
      </c>
      <c r="P519" t="s">
        <v>738</v>
      </c>
      <c r="Q519" t="s">
        <v>681</v>
      </c>
      <c r="R519" t="s">
        <v>547</v>
      </c>
      <c r="S519" s="189" t="s">
        <v>235</v>
      </c>
      <c r="T519" t="s">
        <v>64</v>
      </c>
      <c r="U519" t="s">
        <v>48</v>
      </c>
      <c r="V519" t="s">
        <v>49</v>
      </c>
      <c r="W519" t="s">
        <v>21336</v>
      </c>
      <c r="X519" s="126">
        <v>32964</v>
      </c>
      <c r="Y519" t="s">
        <v>21337</v>
      </c>
      <c r="Z519" s="126">
        <v>44256</v>
      </c>
      <c r="AA519" s="126">
        <v>44561</v>
      </c>
      <c r="AB519" t="s">
        <v>38</v>
      </c>
      <c r="AC519" t="s">
        <v>6628</v>
      </c>
      <c r="AD519" t="s">
        <v>40</v>
      </c>
    </row>
    <row r="520" spans="1:30" x14ac:dyDescent="0.25">
      <c r="A520" t="s">
        <v>7848</v>
      </c>
      <c r="B520" t="s">
        <v>435</v>
      </c>
      <c r="C520" t="s">
        <v>7257</v>
      </c>
      <c r="D520" t="s">
        <v>29</v>
      </c>
      <c r="E520" t="s">
        <v>430</v>
      </c>
      <c r="F520" t="s">
        <v>7849</v>
      </c>
      <c r="G520" t="s">
        <v>7850</v>
      </c>
      <c r="H520" t="s">
        <v>6610</v>
      </c>
      <c r="I520" t="s">
        <v>15201</v>
      </c>
      <c r="J520" t="s">
        <v>7848</v>
      </c>
      <c r="K520" t="s">
        <v>31</v>
      </c>
      <c r="L520" t="s">
        <v>31</v>
      </c>
      <c r="M520" t="s">
        <v>291</v>
      </c>
      <c r="N520" t="s">
        <v>43</v>
      </c>
      <c r="O520" t="s">
        <v>7851</v>
      </c>
      <c r="P520" t="s">
        <v>341</v>
      </c>
      <c r="Q520" t="s">
        <v>44</v>
      </c>
      <c r="R520" t="s">
        <v>7852</v>
      </c>
      <c r="S520" t="str">
        <f t="shared" ref="S520:S579" si="8">CONCATENATE(P520," ",Q520,","," ",R520)</f>
        <v>GUTIERREZ SERRUTO, BELINDA YNES</v>
      </c>
      <c r="T520" t="s">
        <v>52</v>
      </c>
      <c r="U520" t="s">
        <v>48</v>
      </c>
      <c r="V520" t="s">
        <v>49</v>
      </c>
      <c r="W520" t="s">
        <v>16482</v>
      </c>
      <c r="X520" s="126">
        <v>29359</v>
      </c>
      <c r="Y520" t="s">
        <v>7853</v>
      </c>
      <c r="Z520" s="126">
        <v>44197</v>
      </c>
      <c r="AA520" s="126">
        <v>44561</v>
      </c>
      <c r="AB520" t="s">
        <v>38</v>
      </c>
      <c r="AC520" t="s">
        <v>39</v>
      </c>
      <c r="AD520" t="s">
        <v>40</v>
      </c>
    </row>
    <row r="521" spans="1:30" x14ac:dyDescent="0.25">
      <c r="A521" t="s">
        <v>7857</v>
      </c>
      <c r="B521" t="s">
        <v>441</v>
      </c>
      <c r="C521" t="s">
        <v>338</v>
      </c>
      <c r="D521" t="s">
        <v>29</v>
      </c>
      <c r="E521" t="s">
        <v>369</v>
      </c>
      <c r="F521" t="s">
        <v>7858</v>
      </c>
      <c r="G521" t="s">
        <v>7859</v>
      </c>
      <c r="H521" t="s">
        <v>6610</v>
      </c>
      <c r="I521" t="s">
        <v>15202</v>
      </c>
      <c r="J521" t="s">
        <v>7857</v>
      </c>
      <c r="K521" t="s">
        <v>31</v>
      </c>
      <c r="L521" t="s">
        <v>31</v>
      </c>
      <c r="M521" t="s">
        <v>291</v>
      </c>
      <c r="N521" t="s">
        <v>61</v>
      </c>
      <c r="O521" t="s">
        <v>15203</v>
      </c>
      <c r="P521" t="s">
        <v>169</v>
      </c>
      <c r="Q521" t="s">
        <v>7060</v>
      </c>
      <c r="R521" t="s">
        <v>21338</v>
      </c>
      <c r="S521" s="189" t="s">
        <v>235</v>
      </c>
      <c r="T521" t="s">
        <v>64</v>
      </c>
      <c r="U521" t="s">
        <v>48</v>
      </c>
      <c r="V521" t="s">
        <v>49</v>
      </c>
      <c r="W521" t="s">
        <v>21339</v>
      </c>
      <c r="X521" s="126">
        <v>27376</v>
      </c>
      <c r="Y521" t="s">
        <v>21340</v>
      </c>
      <c r="Z521" s="126">
        <v>44256</v>
      </c>
      <c r="AA521" s="126">
        <v>44561</v>
      </c>
      <c r="AB521" t="s">
        <v>38</v>
      </c>
      <c r="AC521" t="s">
        <v>6628</v>
      </c>
      <c r="AD521" t="s">
        <v>40</v>
      </c>
    </row>
    <row r="522" spans="1:30" x14ac:dyDescent="0.25">
      <c r="A522" t="s">
        <v>7862</v>
      </c>
      <c r="B522" t="s">
        <v>441</v>
      </c>
      <c r="C522" t="s">
        <v>338</v>
      </c>
      <c r="D522" t="s">
        <v>29</v>
      </c>
      <c r="E522" t="s">
        <v>369</v>
      </c>
      <c r="F522" t="s">
        <v>7858</v>
      </c>
      <c r="G522" t="s">
        <v>7859</v>
      </c>
      <c r="H522" t="s">
        <v>6610</v>
      </c>
      <c r="I522" t="s">
        <v>15202</v>
      </c>
      <c r="J522" t="s">
        <v>7862</v>
      </c>
      <c r="K522" t="s">
        <v>31</v>
      </c>
      <c r="L522" t="s">
        <v>31</v>
      </c>
      <c r="M522" t="s">
        <v>42</v>
      </c>
      <c r="N522" t="s">
        <v>61</v>
      </c>
      <c r="O522" t="s">
        <v>116</v>
      </c>
      <c r="P522" t="s">
        <v>318</v>
      </c>
      <c r="Q522" t="s">
        <v>21341</v>
      </c>
      <c r="R522" t="s">
        <v>21342</v>
      </c>
      <c r="S522" s="189" t="s">
        <v>235</v>
      </c>
      <c r="T522" t="s">
        <v>64</v>
      </c>
      <c r="U522" t="s">
        <v>48</v>
      </c>
      <c r="V522" t="s">
        <v>49</v>
      </c>
      <c r="W522" t="s">
        <v>21343</v>
      </c>
      <c r="X522" s="126">
        <v>27688</v>
      </c>
      <c r="Y522" t="s">
        <v>21344</v>
      </c>
      <c r="Z522" s="126">
        <v>44256</v>
      </c>
      <c r="AA522" s="126">
        <v>44561</v>
      </c>
      <c r="AB522" t="s">
        <v>119</v>
      </c>
      <c r="AC522" t="s">
        <v>6628</v>
      </c>
      <c r="AD522" t="s">
        <v>40</v>
      </c>
    </row>
    <row r="523" spans="1:30" x14ac:dyDescent="0.25">
      <c r="A523" t="s">
        <v>7863</v>
      </c>
      <c r="B523" t="s">
        <v>441</v>
      </c>
      <c r="C523" t="s">
        <v>338</v>
      </c>
      <c r="D523" t="s">
        <v>29</v>
      </c>
      <c r="E523" t="s">
        <v>369</v>
      </c>
      <c r="F523" t="s">
        <v>7858</v>
      </c>
      <c r="G523" t="s">
        <v>7859</v>
      </c>
      <c r="H523" t="s">
        <v>6610</v>
      </c>
      <c r="I523" t="s">
        <v>15202</v>
      </c>
      <c r="J523" t="s">
        <v>7863</v>
      </c>
      <c r="K523" t="s">
        <v>90</v>
      </c>
      <c r="L523" t="s">
        <v>91</v>
      </c>
      <c r="M523" t="s">
        <v>92</v>
      </c>
      <c r="N523" t="s">
        <v>43</v>
      </c>
      <c r="O523" t="s">
        <v>7864</v>
      </c>
      <c r="P523" t="s">
        <v>168</v>
      </c>
      <c r="Q523" t="s">
        <v>7348</v>
      </c>
      <c r="R523" t="s">
        <v>7865</v>
      </c>
      <c r="S523" t="str">
        <f t="shared" si="8"/>
        <v>ORTEGA SAMO, PEDRO VALERIANO</v>
      </c>
      <c r="T523" t="s">
        <v>447</v>
      </c>
      <c r="U523" t="s">
        <v>37</v>
      </c>
      <c r="V523" t="s">
        <v>49</v>
      </c>
      <c r="W523" t="s">
        <v>16483</v>
      </c>
      <c r="X523" s="126">
        <v>20835</v>
      </c>
      <c r="Y523" t="s">
        <v>7866</v>
      </c>
      <c r="AB523" t="s">
        <v>38</v>
      </c>
      <c r="AC523" t="s">
        <v>95</v>
      </c>
      <c r="AD523" t="s">
        <v>40</v>
      </c>
    </row>
    <row r="524" spans="1:30" x14ac:dyDescent="0.25">
      <c r="A524" t="s">
        <v>7867</v>
      </c>
      <c r="B524" t="s">
        <v>441</v>
      </c>
      <c r="C524" t="s">
        <v>338</v>
      </c>
      <c r="D524" t="s">
        <v>29</v>
      </c>
      <c r="E524" t="s">
        <v>369</v>
      </c>
      <c r="F524" t="s">
        <v>7868</v>
      </c>
      <c r="G524" t="s">
        <v>7869</v>
      </c>
      <c r="H524" t="s">
        <v>6610</v>
      </c>
      <c r="I524" t="s">
        <v>7870</v>
      </c>
      <c r="J524" t="s">
        <v>7867</v>
      </c>
      <c r="K524" t="s">
        <v>31</v>
      </c>
      <c r="L524" t="s">
        <v>31</v>
      </c>
      <c r="M524" t="s">
        <v>291</v>
      </c>
      <c r="N524" t="s">
        <v>43</v>
      </c>
      <c r="O524" t="s">
        <v>7871</v>
      </c>
      <c r="P524" t="s">
        <v>193</v>
      </c>
      <c r="Q524" t="s">
        <v>76</v>
      </c>
      <c r="R524" t="s">
        <v>372</v>
      </c>
      <c r="S524" t="str">
        <f t="shared" si="8"/>
        <v>APAZA CONDORI, ROXANA</v>
      </c>
      <c r="T524" t="s">
        <v>64</v>
      </c>
      <c r="U524" t="s">
        <v>48</v>
      </c>
      <c r="V524" t="s">
        <v>49</v>
      </c>
      <c r="W524" t="s">
        <v>16484</v>
      </c>
      <c r="X524" s="126">
        <v>26541</v>
      </c>
      <c r="Y524" t="s">
        <v>7872</v>
      </c>
      <c r="Z524" s="126">
        <v>44197</v>
      </c>
      <c r="AA524" s="126">
        <v>44561</v>
      </c>
      <c r="AB524" t="s">
        <v>38</v>
      </c>
      <c r="AC524" t="s">
        <v>39</v>
      </c>
      <c r="AD524" t="s">
        <v>40</v>
      </c>
    </row>
    <row r="525" spans="1:30" x14ac:dyDescent="0.25">
      <c r="A525" t="s">
        <v>11634</v>
      </c>
      <c r="B525" t="s">
        <v>441</v>
      </c>
      <c r="C525" t="s">
        <v>338</v>
      </c>
      <c r="D525" t="s">
        <v>29</v>
      </c>
      <c r="E525" t="s">
        <v>369</v>
      </c>
      <c r="F525" t="s">
        <v>7868</v>
      </c>
      <c r="G525" t="s">
        <v>7869</v>
      </c>
      <c r="H525" t="s">
        <v>6610</v>
      </c>
      <c r="I525" t="s">
        <v>7870</v>
      </c>
      <c r="J525" t="s">
        <v>11634</v>
      </c>
      <c r="K525" t="s">
        <v>31</v>
      </c>
      <c r="L525" t="s">
        <v>31</v>
      </c>
      <c r="M525" t="s">
        <v>42</v>
      </c>
      <c r="N525" t="s">
        <v>61</v>
      </c>
      <c r="O525" t="s">
        <v>16180</v>
      </c>
      <c r="P525" t="s">
        <v>387</v>
      </c>
      <c r="Q525" t="s">
        <v>647</v>
      </c>
      <c r="R525" t="s">
        <v>21345</v>
      </c>
      <c r="S525" s="189" t="s">
        <v>235</v>
      </c>
      <c r="T525" t="s">
        <v>64</v>
      </c>
      <c r="U525" t="s">
        <v>48</v>
      </c>
      <c r="V525" t="s">
        <v>49</v>
      </c>
      <c r="W525" t="s">
        <v>21346</v>
      </c>
      <c r="X525" s="126">
        <v>30885</v>
      </c>
      <c r="Y525" t="s">
        <v>21347</v>
      </c>
      <c r="Z525" s="126">
        <v>44256</v>
      </c>
      <c r="AA525" s="126">
        <v>44561</v>
      </c>
      <c r="AB525" t="s">
        <v>38</v>
      </c>
      <c r="AC525" t="s">
        <v>6628</v>
      </c>
      <c r="AD525" t="s">
        <v>40</v>
      </c>
    </row>
    <row r="526" spans="1:30" x14ac:dyDescent="0.25">
      <c r="A526" t="s">
        <v>7875</v>
      </c>
      <c r="B526" t="s">
        <v>441</v>
      </c>
      <c r="C526" t="s">
        <v>338</v>
      </c>
      <c r="D526" t="s">
        <v>29</v>
      </c>
      <c r="E526" t="s">
        <v>369</v>
      </c>
      <c r="F526" t="s">
        <v>7876</v>
      </c>
      <c r="G526" t="s">
        <v>7877</v>
      </c>
      <c r="H526" t="s">
        <v>6610</v>
      </c>
      <c r="I526" t="s">
        <v>15204</v>
      </c>
      <c r="J526" t="s">
        <v>7875</v>
      </c>
      <c r="K526" t="s">
        <v>31</v>
      </c>
      <c r="L526" t="s">
        <v>32</v>
      </c>
      <c r="M526" t="s">
        <v>33</v>
      </c>
      <c r="N526" t="s">
        <v>699</v>
      </c>
      <c r="O526" t="s">
        <v>15205</v>
      </c>
      <c r="P526" t="s">
        <v>45</v>
      </c>
      <c r="Q526" t="s">
        <v>370</v>
      </c>
      <c r="R526" t="s">
        <v>6574</v>
      </c>
      <c r="S526" t="str">
        <f t="shared" si="8"/>
        <v>CHOQUEHUANCA RAMIREZ, MARISOL</v>
      </c>
      <c r="T526" t="s">
        <v>36</v>
      </c>
      <c r="U526" t="s">
        <v>37</v>
      </c>
      <c r="V526" t="s">
        <v>49</v>
      </c>
      <c r="W526" t="s">
        <v>16326</v>
      </c>
      <c r="X526" s="126">
        <v>26959</v>
      </c>
      <c r="Y526" t="s">
        <v>7771</v>
      </c>
      <c r="Z526" s="126">
        <v>44256</v>
      </c>
      <c r="AA526" s="126">
        <v>44561</v>
      </c>
      <c r="AB526" t="s">
        <v>38</v>
      </c>
      <c r="AC526" t="s">
        <v>39</v>
      </c>
      <c r="AD526" t="s">
        <v>40</v>
      </c>
    </row>
    <row r="527" spans="1:30" x14ac:dyDescent="0.25">
      <c r="A527" t="s">
        <v>7880</v>
      </c>
      <c r="B527" t="s">
        <v>441</v>
      </c>
      <c r="C527" t="s">
        <v>338</v>
      </c>
      <c r="D527" t="s">
        <v>29</v>
      </c>
      <c r="E527" t="s">
        <v>369</v>
      </c>
      <c r="F527" t="s">
        <v>7876</v>
      </c>
      <c r="G527" t="s">
        <v>7877</v>
      </c>
      <c r="H527" t="s">
        <v>6610</v>
      </c>
      <c r="I527" t="s">
        <v>15204</v>
      </c>
      <c r="J527" t="s">
        <v>7880</v>
      </c>
      <c r="K527" t="s">
        <v>31</v>
      </c>
      <c r="L527" t="s">
        <v>31</v>
      </c>
      <c r="M527" t="s">
        <v>42</v>
      </c>
      <c r="N527" t="s">
        <v>43</v>
      </c>
      <c r="O527" t="s">
        <v>7881</v>
      </c>
      <c r="P527" t="s">
        <v>453</v>
      </c>
      <c r="Q527" t="s">
        <v>344</v>
      </c>
      <c r="R527" t="s">
        <v>454</v>
      </c>
      <c r="S527" t="str">
        <f t="shared" si="8"/>
        <v>GODOY DIAZ, HERMELINDA</v>
      </c>
      <c r="T527" t="s">
        <v>52</v>
      </c>
      <c r="U527" t="s">
        <v>48</v>
      </c>
      <c r="V527" t="s">
        <v>49</v>
      </c>
      <c r="W527" t="s">
        <v>16485</v>
      </c>
      <c r="X527" s="126">
        <v>25329</v>
      </c>
      <c r="Y527" t="s">
        <v>7892</v>
      </c>
      <c r="AB527" t="s">
        <v>38</v>
      </c>
      <c r="AC527" t="s">
        <v>39</v>
      </c>
      <c r="AD527" t="s">
        <v>40</v>
      </c>
    </row>
    <row r="528" spans="1:30" x14ac:dyDescent="0.25">
      <c r="A528" t="s">
        <v>7882</v>
      </c>
      <c r="B528" t="s">
        <v>441</v>
      </c>
      <c r="C528" t="s">
        <v>338</v>
      </c>
      <c r="D528" t="s">
        <v>29</v>
      </c>
      <c r="E528" t="s">
        <v>369</v>
      </c>
      <c r="F528" t="s">
        <v>7876</v>
      </c>
      <c r="G528" t="s">
        <v>7877</v>
      </c>
      <c r="H528" t="s">
        <v>6610</v>
      </c>
      <c r="I528" t="s">
        <v>15204</v>
      </c>
      <c r="J528" t="s">
        <v>7882</v>
      </c>
      <c r="K528" t="s">
        <v>90</v>
      </c>
      <c r="L528" t="s">
        <v>91</v>
      </c>
      <c r="M528" t="s">
        <v>92</v>
      </c>
      <c r="N528" t="s">
        <v>43</v>
      </c>
      <c r="O528" t="s">
        <v>53</v>
      </c>
      <c r="P528" t="s">
        <v>289</v>
      </c>
      <c r="Q528" t="s">
        <v>152</v>
      </c>
      <c r="R528" t="s">
        <v>6520</v>
      </c>
      <c r="S528" t="str">
        <f t="shared" si="8"/>
        <v>NINA RAMOS, ALCIDES</v>
      </c>
      <c r="T528" t="s">
        <v>94</v>
      </c>
      <c r="U528" t="s">
        <v>37</v>
      </c>
      <c r="V528" t="s">
        <v>49</v>
      </c>
      <c r="W528" t="s">
        <v>16486</v>
      </c>
      <c r="X528" s="126">
        <v>24792</v>
      </c>
      <c r="Y528" t="s">
        <v>7883</v>
      </c>
      <c r="AB528" t="s">
        <v>38</v>
      </c>
      <c r="AC528" t="s">
        <v>95</v>
      </c>
      <c r="AD528" t="s">
        <v>40</v>
      </c>
    </row>
    <row r="529" spans="1:30" x14ac:dyDescent="0.25">
      <c r="A529" t="s">
        <v>7884</v>
      </c>
      <c r="B529" t="s">
        <v>451</v>
      </c>
      <c r="C529" t="s">
        <v>7257</v>
      </c>
      <c r="D529" t="s">
        <v>29</v>
      </c>
      <c r="E529" t="s">
        <v>452</v>
      </c>
      <c r="F529" t="s">
        <v>7885</v>
      </c>
      <c r="G529" t="s">
        <v>7886</v>
      </c>
      <c r="H529" t="s">
        <v>6610</v>
      </c>
      <c r="I529" t="s">
        <v>15206</v>
      </c>
      <c r="J529" t="s">
        <v>7884</v>
      </c>
      <c r="K529" t="s">
        <v>31</v>
      </c>
      <c r="L529" t="s">
        <v>31</v>
      </c>
      <c r="M529" t="s">
        <v>291</v>
      </c>
      <c r="N529" t="s">
        <v>43</v>
      </c>
      <c r="O529" t="s">
        <v>7887</v>
      </c>
      <c r="P529" t="s">
        <v>62</v>
      </c>
      <c r="Q529" t="s">
        <v>298</v>
      </c>
      <c r="R529" t="s">
        <v>335</v>
      </c>
      <c r="S529" t="str">
        <f t="shared" si="8"/>
        <v>MEDINA AGUILAR, ROSA</v>
      </c>
      <c r="T529" t="s">
        <v>52</v>
      </c>
      <c r="U529" t="s">
        <v>48</v>
      </c>
      <c r="V529" t="s">
        <v>49</v>
      </c>
      <c r="W529" t="s">
        <v>16487</v>
      </c>
      <c r="X529" s="126">
        <v>26189</v>
      </c>
      <c r="Y529" t="s">
        <v>7888</v>
      </c>
      <c r="Z529" s="126">
        <v>44197</v>
      </c>
      <c r="AA529" s="126">
        <v>44561</v>
      </c>
      <c r="AB529" t="s">
        <v>38</v>
      </c>
      <c r="AC529" t="s">
        <v>39</v>
      </c>
      <c r="AD529" t="s">
        <v>40</v>
      </c>
    </row>
    <row r="530" spans="1:30" x14ac:dyDescent="0.25">
      <c r="A530" t="s">
        <v>7889</v>
      </c>
      <c r="B530" t="s">
        <v>435</v>
      </c>
      <c r="C530" t="s">
        <v>7257</v>
      </c>
      <c r="D530" t="s">
        <v>29</v>
      </c>
      <c r="E530" t="s">
        <v>430</v>
      </c>
      <c r="F530" t="s">
        <v>7890</v>
      </c>
      <c r="G530" t="s">
        <v>7891</v>
      </c>
      <c r="H530" t="s">
        <v>6610</v>
      </c>
      <c r="I530" t="s">
        <v>15207</v>
      </c>
      <c r="J530" t="s">
        <v>7889</v>
      </c>
      <c r="K530" t="s">
        <v>31</v>
      </c>
      <c r="L530" t="s">
        <v>31</v>
      </c>
      <c r="M530" t="s">
        <v>291</v>
      </c>
      <c r="N530" t="s">
        <v>61</v>
      </c>
      <c r="O530" t="s">
        <v>15208</v>
      </c>
      <c r="P530" t="s">
        <v>138</v>
      </c>
      <c r="Q530" t="s">
        <v>75</v>
      </c>
      <c r="R530" t="s">
        <v>21348</v>
      </c>
      <c r="S530" s="189" t="s">
        <v>235</v>
      </c>
      <c r="T530" t="s">
        <v>64</v>
      </c>
      <c r="U530" t="s">
        <v>48</v>
      </c>
      <c r="V530" t="s">
        <v>49</v>
      </c>
      <c r="W530" t="s">
        <v>21349</v>
      </c>
      <c r="X530" s="126">
        <v>32672</v>
      </c>
      <c r="Y530" t="s">
        <v>21350</v>
      </c>
      <c r="Z530" s="126">
        <v>44256</v>
      </c>
      <c r="AA530" s="126">
        <v>44561</v>
      </c>
      <c r="AB530" t="s">
        <v>38</v>
      </c>
      <c r="AC530" t="s">
        <v>6628</v>
      </c>
      <c r="AD530" t="s">
        <v>40</v>
      </c>
    </row>
    <row r="531" spans="1:30" x14ac:dyDescent="0.25">
      <c r="A531" t="s">
        <v>7893</v>
      </c>
      <c r="B531" t="s">
        <v>377</v>
      </c>
      <c r="C531" t="s">
        <v>7257</v>
      </c>
      <c r="D531" t="s">
        <v>29</v>
      </c>
      <c r="E531" t="s">
        <v>393</v>
      </c>
      <c r="F531" t="s">
        <v>7894</v>
      </c>
      <c r="G531" t="s">
        <v>7895</v>
      </c>
      <c r="H531" t="s">
        <v>6610</v>
      </c>
      <c r="I531" t="s">
        <v>15209</v>
      </c>
      <c r="J531" t="s">
        <v>7893</v>
      </c>
      <c r="K531" t="s">
        <v>31</v>
      </c>
      <c r="L531" t="s">
        <v>31</v>
      </c>
      <c r="M531" t="s">
        <v>291</v>
      </c>
      <c r="N531" t="s">
        <v>43</v>
      </c>
      <c r="O531" t="s">
        <v>7896</v>
      </c>
      <c r="P531" t="s">
        <v>76</v>
      </c>
      <c r="Q531" t="s">
        <v>8313</v>
      </c>
      <c r="R531" t="s">
        <v>8314</v>
      </c>
      <c r="S531" t="str">
        <f t="shared" si="8"/>
        <v>CONDORI CUPI, JANNET</v>
      </c>
      <c r="T531" t="s">
        <v>52</v>
      </c>
      <c r="U531" t="s">
        <v>48</v>
      </c>
      <c r="V531" t="s">
        <v>49</v>
      </c>
      <c r="W531" t="s">
        <v>16488</v>
      </c>
      <c r="X531" s="126">
        <v>30408</v>
      </c>
      <c r="Y531" t="s">
        <v>8315</v>
      </c>
      <c r="Z531" s="126">
        <v>44197</v>
      </c>
      <c r="AA531" s="126">
        <v>44561</v>
      </c>
      <c r="AB531" t="s">
        <v>38</v>
      </c>
      <c r="AC531" t="s">
        <v>39</v>
      </c>
      <c r="AD531" t="s">
        <v>40</v>
      </c>
    </row>
    <row r="532" spans="1:30" x14ac:dyDescent="0.25">
      <c r="A532" t="s">
        <v>7897</v>
      </c>
      <c r="B532" t="s">
        <v>435</v>
      </c>
      <c r="C532" t="s">
        <v>7257</v>
      </c>
      <c r="D532" t="s">
        <v>29</v>
      </c>
      <c r="E532" t="s">
        <v>393</v>
      </c>
      <c r="F532" t="s">
        <v>7898</v>
      </c>
      <c r="G532" t="s">
        <v>7899</v>
      </c>
      <c r="H532" t="s">
        <v>6610</v>
      </c>
      <c r="I532" t="s">
        <v>7900</v>
      </c>
      <c r="J532" t="s">
        <v>7897</v>
      </c>
      <c r="K532" t="s">
        <v>31</v>
      </c>
      <c r="L532" t="s">
        <v>31</v>
      </c>
      <c r="M532" t="s">
        <v>291</v>
      </c>
      <c r="N532" t="s">
        <v>43</v>
      </c>
      <c r="O532" t="s">
        <v>120</v>
      </c>
      <c r="P532" t="s">
        <v>455</v>
      </c>
      <c r="Q532" t="s">
        <v>126</v>
      </c>
      <c r="R532" t="s">
        <v>7901</v>
      </c>
      <c r="S532" t="str">
        <f t="shared" si="8"/>
        <v>CHURAYRA FLORES, DELIA GESIL</v>
      </c>
      <c r="T532" t="s">
        <v>47</v>
      </c>
      <c r="U532" t="s">
        <v>48</v>
      </c>
      <c r="V532" t="s">
        <v>49</v>
      </c>
      <c r="W532" t="s">
        <v>16489</v>
      </c>
      <c r="X532" s="126">
        <v>27159</v>
      </c>
      <c r="Y532" t="s">
        <v>7902</v>
      </c>
      <c r="Z532" s="126">
        <v>44197</v>
      </c>
      <c r="AA532" s="126">
        <v>44561</v>
      </c>
      <c r="AB532" t="s">
        <v>38</v>
      </c>
      <c r="AC532" t="s">
        <v>39</v>
      </c>
      <c r="AD532" t="s">
        <v>40</v>
      </c>
    </row>
    <row r="533" spans="1:30" x14ac:dyDescent="0.25">
      <c r="A533" t="s">
        <v>7903</v>
      </c>
      <c r="B533" t="s">
        <v>407</v>
      </c>
      <c r="C533" t="s">
        <v>338</v>
      </c>
      <c r="D533" t="s">
        <v>29</v>
      </c>
      <c r="E533" t="s">
        <v>369</v>
      </c>
      <c r="F533" t="s">
        <v>7904</v>
      </c>
      <c r="G533" t="s">
        <v>7905</v>
      </c>
      <c r="H533" t="s">
        <v>6610</v>
      </c>
      <c r="I533" t="s">
        <v>15210</v>
      </c>
      <c r="J533" t="s">
        <v>7903</v>
      </c>
      <c r="K533" t="s">
        <v>31</v>
      </c>
      <c r="L533" t="s">
        <v>31</v>
      </c>
      <c r="M533" t="s">
        <v>42</v>
      </c>
      <c r="N533" t="s">
        <v>43</v>
      </c>
      <c r="O533" t="s">
        <v>7906</v>
      </c>
      <c r="P533" t="s">
        <v>106</v>
      </c>
      <c r="Q533" t="s">
        <v>288</v>
      </c>
      <c r="R533" t="s">
        <v>7907</v>
      </c>
      <c r="S533" t="str">
        <f t="shared" si="8"/>
        <v>MAMANI ALVAREZ, VICENTINA</v>
      </c>
      <c r="T533" t="s">
        <v>52</v>
      </c>
      <c r="U533" t="s">
        <v>48</v>
      </c>
      <c r="V533" t="s">
        <v>1055</v>
      </c>
      <c r="W533" t="s">
        <v>16490</v>
      </c>
      <c r="X533" s="126">
        <v>23677</v>
      </c>
      <c r="Y533" t="s">
        <v>7908</v>
      </c>
      <c r="Z533" s="126">
        <v>44256</v>
      </c>
      <c r="AA533" s="126">
        <v>44561</v>
      </c>
      <c r="AB533" t="s">
        <v>38</v>
      </c>
      <c r="AC533" t="s">
        <v>39</v>
      </c>
      <c r="AD533" t="s">
        <v>40</v>
      </c>
    </row>
    <row r="534" spans="1:30" x14ac:dyDescent="0.25">
      <c r="B534" t="s">
        <v>407</v>
      </c>
      <c r="C534" t="s">
        <v>338</v>
      </c>
      <c r="D534" t="s">
        <v>29</v>
      </c>
      <c r="E534" t="s">
        <v>369</v>
      </c>
      <c r="F534" t="s">
        <v>7904</v>
      </c>
      <c r="G534" t="s">
        <v>7905</v>
      </c>
      <c r="H534" t="s">
        <v>6610</v>
      </c>
      <c r="I534" t="s">
        <v>15210</v>
      </c>
      <c r="J534" t="s">
        <v>7903</v>
      </c>
      <c r="K534" t="s">
        <v>31</v>
      </c>
      <c r="L534" t="s">
        <v>31</v>
      </c>
      <c r="M534" t="s">
        <v>42</v>
      </c>
      <c r="N534" t="s">
        <v>61</v>
      </c>
      <c r="O534" t="s">
        <v>16491</v>
      </c>
      <c r="P534" t="s">
        <v>255</v>
      </c>
      <c r="Q534" t="s">
        <v>526</v>
      </c>
      <c r="R534" t="s">
        <v>177</v>
      </c>
      <c r="S534" s="189" t="s">
        <v>235</v>
      </c>
      <c r="T534" t="s">
        <v>64</v>
      </c>
      <c r="U534" t="s">
        <v>48</v>
      </c>
      <c r="V534" t="s">
        <v>49</v>
      </c>
      <c r="W534" t="s">
        <v>21351</v>
      </c>
      <c r="X534" s="126">
        <v>30335</v>
      </c>
      <c r="Y534" t="s">
        <v>21352</v>
      </c>
      <c r="Z534" s="126">
        <v>44260</v>
      </c>
      <c r="AA534" s="126">
        <v>44561</v>
      </c>
      <c r="AB534" t="s">
        <v>302</v>
      </c>
      <c r="AC534" t="s">
        <v>6628</v>
      </c>
      <c r="AD534" t="s">
        <v>40</v>
      </c>
    </row>
    <row r="535" spans="1:30" x14ac:dyDescent="0.25">
      <c r="A535" t="s">
        <v>7909</v>
      </c>
      <c r="B535" t="s">
        <v>407</v>
      </c>
      <c r="C535" t="s">
        <v>338</v>
      </c>
      <c r="D535" t="s">
        <v>29</v>
      </c>
      <c r="E535" t="s">
        <v>369</v>
      </c>
      <c r="F535" t="s">
        <v>7904</v>
      </c>
      <c r="G535" t="s">
        <v>7905</v>
      </c>
      <c r="H535" t="s">
        <v>6610</v>
      </c>
      <c r="I535" t="s">
        <v>15210</v>
      </c>
      <c r="J535" t="s">
        <v>7909</v>
      </c>
      <c r="K535" t="s">
        <v>31</v>
      </c>
      <c r="L535" t="s">
        <v>31</v>
      </c>
      <c r="M535" t="s">
        <v>42</v>
      </c>
      <c r="N535" t="s">
        <v>43</v>
      </c>
      <c r="O535" t="s">
        <v>120</v>
      </c>
      <c r="P535" t="s">
        <v>456</v>
      </c>
      <c r="Q535" t="s">
        <v>457</v>
      </c>
      <c r="R535" t="s">
        <v>7910</v>
      </c>
      <c r="S535" t="str">
        <f t="shared" si="8"/>
        <v>VILLASANTE SARAVIA, NORA JESUS</v>
      </c>
      <c r="T535" t="s">
        <v>64</v>
      </c>
      <c r="U535" t="s">
        <v>48</v>
      </c>
      <c r="V535" t="s">
        <v>49</v>
      </c>
      <c r="W535" t="s">
        <v>16492</v>
      </c>
      <c r="X535" s="126">
        <v>21943</v>
      </c>
      <c r="Y535" t="s">
        <v>7911</v>
      </c>
      <c r="AB535" t="s">
        <v>38</v>
      </c>
      <c r="AC535" t="s">
        <v>39</v>
      </c>
      <c r="AD535" t="s">
        <v>40</v>
      </c>
    </row>
    <row r="536" spans="1:30" x14ac:dyDescent="0.25">
      <c r="A536" t="s">
        <v>7912</v>
      </c>
      <c r="B536" t="s">
        <v>27</v>
      </c>
      <c r="C536" t="s">
        <v>28</v>
      </c>
      <c r="D536" t="s">
        <v>29</v>
      </c>
      <c r="E536" t="s">
        <v>30</v>
      </c>
      <c r="F536" t="s">
        <v>7913</v>
      </c>
      <c r="G536" t="s">
        <v>7914</v>
      </c>
      <c r="H536" t="s">
        <v>6610</v>
      </c>
      <c r="I536" t="s">
        <v>15211</v>
      </c>
      <c r="J536" t="s">
        <v>7912</v>
      </c>
      <c r="K536" t="s">
        <v>31</v>
      </c>
      <c r="L536" t="s">
        <v>32</v>
      </c>
      <c r="M536" t="s">
        <v>33</v>
      </c>
      <c r="N536" t="s">
        <v>34</v>
      </c>
      <c r="O536" t="s">
        <v>279</v>
      </c>
      <c r="P536" t="s">
        <v>458</v>
      </c>
      <c r="Q536" t="s">
        <v>7915</v>
      </c>
      <c r="R536" t="s">
        <v>7916</v>
      </c>
      <c r="S536" t="str">
        <f t="shared" si="8"/>
        <v>VALDIVIA GUITERAZ, JANNET FRANCISCA</v>
      </c>
      <c r="T536" t="s">
        <v>316</v>
      </c>
      <c r="U536" t="s">
        <v>37</v>
      </c>
      <c r="V536" t="s">
        <v>162</v>
      </c>
      <c r="W536" t="s">
        <v>16493</v>
      </c>
      <c r="X536" s="126">
        <v>23288</v>
      </c>
      <c r="Y536" t="s">
        <v>7917</v>
      </c>
      <c r="Z536" s="126">
        <v>44240</v>
      </c>
      <c r="AB536" t="s">
        <v>119</v>
      </c>
      <c r="AC536" t="s">
        <v>39</v>
      </c>
      <c r="AD536" t="s">
        <v>40</v>
      </c>
    </row>
    <row r="537" spans="1:30" x14ac:dyDescent="0.25">
      <c r="A537" t="s">
        <v>7918</v>
      </c>
      <c r="B537" t="s">
        <v>27</v>
      </c>
      <c r="C537" t="s">
        <v>28</v>
      </c>
      <c r="D537" t="s">
        <v>29</v>
      </c>
      <c r="E537" t="s">
        <v>30</v>
      </c>
      <c r="F537" t="s">
        <v>7913</v>
      </c>
      <c r="G537" t="s">
        <v>7914</v>
      </c>
      <c r="H537" t="s">
        <v>6610</v>
      </c>
      <c r="I537" t="s">
        <v>15211</v>
      </c>
      <c r="J537" t="s">
        <v>7918</v>
      </c>
      <c r="K537" t="s">
        <v>31</v>
      </c>
      <c r="L537" t="s">
        <v>31</v>
      </c>
      <c r="M537" t="s">
        <v>42</v>
      </c>
      <c r="N537" t="s">
        <v>61</v>
      </c>
      <c r="O537" t="s">
        <v>116</v>
      </c>
      <c r="P537" t="s">
        <v>106</v>
      </c>
      <c r="Q537" t="s">
        <v>250</v>
      </c>
      <c r="R537" t="s">
        <v>21353</v>
      </c>
      <c r="S537" s="189" t="s">
        <v>235</v>
      </c>
      <c r="T537" t="s">
        <v>64</v>
      </c>
      <c r="U537" t="s">
        <v>48</v>
      </c>
      <c r="V537" t="s">
        <v>49</v>
      </c>
      <c r="W537" t="s">
        <v>21354</v>
      </c>
      <c r="X537" s="126">
        <v>34479</v>
      </c>
      <c r="Y537" t="s">
        <v>21355</v>
      </c>
      <c r="Z537" s="126">
        <v>44256</v>
      </c>
      <c r="AA537" s="126">
        <v>44561</v>
      </c>
      <c r="AB537" t="s">
        <v>119</v>
      </c>
      <c r="AC537" t="s">
        <v>6628</v>
      </c>
      <c r="AD537" t="s">
        <v>40</v>
      </c>
    </row>
    <row r="538" spans="1:30" x14ac:dyDescent="0.25">
      <c r="A538" t="s">
        <v>7919</v>
      </c>
      <c r="B538" t="s">
        <v>27</v>
      </c>
      <c r="C538" t="s">
        <v>28</v>
      </c>
      <c r="D538" t="s">
        <v>29</v>
      </c>
      <c r="E538" t="s">
        <v>30</v>
      </c>
      <c r="F538" t="s">
        <v>7913</v>
      </c>
      <c r="G538" t="s">
        <v>7914</v>
      </c>
      <c r="H538" t="s">
        <v>6610</v>
      </c>
      <c r="I538" t="s">
        <v>15211</v>
      </c>
      <c r="J538" t="s">
        <v>7919</v>
      </c>
      <c r="K538" t="s">
        <v>31</v>
      </c>
      <c r="L538" t="s">
        <v>31</v>
      </c>
      <c r="M538" t="s">
        <v>42</v>
      </c>
      <c r="N538" t="s">
        <v>61</v>
      </c>
      <c r="O538" t="s">
        <v>116</v>
      </c>
      <c r="P538" t="s">
        <v>326</v>
      </c>
      <c r="Q538" t="s">
        <v>98</v>
      </c>
      <c r="R538" t="s">
        <v>21356</v>
      </c>
      <c r="S538" s="189" t="s">
        <v>235</v>
      </c>
      <c r="T538" t="s">
        <v>64</v>
      </c>
      <c r="U538" t="s">
        <v>48</v>
      </c>
      <c r="V538" t="s">
        <v>49</v>
      </c>
      <c r="W538" t="s">
        <v>21357</v>
      </c>
      <c r="X538" s="126">
        <v>28540</v>
      </c>
      <c r="Y538" t="s">
        <v>21358</v>
      </c>
      <c r="Z538" s="126">
        <v>44256</v>
      </c>
      <c r="AA538" s="126">
        <v>44561</v>
      </c>
      <c r="AB538" t="s">
        <v>119</v>
      </c>
      <c r="AC538" t="s">
        <v>6628</v>
      </c>
      <c r="AD538" t="s">
        <v>40</v>
      </c>
    </row>
    <row r="539" spans="1:30" x14ac:dyDescent="0.25">
      <c r="A539" t="s">
        <v>7920</v>
      </c>
      <c r="B539" t="s">
        <v>27</v>
      </c>
      <c r="C539" t="s">
        <v>28</v>
      </c>
      <c r="D539" t="s">
        <v>29</v>
      </c>
      <c r="E539" t="s">
        <v>30</v>
      </c>
      <c r="F539" t="s">
        <v>7913</v>
      </c>
      <c r="G539" t="s">
        <v>7914</v>
      </c>
      <c r="H539" t="s">
        <v>6610</v>
      </c>
      <c r="I539" t="s">
        <v>15211</v>
      </c>
      <c r="J539" t="s">
        <v>7920</v>
      </c>
      <c r="K539" t="s">
        <v>31</v>
      </c>
      <c r="L539" t="s">
        <v>31</v>
      </c>
      <c r="M539" t="s">
        <v>42</v>
      </c>
      <c r="N539" t="s">
        <v>61</v>
      </c>
      <c r="O539" t="s">
        <v>116</v>
      </c>
      <c r="P539" t="s">
        <v>294</v>
      </c>
      <c r="Q539" t="s">
        <v>76</v>
      </c>
      <c r="R539" t="s">
        <v>21359</v>
      </c>
      <c r="S539" s="189" t="s">
        <v>235</v>
      </c>
      <c r="T539" t="s">
        <v>64</v>
      </c>
      <c r="U539" t="s">
        <v>48</v>
      </c>
      <c r="V539" t="s">
        <v>49</v>
      </c>
      <c r="W539" t="s">
        <v>21360</v>
      </c>
      <c r="X539" s="126">
        <v>33159</v>
      </c>
      <c r="Y539" t="s">
        <v>21361</v>
      </c>
      <c r="Z539" s="126">
        <v>44256</v>
      </c>
      <c r="AA539" s="126">
        <v>44561</v>
      </c>
      <c r="AB539" t="s">
        <v>119</v>
      </c>
      <c r="AC539" t="s">
        <v>6628</v>
      </c>
      <c r="AD539" t="s">
        <v>40</v>
      </c>
    </row>
    <row r="540" spans="1:30" x14ac:dyDescent="0.25">
      <c r="A540" t="s">
        <v>7921</v>
      </c>
      <c r="B540" t="s">
        <v>27</v>
      </c>
      <c r="C540" t="s">
        <v>28</v>
      </c>
      <c r="D540" t="s">
        <v>29</v>
      </c>
      <c r="E540" t="s">
        <v>30</v>
      </c>
      <c r="F540" t="s">
        <v>7913</v>
      </c>
      <c r="G540" t="s">
        <v>7914</v>
      </c>
      <c r="H540" t="s">
        <v>6610</v>
      </c>
      <c r="I540" t="s">
        <v>15211</v>
      </c>
      <c r="J540" t="s">
        <v>7921</v>
      </c>
      <c r="K540" t="s">
        <v>31</v>
      </c>
      <c r="L540" t="s">
        <v>31</v>
      </c>
      <c r="M540" t="s">
        <v>42</v>
      </c>
      <c r="N540" t="s">
        <v>61</v>
      </c>
      <c r="O540" t="s">
        <v>116</v>
      </c>
      <c r="P540" t="s">
        <v>8176</v>
      </c>
      <c r="Q540" t="s">
        <v>67</v>
      </c>
      <c r="R540" t="s">
        <v>21362</v>
      </c>
      <c r="S540" s="189" t="s">
        <v>235</v>
      </c>
      <c r="T540" t="s">
        <v>64</v>
      </c>
      <c r="U540" t="s">
        <v>48</v>
      </c>
      <c r="V540" t="s">
        <v>49</v>
      </c>
      <c r="W540" t="s">
        <v>21363</v>
      </c>
      <c r="X540" s="126">
        <v>31732</v>
      </c>
      <c r="Y540" t="s">
        <v>21364</v>
      </c>
      <c r="Z540" s="126">
        <v>44256</v>
      </c>
      <c r="AA540" s="126">
        <v>44561</v>
      </c>
      <c r="AB540" t="s">
        <v>119</v>
      </c>
      <c r="AC540" t="s">
        <v>6628</v>
      </c>
      <c r="AD540" t="s">
        <v>40</v>
      </c>
    </row>
    <row r="541" spans="1:30" x14ac:dyDescent="0.25">
      <c r="A541" t="s">
        <v>7922</v>
      </c>
      <c r="B541" t="s">
        <v>27</v>
      </c>
      <c r="C541" t="s">
        <v>28</v>
      </c>
      <c r="D541" t="s">
        <v>29</v>
      </c>
      <c r="E541" t="s">
        <v>30</v>
      </c>
      <c r="F541" t="s">
        <v>7913</v>
      </c>
      <c r="G541" t="s">
        <v>7914</v>
      </c>
      <c r="H541" t="s">
        <v>6610</v>
      </c>
      <c r="I541" t="s">
        <v>15211</v>
      </c>
      <c r="J541" t="s">
        <v>7922</v>
      </c>
      <c r="K541" t="s">
        <v>31</v>
      </c>
      <c r="L541" t="s">
        <v>31</v>
      </c>
      <c r="M541" t="s">
        <v>42</v>
      </c>
      <c r="N541" t="s">
        <v>43</v>
      </c>
      <c r="O541" t="s">
        <v>120</v>
      </c>
      <c r="P541" t="s">
        <v>138</v>
      </c>
      <c r="Q541" t="s">
        <v>138</v>
      </c>
      <c r="R541" t="s">
        <v>7923</v>
      </c>
      <c r="S541" t="str">
        <f t="shared" si="8"/>
        <v>GONZALES GONZALES, NILDA NAYDA</v>
      </c>
      <c r="T541" t="s">
        <v>59</v>
      </c>
      <c r="U541" t="s">
        <v>48</v>
      </c>
      <c r="V541" t="s">
        <v>49</v>
      </c>
      <c r="W541" t="s">
        <v>16494</v>
      </c>
      <c r="X541" s="126">
        <v>28379</v>
      </c>
      <c r="Y541" t="s">
        <v>7924</v>
      </c>
      <c r="AB541" t="s">
        <v>38</v>
      </c>
      <c r="AC541" t="s">
        <v>39</v>
      </c>
      <c r="AD541" t="s">
        <v>40</v>
      </c>
    </row>
    <row r="542" spans="1:30" x14ac:dyDescent="0.25">
      <c r="A542" t="s">
        <v>7925</v>
      </c>
      <c r="B542" t="s">
        <v>27</v>
      </c>
      <c r="C542" t="s">
        <v>28</v>
      </c>
      <c r="D542" t="s">
        <v>29</v>
      </c>
      <c r="E542" t="s">
        <v>30</v>
      </c>
      <c r="F542" t="s">
        <v>7913</v>
      </c>
      <c r="G542" t="s">
        <v>7914</v>
      </c>
      <c r="H542" t="s">
        <v>6610</v>
      </c>
      <c r="I542" t="s">
        <v>15211</v>
      </c>
      <c r="J542" t="s">
        <v>7925</v>
      </c>
      <c r="K542" t="s">
        <v>31</v>
      </c>
      <c r="L542" t="s">
        <v>77</v>
      </c>
      <c r="M542" t="s">
        <v>77</v>
      </c>
      <c r="N542" t="s">
        <v>61</v>
      </c>
      <c r="O542" t="s">
        <v>6494</v>
      </c>
      <c r="P542" t="s">
        <v>7748</v>
      </c>
      <c r="Q542" t="s">
        <v>21365</v>
      </c>
      <c r="R542" t="s">
        <v>21366</v>
      </c>
      <c r="S542" s="189" t="s">
        <v>235</v>
      </c>
      <c r="T542" t="s">
        <v>41</v>
      </c>
      <c r="U542" t="s">
        <v>48</v>
      </c>
      <c r="V542" t="s">
        <v>49</v>
      </c>
      <c r="W542" t="s">
        <v>21367</v>
      </c>
      <c r="X542" s="126">
        <v>24907</v>
      </c>
      <c r="Y542" t="s">
        <v>21368</v>
      </c>
      <c r="Z542" s="126">
        <v>44256</v>
      </c>
      <c r="AA542" s="126">
        <v>44561</v>
      </c>
      <c r="AB542" t="s">
        <v>38</v>
      </c>
      <c r="AC542" t="s">
        <v>80</v>
      </c>
      <c r="AD542" t="s">
        <v>40</v>
      </c>
    </row>
    <row r="543" spans="1:30" x14ac:dyDescent="0.25">
      <c r="A543" t="s">
        <v>7926</v>
      </c>
      <c r="B543" t="s">
        <v>27</v>
      </c>
      <c r="C543" t="s">
        <v>28</v>
      </c>
      <c r="D543" t="s">
        <v>29</v>
      </c>
      <c r="E543" t="s">
        <v>30</v>
      </c>
      <c r="F543" t="s">
        <v>7913</v>
      </c>
      <c r="G543" t="s">
        <v>7914</v>
      </c>
      <c r="H543" t="s">
        <v>6610</v>
      </c>
      <c r="I543" t="s">
        <v>15211</v>
      </c>
      <c r="J543" t="s">
        <v>7926</v>
      </c>
      <c r="K543" t="s">
        <v>31</v>
      </c>
      <c r="L543" t="s">
        <v>77</v>
      </c>
      <c r="M543" t="s">
        <v>77</v>
      </c>
      <c r="N543" t="s">
        <v>61</v>
      </c>
      <c r="O543" t="s">
        <v>7927</v>
      </c>
      <c r="P543" t="s">
        <v>152</v>
      </c>
      <c r="Q543" t="s">
        <v>344</v>
      </c>
      <c r="R543" t="s">
        <v>110</v>
      </c>
      <c r="S543" s="189" t="s">
        <v>235</v>
      </c>
      <c r="T543" t="s">
        <v>41</v>
      </c>
      <c r="U543" t="s">
        <v>48</v>
      </c>
      <c r="V543" t="s">
        <v>49</v>
      </c>
      <c r="W543" t="s">
        <v>21369</v>
      </c>
      <c r="X543" s="126">
        <v>24502</v>
      </c>
      <c r="Y543" t="s">
        <v>21370</v>
      </c>
      <c r="Z543" s="126">
        <v>44256</v>
      </c>
      <c r="AA543" s="126">
        <v>44561</v>
      </c>
      <c r="AB543" t="s">
        <v>38</v>
      </c>
      <c r="AC543" t="s">
        <v>80</v>
      </c>
      <c r="AD543" t="s">
        <v>40</v>
      </c>
    </row>
    <row r="544" spans="1:30" x14ac:dyDescent="0.25">
      <c r="A544" t="s">
        <v>7928</v>
      </c>
      <c r="B544" t="s">
        <v>27</v>
      </c>
      <c r="C544" t="s">
        <v>28</v>
      </c>
      <c r="D544" t="s">
        <v>29</v>
      </c>
      <c r="E544" t="s">
        <v>30</v>
      </c>
      <c r="F544" t="s">
        <v>7913</v>
      </c>
      <c r="G544" t="s">
        <v>7914</v>
      </c>
      <c r="H544" t="s">
        <v>6610</v>
      </c>
      <c r="I544" t="s">
        <v>15211</v>
      </c>
      <c r="J544" t="s">
        <v>7928</v>
      </c>
      <c r="K544" t="s">
        <v>90</v>
      </c>
      <c r="L544" t="s">
        <v>91</v>
      </c>
      <c r="M544" t="s">
        <v>96</v>
      </c>
      <c r="N544" t="s">
        <v>43</v>
      </c>
      <c r="O544" t="s">
        <v>7929</v>
      </c>
      <c r="P544" t="s">
        <v>6378</v>
      </c>
      <c r="Q544" t="s">
        <v>182</v>
      </c>
      <c r="R544" t="s">
        <v>6379</v>
      </c>
      <c r="S544" t="str">
        <f t="shared" si="8"/>
        <v>VILAVILA CAHUANA, ELIZABETH MARLENY</v>
      </c>
      <c r="T544" t="s">
        <v>102</v>
      </c>
      <c r="U544" t="s">
        <v>37</v>
      </c>
      <c r="V544" t="s">
        <v>49</v>
      </c>
      <c r="W544" t="s">
        <v>16495</v>
      </c>
      <c r="X544" s="126">
        <v>28284</v>
      </c>
      <c r="Y544" t="s">
        <v>6380</v>
      </c>
      <c r="AB544" t="s">
        <v>38</v>
      </c>
      <c r="AC544" t="s">
        <v>95</v>
      </c>
      <c r="AD544" t="s">
        <v>40</v>
      </c>
    </row>
    <row r="545" spans="1:30" x14ac:dyDescent="0.25">
      <c r="A545" t="s">
        <v>7930</v>
      </c>
      <c r="B545" t="s">
        <v>392</v>
      </c>
      <c r="C545" t="s">
        <v>7257</v>
      </c>
      <c r="D545" t="s">
        <v>29</v>
      </c>
      <c r="E545" t="s">
        <v>368</v>
      </c>
      <c r="F545" t="s">
        <v>7931</v>
      </c>
      <c r="G545" t="s">
        <v>7932</v>
      </c>
      <c r="H545" t="s">
        <v>6610</v>
      </c>
      <c r="I545" t="s">
        <v>15213</v>
      </c>
      <c r="J545" t="s">
        <v>7930</v>
      </c>
      <c r="K545" t="s">
        <v>31</v>
      </c>
      <c r="L545" t="s">
        <v>31</v>
      </c>
      <c r="M545" t="s">
        <v>291</v>
      </c>
      <c r="N545" t="s">
        <v>61</v>
      </c>
      <c r="O545" t="s">
        <v>15214</v>
      </c>
      <c r="P545" t="s">
        <v>266</v>
      </c>
      <c r="Q545" t="s">
        <v>267</v>
      </c>
      <c r="R545" t="s">
        <v>21371</v>
      </c>
      <c r="S545" s="189" t="s">
        <v>235</v>
      </c>
      <c r="T545" t="s">
        <v>64</v>
      </c>
      <c r="U545" t="s">
        <v>48</v>
      </c>
      <c r="V545" t="s">
        <v>49</v>
      </c>
      <c r="W545" t="s">
        <v>21372</v>
      </c>
      <c r="X545" s="126">
        <v>31345</v>
      </c>
      <c r="Y545" t="s">
        <v>21373</v>
      </c>
      <c r="Z545" s="126">
        <v>44256</v>
      </c>
      <c r="AA545" s="126">
        <v>44561</v>
      </c>
      <c r="AB545" t="s">
        <v>38</v>
      </c>
      <c r="AC545" t="s">
        <v>6628</v>
      </c>
      <c r="AD545" t="s">
        <v>40</v>
      </c>
    </row>
    <row r="546" spans="1:30" x14ac:dyDescent="0.25">
      <c r="A546" t="s">
        <v>7934</v>
      </c>
      <c r="B546" t="s">
        <v>407</v>
      </c>
      <c r="C546" t="s">
        <v>7257</v>
      </c>
      <c r="D546" t="s">
        <v>29</v>
      </c>
      <c r="E546" t="s">
        <v>234</v>
      </c>
      <c r="F546" t="s">
        <v>7935</v>
      </c>
      <c r="G546" t="s">
        <v>7936</v>
      </c>
      <c r="H546" t="s">
        <v>6610</v>
      </c>
      <c r="I546" t="s">
        <v>15215</v>
      </c>
      <c r="J546" t="s">
        <v>7934</v>
      </c>
      <c r="K546" t="s">
        <v>31</v>
      </c>
      <c r="L546" t="s">
        <v>31</v>
      </c>
      <c r="M546" t="s">
        <v>291</v>
      </c>
      <c r="N546" t="s">
        <v>43</v>
      </c>
      <c r="O546" t="s">
        <v>120</v>
      </c>
      <c r="P546" t="s">
        <v>384</v>
      </c>
      <c r="Q546" t="s">
        <v>330</v>
      </c>
      <c r="R546" t="s">
        <v>7937</v>
      </c>
      <c r="S546" t="str">
        <f t="shared" si="8"/>
        <v>YANQUI COAQUIRA, JANETH LETICIA</v>
      </c>
      <c r="T546" t="s">
        <v>47</v>
      </c>
      <c r="U546" t="s">
        <v>48</v>
      </c>
      <c r="V546" t="s">
        <v>49</v>
      </c>
      <c r="W546" t="s">
        <v>16496</v>
      </c>
      <c r="X546" s="126">
        <v>26577</v>
      </c>
      <c r="Y546" t="s">
        <v>7938</v>
      </c>
      <c r="Z546" s="126">
        <v>44197</v>
      </c>
      <c r="AA546" s="126">
        <v>44561</v>
      </c>
      <c r="AB546" t="s">
        <v>38</v>
      </c>
      <c r="AC546" t="s">
        <v>39</v>
      </c>
      <c r="AD546" t="s">
        <v>40</v>
      </c>
    </row>
    <row r="547" spans="1:30" x14ac:dyDescent="0.25">
      <c r="A547" t="s">
        <v>7939</v>
      </c>
      <c r="B547" t="s">
        <v>27</v>
      </c>
      <c r="C547" t="s">
        <v>28</v>
      </c>
      <c r="D547" t="s">
        <v>29</v>
      </c>
      <c r="E547" t="s">
        <v>30</v>
      </c>
      <c r="F547" t="s">
        <v>7940</v>
      </c>
      <c r="G547" t="s">
        <v>7941</v>
      </c>
      <c r="H547" t="s">
        <v>6610</v>
      </c>
      <c r="I547" t="s">
        <v>15216</v>
      </c>
      <c r="J547" t="s">
        <v>7939</v>
      </c>
      <c r="K547" t="s">
        <v>31</v>
      </c>
      <c r="L547" t="s">
        <v>32</v>
      </c>
      <c r="M547" t="s">
        <v>33</v>
      </c>
      <c r="N547" t="s">
        <v>34</v>
      </c>
      <c r="O547" t="s">
        <v>279</v>
      </c>
      <c r="P547" t="s">
        <v>308</v>
      </c>
      <c r="Q547" t="s">
        <v>7942</v>
      </c>
      <c r="R547" t="s">
        <v>7943</v>
      </c>
      <c r="S547" t="str">
        <f t="shared" si="8"/>
        <v>SUBIA TONY, LIDIA ELENA</v>
      </c>
      <c r="T547" t="s">
        <v>36</v>
      </c>
      <c r="U547" t="s">
        <v>37</v>
      </c>
      <c r="V547" t="s">
        <v>162</v>
      </c>
      <c r="W547" t="s">
        <v>16497</v>
      </c>
      <c r="X547" s="126">
        <v>23972</v>
      </c>
      <c r="Y547" t="s">
        <v>7944</v>
      </c>
      <c r="Z547" s="126">
        <v>44240</v>
      </c>
      <c r="AB547" t="s">
        <v>119</v>
      </c>
      <c r="AC547" t="s">
        <v>39</v>
      </c>
      <c r="AD547" t="s">
        <v>40</v>
      </c>
    </row>
    <row r="548" spans="1:30" x14ac:dyDescent="0.25">
      <c r="A548" t="s">
        <v>7945</v>
      </c>
      <c r="B548" t="s">
        <v>27</v>
      </c>
      <c r="C548" t="s">
        <v>28</v>
      </c>
      <c r="D548" t="s">
        <v>29</v>
      </c>
      <c r="E548" t="s">
        <v>30</v>
      </c>
      <c r="F548" t="s">
        <v>7940</v>
      </c>
      <c r="G548" t="s">
        <v>7941</v>
      </c>
      <c r="H548" t="s">
        <v>6610</v>
      </c>
      <c r="I548" t="s">
        <v>15216</v>
      </c>
      <c r="J548" t="s">
        <v>7945</v>
      </c>
      <c r="K548" t="s">
        <v>31</v>
      </c>
      <c r="L548" t="s">
        <v>31</v>
      </c>
      <c r="M548" t="s">
        <v>42</v>
      </c>
      <c r="N548" t="s">
        <v>43</v>
      </c>
      <c r="O548" t="s">
        <v>7946</v>
      </c>
      <c r="P548" t="s">
        <v>7947</v>
      </c>
      <c r="Q548" t="s">
        <v>461</v>
      </c>
      <c r="R548" t="s">
        <v>7948</v>
      </c>
      <c r="S548" t="str">
        <f t="shared" si="8"/>
        <v>CCURO LIMA, SANDRA</v>
      </c>
      <c r="T548" t="s">
        <v>64</v>
      </c>
      <c r="U548" t="s">
        <v>48</v>
      </c>
      <c r="V548" t="s">
        <v>49</v>
      </c>
      <c r="W548" t="s">
        <v>16498</v>
      </c>
      <c r="X548" s="126">
        <v>31069</v>
      </c>
      <c r="Y548" t="s">
        <v>7949</v>
      </c>
      <c r="AB548" t="s">
        <v>38</v>
      </c>
      <c r="AC548" t="s">
        <v>39</v>
      </c>
      <c r="AD548" t="s">
        <v>40</v>
      </c>
    </row>
    <row r="549" spans="1:30" x14ac:dyDescent="0.25">
      <c r="A549" t="s">
        <v>7950</v>
      </c>
      <c r="B549" t="s">
        <v>27</v>
      </c>
      <c r="C549" t="s">
        <v>28</v>
      </c>
      <c r="D549" t="s">
        <v>29</v>
      </c>
      <c r="E549" t="s">
        <v>30</v>
      </c>
      <c r="F549" t="s">
        <v>7940</v>
      </c>
      <c r="G549" t="s">
        <v>7941</v>
      </c>
      <c r="H549" t="s">
        <v>6610</v>
      </c>
      <c r="I549" t="s">
        <v>15216</v>
      </c>
      <c r="J549" t="s">
        <v>7950</v>
      </c>
      <c r="K549" t="s">
        <v>31</v>
      </c>
      <c r="L549" t="s">
        <v>31</v>
      </c>
      <c r="M549" t="s">
        <v>42</v>
      </c>
      <c r="N549" t="s">
        <v>43</v>
      </c>
      <c r="O549" t="s">
        <v>120</v>
      </c>
      <c r="P549" t="s">
        <v>126</v>
      </c>
      <c r="Q549" t="s">
        <v>106</v>
      </c>
      <c r="R549" t="s">
        <v>7951</v>
      </c>
      <c r="S549" t="str">
        <f t="shared" si="8"/>
        <v>FLORES MAMANI, VILMA VALERIA</v>
      </c>
      <c r="T549" t="s">
        <v>64</v>
      </c>
      <c r="U549" t="s">
        <v>48</v>
      </c>
      <c r="V549" t="s">
        <v>49</v>
      </c>
      <c r="W549" t="s">
        <v>16499</v>
      </c>
      <c r="X549" s="126">
        <v>24263</v>
      </c>
      <c r="Y549" t="s">
        <v>7952</v>
      </c>
      <c r="AB549" t="s">
        <v>38</v>
      </c>
      <c r="AC549" t="s">
        <v>39</v>
      </c>
      <c r="AD549" t="s">
        <v>40</v>
      </c>
    </row>
    <row r="550" spans="1:30" x14ac:dyDescent="0.25">
      <c r="A550" t="s">
        <v>7953</v>
      </c>
      <c r="B550" t="s">
        <v>27</v>
      </c>
      <c r="C550" t="s">
        <v>28</v>
      </c>
      <c r="D550" t="s">
        <v>29</v>
      </c>
      <c r="E550" t="s">
        <v>30</v>
      </c>
      <c r="F550" t="s">
        <v>7940</v>
      </c>
      <c r="G550" t="s">
        <v>7941</v>
      </c>
      <c r="H550" t="s">
        <v>6610</v>
      </c>
      <c r="I550" t="s">
        <v>15216</v>
      </c>
      <c r="J550" t="s">
        <v>7953</v>
      </c>
      <c r="K550" t="s">
        <v>31</v>
      </c>
      <c r="L550" t="s">
        <v>31</v>
      </c>
      <c r="M550" t="s">
        <v>42</v>
      </c>
      <c r="N550" t="s">
        <v>61</v>
      </c>
      <c r="O550" t="s">
        <v>7954</v>
      </c>
      <c r="P550" t="s">
        <v>288</v>
      </c>
      <c r="Q550" t="s">
        <v>21374</v>
      </c>
      <c r="R550" t="s">
        <v>6456</v>
      </c>
      <c r="S550" s="189" t="s">
        <v>235</v>
      </c>
      <c r="T550" t="s">
        <v>64</v>
      </c>
      <c r="U550" t="s">
        <v>48</v>
      </c>
      <c r="V550" t="s">
        <v>49</v>
      </c>
      <c r="W550" t="s">
        <v>21375</v>
      </c>
      <c r="X550" s="126">
        <v>25980</v>
      </c>
      <c r="Y550" t="s">
        <v>21376</v>
      </c>
      <c r="Z550" s="126">
        <v>44256</v>
      </c>
      <c r="AA550" s="126">
        <v>44561</v>
      </c>
      <c r="AB550" t="s">
        <v>38</v>
      </c>
      <c r="AC550" t="s">
        <v>6628</v>
      </c>
      <c r="AD550" t="s">
        <v>40</v>
      </c>
    </row>
    <row r="551" spans="1:30" x14ac:dyDescent="0.25">
      <c r="A551" t="s">
        <v>7955</v>
      </c>
      <c r="B551" t="s">
        <v>27</v>
      </c>
      <c r="C551" t="s">
        <v>28</v>
      </c>
      <c r="D551" t="s">
        <v>29</v>
      </c>
      <c r="E551" t="s">
        <v>30</v>
      </c>
      <c r="F551" t="s">
        <v>7940</v>
      </c>
      <c r="G551" t="s">
        <v>7941</v>
      </c>
      <c r="H551" t="s">
        <v>6610</v>
      </c>
      <c r="I551" t="s">
        <v>15216</v>
      </c>
      <c r="J551" t="s">
        <v>7955</v>
      </c>
      <c r="K551" t="s">
        <v>31</v>
      </c>
      <c r="L551" t="s">
        <v>77</v>
      </c>
      <c r="M551" t="s">
        <v>77</v>
      </c>
      <c r="N551" t="s">
        <v>61</v>
      </c>
      <c r="O551" t="s">
        <v>120</v>
      </c>
      <c r="P551" t="s">
        <v>253</v>
      </c>
      <c r="Q551" t="s">
        <v>106</v>
      </c>
      <c r="R551" t="s">
        <v>21377</v>
      </c>
      <c r="S551" s="189" t="s">
        <v>235</v>
      </c>
      <c r="T551" t="s">
        <v>41</v>
      </c>
      <c r="U551" t="s">
        <v>48</v>
      </c>
      <c r="V551" t="s">
        <v>49</v>
      </c>
      <c r="W551" t="s">
        <v>21378</v>
      </c>
      <c r="X551" s="126">
        <v>29728</v>
      </c>
      <c r="Y551" t="s">
        <v>21379</v>
      </c>
      <c r="Z551" s="126">
        <v>44256</v>
      </c>
      <c r="AA551" s="126">
        <v>44561</v>
      </c>
      <c r="AB551" t="s">
        <v>38</v>
      </c>
      <c r="AC551" t="s">
        <v>80</v>
      </c>
      <c r="AD551" t="s">
        <v>40</v>
      </c>
    </row>
    <row r="552" spans="1:30" x14ac:dyDescent="0.25">
      <c r="A552" t="s">
        <v>11972</v>
      </c>
      <c r="B552" t="s">
        <v>377</v>
      </c>
      <c r="C552" t="s">
        <v>7257</v>
      </c>
      <c r="D552" t="s">
        <v>29</v>
      </c>
      <c r="E552" t="s">
        <v>369</v>
      </c>
      <c r="F552" t="s">
        <v>7957</v>
      </c>
      <c r="G552" t="s">
        <v>7958</v>
      </c>
      <c r="H552" t="s">
        <v>6610</v>
      </c>
      <c r="I552" t="s">
        <v>15217</v>
      </c>
      <c r="J552" t="s">
        <v>11972</v>
      </c>
      <c r="K552" t="s">
        <v>31</v>
      </c>
      <c r="L552" t="s">
        <v>31</v>
      </c>
      <c r="M552" t="s">
        <v>42</v>
      </c>
      <c r="N552" t="s">
        <v>61</v>
      </c>
      <c r="O552" t="s">
        <v>16180</v>
      </c>
      <c r="P552" t="s">
        <v>21380</v>
      </c>
      <c r="Q552" t="s">
        <v>927</v>
      </c>
      <c r="R552" t="s">
        <v>21381</v>
      </c>
      <c r="S552" s="189" t="s">
        <v>235</v>
      </c>
      <c r="T552" t="s">
        <v>64</v>
      </c>
      <c r="U552" t="s">
        <v>48</v>
      </c>
      <c r="V552" t="s">
        <v>49</v>
      </c>
      <c r="W552" t="s">
        <v>21382</v>
      </c>
      <c r="X552" s="126">
        <v>30173</v>
      </c>
      <c r="Y552" t="s">
        <v>21383</v>
      </c>
      <c r="Z552" s="126">
        <v>44256</v>
      </c>
      <c r="AA552" s="126">
        <v>44561</v>
      </c>
      <c r="AB552" t="s">
        <v>38</v>
      </c>
      <c r="AC552" t="s">
        <v>6628</v>
      </c>
      <c r="AD552" t="s">
        <v>40</v>
      </c>
    </row>
    <row r="553" spans="1:30" x14ac:dyDescent="0.25">
      <c r="A553" t="s">
        <v>7956</v>
      </c>
      <c r="B553" t="s">
        <v>377</v>
      </c>
      <c r="C553" t="s">
        <v>7257</v>
      </c>
      <c r="D553" t="s">
        <v>29</v>
      </c>
      <c r="E553" t="s">
        <v>369</v>
      </c>
      <c r="F553" t="s">
        <v>7957</v>
      </c>
      <c r="G553" t="s">
        <v>7958</v>
      </c>
      <c r="H553" t="s">
        <v>6610</v>
      </c>
      <c r="I553" t="s">
        <v>15217</v>
      </c>
      <c r="J553" t="s">
        <v>7956</v>
      </c>
      <c r="K553" t="s">
        <v>31</v>
      </c>
      <c r="L553" t="s">
        <v>31</v>
      </c>
      <c r="M553" t="s">
        <v>291</v>
      </c>
      <c r="N553" t="s">
        <v>43</v>
      </c>
      <c r="O553" t="s">
        <v>15218</v>
      </c>
      <c r="P553" t="s">
        <v>159</v>
      </c>
      <c r="Q553" t="s">
        <v>6363</v>
      </c>
      <c r="R553" t="s">
        <v>11573</v>
      </c>
      <c r="S553" t="str">
        <f t="shared" si="8"/>
        <v>CHURA CALJARO, LIDUVINA</v>
      </c>
      <c r="T553" t="s">
        <v>52</v>
      </c>
      <c r="U553" t="s">
        <v>48</v>
      </c>
      <c r="V553" t="s">
        <v>49</v>
      </c>
      <c r="W553" t="s">
        <v>16500</v>
      </c>
      <c r="X553" s="126">
        <v>22750</v>
      </c>
      <c r="Y553" t="s">
        <v>15219</v>
      </c>
      <c r="Z553" s="126">
        <v>44197</v>
      </c>
      <c r="AA553" s="126">
        <v>44561</v>
      </c>
      <c r="AB553" t="s">
        <v>38</v>
      </c>
      <c r="AC553" t="s">
        <v>39</v>
      </c>
      <c r="AD553" t="s">
        <v>40</v>
      </c>
    </row>
    <row r="554" spans="1:30" x14ac:dyDescent="0.25">
      <c r="A554" t="s">
        <v>7961</v>
      </c>
      <c r="B554" t="s">
        <v>377</v>
      </c>
      <c r="C554" t="s">
        <v>7257</v>
      </c>
      <c r="D554" t="s">
        <v>29</v>
      </c>
      <c r="E554" t="s">
        <v>369</v>
      </c>
      <c r="F554" t="s">
        <v>7962</v>
      </c>
      <c r="G554" t="s">
        <v>7963</v>
      </c>
      <c r="H554" t="s">
        <v>6610</v>
      </c>
      <c r="I554" t="s">
        <v>7964</v>
      </c>
      <c r="J554" t="s">
        <v>7961</v>
      </c>
      <c r="K554" t="s">
        <v>31</v>
      </c>
      <c r="L554" t="s">
        <v>31</v>
      </c>
      <c r="M554" t="s">
        <v>291</v>
      </c>
      <c r="N554" t="s">
        <v>43</v>
      </c>
      <c r="O554" t="s">
        <v>15220</v>
      </c>
      <c r="P554" t="s">
        <v>55</v>
      </c>
      <c r="Q554" t="s">
        <v>371</v>
      </c>
      <c r="R554" t="s">
        <v>15221</v>
      </c>
      <c r="S554" t="str">
        <f t="shared" si="8"/>
        <v>ARPASI TURPO, AYDEE MARISOL</v>
      </c>
      <c r="T554" t="s">
        <v>47</v>
      </c>
      <c r="U554" t="s">
        <v>48</v>
      </c>
      <c r="V554" t="s">
        <v>49</v>
      </c>
      <c r="W554" t="s">
        <v>16501</v>
      </c>
      <c r="X554" s="126">
        <v>29160</v>
      </c>
      <c r="Y554" t="s">
        <v>15222</v>
      </c>
      <c r="Z554" s="126">
        <v>44197</v>
      </c>
      <c r="AA554" s="126">
        <v>44561</v>
      </c>
      <c r="AB554" t="s">
        <v>38</v>
      </c>
      <c r="AC554" t="s">
        <v>39</v>
      </c>
      <c r="AD554" t="s">
        <v>40</v>
      </c>
    </row>
    <row r="555" spans="1:30" x14ac:dyDescent="0.25">
      <c r="A555" t="s">
        <v>7967</v>
      </c>
      <c r="B555" t="s">
        <v>377</v>
      </c>
      <c r="C555" t="s">
        <v>7257</v>
      </c>
      <c r="D555" t="s">
        <v>29</v>
      </c>
      <c r="E555" t="s">
        <v>368</v>
      </c>
      <c r="F555" t="s">
        <v>7968</v>
      </c>
      <c r="G555" t="s">
        <v>7969</v>
      </c>
      <c r="H555" t="s">
        <v>6610</v>
      </c>
      <c r="I555" t="s">
        <v>15223</v>
      </c>
      <c r="J555" t="s">
        <v>7967</v>
      </c>
      <c r="K555" t="s">
        <v>31</v>
      </c>
      <c r="L555" t="s">
        <v>31</v>
      </c>
      <c r="M555" t="s">
        <v>291</v>
      </c>
      <c r="N555" t="s">
        <v>43</v>
      </c>
      <c r="O555" t="s">
        <v>120</v>
      </c>
      <c r="P555" t="s">
        <v>463</v>
      </c>
      <c r="Q555" t="s">
        <v>75</v>
      </c>
      <c r="R555" t="s">
        <v>7970</v>
      </c>
      <c r="S555" t="str">
        <f t="shared" si="8"/>
        <v>SANTOS QUISPE, GINA LIZ</v>
      </c>
      <c r="T555" t="s">
        <v>52</v>
      </c>
      <c r="U555" t="s">
        <v>48</v>
      </c>
      <c r="V555" t="s">
        <v>49</v>
      </c>
      <c r="W555" t="s">
        <v>16502</v>
      </c>
      <c r="X555" s="126">
        <v>32235</v>
      </c>
      <c r="Y555" t="s">
        <v>7971</v>
      </c>
      <c r="Z555" s="126">
        <v>44197</v>
      </c>
      <c r="AA555" s="126">
        <v>44561</v>
      </c>
      <c r="AB555" t="s">
        <v>38</v>
      </c>
      <c r="AC555" t="s">
        <v>39</v>
      </c>
      <c r="AD555" t="s">
        <v>40</v>
      </c>
    </row>
    <row r="556" spans="1:30" x14ac:dyDescent="0.25">
      <c r="A556" t="s">
        <v>7972</v>
      </c>
      <c r="B556" t="s">
        <v>377</v>
      </c>
      <c r="C556" t="s">
        <v>7257</v>
      </c>
      <c r="D556" t="s">
        <v>29</v>
      </c>
      <c r="E556" t="s">
        <v>369</v>
      </c>
      <c r="F556" t="s">
        <v>7973</v>
      </c>
      <c r="G556" t="s">
        <v>7974</v>
      </c>
      <c r="H556" t="s">
        <v>6610</v>
      </c>
      <c r="I556" t="s">
        <v>7975</v>
      </c>
      <c r="J556" t="s">
        <v>7972</v>
      </c>
      <c r="K556" t="s">
        <v>31</v>
      </c>
      <c r="L556" t="s">
        <v>31</v>
      </c>
      <c r="M556" t="s">
        <v>291</v>
      </c>
      <c r="N556" t="s">
        <v>61</v>
      </c>
      <c r="O556" t="s">
        <v>7976</v>
      </c>
      <c r="P556" t="s">
        <v>200</v>
      </c>
      <c r="Q556" t="s">
        <v>8585</v>
      </c>
      <c r="R556" t="s">
        <v>8586</v>
      </c>
      <c r="S556" s="189" t="s">
        <v>235</v>
      </c>
      <c r="T556" t="s">
        <v>64</v>
      </c>
      <c r="U556" t="s">
        <v>48</v>
      </c>
      <c r="V556" t="s">
        <v>49</v>
      </c>
      <c r="W556" t="s">
        <v>21384</v>
      </c>
      <c r="X556" s="126">
        <v>28899</v>
      </c>
      <c r="Y556" t="s">
        <v>21385</v>
      </c>
      <c r="Z556" s="126">
        <v>44256</v>
      </c>
      <c r="AA556" s="126">
        <v>44561</v>
      </c>
      <c r="AB556" t="s">
        <v>38</v>
      </c>
      <c r="AC556" t="s">
        <v>6628</v>
      </c>
      <c r="AD556" t="s">
        <v>40</v>
      </c>
    </row>
    <row r="557" spans="1:30" x14ac:dyDescent="0.25">
      <c r="A557" t="s">
        <v>7977</v>
      </c>
      <c r="B557" t="s">
        <v>377</v>
      </c>
      <c r="C557" t="s">
        <v>7257</v>
      </c>
      <c r="D557" t="s">
        <v>29</v>
      </c>
      <c r="E557" t="s">
        <v>369</v>
      </c>
      <c r="F557" t="s">
        <v>7978</v>
      </c>
      <c r="G557" t="s">
        <v>7979</v>
      </c>
      <c r="H557" t="s">
        <v>6610</v>
      </c>
      <c r="I557" t="s">
        <v>15224</v>
      </c>
      <c r="J557" t="s">
        <v>7977</v>
      </c>
      <c r="K557" t="s">
        <v>31</v>
      </c>
      <c r="L557" t="s">
        <v>31</v>
      </c>
      <c r="M557" t="s">
        <v>291</v>
      </c>
      <c r="N557" t="s">
        <v>43</v>
      </c>
      <c r="O557" t="s">
        <v>120</v>
      </c>
      <c r="P557" t="s">
        <v>254</v>
      </c>
      <c r="Q557" t="s">
        <v>464</v>
      </c>
      <c r="R557" t="s">
        <v>7980</v>
      </c>
      <c r="S557" t="str">
        <f t="shared" si="8"/>
        <v>SALAS ROSSEL, LESLIE ROSARIO</v>
      </c>
      <c r="T557" t="s">
        <v>36</v>
      </c>
      <c r="U557" t="s">
        <v>48</v>
      </c>
      <c r="V557" t="s">
        <v>49</v>
      </c>
      <c r="W557" t="s">
        <v>16503</v>
      </c>
      <c r="X557" s="126">
        <v>27934</v>
      </c>
      <c r="Y557" t="s">
        <v>7981</v>
      </c>
      <c r="Z557" s="126">
        <v>44197</v>
      </c>
      <c r="AA557" s="126">
        <v>44561</v>
      </c>
      <c r="AB557" t="s">
        <v>38</v>
      </c>
      <c r="AC557" t="s">
        <v>39</v>
      </c>
      <c r="AD557" t="s">
        <v>40</v>
      </c>
    </row>
    <row r="558" spans="1:30" x14ac:dyDescent="0.25">
      <c r="A558" t="s">
        <v>7982</v>
      </c>
      <c r="B558" t="s">
        <v>377</v>
      </c>
      <c r="C558" t="s">
        <v>7257</v>
      </c>
      <c r="D558" t="s">
        <v>29</v>
      </c>
      <c r="E558" t="s">
        <v>393</v>
      </c>
      <c r="F558" t="s">
        <v>7983</v>
      </c>
      <c r="G558" t="s">
        <v>7984</v>
      </c>
      <c r="H558" t="s">
        <v>6610</v>
      </c>
      <c r="I558" t="s">
        <v>15225</v>
      </c>
      <c r="J558" t="s">
        <v>7982</v>
      </c>
      <c r="K558" t="s">
        <v>31</v>
      </c>
      <c r="L558" t="s">
        <v>31</v>
      </c>
      <c r="M558" t="s">
        <v>291</v>
      </c>
      <c r="N558" t="s">
        <v>43</v>
      </c>
      <c r="O558" t="s">
        <v>120</v>
      </c>
      <c r="P558" t="s">
        <v>152</v>
      </c>
      <c r="Q558" t="s">
        <v>543</v>
      </c>
      <c r="R558" t="s">
        <v>7985</v>
      </c>
      <c r="S558" t="str">
        <f t="shared" si="8"/>
        <v>RAMOS QUENAYA, NATY</v>
      </c>
      <c r="T558" t="s">
        <v>64</v>
      </c>
      <c r="U558" t="s">
        <v>48</v>
      </c>
      <c r="V558" t="s">
        <v>49</v>
      </c>
      <c r="W558" t="s">
        <v>16504</v>
      </c>
      <c r="X558" s="126">
        <v>29533</v>
      </c>
      <c r="Y558" t="s">
        <v>7986</v>
      </c>
      <c r="Z558" s="126">
        <v>44197</v>
      </c>
      <c r="AA558" s="126">
        <v>44561</v>
      </c>
      <c r="AB558" t="s">
        <v>38</v>
      </c>
      <c r="AC558" t="s">
        <v>39</v>
      </c>
      <c r="AD558" t="s">
        <v>40</v>
      </c>
    </row>
    <row r="559" spans="1:30" x14ac:dyDescent="0.25">
      <c r="A559" t="s">
        <v>7987</v>
      </c>
      <c r="B559" t="s">
        <v>377</v>
      </c>
      <c r="C559" t="s">
        <v>338</v>
      </c>
      <c r="D559" t="s">
        <v>29</v>
      </c>
      <c r="E559" t="s">
        <v>369</v>
      </c>
      <c r="F559" t="s">
        <v>7988</v>
      </c>
      <c r="G559" t="s">
        <v>7989</v>
      </c>
      <c r="H559" t="s">
        <v>6610</v>
      </c>
      <c r="I559" t="s">
        <v>15226</v>
      </c>
      <c r="J559" t="s">
        <v>7987</v>
      </c>
      <c r="K559" t="s">
        <v>31</v>
      </c>
      <c r="L559" t="s">
        <v>31</v>
      </c>
      <c r="M559" t="s">
        <v>291</v>
      </c>
      <c r="N559" t="s">
        <v>43</v>
      </c>
      <c r="O559" t="s">
        <v>6696</v>
      </c>
      <c r="P559" t="s">
        <v>75</v>
      </c>
      <c r="Q559" t="s">
        <v>7990</v>
      </c>
      <c r="R559" t="s">
        <v>7991</v>
      </c>
      <c r="S559" t="str">
        <f t="shared" si="8"/>
        <v>QUISPE DELGADO DE LA FLOR, REYNA FANNY</v>
      </c>
      <c r="T559" t="s">
        <v>47</v>
      </c>
      <c r="U559" t="s">
        <v>48</v>
      </c>
      <c r="V559" t="s">
        <v>49</v>
      </c>
      <c r="W559" t="s">
        <v>16505</v>
      </c>
      <c r="X559" s="126">
        <v>26873</v>
      </c>
      <c r="Y559" t="s">
        <v>7992</v>
      </c>
      <c r="Z559" s="126">
        <v>44197</v>
      </c>
      <c r="AA559" s="126">
        <v>44561</v>
      </c>
      <c r="AB559" t="s">
        <v>38</v>
      </c>
      <c r="AC559" t="s">
        <v>39</v>
      </c>
      <c r="AD559" t="s">
        <v>40</v>
      </c>
    </row>
    <row r="560" spans="1:30" x14ac:dyDescent="0.25">
      <c r="A560" t="s">
        <v>7993</v>
      </c>
      <c r="B560" t="s">
        <v>377</v>
      </c>
      <c r="C560" t="s">
        <v>338</v>
      </c>
      <c r="D560" t="s">
        <v>29</v>
      </c>
      <c r="E560" t="s">
        <v>369</v>
      </c>
      <c r="F560" t="s">
        <v>7988</v>
      </c>
      <c r="G560" t="s">
        <v>7989</v>
      </c>
      <c r="H560" t="s">
        <v>6610</v>
      </c>
      <c r="I560" t="s">
        <v>15226</v>
      </c>
      <c r="J560" t="s">
        <v>7993</v>
      </c>
      <c r="K560" t="s">
        <v>31</v>
      </c>
      <c r="L560" t="s">
        <v>31</v>
      </c>
      <c r="M560" t="s">
        <v>42</v>
      </c>
      <c r="N560" t="s">
        <v>61</v>
      </c>
      <c r="O560" t="s">
        <v>15227</v>
      </c>
      <c r="P560" t="s">
        <v>68</v>
      </c>
      <c r="Q560" t="s">
        <v>254</v>
      </c>
      <c r="R560" t="s">
        <v>21386</v>
      </c>
      <c r="S560" s="189" t="s">
        <v>235</v>
      </c>
      <c r="T560" t="s">
        <v>64</v>
      </c>
      <c r="U560" t="s">
        <v>48</v>
      </c>
      <c r="V560" t="s">
        <v>16197</v>
      </c>
      <c r="W560" t="s">
        <v>21387</v>
      </c>
      <c r="X560" s="126">
        <v>33528</v>
      </c>
      <c r="Y560" t="s">
        <v>21388</v>
      </c>
      <c r="Z560" s="126">
        <v>44256</v>
      </c>
      <c r="AA560" s="126">
        <v>44561</v>
      </c>
      <c r="AB560" t="s">
        <v>38</v>
      </c>
      <c r="AC560" t="s">
        <v>6628</v>
      </c>
      <c r="AD560" t="s">
        <v>40</v>
      </c>
    </row>
    <row r="561" spans="1:30" x14ac:dyDescent="0.25">
      <c r="B561" t="s">
        <v>377</v>
      </c>
      <c r="C561" t="s">
        <v>338</v>
      </c>
      <c r="D561" t="s">
        <v>29</v>
      </c>
      <c r="E561" t="s">
        <v>369</v>
      </c>
      <c r="F561" t="s">
        <v>7988</v>
      </c>
      <c r="G561" t="s">
        <v>7989</v>
      </c>
      <c r="H561" t="s">
        <v>6610</v>
      </c>
      <c r="I561" t="s">
        <v>15226</v>
      </c>
      <c r="J561" t="s">
        <v>7993</v>
      </c>
      <c r="K561" t="s">
        <v>31</v>
      </c>
      <c r="L561" t="s">
        <v>31</v>
      </c>
      <c r="M561" t="s">
        <v>42</v>
      </c>
      <c r="N561" t="s">
        <v>61</v>
      </c>
      <c r="O561" t="s">
        <v>16506</v>
      </c>
      <c r="P561" t="s">
        <v>179</v>
      </c>
      <c r="Q561" t="s">
        <v>21389</v>
      </c>
      <c r="R561" t="s">
        <v>21390</v>
      </c>
      <c r="S561" s="189" t="s">
        <v>235</v>
      </c>
      <c r="T561" t="s">
        <v>64</v>
      </c>
      <c r="U561" t="s">
        <v>48</v>
      </c>
      <c r="V561" t="s">
        <v>49</v>
      </c>
      <c r="W561" t="s">
        <v>21391</v>
      </c>
      <c r="X561" s="126">
        <v>27792</v>
      </c>
      <c r="Y561" t="s">
        <v>21392</v>
      </c>
      <c r="Z561" s="126">
        <v>44351</v>
      </c>
      <c r="AA561" s="126">
        <v>44444</v>
      </c>
      <c r="AB561" t="s">
        <v>302</v>
      </c>
      <c r="AC561" t="s">
        <v>6628</v>
      </c>
      <c r="AD561" t="s">
        <v>40</v>
      </c>
    </row>
    <row r="562" spans="1:30" x14ac:dyDescent="0.25">
      <c r="A562" t="s">
        <v>7996</v>
      </c>
      <c r="B562" t="s">
        <v>377</v>
      </c>
      <c r="C562" t="s">
        <v>7257</v>
      </c>
      <c r="D562" t="s">
        <v>29</v>
      </c>
      <c r="E562" t="s">
        <v>234</v>
      </c>
      <c r="F562" t="s">
        <v>7997</v>
      </c>
      <c r="G562" t="s">
        <v>7998</v>
      </c>
      <c r="H562" t="s">
        <v>6610</v>
      </c>
      <c r="I562" t="s">
        <v>15228</v>
      </c>
      <c r="J562" t="s">
        <v>7996</v>
      </c>
      <c r="K562" t="s">
        <v>31</v>
      </c>
      <c r="L562" t="s">
        <v>31</v>
      </c>
      <c r="M562" t="s">
        <v>291</v>
      </c>
      <c r="N562" t="s">
        <v>43</v>
      </c>
      <c r="O562" t="s">
        <v>15229</v>
      </c>
      <c r="P562" t="s">
        <v>442</v>
      </c>
      <c r="Q562" t="s">
        <v>443</v>
      </c>
      <c r="R562" t="s">
        <v>7860</v>
      </c>
      <c r="S562" t="str">
        <f t="shared" si="8"/>
        <v>AGUIRRE JUSTO, CAROLIA DELIA</v>
      </c>
      <c r="T562" t="s">
        <v>47</v>
      </c>
      <c r="U562" t="s">
        <v>48</v>
      </c>
      <c r="V562" t="s">
        <v>49</v>
      </c>
      <c r="W562" t="s">
        <v>16507</v>
      </c>
      <c r="X562" s="126">
        <v>24518</v>
      </c>
      <c r="Y562" t="s">
        <v>7861</v>
      </c>
      <c r="Z562" s="126">
        <v>44197</v>
      </c>
      <c r="AA562" s="126">
        <v>44561</v>
      </c>
      <c r="AB562" t="s">
        <v>38</v>
      </c>
      <c r="AC562" t="s">
        <v>39</v>
      </c>
      <c r="AD562" t="s">
        <v>40</v>
      </c>
    </row>
    <row r="563" spans="1:30" x14ac:dyDescent="0.25">
      <c r="A563" t="s">
        <v>8000</v>
      </c>
      <c r="B563" t="s">
        <v>377</v>
      </c>
      <c r="C563" t="s">
        <v>7257</v>
      </c>
      <c r="D563" t="s">
        <v>29</v>
      </c>
      <c r="E563" t="s">
        <v>368</v>
      </c>
      <c r="F563" t="s">
        <v>8001</v>
      </c>
      <c r="G563" t="s">
        <v>8002</v>
      </c>
      <c r="H563" t="s">
        <v>6610</v>
      </c>
      <c r="I563" t="s">
        <v>8003</v>
      </c>
      <c r="J563" t="s">
        <v>8000</v>
      </c>
      <c r="K563" t="s">
        <v>31</v>
      </c>
      <c r="L563" t="s">
        <v>31</v>
      </c>
      <c r="M563" t="s">
        <v>291</v>
      </c>
      <c r="N563" t="s">
        <v>43</v>
      </c>
      <c r="O563" t="s">
        <v>120</v>
      </c>
      <c r="P563" t="s">
        <v>75</v>
      </c>
      <c r="Q563" t="s">
        <v>467</v>
      </c>
      <c r="R563" t="s">
        <v>8004</v>
      </c>
      <c r="S563" t="str">
        <f t="shared" si="8"/>
        <v>QUISPE CALLAPANI, VICTORIA SANTUSA</v>
      </c>
      <c r="T563" t="s">
        <v>52</v>
      </c>
      <c r="U563" t="s">
        <v>48</v>
      </c>
      <c r="V563" t="s">
        <v>49</v>
      </c>
      <c r="W563" t="s">
        <v>16508</v>
      </c>
      <c r="X563" s="126">
        <v>25509</v>
      </c>
      <c r="Y563" t="s">
        <v>8005</v>
      </c>
      <c r="Z563" s="126">
        <v>44197</v>
      </c>
      <c r="AA563" s="126">
        <v>44561</v>
      </c>
      <c r="AB563" t="s">
        <v>38</v>
      </c>
      <c r="AC563" t="s">
        <v>39</v>
      </c>
      <c r="AD563" t="s">
        <v>40</v>
      </c>
    </row>
    <row r="564" spans="1:30" x14ac:dyDescent="0.25">
      <c r="A564" t="s">
        <v>8006</v>
      </c>
      <c r="B564" t="s">
        <v>377</v>
      </c>
      <c r="C564" t="s">
        <v>7257</v>
      </c>
      <c r="D564" t="s">
        <v>29</v>
      </c>
      <c r="E564" t="s">
        <v>369</v>
      </c>
      <c r="F564" t="s">
        <v>8007</v>
      </c>
      <c r="G564" t="s">
        <v>8008</v>
      </c>
      <c r="H564" t="s">
        <v>6610</v>
      </c>
      <c r="I564" t="s">
        <v>15230</v>
      </c>
      <c r="J564" t="s">
        <v>8006</v>
      </c>
      <c r="K564" t="s">
        <v>31</v>
      </c>
      <c r="L564" t="s">
        <v>31</v>
      </c>
      <c r="M564" t="s">
        <v>291</v>
      </c>
      <c r="N564" t="s">
        <v>61</v>
      </c>
      <c r="O564" t="s">
        <v>15231</v>
      </c>
      <c r="P564" t="s">
        <v>186</v>
      </c>
      <c r="Q564" t="s">
        <v>266</v>
      </c>
      <c r="R564" t="s">
        <v>21393</v>
      </c>
      <c r="S564" s="189" t="s">
        <v>235</v>
      </c>
      <c r="T564" t="s">
        <v>64</v>
      </c>
      <c r="U564" t="s">
        <v>48</v>
      </c>
      <c r="V564" t="s">
        <v>49</v>
      </c>
      <c r="W564" t="s">
        <v>21394</v>
      </c>
      <c r="X564" s="126">
        <v>29507</v>
      </c>
      <c r="Y564" t="s">
        <v>21395</v>
      </c>
      <c r="Z564" s="126">
        <v>44256</v>
      </c>
      <c r="AA564" s="126">
        <v>44561</v>
      </c>
      <c r="AB564" t="s">
        <v>38</v>
      </c>
      <c r="AC564" t="s">
        <v>6628</v>
      </c>
      <c r="AD564" t="s">
        <v>40</v>
      </c>
    </row>
    <row r="565" spans="1:30" x14ac:dyDescent="0.25">
      <c r="A565" t="s">
        <v>8011</v>
      </c>
      <c r="B565" t="s">
        <v>377</v>
      </c>
      <c r="C565" t="s">
        <v>7257</v>
      </c>
      <c r="D565" t="s">
        <v>29</v>
      </c>
      <c r="E565" t="s">
        <v>368</v>
      </c>
      <c r="F565" t="s">
        <v>8012</v>
      </c>
      <c r="G565" t="s">
        <v>8013</v>
      </c>
      <c r="H565" t="s">
        <v>6610</v>
      </c>
      <c r="I565" t="s">
        <v>15232</v>
      </c>
      <c r="J565" t="s">
        <v>8011</v>
      </c>
      <c r="K565" t="s">
        <v>31</v>
      </c>
      <c r="L565" t="s">
        <v>31</v>
      </c>
      <c r="M565" t="s">
        <v>291</v>
      </c>
      <c r="N565" t="s">
        <v>61</v>
      </c>
      <c r="O565" t="s">
        <v>16509</v>
      </c>
      <c r="P565" t="s">
        <v>701</v>
      </c>
      <c r="Q565" t="s">
        <v>697</v>
      </c>
      <c r="R565" t="s">
        <v>21396</v>
      </c>
      <c r="S565" s="189" t="s">
        <v>235</v>
      </c>
      <c r="T565" t="s">
        <v>64</v>
      </c>
      <c r="U565" t="s">
        <v>48</v>
      </c>
      <c r="V565" t="s">
        <v>49</v>
      </c>
      <c r="W565" t="s">
        <v>21397</v>
      </c>
      <c r="X565" s="126">
        <v>33110</v>
      </c>
      <c r="Y565" t="s">
        <v>21398</v>
      </c>
      <c r="Z565" s="126">
        <v>44323</v>
      </c>
      <c r="AA565" s="126">
        <v>44561</v>
      </c>
      <c r="AB565" t="s">
        <v>38</v>
      </c>
      <c r="AC565" t="s">
        <v>6628</v>
      </c>
      <c r="AD565" t="s">
        <v>40</v>
      </c>
    </row>
    <row r="566" spans="1:30" x14ac:dyDescent="0.25">
      <c r="A566" t="s">
        <v>8014</v>
      </c>
      <c r="B566" t="s">
        <v>392</v>
      </c>
      <c r="C566" t="s">
        <v>7257</v>
      </c>
      <c r="D566" t="s">
        <v>29</v>
      </c>
      <c r="E566" t="s">
        <v>393</v>
      </c>
      <c r="F566" t="s">
        <v>8015</v>
      </c>
      <c r="G566" t="s">
        <v>8016</v>
      </c>
      <c r="H566" t="s">
        <v>6610</v>
      </c>
      <c r="I566" t="s">
        <v>15233</v>
      </c>
      <c r="J566" t="s">
        <v>8014</v>
      </c>
      <c r="K566" t="s">
        <v>31</v>
      </c>
      <c r="L566" t="s">
        <v>31</v>
      </c>
      <c r="M566" t="s">
        <v>291</v>
      </c>
      <c r="N566" t="s">
        <v>43</v>
      </c>
      <c r="O566" t="s">
        <v>120</v>
      </c>
      <c r="P566" t="s">
        <v>254</v>
      </c>
      <c r="Q566" t="s">
        <v>8017</v>
      </c>
      <c r="R566" t="s">
        <v>8018</v>
      </c>
      <c r="S566" t="str">
        <f t="shared" si="8"/>
        <v>SALAS HUARANCA, JEREMY</v>
      </c>
      <c r="T566" t="s">
        <v>64</v>
      </c>
      <c r="U566" t="s">
        <v>48</v>
      </c>
      <c r="V566" t="s">
        <v>49</v>
      </c>
      <c r="W566" t="s">
        <v>16510</v>
      </c>
      <c r="X566" s="126">
        <v>32994</v>
      </c>
      <c r="Y566" t="s">
        <v>8019</v>
      </c>
      <c r="Z566" s="126">
        <v>44197</v>
      </c>
      <c r="AA566" s="126">
        <v>44561</v>
      </c>
      <c r="AB566" t="s">
        <v>38</v>
      </c>
      <c r="AC566" t="s">
        <v>39</v>
      </c>
      <c r="AD566" t="s">
        <v>40</v>
      </c>
    </row>
    <row r="567" spans="1:30" x14ac:dyDescent="0.25">
      <c r="A567" t="s">
        <v>8020</v>
      </c>
      <c r="B567" t="s">
        <v>400</v>
      </c>
      <c r="C567" t="s">
        <v>7257</v>
      </c>
      <c r="D567" t="s">
        <v>29</v>
      </c>
      <c r="E567" t="s">
        <v>430</v>
      </c>
      <c r="F567" t="s">
        <v>8021</v>
      </c>
      <c r="G567" t="s">
        <v>8022</v>
      </c>
      <c r="H567" t="s">
        <v>6610</v>
      </c>
      <c r="I567" t="s">
        <v>15234</v>
      </c>
      <c r="J567" t="s">
        <v>8020</v>
      </c>
      <c r="K567" t="s">
        <v>31</v>
      </c>
      <c r="L567" t="s">
        <v>31</v>
      </c>
      <c r="M567" t="s">
        <v>291</v>
      </c>
      <c r="N567" t="s">
        <v>43</v>
      </c>
      <c r="O567" t="s">
        <v>120</v>
      </c>
      <c r="P567" t="s">
        <v>469</v>
      </c>
      <c r="Q567" t="s">
        <v>152</v>
      </c>
      <c r="R567" t="s">
        <v>470</v>
      </c>
      <c r="S567" t="str">
        <f t="shared" si="8"/>
        <v>PAMPA RAMOS, ELENA</v>
      </c>
      <c r="T567" t="s">
        <v>47</v>
      </c>
      <c r="U567" t="s">
        <v>48</v>
      </c>
      <c r="V567" t="s">
        <v>49</v>
      </c>
      <c r="W567" t="s">
        <v>16511</v>
      </c>
      <c r="X567" s="126">
        <v>24888</v>
      </c>
      <c r="Y567" t="s">
        <v>8023</v>
      </c>
      <c r="Z567" s="126">
        <v>44197</v>
      </c>
      <c r="AA567" s="126">
        <v>44561</v>
      </c>
      <c r="AB567" t="s">
        <v>38</v>
      </c>
      <c r="AC567" t="s">
        <v>39</v>
      </c>
      <c r="AD567" t="s">
        <v>40</v>
      </c>
    </row>
    <row r="568" spans="1:30" x14ac:dyDescent="0.25">
      <c r="A568" t="s">
        <v>8024</v>
      </c>
      <c r="B568" t="s">
        <v>415</v>
      </c>
      <c r="C568" t="s">
        <v>7257</v>
      </c>
      <c r="D568" t="s">
        <v>29</v>
      </c>
      <c r="E568" t="s">
        <v>368</v>
      </c>
      <c r="F568" t="s">
        <v>8025</v>
      </c>
      <c r="G568" t="s">
        <v>8026</v>
      </c>
      <c r="H568" t="s">
        <v>6610</v>
      </c>
      <c r="I568" t="s">
        <v>15235</v>
      </c>
      <c r="J568" t="s">
        <v>8024</v>
      </c>
      <c r="K568" t="s">
        <v>31</v>
      </c>
      <c r="L568" t="s">
        <v>31</v>
      </c>
      <c r="M568" t="s">
        <v>291</v>
      </c>
      <c r="N568" t="s">
        <v>43</v>
      </c>
      <c r="O568" t="s">
        <v>15236</v>
      </c>
      <c r="P568" t="s">
        <v>266</v>
      </c>
      <c r="Q568" t="s">
        <v>473</v>
      </c>
      <c r="R568" t="s">
        <v>340</v>
      </c>
      <c r="S568" t="str">
        <f t="shared" si="8"/>
        <v>LUJANO NAIRA, MARIA ANTONIETA</v>
      </c>
      <c r="T568" t="s">
        <v>47</v>
      </c>
      <c r="U568" t="s">
        <v>48</v>
      </c>
      <c r="V568" t="s">
        <v>49</v>
      </c>
      <c r="W568" t="s">
        <v>16512</v>
      </c>
      <c r="X568" s="126">
        <v>26020</v>
      </c>
      <c r="Y568" t="s">
        <v>8062</v>
      </c>
      <c r="Z568" s="126">
        <v>44197</v>
      </c>
      <c r="AA568" s="126">
        <v>44561</v>
      </c>
      <c r="AB568" t="s">
        <v>38</v>
      </c>
      <c r="AC568" t="s">
        <v>39</v>
      </c>
      <c r="AD568" t="s">
        <v>40</v>
      </c>
    </row>
    <row r="569" spans="1:30" x14ac:dyDescent="0.25">
      <c r="A569" t="s">
        <v>13644</v>
      </c>
      <c r="B569" t="s">
        <v>415</v>
      </c>
      <c r="C569" t="s">
        <v>338</v>
      </c>
      <c r="D569" t="s">
        <v>29</v>
      </c>
      <c r="E569" t="s">
        <v>368</v>
      </c>
      <c r="F569" t="s">
        <v>8030</v>
      </c>
      <c r="G569" t="s">
        <v>8031</v>
      </c>
      <c r="H569" t="s">
        <v>6610</v>
      </c>
      <c r="I569" t="s">
        <v>15237</v>
      </c>
      <c r="J569" t="s">
        <v>13644</v>
      </c>
      <c r="K569" t="s">
        <v>31</v>
      </c>
      <c r="L569" t="s">
        <v>31</v>
      </c>
      <c r="M569" t="s">
        <v>42</v>
      </c>
      <c r="N569" t="s">
        <v>61</v>
      </c>
      <c r="O569" t="s">
        <v>15238</v>
      </c>
      <c r="P569" t="s">
        <v>21174</v>
      </c>
      <c r="Q569" t="s">
        <v>135</v>
      </c>
      <c r="R569" t="s">
        <v>501</v>
      </c>
      <c r="S569" s="189" t="s">
        <v>235</v>
      </c>
      <c r="T569" t="s">
        <v>64</v>
      </c>
      <c r="U569" t="s">
        <v>48</v>
      </c>
      <c r="V569" t="s">
        <v>49</v>
      </c>
      <c r="W569" t="s">
        <v>21399</v>
      </c>
      <c r="X569" s="126">
        <v>31607</v>
      </c>
      <c r="Y569" t="s">
        <v>21400</v>
      </c>
      <c r="Z569" s="126">
        <v>44256</v>
      </c>
      <c r="AA569" s="126">
        <v>44561</v>
      </c>
      <c r="AB569" t="s">
        <v>38</v>
      </c>
      <c r="AC569" t="s">
        <v>6628</v>
      </c>
      <c r="AD569" t="s">
        <v>40</v>
      </c>
    </row>
    <row r="570" spans="1:30" x14ac:dyDescent="0.25">
      <c r="A570" t="s">
        <v>8029</v>
      </c>
      <c r="B570" t="s">
        <v>415</v>
      </c>
      <c r="C570" t="s">
        <v>338</v>
      </c>
      <c r="D570" t="s">
        <v>29</v>
      </c>
      <c r="E570" t="s">
        <v>368</v>
      </c>
      <c r="F570" t="s">
        <v>8030</v>
      </c>
      <c r="G570" t="s">
        <v>8031</v>
      </c>
      <c r="H570" t="s">
        <v>6610</v>
      </c>
      <c r="I570" t="s">
        <v>15237</v>
      </c>
      <c r="J570" t="s">
        <v>8029</v>
      </c>
      <c r="K570" t="s">
        <v>31</v>
      </c>
      <c r="L570" t="s">
        <v>31</v>
      </c>
      <c r="M570" t="s">
        <v>291</v>
      </c>
      <c r="N570" t="s">
        <v>43</v>
      </c>
      <c r="O570" t="s">
        <v>120</v>
      </c>
      <c r="P570" t="s">
        <v>242</v>
      </c>
      <c r="Q570" t="s">
        <v>152</v>
      </c>
      <c r="R570" t="s">
        <v>8032</v>
      </c>
      <c r="S570" t="str">
        <f t="shared" si="8"/>
        <v>BALLENA RAMOS, MILAGROS LEONOR</v>
      </c>
      <c r="T570" t="s">
        <v>52</v>
      </c>
      <c r="U570" t="s">
        <v>48</v>
      </c>
      <c r="V570" t="s">
        <v>49</v>
      </c>
      <c r="W570" t="s">
        <v>16513</v>
      </c>
      <c r="X570" s="126">
        <v>31761</v>
      </c>
      <c r="Y570" t="s">
        <v>8033</v>
      </c>
      <c r="Z570" s="126">
        <v>44197</v>
      </c>
      <c r="AA570" s="126">
        <v>44561</v>
      </c>
      <c r="AB570" t="s">
        <v>38</v>
      </c>
      <c r="AC570" t="s">
        <v>39</v>
      </c>
      <c r="AD570" t="s">
        <v>40</v>
      </c>
    </row>
    <row r="571" spans="1:30" x14ac:dyDescent="0.25">
      <c r="A571" t="s">
        <v>8034</v>
      </c>
      <c r="B571" t="s">
        <v>418</v>
      </c>
      <c r="C571" t="s">
        <v>7257</v>
      </c>
      <c r="D571" t="s">
        <v>29</v>
      </c>
      <c r="E571" t="s">
        <v>368</v>
      </c>
      <c r="F571" t="s">
        <v>8035</v>
      </c>
      <c r="G571" t="s">
        <v>8036</v>
      </c>
      <c r="H571" t="s">
        <v>6610</v>
      </c>
      <c r="I571" t="s">
        <v>15239</v>
      </c>
      <c r="J571" t="s">
        <v>8034</v>
      </c>
      <c r="K571" t="s">
        <v>31</v>
      </c>
      <c r="L571" t="s">
        <v>31</v>
      </c>
      <c r="M571" t="s">
        <v>291</v>
      </c>
      <c r="N571" t="s">
        <v>43</v>
      </c>
      <c r="O571" t="s">
        <v>120</v>
      </c>
      <c r="P571" t="s">
        <v>106</v>
      </c>
      <c r="Q571" t="s">
        <v>8037</v>
      </c>
      <c r="R571" t="s">
        <v>8038</v>
      </c>
      <c r="S571" t="str">
        <f t="shared" si="8"/>
        <v>MAMANI HUANCHI, VERONICA YOLANDA</v>
      </c>
      <c r="T571" t="s">
        <v>47</v>
      </c>
      <c r="U571" t="s">
        <v>48</v>
      </c>
      <c r="V571" t="s">
        <v>49</v>
      </c>
      <c r="W571" t="s">
        <v>16514</v>
      </c>
      <c r="X571" s="126">
        <v>27768</v>
      </c>
      <c r="Y571" t="s">
        <v>8039</v>
      </c>
      <c r="Z571" s="126">
        <v>44197</v>
      </c>
      <c r="AA571" s="126">
        <v>44561</v>
      </c>
      <c r="AB571" t="s">
        <v>38</v>
      </c>
      <c r="AC571" t="s">
        <v>39</v>
      </c>
      <c r="AD571" t="s">
        <v>40</v>
      </c>
    </row>
    <row r="572" spans="1:30" x14ac:dyDescent="0.25">
      <c r="A572" t="s">
        <v>8040</v>
      </c>
      <c r="B572" t="s">
        <v>418</v>
      </c>
      <c r="C572" t="s">
        <v>7257</v>
      </c>
      <c r="D572" t="s">
        <v>29</v>
      </c>
      <c r="E572" t="s">
        <v>369</v>
      </c>
      <c r="F572" t="s">
        <v>8041</v>
      </c>
      <c r="G572" t="s">
        <v>8042</v>
      </c>
      <c r="H572" t="s">
        <v>6610</v>
      </c>
      <c r="I572" t="s">
        <v>15240</v>
      </c>
      <c r="J572" t="s">
        <v>8040</v>
      </c>
      <c r="K572" t="s">
        <v>31</v>
      </c>
      <c r="L572" t="s">
        <v>31</v>
      </c>
      <c r="M572" t="s">
        <v>291</v>
      </c>
      <c r="N572" t="s">
        <v>43</v>
      </c>
      <c r="O572" t="s">
        <v>120</v>
      </c>
      <c r="P572" t="s">
        <v>76</v>
      </c>
      <c r="Q572" t="s">
        <v>158</v>
      </c>
      <c r="R572" t="s">
        <v>8043</v>
      </c>
      <c r="S572" t="str">
        <f t="shared" si="8"/>
        <v>CONDORI GOMEZ, GLORIA YOVANA</v>
      </c>
      <c r="T572" t="s">
        <v>52</v>
      </c>
      <c r="U572" t="s">
        <v>48</v>
      </c>
      <c r="V572" t="s">
        <v>49</v>
      </c>
      <c r="W572" t="s">
        <v>16515</v>
      </c>
      <c r="X572" s="126">
        <v>30755</v>
      </c>
      <c r="Y572" t="s">
        <v>8044</v>
      </c>
      <c r="Z572" s="126">
        <v>44197</v>
      </c>
      <c r="AA572" s="126">
        <v>44561</v>
      </c>
      <c r="AB572" t="s">
        <v>38</v>
      </c>
      <c r="AC572" t="s">
        <v>39</v>
      </c>
      <c r="AD572" t="s">
        <v>40</v>
      </c>
    </row>
    <row r="573" spans="1:30" x14ac:dyDescent="0.25">
      <c r="A573" t="s">
        <v>8045</v>
      </c>
      <c r="B573" t="s">
        <v>410</v>
      </c>
      <c r="C573" t="s">
        <v>338</v>
      </c>
      <c r="D573" t="s">
        <v>29</v>
      </c>
      <c r="E573" t="s">
        <v>368</v>
      </c>
      <c r="F573" t="s">
        <v>8046</v>
      </c>
      <c r="G573" t="s">
        <v>8047</v>
      </c>
      <c r="H573" t="s">
        <v>6610</v>
      </c>
      <c r="I573" t="s">
        <v>15241</v>
      </c>
      <c r="J573" t="s">
        <v>8045</v>
      </c>
      <c r="K573" t="s">
        <v>31</v>
      </c>
      <c r="L573" t="s">
        <v>31</v>
      </c>
      <c r="M573" t="s">
        <v>291</v>
      </c>
      <c r="N573" t="s">
        <v>61</v>
      </c>
      <c r="O573" t="s">
        <v>116</v>
      </c>
      <c r="P573" t="s">
        <v>1059</v>
      </c>
      <c r="Q573" t="s">
        <v>106</v>
      </c>
      <c r="R573" t="s">
        <v>21401</v>
      </c>
      <c r="S573" s="189" t="s">
        <v>235</v>
      </c>
      <c r="T573" t="s">
        <v>64</v>
      </c>
      <c r="U573" t="s">
        <v>48</v>
      </c>
      <c r="V573" t="s">
        <v>49</v>
      </c>
      <c r="W573" t="s">
        <v>21402</v>
      </c>
      <c r="X573" s="126">
        <v>30656</v>
      </c>
      <c r="Y573" t="s">
        <v>21403</v>
      </c>
      <c r="Z573" s="126">
        <v>44256</v>
      </c>
      <c r="AA573" s="126">
        <v>44561</v>
      </c>
      <c r="AB573" t="s">
        <v>119</v>
      </c>
      <c r="AC573" t="s">
        <v>6628</v>
      </c>
      <c r="AD573" t="s">
        <v>40</v>
      </c>
    </row>
    <row r="574" spans="1:30" x14ac:dyDescent="0.25">
      <c r="B574" t="s">
        <v>410</v>
      </c>
      <c r="C574" t="s">
        <v>338</v>
      </c>
      <c r="D574" t="s">
        <v>29</v>
      </c>
      <c r="E574" t="s">
        <v>368</v>
      </c>
      <c r="F574" t="s">
        <v>8046</v>
      </c>
      <c r="G574" t="s">
        <v>8047</v>
      </c>
      <c r="H574" t="s">
        <v>6610</v>
      </c>
      <c r="I574" t="s">
        <v>15241</v>
      </c>
      <c r="J574" t="s">
        <v>8048</v>
      </c>
      <c r="K574" t="s">
        <v>31</v>
      </c>
      <c r="L574" t="s">
        <v>31</v>
      </c>
      <c r="M574" t="s">
        <v>42</v>
      </c>
      <c r="N574" t="s">
        <v>61</v>
      </c>
      <c r="O574" t="s">
        <v>16516</v>
      </c>
      <c r="P574" t="s">
        <v>514</v>
      </c>
      <c r="Q574" t="s">
        <v>74</v>
      </c>
      <c r="R574" t="s">
        <v>21404</v>
      </c>
      <c r="S574" s="189" t="s">
        <v>235</v>
      </c>
      <c r="T574" t="s">
        <v>64</v>
      </c>
      <c r="U574" t="s">
        <v>48</v>
      </c>
      <c r="V574" t="s">
        <v>49</v>
      </c>
      <c r="W574" t="s">
        <v>21405</v>
      </c>
      <c r="X574" s="126">
        <v>28247</v>
      </c>
      <c r="Y574" t="s">
        <v>21406</v>
      </c>
      <c r="Z574" s="126">
        <v>44267</v>
      </c>
      <c r="AA574" s="126">
        <v>44561</v>
      </c>
      <c r="AB574" t="s">
        <v>302</v>
      </c>
      <c r="AC574" t="s">
        <v>6628</v>
      </c>
      <c r="AD574" t="s">
        <v>40</v>
      </c>
    </row>
    <row r="575" spans="1:30" x14ac:dyDescent="0.25">
      <c r="A575" t="s">
        <v>8048</v>
      </c>
      <c r="B575" t="s">
        <v>410</v>
      </c>
      <c r="C575" t="s">
        <v>338</v>
      </c>
      <c r="D575" t="s">
        <v>29</v>
      </c>
      <c r="E575" t="s">
        <v>368</v>
      </c>
      <c r="F575" t="s">
        <v>8046</v>
      </c>
      <c r="G575" t="s">
        <v>8047</v>
      </c>
      <c r="H575" t="s">
        <v>6610</v>
      </c>
      <c r="I575" t="s">
        <v>15241</v>
      </c>
      <c r="J575" t="s">
        <v>8048</v>
      </c>
      <c r="K575" t="s">
        <v>31</v>
      </c>
      <c r="L575" t="s">
        <v>31</v>
      </c>
      <c r="M575" t="s">
        <v>42</v>
      </c>
      <c r="N575" t="s">
        <v>43</v>
      </c>
      <c r="O575" t="s">
        <v>120</v>
      </c>
      <c r="P575" t="s">
        <v>295</v>
      </c>
      <c r="Q575" t="s">
        <v>304</v>
      </c>
      <c r="R575" t="s">
        <v>8049</v>
      </c>
      <c r="S575" t="str">
        <f t="shared" si="8"/>
        <v>ZEA MALLEA, BETTY MARLENE</v>
      </c>
      <c r="T575" t="s">
        <v>36</v>
      </c>
      <c r="U575" t="s">
        <v>48</v>
      </c>
      <c r="V575" t="s">
        <v>813</v>
      </c>
      <c r="W575" t="s">
        <v>16517</v>
      </c>
      <c r="X575" s="126">
        <v>24096</v>
      </c>
      <c r="Y575" t="s">
        <v>8050</v>
      </c>
      <c r="Z575" s="126">
        <v>44197</v>
      </c>
      <c r="AA575" s="126">
        <v>44561</v>
      </c>
      <c r="AB575" t="s">
        <v>38</v>
      </c>
      <c r="AC575" t="s">
        <v>39</v>
      </c>
      <c r="AD575" t="s">
        <v>40</v>
      </c>
    </row>
    <row r="576" spans="1:30" x14ac:dyDescent="0.25">
      <c r="A576" t="s">
        <v>8051</v>
      </c>
      <c r="B576" t="s">
        <v>410</v>
      </c>
      <c r="C576" t="s">
        <v>338</v>
      </c>
      <c r="D576" t="s">
        <v>29</v>
      </c>
      <c r="E576" t="s">
        <v>368</v>
      </c>
      <c r="F576" t="s">
        <v>8046</v>
      </c>
      <c r="G576" t="s">
        <v>8047</v>
      </c>
      <c r="H576" t="s">
        <v>6610</v>
      </c>
      <c r="I576" t="s">
        <v>15241</v>
      </c>
      <c r="J576" t="s">
        <v>8051</v>
      </c>
      <c r="K576" t="s">
        <v>31</v>
      </c>
      <c r="L576" t="s">
        <v>77</v>
      </c>
      <c r="M576" t="s">
        <v>77</v>
      </c>
      <c r="N576" t="s">
        <v>61</v>
      </c>
      <c r="O576" t="s">
        <v>6494</v>
      </c>
      <c r="P576" t="s">
        <v>129</v>
      </c>
      <c r="Q576" t="s">
        <v>320</v>
      </c>
      <c r="R576" t="s">
        <v>21407</v>
      </c>
      <c r="S576" s="189" t="s">
        <v>235</v>
      </c>
      <c r="T576" t="s">
        <v>41</v>
      </c>
      <c r="U576" t="s">
        <v>48</v>
      </c>
      <c r="V576" t="s">
        <v>49</v>
      </c>
      <c r="W576" t="s">
        <v>21408</v>
      </c>
      <c r="X576" s="126">
        <v>31233</v>
      </c>
      <c r="Y576" t="s">
        <v>21409</v>
      </c>
      <c r="Z576" s="126">
        <v>44256</v>
      </c>
      <c r="AA576" s="126">
        <v>44561</v>
      </c>
      <c r="AB576" t="s">
        <v>38</v>
      </c>
      <c r="AC576" t="s">
        <v>80</v>
      </c>
      <c r="AD576" t="s">
        <v>40</v>
      </c>
    </row>
    <row r="577" spans="1:30" x14ac:dyDescent="0.25">
      <c r="A577" t="s">
        <v>11851</v>
      </c>
      <c r="B577" t="s">
        <v>410</v>
      </c>
      <c r="C577" t="s">
        <v>7257</v>
      </c>
      <c r="D577" t="s">
        <v>29</v>
      </c>
      <c r="E577" t="s">
        <v>368</v>
      </c>
      <c r="F577" t="s">
        <v>8053</v>
      </c>
      <c r="G577" t="s">
        <v>8054</v>
      </c>
      <c r="H577" t="s">
        <v>6610</v>
      </c>
      <c r="I577" t="s">
        <v>8055</v>
      </c>
      <c r="J577" t="s">
        <v>11851</v>
      </c>
      <c r="K577" t="s">
        <v>31</v>
      </c>
      <c r="L577" t="s">
        <v>31</v>
      </c>
      <c r="M577" t="s">
        <v>42</v>
      </c>
      <c r="N577" t="s">
        <v>61</v>
      </c>
      <c r="O577" t="s">
        <v>16180</v>
      </c>
      <c r="P577" t="s">
        <v>584</v>
      </c>
      <c r="Q577" t="s">
        <v>188</v>
      </c>
      <c r="R577" t="s">
        <v>649</v>
      </c>
      <c r="S577" s="189" t="s">
        <v>235</v>
      </c>
      <c r="T577" t="s">
        <v>64</v>
      </c>
      <c r="U577" t="s">
        <v>48</v>
      </c>
      <c r="V577" t="s">
        <v>49</v>
      </c>
      <c r="W577" t="s">
        <v>21410</v>
      </c>
      <c r="X577" s="126">
        <v>34792</v>
      </c>
      <c r="Y577" t="s">
        <v>21411</v>
      </c>
      <c r="Z577" s="126">
        <v>44256</v>
      </c>
      <c r="AA577" s="126">
        <v>44561</v>
      </c>
      <c r="AB577" t="s">
        <v>38</v>
      </c>
      <c r="AC577" t="s">
        <v>6628</v>
      </c>
      <c r="AD577" t="s">
        <v>40</v>
      </c>
    </row>
    <row r="578" spans="1:30" x14ac:dyDescent="0.25">
      <c r="A578" t="s">
        <v>8052</v>
      </c>
      <c r="B578" t="s">
        <v>410</v>
      </c>
      <c r="C578" t="s">
        <v>7257</v>
      </c>
      <c r="D578" t="s">
        <v>29</v>
      </c>
      <c r="E578" t="s">
        <v>368</v>
      </c>
      <c r="F578" t="s">
        <v>8053</v>
      </c>
      <c r="G578" t="s">
        <v>8054</v>
      </c>
      <c r="H578" t="s">
        <v>6610</v>
      </c>
      <c r="I578" t="s">
        <v>8055</v>
      </c>
      <c r="J578" t="s">
        <v>8052</v>
      </c>
      <c r="K578" t="s">
        <v>31</v>
      </c>
      <c r="L578" t="s">
        <v>31</v>
      </c>
      <c r="M578" t="s">
        <v>291</v>
      </c>
      <c r="N578" t="s">
        <v>43</v>
      </c>
      <c r="O578" t="s">
        <v>120</v>
      </c>
      <c r="P578" t="s">
        <v>196</v>
      </c>
      <c r="Q578" t="s">
        <v>219</v>
      </c>
      <c r="R578" t="s">
        <v>319</v>
      </c>
      <c r="S578" t="str">
        <f t="shared" si="8"/>
        <v>BERNEDO CASTILLO, DELIA</v>
      </c>
      <c r="T578" t="s">
        <v>52</v>
      </c>
      <c r="U578" t="s">
        <v>48</v>
      </c>
      <c r="V578" t="s">
        <v>49</v>
      </c>
      <c r="W578" t="s">
        <v>16518</v>
      </c>
      <c r="X578" s="126">
        <v>27917</v>
      </c>
      <c r="Y578" t="s">
        <v>8056</v>
      </c>
      <c r="Z578" s="126">
        <v>44197</v>
      </c>
      <c r="AA578" s="126">
        <v>44561</v>
      </c>
      <c r="AB578" t="s">
        <v>38</v>
      </c>
      <c r="AC578" t="s">
        <v>39</v>
      </c>
      <c r="AD578" t="s">
        <v>40</v>
      </c>
    </row>
    <row r="579" spans="1:30" x14ac:dyDescent="0.25">
      <c r="A579" t="s">
        <v>8057</v>
      </c>
      <c r="B579" t="s">
        <v>410</v>
      </c>
      <c r="C579" t="s">
        <v>28</v>
      </c>
      <c r="D579" t="s">
        <v>29</v>
      </c>
      <c r="E579" t="s">
        <v>369</v>
      </c>
      <c r="F579" t="s">
        <v>8058</v>
      </c>
      <c r="G579" t="s">
        <v>8059</v>
      </c>
      <c r="H579" t="s">
        <v>6610</v>
      </c>
      <c r="I579" t="s">
        <v>15242</v>
      </c>
      <c r="J579" t="s">
        <v>8057</v>
      </c>
      <c r="K579" t="s">
        <v>31</v>
      </c>
      <c r="L579" t="s">
        <v>32</v>
      </c>
      <c r="M579" t="s">
        <v>33</v>
      </c>
      <c r="N579" t="s">
        <v>34</v>
      </c>
      <c r="O579" t="s">
        <v>279</v>
      </c>
      <c r="P579" t="s">
        <v>62</v>
      </c>
      <c r="Q579" t="s">
        <v>471</v>
      </c>
      <c r="R579" t="s">
        <v>472</v>
      </c>
      <c r="S579" t="str">
        <f t="shared" si="8"/>
        <v>MEDINA QUISPESUCSO, CAROLINA</v>
      </c>
      <c r="T579" t="s">
        <v>36</v>
      </c>
      <c r="U579" t="s">
        <v>37</v>
      </c>
      <c r="V579" t="s">
        <v>162</v>
      </c>
      <c r="W579" t="s">
        <v>16519</v>
      </c>
      <c r="X579" s="126">
        <v>27213</v>
      </c>
      <c r="Y579" t="s">
        <v>8060</v>
      </c>
      <c r="Z579" s="126">
        <v>44240</v>
      </c>
      <c r="AB579" t="s">
        <v>119</v>
      </c>
      <c r="AC579" t="s">
        <v>39</v>
      </c>
      <c r="AD579" t="s">
        <v>40</v>
      </c>
    </row>
    <row r="580" spans="1:30" x14ac:dyDescent="0.25">
      <c r="A580" t="s">
        <v>8061</v>
      </c>
      <c r="B580" t="s">
        <v>410</v>
      </c>
      <c r="C580" t="s">
        <v>28</v>
      </c>
      <c r="D580" t="s">
        <v>29</v>
      </c>
      <c r="E580" t="s">
        <v>369</v>
      </c>
      <c r="F580" t="s">
        <v>8058</v>
      </c>
      <c r="G580" t="s">
        <v>8059</v>
      </c>
      <c r="H580" t="s">
        <v>6610</v>
      </c>
      <c r="I580" t="s">
        <v>15242</v>
      </c>
      <c r="J580" t="s">
        <v>8061</v>
      </c>
      <c r="K580" t="s">
        <v>31</v>
      </c>
      <c r="L580" t="s">
        <v>31</v>
      </c>
      <c r="M580" t="s">
        <v>42</v>
      </c>
      <c r="N580" t="s">
        <v>61</v>
      </c>
      <c r="O580" t="s">
        <v>15243</v>
      </c>
      <c r="P580" t="s">
        <v>132</v>
      </c>
      <c r="Q580" t="s">
        <v>126</v>
      </c>
      <c r="R580" t="s">
        <v>366</v>
      </c>
      <c r="S580" s="189" t="s">
        <v>235</v>
      </c>
      <c r="T580" t="s">
        <v>64</v>
      </c>
      <c r="U580" t="s">
        <v>48</v>
      </c>
      <c r="V580" t="s">
        <v>49</v>
      </c>
      <c r="W580" t="s">
        <v>21412</v>
      </c>
      <c r="X580" s="126">
        <v>28944</v>
      </c>
      <c r="Y580" t="s">
        <v>21413</v>
      </c>
      <c r="Z580" s="126">
        <v>44256</v>
      </c>
      <c r="AA580" s="126">
        <v>44561</v>
      </c>
      <c r="AB580" t="s">
        <v>38</v>
      </c>
      <c r="AC580" t="s">
        <v>6628</v>
      </c>
      <c r="AD580" t="s">
        <v>40</v>
      </c>
    </row>
    <row r="581" spans="1:30" x14ac:dyDescent="0.25">
      <c r="A581" t="s">
        <v>8063</v>
      </c>
      <c r="B581" t="s">
        <v>410</v>
      </c>
      <c r="C581" t="s">
        <v>28</v>
      </c>
      <c r="D581" t="s">
        <v>29</v>
      </c>
      <c r="E581" t="s">
        <v>369</v>
      </c>
      <c r="F581" t="s">
        <v>8058</v>
      </c>
      <c r="G581" t="s">
        <v>8059</v>
      </c>
      <c r="H581" t="s">
        <v>6610</v>
      </c>
      <c r="I581" t="s">
        <v>15242</v>
      </c>
      <c r="J581" t="s">
        <v>8063</v>
      </c>
      <c r="K581" t="s">
        <v>31</v>
      </c>
      <c r="L581" t="s">
        <v>31</v>
      </c>
      <c r="M581" t="s">
        <v>42</v>
      </c>
      <c r="N581" t="s">
        <v>43</v>
      </c>
      <c r="O581" t="s">
        <v>120</v>
      </c>
      <c r="P581" t="s">
        <v>476</v>
      </c>
      <c r="Q581" t="s">
        <v>273</v>
      </c>
      <c r="R581" t="s">
        <v>7800</v>
      </c>
      <c r="S581" t="str">
        <f t="shared" ref="S581:S643" si="9">CONCATENATE(P581," ",Q581,","," ",R581)</f>
        <v>CHINO CUTIPA, MARCELINA IRENE</v>
      </c>
      <c r="T581" t="s">
        <v>47</v>
      </c>
      <c r="U581" t="s">
        <v>48</v>
      </c>
      <c r="V581" t="s">
        <v>49</v>
      </c>
      <c r="W581" t="s">
        <v>16520</v>
      </c>
      <c r="X581" s="126">
        <v>24568</v>
      </c>
      <c r="Y581" t="s">
        <v>7801</v>
      </c>
      <c r="AB581" t="s">
        <v>38</v>
      </c>
      <c r="AC581" t="s">
        <v>39</v>
      </c>
      <c r="AD581" t="s">
        <v>40</v>
      </c>
    </row>
    <row r="582" spans="1:30" x14ac:dyDescent="0.25">
      <c r="A582" t="s">
        <v>8064</v>
      </c>
      <c r="B582" t="s">
        <v>410</v>
      </c>
      <c r="C582" t="s">
        <v>28</v>
      </c>
      <c r="D582" t="s">
        <v>29</v>
      </c>
      <c r="E582" t="s">
        <v>369</v>
      </c>
      <c r="F582" t="s">
        <v>8058</v>
      </c>
      <c r="G582" t="s">
        <v>8059</v>
      </c>
      <c r="H582" t="s">
        <v>6610</v>
      </c>
      <c r="I582" t="s">
        <v>15242</v>
      </c>
      <c r="J582" t="s">
        <v>8064</v>
      </c>
      <c r="K582" t="s">
        <v>31</v>
      </c>
      <c r="L582" t="s">
        <v>31</v>
      </c>
      <c r="M582" t="s">
        <v>42</v>
      </c>
      <c r="N582" t="s">
        <v>61</v>
      </c>
      <c r="O582" t="s">
        <v>15244</v>
      </c>
      <c r="P582" t="s">
        <v>2469</v>
      </c>
      <c r="Q582" t="s">
        <v>161</v>
      </c>
      <c r="R582" t="s">
        <v>21414</v>
      </c>
      <c r="S582" s="189" t="s">
        <v>235</v>
      </c>
      <c r="T582" t="s">
        <v>64</v>
      </c>
      <c r="U582" t="s">
        <v>48</v>
      </c>
      <c r="V582" t="s">
        <v>49</v>
      </c>
      <c r="W582" t="s">
        <v>21415</v>
      </c>
      <c r="X582" s="126">
        <v>32228</v>
      </c>
      <c r="Y582" t="s">
        <v>21416</v>
      </c>
      <c r="Z582" s="126">
        <v>44256</v>
      </c>
      <c r="AA582" s="126">
        <v>44561</v>
      </c>
      <c r="AB582" t="s">
        <v>38</v>
      </c>
      <c r="AC582" t="s">
        <v>6628</v>
      </c>
      <c r="AD582" t="s">
        <v>40</v>
      </c>
    </row>
    <row r="583" spans="1:30" x14ac:dyDescent="0.25">
      <c r="A583" t="s">
        <v>8065</v>
      </c>
      <c r="B583" t="s">
        <v>410</v>
      </c>
      <c r="C583" t="s">
        <v>28</v>
      </c>
      <c r="D583" t="s">
        <v>29</v>
      </c>
      <c r="E583" t="s">
        <v>369</v>
      </c>
      <c r="F583" t="s">
        <v>8058</v>
      </c>
      <c r="G583" t="s">
        <v>8059</v>
      </c>
      <c r="H583" t="s">
        <v>6610</v>
      </c>
      <c r="I583" t="s">
        <v>15242</v>
      </c>
      <c r="J583" t="s">
        <v>8065</v>
      </c>
      <c r="K583" t="s">
        <v>31</v>
      </c>
      <c r="L583" t="s">
        <v>77</v>
      </c>
      <c r="M583" t="s">
        <v>77</v>
      </c>
      <c r="N583" t="s">
        <v>61</v>
      </c>
      <c r="O583" t="s">
        <v>120</v>
      </c>
      <c r="P583" t="s">
        <v>106</v>
      </c>
      <c r="Q583" t="s">
        <v>420</v>
      </c>
      <c r="R583" t="s">
        <v>1033</v>
      </c>
      <c r="S583" s="189" t="s">
        <v>235</v>
      </c>
      <c r="T583" t="s">
        <v>41</v>
      </c>
      <c r="U583" t="s">
        <v>48</v>
      </c>
      <c r="V583" t="s">
        <v>49</v>
      </c>
      <c r="W583" t="s">
        <v>21417</v>
      </c>
      <c r="X583" s="126">
        <v>27315</v>
      </c>
      <c r="Y583" t="s">
        <v>21418</v>
      </c>
      <c r="Z583" s="126">
        <v>44256</v>
      </c>
      <c r="AA583" s="126">
        <v>44561</v>
      </c>
      <c r="AB583" t="s">
        <v>38</v>
      </c>
      <c r="AC583" t="s">
        <v>80</v>
      </c>
      <c r="AD583" t="s">
        <v>40</v>
      </c>
    </row>
    <row r="584" spans="1:30" x14ac:dyDescent="0.25">
      <c r="A584" t="s">
        <v>8066</v>
      </c>
      <c r="B584" t="s">
        <v>410</v>
      </c>
      <c r="C584" t="s">
        <v>7257</v>
      </c>
      <c r="D584" t="s">
        <v>29</v>
      </c>
      <c r="E584" t="s">
        <v>368</v>
      </c>
      <c r="F584" t="s">
        <v>8067</v>
      </c>
      <c r="G584" t="s">
        <v>8068</v>
      </c>
      <c r="H584" t="s">
        <v>6610</v>
      </c>
      <c r="I584" t="s">
        <v>15245</v>
      </c>
      <c r="J584" t="s">
        <v>8066</v>
      </c>
      <c r="K584" t="s">
        <v>31</v>
      </c>
      <c r="L584" t="s">
        <v>31</v>
      </c>
      <c r="M584" t="s">
        <v>291</v>
      </c>
      <c r="N584" t="s">
        <v>43</v>
      </c>
      <c r="O584" t="s">
        <v>120</v>
      </c>
      <c r="P584" t="s">
        <v>267</v>
      </c>
      <c r="Q584" t="s">
        <v>121</v>
      </c>
      <c r="R584" t="s">
        <v>479</v>
      </c>
      <c r="S584" t="str">
        <f t="shared" si="9"/>
        <v>SANDOVAL QUILCA, ANGELA</v>
      </c>
      <c r="T584" t="s">
        <v>59</v>
      </c>
      <c r="U584" t="s">
        <v>48</v>
      </c>
      <c r="V584" t="s">
        <v>49</v>
      </c>
      <c r="W584" t="s">
        <v>16521</v>
      </c>
      <c r="X584" s="126">
        <v>26085</v>
      </c>
      <c r="Y584" t="s">
        <v>8069</v>
      </c>
      <c r="Z584" s="126">
        <v>44197</v>
      </c>
      <c r="AA584" s="126">
        <v>44561</v>
      </c>
      <c r="AB584" t="s">
        <v>38</v>
      </c>
      <c r="AC584" t="s">
        <v>39</v>
      </c>
      <c r="AD584" t="s">
        <v>40</v>
      </c>
    </row>
    <row r="585" spans="1:30" x14ac:dyDescent="0.25">
      <c r="A585" t="s">
        <v>8070</v>
      </c>
      <c r="B585" t="s">
        <v>410</v>
      </c>
      <c r="C585" t="s">
        <v>7257</v>
      </c>
      <c r="D585" t="s">
        <v>29</v>
      </c>
      <c r="E585" t="s">
        <v>368</v>
      </c>
      <c r="F585" t="s">
        <v>8071</v>
      </c>
      <c r="G585" t="s">
        <v>8072</v>
      </c>
      <c r="H585" t="s">
        <v>6610</v>
      </c>
      <c r="I585" t="s">
        <v>15246</v>
      </c>
      <c r="J585" t="s">
        <v>8070</v>
      </c>
      <c r="K585" t="s">
        <v>31</v>
      </c>
      <c r="L585" t="s">
        <v>31</v>
      </c>
      <c r="M585" t="s">
        <v>291</v>
      </c>
      <c r="N585" t="s">
        <v>43</v>
      </c>
      <c r="O585" t="s">
        <v>120</v>
      </c>
      <c r="P585" t="s">
        <v>184</v>
      </c>
      <c r="Q585" t="s">
        <v>480</v>
      </c>
      <c r="R585" t="s">
        <v>8073</v>
      </c>
      <c r="S585" t="str">
        <f t="shared" si="9"/>
        <v>CHURATA CURO, CLAUDIA MARILU</v>
      </c>
      <c r="T585" t="s">
        <v>52</v>
      </c>
      <c r="U585" t="s">
        <v>48</v>
      </c>
      <c r="V585" t="s">
        <v>49</v>
      </c>
      <c r="W585" t="s">
        <v>16522</v>
      </c>
      <c r="X585" s="126">
        <v>31309</v>
      </c>
      <c r="Y585" t="s">
        <v>8074</v>
      </c>
      <c r="Z585" s="126">
        <v>44197</v>
      </c>
      <c r="AA585" s="126">
        <v>44561</v>
      </c>
      <c r="AB585" t="s">
        <v>38</v>
      </c>
      <c r="AC585" t="s">
        <v>39</v>
      </c>
      <c r="AD585" t="s">
        <v>40</v>
      </c>
    </row>
    <row r="586" spans="1:30" x14ac:dyDescent="0.25">
      <c r="A586" t="s">
        <v>6848</v>
      </c>
      <c r="B586" t="s">
        <v>410</v>
      </c>
      <c r="C586" t="s">
        <v>7257</v>
      </c>
      <c r="D586" t="s">
        <v>29</v>
      </c>
      <c r="E586" t="s">
        <v>368</v>
      </c>
      <c r="F586" t="s">
        <v>8076</v>
      </c>
      <c r="G586" t="s">
        <v>8077</v>
      </c>
      <c r="H586" t="s">
        <v>6610</v>
      </c>
      <c r="I586" t="s">
        <v>8078</v>
      </c>
      <c r="J586" t="s">
        <v>6848</v>
      </c>
      <c r="K586" t="s">
        <v>31</v>
      </c>
      <c r="L586" t="s">
        <v>31</v>
      </c>
      <c r="M586" t="s">
        <v>42</v>
      </c>
      <c r="N586" t="s">
        <v>61</v>
      </c>
      <c r="O586" t="s">
        <v>6855</v>
      </c>
      <c r="P586" t="s">
        <v>506</v>
      </c>
      <c r="Q586" t="s">
        <v>126</v>
      </c>
      <c r="R586" t="s">
        <v>21419</v>
      </c>
      <c r="S586" s="189" t="s">
        <v>235</v>
      </c>
      <c r="T586" t="s">
        <v>64</v>
      </c>
      <c r="U586" t="s">
        <v>48</v>
      </c>
      <c r="V586" t="s">
        <v>49</v>
      </c>
      <c r="W586" t="s">
        <v>21420</v>
      </c>
      <c r="X586" s="126">
        <v>29852</v>
      </c>
      <c r="Y586" t="s">
        <v>21421</v>
      </c>
      <c r="Z586" s="126">
        <v>44256</v>
      </c>
      <c r="AA586" s="126">
        <v>44561</v>
      </c>
      <c r="AB586" t="s">
        <v>38</v>
      </c>
      <c r="AC586" t="s">
        <v>6628</v>
      </c>
      <c r="AD586" t="s">
        <v>40</v>
      </c>
    </row>
    <row r="587" spans="1:30" x14ac:dyDescent="0.25">
      <c r="A587" t="s">
        <v>8075</v>
      </c>
      <c r="B587" t="s">
        <v>410</v>
      </c>
      <c r="C587" t="s">
        <v>7257</v>
      </c>
      <c r="D587" t="s">
        <v>29</v>
      </c>
      <c r="E587" t="s">
        <v>368</v>
      </c>
      <c r="F587" t="s">
        <v>8076</v>
      </c>
      <c r="G587" t="s">
        <v>8077</v>
      </c>
      <c r="H587" t="s">
        <v>6610</v>
      </c>
      <c r="I587" t="s">
        <v>8078</v>
      </c>
      <c r="J587" t="s">
        <v>8075</v>
      </c>
      <c r="K587" t="s">
        <v>31</v>
      </c>
      <c r="L587" t="s">
        <v>31</v>
      </c>
      <c r="M587" t="s">
        <v>291</v>
      </c>
      <c r="N587" t="s">
        <v>43</v>
      </c>
      <c r="O587" t="s">
        <v>120</v>
      </c>
      <c r="P587" t="s">
        <v>109</v>
      </c>
      <c r="Q587" t="s">
        <v>168</v>
      </c>
      <c r="R587" t="s">
        <v>481</v>
      </c>
      <c r="S587" t="str">
        <f t="shared" si="9"/>
        <v>RUELAS ORTEGA, NELLY</v>
      </c>
      <c r="T587" t="s">
        <v>52</v>
      </c>
      <c r="U587" t="s">
        <v>48</v>
      </c>
      <c r="V587" t="s">
        <v>49</v>
      </c>
      <c r="W587" t="s">
        <v>16523</v>
      </c>
      <c r="X587" s="126">
        <v>30024</v>
      </c>
      <c r="Y587" t="s">
        <v>8079</v>
      </c>
      <c r="Z587" s="126">
        <v>44197</v>
      </c>
      <c r="AA587" s="126">
        <v>44561</v>
      </c>
      <c r="AB587" t="s">
        <v>38</v>
      </c>
      <c r="AC587" t="s">
        <v>39</v>
      </c>
      <c r="AD587" t="s">
        <v>40</v>
      </c>
    </row>
    <row r="588" spans="1:30" x14ac:dyDescent="0.25">
      <c r="A588" t="s">
        <v>8080</v>
      </c>
      <c r="B588" t="s">
        <v>410</v>
      </c>
      <c r="C588" t="s">
        <v>7257</v>
      </c>
      <c r="D588" t="s">
        <v>29</v>
      </c>
      <c r="E588" t="s">
        <v>368</v>
      </c>
      <c r="F588" t="s">
        <v>8081</v>
      </c>
      <c r="G588" t="s">
        <v>8082</v>
      </c>
      <c r="H588" t="s">
        <v>6610</v>
      </c>
      <c r="I588" t="s">
        <v>8083</v>
      </c>
      <c r="J588" t="s">
        <v>8080</v>
      </c>
      <c r="K588" t="s">
        <v>31</v>
      </c>
      <c r="L588" t="s">
        <v>31</v>
      </c>
      <c r="M588" t="s">
        <v>291</v>
      </c>
      <c r="N588" t="s">
        <v>43</v>
      </c>
      <c r="O588" t="s">
        <v>120</v>
      </c>
      <c r="P588" t="s">
        <v>75</v>
      </c>
      <c r="Q588" t="s">
        <v>482</v>
      </c>
      <c r="R588" t="s">
        <v>8084</v>
      </c>
      <c r="S588" t="str">
        <f t="shared" si="9"/>
        <v>QUISPE CAHUI, BARBARA</v>
      </c>
      <c r="T588" t="s">
        <v>52</v>
      </c>
      <c r="U588" t="s">
        <v>48</v>
      </c>
      <c r="V588" t="s">
        <v>49</v>
      </c>
      <c r="W588" t="s">
        <v>16524</v>
      </c>
      <c r="X588" s="126">
        <v>29202</v>
      </c>
      <c r="Y588" t="s">
        <v>8085</v>
      </c>
      <c r="Z588" s="126">
        <v>44197</v>
      </c>
      <c r="AA588" s="126">
        <v>44561</v>
      </c>
      <c r="AB588" t="s">
        <v>38</v>
      </c>
      <c r="AC588" t="s">
        <v>39</v>
      </c>
      <c r="AD588" t="s">
        <v>40</v>
      </c>
    </row>
    <row r="589" spans="1:30" x14ac:dyDescent="0.25">
      <c r="A589" t="s">
        <v>8086</v>
      </c>
      <c r="B589" t="s">
        <v>410</v>
      </c>
      <c r="C589" t="s">
        <v>7257</v>
      </c>
      <c r="D589" t="s">
        <v>29</v>
      </c>
      <c r="E589" t="s">
        <v>368</v>
      </c>
      <c r="F589" t="s">
        <v>8087</v>
      </c>
      <c r="G589" t="s">
        <v>8088</v>
      </c>
      <c r="H589" t="s">
        <v>6610</v>
      </c>
      <c r="I589" t="s">
        <v>15247</v>
      </c>
      <c r="J589" t="s">
        <v>8086</v>
      </c>
      <c r="K589" t="s">
        <v>31</v>
      </c>
      <c r="L589" t="s">
        <v>31</v>
      </c>
      <c r="M589" t="s">
        <v>291</v>
      </c>
      <c r="N589" t="s">
        <v>43</v>
      </c>
      <c r="O589" t="s">
        <v>120</v>
      </c>
      <c r="P589" t="s">
        <v>193</v>
      </c>
      <c r="Q589" t="s">
        <v>8089</v>
      </c>
      <c r="R589" t="s">
        <v>483</v>
      </c>
      <c r="S589" t="str">
        <f t="shared" si="9"/>
        <v>APAZA AVILES, NORMA</v>
      </c>
      <c r="T589" t="s">
        <v>52</v>
      </c>
      <c r="U589" t="s">
        <v>48</v>
      </c>
      <c r="V589" t="s">
        <v>49</v>
      </c>
      <c r="W589" t="s">
        <v>16525</v>
      </c>
      <c r="X589" s="126">
        <v>26438</v>
      </c>
      <c r="Y589" t="s">
        <v>8090</v>
      </c>
      <c r="Z589" s="126">
        <v>44197</v>
      </c>
      <c r="AA589" s="126">
        <v>44561</v>
      </c>
      <c r="AB589" t="s">
        <v>38</v>
      </c>
      <c r="AC589" t="s">
        <v>39</v>
      </c>
      <c r="AD589" t="s">
        <v>40</v>
      </c>
    </row>
    <row r="590" spans="1:30" x14ac:dyDescent="0.25">
      <c r="A590" t="s">
        <v>8091</v>
      </c>
      <c r="B590" t="s">
        <v>425</v>
      </c>
      <c r="C590" t="s">
        <v>338</v>
      </c>
      <c r="D590" t="s">
        <v>29</v>
      </c>
      <c r="E590" t="s">
        <v>430</v>
      </c>
      <c r="F590" t="s">
        <v>8092</v>
      </c>
      <c r="G590" t="s">
        <v>8093</v>
      </c>
      <c r="H590" t="s">
        <v>6610</v>
      </c>
      <c r="I590" t="s">
        <v>15248</v>
      </c>
      <c r="J590" t="s">
        <v>8091</v>
      </c>
      <c r="K590" t="s">
        <v>31</v>
      </c>
      <c r="L590" t="s">
        <v>31</v>
      </c>
      <c r="M590" t="s">
        <v>42</v>
      </c>
      <c r="N590" t="s">
        <v>43</v>
      </c>
      <c r="O590" t="s">
        <v>120</v>
      </c>
      <c r="P590" t="s">
        <v>115</v>
      </c>
      <c r="Q590" t="s">
        <v>339</v>
      </c>
      <c r="R590" t="s">
        <v>8094</v>
      </c>
      <c r="S590" t="str">
        <f t="shared" si="9"/>
        <v>PACORI MIRANDA, DINA SANTUSA</v>
      </c>
      <c r="T590" t="s">
        <v>52</v>
      </c>
      <c r="U590" t="s">
        <v>48</v>
      </c>
      <c r="V590" t="s">
        <v>49</v>
      </c>
      <c r="W590" t="s">
        <v>16526</v>
      </c>
      <c r="X590" s="126">
        <v>21855</v>
      </c>
      <c r="Y590" t="s">
        <v>8095</v>
      </c>
      <c r="AB590" t="s">
        <v>38</v>
      </c>
      <c r="AC590" t="s">
        <v>39</v>
      </c>
      <c r="AD590" t="s">
        <v>40</v>
      </c>
    </row>
    <row r="591" spans="1:30" x14ac:dyDescent="0.25">
      <c r="A591" t="s">
        <v>8096</v>
      </c>
      <c r="B591" t="s">
        <v>425</v>
      </c>
      <c r="C591" t="s">
        <v>338</v>
      </c>
      <c r="D591" t="s">
        <v>29</v>
      </c>
      <c r="E591" t="s">
        <v>430</v>
      </c>
      <c r="F591" t="s">
        <v>8092</v>
      </c>
      <c r="G591" t="s">
        <v>8093</v>
      </c>
      <c r="H591" t="s">
        <v>6610</v>
      </c>
      <c r="I591" t="s">
        <v>15248</v>
      </c>
      <c r="J591" t="s">
        <v>8096</v>
      </c>
      <c r="K591" t="s">
        <v>31</v>
      </c>
      <c r="L591" t="s">
        <v>31</v>
      </c>
      <c r="M591" t="s">
        <v>291</v>
      </c>
      <c r="N591" t="s">
        <v>43</v>
      </c>
      <c r="O591" t="s">
        <v>120</v>
      </c>
      <c r="P591" t="s">
        <v>349</v>
      </c>
      <c r="Q591" t="s">
        <v>75</v>
      </c>
      <c r="R591" t="s">
        <v>8097</v>
      </c>
      <c r="S591" t="str">
        <f t="shared" si="9"/>
        <v>BRAVO QUISPE, NERY VICTORY</v>
      </c>
      <c r="T591" t="s">
        <v>59</v>
      </c>
      <c r="U591" t="s">
        <v>48</v>
      </c>
      <c r="V591" t="s">
        <v>49</v>
      </c>
      <c r="W591" t="s">
        <v>16527</v>
      </c>
      <c r="X591" s="126">
        <v>26030</v>
      </c>
      <c r="Y591" t="s">
        <v>8098</v>
      </c>
      <c r="Z591" s="126">
        <v>44197</v>
      </c>
      <c r="AA591" s="126">
        <v>44561</v>
      </c>
      <c r="AB591" t="s">
        <v>38</v>
      </c>
      <c r="AC591" t="s">
        <v>39</v>
      </c>
      <c r="AD591" t="s">
        <v>40</v>
      </c>
    </row>
    <row r="592" spans="1:30" x14ac:dyDescent="0.25">
      <c r="A592" t="s">
        <v>8099</v>
      </c>
      <c r="B592" t="s">
        <v>425</v>
      </c>
      <c r="C592" t="s">
        <v>338</v>
      </c>
      <c r="D592" t="s">
        <v>29</v>
      </c>
      <c r="E592" t="s">
        <v>430</v>
      </c>
      <c r="F592" t="s">
        <v>8092</v>
      </c>
      <c r="G592" t="s">
        <v>8093</v>
      </c>
      <c r="H592" t="s">
        <v>6610</v>
      </c>
      <c r="I592" t="s">
        <v>15248</v>
      </c>
      <c r="J592" t="s">
        <v>8099</v>
      </c>
      <c r="K592" t="s">
        <v>31</v>
      </c>
      <c r="L592" t="s">
        <v>77</v>
      </c>
      <c r="M592" t="s">
        <v>77</v>
      </c>
      <c r="N592" t="s">
        <v>61</v>
      </c>
      <c r="O592" t="s">
        <v>120</v>
      </c>
      <c r="P592" t="s">
        <v>232</v>
      </c>
      <c r="Q592" t="s">
        <v>8917</v>
      </c>
      <c r="R592" t="s">
        <v>21422</v>
      </c>
      <c r="S592" s="189" t="s">
        <v>235</v>
      </c>
      <c r="T592" t="s">
        <v>41</v>
      </c>
      <c r="U592" t="s">
        <v>48</v>
      </c>
      <c r="V592" t="s">
        <v>49</v>
      </c>
      <c r="W592" t="s">
        <v>21423</v>
      </c>
      <c r="X592" s="126">
        <v>27283</v>
      </c>
      <c r="Y592" t="s">
        <v>21424</v>
      </c>
      <c r="Z592" s="126">
        <v>44256</v>
      </c>
      <c r="AA592" s="126">
        <v>44561</v>
      </c>
      <c r="AB592" t="s">
        <v>38</v>
      </c>
      <c r="AC592" t="s">
        <v>80</v>
      </c>
      <c r="AD592" t="s">
        <v>40</v>
      </c>
    </row>
    <row r="593" spans="1:30" x14ac:dyDescent="0.25">
      <c r="A593" t="s">
        <v>8100</v>
      </c>
      <c r="B593" t="s">
        <v>425</v>
      </c>
      <c r="C593" t="s">
        <v>7257</v>
      </c>
      <c r="D593" t="s">
        <v>29</v>
      </c>
      <c r="E593" t="s">
        <v>452</v>
      </c>
      <c r="F593" t="s">
        <v>8101</v>
      </c>
      <c r="G593" t="s">
        <v>8102</v>
      </c>
      <c r="H593" t="s">
        <v>6610</v>
      </c>
      <c r="I593" t="s">
        <v>15249</v>
      </c>
      <c r="J593" t="s">
        <v>8100</v>
      </c>
      <c r="K593" t="s">
        <v>31</v>
      </c>
      <c r="L593" t="s">
        <v>31</v>
      </c>
      <c r="M593" t="s">
        <v>291</v>
      </c>
      <c r="N593" t="s">
        <v>43</v>
      </c>
      <c r="O593" t="s">
        <v>120</v>
      </c>
      <c r="P593" t="s">
        <v>253</v>
      </c>
      <c r="Q593" t="s">
        <v>268</v>
      </c>
      <c r="R593" t="s">
        <v>7828</v>
      </c>
      <c r="S593" t="str">
        <f t="shared" si="9"/>
        <v>PUMA CCALLO, CERILA</v>
      </c>
      <c r="T593" t="s">
        <v>52</v>
      </c>
      <c r="U593" t="s">
        <v>48</v>
      </c>
      <c r="V593" t="s">
        <v>49</v>
      </c>
      <c r="W593" t="s">
        <v>16528</v>
      </c>
      <c r="X593" s="126">
        <v>22368</v>
      </c>
      <c r="Y593" t="s">
        <v>7829</v>
      </c>
      <c r="Z593" s="126">
        <v>44197</v>
      </c>
      <c r="AA593" s="126">
        <v>44561</v>
      </c>
      <c r="AB593" t="s">
        <v>38</v>
      </c>
      <c r="AC593" t="s">
        <v>39</v>
      </c>
      <c r="AD593" t="s">
        <v>40</v>
      </c>
    </row>
    <row r="594" spans="1:30" x14ac:dyDescent="0.25">
      <c r="A594" t="s">
        <v>8103</v>
      </c>
      <c r="B594" t="s">
        <v>441</v>
      </c>
      <c r="C594" t="s">
        <v>7257</v>
      </c>
      <c r="D594" t="s">
        <v>29</v>
      </c>
      <c r="E594" t="s">
        <v>368</v>
      </c>
      <c r="F594" t="s">
        <v>8104</v>
      </c>
      <c r="G594" t="s">
        <v>8105</v>
      </c>
      <c r="H594" t="s">
        <v>6610</v>
      </c>
      <c r="I594" t="s">
        <v>15250</v>
      </c>
      <c r="J594" t="s">
        <v>8103</v>
      </c>
      <c r="K594" t="s">
        <v>31</v>
      </c>
      <c r="L594" t="s">
        <v>31</v>
      </c>
      <c r="M594" t="s">
        <v>291</v>
      </c>
      <c r="N594" t="s">
        <v>43</v>
      </c>
      <c r="O594" t="s">
        <v>120</v>
      </c>
      <c r="P594" t="s">
        <v>286</v>
      </c>
      <c r="Q594" t="s">
        <v>158</v>
      </c>
      <c r="R594" t="s">
        <v>8106</v>
      </c>
      <c r="S594" t="str">
        <f t="shared" si="9"/>
        <v>CHAMBILLA GOMEZ, YAZMIN</v>
      </c>
      <c r="T594" t="s">
        <v>47</v>
      </c>
      <c r="U594" t="s">
        <v>48</v>
      </c>
      <c r="V594" t="s">
        <v>49</v>
      </c>
      <c r="W594" t="s">
        <v>16529</v>
      </c>
      <c r="X594" s="126">
        <v>28056</v>
      </c>
      <c r="Y594" t="s">
        <v>8107</v>
      </c>
      <c r="Z594" s="126">
        <v>44197</v>
      </c>
      <c r="AA594" s="126">
        <v>44561</v>
      </c>
      <c r="AB594" t="s">
        <v>38</v>
      </c>
      <c r="AC594" t="s">
        <v>39</v>
      </c>
      <c r="AD594" t="s">
        <v>40</v>
      </c>
    </row>
    <row r="595" spans="1:30" x14ac:dyDescent="0.25">
      <c r="A595" t="s">
        <v>14159</v>
      </c>
      <c r="B595" t="s">
        <v>441</v>
      </c>
      <c r="C595" t="s">
        <v>7257</v>
      </c>
      <c r="D595" t="s">
        <v>29</v>
      </c>
      <c r="E595" t="s">
        <v>369</v>
      </c>
      <c r="F595" t="s">
        <v>8109</v>
      </c>
      <c r="G595" t="s">
        <v>8110</v>
      </c>
      <c r="H595" t="s">
        <v>6610</v>
      </c>
      <c r="I595" t="s">
        <v>15251</v>
      </c>
      <c r="J595" t="s">
        <v>14159</v>
      </c>
      <c r="K595" t="s">
        <v>31</v>
      </c>
      <c r="L595" t="s">
        <v>31</v>
      </c>
      <c r="M595" t="s">
        <v>42</v>
      </c>
      <c r="N595" t="s">
        <v>61</v>
      </c>
      <c r="O595" t="s">
        <v>15252</v>
      </c>
      <c r="P595" t="s">
        <v>562</v>
      </c>
      <c r="Q595" t="s">
        <v>226</v>
      </c>
      <c r="R595" t="s">
        <v>21425</v>
      </c>
      <c r="S595" s="189" t="s">
        <v>235</v>
      </c>
      <c r="T595" t="s">
        <v>64</v>
      </c>
      <c r="U595" t="s">
        <v>48</v>
      </c>
      <c r="V595" t="s">
        <v>49</v>
      </c>
      <c r="W595" t="s">
        <v>21426</v>
      </c>
      <c r="X595" s="126">
        <v>28466</v>
      </c>
      <c r="Y595" t="s">
        <v>21427</v>
      </c>
      <c r="Z595" s="126">
        <v>44295</v>
      </c>
      <c r="AA595" s="126">
        <v>44561</v>
      </c>
      <c r="AB595" t="s">
        <v>38</v>
      </c>
      <c r="AC595" t="s">
        <v>6628</v>
      </c>
      <c r="AD595" t="s">
        <v>40</v>
      </c>
    </row>
    <row r="596" spans="1:30" x14ac:dyDescent="0.25">
      <c r="A596" t="s">
        <v>8108</v>
      </c>
      <c r="B596" t="s">
        <v>441</v>
      </c>
      <c r="C596" t="s">
        <v>7257</v>
      </c>
      <c r="D596" t="s">
        <v>29</v>
      </c>
      <c r="E596" t="s">
        <v>369</v>
      </c>
      <c r="F596" t="s">
        <v>8109</v>
      </c>
      <c r="G596" t="s">
        <v>8110</v>
      </c>
      <c r="H596" t="s">
        <v>6610</v>
      </c>
      <c r="I596" t="s">
        <v>15251</v>
      </c>
      <c r="J596" t="s">
        <v>8108</v>
      </c>
      <c r="K596" t="s">
        <v>31</v>
      </c>
      <c r="L596" t="s">
        <v>31</v>
      </c>
      <c r="M596" t="s">
        <v>291</v>
      </c>
      <c r="N596" t="s">
        <v>43</v>
      </c>
      <c r="O596" t="s">
        <v>120</v>
      </c>
      <c r="P596" t="s">
        <v>265</v>
      </c>
      <c r="Q596" t="s">
        <v>344</v>
      </c>
      <c r="R596" t="s">
        <v>483</v>
      </c>
      <c r="S596" t="str">
        <f t="shared" si="9"/>
        <v>FUENTES DIAZ, NORMA</v>
      </c>
      <c r="T596" t="s">
        <v>47</v>
      </c>
      <c r="U596" t="s">
        <v>48</v>
      </c>
      <c r="V596" t="s">
        <v>49</v>
      </c>
      <c r="W596" t="s">
        <v>16530</v>
      </c>
      <c r="X596" s="126">
        <v>22804</v>
      </c>
      <c r="Y596" t="s">
        <v>8111</v>
      </c>
      <c r="Z596" s="126">
        <v>44197</v>
      </c>
      <c r="AA596" s="126">
        <v>44561</v>
      </c>
      <c r="AB596" t="s">
        <v>38</v>
      </c>
      <c r="AC596" t="s">
        <v>39</v>
      </c>
      <c r="AD596" t="s">
        <v>40</v>
      </c>
    </row>
    <row r="597" spans="1:30" x14ac:dyDescent="0.25">
      <c r="A597" t="s">
        <v>6952</v>
      </c>
      <c r="B597" t="s">
        <v>27</v>
      </c>
      <c r="C597" t="s">
        <v>7257</v>
      </c>
      <c r="D597" t="s">
        <v>29</v>
      </c>
      <c r="E597" t="s">
        <v>30</v>
      </c>
      <c r="F597" t="s">
        <v>8113</v>
      </c>
      <c r="G597" t="s">
        <v>8114</v>
      </c>
      <c r="H597" t="s">
        <v>6610</v>
      </c>
      <c r="I597" t="s">
        <v>15253</v>
      </c>
      <c r="J597" t="s">
        <v>6952</v>
      </c>
      <c r="K597" t="s">
        <v>31</v>
      </c>
      <c r="L597" t="s">
        <v>31</v>
      </c>
      <c r="M597" t="s">
        <v>42</v>
      </c>
      <c r="N597" t="s">
        <v>61</v>
      </c>
      <c r="O597" t="s">
        <v>15254</v>
      </c>
      <c r="P597" t="s">
        <v>15212</v>
      </c>
      <c r="Q597" t="s">
        <v>71</v>
      </c>
      <c r="R597" t="s">
        <v>6582</v>
      </c>
      <c r="S597" s="189" t="s">
        <v>235</v>
      </c>
      <c r="T597" t="s">
        <v>64</v>
      </c>
      <c r="U597" t="s">
        <v>48</v>
      </c>
      <c r="V597" t="s">
        <v>49</v>
      </c>
      <c r="W597" t="s">
        <v>21428</v>
      </c>
      <c r="X597" s="126">
        <v>31330</v>
      </c>
      <c r="Y597" t="s">
        <v>21429</v>
      </c>
      <c r="Z597" s="126">
        <v>44256</v>
      </c>
      <c r="AA597" s="126">
        <v>44561</v>
      </c>
      <c r="AB597" t="s">
        <v>38</v>
      </c>
      <c r="AC597" t="s">
        <v>6628</v>
      </c>
      <c r="AD597" t="s">
        <v>40</v>
      </c>
    </row>
    <row r="598" spans="1:30" x14ac:dyDescent="0.25">
      <c r="A598" t="s">
        <v>8112</v>
      </c>
      <c r="B598" t="s">
        <v>27</v>
      </c>
      <c r="C598" t="s">
        <v>7257</v>
      </c>
      <c r="D598" t="s">
        <v>29</v>
      </c>
      <c r="E598" t="s">
        <v>30</v>
      </c>
      <c r="F598" t="s">
        <v>8113</v>
      </c>
      <c r="G598" t="s">
        <v>8114</v>
      </c>
      <c r="H598" t="s">
        <v>6610</v>
      </c>
      <c r="I598" t="s">
        <v>15253</v>
      </c>
      <c r="J598" t="s">
        <v>8112</v>
      </c>
      <c r="K598" t="s">
        <v>31</v>
      </c>
      <c r="L598" t="s">
        <v>31</v>
      </c>
      <c r="M598" t="s">
        <v>291</v>
      </c>
      <c r="N598" t="s">
        <v>43</v>
      </c>
      <c r="O598" t="s">
        <v>120</v>
      </c>
      <c r="P598" t="s">
        <v>156</v>
      </c>
      <c r="Q598" t="s">
        <v>305</v>
      </c>
      <c r="R598" t="s">
        <v>8115</v>
      </c>
      <c r="S598" t="str">
        <f t="shared" si="9"/>
        <v>PEREZ RODRIGUEZ, ESTHER SONY</v>
      </c>
      <c r="T598" t="s">
        <v>52</v>
      </c>
      <c r="U598" t="s">
        <v>48</v>
      </c>
      <c r="V598" t="s">
        <v>49</v>
      </c>
      <c r="W598" t="s">
        <v>16531</v>
      </c>
      <c r="X598" s="126">
        <v>27171</v>
      </c>
      <c r="Y598" t="s">
        <v>8116</v>
      </c>
      <c r="Z598" s="126">
        <v>44197</v>
      </c>
      <c r="AA598" s="126">
        <v>44561</v>
      </c>
      <c r="AB598" t="s">
        <v>38</v>
      </c>
      <c r="AC598" t="s">
        <v>39</v>
      </c>
      <c r="AD598" t="s">
        <v>40</v>
      </c>
    </row>
    <row r="599" spans="1:30" x14ac:dyDescent="0.25">
      <c r="A599" t="s">
        <v>8117</v>
      </c>
      <c r="B599" t="s">
        <v>27</v>
      </c>
      <c r="C599" t="s">
        <v>338</v>
      </c>
      <c r="D599" t="s">
        <v>29</v>
      </c>
      <c r="E599" t="s">
        <v>393</v>
      </c>
      <c r="F599" t="s">
        <v>8118</v>
      </c>
      <c r="G599" t="s">
        <v>8119</v>
      </c>
      <c r="H599" t="s">
        <v>6610</v>
      </c>
      <c r="I599" t="s">
        <v>15255</v>
      </c>
      <c r="J599" t="s">
        <v>8117</v>
      </c>
      <c r="K599" t="s">
        <v>31</v>
      </c>
      <c r="L599" t="s">
        <v>31</v>
      </c>
      <c r="M599" t="s">
        <v>42</v>
      </c>
      <c r="N599" t="s">
        <v>61</v>
      </c>
      <c r="O599" t="s">
        <v>8120</v>
      </c>
      <c r="P599" t="s">
        <v>158</v>
      </c>
      <c r="Q599" t="s">
        <v>75</v>
      </c>
      <c r="R599" t="s">
        <v>21430</v>
      </c>
      <c r="S599" s="189" t="s">
        <v>235</v>
      </c>
      <c r="T599" t="s">
        <v>64</v>
      </c>
      <c r="U599" t="s">
        <v>48</v>
      </c>
      <c r="V599" t="s">
        <v>49</v>
      </c>
      <c r="W599" t="s">
        <v>21431</v>
      </c>
      <c r="X599" s="126">
        <v>30284</v>
      </c>
      <c r="Y599" t="s">
        <v>21432</v>
      </c>
      <c r="Z599" s="126">
        <v>44256</v>
      </c>
      <c r="AA599" s="126">
        <v>44561</v>
      </c>
      <c r="AB599" t="s">
        <v>38</v>
      </c>
      <c r="AC599" t="s">
        <v>6628</v>
      </c>
      <c r="AD599" t="s">
        <v>40</v>
      </c>
    </row>
    <row r="600" spans="1:30" x14ac:dyDescent="0.25">
      <c r="A600" t="s">
        <v>8121</v>
      </c>
      <c r="B600" t="s">
        <v>27</v>
      </c>
      <c r="C600" t="s">
        <v>338</v>
      </c>
      <c r="D600" t="s">
        <v>29</v>
      </c>
      <c r="E600" t="s">
        <v>393</v>
      </c>
      <c r="F600" t="s">
        <v>8118</v>
      </c>
      <c r="G600" t="s">
        <v>8119</v>
      </c>
      <c r="H600" t="s">
        <v>6610</v>
      </c>
      <c r="I600" t="s">
        <v>15255</v>
      </c>
      <c r="J600" t="s">
        <v>8121</v>
      </c>
      <c r="K600" t="s">
        <v>31</v>
      </c>
      <c r="L600" t="s">
        <v>31</v>
      </c>
      <c r="M600" t="s">
        <v>291</v>
      </c>
      <c r="N600" t="s">
        <v>43</v>
      </c>
      <c r="O600" t="s">
        <v>120</v>
      </c>
      <c r="P600" t="s">
        <v>461</v>
      </c>
      <c r="Q600" t="s">
        <v>8122</v>
      </c>
      <c r="R600" t="s">
        <v>8123</v>
      </c>
      <c r="S600" t="str">
        <f t="shared" si="9"/>
        <v>LIMA HUAMANSULCA, YANETH</v>
      </c>
      <c r="T600" t="s">
        <v>52</v>
      </c>
      <c r="U600" t="s">
        <v>48</v>
      </c>
      <c r="V600" t="s">
        <v>49</v>
      </c>
      <c r="W600" t="s">
        <v>16532</v>
      </c>
      <c r="X600" s="126">
        <v>32979</v>
      </c>
      <c r="Y600" t="s">
        <v>8124</v>
      </c>
      <c r="Z600" s="126">
        <v>44197</v>
      </c>
      <c r="AA600" s="126">
        <v>44561</v>
      </c>
      <c r="AB600" t="s">
        <v>38</v>
      </c>
      <c r="AC600" t="s">
        <v>39</v>
      </c>
      <c r="AD600" t="s">
        <v>40</v>
      </c>
    </row>
    <row r="601" spans="1:30" x14ac:dyDescent="0.25">
      <c r="A601" t="s">
        <v>8125</v>
      </c>
      <c r="B601" t="s">
        <v>27</v>
      </c>
      <c r="C601" t="s">
        <v>28</v>
      </c>
      <c r="D601" t="s">
        <v>29</v>
      </c>
      <c r="E601" t="s">
        <v>7463</v>
      </c>
      <c r="F601" t="s">
        <v>8126</v>
      </c>
      <c r="G601" t="s">
        <v>8127</v>
      </c>
      <c r="H601" t="s">
        <v>6610</v>
      </c>
      <c r="I601" t="s">
        <v>15256</v>
      </c>
      <c r="J601" t="s">
        <v>8125</v>
      </c>
      <c r="K601" t="s">
        <v>31</v>
      </c>
      <c r="L601" t="s">
        <v>32</v>
      </c>
      <c r="M601" t="s">
        <v>33</v>
      </c>
      <c r="N601" t="s">
        <v>34</v>
      </c>
      <c r="O601" t="s">
        <v>279</v>
      </c>
      <c r="P601" t="s">
        <v>318</v>
      </c>
      <c r="Q601" t="s">
        <v>256</v>
      </c>
      <c r="R601" t="s">
        <v>216</v>
      </c>
      <c r="S601" t="str">
        <f t="shared" si="9"/>
        <v>VARGAS SANCHEZ, LUZ MARINA</v>
      </c>
      <c r="T601" t="s">
        <v>316</v>
      </c>
      <c r="U601" t="s">
        <v>37</v>
      </c>
      <c r="V601" t="s">
        <v>162</v>
      </c>
      <c r="W601" t="s">
        <v>16533</v>
      </c>
      <c r="X601" s="126">
        <v>23630</v>
      </c>
      <c r="Y601" t="s">
        <v>8128</v>
      </c>
      <c r="Z601" s="126">
        <v>44240</v>
      </c>
      <c r="AB601" t="s">
        <v>119</v>
      </c>
      <c r="AC601" t="s">
        <v>39</v>
      </c>
      <c r="AD601" t="s">
        <v>40</v>
      </c>
    </row>
    <row r="602" spans="1:30" x14ac:dyDescent="0.25">
      <c r="A602" t="s">
        <v>8129</v>
      </c>
      <c r="B602" t="s">
        <v>27</v>
      </c>
      <c r="C602" t="s">
        <v>28</v>
      </c>
      <c r="D602" t="s">
        <v>29</v>
      </c>
      <c r="E602" t="s">
        <v>7463</v>
      </c>
      <c r="F602" t="s">
        <v>8126</v>
      </c>
      <c r="G602" t="s">
        <v>8127</v>
      </c>
      <c r="H602" t="s">
        <v>6610</v>
      </c>
      <c r="I602" t="s">
        <v>15256</v>
      </c>
      <c r="J602" t="s">
        <v>8129</v>
      </c>
      <c r="K602" t="s">
        <v>31</v>
      </c>
      <c r="L602" t="s">
        <v>31</v>
      </c>
      <c r="M602" t="s">
        <v>42</v>
      </c>
      <c r="N602" t="s">
        <v>61</v>
      </c>
      <c r="O602" t="s">
        <v>116</v>
      </c>
      <c r="P602" t="s">
        <v>584</v>
      </c>
      <c r="Q602" t="s">
        <v>75</v>
      </c>
      <c r="R602" t="s">
        <v>904</v>
      </c>
      <c r="S602" s="189" t="s">
        <v>235</v>
      </c>
      <c r="T602" t="s">
        <v>64</v>
      </c>
      <c r="U602" t="s">
        <v>48</v>
      </c>
      <c r="V602" t="s">
        <v>49</v>
      </c>
      <c r="W602" t="s">
        <v>21433</v>
      </c>
      <c r="X602" s="126">
        <v>34480</v>
      </c>
      <c r="Y602" t="s">
        <v>21434</v>
      </c>
      <c r="Z602" s="126">
        <v>44519</v>
      </c>
      <c r="AA602" s="126">
        <v>44561</v>
      </c>
      <c r="AB602" t="s">
        <v>119</v>
      </c>
      <c r="AC602" t="s">
        <v>6628</v>
      </c>
      <c r="AD602" t="s">
        <v>40</v>
      </c>
    </row>
    <row r="603" spans="1:30" x14ac:dyDescent="0.25">
      <c r="A603" t="s">
        <v>8130</v>
      </c>
      <c r="B603" t="s">
        <v>27</v>
      </c>
      <c r="C603" t="s">
        <v>28</v>
      </c>
      <c r="D603" t="s">
        <v>29</v>
      </c>
      <c r="E603" t="s">
        <v>7463</v>
      </c>
      <c r="F603" t="s">
        <v>8126</v>
      </c>
      <c r="G603" t="s">
        <v>8127</v>
      </c>
      <c r="H603" t="s">
        <v>6610</v>
      </c>
      <c r="I603" t="s">
        <v>15256</v>
      </c>
      <c r="J603" t="s">
        <v>8130</v>
      </c>
      <c r="K603" t="s">
        <v>31</v>
      </c>
      <c r="L603" t="s">
        <v>31</v>
      </c>
      <c r="M603" t="s">
        <v>42</v>
      </c>
      <c r="N603" t="s">
        <v>43</v>
      </c>
      <c r="O603" t="s">
        <v>120</v>
      </c>
      <c r="P603" t="s">
        <v>8131</v>
      </c>
      <c r="Q603" t="s">
        <v>486</v>
      </c>
      <c r="R603" t="s">
        <v>8132</v>
      </c>
      <c r="S603" t="str">
        <f t="shared" si="9"/>
        <v>OSORIO BARREDA, GIOVANNA YAMILA</v>
      </c>
      <c r="T603" t="s">
        <v>52</v>
      </c>
      <c r="U603" t="s">
        <v>48</v>
      </c>
      <c r="V603" t="s">
        <v>49</v>
      </c>
      <c r="W603" t="s">
        <v>16534</v>
      </c>
      <c r="X603" s="126">
        <v>25599</v>
      </c>
      <c r="Y603" t="s">
        <v>8133</v>
      </c>
      <c r="AB603" t="s">
        <v>38</v>
      </c>
      <c r="AC603" t="s">
        <v>39</v>
      </c>
      <c r="AD603" t="s">
        <v>40</v>
      </c>
    </row>
    <row r="604" spans="1:30" x14ac:dyDescent="0.25">
      <c r="A604" t="s">
        <v>8134</v>
      </c>
      <c r="B604" t="s">
        <v>27</v>
      </c>
      <c r="C604" t="s">
        <v>28</v>
      </c>
      <c r="D604" t="s">
        <v>29</v>
      </c>
      <c r="E604" t="s">
        <v>7463</v>
      </c>
      <c r="F604" t="s">
        <v>8126</v>
      </c>
      <c r="G604" t="s">
        <v>8127</v>
      </c>
      <c r="H604" t="s">
        <v>6610</v>
      </c>
      <c r="I604" t="s">
        <v>15256</v>
      </c>
      <c r="J604" t="s">
        <v>8134</v>
      </c>
      <c r="K604" t="s">
        <v>31</v>
      </c>
      <c r="L604" t="s">
        <v>31</v>
      </c>
      <c r="M604" t="s">
        <v>42</v>
      </c>
      <c r="N604" t="s">
        <v>43</v>
      </c>
      <c r="O604" t="s">
        <v>120</v>
      </c>
      <c r="P604" t="s">
        <v>132</v>
      </c>
      <c r="Q604" t="s">
        <v>8135</v>
      </c>
      <c r="R604" t="s">
        <v>487</v>
      </c>
      <c r="S604" t="str">
        <f t="shared" si="9"/>
        <v>VELASQUEZ CUPE, VICTORIA</v>
      </c>
      <c r="T604" t="s">
        <v>52</v>
      </c>
      <c r="U604" t="s">
        <v>48</v>
      </c>
      <c r="V604" t="s">
        <v>49</v>
      </c>
      <c r="W604" t="s">
        <v>16535</v>
      </c>
      <c r="X604" s="126">
        <v>25622</v>
      </c>
      <c r="Y604" t="s">
        <v>8136</v>
      </c>
      <c r="AB604" t="s">
        <v>38</v>
      </c>
      <c r="AC604" t="s">
        <v>39</v>
      </c>
      <c r="AD604" t="s">
        <v>40</v>
      </c>
    </row>
    <row r="605" spans="1:30" x14ac:dyDescent="0.25">
      <c r="A605" t="s">
        <v>8137</v>
      </c>
      <c r="B605" t="s">
        <v>27</v>
      </c>
      <c r="C605" t="s">
        <v>28</v>
      </c>
      <c r="D605" t="s">
        <v>29</v>
      </c>
      <c r="E605" t="s">
        <v>7463</v>
      </c>
      <c r="F605" t="s">
        <v>8126</v>
      </c>
      <c r="G605" t="s">
        <v>8127</v>
      </c>
      <c r="H605" t="s">
        <v>6610</v>
      </c>
      <c r="I605" t="s">
        <v>15256</v>
      </c>
      <c r="J605" t="s">
        <v>8137</v>
      </c>
      <c r="K605" t="s">
        <v>31</v>
      </c>
      <c r="L605" t="s">
        <v>77</v>
      </c>
      <c r="M605" t="s">
        <v>77</v>
      </c>
      <c r="N605" t="s">
        <v>61</v>
      </c>
      <c r="O605" t="s">
        <v>16536</v>
      </c>
      <c r="P605" t="s">
        <v>219</v>
      </c>
      <c r="Q605" t="s">
        <v>445</v>
      </c>
      <c r="R605" t="s">
        <v>21435</v>
      </c>
      <c r="S605" s="189" t="s">
        <v>235</v>
      </c>
      <c r="T605" t="s">
        <v>41</v>
      </c>
      <c r="U605" t="s">
        <v>48</v>
      </c>
      <c r="V605" t="s">
        <v>49</v>
      </c>
      <c r="W605" t="s">
        <v>21436</v>
      </c>
      <c r="X605" s="126">
        <v>25223</v>
      </c>
      <c r="Y605" t="s">
        <v>21437</v>
      </c>
      <c r="Z605" s="126">
        <v>44424</v>
      </c>
      <c r="AA605" s="126">
        <v>44561</v>
      </c>
      <c r="AB605" t="s">
        <v>38</v>
      </c>
      <c r="AC605" t="s">
        <v>80</v>
      </c>
      <c r="AD605" t="s">
        <v>40</v>
      </c>
    </row>
    <row r="606" spans="1:30" x14ac:dyDescent="0.25">
      <c r="A606" t="s">
        <v>8139</v>
      </c>
      <c r="B606" t="s">
        <v>27</v>
      </c>
      <c r="C606" t="s">
        <v>28</v>
      </c>
      <c r="D606" t="s">
        <v>29</v>
      </c>
      <c r="E606" t="s">
        <v>7463</v>
      </c>
      <c r="F606" t="s">
        <v>8126</v>
      </c>
      <c r="G606" t="s">
        <v>8127</v>
      </c>
      <c r="H606" t="s">
        <v>6610</v>
      </c>
      <c r="I606" t="s">
        <v>15256</v>
      </c>
      <c r="J606" t="s">
        <v>8139</v>
      </c>
      <c r="K606" t="s">
        <v>90</v>
      </c>
      <c r="L606" t="s">
        <v>91</v>
      </c>
      <c r="M606" t="s">
        <v>92</v>
      </c>
      <c r="N606" t="s">
        <v>43</v>
      </c>
      <c r="O606" t="s">
        <v>16537</v>
      </c>
      <c r="P606" t="s">
        <v>126</v>
      </c>
      <c r="Q606" t="s">
        <v>11207</v>
      </c>
      <c r="R606" t="s">
        <v>959</v>
      </c>
      <c r="S606" t="str">
        <f t="shared" si="9"/>
        <v>FLORES CENTON, ORESTES</v>
      </c>
      <c r="T606" t="s">
        <v>94</v>
      </c>
      <c r="U606" t="s">
        <v>37</v>
      </c>
      <c r="V606" t="s">
        <v>49</v>
      </c>
      <c r="W606" t="s">
        <v>16538</v>
      </c>
      <c r="X606" s="126">
        <v>22340</v>
      </c>
      <c r="Y606" t="s">
        <v>11985</v>
      </c>
      <c r="AB606" t="s">
        <v>38</v>
      </c>
      <c r="AC606" t="s">
        <v>95</v>
      </c>
      <c r="AD606" t="s">
        <v>40</v>
      </c>
    </row>
    <row r="607" spans="1:30" x14ac:dyDescent="0.25">
      <c r="A607" t="s">
        <v>8140</v>
      </c>
      <c r="B607" t="s">
        <v>27</v>
      </c>
      <c r="C607" t="s">
        <v>338</v>
      </c>
      <c r="D607" t="s">
        <v>29</v>
      </c>
      <c r="E607" t="s">
        <v>30</v>
      </c>
      <c r="F607" t="s">
        <v>8141</v>
      </c>
      <c r="G607" t="s">
        <v>8142</v>
      </c>
      <c r="H607" t="s">
        <v>6610</v>
      </c>
      <c r="I607" t="s">
        <v>15257</v>
      </c>
      <c r="J607" t="s">
        <v>8140</v>
      </c>
      <c r="K607" t="s">
        <v>31</v>
      </c>
      <c r="L607" t="s">
        <v>31</v>
      </c>
      <c r="M607" t="s">
        <v>42</v>
      </c>
      <c r="N607" t="s">
        <v>61</v>
      </c>
      <c r="O607" t="s">
        <v>116</v>
      </c>
      <c r="P607" t="s">
        <v>106</v>
      </c>
      <c r="Q607" t="s">
        <v>107</v>
      </c>
      <c r="R607" t="s">
        <v>472</v>
      </c>
      <c r="S607" s="189" t="s">
        <v>235</v>
      </c>
      <c r="T607" t="s">
        <v>64</v>
      </c>
      <c r="U607" t="s">
        <v>48</v>
      </c>
      <c r="V607" t="s">
        <v>49</v>
      </c>
      <c r="W607" t="s">
        <v>21438</v>
      </c>
      <c r="X607" s="126">
        <v>26282</v>
      </c>
      <c r="Y607" t="s">
        <v>21439</v>
      </c>
      <c r="Z607" s="126">
        <v>44256</v>
      </c>
      <c r="AA607" s="126">
        <v>44561</v>
      </c>
      <c r="AB607" t="s">
        <v>119</v>
      </c>
      <c r="AC607" t="s">
        <v>6628</v>
      </c>
      <c r="AD607" t="s">
        <v>40</v>
      </c>
    </row>
    <row r="608" spans="1:30" x14ac:dyDescent="0.25">
      <c r="A608" t="s">
        <v>8143</v>
      </c>
      <c r="B608" t="s">
        <v>27</v>
      </c>
      <c r="C608" t="s">
        <v>338</v>
      </c>
      <c r="D608" t="s">
        <v>29</v>
      </c>
      <c r="E608" t="s">
        <v>30</v>
      </c>
      <c r="F608" t="s">
        <v>8141</v>
      </c>
      <c r="G608" t="s">
        <v>8142</v>
      </c>
      <c r="H608" t="s">
        <v>6610</v>
      </c>
      <c r="I608" t="s">
        <v>15257</v>
      </c>
      <c r="J608" t="s">
        <v>8143</v>
      </c>
      <c r="K608" t="s">
        <v>31</v>
      </c>
      <c r="L608" t="s">
        <v>31</v>
      </c>
      <c r="M608" t="s">
        <v>42</v>
      </c>
      <c r="N608" t="s">
        <v>61</v>
      </c>
      <c r="O608" t="s">
        <v>116</v>
      </c>
      <c r="P608" t="s">
        <v>384</v>
      </c>
      <c r="Q608" t="s">
        <v>385</v>
      </c>
      <c r="R608" t="s">
        <v>216</v>
      </c>
      <c r="S608" s="189" t="s">
        <v>235</v>
      </c>
      <c r="T608" t="s">
        <v>64</v>
      </c>
      <c r="U608" t="s">
        <v>48</v>
      </c>
      <c r="V608" t="s">
        <v>49</v>
      </c>
      <c r="W608" t="s">
        <v>21440</v>
      </c>
      <c r="X608" s="126">
        <v>30013</v>
      </c>
      <c r="Y608" t="s">
        <v>21441</v>
      </c>
      <c r="Z608" s="126">
        <v>44256</v>
      </c>
      <c r="AA608" s="126">
        <v>44561</v>
      </c>
      <c r="AB608" t="s">
        <v>119</v>
      </c>
      <c r="AC608" t="s">
        <v>6628</v>
      </c>
      <c r="AD608" t="s">
        <v>40</v>
      </c>
    </row>
    <row r="609" spans="1:30" x14ac:dyDescent="0.25">
      <c r="A609" t="s">
        <v>8144</v>
      </c>
      <c r="B609" t="s">
        <v>27</v>
      </c>
      <c r="C609" t="s">
        <v>338</v>
      </c>
      <c r="D609" t="s">
        <v>29</v>
      </c>
      <c r="E609" t="s">
        <v>30</v>
      </c>
      <c r="F609" t="s">
        <v>8141</v>
      </c>
      <c r="G609" t="s">
        <v>8142</v>
      </c>
      <c r="H609" t="s">
        <v>6610</v>
      </c>
      <c r="I609" t="s">
        <v>15257</v>
      </c>
      <c r="J609" t="s">
        <v>8144</v>
      </c>
      <c r="K609" t="s">
        <v>31</v>
      </c>
      <c r="L609" t="s">
        <v>31</v>
      </c>
      <c r="M609" t="s">
        <v>291</v>
      </c>
      <c r="N609" t="s">
        <v>43</v>
      </c>
      <c r="O609" t="s">
        <v>1087</v>
      </c>
      <c r="P609" t="s">
        <v>8145</v>
      </c>
      <c r="Q609" t="s">
        <v>183</v>
      </c>
      <c r="R609" t="s">
        <v>8146</v>
      </c>
      <c r="S609" t="str">
        <f t="shared" si="9"/>
        <v>VALLEJO GARNICA, GABY PATRICIA</v>
      </c>
      <c r="T609" t="s">
        <v>36</v>
      </c>
      <c r="U609" t="s">
        <v>48</v>
      </c>
      <c r="V609" t="s">
        <v>49</v>
      </c>
      <c r="W609" t="s">
        <v>16539</v>
      </c>
      <c r="X609" s="126">
        <v>25232</v>
      </c>
      <c r="Y609" t="s">
        <v>8147</v>
      </c>
      <c r="Z609" s="126">
        <v>44197</v>
      </c>
      <c r="AA609" s="126">
        <v>44561</v>
      </c>
      <c r="AB609" t="s">
        <v>38</v>
      </c>
      <c r="AC609" t="s">
        <v>39</v>
      </c>
      <c r="AD609" t="s">
        <v>40</v>
      </c>
    </row>
    <row r="610" spans="1:30" x14ac:dyDescent="0.25">
      <c r="A610" t="s">
        <v>8148</v>
      </c>
      <c r="B610" t="s">
        <v>27</v>
      </c>
      <c r="C610" t="s">
        <v>338</v>
      </c>
      <c r="D610" t="s">
        <v>29</v>
      </c>
      <c r="E610" t="s">
        <v>30</v>
      </c>
      <c r="F610" t="s">
        <v>8141</v>
      </c>
      <c r="G610" t="s">
        <v>8142</v>
      </c>
      <c r="H610" t="s">
        <v>6610</v>
      </c>
      <c r="I610" t="s">
        <v>15257</v>
      </c>
      <c r="J610" t="s">
        <v>8148</v>
      </c>
      <c r="K610" t="s">
        <v>31</v>
      </c>
      <c r="L610" t="s">
        <v>77</v>
      </c>
      <c r="M610" t="s">
        <v>77</v>
      </c>
      <c r="N610" t="s">
        <v>61</v>
      </c>
      <c r="O610" t="s">
        <v>6494</v>
      </c>
      <c r="P610" t="s">
        <v>168</v>
      </c>
      <c r="Q610" t="s">
        <v>60</v>
      </c>
      <c r="R610" t="s">
        <v>21442</v>
      </c>
      <c r="S610" s="189" t="s">
        <v>235</v>
      </c>
      <c r="T610" t="s">
        <v>41</v>
      </c>
      <c r="U610" t="s">
        <v>48</v>
      </c>
      <c r="V610" t="s">
        <v>49</v>
      </c>
      <c r="W610" t="s">
        <v>21443</v>
      </c>
      <c r="X610" s="126">
        <v>21135</v>
      </c>
      <c r="Y610" t="s">
        <v>21444</v>
      </c>
      <c r="Z610" s="126">
        <v>44256</v>
      </c>
      <c r="AA610" s="126">
        <v>44561</v>
      </c>
      <c r="AB610" t="s">
        <v>38</v>
      </c>
      <c r="AC610" t="s">
        <v>80</v>
      </c>
      <c r="AD610" t="s">
        <v>40</v>
      </c>
    </row>
    <row r="611" spans="1:30" x14ac:dyDescent="0.25">
      <c r="A611" t="s">
        <v>8149</v>
      </c>
      <c r="B611" t="s">
        <v>377</v>
      </c>
      <c r="C611" t="s">
        <v>7257</v>
      </c>
      <c r="D611" t="s">
        <v>29</v>
      </c>
      <c r="E611" t="s">
        <v>368</v>
      </c>
      <c r="F611" t="s">
        <v>8150</v>
      </c>
      <c r="G611" t="s">
        <v>8151</v>
      </c>
      <c r="H611" t="s">
        <v>6610</v>
      </c>
      <c r="I611" t="s">
        <v>15258</v>
      </c>
      <c r="J611" t="s">
        <v>8149</v>
      </c>
      <c r="K611" t="s">
        <v>31</v>
      </c>
      <c r="L611" t="s">
        <v>31</v>
      </c>
      <c r="M611" t="s">
        <v>291</v>
      </c>
      <c r="N611" t="s">
        <v>43</v>
      </c>
      <c r="O611" t="s">
        <v>120</v>
      </c>
      <c r="P611" t="s">
        <v>75</v>
      </c>
      <c r="Q611" t="s">
        <v>164</v>
      </c>
      <c r="R611" t="s">
        <v>8152</v>
      </c>
      <c r="S611" t="str">
        <f t="shared" si="9"/>
        <v>QUISPE YUCRA, YANNET YULI</v>
      </c>
      <c r="T611" t="s">
        <v>47</v>
      </c>
      <c r="U611" t="s">
        <v>48</v>
      </c>
      <c r="V611" t="s">
        <v>49</v>
      </c>
      <c r="W611" t="s">
        <v>16540</v>
      </c>
      <c r="X611" s="126">
        <v>29001</v>
      </c>
      <c r="Y611" t="s">
        <v>8153</v>
      </c>
      <c r="Z611" s="126">
        <v>44197</v>
      </c>
      <c r="AA611" s="126">
        <v>44561</v>
      </c>
      <c r="AB611" t="s">
        <v>38</v>
      </c>
      <c r="AC611" t="s">
        <v>39</v>
      </c>
      <c r="AD611" t="s">
        <v>40</v>
      </c>
    </row>
    <row r="612" spans="1:30" x14ac:dyDescent="0.25">
      <c r="A612" t="s">
        <v>8154</v>
      </c>
      <c r="B612" t="s">
        <v>435</v>
      </c>
      <c r="C612" t="s">
        <v>338</v>
      </c>
      <c r="D612" t="s">
        <v>29</v>
      </c>
      <c r="E612" t="s">
        <v>452</v>
      </c>
      <c r="F612" t="s">
        <v>8155</v>
      </c>
      <c r="G612" t="s">
        <v>8156</v>
      </c>
      <c r="H612" t="s">
        <v>6610</v>
      </c>
      <c r="I612" t="s">
        <v>15259</v>
      </c>
      <c r="J612" t="s">
        <v>8154</v>
      </c>
      <c r="K612" t="s">
        <v>31</v>
      </c>
      <c r="L612" t="s">
        <v>31</v>
      </c>
      <c r="M612" t="s">
        <v>42</v>
      </c>
      <c r="N612" t="s">
        <v>43</v>
      </c>
      <c r="O612" t="s">
        <v>16541</v>
      </c>
      <c r="P612" t="s">
        <v>122</v>
      </c>
      <c r="Q612" t="s">
        <v>356</v>
      </c>
      <c r="R612" t="s">
        <v>9347</v>
      </c>
      <c r="S612" t="str">
        <f t="shared" si="9"/>
        <v>TORRES QUISOCALA, VIGNIY LAURA</v>
      </c>
      <c r="T612" t="s">
        <v>47</v>
      </c>
      <c r="U612" t="s">
        <v>48</v>
      </c>
      <c r="V612" t="s">
        <v>49</v>
      </c>
      <c r="W612" t="s">
        <v>16542</v>
      </c>
      <c r="X612" s="126">
        <v>24149</v>
      </c>
      <c r="Y612" t="s">
        <v>9348</v>
      </c>
      <c r="AB612" t="s">
        <v>38</v>
      </c>
      <c r="AC612" t="s">
        <v>39</v>
      </c>
      <c r="AD612" t="s">
        <v>40</v>
      </c>
    </row>
    <row r="613" spans="1:30" x14ac:dyDescent="0.25">
      <c r="A613" t="s">
        <v>8159</v>
      </c>
      <c r="B613" t="s">
        <v>435</v>
      </c>
      <c r="C613" t="s">
        <v>338</v>
      </c>
      <c r="D613" t="s">
        <v>29</v>
      </c>
      <c r="E613" t="s">
        <v>452</v>
      </c>
      <c r="F613" t="s">
        <v>8155</v>
      </c>
      <c r="G613" t="s">
        <v>8156</v>
      </c>
      <c r="H613" t="s">
        <v>6610</v>
      </c>
      <c r="I613" t="s">
        <v>15259</v>
      </c>
      <c r="J613" t="s">
        <v>8159</v>
      </c>
      <c r="K613" t="s">
        <v>31</v>
      </c>
      <c r="L613" t="s">
        <v>31</v>
      </c>
      <c r="M613" t="s">
        <v>291</v>
      </c>
      <c r="N613" t="s">
        <v>43</v>
      </c>
      <c r="O613" t="s">
        <v>8160</v>
      </c>
      <c r="P613" t="s">
        <v>138</v>
      </c>
      <c r="Q613" t="s">
        <v>254</v>
      </c>
      <c r="R613" t="s">
        <v>6638</v>
      </c>
      <c r="S613" t="str">
        <f t="shared" si="9"/>
        <v>GONZALES SALAS, MARYLUZ</v>
      </c>
      <c r="T613" t="s">
        <v>59</v>
      </c>
      <c r="U613" t="s">
        <v>48</v>
      </c>
      <c r="V613" t="s">
        <v>49</v>
      </c>
      <c r="W613" t="s">
        <v>16543</v>
      </c>
      <c r="X613" s="126">
        <v>27488</v>
      </c>
      <c r="Y613" t="s">
        <v>8161</v>
      </c>
      <c r="Z613" s="126">
        <v>44197</v>
      </c>
      <c r="AA613" s="126">
        <v>44561</v>
      </c>
      <c r="AB613" t="s">
        <v>38</v>
      </c>
      <c r="AC613" t="s">
        <v>39</v>
      </c>
      <c r="AD613" t="s">
        <v>40</v>
      </c>
    </row>
    <row r="614" spans="1:30" x14ac:dyDescent="0.25">
      <c r="A614" t="s">
        <v>8162</v>
      </c>
      <c r="B614" t="s">
        <v>377</v>
      </c>
      <c r="C614" t="s">
        <v>7257</v>
      </c>
      <c r="D614" t="s">
        <v>29</v>
      </c>
      <c r="E614" t="s">
        <v>8163</v>
      </c>
      <c r="F614" t="s">
        <v>8164</v>
      </c>
      <c r="G614" t="s">
        <v>8165</v>
      </c>
      <c r="H614" t="s">
        <v>6610</v>
      </c>
      <c r="I614" t="s">
        <v>15260</v>
      </c>
      <c r="J614" t="s">
        <v>8162</v>
      </c>
      <c r="K614" t="s">
        <v>31</v>
      </c>
      <c r="L614" t="s">
        <v>31</v>
      </c>
      <c r="M614" t="s">
        <v>291</v>
      </c>
      <c r="N614" t="s">
        <v>61</v>
      </c>
      <c r="O614" t="s">
        <v>116</v>
      </c>
      <c r="P614" t="s">
        <v>75</v>
      </c>
      <c r="Q614" t="s">
        <v>552</v>
      </c>
      <c r="R614" t="s">
        <v>21445</v>
      </c>
      <c r="S614" s="189" t="s">
        <v>235</v>
      </c>
      <c r="T614" t="s">
        <v>64</v>
      </c>
      <c r="U614" t="s">
        <v>48</v>
      </c>
      <c r="V614" t="s">
        <v>49</v>
      </c>
      <c r="W614" t="s">
        <v>21446</v>
      </c>
      <c r="X614" s="126">
        <v>35157</v>
      </c>
      <c r="Y614" t="s">
        <v>21447</v>
      </c>
      <c r="Z614" s="126">
        <v>44256</v>
      </c>
      <c r="AA614" s="126">
        <v>44561</v>
      </c>
      <c r="AB614" t="s">
        <v>119</v>
      </c>
      <c r="AC614" t="s">
        <v>6628</v>
      </c>
      <c r="AD614" t="s">
        <v>40</v>
      </c>
    </row>
    <row r="615" spans="1:30" x14ac:dyDescent="0.25">
      <c r="A615" t="s">
        <v>8166</v>
      </c>
      <c r="B615" t="s">
        <v>377</v>
      </c>
      <c r="C615" t="s">
        <v>7257</v>
      </c>
      <c r="D615" t="s">
        <v>29</v>
      </c>
      <c r="E615" t="s">
        <v>8163</v>
      </c>
      <c r="F615" t="s">
        <v>8167</v>
      </c>
      <c r="G615" t="s">
        <v>8168</v>
      </c>
      <c r="H615" t="s">
        <v>6610</v>
      </c>
      <c r="I615" t="s">
        <v>15261</v>
      </c>
      <c r="J615" t="s">
        <v>8166</v>
      </c>
      <c r="K615" t="s">
        <v>31</v>
      </c>
      <c r="L615" t="s">
        <v>31</v>
      </c>
      <c r="M615" t="s">
        <v>291</v>
      </c>
      <c r="N615" t="s">
        <v>61</v>
      </c>
      <c r="O615" t="s">
        <v>116</v>
      </c>
      <c r="P615" t="s">
        <v>265</v>
      </c>
      <c r="Q615" t="s">
        <v>285</v>
      </c>
      <c r="R615" t="s">
        <v>21448</v>
      </c>
      <c r="S615" s="189" t="s">
        <v>235</v>
      </c>
      <c r="T615" t="s">
        <v>64</v>
      </c>
      <c r="U615" t="s">
        <v>48</v>
      </c>
      <c r="V615" t="s">
        <v>49</v>
      </c>
      <c r="W615" t="s">
        <v>21449</v>
      </c>
      <c r="X615" s="126">
        <v>26855</v>
      </c>
      <c r="Y615" t="s">
        <v>21450</v>
      </c>
      <c r="Z615" s="126">
        <v>44256</v>
      </c>
      <c r="AA615" s="126">
        <v>44561</v>
      </c>
      <c r="AB615" t="s">
        <v>119</v>
      </c>
      <c r="AC615" t="s">
        <v>6628</v>
      </c>
      <c r="AD615" t="s">
        <v>40</v>
      </c>
    </row>
    <row r="616" spans="1:30" x14ac:dyDescent="0.25">
      <c r="A616" t="s">
        <v>8169</v>
      </c>
      <c r="B616" t="s">
        <v>435</v>
      </c>
      <c r="C616" t="s">
        <v>7257</v>
      </c>
      <c r="D616" t="s">
        <v>29</v>
      </c>
      <c r="E616" t="s">
        <v>491</v>
      </c>
      <c r="F616" t="s">
        <v>8170</v>
      </c>
      <c r="G616" t="s">
        <v>8171</v>
      </c>
      <c r="H616" t="s">
        <v>6610</v>
      </c>
      <c r="I616" t="s">
        <v>9172</v>
      </c>
      <c r="J616" t="s">
        <v>8169</v>
      </c>
      <c r="K616" t="s">
        <v>31</v>
      </c>
      <c r="L616" t="s">
        <v>31</v>
      </c>
      <c r="M616" t="s">
        <v>291</v>
      </c>
      <c r="N616" t="s">
        <v>61</v>
      </c>
      <c r="O616" t="s">
        <v>116</v>
      </c>
      <c r="P616" t="s">
        <v>8172</v>
      </c>
      <c r="Q616" t="s">
        <v>44</v>
      </c>
      <c r="R616" t="s">
        <v>21451</v>
      </c>
      <c r="S616" s="189" t="s">
        <v>235</v>
      </c>
      <c r="T616" t="s">
        <v>64</v>
      </c>
      <c r="U616" t="s">
        <v>48</v>
      </c>
      <c r="V616" t="s">
        <v>49</v>
      </c>
      <c r="W616" t="s">
        <v>21452</v>
      </c>
      <c r="X616" s="126">
        <v>27404</v>
      </c>
      <c r="Y616" t="s">
        <v>21453</v>
      </c>
      <c r="Z616" s="126">
        <v>44256</v>
      </c>
      <c r="AA616" s="126">
        <v>44561</v>
      </c>
      <c r="AB616" t="s">
        <v>119</v>
      </c>
      <c r="AC616" t="s">
        <v>6628</v>
      </c>
      <c r="AD616" t="s">
        <v>40</v>
      </c>
    </row>
    <row r="617" spans="1:30" x14ac:dyDescent="0.25">
      <c r="A617" t="s">
        <v>8173</v>
      </c>
      <c r="B617" t="s">
        <v>410</v>
      </c>
      <c r="C617" t="s">
        <v>7257</v>
      </c>
      <c r="D617" t="s">
        <v>29</v>
      </c>
      <c r="E617" t="s">
        <v>368</v>
      </c>
      <c r="F617" t="s">
        <v>8174</v>
      </c>
      <c r="G617" t="s">
        <v>8175</v>
      </c>
      <c r="H617" t="s">
        <v>6610</v>
      </c>
      <c r="I617" t="s">
        <v>15262</v>
      </c>
      <c r="J617" t="s">
        <v>8173</v>
      </c>
      <c r="K617" t="s">
        <v>31</v>
      </c>
      <c r="L617" t="s">
        <v>31</v>
      </c>
      <c r="M617" t="s">
        <v>291</v>
      </c>
      <c r="N617" t="s">
        <v>43</v>
      </c>
      <c r="O617" t="s">
        <v>6696</v>
      </c>
      <c r="P617" t="s">
        <v>8176</v>
      </c>
      <c r="Q617" t="s">
        <v>67</v>
      </c>
      <c r="R617" t="s">
        <v>8177</v>
      </c>
      <c r="S617" t="str">
        <f t="shared" si="9"/>
        <v>CAMPANA CHOQUE, SUSAN RUBY</v>
      </c>
      <c r="T617" t="s">
        <v>52</v>
      </c>
      <c r="U617" t="s">
        <v>48</v>
      </c>
      <c r="V617" t="s">
        <v>49</v>
      </c>
      <c r="W617" t="s">
        <v>16544</v>
      </c>
      <c r="X617" s="126">
        <v>30660</v>
      </c>
      <c r="Y617" t="s">
        <v>8178</v>
      </c>
      <c r="Z617" s="126">
        <v>44197</v>
      </c>
      <c r="AA617" s="126">
        <v>44561</v>
      </c>
      <c r="AB617" t="s">
        <v>38</v>
      </c>
      <c r="AC617" t="s">
        <v>39</v>
      </c>
      <c r="AD617" t="s">
        <v>40</v>
      </c>
    </row>
    <row r="618" spans="1:30" x14ac:dyDescent="0.25">
      <c r="A618" t="s">
        <v>8179</v>
      </c>
      <c r="B618" t="s">
        <v>410</v>
      </c>
      <c r="C618" t="s">
        <v>7257</v>
      </c>
      <c r="D618" t="s">
        <v>29</v>
      </c>
      <c r="E618" t="s">
        <v>368</v>
      </c>
      <c r="F618" t="s">
        <v>8180</v>
      </c>
      <c r="G618" t="s">
        <v>8181</v>
      </c>
      <c r="H618" t="s">
        <v>6610</v>
      </c>
      <c r="I618" t="s">
        <v>15263</v>
      </c>
      <c r="J618" t="s">
        <v>8179</v>
      </c>
      <c r="K618" t="s">
        <v>31</v>
      </c>
      <c r="L618" t="s">
        <v>31</v>
      </c>
      <c r="M618" t="s">
        <v>291</v>
      </c>
      <c r="N618" t="s">
        <v>43</v>
      </c>
      <c r="O618" t="s">
        <v>6696</v>
      </c>
      <c r="P618" t="s">
        <v>105</v>
      </c>
      <c r="Q618" t="s">
        <v>492</v>
      </c>
      <c r="R618" t="s">
        <v>8182</v>
      </c>
      <c r="S618" t="str">
        <f t="shared" si="9"/>
        <v>CHAMBI PARICAHUA, GUILLERMINA</v>
      </c>
      <c r="T618" t="s">
        <v>52</v>
      </c>
      <c r="U618" t="s">
        <v>48</v>
      </c>
      <c r="V618" t="s">
        <v>49</v>
      </c>
      <c r="W618" t="s">
        <v>16545</v>
      </c>
      <c r="X618" s="126">
        <v>24878</v>
      </c>
      <c r="Y618" t="s">
        <v>8183</v>
      </c>
      <c r="Z618" s="126">
        <v>44197</v>
      </c>
      <c r="AA618" s="126">
        <v>44561</v>
      </c>
      <c r="AB618" t="s">
        <v>38</v>
      </c>
      <c r="AC618" t="s">
        <v>39</v>
      </c>
      <c r="AD618" t="s">
        <v>40</v>
      </c>
    </row>
    <row r="619" spans="1:30" x14ac:dyDescent="0.25">
      <c r="A619" t="s">
        <v>8184</v>
      </c>
      <c r="B619" t="s">
        <v>412</v>
      </c>
      <c r="C619" t="s">
        <v>338</v>
      </c>
      <c r="D619" t="s">
        <v>29</v>
      </c>
      <c r="E619" t="s">
        <v>368</v>
      </c>
      <c r="F619" t="s">
        <v>8185</v>
      </c>
      <c r="G619" t="s">
        <v>8186</v>
      </c>
      <c r="H619" t="s">
        <v>6610</v>
      </c>
      <c r="I619" t="s">
        <v>15264</v>
      </c>
      <c r="J619" t="s">
        <v>8184</v>
      </c>
      <c r="K619" t="s">
        <v>31</v>
      </c>
      <c r="L619" t="s">
        <v>31</v>
      </c>
      <c r="M619" t="s">
        <v>42</v>
      </c>
      <c r="N619" t="s">
        <v>61</v>
      </c>
      <c r="O619" t="s">
        <v>116</v>
      </c>
      <c r="P619" t="s">
        <v>293</v>
      </c>
      <c r="Q619" t="s">
        <v>219</v>
      </c>
      <c r="R619" t="s">
        <v>21454</v>
      </c>
      <c r="S619" s="189" t="s">
        <v>235</v>
      </c>
      <c r="T619" t="s">
        <v>64</v>
      </c>
      <c r="U619" t="s">
        <v>48</v>
      </c>
      <c r="V619" t="s">
        <v>49</v>
      </c>
      <c r="W619" t="s">
        <v>21455</v>
      </c>
      <c r="X619" s="126">
        <v>33852</v>
      </c>
      <c r="Y619" t="s">
        <v>21456</v>
      </c>
      <c r="Z619" s="126">
        <v>44256</v>
      </c>
      <c r="AA619" s="126">
        <v>44561</v>
      </c>
      <c r="AB619" t="s">
        <v>119</v>
      </c>
      <c r="AC619" t="s">
        <v>6628</v>
      </c>
      <c r="AD619" t="s">
        <v>40</v>
      </c>
    </row>
    <row r="620" spans="1:30" x14ac:dyDescent="0.25">
      <c r="A620" t="s">
        <v>8187</v>
      </c>
      <c r="B620" t="s">
        <v>412</v>
      </c>
      <c r="C620" t="s">
        <v>338</v>
      </c>
      <c r="D620" t="s">
        <v>29</v>
      </c>
      <c r="E620" t="s">
        <v>368</v>
      </c>
      <c r="F620" t="s">
        <v>8185</v>
      </c>
      <c r="G620" t="s">
        <v>8186</v>
      </c>
      <c r="H620" t="s">
        <v>6610</v>
      </c>
      <c r="I620" t="s">
        <v>15264</v>
      </c>
      <c r="J620" t="s">
        <v>8187</v>
      </c>
      <c r="K620" t="s">
        <v>31</v>
      </c>
      <c r="L620" t="s">
        <v>31</v>
      </c>
      <c r="M620" t="s">
        <v>291</v>
      </c>
      <c r="N620" t="s">
        <v>43</v>
      </c>
      <c r="O620" t="s">
        <v>6696</v>
      </c>
      <c r="P620" t="s">
        <v>115</v>
      </c>
      <c r="Q620" t="s">
        <v>8188</v>
      </c>
      <c r="R620" t="s">
        <v>8189</v>
      </c>
      <c r="S620" t="str">
        <f t="shared" si="9"/>
        <v>PACORI POZO, NORMA LUCIA</v>
      </c>
      <c r="T620" t="s">
        <v>52</v>
      </c>
      <c r="U620" t="s">
        <v>48</v>
      </c>
      <c r="V620" t="s">
        <v>49</v>
      </c>
      <c r="W620" t="s">
        <v>16546</v>
      </c>
      <c r="X620" s="126">
        <v>30935</v>
      </c>
      <c r="Y620" t="s">
        <v>8190</v>
      </c>
      <c r="Z620" s="126">
        <v>44197</v>
      </c>
      <c r="AA620" s="126">
        <v>44561</v>
      </c>
      <c r="AB620" t="s">
        <v>38</v>
      </c>
      <c r="AC620" t="s">
        <v>39</v>
      </c>
      <c r="AD620" t="s">
        <v>40</v>
      </c>
    </row>
    <row r="621" spans="1:30" x14ac:dyDescent="0.25">
      <c r="A621" t="s">
        <v>8191</v>
      </c>
      <c r="B621" t="s">
        <v>400</v>
      </c>
      <c r="C621" t="s">
        <v>7257</v>
      </c>
      <c r="D621" t="s">
        <v>29</v>
      </c>
      <c r="E621" t="s">
        <v>452</v>
      </c>
      <c r="F621" t="s">
        <v>8192</v>
      </c>
      <c r="G621" t="s">
        <v>8193</v>
      </c>
      <c r="H621" t="s">
        <v>6610</v>
      </c>
      <c r="I621" t="s">
        <v>8194</v>
      </c>
      <c r="J621" t="s">
        <v>8191</v>
      </c>
      <c r="K621" t="s">
        <v>31</v>
      </c>
      <c r="L621" t="s">
        <v>31</v>
      </c>
      <c r="M621" t="s">
        <v>291</v>
      </c>
      <c r="N621" t="s">
        <v>43</v>
      </c>
      <c r="O621" t="s">
        <v>6696</v>
      </c>
      <c r="P621" t="s">
        <v>268</v>
      </c>
      <c r="Q621" t="s">
        <v>149</v>
      </c>
      <c r="R621" t="s">
        <v>493</v>
      </c>
      <c r="S621" t="str">
        <f t="shared" si="9"/>
        <v>CCALLO MACEDO, AMELIA</v>
      </c>
      <c r="T621" t="s">
        <v>52</v>
      </c>
      <c r="U621" t="s">
        <v>48</v>
      </c>
      <c r="V621" t="s">
        <v>49</v>
      </c>
      <c r="W621" t="s">
        <v>16547</v>
      </c>
      <c r="X621" s="126">
        <v>32004</v>
      </c>
      <c r="Y621" t="s">
        <v>8195</v>
      </c>
      <c r="Z621" s="126">
        <v>44197</v>
      </c>
      <c r="AA621" s="126">
        <v>44561</v>
      </c>
      <c r="AB621" t="s">
        <v>38</v>
      </c>
      <c r="AC621" t="s">
        <v>39</v>
      </c>
      <c r="AD621" t="s">
        <v>40</v>
      </c>
    </row>
    <row r="622" spans="1:30" x14ac:dyDescent="0.25">
      <c r="A622" t="s">
        <v>8196</v>
      </c>
      <c r="B622" t="s">
        <v>425</v>
      </c>
      <c r="C622" t="s">
        <v>7257</v>
      </c>
      <c r="D622" t="s">
        <v>29</v>
      </c>
      <c r="E622" t="s">
        <v>430</v>
      </c>
      <c r="F622" t="s">
        <v>8197</v>
      </c>
      <c r="G622" t="s">
        <v>8198</v>
      </c>
      <c r="H622" t="s">
        <v>6610</v>
      </c>
      <c r="I622" t="s">
        <v>15265</v>
      </c>
      <c r="J622" t="s">
        <v>8196</v>
      </c>
      <c r="K622" t="s">
        <v>31</v>
      </c>
      <c r="L622" t="s">
        <v>31</v>
      </c>
      <c r="M622" t="s">
        <v>291</v>
      </c>
      <c r="N622" t="s">
        <v>43</v>
      </c>
      <c r="O622" t="s">
        <v>6696</v>
      </c>
      <c r="P622" t="s">
        <v>8199</v>
      </c>
      <c r="Q622" t="s">
        <v>434</v>
      </c>
      <c r="R622" t="s">
        <v>8200</v>
      </c>
      <c r="S622" t="str">
        <f t="shared" si="9"/>
        <v>MATAMET MELO, GULIANNA</v>
      </c>
      <c r="T622" t="s">
        <v>52</v>
      </c>
      <c r="U622" t="s">
        <v>48</v>
      </c>
      <c r="V622" t="s">
        <v>49</v>
      </c>
      <c r="W622" t="s">
        <v>16548</v>
      </c>
      <c r="X622" s="126">
        <v>28088</v>
      </c>
      <c r="Y622" t="s">
        <v>8201</v>
      </c>
      <c r="Z622" s="126">
        <v>44197</v>
      </c>
      <c r="AA622" s="126">
        <v>44561</v>
      </c>
      <c r="AB622" t="s">
        <v>38</v>
      </c>
      <c r="AC622" t="s">
        <v>39</v>
      </c>
      <c r="AD622" t="s">
        <v>40</v>
      </c>
    </row>
    <row r="623" spans="1:30" x14ac:dyDescent="0.25">
      <c r="A623" t="s">
        <v>8202</v>
      </c>
      <c r="B623" t="s">
        <v>425</v>
      </c>
      <c r="C623" t="s">
        <v>338</v>
      </c>
      <c r="D623" t="s">
        <v>29</v>
      </c>
      <c r="E623" t="s">
        <v>430</v>
      </c>
      <c r="F623" t="s">
        <v>8203</v>
      </c>
      <c r="G623" t="s">
        <v>8204</v>
      </c>
      <c r="H623" t="s">
        <v>6610</v>
      </c>
      <c r="I623" t="s">
        <v>15266</v>
      </c>
      <c r="J623" t="s">
        <v>8202</v>
      </c>
      <c r="K623" t="s">
        <v>31</v>
      </c>
      <c r="L623" t="s">
        <v>31</v>
      </c>
      <c r="M623" t="s">
        <v>42</v>
      </c>
      <c r="N623" t="s">
        <v>61</v>
      </c>
      <c r="O623" t="s">
        <v>116</v>
      </c>
      <c r="P623" t="s">
        <v>106</v>
      </c>
      <c r="Q623" t="s">
        <v>180</v>
      </c>
      <c r="R623" t="s">
        <v>21457</v>
      </c>
      <c r="S623" s="189" t="s">
        <v>235</v>
      </c>
      <c r="T623" t="s">
        <v>64</v>
      </c>
      <c r="U623" t="s">
        <v>48</v>
      </c>
      <c r="V623" t="s">
        <v>49</v>
      </c>
      <c r="W623" t="s">
        <v>21458</v>
      </c>
      <c r="X623" s="126">
        <v>34239</v>
      </c>
      <c r="Y623" t="s">
        <v>21459</v>
      </c>
      <c r="Z623" s="126">
        <v>44256</v>
      </c>
      <c r="AA623" s="126">
        <v>44561</v>
      </c>
      <c r="AB623" t="s">
        <v>119</v>
      </c>
      <c r="AC623" t="s">
        <v>6628</v>
      </c>
      <c r="AD623" t="s">
        <v>40</v>
      </c>
    </row>
    <row r="624" spans="1:30" x14ac:dyDescent="0.25">
      <c r="A624" t="s">
        <v>8206</v>
      </c>
      <c r="B624" t="s">
        <v>425</v>
      </c>
      <c r="C624" t="s">
        <v>338</v>
      </c>
      <c r="D624" t="s">
        <v>29</v>
      </c>
      <c r="E624" t="s">
        <v>430</v>
      </c>
      <c r="F624" t="s">
        <v>8203</v>
      </c>
      <c r="G624" t="s">
        <v>8204</v>
      </c>
      <c r="H624" t="s">
        <v>6610</v>
      </c>
      <c r="I624" t="s">
        <v>15266</v>
      </c>
      <c r="J624" t="s">
        <v>8206</v>
      </c>
      <c r="K624" t="s">
        <v>31</v>
      </c>
      <c r="L624" t="s">
        <v>31</v>
      </c>
      <c r="M624" t="s">
        <v>291</v>
      </c>
      <c r="N624" t="s">
        <v>43</v>
      </c>
      <c r="O624" t="s">
        <v>8207</v>
      </c>
      <c r="P624" t="s">
        <v>373</v>
      </c>
      <c r="Q624" t="s">
        <v>152</v>
      </c>
      <c r="R624" t="s">
        <v>649</v>
      </c>
      <c r="S624" t="str">
        <f t="shared" si="9"/>
        <v>AYALA RAMOS, LOURDES</v>
      </c>
      <c r="T624" t="s">
        <v>52</v>
      </c>
      <c r="U624" t="s">
        <v>48</v>
      </c>
      <c r="V624" t="s">
        <v>49</v>
      </c>
      <c r="W624" t="s">
        <v>16549</v>
      </c>
      <c r="X624" s="126">
        <v>32099</v>
      </c>
      <c r="Y624" t="s">
        <v>15267</v>
      </c>
      <c r="Z624" s="126">
        <v>44197</v>
      </c>
      <c r="AA624" s="126">
        <v>44561</v>
      </c>
      <c r="AB624" t="s">
        <v>38</v>
      </c>
      <c r="AC624" t="s">
        <v>39</v>
      </c>
      <c r="AD624" t="s">
        <v>40</v>
      </c>
    </row>
    <row r="625" spans="1:30" x14ac:dyDescent="0.25">
      <c r="A625" t="s">
        <v>8208</v>
      </c>
      <c r="B625" t="s">
        <v>407</v>
      </c>
      <c r="C625" t="s">
        <v>7257</v>
      </c>
      <c r="D625" t="s">
        <v>29</v>
      </c>
      <c r="E625" t="s">
        <v>369</v>
      </c>
      <c r="F625" t="s">
        <v>8209</v>
      </c>
      <c r="G625" t="s">
        <v>8210</v>
      </c>
      <c r="H625" t="s">
        <v>6610</v>
      </c>
      <c r="I625" t="s">
        <v>15268</v>
      </c>
      <c r="J625" t="s">
        <v>8208</v>
      </c>
      <c r="K625" t="s">
        <v>31</v>
      </c>
      <c r="L625" t="s">
        <v>31</v>
      </c>
      <c r="M625" t="s">
        <v>291</v>
      </c>
      <c r="N625" t="s">
        <v>43</v>
      </c>
      <c r="O625" t="s">
        <v>6696</v>
      </c>
      <c r="P625" t="s">
        <v>286</v>
      </c>
      <c r="Q625" t="s">
        <v>98</v>
      </c>
      <c r="R625" t="s">
        <v>8211</v>
      </c>
      <c r="S625" t="str">
        <f t="shared" si="9"/>
        <v>CHAMBILLA COLQUE, BRENDA LILIANA</v>
      </c>
      <c r="T625" t="s">
        <v>52</v>
      </c>
      <c r="U625" t="s">
        <v>48</v>
      </c>
      <c r="V625" t="s">
        <v>49</v>
      </c>
      <c r="W625" t="s">
        <v>16550</v>
      </c>
      <c r="X625" s="126">
        <v>29026</v>
      </c>
      <c r="Y625" t="s">
        <v>8212</v>
      </c>
      <c r="Z625" s="126">
        <v>44197</v>
      </c>
      <c r="AA625" s="126">
        <v>44561</v>
      </c>
      <c r="AB625" t="s">
        <v>38</v>
      </c>
      <c r="AC625" t="s">
        <v>39</v>
      </c>
      <c r="AD625" t="s">
        <v>40</v>
      </c>
    </row>
    <row r="626" spans="1:30" x14ac:dyDescent="0.25">
      <c r="A626" t="s">
        <v>8213</v>
      </c>
      <c r="B626" t="s">
        <v>400</v>
      </c>
      <c r="C626" t="s">
        <v>7257</v>
      </c>
      <c r="D626" t="s">
        <v>29</v>
      </c>
      <c r="E626" t="s">
        <v>369</v>
      </c>
      <c r="F626" t="s">
        <v>8214</v>
      </c>
      <c r="G626" t="s">
        <v>8215</v>
      </c>
      <c r="H626" t="s">
        <v>6610</v>
      </c>
      <c r="I626" t="s">
        <v>8216</v>
      </c>
      <c r="J626" t="s">
        <v>8213</v>
      </c>
      <c r="K626" t="s">
        <v>31</v>
      </c>
      <c r="L626" t="s">
        <v>31</v>
      </c>
      <c r="M626" t="s">
        <v>291</v>
      </c>
      <c r="N626" t="s">
        <v>6686</v>
      </c>
      <c r="O626" t="s">
        <v>8217</v>
      </c>
      <c r="P626" t="s">
        <v>106</v>
      </c>
      <c r="Q626" t="s">
        <v>288</v>
      </c>
      <c r="R626" t="s">
        <v>7907</v>
      </c>
      <c r="S626" t="str">
        <f t="shared" si="9"/>
        <v>MAMANI ALVAREZ, VICENTINA</v>
      </c>
      <c r="T626" t="s">
        <v>52</v>
      </c>
      <c r="U626" t="s">
        <v>48</v>
      </c>
      <c r="V626" t="s">
        <v>49</v>
      </c>
      <c r="W626" t="s">
        <v>16490</v>
      </c>
      <c r="X626" s="126">
        <v>23677</v>
      </c>
      <c r="Y626" t="s">
        <v>7908</v>
      </c>
      <c r="Z626" s="126">
        <v>44256</v>
      </c>
      <c r="AA626" s="126">
        <v>44561</v>
      </c>
      <c r="AB626" t="s">
        <v>38</v>
      </c>
      <c r="AC626" t="s">
        <v>39</v>
      </c>
      <c r="AD626" t="s">
        <v>40</v>
      </c>
    </row>
    <row r="627" spans="1:30" x14ac:dyDescent="0.25">
      <c r="A627" t="s">
        <v>8220</v>
      </c>
      <c r="B627" t="s">
        <v>407</v>
      </c>
      <c r="C627" t="s">
        <v>7257</v>
      </c>
      <c r="D627" t="s">
        <v>29</v>
      </c>
      <c r="E627" t="s">
        <v>368</v>
      </c>
      <c r="F627" t="s">
        <v>8221</v>
      </c>
      <c r="G627" t="s">
        <v>8222</v>
      </c>
      <c r="H627" t="s">
        <v>6610</v>
      </c>
      <c r="I627" t="s">
        <v>15269</v>
      </c>
      <c r="J627" t="s">
        <v>8220</v>
      </c>
      <c r="K627" t="s">
        <v>31</v>
      </c>
      <c r="L627" t="s">
        <v>31</v>
      </c>
      <c r="M627" t="s">
        <v>291</v>
      </c>
      <c r="N627" t="s">
        <v>43</v>
      </c>
      <c r="O627" t="s">
        <v>6696</v>
      </c>
      <c r="P627" t="s">
        <v>330</v>
      </c>
      <c r="Q627" t="s">
        <v>106</v>
      </c>
      <c r="R627" t="s">
        <v>8223</v>
      </c>
      <c r="S627" t="str">
        <f t="shared" si="9"/>
        <v>COAQUIRA MAMANI, BERNA INES</v>
      </c>
      <c r="T627" t="s">
        <v>52</v>
      </c>
      <c r="U627" t="s">
        <v>48</v>
      </c>
      <c r="V627" t="s">
        <v>49</v>
      </c>
      <c r="W627" t="s">
        <v>16551</v>
      </c>
      <c r="X627" s="126">
        <v>22756</v>
      </c>
      <c r="Y627" t="s">
        <v>8224</v>
      </c>
      <c r="Z627" s="126">
        <v>44197</v>
      </c>
      <c r="AA627" s="126">
        <v>44561</v>
      </c>
      <c r="AB627" t="s">
        <v>38</v>
      </c>
      <c r="AC627" t="s">
        <v>39</v>
      </c>
      <c r="AD627" t="s">
        <v>40</v>
      </c>
    </row>
    <row r="628" spans="1:30" x14ac:dyDescent="0.25">
      <c r="A628" t="s">
        <v>8225</v>
      </c>
      <c r="B628" t="s">
        <v>407</v>
      </c>
      <c r="C628" t="s">
        <v>7257</v>
      </c>
      <c r="D628" t="s">
        <v>29</v>
      </c>
      <c r="E628" t="s">
        <v>368</v>
      </c>
      <c r="F628" t="s">
        <v>8226</v>
      </c>
      <c r="G628" t="s">
        <v>8227</v>
      </c>
      <c r="H628" t="s">
        <v>6610</v>
      </c>
      <c r="I628" t="s">
        <v>15270</v>
      </c>
      <c r="J628" t="s">
        <v>8225</v>
      </c>
      <c r="K628" t="s">
        <v>31</v>
      </c>
      <c r="L628" t="s">
        <v>31</v>
      </c>
      <c r="M628" t="s">
        <v>291</v>
      </c>
      <c r="N628" t="s">
        <v>43</v>
      </c>
      <c r="O628" t="s">
        <v>6696</v>
      </c>
      <c r="P628" t="s">
        <v>498</v>
      </c>
      <c r="Q628" t="s">
        <v>174</v>
      </c>
      <c r="R628" t="s">
        <v>8228</v>
      </c>
      <c r="S628" t="str">
        <f t="shared" si="9"/>
        <v>HUARAYA ROJAS, MAGALY DEL CARMEN</v>
      </c>
      <c r="T628" t="s">
        <v>52</v>
      </c>
      <c r="U628" t="s">
        <v>48</v>
      </c>
      <c r="V628" t="s">
        <v>49</v>
      </c>
      <c r="W628" t="s">
        <v>16552</v>
      </c>
      <c r="X628" s="126">
        <v>30338</v>
      </c>
      <c r="Y628" t="s">
        <v>8229</v>
      </c>
      <c r="Z628" s="126">
        <v>44197</v>
      </c>
      <c r="AA628" s="126">
        <v>44561</v>
      </c>
      <c r="AB628" t="s">
        <v>38</v>
      </c>
      <c r="AC628" t="s">
        <v>39</v>
      </c>
      <c r="AD628" t="s">
        <v>40</v>
      </c>
    </row>
    <row r="629" spans="1:30" x14ac:dyDescent="0.25">
      <c r="A629" t="s">
        <v>8230</v>
      </c>
      <c r="B629" t="s">
        <v>377</v>
      </c>
      <c r="C629" t="s">
        <v>7257</v>
      </c>
      <c r="D629" t="s">
        <v>29</v>
      </c>
      <c r="E629" t="s">
        <v>369</v>
      </c>
      <c r="F629" t="s">
        <v>8231</v>
      </c>
      <c r="G629" t="s">
        <v>8232</v>
      </c>
      <c r="H629" t="s">
        <v>6610</v>
      </c>
      <c r="I629" t="s">
        <v>15271</v>
      </c>
      <c r="J629" t="s">
        <v>8230</v>
      </c>
      <c r="K629" t="s">
        <v>31</v>
      </c>
      <c r="L629" t="s">
        <v>31</v>
      </c>
      <c r="M629" t="s">
        <v>291</v>
      </c>
      <c r="N629" t="s">
        <v>43</v>
      </c>
      <c r="O629" t="s">
        <v>8233</v>
      </c>
      <c r="P629" t="s">
        <v>365</v>
      </c>
      <c r="Q629" t="s">
        <v>122</v>
      </c>
      <c r="R629" t="s">
        <v>348</v>
      </c>
      <c r="S629" t="str">
        <f t="shared" si="9"/>
        <v>ANQUISE TORRES, DORA</v>
      </c>
      <c r="T629" t="s">
        <v>59</v>
      </c>
      <c r="U629" t="s">
        <v>48</v>
      </c>
      <c r="V629" t="s">
        <v>49</v>
      </c>
      <c r="W629" t="s">
        <v>16553</v>
      </c>
      <c r="X629" s="126">
        <v>22523</v>
      </c>
      <c r="Y629" t="s">
        <v>258</v>
      </c>
      <c r="Z629" s="126">
        <v>44197</v>
      </c>
      <c r="AA629" s="126">
        <v>44561</v>
      </c>
      <c r="AB629" t="s">
        <v>38</v>
      </c>
      <c r="AC629" t="s">
        <v>39</v>
      </c>
      <c r="AD629" t="s">
        <v>40</v>
      </c>
    </row>
    <row r="630" spans="1:30" x14ac:dyDescent="0.25">
      <c r="A630" t="s">
        <v>8234</v>
      </c>
      <c r="B630" t="s">
        <v>407</v>
      </c>
      <c r="C630" t="s">
        <v>7257</v>
      </c>
      <c r="D630" t="s">
        <v>29</v>
      </c>
      <c r="E630" t="s">
        <v>369</v>
      </c>
      <c r="F630" t="s">
        <v>8235</v>
      </c>
      <c r="G630" t="s">
        <v>8236</v>
      </c>
      <c r="H630" t="s">
        <v>6610</v>
      </c>
      <c r="I630" t="s">
        <v>15272</v>
      </c>
      <c r="J630" t="s">
        <v>8234</v>
      </c>
      <c r="K630" t="s">
        <v>31</v>
      </c>
      <c r="L630" t="s">
        <v>31</v>
      </c>
      <c r="M630" t="s">
        <v>291</v>
      </c>
      <c r="N630" t="s">
        <v>61</v>
      </c>
      <c r="O630" t="s">
        <v>16554</v>
      </c>
      <c r="P630" t="s">
        <v>133</v>
      </c>
      <c r="Q630" t="s">
        <v>75</v>
      </c>
      <c r="R630" t="s">
        <v>21460</v>
      </c>
      <c r="S630" s="189" t="s">
        <v>235</v>
      </c>
      <c r="T630" t="s">
        <v>64</v>
      </c>
      <c r="U630" t="s">
        <v>48</v>
      </c>
      <c r="V630" t="s">
        <v>49</v>
      </c>
      <c r="W630" t="s">
        <v>21461</v>
      </c>
      <c r="X630" s="126">
        <v>35530</v>
      </c>
      <c r="Y630" t="s">
        <v>21462</v>
      </c>
      <c r="Z630" s="126">
        <v>44256</v>
      </c>
      <c r="AA630" s="126">
        <v>44561</v>
      </c>
      <c r="AB630" t="s">
        <v>38</v>
      </c>
      <c r="AC630" t="s">
        <v>6628</v>
      </c>
      <c r="AD630" t="s">
        <v>40</v>
      </c>
    </row>
    <row r="631" spans="1:30" x14ac:dyDescent="0.25">
      <c r="A631" t="s">
        <v>8240</v>
      </c>
      <c r="B631" t="s">
        <v>441</v>
      </c>
      <c r="C631" t="s">
        <v>7257</v>
      </c>
      <c r="D631" t="s">
        <v>29</v>
      </c>
      <c r="E631" t="s">
        <v>368</v>
      </c>
      <c r="F631" t="s">
        <v>8241</v>
      </c>
      <c r="G631" t="s">
        <v>8242</v>
      </c>
      <c r="H631" t="s">
        <v>6610</v>
      </c>
      <c r="I631" t="s">
        <v>15273</v>
      </c>
      <c r="J631" t="s">
        <v>8240</v>
      </c>
      <c r="K631" t="s">
        <v>31</v>
      </c>
      <c r="L631" t="s">
        <v>31</v>
      </c>
      <c r="M631" t="s">
        <v>291</v>
      </c>
      <c r="N631" t="s">
        <v>43</v>
      </c>
      <c r="O631" t="s">
        <v>8243</v>
      </c>
      <c r="P631" t="s">
        <v>502</v>
      </c>
      <c r="Q631" t="s">
        <v>8244</v>
      </c>
      <c r="R631" t="s">
        <v>8245</v>
      </c>
      <c r="S631" t="str">
        <f t="shared" si="9"/>
        <v>ZUÑIGA APAZA DE LUQUE, BLANCA CECILIA</v>
      </c>
      <c r="T631" t="s">
        <v>64</v>
      </c>
      <c r="U631" t="s">
        <v>48</v>
      </c>
      <c r="V631" t="s">
        <v>49</v>
      </c>
      <c r="W631" t="s">
        <v>16555</v>
      </c>
      <c r="X631" s="126">
        <v>25806</v>
      </c>
      <c r="Y631" t="s">
        <v>8246</v>
      </c>
      <c r="Z631" s="126">
        <v>44197</v>
      </c>
      <c r="AA631" s="126">
        <v>44561</v>
      </c>
      <c r="AB631" t="s">
        <v>38</v>
      </c>
      <c r="AC631" t="s">
        <v>39</v>
      </c>
      <c r="AD631" t="s">
        <v>40</v>
      </c>
    </row>
    <row r="632" spans="1:30" x14ac:dyDescent="0.25">
      <c r="A632" t="s">
        <v>8247</v>
      </c>
      <c r="B632" t="s">
        <v>27</v>
      </c>
      <c r="C632" t="s">
        <v>338</v>
      </c>
      <c r="D632" t="s">
        <v>29</v>
      </c>
      <c r="E632" t="s">
        <v>30</v>
      </c>
      <c r="F632" t="s">
        <v>8248</v>
      </c>
      <c r="G632" t="s">
        <v>8249</v>
      </c>
      <c r="H632" t="s">
        <v>6610</v>
      </c>
      <c r="I632" t="s">
        <v>8250</v>
      </c>
      <c r="J632" t="s">
        <v>8247</v>
      </c>
      <c r="K632" t="s">
        <v>31</v>
      </c>
      <c r="L632" t="s">
        <v>31</v>
      </c>
      <c r="M632" t="s">
        <v>42</v>
      </c>
      <c r="N632" t="s">
        <v>43</v>
      </c>
      <c r="O632" t="s">
        <v>8120</v>
      </c>
      <c r="P632" t="s">
        <v>6678</v>
      </c>
      <c r="Q632" t="s">
        <v>6679</v>
      </c>
      <c r="R632" t="s">
        <v>6680</v>
      </c>
      <c r="S632" t="str">
        <f t="shared" si="9"/>
        <v>MENGOA QUIROGA, BETTY MARTHA</v>
      </c>
      <c r="T632" t="s">
        <v>47</v>
      </c>
      <c r="U632" t="s">
        <v>48</v>
      </c>
      <c r="V632" t="s">
        <v>49</v>
      </c>
      <c r="W632" t="s">
        <v>16556</v>
      </c>
      <c r="X632" s="126">
        <v>23121</v>
      </c>
      <c r="Y632" t="s">
        <v>6681</v>
      </c>
      <c r="AB632" t="s">
        <v>38</v>
      </c>
      <c r="AC632" t="s">
        <v>39</v>
      </c>
      <c r="AD632" t="s">
        <v>40</v>
      </c>
    </row>
    <row r="633" spans="1:30" x14ac:dyDescent="0.25">
      <c r="A633" t="s">
        <v>8251</v>
      </c>
      <c r="B633" t="s">
        <v>27</v>
      </c>
      <c r="C633" t="s">
        <v>338</v>
      </c>
      <c r="D633" t="s">
        <v>29</v>
      </c>
      <c r="E633" t="s">
        <v>30</v>
      </c>
      <c r="F633" t="s">
        <v>8248</v>
      </c>
      <c r="G633" t="s">
        <v>8249</v>
      </c>
      <c r="H633" t="s">
        <v>6610</v>
      </c>
      <c r="I633" t="s">
        <v>8250</v>
      </c>
      <c r="J633" t="s">
        <v>8251</v>
      </c>
      <c r="K633" t="s">
        <v>31</v>
      </c>
      <c r="L633" t="s">
        <v>31</v>
      </c>
      <c r="M633" t="s">
        <v>291</v>
      </c>
      <c r="N633" t="s">
        <v>43</v>
      </c>
      <c r="O633" t="s">
        <v>8252</v>
      </c>
      <c r="P633" t="s">
        <v>289</v>
      </c>
      <c r="Q633" t="s">
        <v>62</v>
      </c>
      <c r="R633" t="s">
        <v>503</v>
      </c>
      <c r="S633" t="str">
        <f t="shared" si="9"/>
        <v>NINA MEDINA, LUCIA</v>
      </c>
      <c r="T633" t="s">
        <v>36</v>
      </c>
      <c r="U633" t="s">
        <v>48</v>
      </c>
      <c r="V633" t="s">
        <v>49</v>
      </c>
      <c r="W633" t="s">
        <v>16557</v>
      </c>
      <c r="X633" s="126">
        <v>23702</v>
      </c>
      <c r="Y633" t="s">
        <v>8253</v>
      </c>
      <c r="Z633" s="126">
        <v>44197</v>
      </c>
      <c r="AA633" s="126">
        <v>44561</v>
      </c>
      <c r="AB633" t="s">
        <v>38</v>
      </c>
      <c r="AC633" t="s">
        <v>39</v>
      </c>
      <c r="AD633" t="s">
        <v>40</v>
      </c>
    </row>
    <row r="634" spans="1:30" x14ac:dyDescent="0.25">
      <c r="A634" t="s">
        <v>8254</v>
      </c>
      <c r="B634" t="s">
        <v>27</v>
      </c>
      <c r="C634" t="s">
        <v>338</v>
      </c>
      <c r="D634" t="s">
        <v>29</v>
      </c>
      <c r="E634" t="s">
        <v>30</v>
      </c>
      <c r="F634" t="s">
        <v>8248</v>
      </c>
      <c r="G634" t="s">
        <v>8249</v>
      </c>
      <c r="H634" t="s">
        <v>6610</v>
      </c>
      <c r="I634" t="s">
        <v>8250</v>
      </c>
      <c r="J634" t="s">
        <v>8254</v>
      </c>
      <c r="K634" t="s">
        <v>31</v>
      </c>
      <c r="L634" t="s">
        <v>31</v>
      </c>
      <c r="M634" t="s">
        <v>42</v>
      </c>
      <c r="N634" t="s">
        <v>43</v>
      </c>
      <c r="O634" t="s">
        <v>6696</v>
      </c>
      <c r="P634" t="s">
        <v>156</v>
      </c>
      <c r="Q634" t="s">
        <v>156</v>
      </c>
      <c r="R634" t="s">
        <v>8255</v>
      </c>
      <c r="S634" t="str">
        <f t="shared" si="9"/>
        <v>PEREZ PEREZ, CARMEN AYME</v>
      </c>
      <c r="T634" t="s">
        <v>52</v>
      </c>
      <c r="U634" t="s">
        <v>48</v>
      </c>
      <c r="V634" t="s">
        <v>49</v>
      </c>
      <c r="W634" t="s">
        <v>16558</v>
      </c>
      <c r="X634" s="126">
        <v>25761</v>
      </c>
      <c r="Y634" t="s">
        <v>8256</v>
      </c>
      <c r="AB634" t="s">
        <v>38</v>
      </c>
      <c r="AC634" t="s">
        <v>39</v>
      </c>
      <c r="AD634" t="s">
        <v>40</v>
      </c>
    </row>
    <row r="635" spans="1:30" x14ac:dyDescent="0.25">
      <c r="A635" t="s">
        <v>8257</v>
      </c>
      <c r="B635" t="s">
        <v>425</v>
      </c>
      <c r="C635" t="s">
        <v>7257</v>
      </c>
      <c r="D635" t="s">
        <v>29</v>
      </c>
      <c r="E635" t="s">
        <v>452</v>
      </c>
      <c r="F635" t="s">
        <v>8258</v>
      </c>
      <c r="G635" t="s">
        <v>8259</v>
      </c>
      <c r="H635" t="s">
        <v>6610</v>
      </c>
      <c r="I635" t="s">
        <v>15274</v>
      </c>
      <c r="J635" t="s">
        <v>8257</v>
      </c>
      <c r="K635" t="s">
        <v>31</v>
      </c>
      <c r="L635" t="s">
        <v>31</v>
      </c>
      <c r="M635" t="s">
        <v>291</v>
      </c>
      <c r="N635" t="s">
        <v>61</v>
      </c>
      <c r="O635" t="s">
        <v>15275</v>
      </c>
      <c r="P635" t="s">
        <v>122</v>
      </c>
      <c r="Q635" t="s">
        <v>75</v>
      </c>
      <c r="R635" t="s">
        <v>21463</v>
      </c>
      <c r="S635" s="189" t="s">
        <v>235</v>
      </c>
      <c r="T635" t="s">
        <v>64</v>
      </c>
      <c r="U635" t="s">
        <v>48</v>
      </c>
      <c r="V635" t="s">
        <v>49</v>
      </c>
      <c r="W635" t="s">
        <v>21464</v>
      </c>
      <c r="X635" s="126">
        <v>32367</v>
      </c>
      <c r="Y635" t="s">
        <v>21465</v>
      </c>
      <c r="Z635" s="126">
        <v>44256</v>
      </c>
      <c r="AA635" s="126">
        <v>44561</v>
      </c>
      <c r="AB635" t="s">
        <v>38</v>
      </c>
      <c r="AC635" t="s">
        <v>6628</v>
      </c>
      <c r="AD635" t="s">
        <v>40</v>
      </c>
    </row>
    <row r="636" spans="1:30" x14ac:dyDescent="0.25">
      <c r="A636" t="s">
        <v>8260</v>
      </c>
      <c r="B636" t="s">
        <v>451</v>
      </c>
      <c r="C636" t="s">
        <v>7257</v>
      </c>
      <c r="D636" t="s">
        <v>29</v>
      </c>
      <c r="E636" t="s">
        <v>452</v>
      </c>
      <c r="F636" t="s">
        <v>8261</v>
      </c>
      <c r="G636" t="s">
        <v>8262</v>
      </c>
      <c r="H636" t="s">
        <v>6610</v>
      </c>
      <c r="I636" t="s">
        <v>15276</v>
      </c>
      <c r="J636" t="s">
        <v>8260</v>
      </c>
      <c r="K636" t="s">
        <v>31</v>
      </c>
      <c r="L636" t="s">
        <v>31</v>
      </c>
      <c r="M636" t="s">
        <v>291</v>
      </c>
      <c r="N636" t="s">
        <v>61</v>
      </c>
      <c r="O636" t="s">
        <v>15277</v>
      </c>
      <c r="P636" t="s">
        <v>988</v>
      </c>
      <c r="Q636" t="s">
        <v>74</v>
      </c>
      <c r="R636" t="s">
        <v>21466</v>
      </c>
      <c r="S636" s="189" t="s">
        <v>235</v>
      </c>
      <c r="T636" t="s">
        <v>64</v>
      </c>
      <c r="U636" t="s">
        <v>48</v>
      </c>
      <c r="V636" t="s">
        <v>49</v>
      </c>
      <c r="W636" t="s">
        <v>21467</v>
      </c>
      <c r="X636" s="126">
        <v>32045</v>
      </c>
      <c r="Y636" t="s">
        <v>21468</v>
      </c>
      <c r="Z636" s="126">
        <v>44256</v>
      </c>
      <c r="AA636" s="126">
        <v>44561</v>
      </c>
      <c r="AB636" t="s">
        <v>38</v>
      </c>
      <c r="AC636" t="s">
        <v>6628</v>
      </c>
      <c r="AD636" t="s">
        <v>40</v>
      </c>
    </row>
    <row r="637" spans="1:30" x14ac:dyDescent="0.25">
      <c r="A637" t="s">
        <v>8265</v>
      </c>
      <c r="B637" t="s">
        <v>429</v>
      </c>
      <c r="C637" t="s">
        <v>7257</v>
      </c>
      <c r="D637" t="s">
        <v>29</v>
      </c>
      <c r="E637" t="s">
        <v>430</v>
      </c>
      <c r="F637" t="s">
        <v>8266</v>
      </c>
      <c r="G637" t="s">
        <v>8267</v>
      </c>
      <c r="H637" t="s">
        <v>6610</v>
      </c>
      <c r="I637" t="s">
        <v>8268</v>
      </c>
      <c r="J637" t="s">
        <v>8265</v>
      </c>
      <c r="K637" t="s">
        <v>31</v>
      </c>
      <c r="L637" t="s">
        <v>31</v>
      </c>
      <c r="M637" t="s">
        <v>291</v>
      </c>
      <c r="N637" t="s">
        <v>43</v>
      </c>
      <c r="O637" t="s">
        <v>6696</v>
      </c>
      <c r="P637" t="s">
        <v>307</v>
      </c>
      <c r="Q637" t="s">
        <v>295</v>
      </c>
      <c r="R637" t="s">
        <v>8269</v>
      </c>
      <c r="S637" t="str">
        <f t="shared" si="9"/>
        <v>LLANOS ZEA, YUDI ROXANA</v>
      </c>
      <c r="T637" t="s">
        <v>52</v>
      </c>
      <c r="U637" t="s">
        <v>48</v>
      </c>
      <c r="V637" t="s">
        <v>49</v>
      </c>
      <c r="W637" t="s">
        <v>16559</v>
      </c>
      <c r="X637" s="126">
        <v>30822</v>
      </c>
      <c r="Y637" t="s">
        <v>8270</v>
      </c>
      <c r="Z637" s="126">
        <v>44197</v>
      </c>
      <c r="AA637" s="126">
        <v>44561</v>
      </c>
      <c r="AB637" t="s">
        <v>38</v>
      </c>
      <c r="AC637" t="s">
        <v>39</v>
      </c>
      <c r="AD637" t="s">
        <v>40</v>
      </c>
    </row>
    <row r="638" spans="1:30" x14ac:dyDescent="0.25">
      <c r="A638" t="s">
        <v>8271</v>
      </c>
      <c r="B638" t="s">
        <v>27</v>
      </c>
      <c r="C638" t="s">
        <v>338</v>
      </c>
      <c r="D638" t="s">
        <v>29</v>
      </c>
      <c r="E638" t="s">
        <v>30</v>
      </c>
      <c r="F638" t="s">
        <v>8272</v>
      </c>
      <c r="G638" t="s">
        <v>8273</v>
      </c>
      <c r="H638" t="s">
        <v>6610</v>
      </c>
      <c r="I638" t="s">
        <v>15278</v>
      </c>
      <c r="J638" t="s">
        <v>8271</v>
      </c>
      <c r="K638" t="s">
        <v>31</v>
      </c>
      <c r="L638" t="s">
        <v>31</v>
      </c>
      <c r="M638" t="s">
        <v>42</v>
      </c>
      <c r="N638" t="s">
        <v>61</v>
      </c>
      <c r="O638" t="s">
        <v>283</v>
      </c>
      <c r="P638" t="s">
        <v>21469</v>
      </c>
      <c r="Q638" t="s">
        <v>21470</v>
      </c>
      <c r="R638" t="s">
        <v>904</v>
      </c>
      <c r="S638" s="189" t="s">
        <v>235</v>
      </c>
      <c r="T638" t="s">
        <v>64</v>
      </c>
      <c r="U638" t="s">
        <v>48</v>
      </c>
      <c r="V638" t="s">
        <v>49</v>
      </c>
      <c r="W638" t="s">
        <v>21471</v>
      </c>
      <c r="X638" s="126">
        <v>33089</v>
      </c>
      <c r="Y638" t="s">
        <v>21472</v>
      </c>
      <c r="Z638" s="126">
        <v>44256</v>
      </c>
      <c r="AA638" s="126">
        <v>44561</v>
      </c>
      <c r="AB638" t="s">
        <v>119</v>
      </c>
      <c r="AC638" t="s">
        <v>6628</v>
      </c>
      <c r="AD638" t="s">
        <v>40</v>
      </c>
    </row>
    <row r="639" spans="1:30" x14ac:dyDescent="0.25">
      <c r="A639" t="s">
        <v>8274</v>
      </c>
      <c r="B639" t="s">
        <v>27</v>
      </c>
      <c r="C639" t="s">
        <v>338</v>
      </c>
      <c r="D639" t="s">
        <v>29</v>
      </c>
      <c r="E639" t="s">
        <v>30</v>
      </c>
      <c r="F639" t="s">
        <v>8272</v>
      </c>
      <c r="G639" t="s">
        <v>8273</v>
      </c>
      <c r="H639" t="s">
        <v>6610</v>
      </c>
      <c r="I639" t="s">
        <v>15278</v>
      </c>
      <c r="J639" t="s">
        <v>8274</v>
      </c>
      <c r="K639" t="s">
        <v>31</v>
      </c>
      <c r="L639" t="s">
        <v>31</v>
      </c>
      <c r="M639" t="s">
        <v>291</v>
      </c>
      <c r="N639" t="s">
        <v>43</v>
      </c>
      <c r="O639" t="s">
        <v>6696</v>
      </c>
      <c r="P639" t="s">
        <v>339</v>
      </c>
      <c r="Q639" t="s">
        <v>152</v>
      </c>
      <c r="R639" t="s">
        <v>8275</v>
      </c>
      <c r="S639" t="str">
        <f t="shared" si="9"/>
        <v>MIRANDA RAMOS, YENNY ALEJANDRA</v>
      </c>
      <c r="T639" t="s">
        <v>52</v>
      </c>
      <c r="U639" t="s">
        <v>48</v>
      </c>
      <c r="V639" t="s">
        <v>49</v>
      </c>
      <c r="W639" t="s">
        <v>16560</v>
      </c>
      <c r="X639" s="126">
        <v>31134</v>
      </c>
      <c r="Y639" t="s">
        <v>8276</v>
      </c>
      <c r="Z639" s="126">
        <v>44197</v>
      </c>
      <c r="AA639" s="126">
        <v>44561</v>
      </c>
      <c r="AB639" t="s">
        <v>38</v>
      </c>
      <c r="AC639" t="s">
        <v>39</v>
      </c>
      <c r="AD639" t="s">
        <v>40</v>
      </c>
    </row>
    <row r="640" spans="1:30" x14ac:dyDescent="0.25">
      <c r="A640" t="s">
        <v>8277</v>
      </c>
      <c r="B640" t="s">
        <v>433</v>
      </c>
      <c r="C640" t="s">
        <v>7257</v>
      </c>
      <c r="D640" t="s">
        <v>29</v>
      </c>
      <c r="E640" t="s">
        <v>430</v>
      </c>
      <c r="F640" t="s">
        <v>8278</v>
      </c>
      <c r="G640" t="s">
        <v>8279</v>
      </c>
      <c r="H640" t="s">
        <v>6610</v>
      </c>
      <c r="I640" t="s">
        <v>15279</v>
      </c>
      <c r="J640" t="s">
        <v>8277</v>
      </c>
      <c r="K640" t="s">
        <v>31</v>
      </c>
      <c r="L640" t="s">
        <v>31</v>
      </c>
      <c r="M640" t="s">
        <v>291</v>
      </c>
      <c r="N640" t="s">
        <v>43</v>
      </c>
      <c r="O640" t="s">
        <v>6696</v>
      </c>
      <c r="P640" t="s">
        <v>495</v>
      </c>
      <c r="Q640" t="s">
        <v>193</v>
      </c>
      <c r="R640" t="s">
        <v>8280</v>
      </c>
      <c r="S640" t="str">
        <f t="shared" si="9"/>
        <v>PINTO APAZA, MICAELA ELIZABETH</v>
      </c>
      <c r="T640" t="s">
        <v>52</v>
      </c>
      <c r="U640" t="s">
        <v>48</v>
      </c>
      <c r="V640" t="s">
        <v>49</v>
      </c>
      <c r="W640" t="s">
        <v>16561</v>
      </c>
      <c r="X640" s="126">
        <v>29574</v>
      </c>
      <c r="Y640" t="s">
        <v>8281</v>
      </c>
      <c r="Z640" s="126">
        <v>44197</v>
      </c>
      <c r="AA640" s="126">
        <v>44561</v>
      </c>
      <c r="AB640" t="s">
        <v>38</v>
      </c>
      <c r="AC640" t="s">
        <v>39</v>
      </c>
      <c r="AD640" t="s">
        <v>40</v>
      </c>
    </row>
    <row r="641" spans="1:30" x14ac:dyDescent="0.25">
      <c r="A641" t="s">
        <v>8282</v>
      </c>
      <c r="B641" t="s">
        <v>433</v>
      </c>
      <c r="C641" t="s">
        <v>7257</v>
      </c>
      <c r="D641" t="s">
        <v>29</v>
      </c>
      <c r="E641" t="s">
        <v>430</v>
      </c>
      <c r="F641" t="s">
        <v>8283</v>
      </c>
      <c r="G641" t="s">
        <v>8284</v>
      </c>
      <c r="H641" t="s">
        <v>6610</v>
      </c>
      <c r="I641" t="s">
        <v>8285</v>
      </c>
      <c r="J641" t="s">
        <v>8282</v>
      </c>
      <c r="K641" t="s">
        <v>31</v>
      </c>
      <c r="L641" t="s">
        <v>31</v>
      </c>
      <c r="M641" t="s">
        <v>291</v>
      </c>
      <c r="N641" t="s">
        <v>43</v>
      </c>
      <c r="O641" t="s">
        <v>6696</v>
      </c>
      <c r="P641" t="s">
        <v>6565</v>
      </c>
      <c r="Q641" t="s">
        <v>505</v>
      </c>
      <c r="R641" t="s">
        <v>8286</v>
      </c>
      <c r="S641" t="str">
        <f t="shared" si="9"/>
        <v>CESPEDES CORDOVA, JUDITH JESSICA</v>
      </c>
      <c r="T641" t="s">
        <v>52</v>
      </c>
      <c r="U641" t="s">
        <v>48</v>
      </c>
      <c r="V641" t="s">
        <v>49</v>
      </c>
      <c r="W641" t="s">
        <v>16562</v>
      </c>
      <c r="X641" s="126">
        <v>31673</v>
      </c>
      <c r="Y641" t="s">
        <v>8287</v>
      </c>
      <c r="Z641" s="126">
        <v>44197</v>
      </c>
      <c r="AA641" s="126">
        <v>44561</v>
      </c>
      <c r="AB641" t="s">
        <v>38</v>
      </c>
      <c r="AC641" t="s">
        <v>39</v>
      </c>
      <c r="AD641" t="s">
        <v>40</v>
      </c>
    </row>
    <row r="642" spans="1:30" x14ac:dyDescent="0.25">
      <c r="A642" t="s">
        <v>8288</v>
      </c>
      <c r="B642" t="s">
        <v>433</v>
      </c>
      <c r="C642" t="s">
        <v>7257</v>
      </c>
      <c r="D642" t="s">
        <v>29</v>
      </c>
      <c r="E642" t="s">
        <v>430</v>
      </c>
      <c r="F642" t="s">
        <v>8289</v>
      </c>
      <c r="G642" t="s">
        <v>8290</v>
      </c>
      <c r="H642" t="s">
        <v>6610</v>
      </c>
      <c r="I642" t="s">
        <v>8291</v>
      </c>
      <c r="J642" t="s">
        <v>8288</v>
      </c>
      <c r="K642" t="s">
        <v>31</v>
      </c>
      <c r="L642" t="s">
        <v>31</v>
      </c>
      <c r="M642" t="s">
        <v>291</v>
      </c>
      <c r="N642" t="s">
        <v>43</v>
      </c>
      <c r="O642" t="s">
        <v>6696</v>
      </c>
      <c r="P642" t="s">
        <v>122</v>
      </c>
      <c r="Q642" t="s">
        <v>324</v>
      </c>
      <c r="R642" t="s">
        <v>8292</v>
      </c>
      <c r="S642" t="str">
        <f t="shared" si="9"/>
        <v>TORRES MERMA, YENY GREGORIA</v>
      </c>
      <c r="T642" t="s">
        <v>52</v>
      </c>
      <c r="U642" t="s">
        <v>48</v>
      </c>
      <c r="V642" t="s">
        <v>49</v>
      </c>
      <c r="W642" t="s">
        <v>16563</v>
      </c>
      <c r="X642" s="126">
        <v>29484</v>
      </c>
      <c r="Y642" t="s">
        <v>8293</v>
      </c>
      <c r="Z642" s="126">
        <v>44197</v>
      </c>
      <c r="AA642" s="126">
        <v>44561</v>
      </c>
      <c r="AB642" t="s">
        <v>38</v>
      </c>
      <c r="AC642" t="s">
        <v>39</v>
      </c>
      <c r="AD642" t="s">
        <v>40</v>
      </c>
    </row>
    <row r="643" spans="1:30" x14ac:dyDescent="0.25">
      <c r="A643" t="s">
        <v>8294</v>
      </c>
      <c r="B643" t="s">
        <v>433</v>
      </c>
      <c r="C643" t="s">
        <v>7257</v>
      </c>
      <c r="D643" t="s">
        <v>29</v>
      </c>
      <c r="E643" t="s">
        <v>430</v>
      </c>
      <c r="F643" t="s">
        <v>8295</v>
      </c>
      <c r="G643" t="s">
        <v>8296</v>
      </c>
      <c r="H643" t="s">
        <v>6610</v>
      </c>
      <c r="I643" t="s">
        <v>15280</v>
      </c>
      <c r="J643" t="s">
        <v>8294</v>
      </c>
      <c r="K643" t="s">
        <v>31</v>
      </c>
      <c r="L643" t="s">
        <v>31</v>
      </c>
      <c r="M643" t="s">
        <v>291</v>
      </c>
      <c r="N643" t="s">
        <v>43</v>
      </c>
      <c r="O643" t="s">
        <v>6696</v>
      </c>
      <c r="P643" t="s">
        <v>164</v>
      </c>
      <c r="Q643" t="s">
        <v>106</v>
      </c>
      <c r="R643" t="s">
        <v>7524</v>
      </c>
      <c r="S643" t="str">
        <f t="shared" si="9"/>
        <v>YUCRA MAMANI, SOLEDAD</v>
      </c>
      <c r="T643" t="s">
        <v>52</v>
      </c>
      <c r="U643" t="s">
        <v>48</v>
      </c>
      <c r="V643" t="s">
        <v>49</v>
      </c>
      <c r="W643" t="s">
        <v>16564</v>
      </c>
      <c r="X643" s="126">
        <v>31499</v>
      </c>
      <c r="Y643" t="s">
        <v>8297</v>
      </c>
      <c r="Z643" s="126">
        <v>44197</v>
      </c>
      <c r="AA643" s="126">
        <v>44561</v>
      </c>
      <c r="AB643" t="s">
        <v>38</v>
      </c>
      <c r="AC643" t="s">
        <v>39</v>
      </c>
      <c r="AD643" t="s">
        <v>40</v>
      </c>
    </row>
    <row r="644" spans="1:30" x14ac:dyDescent="0.25">
      <c r="A644" t="s">
        <v>12249</v>
      </c>
      <c r="B644" t="s">
        <v>400</v>
      </c>
      <c r="C644" t="s">
        <v>338</v>
      </c>
      <c r="D644" t="s">
        <v>29</v>
      </c>
      <c r="E644" t="s">
        <v>430</v>
      </c>
      <c r="F644" t="s">
        <v>8299</v>
      </c>
      <c r="G644" t="s">
        <v>8300</v>
      </c>
      <c r="H644" t="s">
        <v>6610</v>
      </c>
      <c r="I644" t="s">
        <v>15281</v>
      </c>
      <c r="J644" t="s">
        <v>12249</v>
      </c>
      <c r="K644" t="s">
        <v>31</v>
      </c>
      <c r="L644" t="s">
        <v>31</v>
      </c>
      <c r="M644" t="s">
        <v>42</v>
      </c>
      <c r="N644" t="s">
        <v>61</v>
      </c>
      <c r="O644" t="s">
        <v>16180</v>
      </c>
      <c r="P644" t="s">
        <v>137</v>
      </c>
      <c r="Q644" t="s">
        <v>536</v>
      </c>
      <c r="R644" t="s">
        <v>21473</v>
      </c>
      <c r="S644" s="189" t="s">
        <v>235</v>
      </c>
      <c r="T644" t="s">
        <v>64</v>
      </c>
      <c r="U644" t="s">
        <v>48</v>
      </c>
      <c r="V644" t="s">
        <v>49</v>
      </c>
      <c r="W644" t="s">
        <v>21474</v>
      </c>
      <c r="X644" s="126">
        <v>30421</v>
      </c>
      <c r="Y644" t="s">
        <v>21475</v>
      </c>
      <c r="Z644" s="126">
        <v>44256</v>
      </c>
      <c r="AA644" s="126">
        <v>44561</v>
      </c>
      <c r="AB644" t="s">
        <v>38</v>
      </c>
      <c r="AC644" t="s">
        <v>6628</v>
      </c>
      <c r="AD644" t="s">
        <v>40</v>
      </c>
    </row>
    <row r="645" spans="1:30" x14ac:dyDescent="0.25">
      <c r="A645" t="s">
        <v>8298</v>
      </c>
      <c r="B645" t="s">
        <v>400</v>
      </c>
      <c r="C645" t="s">
        <v>338</v>
      </c>
      <c r="D645" t="s">
        <v>29</v>
      </c>
      <c r="E645" t="s">
        <v>430</v>
      </c>
      <c r="F645" t="s">
        <v>8299</v>
      </c>
      <c r="G645" t="s">
        <v>8300</v>
      </c>
      <c r="H645" t="s">
        <v>6610</v>
      </c>
      <c r="I645" t="s">
        <v>15281</v>
      </c>
      <c r="J645" t="s">
        <v>8298</v>
      </c>
      <c r="K645" t="s">
        <v>31</v>
      </c>
      <c r="L645" t="s">
        <v>31</v>
      </c>
      <c r="M645" t="s">
        <v>291</v>
      </c>
      <c r="N645" t="s">
        <v>43</v>
      </c>
      <c r="O645" t="s">
        <v>504</v>
      </c>
      <c r="P645" t="s">
        <v>87</v>
      </c>
      <c r="Q645" t="s">
        <v>75</v>
      </c>
      <c r="R645" t="s">
        <v>210</v>
      </c>
      <c r="S645" t="str">
        <f t="shared" ref="S645:S694" si="10">CONCATENATE(P645," ",Q645,","," ",R645)</f>
        <v>CARBAJAL QUISPE, SUSANA</v>
      </c>
      <c r="T645" t="s">
        <v>64</v>
      </c>
      <c r="U645" t="s">
        <v>48</v>
      </c>
      <c r="V645" t="s">
        <v>49</v>
      </c>
      <c r="W645" t="s">
        <v>16565</v>
      </c>
      <c r="X645" s="126">
        <v>28634</v>
      </c>
      <c r="Y645" t="s">
        <v>8301</v>
      </c>
      <c r="Z645" s="126">
        <v>44197</v>
      </c>
      <c r="AA645" s="126">
        <v>44561</v>
      </c>
      <c r="AB645" t="s">
        <v>38</v>
      </c>
      <c r="AC645" t="s">
        <v>39</v>
      </c>
      <c r="AD645" t="s">
        <v>40</v>
      </c>
    </row>
    <row r="646" spans="1:30" x14ac:dyDescent="0.25">
      <c r="A646" t="s">
        <v>8302</v>
      </c>
      <c r="B646" t="s">
        <v>433</v>
      </c>
      <c r="C646" t="s">
        <v>7257</v>
      </c>
      <c r="D646" t="s">
        <v>29</v>
      </c>
      <c r="E646" t="s">
        <v>430</v>
      </c>
      <c r="F646" t="s">
        <v>8303</v>
      </c>
      <c r="G646" t="s">
        <v>8304</v>
      </c>
      <c r="H646" t="s">
        <v>6610</v>
      </c>
      <c r="I646" t="s">
        <v>15282</v>
      </c>
      <c r="J646" t="s">
        <v>8302</v>
      </c>
      <c r="K646" t="s">
        <v>31</v>
      </c>
      <c r="L646" t="s">
        <v>31</v>
      </c>
      <c r="M646" t="s">
        <v>291</v>
      </c>
      <c r="N646" t="s">
        <v>61</v>
      </c>
      <c r="O646" t="s">
        <v>16566</v>
      </c>
      <c r="P646" t="s">
        <v>152</v>
      </c>
      <c r="Q646" t="s">
        <v>75</v>
      </c>
      <c r="R646" t="s">
        <v>439</v>
      </c>
      <c r="S646" s="189" t="s">
        <v>235</v>
      </c>
      <c r="T646" t="s">
        <v>64</v>
      </c>
      <c r="U646" t="s">
        <v>48</v>
      </c>
      <c r="V646" t="s">
        <v>49</v>
      </c>
      <c r="W646" t="s">
        <v>21476</v>
      </c>
      <c r="X646" s="126">
        <v>28213</v>
      </c>
      <c r="Y646" t="s">
        <v>21477</v>
      </c>
      <c r="Z646" s="126">
        <v>44470</v>
      </c>
      <c r="AA646" s="126">
        <v>44561</v>
      </c>
      <c r="AB646" t="s">
        <v>38</v>
      </c>
      <c r="AC646" t="s">
        <v>6628</v>
      </c>
      <c r="AD646" t="s">
        <v>40</v>
      </c>
    </row>
    <row r="647" spans="1:30" x14ac:dyDescent="0.25">
      <c r="A647" t="s">
        <v>8305</v>
      </c>
      <c r="B647" t="s">
        <v>433</v>
      </c>
      <c r="C647" t="s">
        <v>7257</v>
      </c>
      <c r="D647" t="s">
        <v>29</v>
      </c>
      <c r="E647" t="s">
        <v>430</v>
      </c>
      <c r="F647" t="s">
        <v>8306</v>
      </c>
      <c r="G647" t="s">
        <v>8307</v>
      </c>
      <c r="H647" t="s">
        <v>6610</v>
      </c>
      <c r="I647" t="s">
        <v>15283</v>
      </c>
      <c r="J647" t="s">
        <v>8305</v>
      </c>
      <c r="K647" t="s">
        <v>31</v>
      </c>
      <c r="L647" t="s">
        <v>31</v>
      </c>
      <c r="M647" t="s">
        <v>291</v>
      </c>
      <c r="N647" t="s">
        <v>43</v>
      </c>
      <c r="O647" t="s">
        <v>6696</v>
      </c>
      <c r="P647" t="s">
        <v>394</v>
      </c>
      <c r="Q647" t="s">
        <v>183</v>
      </c>
      <c r="R647" t="s">
        <v>8308</v>
      </c>
      <c r="S647" t="str">
        <f t="shared" si="10"/>
        <v>ZEVALLOS GARNICA, ROSA MARIBEL</v>
      </c>
      <c r="T647" t="s">
        <v>52</v>
      </c>
      <c r="U647" t="s">
        <v>48</v>
      </c>
      <c r="V647" t="s">
        <v>49</v>
      </c>
      <c r="W647" t="s">
        <v>16567</v>
      </c>
      <c r="X647" s="126">
        <v>31720</v>
      </c>
      <c r="Y647" t="s">
        <v>8309</v>
      </c>
      <c r="Z647" s="126">
        <v>44197</v>
      </c>
      <c r="AA647" s="126">
        <v>44561</v>
      </c>
      <c r="AB647" t="s">
        <v>38</v>
      </c>
      <c r="AC647" t="s">
        <v>39</v>
      </c>
      <c r="AD647" t="s">
        <v>40</v>
      </c>
    </row>
    <row r="648" spans="1:30" x14ac:dyDescent="0.25">
      <c r="A648" t="s">
        <v>8310</v>
      </c>
      <c r="B648" t="s">
        <v>377</v>
      </c>
      <c r="C648" t="s">
        <v>7257</v>
      </c>
      <c r="D648" t="s">
        <v>29</v>
      </c>
      <c r="E648" t="s">
        <v>393</v>
      </c>
      <c r="F648" t="s">
        <v>8311</v>
      </c>
      <c r="G648" t="s">
        <v>8312</v>
      </c>
      <c r="H648" t="s">
        <v>6610</v>
      </c>
      <c r="I648" t="s">
        <v>15284</v>
      </c>
      <c r="J648" t="s">
        <v>8310</v>
      </c>
      <c r="K648" t="s">
        <v>31</v>
      </c>
      <c r="L648" t="s">
        <v>31</v>
      </c>
      <c r="M648" t="s">
        <v>291</v>
      </c>
      <c r="N648" t="s">
        <v>61</v>
      </c>
      <c r="O648" t="s">
        <v>15285</v>
      </c>
      <c r="P648" t="s">
        <v>266</v>
      </c>
      <c r="Q648" t="s">
        <v>133</v>
      </c>
      <c r="R648" t="s">
        <v>21478</v>
      </c>
      <c r="S648" s="189" t="s">
        <v>235</v>
      </c>
      <c r="T648" t="s">
        <v>64</v>
      </c>
      <c r="U648" t="s">
        <v>48</v>
      </c>
      <c r="V648" t="s">
        <v>49</v>
      </c>
      <c r="W648" t="s">
        <v>21479</v>
      </c>
      <c r="X648" s="126">
        <v>34349</v>
      </c>
      <c r="Y648" t="s">
        <v>21480</v>
      </c>
      <c r="Z648" s="126">
        <v>44256</v>
      </c>
      <c r="AA648" s="126">
        <v>44561</v>
      </c>
      <c r="AB648" t="s">
        <v>38</v>
      </c>
      <c r="AC648" t="s">
        <v>6628</v>
      </c>
      <c r="AD648" t="s">
        <v>40</v>
      </c>
    </row>
    <row r="649" spans="1:30" x14ac:dyDescent="0.25">
      <c r="A649" t="s">
        <v>8316</v>
      </c>
      <c r="B649" t="s">
        <v>377</v>
      </c>
      <c r="C649" t="s">
        <v>7257</v>
      </c>
      <c r="D649" t="s">
        <v>29</v>
      </c>
      <c r="E649" t="s">
        <v>369</v>
      </c>
      <c r="F649" t="s">
        <v>8317</v>
      </c>
      <c r="G649" t="s">
        <v>8318</v>
      </c>
      <c r="H649" t="s">
        <v>6610</v>
      </c>
      <c r="I649" t="s">
        <v>8319</v>
      </c>
      <c r="J649" t="s">
        <v>8316</v>
      </c>
      <c r="K649" t="s">
        <v>31</v>
      </c>
      <c r="L649" t="s">
        <v>31</v>
      </c>
      <c r="M649" t="s">
        <v>291</v>
      </c>
      <c r="N649" t="s">
        <v>43</v>
      </c>
      <c r="O649" t="s">
        <v>6696</v>
      </c>
      <c r="P649" t="s">
        <v>346</v>
      </c>
      <c r="Q649" t="s">
        <v>506</v>
      </c>
      <c r="R649" t="s">
        <v>86</v>
      </c>
      <c r="S649" t="str">
        <f t="shared" si="10"/>
        <v>PACHO MARCA, YENY</v>
      </c>
      <c r="T649" t="s">
        <v>52</v>
      </c>
      <c r="U649" t="s">
        <v>48</v>
      </c>
      <c r="V649" t="s">
        <v>49</v>
      </c>
      <c r="W649" t="s">
        <v>16568</v>
      </c>
      <c r="X649" s="126">
        <v>29643</v>
      </c>
      <c r="Y649" t="s">
        <v>8320</v>
      </c>
      <c r="Z649" s="126">
        <v>44197</v>
      </c>
      <c r="AA649" s="126">
        <v>44561</v>
      </c>
      <c r="AB649" t="s">
        <v>38</v>
      </c>
      <c r="AC649" t="s">
        <v>39</v>
      </c>
      <c r="AD649" t="s">
        <v>40</v>
      </c>
    </row>
    <row r="650" spans="1:30" x14ac:dyDescent="0.25">
      <c r="A650" t="s">
        <v>6991</v>
      </c>
      <c r="B650" t="s">
        <v>377</v>
      </c>
      <c r="C650" t="s">
        <v>7257</v>
      </c>
      <c r="D650" t="s">
        <v>29</v>
      </c>
      <c r="E650" t="s">
        <v>369</v>
      </c>
      <c r="F650" t="s">
        <v>8317</v>
      </c>
      <c r="G650" t="s">
        <v>8318</v>
      </c>
      <c r="H650" t="s">
        <v>6610</v>
      </c>
      <c r="I650" t="s">
        <v>8319</v>
      </c>
      <c r="J650" t="s">
        <v>6991</v>
      </c>
      <c r="K650" t="s">
        <v>31</v>
      </c>
      <c r="L650" t="s">
        <v>31</v>
      </c>
      <c r="M650" t="s">
        <v>42</v>
      </c>
      <c r="N650" t="s">
        <v>43</v>
      </c>
      <c r="O650" t="s">
        <v>120</v>
      </c>
      <c r="P650" t="s">
        <v>298</v>
      </c>
      <c r="Q650" t="s">
        <v>74</v>
      </c>
      <c r="R650" t="s">
        <v>16571</v>
      </c>
      <c r="S650" t="str">
        <f t="shared" si="10"/>
        <v>AGUILAR HUANCA, DURYA MELIZA</v>
      </c>
      <c r="T650" t="s">
        <v>47</v>
      </c>
      <c r="U650" t="s">
        <v>48</v>
      </c>
      <c r="V650" t="s">
        <v>49</v>
      </c>
      <c r="W650" t="s">
        <v>16569</v>
      </c>
      <c r="X650" s="126">
        <v>29229</v>
      </c>
      <c r="Y650" t="s">
        <v>16570</v>
      </c>
      <c r="Z650" s="126">
        <v>44256</v>
      </c>
      <c r="AB650" t="s">
        <v>38</v>
      </c>
      <c r="AC650" t="s">
        <v>39</v>
      </c>
      <c r="AD650" t="s">
        <v>40</v>
      </c>
    </row>
    <row r="651" spans="1:30" x14ac:dyDescent="0.25">
      <c r="A651" t="s">
        <v>8321</v>
      </c>
      <c r="B651" t="s">
        <v>377</v>
      </c>
      <c r="C651" t="s">
        <v>7257</v>
      </c>
      <c r="D651" t="s">
        <v>29</v>
      </c>
      <c r="E651" t="s">
        <v>368</v>
      </c>
      <c r="F651" t="s">
        <v>8322</v>
      </c>
      <c r="G651" t="s">
        <v>8323</v>
      </c>
      <c r="H651" t="s">
        <v>6610</v>
      </c>
      <c r="I651" t="s">
        <v>15286</v>
      </c>
      <c r="J651" t="s">
        <v>8321</v>
      </c>
      <c r="K651" t="s">
        <v>31</v>
      </c>
      <c r="L651" t="s">
        <v>31</v>
      </c>
      <c r="M651" t="s">
        <v>291</v>
      </c>
      <c r="N651" t="s">
        <v>43</v>
      </c>
      <c r="O651" t="s">
        <v>6696</v>
      </c>
      <c r="P651" t="s">
        <v>35</v>
      </c>
      <c r="Q651" t="s">
        <v>507</v>
      </c>
      <c r="R651" t="s">
        <v>8324</v>
      </c>
      <c r="S651" t="str">
        <f t="shared" si="10"/>
        <v>ROQUE CLAROS, RUTH BERONICA</v>
      </c>
      <c r="T651" t="s">
        <v>52</v>
      </c>
      <c r="U651" t="s">
        <v>48</v>
      </c>
      <c r="V651" t="s">
        <v>49</v>
      </c>
      <c r="W651" t="s">
        <v>16572</v>
      </c>
      <c r="X651" s="126">
        <v>29493</v>
      </c>
      <c r="Y651" t="s">
        <v>8325</v>
      </c>
      <c r="Z651" s="126">
        <v>44197</v>
      </c>
      <c r="AA651" s="126">
        <v>44561</v>
      </c>
      <c r="AB651" t="s">
        <v>38</v>
      </c>
      <c r="AC651" t="s">
        <v>39</v>
      </c>
      <c r="AD651" t="s">
        <v>40</v>
      </c>
    </row>
    <row r="652" spans="1:30" x14ac:dyDescent="0.25">
      <c r="A652" t="s">
        <v>8326</v>
      </c>
      <c r="B652" t="s">
        <v>377</v>
      </c>
      <c r="C652" t="s">
        <v>7257</v>
      </c>
      <c r="D652" t="s">
        <v>29</v>
      </c>
      <c r="E652" t="s">
        <v>368</v>
      </c>
      <c r="F652" t="s">
        <v>8327</v>
      </c>
      <c r="G652" t="s">
        <v>8328</v>
      </c>
      <c r="H652" t="s">
        <v>6610</v>
      </c>
      <c r="I652" t="s">
        <v>15287</v>
      </c>
      <c r="J652" t="s">
        <v>8326</v>
      </c>
      <c r="K652" t="s">
        <v>31</v>
      </c>
      <c r="L652" t="s">
        <v>31</v>
      </c>
      <c r="M652" t="s">
        <v>291</v>
      </c>
      <c r="N652" t="s">
        <v>61</v>
      </c>
      <c r="O652" t="s">
        <v>15288</v>
      </c>
      <c r="P652" t="s">
        <v>197</v>
      </c>
      <c r="Q652" t="s">
        <v>75</v>
      </c>
      <c r="R652" t="s">
        <v>216</v>
      </c>
      <c r="S652" s="189" t="s">
        <v>235</v>
      </c>
      <c r="T652" t="s">
        <v>64</v>
      </c>
      <c r="U652" t="s">
        <v>48</v>
      </c>
      <c r="V652" t="s">
        <v>49</v>
      </c>
      <c r="W652" t="s">
        <v>21481</v>
      </c>
      <c r="X652" s="126">
        <v>28491</v>
      </c>
      <c r="Y652" t="s">
        <v>21482</v>
      </c>
      <c r="Z652" s="126">
        <v>44256</v>
      </c>
      <c r="AA652" s="126">
        <v>44561</v>
      </c>
      <c r="AB652" t="s">
        <v>38</v>
      </c>
      <c r="AC652" t="s">
        <v>6628</v>
      </c>
      <c r="AD652" t="s">
        <v>40</v>
      </c>
    </row>
    <row r="653" spans="1:30" x14ac:dyDescent="0.25">
      <c r="A653" t="s">
        <v>8331</v>
      </c>
      <c r="B653" t="s">
        <v>377</v>
      </c>
      <c r="C653" t="s">
        <v>7257</v>
      </c>
      <c r="D653" t="s">
        <v>29</v>
      </c>
      <c r="E653" t="s">
        <v>368</v>
      </c>
      <c r="F653" t="s">
        <v>8332</v>
      </c>
      <c r="G653" t="s">
        <v>8333</v>
      </c>
      <c r="H653" t="s">
        <v>6610</v>
      </c>
      <c r="I653" t="s">
        <v>8334</v>
      </c>
      <c r="J653" t="s">
        <v>8331</v>
      </c>
      <c r="K653" t="s">
        <v>31</v>
      </c>
      <c r="L653" t="s">
        <v>31</v>
      </c>
      <c r="M653" t="s">
        <v>291</v>
      </c>
      <c r="N653" t="s">
        <v>43</v>
      </c>
      <c r="O653" t="s">
        <v>6696</v>
      </c>
      <c r="P653" t="s">
        <v>187</v>
      </c>
      <c r="Q653" t="s">
        <v>7051</v>
      </c>
      <c r="R653" t="s">
        <v>86</v>
      </c>
      <c r="S653" t="str">
        <f t="shared" si="10"/>
        <v>ESCARCENA BACA, YENY</v>
      </c>
      <c r="T653" t="s">
        <v>52</v>
      </c>
      <c r="U653" t="s">
        <v>48</v>
      </c>
      <c r="V653" t="s">
        <v>49</v>
      </c>
      <c r="W653" t="s">
        <v>16573</v>
      </c>
      <c r="X653" s="126">
        <v>30900</v>
      </c>
      <c r="Y653" t="s">
        <v>8335</v>
      </c>
      <c r="Z653" s="126">
        <v>44197</v>
      </c>
      <c r="AA653" s="126">
        <v>44561</v>
      </c>
      <c r="AB653" t="s">
        <v>38</v>
      </c>
      <c r="AC653" t="s">
        <v>39</v>
      </c>
      <c r="AD653" t="s">
        <v>40</v>
      </c>
    </row>
    <row r="654" spans="1:30" x14ac:dyDescent="0.25">
      <c r="A654" t="s">
        <v>8336</v>
      </c>
      <c r="B654" t="s">
        <v>377</v>
      </c>
      <c r="C654" t="s">
        <v>7257</v>
      </c>
      <c r="D654" t="s">
        <v>29</v>
      </c>
      <c r="E654" t="s">
        <v>368</v>
      </c>
      <c r="F654" t="s">
        <v>8337</v>
      </c>
      <c r="G654" t="s">
        <v>8338</v>
      </c>
      <c r="H654" t="s">
        <v>6610</v>
      </c>
      <c r="I654" t="s">
        <v>15289</v>
      </c>
      <c r="J654" t="s">
        <v>8336</v>
      </c>
      <c r="K654" t="s">
        <v>31</v>
      </c>
      <c r="L654" t="s">
        <v>31</v>
      </c>
      <c r="M654" t="s">
        <v>291</v>
      </c>
      <c r="N654" t="s">
        <v>43</v>
      </c>
      <c r="O654" t="s">
        <v>6696</v>
      </c>
      <c r="P654" t="s">
        <v>193</v>
      </c>
      <c r="Q654" t="s">
        <v>295</v>
      </c>
      <c r="R654" t="s">
        <v>6574</v>
      </c>
      <c r="S654" t="str">
        <f t="shared" si="10"/>
        <v>APAZA ZEA, MARISOL</v>
      </c>
      <c r="T654" t="s">
        <v>64</v>
      </c>
      <c r="U654" t="s">
        <v>48</v>
      </c>
      <c r="V654" t="s">
        <v>49</v>
      </c>
      <c r="W654" t="s">
        <v>16574</v>
      </c>
      <c r="X654" s="126">
        <v>28713</v>
      </c>
      <c r="Y654" t="s">
        <v>8339</v>
      </c>
      <c r="Z654" s="126">
        <v>44197</v>
      </c>
      <c r="AA654" s="126">
        <v>44561</v>
      </c>
      <c r="AB654" t="s">
        <v>38</v>
      </c>
      <c r="AC654" t="s">
        <v>39</v>
      </c>
      <c r="AD654" t="s">
        <v>40</v>
      </c>
    </row>
    <row r="655" spans="1:30" x14ac:dyDescent="0.25">
      <c r="A655" t="s">
        <v>8340</v>
      </c>
      <c r="B655" t="s">
        <v>377</v>
      </c>
      <c r="C655" t="s">
        <v>7257</v>
      </c>
      <c r="D655" t="s">
        <v>29</v>
      </c>
      <c r="E655" t="s">
        <v>368</v>
      </c>
      <c r="F655" t="s">
        <v>8341</v>
      </c>
      <c r="G655" t="s">
        <v>8342</v>
      </c>
      <c r="H655" t="s">
        <v>6610</v>
      </c>
      <c r="I655" t="s">
        <v>8343</v>
      </c>
      <c r="J655" t="s">
        <v>8340</v>
      </c>
      <c r="K655" t="s">
        <v>31</v>
      </c>
      <c r="L655" t="s">
        <v>31</v>
      </c>
      <c r="M655" t="s">
        <v>291</v>
      </c>
      <c r="N655" t="s">
        <v>43</v>
      </c>
      <c r="O655" t="s">
        <v>15290</v>
      </c>
      <c r="P655" t="s">
        <v>875</v>
      </c>
      <c r="Q655" t="s">
        <v>963</v>
      </c>
      <c r="R655" t="s">
        <v>8603</v>
      </c>
      <c r="S655" t="str">
        <f t="shared" si="10"/>
        <v>CHANA MARCE, YESICA</v>
      </c>
      <c r="T655" t="s">
        <v>52</v>
      </c>
      <c r="U655" t="s">
        <v>48</v>
      </c>
      <c r="V655" t="s">
        <v>49</v>
      </c>
      <c r="W655" t="s">
        <v>16575</v>
      </c>
      <c r="X655" s="126">
        <v>32702</v>
      </c>
      <c r="Y655" t="s">
        <v>15291</v>
      </c>
      <c r="Z655" s="126">
        <v>44197</v>
      </c>
      <c r="AA655" s="126">
        <v>44561</v>
      </c>
      <c r="AB655" t="s">
        <v>38</v>
      </c>
      <c r="AC655" t="s">
        <v>39</v>
      </c>
      <c r="AD655" t="s">
        <v>40</v>
      </c>
    </row>
    <row r="656" spans="1:30" x14ac:dyDescent="0.25">
      <c r="A656" t="s">
        <v>8346</v>
      </c>
      <c r="B656" t="s">
        <v>377</v>
      </c>
      <c r="C656" t="s">
        <v>7257</v>
      </c>
      <c r="D656" t="s">
        <v>29</v>
      </c>
      <c r="E656" t="s">
        <v>368</v>
      </c>
      <c r="F656" t="s">
        <v>8347</v>
      </c>
      <c r="G656" t="s">
        <v>8348</v>
      </c>
      <c r="H656" t="s">
        <v>6610</v>
      </c>
      <c r="I656" t="s">
        <v>15292</v>
      </c>
      <c r="J656" t="s">
        <v>8346</v>
      </c>
      <c r="K656" t="s">
        <v>31</v>
      </c>
      <c r="L656" t="s">
        <v>31</v>
      </c>
      <c r="M656" t="s">
        <v>291</v>
      </c>
      <c r="N656" t="s">
        <v>43</v>
      </c>
      <c r="O656" t="s">
        <v>6696</v>
      </c>
      <c r="P656" t="s">
        <v>244</v>
      </c>
      <c r="Q656" t="s">
        <v>139</v>
      </c>
      <c r="R656" t="s">
        <v>8349</v>
      </c>
      <c r="S656" t="str">
        <f t="shared" si="10"/>
        <v>NUÑEZ ROMERO, ANTONINA DORA</v>
      </c>
      <c r="T656" t="s">
        <v>52</v>
      </c>
      <c r="U656" t="s">
        <v>48</v>
      </c>
      <c r="V656" t="s">
        <v>49</v>
      </c>
      <c r="W656" t="s">
        <v>16576</v>
      </c>
      <c r="X656" s="126">
        <v>26358</v>
      </c>
      <c r="Y656" t="s">
        <v>8350</v>
      </c>
      <c r="Z656" s="126">
        <v>44197</v>
      </c>
      <c r="AA656" s="126">
        <v>44561</v>
      </c>
      <c r="AB656" t="s">
        <v>38</v>
      </c>
      <c r="AC656" t="s">
        <v>39</v>
      </c>
      <c r="AD656" t="s">
        <v>40</v>
      </c>
    </row>
    <row r="657" spans="1:30" x14ac:dyDescent="0.25">
      <c r="A657" t="s">
        <v>8351</v>
      </c>
      <c r="B657" t="s">
        <v>441</v>
      </c>
      <c r="C657" t="s">
        <v>7257</v>
      </c>
      <c r="D657" t="s">
        <v>29</v>
      </c>
      <c r="E657" t="s">
        <v>368</v>
      </c>
      <c r="F657" t="s">
        <v>8352</v>
      </c>
      <c r="G657" t="s">
        <v>8353</v>
      </c>
      <c r="H657" t="s">
        <v>6610</v>
      </c>
      <c r="I657" t="s">
        <v>15293</v>
      </c>
      <c r="J657" t="s">
        <v>8351</v>
      </c>
      <c r="K657" t="s">
        <v>31</v>
      </c>
      <c r="L657" t="s">
        <v>31</v>
      </c>
      <c r="M657" t="s">
        <v>291</v>
      </c>
      <c r="N657" t="s">
        <v>43</v>
      </c>
      <c r="O657" t="s">
        <v>6696</v>
      </c>
      <c r="P657" t="s">
        <v>105</v>
      </c>
      <c r="Q657" t="s">
        <v>81</v>
      </c>
      <c r="R657" t="s">
        <v>8354</v>
      </c>
      <c r="S657" t="str">
        <f t="shared" si="10"/>
        <v>CHAMBI LARICO, LILIAN</v>
      </c>
      <c r="T657" t="s">
        <v>52</v>
      </c>
      <c r="U657" t="s">
        <v>48</v>
      </c>
      <c r="V657" t="s">
        <v>49</v>
      </c>
      <c r="W657" t="s">
        <v>16577</v>
      </c>
      <c r="X657" s="126">
        <v>28341</v>
      </c>
      <c r="Y657" t="s">
        <v>8355</v>
      </c>
      <c r="Z657" s="126">
        <v>44197</v>
      </c>
      <c r="AA657" s="126">
        <v>44561</v>
      </c>
      <c r="AB657" t="s">
        <v>38</v>
      </c>
      <c r="AC657" t="s">
        <v>39</v>
      </c>
      <c r="AD657" t="s">
        <v>40</v>
      </c>
    </row>
    <row r="658" spans="1:30" x14ac:dyDescent="0.25">
      <c r="A658" t="s">
        <v>8356</v>
      </c>
      <c r="B658" t="s">
        <v>377</v>
      </c>
      <c r="C658" t="s">
        <v>7257</v>
      </c>
      <c r="D658" t="s">
        <v>29</v>
      </c>
      <c r="E658" t="s">
        <v>368</v>
      </c>
      <c r="F658" t="s">
        <v>8357</v>
      </c>
      <c r="G658" t="s">
        <v>8358</v>
      </c>
      <c r="H658" t="s">
        <v>6610</v>
      </c>
      <c r="I658" t="s">
        <v>15294</v>
      </c>
      <c r="J658" t="s">
        <v>8356</v>
      </c>
      <c r="K658" t="s">
        <v>31</v>
      </c>
      <c r="L658" t="s">
        <v>31</v>
      </c>
      <c r="M658" t="s">
        <v>291</v>
      </c>
      <c r="N658" t="s">
        <v>43</v>
      </c>
      <c r="O658" t="s">
        <v>6696</v>
      </c>
      <c r="P658" t="s">
        <v>510</v>
      </c>
      <c r="Q658" t="s">
        <v>8359</v>
      </c>
      <c r="R658" t="s">
        <v>70</v>
      </c>
      <c r="S658" t="str">
        <f t="shared" si="10"/>
        <v>ONOFRE TTITO, SONIA</v>
      </c>
      <c r="T658" t="s">
        <v>52</v>
      </c>
      <c r="U658" t="s">
        <v>48</v>
      </c>
      <c r="V658" t="s">
        <v>49</v>
      </c>
      <c r="W658" t="s">
        <v>16578</v>
      </c>
      <c r="X658" s="126">
        <v>26939</v>
      </c>
      <c r="Y658" t="s">
        <v>8360</v>
      </c>
      <c r="Z658" s="126">
        <v>44197</v>
      </c>
      <c r="AA658" s="126">
        <v>44561</v>
      </c>
      <c r="AB658" t="s">
        <v>38</v>
      </c>
      <c r="AC658" t="s">
        <v>39</v>
      </c>
      <c r="AD658" t="s">
        <v>40</v>
      </c>
    </row>
    <row r="659" spans="1:30" x14ac:dyDescent="0.25">
      <c r="A659" t="s">
        <v>6895</v>
      </c>
      <c r="B659" t="s">
        <v>377</v>
      </c>
      <c r="C659" t="s">
        <v>7257</v>
      </c>
      <c r="D659" t="s">
        <v>29</v>
      </c>
      <c r="E659" t="s">
        <v>369</v>
      </c>
      <c r="F659" t="s">
        <v>8362</v>
      </c>
      <c r="G659" t="s">
        <v>8363</v>
      </c>
      <c r="H659" t="s">
        <v>6610</v>
      </c>
      <c r="I659" t="s">
        <v>15295</v>
      </c>
      <c r="J659" t="s">
        <v>6895</v>
      </c>
      <c r="K659" t="s">
        <v>31</v>
      </c>
      <c r="L659" t="s">
        <v>31</v>
      </c>
      <c r="M659" t="s">
        <v>42</v>
      </c>
      <c r="N659" t="s">
        <v>61</v>
      </c>
      <c r="O659" t="s">
        <v>6896</v>
      </c>
      <c r="P659" t="s">
        <v>76</v>
      </c>
      <c r="Q659" t="s">
        <v>21483</v>
      </c>
      <c r="R659" t="s">
        <v>21484</v>
      </c>
      <c r="S659" s="189" t="s">
        <v>235</v>
      </c>
      <c r="T659" t="s">
        <v>64</v>
      </c>
      <c r="U659" t="s">
        <v>48</v>
      </c>
      <c r="V659" t="s">
        <v>49</v>
      </c>
      <c r="W659" t="s">
        <v>21485</v>
      </c>
      <c r="X659" s="126">
        <v>26908</v>
      </c>
      <c r="Y659" t="s">
        <v>21486</v>
      </c>
      <c r="Z659" s="126">
        <v>44256</v>
      </c>
      <c r="AA659" s="126">
        <v>44561</v>
      </c>
      <c r="AB659" t="s">
        <v>38</v>
      </c>
      <c r="AC659" t="s">
        <v>6628</v>
      </c>
      <c r="AD659" t="s">
        <v>40</v>
      </c>
    </row>
    <row r="660" spans="1:30" x14ac:dyDescent="0.25">
      <c r="A660" t="s">
        <v>8361</v>
      </c>
      <c r="B660" t="s">
        <v>377</v>
      </c>
      <c r="C660" t="s">
        <v>7257</v>
      </c>
      <c r="D660" t="s">
        <v>29</v>
      </c>
      <c r="E660" t="s">
        <v>369</v>
      </c>
      <c r="F660" t="s">
        <v>8362</v>
      </c>
      <c r="G660" t="s">
        <v>8363</v>
      </c>
      <c r="H660" t="s">
        <v>6610</v>
      </c>
      <c r="I660" t="s">
        <v>15295</v>
      </c>
      <c r="J660" t="s">
        <v>8361</v>
      </c>
      <c r="K660" t="s">
        <v>31</v>
      </c>
      <c r="L660" t="s">
        <v>31</v>
      </c>
      <c r="M660" t="s">
        <v>291</v>
      </c>
      <c r="N660" t="s">
        <v>43</v>
      </c>
      <c r="O660" t="s">
        <v>6696</v>
      </c>
      <c r="P660" t="s">
        <v>378</v>
      </c>
      <c r="Q660" t="s">
        <v>511</v>
      </c>
      <c r="R660" t="s">
        <v>512</v>
      </c>
      <c r="S660" t="str">
        <f t="shared" si="10"/>
        <v>CURASI ZAVALA, NELIDA</v>
      </c>
      <c r="T660" t="s">
        <v>47</v>
      </c>
      <c r="U660" t="s">
        <v>48</v>
      </c>
      <c r="V660" t="s">
        <v>49</v>
      </c>
      <c r="W660" t="s">
        <v>16579</v>
      </c>
      <c r="X660" s="126">
        <v>26224</v>
      </c>
      <c r="Y660" t="s">
        <v>8364</v>
      </c>
      <c r="Z660" s="126">
        <v>44197</v>
      </c>
      <c r="AA660" s="126">
        <v>44561</v>
      </c>
      <c r="AB660" t="s">
        <v>38</v>
      </c>
      <c r="AC660" t="s">
        <v>39</v>
      </c>
      <c r="AD660" t="s">
        <v>40</v>
      </c>
    </row>
    <row r="661" spans="1:30" x14ac:dyDescent="0.25">
      <c r="B661" t="s">
        <v>377</v>
      </c>
      <c r="C661" t="s">
        <v>7257</v>
      </c>
      <c r="D661" t="s">
        <v>29</v>
      </c>
      <c r="E661" t="s">
        <v>368</v>
      </c>
      <c r="F661" t="s">
        <v>8366</v>
      </c>
      <c r="G661" t="s">
        <v>8367</v>
      </c>
      <c r="H661" t="s">
        <v>6610</v>
      </c>
      <c r="I661" t="s">
        <v>15296</v>
      </c>
      <c r="J661" t="s">
        <v>8365</v>
      </c>
      <c r="K661" t="s">
        <v>31</v>
      </c>
      <c r="L661" t="s">
        <v>31</v>
      </c>
      <c r="M661" t="s">
        <v>42</v>
      </c>
      <c r="N661" t="s">
        <v>61</v>
      </c>
      <c r="O661" t="s">
        <v>16580</v>
      </c>
      <c r="P661" t="s">
        <v>330</v>
      </c>
      <c r="Q661" t="s">
        <v>75</v>
      </c>
      <c r="R661" t="s">
        <v>21487</v>
      </c>
      <c r="S661" s="189" t="s">
        <v>235</v>
      </c>
      <c r="T661" t="s">
        <v>64</v>
      </c>
      <c r="U661" t="s">
        <v>48</v>
      </c>
      <c r="V661" t="s">
        <v>49</v>
      </c>
      <c r="W661" t="s">
        <v>21488</v>
      </c>
      <c r="X661" s="126">
        <v>29315</v>
      </c>
      <c r="Y661" t="s">
        <v>21489</v>
      </c>
      <c r="Z661" s="126">
        <v>44456</v>
      </c>
      <c r="AA661" s="126">
        <v>44550</v>
      </c>
      <c r="AB661" t="s">
        <v>302</v>
      </c>
      <c r="AC661" t="s">
        <v>6628</v>
      </c>
      <c r="AD661" t="s">
        <v>40</v>
      </c>
    </row>
    <row r="662" spans="1:30" x14ac:dyDescent="0.25">
      <c r="A662" t="s">
        <v>8365</v>
      </c>
      <c r="B662" t="s">
        <v>377</v>
      </c>
      <c r="C662" t="s">
        <v>7257</v>
      </c>
      <c r="D662" t="s">
        <v>29</v>
      </c>
      <c r="E662" t="s">
        <v>368</v>
      </c>
      <c r="F662" t="s">
        <v>8366</v>
      </c>
      <c r="G662" t="s">
        <v>8367</v>
      </c>
      <c r="H662" t="s">
        <v>6610</v>
      </c>
      <c r="I662" t="s">
        <v>15296</v>
      </c>
      <c r="J662" t="s">
        <v>8365</v>
      </c>
      <c r="K662" t="s">
        <v>31</v>
      </c>
      <c r="L662" t="s">
        <v>31</v>
      </c>
      <c r="M662" t="s">
        <v>42</v>
      </c>
      <c r="N662" t="s">
        <v>43</v>
      </c>
      <c r="O662" t="s">
        <v>6696</v>
      </c>
      <c r="P662" t="s">
        <v>106</v>
      </c>
      <c r="Q662" t="s">
        <v>266</v>
      </c>
      <c r="R662" t="s">
        <v>216</v>
      </c>
      <c r="S662" t="str">
        <f t="shared" si="10"/>
        <v>MAMANI LUJANO, LUZ MARINA</v>
      </c>
      <c r="T662" t="s">
        <v>64</v>
      </c>
      <c r="U662" t="s">
        <v>48</v>
      </c>
      <c r="V662" t="s">
        <v>16197</v>
      </c>
      <c r="W662" t="s">
        <v>16581</v>
      </c>
      <c r="X662" s="126">
        <v>31928</v>
      </c>
      <c r="Y662" t="s">
        <v>8368</v>
      </c>
      <c r="Z662" s="126">
        <v>44453</v>
      </c>
      <c r="AA662" s="126">
        <v>44550</v>
      </c>
      <c r="AB662" t="s">
        <v>38</v>
      </c>
      <c r="AC662" t="s">
        <v>39</v>
      </c>
      <c r="AD662" t="s">
        <v>40</v>
      </c>
    </row>
    <row r="663" spans="1:30" x14ac:dyDescent="0.25">
      <c r="A663" t="s">
        <v>8369</v>
      </c>
      <c r="B663" t="s">
        <v>377</v>
      </c>
      <c r="C663" t="s">
        <v>7257</v>
      </c>
      <c r="D663" t="s">
        <v>29</v>
      </c>
      <c r="E663" t="s">
        <v>368</v>
      </c>
      <c r="F663" t="s">
        <v>8370</v>
      </c>
      <c r="G663" t="s">
        <v>8371</v>
      </c>
      <c r="H663" t="s">
        <v>6610</v>
      </c>
      <c r="I663" t="s">
        <v>15297</v>
      </c>
      <c r="J663" t="s">
        <v>8369</v>
      </c>
      <c r="K663" t="s">
        <v>31</v>
      </c>
      <c r="L663" t="s">
        <v>31</v>
      </c>
      <c r="M663" t="s">
        <v>291</v>
      </c>
      <c r="N663" t="s">
        <v>43</v>
      </c>
      <c r="O663" t="s">
        <v>6696</v>
      </c>
      <c r="P663" t="s">
        <v>411</v>
      </c>
      <c r="Q663" t="s">
        <v>8372</v>
      </c>
      <c r="R663" t="s">
        <v>8373</v>
      </c>
      <c r="S663" t="str">
        <f t="shared" si="10"/>
        <v>BUSTINZA CABALA, MARTHA MAXIMA</v>
      </c>
      <c r="T663" t="s">
        <v>52</v>
      </c>
      <c r="U663" t="s">
        <v>48</v>
      </c>
      <c r="V663" t="s">
        <v>49</v>
      </c>
      <c r="W663" t="s">
        <v>16582</v>
      </c>
      <c r="X663" s="126">
        <v>24320</v>
      </c>
      <c r="Y663" t="s">
        <v>8374</v>
      </c>
      <c r="Z663" s="126">
        <v>44197</v>
      </c>
      <c r="AA663" s="126">
        <v>44561</v>
      </c>
      <c r="AB663" t="s">
        <v>38</v>
      </c>
      <c r="AC663" t="s">
        <v>39</v>
      </c>
      <c r="AD663" t="s">
        <v>40</v>
      </c>
    </row>
    <row r="664" spans="1:30" x14ac:dyDescent="0.25">
      <c r="A664" t="s">
        <v>8375</v>
      </c>
      <c r="B664" t="s">
        <v>392</v>
      </c>
      <c r="C664" t="s">
        <v>7257</v>
      </c>
      <c r="D664" t="s">
        <v>29</v>
      </c>
      <c r="E664" t="s">
        <v>393</v>
      </c>
      <c r="F664" t="s">
        <v>8376</v>
      </c>
      <c r="G664" t="s">
        <v>8377</v>
      </c>
      <c r="H664" t="s">
        <v>6610</v>
      </c>
      <c r="I664" t="s">
        <v>15298</v>
      </c>
      <c r="J664" t="s">
        <v>8375</v>
      </c>
      <c r="K664" t="s">
        <v>31</v>
      </c>
      <c r="L664" t="s">
        <v>31</v>
      </c>
      <c r="M664" t="s">
        <v>291</v>
      </c>
      <c r="N664" t="s">
        <v>43</v>
      </c>
      <c r="O664" t="s">
        <v>16583</v>
      </c>
      <c r="P664" t="s">
        <v>6404</v>
      </c>
      <c r="Q664" t="s">
        <v>152</v>
      </c>
      <c r="R664" t="s">
        <v>372</v>
      </c>
      <c r="S664" t="str">
        <f t="shared" si="10"/>
        <v>HUANCOLLO RAMOS, ROXANA</v>
      </c>
      <c r="T664" t="s">
        <v>52</v>
      </c>
      <c r="U664" t="s">
        <v>48</v>
      </c>
      <c r="V664" t="s">
        <v>49</v>
      </c>
      <c r="W664" t="s">
        <v>16584</v>
      </c>
      <c r="X664" s="126">
        <v>30910</v>
      </c>
      <c r="Y664" t="s">
        <v>8384</v>
      </c>
      <c r="Z664" s="126">
        <v>44256</v>
      </c>
      <c r="AA664" s="126">
        <v>44561</v>
      </c>
      <c r="AB664" t="s">
        <v>38</v>
      </c>
      <c r="AC664" t="s">
        <v>39</v>
      </c>
      <c r="AD664" t="s">
        <v>40</v>
      </c>
    </row>
    <row r="665" spans="1:30" x14ac:dyDescent="0.25">
      <c r="A665" t="s">
        <v>8380</v>
      </c>
      <c r="B665" t="s">
        <v>392</v>
      </c>
      <c r="C665" t="s">
        <v>7257</v>
      </c>
      <c r="D665" t="s">
        <v>29</v>
      </c>
      <c r="E665" t="s">
        <v>393</v>
      </c>
      <c r="F665" t="s">
        <v>8381</v>
      </c>
      <c r="G665" t="s">
        <v>8382</v>
      </c>
      <c r="H665" t="s">
        <v>6610</v>
      </c>
      <c r="I665" t="s">
        <v>8383</v>
      </c>
      <c r="J665" t="s">
        <v>8380</v>
      </c>
      <c r="K665" t="s">
        <v>31</v>
      </c>
      <c r="L665" t="s">
        <v>31</v>
      </c>
      <c r="M665" t="s">
        <v>291</v>
      </c>
      <c r="N665" t="s">
        <v>61</v>
      </c>
      <c r="O665" t="s">
        <v>16585</v>
      </c>
      <c r="P665" t="s">
        <v>152</v>
      </c>
      <c r="Q665" t="s">
        <v>230</v>
      </c>
      <c r="R665" t="s">
        <v>21490</v>
      </c>
      <c r="S665" s="189" t="s">
        <v>235</v>
      </c>
      <c r="T665" t="s">
        <v>64</v>
      </c>
      <c r="U665" t="s">
        <v>48</v>
      </c>
      <c r="V665" t="s">
        <v>49</v>
      </c>
      <c r="W665" t="s">
        <v>21491</v>
      </c>
      <c r="X665" s="126">
        <v>27831</v>
      </c>
      <c r="Y665" t="s">
        <v>21492</v>
      </c>
      <c r="Z665" s="126">
        <v>44256</v>
      </c>
      <c r="AA665" s="126">
        <v>44561</v>
      </c>
      <c r="AB665" t="s">
        <v>38</v>
      </c>
      <c r="AC665" t="s">
        <v>6628</v>
      </c>
      <c r="AD665" t="s">
        <v>40</v>
      </c>
    </row>
    <row r="666" spans="1:30" x14ac:dyDescent="0.25">
      <c r="A666" t="s">
        <v>8385</v>
      </c>
      <c r="B666" t="s">
        <v>392</v>
      </c>
      <c r="C666" t="s">
        <v>7257</v>
      </c>
      <c r="D666" t="s">
        <v>29</v>
      </c>
      <c r="E666" t="s">
        <v>234</v>
      </c>
      <c r="F666" t="s">
        <v>8386</v>
      </c>
      <c r="G666" t="s">
        <v>8387</v>
      </c>
      <c r="H666" t="s">
        <v>6610</v>
      </c>
      <c r="I666" t="s">
        <v>15299</v>
      </c>
      <c r="J666" t="s">
        <v>8385</v>
      </c>
      <c r="K666" t="s">
        <v>31</v>
      </c>
      <c r="L666" t="s">
        <v>31</v>
      </c>
      <c r="M666" t="s">
        <v>291</v>
      </c>
      <c r="N666" t="s">
        <v>43</v>
      </c>
      <c r="O666" t="s">
        <v>15300</v>
      </c>
      <c r="P666" t="s">
        <v>75</v>
      </c>
      <c r="Q666" t="s">
        <v>741</v>
      </c>
      <c r="R666" t="s">
        <v>16588</v>
      </c>
      <c r="S666" t="str">
        <f t="shared" si="10"/>
        <v>QUISPE CORDERO, SUSY RUTH</v>
      </c>
      <c r="T666" t="s">
        <v>52</v>
      </c>
      <c r="U666" t="s">
        <v>48</v>
      </c>
      <c r="V666" t="s">
        <v>49</v>
      </c>
      <c r="W666" t="s">
        <v>16586</v>
      </c>
      <c r="X666" s="126">
        <v>28473</v>
      </c>
      <c r="Y666" t="s">
        <v>16587</v>
      </c>
      <c r="Z666" s="126">
        <v>44256</v>
      </c>
      <c r="AA666" s="126">
        <v>44561</v>
      </c>
      <c r="AB666" t="s">
        <v>38</v>
      </c>
      <c r="AC666" t="s">
        <v>39</v>
      </c>
      <c r="AD666" t="s">
        <v>40</v>
      </c>
    </row>
    <row r="667" spans="1:30" x14ac:dyDescent="0.25">
      <c r="A667" t="s">
        <v>8388</v>
      </c>
      <c r="B667" t="s">
        <v>392</v>
      </c>
      <c r="C667" t="s">
        <v>7257</v>
      </c>
      <c r="D667" t="s">
        <v>29</v>
      </c>
      <c r="E667" t="s">
        <v>393</v>
      </c>
      <c r="F667" t="s">
        <v>8389</v>
      </c>
      <c r="G667" t="s">
        <v>8390</v>
      </c>
      <c r="H667" t="s">
        <v>6610</v>
      </c>
      <c r="I667" t="s">
        <v>15301</v>
      </c>
      <c r="J667" t="s">
        <v>8388</v>
      </c>
      <c r="K667" t="s">
        <v>31</v>
      </c>
      <c r="L667" t="s">
        <v>31</v>
      </c>
      <c r="M667" t="s">
        <v>291</v>
      </c>
      <c r="N667" t="s">
        <v>43</v>
      </c>
      <c r="O667" t="s">
        <v>6696</v>
      </c>
      <c r="P667" t="s">
        <v>508</v>
      </c>
      <c r="Q667" t="s">
        <v>509</v>
      </c>
      <c r="R667" t="s">
        <v>8391</v>
      </c>
      <c r="S667" t="str">
        <f t="shared" si="10"/>
        <v>JAHUIRA CUSI, LUCY</v>
      </c>
      <c r="T667" t="s">
        <v>52</v>
      </c>
      <c r="U667" t="s">
        <v>48</v>
      </c>
      <c r="V667" t="s">
        <v>49</v>
      </c>
      <c r="W667" t="s">
        <v>16589</v>
      </c>
      <c r="X667" s="126">
        <v>32269</v>
      </c>
      <c r="Y667" t="s">
        <v>8392</v>
      </c>
      <c r="Z667" s="126">
        <v>44197</v>
      </c>
      <c r="AA667" s="126">
        <v>44561</v>
      </c>
      <c r="AB667" t="s">
        <v>38</v>
      </c>
      <c r="AC667" t="s">
        <v>39</v>
      </c>
      <c r="AD667" t="s">
        <v>40</v>
      </c>
    </row>
    <row r="668" spans="1:30" x14ac:dyDescent="0.25">
      <c r="A668" t="s">
        <v>8393</v>
      </c>
      <c r="B668" t="s">
        <v>400</v>
      </c>
      <c r="C668" t="s">
        <v>338</v>
      </c>
      <c r="D668" t="s">
        <v>29</v>
      </c>
      <c r="E668" t="s">
        <v>430</v>
      </c>
      <c r="F668" t="s">
        <v>8394</v>
      </c>
      <c r="G668" t="s">
        <v>8395</v>
      </c>
      <c r="H668" t="s">
        <v>6610</v>
      </c>
      <c r="I668" t="s">
        <v>15302</v>
      </c>
      <c r="J668" t="s">
        <v>8393</v>
      </c>
      <c r="K668" t="s">
        <v>31</v>
      </c>
      <c r="L668" t="s">
        <v>31</v>
      </c>
      <c r="M668" t="s">
        <v>42</v>
      </c>
      <c r="N668" t="s">
        <v>61</v>
      </c>
      <c r="O668" t="s">
        <v>116</v>
      </c>
      <c r="P668" t="s">
        <v>75</v>
      </c>
      <c r="Q668" t="s">
        <v>68</v>
      </c>
      <c r="R668" t="s">
        <v>21493</v>
      </c>
      <c r="S668" s="189" t="s">
        <v>235</v>
      </c>
      <c r="T668" t="s">
        <v>64</v>
      </c>
      <c r="U668" t="s">
        <v>48</v>
      </c>
      <c r="V668" t="s">
        <v>49</v>
      </c>
      <c r="W668" t="s">
        <v>21494</v>
      </c>
      <c r="X668" s="126">
        <v>25515</v>
      </c>
      <c r="Y668" t="s">
        <v>21495</v>
      </c>
      <c r="Z668" s="126">
        <v>44256</v>
      </c>
      <c r="AA668" s="126">
        <v>44561</v>
      </c>
      <c r="AB668" t="s">
        <v>119</v>
      </c>
      <c r="AC668" t="s">
        <v>6628</v>
      </c>
      <c r="AD668" t="s">
        <v>40</v>
      </c>
    </row>
    <row r="669" spans="1:30" x14ac:dyDescent="0.25">
      <c r="A669" t="s">
        <v>8397</v>
      </c>
      <c r="B669" t="s">
        <v>400</v>
      </c>
      <c r="C669" t="s">
        <v>338</v>
      </c>
      <c r="D669" t="s">
        <v>29</v>
      </c>
      <c r="E669" t="s">
        <v>430</v>
      </c>
      <c r="F669" t="s">
        <v>8394</v>
      </c>
      <c r="G669" t="s">
        <v>8395</v>
      </c>
      <c r="H669" t="s">
        <v>6610</v>
      </c>
      <c r="I669" t="s">
        <v>15302</v>
      </c>
      <c r="J669" t="s">
        <v>8397</v>
      </c>
      <c r="K669" t="s">
        <v>31</v>
      </c>
      <c r="L669" t="s">
        <v>31</v>
      </c>
      <c r="M669" t="s">
        <v>291</v>
      </c>
      <c r="N669" t="s">
        <v>43</v>
      </c>
      <c r="O669" t="s">
        <v>6696</v>
      </c>
      <c r="P669" t="s">
        <v>352</v>
      </c>
      <c r="Q669" t="s">
        <v>168</v>
      </c>
      <c r="R669" t="s">
        <v>8398</v>
      </c>
      <c r="S669" t="str">
        <f t="shared" si="10"/>
        <v>FERNANDEZ ORTEGA, MELISSA MARISABEL</v>
      </c>
      <c r="T669" t="s">
        <v>52</v>
      </c>
      <c r="U669" t="s">
        <v>48</v>
      </c>
      <c r="V669" t="s">
        <v>49</v>
      </c>
      <c r="W669" t="s">
        <v>16590</v>
      </c>
      <c r="X669" s="126">
        <v>31653</v>
      </c>
      <c r="Y669" t="s">
        <v>8399</v>
      </c>
      <c r="Z669" s="126">
        <v>44197</v>
      </c>
      <c r="AA669" s="126">
        <v>44561</v>
      </c>
      <c r="AB669" t="s">
        <v>38</v>
      </c>
      <c r="AC669" t="s">
        <v>39</v>
      </c>
      <c r="AD669" t="s">
        <v>40</v>
      </c>
    </row>
    <row r="670" spans="1:30" x14ac:dyDescent="0.25">
      <c r="A670" t="s">
        <v>8400</v>
      </c>
      <c r="B670" t="s">
        <v>400</v>
      </c>
      <c r="C670" t="s">
        <v>338</v>
      </c>
      <c r="D670" t="s">
        <v>29</v>
      </c>
      <c r="E670" t="s">
        <v>430</v>
      </c>
      <c r="F670" t="s">
        <v>8394</v>
      </c>
      <c r="G670" t="s">
        <v>8395</v>
      </c>
      <c r="H670" t="s">
        <v>6610</v>
      </c>
      <c r="I670" t="s">
        <v>15302</v>
      </c>
      <c r="J670" t="s">
        <v>8400</v>
      </c>
      <c r="K670" t="s">
        <v>31</v>
      </c>
      <c r="L670" t="s">
        <v>77</v>
      </c>
      <c r="M670" t="s">
        <v>77</v>
      </c>
      <c r="N670" t="s">
        <v>43</v>
      </c>
      <c r="O670" t="s">
        <v>8401</v>
      </c>
      <c r="P670" t="s">
        <v>342</v>
      </c>
      <c r="Q670" t="s">
        <v>484</v>
      </c>
      <c r="R670" t="s">
        <v>515</v>
      </c>
      <c r="S670" t="str">
        <f t="shared" si="10"/>
        <v>GUEVARA LUPACA, EFRAIN</v>
      </c>
      <c r="T670" t="s">
        <v>41</v>
      </c>
      <c r="U670" t="s">
        <v>48</v>
      </c>
      <c r="V670" t="s">
        <v>49</v>
      </c>
      <c r="W670" t="s">
        <v>16591</v>
      </c>
      <c r="X670" s="126">
        <v>25110</v>
      </c>
      <c r="Y670" t="s">
        <v>8402</v>
      </c>
      <c r="AB670" t="s">
        <v>38</v>
      </c>
      <c r="AC670" t="s">
        <v>80</v>
      </c>
      <c r="AD670" t="s">
        <v>40</v>
      </c>
    </row>
    <row r="671" spans="1:30" x14ac:dyDescent="0.25">
      <c r="A671" t="s">
        <v>8403</v>
      </c>
      <c r="B671" t="s">
        <v>407</v>
      </c>
      <c r="C671" t="s">
        <v>7257</v>
      </c>
      <c r="D671" t="s">
        <v>29</v>
      </c>
      <c r="E671" t="s">
        <v>368</v>
      </c>
      <c r="F671" t="s">
        <v>8404</v>
      </c>
      <c r="G671" t="s">
        <v>8405</v>
      </c>
      <c r="H671" t="s">
        <v>6610</v>
      </c>
      <c r="I671" t="s">
        <v>15303</v>
      </c>
      <c r="J671" t="s">
        <v>8403</v>
      </c>
      <c r="K671" t="s">
        <v>31</v>
      </c>
      <c r="L671" t="s">
        <v>31</v>
      </c>
      <c r="M671" t="s">
        <v>291</v>
      </c>
      <c r="N671" t="s">
        <v>43</v>
      </c>
      <c r="O671" t="s">
        <v>6696</v>
      </c>
      <c r="P671" t="s">
        <v>156</v>
      </c>
      <c r="Q671" t="s">
        <v>230</v>
      </c>
      <c r="R671" t="s">
        <v>427</v>
      </c>
      <c r="S671" t="str">
        <f t="shared" si="10"/>
        <v>PEREZ TICONA, GLORIA</v>
      </c>
      <c r="T671" t="s">
        <v>52</v>
      </c>
      <c r="U671" t="s">
        <v>48</v>
      </c>
      <c r="V671" t="s">
        <v>49</v>
      </c>
      <c r="W671" t="s">
        <v>16592</v>
      </c>
      <c r="X671" s="126">
        <v>30337</v>
      </c>
      <c r="Y671" t="s">
        <v>8406</v>
      </c>
      <c r="Z671" s="126">
        <v>44197</v>
      </c>
      <c r="AA671" s="126">
        <v>44561</v>
      </c>
      <c r="AB671" t="s">
        <v>38</v>
      </c>
      <c r="AC671" t="s">
        <v>39</v>
      </c>
      <c r="AD671" t="s">
        <v>40</v>
      </c>
    </row>
    <row r="672" spans="1:30" x14ac:dyDescent="0.25">
      <c r="A672" t="s">
        <v>8407</v>
      </c>
      <c r="B672" t="s">
        <v>415</v>
      </c>
      <c r="C672" t="s">
        <v>7257</v>
      </c>
      <c r="D672" t="s">
        <v>29</v>
      </c>
      <c r="E672" t="s">
        <v>368</v>
      </c>
      <c r="F672" t="s">
        <v>8408</v>
      </c>
      <c r="G672" t="s">
        <v>8409</v>
      </c>
      <c r="H672" t="s">
        <v>6610</v>
      </c>
      <c r="I672" t="s">
        <v>8410</v>
      </c>
      <c r="J672" t="s">
        <v>8407</v>
      </c>
      <c r="K672" t="s">
        <v>31</v>
      </c>
      <c r="L672" t="s">
        <v>31</v>
      </c>
      <c r="M672" t="s">
        <v>291</v>
      </c>
      <c r="N672" t="s">
        <v>43</v>
      </c>
      <c r="O672" t="s">
        <v>6696</v>
      </c>
      <c r="P672" t="s">
        <v>7298</v>
      </c>
      <c r="Q672" t="s">
        <v>58</v>
      </c>
      <c r="R672" t="s">
        <v>7299</v>
      </c>
      <c r="S672" t="str">
        <f t="shared" si="10"/>
        <v>HUARACALLO VILCA, HILDA BLANCA</v>
      </c>
      <c r="T672" t="s">
        <v>47</v>
      </c>
      <c r="U672" t="s">
        <v>48</v>
      </c>
      <c r="V672" t="s">
        <v>49</v>
      </c>
      <c r="W672" t="s">
        <v>16593</v>
      </c>
      <c r="X672" s="126">
        <v>26564</v>
      </c>
      <c r="Y672" t="s">
        <v>7300</v>
      </c>
      <c r="Z672" s="126">
        <v>44197</v>
      </c>
      <c r="AA672" s="126">
        <v>44561</v>
      </c>
      <c r="AB672" t="s">
        <v>38</v>
      </c>
      <c r="AC672" t="s">
        <v>39</v>
      </c>
      <c r="AD672" t="s">
        <v>40</v>
      </c>
    </row>
    <row r="673" spans="1:30" x14ac:dyDescent="0.25">
      <c r="A673" t="s">
        <v>12199</v>
      </c>
      <c r="B673" t="s">
        <v>415</v>
      </c>
      <c r="C673" t="s">
        <v>7257</v>
      </c>
      <c r="D673" t="s">
        <v>29</v>
      </c>
      <c r="E673" t="s">
        <v>368</v>
      </c>
      <c r="F673" t="s">
        <v>8414</v>
      </c>
      <c r="G673" t="s">
        <v>8415</v>
      </c>
      <c r="H673" t="s">
        <v>6610</v>
      </c>
      <c r="I673" t="s">
        <v>15304</v>
      </c>
      <c r="J673" t="s">
        <v>12199</v>
      </c>
      <c r="K673" t="s">
        <v>31</v>
      </c>
      <c r="L673" t="s">
        <v>31</v>
      </c>
      <c r="M673" t="s">
        <v>42</v>
      </c>
      <c r="N673" t="s">
        <v>61</v>
      </c>
      <c r="O673" t="s">
        <v>16180</v>
      </c>
      <c r="P673" t="s">
        <v>152</v>
      </c>
      <c r="Q673" t="s">
        <v>336</v>
      </c>
      <c r="R673" t="s">
        <v>21496</v>
      </c>
      <c r="S673" s="189" t="s">
        <v>235</v>
      </c>
      <c r="T673" t="s">
        <v>64</v>
      </c>
      <c r="U673" t="s">
        <v>48</v>
      </c>
      <c r="V673" t="s">
        <v>49</v>
      </c>
      <c r="W673" t="s">
        <v>21497</v>
      </c>
      <c r="X673" s="126">
        <v>31338</v>
      </c>
      <c r="Y673" t="s">
        <v>21498</v>
      </c>
      <c r="Z673" s="126">
        <v>44256</v>
      </c>
      <c r="AA673" s="126">
        <v>44561</v>
      </c>
      <c r="AB673" t="s">
        <v>38</v>
      </c>
      <c r="AC673" t="s">
        <v>6628</v>
      </c>
      <c r="AD673" t="s">
        <v>40</v>
      </c>
    </row>
    <row r="674" spans="1:30" x14ac:dyDescent="0.25">
      <c r="A674" t="s">
        <v>8413</v>
      </c>
      <c r="B674" t="s">
        <v>415</v>
      </c>
      <c r="C674" t="s">
        <v>7257</v>
      </c>
      <c r="D674" t="s">
        <v>29</v>
      </c>
      <c r="E674" t="s">
        <v>368</v>
      </c>
      <c r="F674" t="s">
        <v>8414</v>
      </c>
      <c r="G674" t="s">
        <v>8415</v>
      </c>
      <c r="H674" t="s">
        <v>6610</v>
      </c>
      <c r="I674" t="s">
        <v>15304</v>
      </c>
      <c r="J674" t="s">
        <v>8413</v>
      </c>
      <c r="K674" t="s">
        <v>31</v>
      </c>
      <c r="L674" t="s">
        <v>31</v>
      </c>
      <c r="M674" t="s">
        <v>291</v>
      </c>
      <c r="N674" t="s">
        <v>43</v>
      </c>
      <c r="O674" t="s">
        <v>6696</v>
      </c>
      <c r="P674" t="s">
        <v>138</v>
      </c>
      <c r="Q674" t="s">
        <v>298</v>
      </c>
      <c r="R674" t="s">
        <v>8416</v>
      </c>
      <c r="S674" t="str">
        <f t="shared" si="10"/>
        <v>GONZALES AGUILAR, LIZETH GIULIANA</v>
      </c>
      <c r="T674" t="s">
        <v>52</v>
      </c>
      <c r="U674" t="s">
        <v>48</v>
      </c>
      <c r="V674" t="s">
        <v>49</v>
      </c>
      <c r="W674" t="s">
        <v>16594</v>
      </c>
      <c r="X674" s="126">
        <v>30970</v>
      </c>
      <c r="Y674" t="s">
        <v>8417</v>
      </c>
      <c r="Z674" s="126">
        <v>44197</v>
      </c>
      <c r="AA674" s="126">
        <v>44561</v>
      </c>
      <c r="AB674" t="s">
        <v>38</v>
      </c>
      <c r="AC674" t="s">
        <v>39</v>
      </c>
      <c r="AD674" t="s">
        <v>40</v>
      </c>
    </row>
    <row r="675" spans="1:30" x14ac:dyDescent="0.25">
      <c r="A675" t="s">
        <v>8418</v>
      </c>
      <c r="B675" t="s">
        <v>415</v>
      </c>
      <c r="C675" t="s">
        <v>7257</v>
      </c>
      <c r="D675" t="s">
        <v>29</v>
      </c>
      <c r="E675" t="s">
        <v>368</v>
      </c>
      <c r="F675" t="s">
        <v>8419</v>
      </c>
      <c r="G675" t="s">
        <v>8420</v>
      </c>
      <c r="H675" t="s">
        <v>6610</v>
      </c>
      <c r="I675" t="s">
        <v>15305</v>
      </c>
      <c r="J675" t="s">
        <v>8418</v>
      </c>
      <c r="K675" t="s">
        <v>31</v>
      </c>
      <c r="L675" t="s">
        <v>31</v>
      </c>
      <c r="M675" t="s">
        <v>291</v>
      </c>
      <c r="N675" t="s">
        <v>43</v>
      </c>
      <c r="O675" t="s">
        <v>16595</v>
      </c>
      <c r="P675" t="s">
        <v>133</v>
      </c>
      <c r="Q675" t="s">
        <v>288</v>
      </c>
      <c r="R675" t="s">
        <v>8218</v>
      </c>
      <c r="S675" t="str">
        <f t="shared" si="10"/>
        <v>CRUZ ALVAREZ, LINA JULIETA</v>
      </c>
      <c r="T675" t="s">
        <v>52</v>
      </c>
      <c r="U675" t="s">
        <v>48</v>
      </c>
      <c r="V675" t="s">
        <v>49</v>
      </c>
      <c r="W675" t="s">
        <v>16596</v>
      </c>
      <c r="X675" s="126">
        <v>28217</v>
      </c>
      <c r="Y675" t="s">
        <v>8219</v>
      </c>
      <c r="Z675" s="126">
        <v>44197</v>
      </c>
      <c r="AA675" s="126">
        <v>44561</v>
      </c>
      <c r="AB675" t="s">
        <v>38</v>
      </c>
      <c r="AC675" t="s">
        <v>39</v>
      </c>
      <c r="AD675" t="s">
        <v>40</v>
      </c>
    </row>
    <row r="676" spans="1:30" x14ac:dyDescent="0.25">
      <c r="A676" t="s">
        <v>8421</v>
      </c>
      <c r="B676" t="s">
        <v>415</v>
      </c>
      <c r="C676" t="s">
        <v>338</v>
      </c>
      <c r="D676" t="s">
        <v>29</v>
      </c>
      <c r="E676" t="s">
        <v>368</v>
      </c>
      <c r="F676" t="s">
        <v>8422</v>
      </c>
      <c r="G676" t="s">
        <v>8423</v>
      </c>
      <c r="H676" t="s">
        <v>6610</v>
      </c>
      <c r="I676" t="s">
        <v>15306</v>
      </c>
      <c r="J676" t="s">
        <v>8421</v>
      </c>
      <c r="K676" t="s">
        <v>31</v>
      </c>
      <c r="L676" t="s">
        <v>31</v>
      </c>
      <c r="M676" t="s">
        <v>42</v>
      </c>
      <c r="N676" t="s">
        <v>61</v>
      </c>
      <c r="O676" t="s">
        <v>116</v>
      </c>
      <c r="P676" t="s">
        <v>76</v>
      </c>
      <c r="Q676" t="s">
        <v>75</v>
      </c>
      <c r="R676" t="s">
        <v>21499</v>
      </c>
      <c r="S676" s="189" t="s">
        <v>235</v>
      </c>
      <c r="T676" t="s">
        <v>64</v>
      </c>
      <c r="U676" t="s">
        <v>48</v>
      </c>
      <c r="V676" t="s">
        <v>49</v>
      </c>
      <c r="W676" t="s">
        <v>21500</v>
      </c>
      <c r="X676" s="126">
        <v>30962</v>
      </c>
      <c r="Y676" t="s">
        <v>21501</v>
      </c>
      <c r="Z676" s="126">
        <v>44256</v>
      </c>
      <c r="AA676" s="126">
        <v>44561</v>
      </c>
      <c r="AB676" t="s">
        <v>119</v>
      </c>
      <c r="AC676" t="s">
        <v>6628</v>
      </c>
      <c r="AD676" t="s">
        <v>40</v>
      </c>
    </row>
    <row r="677" spans="1:30" x14ac:dyDescent="0.25">
      <c r="A677" t="s">
        <v>8424</v>
      </c>
      <c r="B677" t="s">
        <v>415</v>
      </c>
      <c r="C677" t="s">
        <v>338</v>
      </c>
      <c r="D677" t="s">
        <v>29</v>
      </c>
      <c r="E677" t="s">
        <v>368</v>
      </c>
      <c r="F677" t="s">
        <v>8422</v>
      </c>
      <c r="G677" t="s">
        <v>8423</v>
      </c>
      <c r="H677" t="s">
        <v>6610</v>
      </c>
      <c r="I677" t="s">
        <v>15306</v>
      </c>
      <c r="J677" t="s">
        <v>8424</v>
      </c>
      <c r="K677" t="s">
        <v>31</v>
      </c>
      <c r="L677" t="s">
        <v>31</v>
      </c>
      <c r="M677" t="s">
        <v>291</v>
      </c>
      <c r="N677" t="s">
        <v>43</v>
      </c>
      <c r="O677" t="s">
        <v>6696</v>
      </c>
      <c r="P677" t="s">
        <v>352</v>
      </c>
      <c r="Q677" t="s">
        <v>7051</v>
      </c>
      <c r="R677" t="s">
        <v>8425</v>
      </c>
      <c r="S677" t="str">
        <f t="shared" si="10"/>
        <v>FERNANDEZ BACA, GERALDINE GABRIELA</v>
      </c>
      <c r="T677" t="s">
        <v>52</v>
      </c>
      <c r="U677" t="s">
        <v>48</v>
      </c>
      <c r="V677" t="s">
        <v>49</v>
      </c>
      <c r="W677" t="s">
        <v>16597</v>
      </c>
      <c r="X677" s="126">
        <v>32276</v>
      </c>
      <c r="Y677" t="s">
        <v>8426</v>
      </c>
      <c r="Z677" s="126">
        <v>44197</v>
      </c>
      <c r="AA677" s="126">
        <v>44561</v>
      </c>
      <c r="AB677" t="s">
        <v>38</v>
      </c>
      <c r="AC677" t="s">
        <v>39</v>
      </c>
      <c r="AD677" t="s">
        <v>40</v>
      </c>
    </row>
    <row r="678" spans="1:30" x14ac:dyDescent="0.25">
      <c r="A678" t="s">
        <v>8427</v>
      </c>
      <c r="B678" t="s">
        <v>415</v>
      </c>
      <c r="C678" t="s">
        <v>7257</v>
      </c>
      <c r="D678" t="s">
        <v>29</v>
      </c>
      <c r="E678" t="s">
        <v>368</v>
      </c>
      <c r="F678" t="s">
        <v>8428</v>
      </c>
      <c r="G678" t="s">
        <v>8429</v>
      </c>
      <c r="H678" t="s">
        <v>6610</v>
      </c>
      <c r="I678" t="s">
        <v>8430</v>
      </c>
      <c r="J678" t="s">
        <v>8427</v>
      </c>
      <c r="K678" t="s">
        <v>31</v>
      </c>
      <c r="L678" t="s">
        <v>31</v>
      </c>
      <c r="M678" t="s">
        <v>291</v>
      </c>
      <c r="N678" t="s">
        <v>43</v>
      </c>
      <c r="O678" t="s">
        <v>6696</v>
      </c>
      <c r="P678" t="s">
        <v>63</v>
      </c>
      <c r="Q678" t="s">
        <v>8238</v>
      </c>
      <c r="R678" t="s">
        <v>8431</v>
      </c>
      <c r="S678" t="str">
        <f t="shared" si="10"/>
        <v>ORTIZ VEGA, VIRGINIA ELVIRA</v>
      </c>
      <c r="T678" t="s">
        <v>52</v>
      </c>
      <c r="U678" t="s">
        <v>48</v>
      </c>
      <c r="V678" t="s">
        <v>49</v>
      </c>
      <c r="W678" t="s">
        <v>16598</v>
      </c>
      <c r="X678" s="126">
        <v>29535</v>
      </c>
      <c r="Y678" t="s">
        <v>8432</v>
      </c>
      <c r="Z678" s="126">
        <v>44197</v>
      </c>
      <c r="AA678" s="126">
        <v>44561</v>
      </c>
      <c r="AB678" t="s">
        <v>38</v>
      </c>
      <c r="AC678" t="s">
        <v>39</v>
      </c>
      <c r="AD678" t="s">
        <v>40</v>
      </c>
    </row>
    <row r="679" spans="1:30" x14ac:dyDescent="0.25">
      <c r="A679" t="s">
        <v>12353</v>
      </c>
      <c r="B679" t="s">
        <v>415</v>
      </c>
      <c r="C679" t="s">
        <v>7257</v>
      </c>
      <c r="D679" t="s">
        <v>29</v>
      </c>
      <c r="E679" t="s">
        <v>368</v>
      </c>
      <c r="F679" t="s">
        <v>8434</v>
      </c>
      <c r="G679" t="s">
        <v>8435</v>
      </c>
      <c r="H679" t="s">
        <v>6610</v>
      </c>
      <c r="I679" t="s">
        <v>15307</v>
      </c>
      <c r="J679" t="s">
        <v>12353</v>
      </c>
      <c r="K679" t="s">
        <v>31</v>
      </c>
      <c r="L679" t="s">
        <v>31</v>
      </c>
      <c r="M679" t="s">
        <v>42</v>
      </c>
      <c r="N679" t="s">
        <v>61</v>
      </c>
      <c r="O679" t="s">
        <v>16180</v>
      </c>
      <c r="P679" t="s">
        <v>897</v>
      </c>
      <c r="Q679" t="s">
        <v>132</v>
      </c>
      <c r="R679" t="s">
        <v>4821</v>
      </c>
      <c r="S679" s="189" t="s">
        <v>235</v>
      </c>
      <c r="T679" t="s">
        <v>64</v>
      </c>
      <c r="U679" t="s">
        <v>48</v>
      </c>
      <c r="V679" t="s">
        <v>49</v>
      </c>
      <c r="W679" t="s">
        <v>21502</v>
      </c>
      <c r="X679" s="126">
        <v>28441</v>
      </c>
      <c r="Y679" t="s">
        <v>21503</v>
      </c>
      <c r="Z679" s="126">
        <v>44256</v>
      </c>
      <c r="AA679" s="126">
        <v>44561</v>
      </c>
      <c r="AB679" t="s">
        <v>38</v>
      </c>
      <c r="AC679" t="s">
        <v>6628</v>
      </c>
      <c r="AD679" t="s">
        <v>40</v>
      </c>
    </row>
    <row r="680" spans="1:30" x14ac:dyDescent="0.25">
      <c r="A680" t="s">
        <v>8433</v>
      </c>
      <c r="B680" t="s">
        <v>415</v>
      </c>
      <c r="C680" t="s">
        <v>7257</v>
      </c>
      <c r="D680" t="s">
        <v>29</v>
      </c>
      <c r="E680" t="s">
        <v>368</v>
      </c>
      <c r="F680" t="s">
        <v>8434</v>
      </c>
      <c r="G680" t="s">
        <v>8435</v>
      </c>
      <c r="H680" t="s">
        <v>6610</v>
      </c>
      <c r="I680" t="s">
        <v>15307</v>
      </c>
      <c r="J680" t="s">
        <v>8433</v>
      </c>
      <c r="K680" t="s">
        <v>31</v>
      </c>
      <c r="L680" t="s">
        <v>31</v>
      </c>
      <c r="M680" t="s">
        <v>291</v>
      </c>
      <c r="N680" t="s">
        <v>43</v>
      </c>
      <c r="O680" t="s">
        <v>6696</v>
      </c>
      <c r="P680" t="s">
        <v>517</v>
      </c>
      <c r="Q680" t="s">
        <v>296</v>
      </c>
      <c r="R680" t="s">
        <v>8436</v>
      </c>
      <c r="S680" t="str">
        <f t="shared" si="10"/>
        <v>DE LA RIVA LUQUE, PAOLA JANETTE</v>
      </c>
      <c r="T680" t="s">
        <v>52</v>
      </c>
      <c r="U680" t="s">
        <v>48</v>
      </c>
      <c r="V680" t="s">
        <v>49</v>
      </c>
      <c r="W680" t="s">
        <v>16599</v>
      </c>
      <c r="X680" s="126">
        <v>31035</v>
      </c>
      <c r="Y680" t="s">
        <v>8437</v>
      </c>
      <c r="Z680" s="126">
        <v>44197</v>
      </c>
      <c r="AA680" s="126">
        <v>44561</v>
      </c>
      <c r="AB680" t="s">
        <v>38</v>
      </c>
      <c r="AC680" t="s">
        <v>39</v>
      </c>
      <c r="AD680" t="s">
        <v>40</v>
      </c>
    </row>
    <row r="681" spans="1:30" x14ac:dyDescent="0.25">
      <c r="A681" t="s">
        <v>8438</v>
      </c>
      <c r="B681" t="s">
        <v>415</v>
      </c>
      <c r="C681" t="s">
        <v>7257</v>
      </c>
      <c r="D681" t="s">
        <v>29</v>
      </c>
      <c r="E681" t="s">
        <v>368</v>
      </c>
      <c r="F681" t="s">
        <v>8439</v>
      </c>
      <c r="G681" t="s">
        <v>8440</v>
      </c>
      <c r="H681" t="s">
        <v>6610</v>
      </c>
      <c r="I681" t="s">
        <v>15308</v>
      </c>
      <c r="J681" t="s">
        <v>8438</v>
      </c>
      <c r="K681" t="s">
        <v>31</v>
      </c>
      <c r="L681" t="s">
        <v>31</v>
      </c>
      <c r="M681" t="s">
        <v>291</v>
      </c>
      <c r="N681" t="s">
        <v>43</v>
      </c>
      <c r="O681" t="s">
        <v>8441</v>
      </c>
      <c r="P681" t="s">
        <v>323</v>
      </c>
      <c r="Q681" t="s">
        <v>71</v>
      </c>
      <c r="R681" t="s">
        <v>7396</v>
      </c>
      <c r="S681" t="str">
        <f t="shared" si="10"/>
        <v>ZARATE PONCE, KARELLI YULISSA</v>
      </c>
      <c r="T681" t="s">
        <v>64</v>
      </c>
      <c r="U681" t="s">
        <v>48</v>
      </c>
      <c r="V681" t="s">
        <v>49</v>
      </c>
      <c r="W681" t="s">
        <v>16600</v>
      </c>
      <c r="X681" s="126">
        <v>33113</v>
      </c>
      <c r="Y681" t="s">
        <v>7397</v>
      </c>
      <c r="Z681" s="126">
        <v>44197</v>
      </c>
      <c r="AA681" s="126">
        <v>44561</v>
      </c>
      <c r="AB681" t="s">
        <v>38</v>
      </c>
      <c r="AC681" t="s">
        <v>39</v>
      </c>
      <c r="AD681" t="s">
        <v>40</v>
      </c>
    </row>
    <row r="682" spans="1:30" x14ac:dyDescent="0.25">
      <c r="A682" t="s">
        <v>8443</v>
      </c>
      <c r="B682" t="s">
        <v>415</v>
      </c>
      <c r="C682" t="s">
        <v>7257</v>
      </c>
      <c r="D682" t="s">
        <v>29</v>
      </c>
      <c r="E682" t="s">
        <v>368</v>
      </c>
      <c r="F682" t="s">
        <v>8444</v>
      </c>
      <c r="G682" t="s">
        <v>8445</v>
      </c>
      <c r="H682" t="s">
        <v>6610</v>
      </c>
      <c r="I682" t="s">
        <v>15309</v>
      </c>
      <c r="J682" t="s">
        <v>8443</v>
      </c>
      <c r="K682" t="s">
        <v>31</v>
      </c>
      <c r="L682" t="s">
        <v>31</v>
      </c>
      <c r="M682" t="s">
        <v>291</v>
      </c>
      <c r="N682" t="s">
        <v>43</v>
      </c>
      <c r="O682" t="s">
        <v>6696</v>
      </c>
      <c r="P682" t="s">
        <v>204</v>
      </c>
      <c r="Q682" t="s">
        <v>378</v>
      </c>
      <c r="R682" t="s">
        <v>8446</v>
      </c>
      <c r="S682" t="str">
        <f t="shared" si="10"/>
        <v>CASTRO CURASI, CRISS ANYELA</v>
      </c>
      <c r="T682" t="s">
        <v>52</v>
      </c>
      <c r="U682" t="s">
        <v>48</v>
      </c>
      <c r="V682" t="s">
        <v>49</v>
      </c>
      <c r="W682" t="s">
        <v>16601</v>
      </c>
      <c r="X682" s="126">
        <v>31945</v>
      </c>
      <c r="Y682" t="s">
        <v>8447</v>
      </c>
      <c r="Z682" s="126">
        <v>44197</v>
      </c>
      <c r="AA682" s="126">
        <v>44561</v>
      </c>
      <c r="AB682" t="s">
        <v>38</v>
      </c>
      <c r="AC682" t="s">
        <v>39</v>
      </c>
      <c r="AD682" t="s">
        <v>40</v>
      </c>
    </row>
    <row r="683" spans="1:30" x14ac:dyDescent="0.25">
      <c r="A683" t="s">
        <v>8448</v>
      </c>
      <c r="B683" t="s">
        <v>415</v>
      </c>
      <c r="C683" t="s">
        <v>7257</v>
      </c>
      <c r="D683" t="s">
        <v>29</v>
      </c>
      <c r="E683" t="s">
        <v>393</v>
      </c>
      <c r="F683" t="s">
        <v>8449</v>
      </c>
      <c r="G683" t="s">
        <v>8450</v>
      </c>
      <c r="H683" t="s">
        <v>6610</v>
      </c>
      <c r="I683" t="s">
        <v>15310</v>
      </c>
      <c r="J683" t="s">
        <v>8448</v>
      </c>
      <c r="K683" t="s">
        <v>31</v>
      </c>
      <c r="L683" t="s">
        <v>31</v>
      </c>
      <c r="M683" t="s">
        <v>291</v>
      </c>
      <c r="N683" t="s">
        <v>43</v>
      </c>
      <c r="O683" t="s">
        <v>6696</v>
      </c>
      <c r="P683" t="s">
        <v>193</v>
      </c>
      <c r="Q683" t="s">
        <v>193</v>
      </c>
      <c r="R683" t="s">
        <v>8451</v>
      </c>
      <c r="S683" t="str">
        <f t="shared" si="10"/>
        <v>APAZA APAZA, DIANEY ISBELIA</v>
      </c>
      <c r="T683" t="s">
        <v>52</v>
      </c>
      <c r="U683" t="s">
        <v>48</v>
      </c>
      <c r="V683" t="s">
        <v>49</v>
      </c>
      <c r="W683" t="s">
        <v>16602</v>
      </c>
      <c r="X683" s="126">
        <v>32382</v>
      </c>
      <c r="Y683" t="s">
        <v>8452</v>
      </c>
      <c r="Z683" s="126">
        <v>44197</v>
      </c>
      <c r="AA683" s="126">
        <v>44561</v>
      </c>
      <c r="AB683" t="s">
        <v>38</v>
      </c>
      <c r="AC683" t="s">
        <v>39</v>
      </c>
      <c r="AD683" t="s">
        <v>40</v>
      </c>
    </row>
    <row r="684" spans="1:30" x14ac:dyDescent="0.25">
      <c r="A684" t="s">
        <v>8453</v>
      </c>
      <c r="B684" t="s">
        <v>415</v>
      </c>
      <c r="C684" t="s">
        <v>7257</v>
      </c>
      <c r="D684" t="s">
        <v>29</v>
      </c>
      <c r="E684" t="s">
        <v>368</v>
      </c>
      <c r="F684" t="s">
        <v>8454</v>
      </c>
      <c r="G684" t="s">
        <v>8455</v>
      </c>
      <c r="H684" t="s">
        <v>6610</v>
      </c>
      <c r="I684" t="s">
        <v>15311</v>
      </c>
      <c r="J684" t="s">
        <v>8453</v>
      </c>
      <c r="K684" t="s">
        <v>31</v>
      </c>
      <c r="L684" t="s">
        <v>31</v>
      </c>
      <c r="M684" t="s">
        <v>291</v>
      </c>
      <c r="N684" t="s">
        <v>43</v>
      </c>
      <c r="O684" t="s">
        <v>6696</v>
      </c>
      <c r="P684" t="s">
        <v>6469</v>
      </c>
      <c r="Q684" t="s">
        <v>6387</v>
      </c>
      <c r="R684" t="s">
        <v>8456</v>
      </c>
      <c r="S684" t="str">
        <f t="shared" si="10"/>
        <v>MONTALVO TACURI, TANIA CECILIA</v>
      </c>
      <c r="T684" t="s">
        <v>52</v>
      </c>
      <c r="U684" t="s">
        <v>48</v>
      </c>
      <c r="V684" t="s">
        <v>49</v>
      </c>
      <c r="W684" t="s">
        <v>16603</v>
      </c>
      <c r="X684" s="126">
        <v>28164</v>
      </c>
      <c r="Y684" t="s">
        <v>8457</v>
      </c>
      <c r="Z684" s="126">
        <v>44197</v>
      </c>
      <c r="AA684" s="126">
        <v>44561</v>
      </c>
      <c r="AB684" t="s">
        <v>38</v>
      </c>
      <c r="AC684" t="s">
        <v>39</v>
      </c>
      <c r="AD684" t="s">
        <v>40</v>
      </c>
    </row>
    <row r="685" spans="1:30" x14ac:dyDescent="0.25">
      <c r="A685" t="s">
        <v>8458</v>
      </c>
      <c r="B685" t="s">
        <v>418</v>
      </c>
      <c r="C685" t="s">
        <v>7257</v>
      </c>
      <c r="D685" t="s">
        <v>29</v>
      </c>
      <c r="E685" t="s">
        <v>368</v>
      </c>
      <c r="F685" t="s">
        <v>8459</v>
      </c>
      <c r="G685" t="s">
        <v>8460</v>
      </c>
      <c r="H685" t="s">
        <v>6610</v>
      </c>
      <c r="I685" t="s">
        <v>15312</v>
      </c>
      <c r="J685" t="s">
        <v>8458</v>
      </c>
      <c r="K685" t="s">
        <v>31</v>
      </c>
      <c r="L685" t="s">
        <v>31</v>
      </c>
      <c r="M685" t="s">
        <v>291</v>
      </c>
      <c r="N685" t="s">
        <v>43</v>
      </c>
      <c r="O685" t="s">
        <v>6696</v>
      </c>
      <c r="P685" t="s">
        <v>226</v>
      </c>
      <c r="Q685" t="s">
        <v>71</v>
      </c>
      <c r="R685" t="s">
        <v>8461</v>
      </c>
      <c r="S685" t="str">
        <f t="shared" si="10"/>
        <v>ARCE PONCE, ROCIO PAOLA</v>
      </c>
      <c r="T685" t="s">
        <v>52</v>
      </c>
      <c r="U685" t="s">
        <v>48</v>
      </c>
      <c r="V685" t="s">
        <v>49</v>
      </c>
      <c r="W685" t="s">
        <v>16604</v>
      </c>
      <c r="X685" s="126">
        <v>29688</v>
      </c>
      <c r="Y685" t="s">
        <v>8462</v>
      </c>
      <c r="Z685" s="126">
        <v>44197</v>
      </c>
      <c r="AA685" s="126">
        <v>44561</v>
      </c>
      <c r="AB685" t="s">
        <v>38</v>
      </c>
      <c r="AC685" t="s">
        <v>39</v>
      </c>
      <c r="AD685" t="s">
        <v>40</v>
      </c>
    </row>
    <row r="686" spans="1:30" x14ac:dyDescent="0.25">
      <c r="A686" t="s">
        <v>8463</v>
      </c>
      <c r="B686" t="s">
        <v>418</v>
      </c>
      <c r="C686" t="s">
        <v>7257</v>
      </c>
      <c r="D686" t="s">
        <v>29</v>
      </c>
      <c r="E686" t="s">
        <v>368</v>
      </c>
      <c r="F686" t="s">
        <v>8464</v>
      </c>
      <c r="G686" t="s">
        <v>8465</v>
      </c>
      <c r="H686" t="s">
        <v>6610</v>
      </c>
      <c r="I686" t="s">
        <v>15313</v>
      </c>
      <c r="J686" t="s">
        <v>8463</v>
      </c>
      <c r="K686" t="s">
        <v>31</v>
      </c>
      <c r="L686" t="s">
        <v>31</v>
      </c>
      <c r="M686" t="s">
        <v>291</v>
      </c>
      <c r="N686" t="s">
        <v>43</v>
      </c>
      <c r="O686" t="s">
        <v>6696</v>
      </c>
      <c r="P686" t="s">
        <v>265</v>
      </c>
      <c r="Q686" t="s">
        <v>518</v>
      </c>
      <c r="R686" t="s">
        <v>8466</v>
      </c>
      <c r="S686" t="str">
        <f t="shared" si="10"/>
        <v>FUENTES GALVEZ, ROMI DIANA</v>
      </c>
      <c r="T686" t="s">
        <v>52</v>
      </c>
      <c r="U686" t="s">
        <v>48</v>
      </c>
      <c r="V686" t="s">
        <v>49</v>
      </c>
      <c r="W686" t="s">
        <v>16605</v>
      </c>
      <c r="X686" s="126">
        <v>28320</v>
      </c>
      <c r="Y686" t="s">
        <v>8467</v>
      </c>
      <c r="Z686" s="126">
        <v>44197</v>
      </c>
      <c r="AA686" s="126">
        <v>44561</v>
      </c>
      <c r="AB686" t="s">
        <v>38</v>
      </c>
      <c r="AC686" t="s">
        <v>39</v>
      </c>
      <c r="AD686" t="s">
        <v>40</v>
      </c>
    </row>
    <row r="687" spans="1:30" x14ac:dyDescent="0.25">
      <c r="A687" t="s">
        <v>8468</v>
      </c>
      <c r="B687" t="s">
        <v>418</v>
      </c>
      <c r="C687" t="s">
        <v>7257</v>
      </c>
      <c r="D687" t="s">
        <v>29</v>
      </c>
      <c r="E687" t="s">
        <v>368</v>
      </c>
      <c r="F687" t="s">
        <v>8469</v>
      </c>
      <c r="G687" t="s">
        <v>8470</v>
      </c>
      <c r="H687" t="s">
        <v>6610</v>
      </c>
      <c r="I687" t="s">
        <v>8471</v>
      </c>
      <c r="J687" t="s">
        <v>8468</v>
      </c>
      <c r="K687" t="s">
        <v>31</v>
      </c>
      <c r="L687" t="s">
        <v>31</v>
      </c>
      <c r="M687" t="s">
        <v>291</v>
      </c>
      <c r="N687" t="s">
        <v>43</v>
      </c>
      <c r="O687" t="s">
        <v>6696</v>
      </c>
      <c r="P687" t="s">
        <v>156</v>
      </c>
      <c r="Q687" t="s">
        <v>519</v>
      </c>
      <c r="R687" t="s">
        <v>8472</v>
      </c>
      <c r="S687" t="str">
        <f t="shared" si="10"/>
        <v>PEREZ MENDIZABAL, NATALY CRIS</v>
      </c>
      <c r="T687" t="s">
        <v>64</v>
      </c>
      <c r="U687" t="s">
        <v>48</v>
      </c>
      <c r="V687" t="s">
        <v>49</v>
      </c>
      <c r="W687" t="s">
        <v>16606</v>
      </c>
      <c r="X687" s="126">
        <v>31510</v>
      </c>
      <c r="Y687" t="s">
        <v>8473</v>
      </c>
      <c r="Z687" s="126">
        <v>44197</v>
      </c>
      <c r="AA687" s="126">
        <v>44561</v>
      </c>
      <c r="AB687" t="s">
        <v>38</v>
      </c>
      <c r="AC687" t="s">
        <v>39</v>
      </c>
      <c r="AD687" t="s">
        <v>40</v>
      </c>
    </row>
    <row r="688" spans="1:30" x14ac:dyDescent="0.25">
      <c r="A688" t="s">
        <v>8474</v>
      </c>
      <c r="B688" t="s">
        <v>418</v>
      </c>
      <c r="C688" t="s">
        <v>7257</v>
      </c>
      <c r="D688" t="s">
        <v>29</v>
      </c>
      <c r="E688" t="s">
        <v>369</v>
      </c>
      <c r="F688" t="s">
        <v>8475</v>
      </c>
      <c r="G688" t="s">
        <v>8476</v>
      </c>
      <c r="H688" t="s">
        <v>6610</v>
      </c>
      <c r="I688" t="s">
        <v>15314</v>
      </c>
      <c r="J688" t="s">
        <v>8474</v>
      </c>
      <c r="K688" t="s">
        <v>31</v>
      </c>
      <c r="L688" t="s">
        <v>31</v>
      </c>
      <c r="M688" t="s">
        <v>291</v>
      </c>
      <c r="N688" t="s">
        <v>43</v>
      </c>
      <c r="O688" t="s">
        <v>6696</v>
      </c>
      <c r="P688" t="s">
        <v>520</v>
      </c>
      <c r="Q688" t="s">
        <v>106</v>
      </c>
      <c r="R688" t="s">
        <v>521</v>
      </c>
      <c r="S688" t="str">
        <f t="shared" si="10"/>
        <v>SALAZAR MAMANI, HAYDEE</v>
      </c>
      <c r="T688" t="s">
        <v>59</v>
      </c>
      <c r="U688" t="s">
        <v>48</v>
      </c>
      <c r="V688" t="s">
        <v>49</v>
      </c>
      <c r="W688" t="s">
        <v>16607</v>
      </c>
      <c r="X688" s="126">
        <v>25388</v>
      </c>
      <c r="Y688" t="s">
        <v>8477</v>
      </c>
      <c r="Z688" s="126">
        <v>44197</v>
      </c>
      <c r="AA688" s="126">
        <v>44561</v>
      </c>
      <c r="AB688" t="s">
        <v>38</v>
      </c>
      <c r="AC688" t="s">
        <v>39</v>
      </c>
      <c r="AD688" t="s">
        <v>40</v>
      </c>
    </row>
    <row r="689" spans="1:30" x14ac:dyDescent="0.25">
      <c r="A689" t="s">
        <v>6992</v>
      </c>
      <c r="B689" t="s">
        <v>418</v>
      </c>
      <c r="C689" t="s">
        <v>7257</v>
      </c>
      <c r="D689" t="s">
        <v>29</v>
      </c>
      <c r="E689" t="s">
        <v>369</v>
      </c>
      <c r="F689" t="s">
        <v>8475</v>
      </c>
      <c r="G689" t="s">
        <v>8476</v>
      </c>
      <c r="H689" t="s">
        <v>6610</v>
      </c>
      <c r="I689" t="s">
        <v>15314</v>
      </c>
      <c r="J689" t="s">
        <v>6992</v>
      </c>
      <c r="K689" t="s">
        <v>31</v>
      </c>
      <c r="L689" t="s">
        <v>31</v>
      </c>
      <c r="M689" t="s">
        <v>42</v>
      </c>
      <c r="N689" t="s">
        <v>61</v>
      </c>
      <c r="O689" t="s">
        <v>120</v>
      </c>
      <c r="P689" t="s">
        <v>974</v>
      </c>
      <c r="Q689" t="s">
        <v>68</v>
      </c>
      <c r="R689" t="s">
        <v>21504</v>
      </c>
      <c r="S689" s="189" t="s">
        <v>235</v>
      </c>
      <c r="T689" t="s">
        <v>64</v>
      </c>
      <c r="U689" t="s">
        <v>48</v>
      </c>
      <c r="V689" t="s">
        <v>16197</v>
      </c>
      <c r="W689" t="s">
        <v>21505</v>
      </c>
      <c r="X689" s="126">
        <v>31014</v>
      </c>
      <c r="Y689" t="s">
        <v>21506</v>
      </c>
      <c r="Z689" s="126">
        <v>44256</v>
      </c>
      <c r="AA689" s="126">
        <v>44561</v>
      </c>
      <c r="AB689" t="s">
        <v>38</v>
      </c>
      <c r="AC689" t="s">
        <v>6628</v>
      </c>
      <c r="AD689" t="s">
        <v>40</v>
      </c>
    </row>
    <row r="690" spans="1:30" x14ac:dyDescent="0.25">
      <c r="B690" t="s">
        <v>418</v>
      </c>
      <c r="C690" t="s">
        <v>7257</v>
      </c>
      <c r="D690" t="s">
        <v>29</v>
      </c>
      <c r="E690" t="s">
        <v>369</v>
      </c>
      <c r="F690" t="s">
        <v>8475</v>
      </c>
      <c r="G690" t="s">
        <v>8476</v>
      </c>
      <c r="H690" t="s">
        <v>6610</v>
      </c>
      <c r="I690" t="s">
        <v>15314</v>
      </c>
      <c r="J690" t="s">
        <v>6992</v>
      </c>
      <c r="K690" t="s">
        <v>31</v>
      </c>
      <c r="L690" t="s">
        <v>31</v>
      </c>
      <c r="M690" t="s">
        <v>42</v>
      </c>
      <c r="N690" t="s">
        <v>61</v>
      </c>
      <c r="O690" t="s">
        <v>16608</v>
      </c>
      <c r="P690" t="s">
        <v>679</v>
      </c>
      <c r="Q690" t="s">
        <v>370</v>
      </c>
      <c r="R690" t="s">
        <v>560</v>
      </c>
      <c r="S690" s="189" t="s">
        <v>235</v>
      </c>
      <c r="T690" t="s">
        <v>64</v>
      </c>
      <c r="U690" t="s">
        <v>48</v>
      </c>
      <c r="V690" t="s">
        <v>49</v>
      </c>
      <c r="W690" t="s">
        <v>21507</v>
      </c>
      <c r="X690" s="126">
        <v>27105</v>
      </c>
      <c r="Y690" t="s">
        <v>21508</v>
      </c>
      <c r="Z690" s="126">
        <v>44267</v>
      </c>
      <c r="AA690" s="126">
        <v>44348</v>
      </c>
      <c r="AB690" t="s">
        <v>302</v>
      </c>
      <c r="AC690" t="s">
        <v>6628</v>
      </c>
      <c r="AD690" t="s">
        <v>40</v>
      </c>
    </row>
    <row r="691" spans="1:30" x14ac:dyDescent="0.25">
      <c r="A691" t="s">
        <v>8478</v>
      </c>
      <c r="B691" t="s">
        <v>418</v>
      </c>
      <c r="C691" t="s">
        <v>7257</v>
      </c>
      <c r="D691" t="s">
        <v>29</v>
      </c>
      <c r="E691" t="s">
        <v>368</v>
      </c>
      <c r="F691" t="s">
        <v>8479</v>
      </c>
      <c r="G691" t="s">
        <v>8480</v>
      </c>
      <c r="H691" t="s">
        <v>6610</v>
      </c>
      <c r="I691" t="s">
        <v>8481</v>
      </c>
      <c r="J691" t="s">
        <v>8478</v>
      </c>
      <c r="K691" t="s">
        <v>31</v>
      </c>
      <c r="L691" t="s">
        <v>31</v>
      </c>
      <c r="M691" t="s">
        <v>291</v>
      </c>
      <c r="N691" t="s">
        <v>43</v>
      </c>
      <c r="O691" t="s">
        <v>6696</v>
      </c>
      <c r="P691" t="s">
        <v>8482</v>
      </c>
      <c r="Q691" t="s">
        <v>8483</v>
      </c>
      <c r="R691" t="s">
        <v>8484</v>
      </c>
      <c r="S691" t="str">
        <f t="shared" si="10"/>
        <v>DE LA CUBA VELA, PILAR SUSANA</v>
      </c>
      <c r="T691" t="s">
        <v>52</v>
      </c>
      <c r="U691" t="s">
        <v>48</v>
      </c>
      <c r="V691" t="s">
        <v>49</v>
      </c>
      <c r="W691" t="s">
        <v>16609</v>
      </c>
      <c r="X691" s="126">
        <v>28918</v>
      </c>
      <c r="Y691" t="s">
        <v>8485</v>
      </c>
      <c r="Z691" s="126">
        <v>44197</v>
      </c>
      <c r="AA691" s="126">
        <v>44561</v>
      </c>
      <c r="AB691" t="s">
        <v>38</v>
      </c>
      <c r="AC691" t="s">
        <v>39</v>
      </c>
      <c r="AD691" t="s">
        <v>40</v>
      </c>
    </row>
    <row r="692" spans="1:30" x14ac:dyDescent="0.25">
      <c r="A692" t="s">
        <v>12027</v>
      </c>
      <c r="B692" t="s">
        <v>410</v>
      </c>
      <c r="C692" t="s">
        <v>7257</v>
      </c>
      <c r="D692" t="s">
        <v>29</v>
      </c>
      <c r="E692" t="s">
        <v>368</v>
      </c>
      <c r="F692" t="s">
        <v>8487</v>
      </c>
      <c r="G692" t="s">
        <v>8488</v>
      </c>
      <c r="H692" t="s">
        <v>6610</v>
      </c>
      <c r="I692" t="s">
        <v>15315</v>
      </c>
      <c r="J692" t="s">
        <v>12027</v>
      </c>
      <c r="K692" t="s">
        <v>31</v>
      </c>
      <c r="L692" t="s">
        <v>31</v>
      </c>
      <c r="M692" t="s">
        <v>42</v>
      </c>
      <c r="N692" t="s">
        <v>61</v>
      </c>
      <c r="O692" t="s">
        <v>16180</v>
      </c>
      <c r="P692" t="s">
        <v>652</v>
      </c>
      <c r="Q692" t="s">
        <v>494</v>
      </c>
      <c r="R692" t="s">
        <v>554</v>
      </c>
      <c r="S692" s="189" t="s">
        <v>235</v>
      </c>
      <c r="T692" t="s">
        <v>64</v>
      </c>
      <c r="U692" t="s">
        <v>48</v>
      </c>
      <c r="V692" t="s">
        <v>49</v>
      </c>
      <c r="W692" t="s">
        <v>21509</v>
      </c>
      <c r="X692" s="126">
        <v>33231</v>
      </c>
      <c r="Y692" t="s">
        <v>21510</v>
      </c>
      <c r="Z692" s="126">
        <v>44256</v>
      </c>
      <c r="AA692" s="126">
        <v>44561</v>
      </c>
      <c r="AB692" t="s">
        <v>38</v>
      </c>
      <c r="AC692" t="s">
        <v>6628</v>
      </c>
      <c r="AD692" t="s">
        <v>40</v>
      </c>
    </row>
    <row r="693" spans="1:30" x14ac:dyDescent="0.25">
      <c r="A693" t="s">
        <v>8486</v>
      </c>
      <c r="B693" t="s">
        <v>410</v>
      </c>
      <c r="C693" t="s">
        <v>7257</v>
      </c>
      <c r="D693" t="s">
        <v>29</v>
      </c>
      <c r="E693" t="s">
        <v>368</v>
      </c>
      <c r="F693" t="s">
        <v>8487</v>
      </c>
      <c r="G693" t="s">
        <v>8488</v>
      </c>
      <c r="H693" t="s">
        <v>6610</v>
      </c>
      <c r="I693" t="s">
        <v>15315</v>
      </c>
      <c r="J693" t="s">
        <v>8486</v>
      </c>
      <c r="K693" t="s">
        <v>31</v>
      </c>
      <c r="L693" t="s">
        <v>31</v>
      </c>
      <c r="M693" t="s">
        <v>291</v>
      </c>
      <c r="N693" t="s">
        <v>43</v>
      </c>
      <c r="O693" t="s">
        <v>6696</v>
      </c>
      <c r="P693" t="s">
        <v>63</v>
      </c>
      <c r="Q693" t="s">
        <v>324</v>
      </c>
      <c r="R693" t="s">
        <v>8489</v>
      </c>
      <c r="S693" t="str">
        <f t="shared" si="10"/>
        <v>ORTIZ MERMA, CARMEN MERCEDES</v>
      </c>
      <c r="T693" t="s">
        <v>52</v>
      </c>
      <c r="U693" t="s">
        <v>48</v>
      </c>
      <c r="V693" t="s">
        <v>49</v>
      </c>
      <c r="W693" t="s">
        <v>16610</v>
      </c>
      <c r="X693" s="126">
        <v>29482</v>
      </c>
      <c r="Y693" t="s">
        <v>8490</v>
      </c>
      <c r="Z693" s="126">
        <v>44197</v>
      </c>
      <c r="AA693" s="126">
        <v>44561</v>
      </c>
      <c r="AB693" t="s">
        <v>38</v>
      </c>
      <c r="AC693" t="s">
        <v>39</v>
      </c>
      <c r="AD693" t="s">
        <v>40</v>
      </c>
    </row>
    <row r="694" spans="1:30" x14ac:dyDescent="0.25">
      <c r="A694" t="s">
        <v>8491</v>
      </c>
      <c r="B694" t="s">
        <v>433</v>
      </c>
      <c r="C694" t="s">
        <v>7257</v>
      </c>
      <c r="D694" t="s">
        <v>29</v>
      </c>
      <c r="E694" t="s">
        <v>430</v>
      </c>
      <c r="F694" t="s">
        <v>8492</v>
      </c>
      <c r="G694" t="s">
        <v>8493</v>
      </c>
      <c r="H694" t="s">
        <v>6610</v>
      </c>
      <c r="I694" t="s">
        <v>15316</v>
      </c>
      <c r="J694" t="s">
        <v>8491</v>
      </c>
      <c r="K694" t="s">
        <v>31</v>
      </c>
      <c r="L694" t="s">
        <v>31</v>
      </c>
      <c r="M694" t="s">
        <v>291</v>
      </c>
      <c r="N694" t="s">
        <v>43</v>
      </c>
      <c r="O694" t="s">
        <v>6696</v>
      </c>
      <c r="P694" t="s">
        <v>106</v>
      </c>
      <c r="Q694" t="s">
        <v>126</v>
      </c>
      <c r="R694" t="s">
        <v>8494</v>
      </c>
      <c r="S694" t="str">
        <f t="shared" si="10"/>
        <v>MAMANI FLORES, MEDALY</v>
      </c>
      <c r="T694" t="s">
        <v>52</v>
      </c>
      <c r="U694" t="s">
        <v>48</v>
      </c>
      <c r="V694" t="s">
        <v>49</v>
      </c>
      <c r="W694" t="s">
        <v>16611</v>
      </c>
      <c r="X694" s="126">
        <v>30667</v>
      </c>
      <c r="Y694" t="s">
        <v>8495</v>
      </c>
      <c r="Z694" s="126">
        <v>44197</v>
      </c>
      <c r="AA694" s="126">
        <v>44561</v>
      </c>
      <c r="AB694" t="s">
        <v>38</v>
      </c>
      <c r="AC694" t="s">
        <v>39</v>
      </c>
      <c r="AD694" t="s">
        <v>40</v>
      </c>
    </row>
    <row r="695" spans="1:30" x14ac:dyDescent="0.25">
      <c r="A695" t="s">
        <v>8496</v>
      </c>
      <c r="B695" t="s">
        <v>377</v>
      </c>
      <c r="C695" t="s">
        <v>7257</v>
      </c>
      <c r="D695" t="s">
        <v>29</v>
      </c>
      <c r="E695" t="s">
        <v>234</v>
      </c>
      <c r="F695" t="s">
        <v>8497</v>
      </c>
      <c r="G695" t="s">
        <v>8498</v>
      </c>
      <c r="H695" t="s">
        <v>6610</v>
      </c>
      <c r="I695" t="s">
        <v>15317</v>
      </c>
      <c r="J695" t="s">
        <v>8496</v>
      </c>
      <c r="K695" t="s">
        <v>31</v>
      </c>
      <c r="L695" t="s">
        <v>31</v>
      </c>
      <c r="M695" t="s">
        <v>291</v>
      </c>
      <c r="N695" t="s">
        <v>61</v>
      </c>
      <c r="O695" t="s">
        <v>116</v>
      </c>
      <c r="P695" t="s">
        <v>21511</v>
      </c>
      <c r="Q695" t="s">
        <v>557</v>
      </c>
      <c r="R695" t="s">
        <v>21512</v>
      </c>
      <c r="S695" s="189" t="s">
        <v>235</v>
      </c>
      <c r="T695" t="s">
        <v>64</v>
      </c>
      <c r="U695" t="s">
        <v>48</v>
      </c>
      <c r="V695" t="s">
        <v>49</v>
      </c>
      <c r="W695" t="s">
        <v>21513</v>
      </c>
      <c r="X695" s="126">
        <v>32824</v>
      </c>
      <c r="Y695" t="s">
        <v>21514</v>
      </c>
      <c r="Z695" s="126">
        <v>44256</v>
      </c>
      <c r="AA695" s="126">
        <v>44561</v>
      </c>
      <c r="AB695" t="s">
        <v>119</v>
      </c>
      <c r="AC695" t="s">
        <v>6628</v>
      </c>
      <c r="AD695" t="s">
        <v>40</v>
      </c>
    </row>
    <row r="696" spans="1:30" x14ac:dyDescent="0.25">
      <c r="A696" t="s">
        <v>8499</v>
      </c>
      <c r="B696" t="s">
        <v>377</v>
      </c>
      <c r="C696" t="s">
        <v>7257</v>
      </c>
      <c r="D696" t="s">
        <v>29</v>
      </c>
      <c r="E696" t="s">
        <v>234</v>
      </c>
      <c r="F696" t="s">
        <v>8500</v>
      </c>
      <c r="G696" t="s">
        <v>8501</v>
      </c>
      <c r="H696" t="s">
        <v>6610</v>
      </c>
      <c r="I696" t="s">
        <v>15318</v>
      </c>
      <c r="J696" t="s">
        <v>8499</v>
      </c>
      <c r="K696" t="s">
        <v>31</v>
      </c>
      <c r="L696" t="s">
        <v>31</v>
      </c>
      <c r="M696" t="s">
        <v>291</v>
      </c>
      <c r="N696" t="s">
        <v>61</v>
      </c>
      <c r="O696" t="s">
        <v>116</v>
      </c>
      <c r="P696" t="s">
        <v>75</v>
      </c>
      <c r="Q696" t="s">
        <v>273</v>
      </c>
      <c r="R696" t="s">
        <v>21515</v>
      </c>
      <c r="S696" s="189" t="s">
        <v>235</v>
      </c>
      <c r="T696" t="s">
        <v>64</v>
      </c>
      <c r="U696" t="s">
        <v>48</v>
      </c>
      <c r="V696" t="s">
        <v>49</v>
      </c>
      <c r="W696" t="s">
        <v>21516</v>
      </c>
      <c r="X696" s="126">
        <v>26945</v>
      </c>
      <c r="Y696" t="s">
        <v>21517</v>
      </c>
      <c r="Z696" s="126">
        <v>44256</v>
      </c>
      <c r="AA696" s="126">
        <v>44561</v>
      </c>
      <c r="AB696" t="s">
        <v>119</v>
      </c>
      <c r="AC696" t="s">
        <v>6628</v>
      </c>
      <c r="AD696" t="s">
        <v>40</v>
      </c>
    </row>
    <row r="697" spans="1:30" x14ac:dyDescent="0.25">
      <c r="A697" t="s">
        <v>8502</v>
      </c>
      <c r="B697" t="s">
        <v>377</v>
      </c>
      <c r="C697" t="s">
        <v>7257</v>
      </c>
      <c r="D697" t="s">
        <v>29</v>
      </c>
      <c r="E697" t="s">
        <v>234</v>
      </c>
      <c r="F697" t="s">
        <v>8503</v>
      </c>
      <c r="G697" t="s">
        <v>8504</v>
      </c>
      <c r="H697" t="s">
        <v>6610</v>
      </c>
      <c r="I697" t="s">
        <v>15319</v>
      </c>
      <c r="J697" t="s">
        <v>8502</v>
      </c>
      <c r="K697" t="s">
        <v>31</v>
      </c>
      <c r="L697" t="s">
        <v>31</v>
      </c>
      <c r="M697" t="s">
        <v>291</v>
      </c>
      <c r="N697" t="s">
        <v>61</v>
      </c>
      <c r="O697" t="s">
        <v>116</v>
      </c>
      <c r="P697" t="s">
        <v>531</v>
      </c>
      <c r="Q697" t="s">
        <v>126</v>
      </c>
      <c r="R697" t="s">
        <v>21518</v>
      </c>
      <c r="S697" s="189" t="s">
        <v>235</v>
      </c>
      <c r="T697" t="s">
        <v>64</v>
      </c>
      <c r="U697" t="s">
        <v>48</v>
      </c>
      <c r="V697" t="s">
        <v>49</v>
      </c>
      <c r="W697" t="s">
        <v>21519</v>
      </c>
      <c r="X697" s="126">
        <v>24593</v>
      </c>
      <c r="Y697" t="s">
        <v>21520</v>
      </c>
      <c r="Z697" s="126">
        <v>44256</v>
      </c>
      <c r="AA697" s="126">
        <v>44561</v>
      </c>
      <c r="AB697" t="s">
        <v>119</v>
      </c>
      <c r="AC697" t="s">
        <v>6628</v>
      </c>
      <c r="AD697" t="s">
        <v>40</v>
      </c>
    </row>
    <row r="698" spans="1:30" x14ac:dyDescent="0.25">
      <c r="A698" t="s">
        <v>8505</v>
      </c>
      <c r="B698" t="s">
        <v>429</v>
      </c>
      <c r="C698" t="s">
        <v>7257</v>
      </c>
      <c r="D698" t="s">
        <v>29</v>
      </c>
      <c r="E698" t="s">
        <v>234</v>
      </c>
      <c r="F698" t="s">
        <v>8506</v>
      </c>
      <c r="G698" t="s">
        <v>8507</v>
      </c>
      <c r="H698" t="s">
        <v>6610</v>
      </c>
      <c r="I698" t="s">
        <v>15320</v>
      </c>
      <c r="J698" t="s">
        <v>8505</v>
      </c>
      <c r="K698" t="s">
        <v>31</v>
      </c>
      <c r="L698" t="s">
        <v>31</v>
      </c>
      <c r="M698" t="s">
        <v>291</v>
      </c>
      <c r="N698" t="s">
        <v>61</v>
      </c>
      <c r="O698" t="s">
        <v>116</v>
      </c>
      <c r="P698" t="s">
        <v>72</v>
      </c>
      <c r="Q698" t="s">
        <v>218</v>
      </c>
      <c r="R698" t="s">
        <v>21521</v>
      </c>
      <c r="S698" s="189" t="s">
        <v>235</v>
      </c>
      <c r="T698" t="s">
        <v>64</v>
      </c>
      <c r="U698" t="s">
        <v>48</v>
      </c>
      <c r="V698" t="s">
        <v>49</v>
      </c>
      <c r="W698" t="s">
        <v>21522</v>
      </c>
      <c r="X698" s="126">
        <v>30362</v>
      </c>
      <c r="Y698" t="s">
        <v>21523</v>
      </c>
      <c r="Z698" s="126">
        <v>44256</v>
      </c>
      <c r="AA698" s="126">
        <v>44561</v>
      </c>
      <c r="AB698" t="s">
        <v>119</v>
      </c>
      <c r="AC698" t="s">
        <v>6628</v>
      </c>
      <c r="AD698" t="s">
        <v>40</v>
      </c>
    </row>
    <row r="699" spans="1:30" x14ac:dyDescent="0.25">
      <c r="A699" t="s">
        <v>8508</v>
      </c>
      <c r="B699" t="s">
        <v>425</v>
      </c>
      <c r="C699" t="s">
        <v>338</v>
      </c>
      <c r="D699" t="s">
        <v>29</v>
      </c>
      <c r="E699" t="s">
        <v>234</v>
      </c>
      <c r="F699" t="s">
        <v>8509</v>
      </c>
      <c r="G699" t="s">
        <v>8510</v>
      </c>
      <c r="H699" t="s">
        <v>6610</v>
      </c>
      <c r="I699" t="s">
        <v>8511</v>
      </c>
      <c r="J699" t="s">
        <v>8508</v>
      </c>
      <c r="K699" t="s">
        <v>31</v>
      </c>
      <c r="L699" t="s">
        <v>31</v>
      </c>
      <c r="M699" t="s">
        <v>291</v>
      </c>
      <c r="N699" t="s">
        <v>61</v>
      </c>
      <c r="O699" t="s">
        <v>116</v>
      </c>
      <c r="P699" t="s">
        <v>21524</v>
      </c>
      <c r="Q699" t="s">
        <v>170</v>
      </c>
      <c r="R699" t="s">
        <v>21525</v>
      </c>
      <c r="S699" s="189" t="s">
        <v>235</v>
      </c>
      <c r="T699" t="s">
        <v>64</v>
      </c>
      <c r="U699" t="s">
        <v>48</v>
      </c>
      <c r="V699" t="s">
        <v>49</v>
      </c>
      <c r="W699" t="s">
        <v>21526</v>
      </c>
      <c r="X699" s="126">
        <v>26180</v>
      </c>
      <c r="Y699" t="s">
        <v>21527</v>
      </c>
      <c r="Z699" s="126">
        <v>44256</v>
      </c>
      <c r="AA699" s="126">
        <v>44561</v>
      </c>
      <c r="AB699" t="s">
        <v>119</v>
      </c>
      <c r="AC699" t="s">
        <v>6628</v>
      </c>
      <c r="AD699" t="s">
        <v>40</v>
      </c>
    </row>
    <row r="700" spans="1:30" x14ac:dyDescent="0.25">
      <c r="A700" t="s">
        <v>8512</v>
      </c>
      <c r="B700" t="s">
        <v>425</v>
      </c>
      <c r="C700" t="s">
        <v>338</v>
      </c>
      <c r="D700" t="s">
        <v>29</v>
      </c>
      <c r="E700" t="s">
        <v>234</v>
      </c>
      <c r="F700" t="s">
        <v>8509</v>
      </c>
      <c r="G700" t="s">
        <v>8510</v>
      </c>
      <c r="H700" t="s">
        <v>6610</v>
      </c>
      <c r="I700" t="s">
        <v>8511</v>
      </c>
      <c r="J700" t="s">
        <v>8512</v>
      </c>
      <c r="K700" t="s">
        <v>31</v>
      </c>
      <c r="L700" t="s">
        <v>31</v>
      </c>
      <c r="M700" t="s">
        <v>42</v>
      </c>
      <c r="N700" t="s">
        <v>61</v>
      </c>
      <c r="O700" t="s">
        <v>116</v>
      </c>
      <c r="P700" t="s">
        <v>374</v>
      </c>
      <c r="Q700" t="s">
        <v>106</v>
      </c>
      <c r="R700" t="s">
        <v>21528</v>
      </c>
      <c r="S700" s="189" t="s">
        <v>235</v>
      </c>
      <c r="T700" t="s">
        <v>64</v>
      </c>
      <c r="U700" t="s">
        <v>48</v>
      </c>
      <c r="V700" t="s">
        <v>49</v>
      </c>
      <c r="W700" t="s">
        <v>21529</v>
      </c>
      <c r="X700" s="126">
        <v>29332</v>
      </c>
      <c r="Y700" t="s">
        <v>21530</v>
      </c>
      <c r="Z700" s="126">
        <v>44256</v>
      </c>
      <c r="AA700" s="126">
        <v>44561</v>
      </c>
      <c r="AB700" t="s">
        <v>119</v>
      </c>
      <c r="AC700" t="s">
        <v>6628</v>
      </c>
      <c r="AD700" t="s">
        <v>40</v>
      </c>
    </row>
    <row r="701" spans="1:30" x14ac:dyDescent="0.25">
      <c r="A701" t="s">
        <v>8513</v>
      </c>
      <c r="B701" t="s">
        <v>27</v>
      </c>
      <c r="C701" t="s">
        <v>338</v>
      </c>
      <c r="D701" t="s">
        <v>29</v>
      </c>
      <c r="E701" t="s">
        <v>234</v>
      </c>
      <c r="F701" t="s">
        <v>8514</v>
      </c>
      <c r="G701" t="s">
        <v>8515</v>
      </c>
      <c r="H701" t="s">
        <v>6610</v>
      </c>
      <c r="I701" t="s">
        <v>16612</v>
      </c>
      <c r="J701" t="s">
        <v>8513</v>
      </c>
      <c r="K701" t="s">
        <v>31</v>
      </c>
      <c r="L701" t="s">
        <v>31</v>
      </c>
      <c r="M701" t="s">
        <v>291</v>
      </c>
      <c r="N701" t="s">
        <v>61</v>
      </c>
      <c r="O701" t="s">
        <v>116</v>
      </c>
      <c r="P701" t="s">
        <v>317</v>
      </c>
      <c r="Q701" t="s">
        <v>21531</v>
      </c>
      <c r="R701" t="s">
        <v>297</v>
      </c>
      <c r="S701" s="189" t="s">
        <v>235</v>
      </c>
      <c r="T701" t="s">
        <v>64</v>
      </c>
      <c r="U701" t="s">
        <v>48</v>
      </c>
      <c r="V701" t="s">
        <v>49</v>
      </c>
      <c r="W701" t="s">
        <v>21532</v>
      </c>
      <c r="X701" s="126">
        <v>29353</v>
      </c>
      <c r="Y701" t="s">
        <v>21533</v>
      </c>
      <c r="Z701" s="126">
        <v>44256</v>
      </c>
      <c r="AA701" s="126">
        <v>44561</v>
      </c>
      <c r="AB701" t="s">
        <v>119</v>
      </c>
      <c r="AC701" t="s">
        <v>6628</v>
      </c>
      <c r="AD701" t="s">
        <v>40</v>
      </c>
    </row>
    <row r="702" spans="1:30" x14ac:dyDescent="0.25">
      <c r="A702" t="s">
        <v>8516</v>
      </c>
      <c r="B702" t="s">
        <v>27</v>
      </c>
      <c r="C702" t="s">
        <v>338</v>
      </c>
      <c r="D702" t="s">
        <v>29</v>
      </c>
      <c r="E702" t="s">
        <v>234</v>
      </c>
      <c r="F702" t="s">
        <v>8514</v>
      </c>
      <c r="G702" t="s">
        <v>8515</v>
      </c>
      <c r="H702" t="s">
        <v>6610</v>
      </c>
      <c r="I702" t="s">
        <v>16612</v>
      </c>
      <c r="J702" t="s">
        <v>8516</v>
      </c>
      <c r="K702" t="s">
        <v>31</v>
      </c>
      <c r="L702" t="s">
        <v>31</v>
      </c>
      <c r="M702" t="s">
        <v>42</v>
      </c>
      <c r="N702" t="s">
        <v>61</v>
      </c>
      <c r="O702" t="s">
        <v>283</v>
      </c>
      <c r="P702" t="s">
        <v>307</v>
      </c>
      <c r="Q702" t="s">
        <v>106</v>
      </c>
      <c r="R702" t="s">
        <v>6651</v>
      </c>
      <c r="S702" s="189" t="s">
        <v>235</v>
      </c>
      <c r="T702" t="s">
        <v>64</v>
      </c>
      <c r="U702" t="s">
        <v>48</v>
      </c>
      <c r="V702" t="s">
        <v>49</v>
      </c>
      <c r="W702" t="s">
        <v>21534</v>
      </c>
      <c r="X702" s="126">
        <v>30051</v>
      </c>
      <c r="Y702" t="s">
        <v>21535</v>
      </c>
      <c r="Z702" s="126">
        <v>44256</v>
      </c>
      <c r="AA702" s="126">
        <v>44561</v>
      </c>
      <c r="AB702" t="s">
        <v>119</v>
      </c>
      <c r="AC702" t="s">
        <v>6628</v>
      </c>
      <c r="AD702" t="s">
        <v>40</v>
      </c>
    </row>
    <row r="703" spans="1:30" x14ac:dyDescent="0.25">
      <c r="A703" t="s">
        <v>8517</v>
      </c>
      <c r="B703" t="s">
        <v>400</v>
      </c>
      <c r="C703" t="s">
        <v>338</v>
      </c>
      <c r="D703" t="s">
        <v>29</v>
      </c>
      <c r="E703" t="s">
        <v>234</v>
      </c>
      <c r="F703" t="s">
        <v>8518</v>
      </c>
      <c r="G703" t="s">
        <v>8519</v>
      </c>
      <c r="H703" t="s">
        <v>6610</v>
      </c>
      <c r="I703" t="s">
        <v>16613</v>
      </c>
      <c r="J703" t="s">
        <v>8517</v>
      </c>
      <c r="K703" t="s">
        <v>31</v>
      </c>
      <c r="L703" t="s">
        <v>31</v>
      </c>
      <c r="M703" t="s">
        <v>291</v>
      </c>
      <c r="N703" t="s">
        <v>61</v>
      </c>
      <c r="O703" t="s">
        <v>116</v>
      </c>
      <c r="P703" t="s">
        <v>193</v>
      </c>
      <c r="Q703" t="s">
        <v>544</v>
      </c>
      <c r="R703" t="s">
        <v>21536</v>
      </c>
      <c r="S703" s="189" t="s">
        <v>235</v>
      </c>
      <c r="T703" t="s">
        <v>64</v>
      </c>
      <c r="U703" t="s">
        <v>48</v>
      </c>
      <c r="V703" t="s">
        <v>49</v>
      </c>
      <c r="W703" t="s">
        <v>21537</v>
      </c>
      <c r="X703" s="126">
        <v>28908</v>
      </c>
      <c r="Y703" t="s">
        <v>21538</v>
      </c>
      <c r="Z703" s="126">
        <v>44256</v>
      </c>
      <c r="AA703" s="126">
        <v>44561</v>
      </c>
      <c r="AB703" t="s">
        <v>119</v>
      </c>
      <c r="AC703" t="s">
        <v>6628</v>
      </c>
      <c r="AD703" t="s">
        <v>40</v>
      </c>
    </row>
    <row r="704" spans="1:30" x14ac:dyDescent="0.25">
      <c r="A704" t="s">
        <v>8520</v>
      </c>
      <c r="B704" t="s">
        <v>400</v>
      </c>
      <c r="C704" t="s">
        <v>338</v>
      </c>
      <c r="D704" t="s">
        <v>29</v>
      </c>
      <c r="E704" t="s">
        <v>234</v>
      </c>
      <c r="F704" t="s">
        <v>8518</v>
      </c>
      <c r="G704" t="s">
        <v>8519</v>
      </c>
      <c r="H704" t="s">
        <v>6610</v>
      </c>
      <c r="I704" t="s">
        <v>16613</v>
      </c>
      <c r="J704" t="s">
        <v>8520</v>
      </c>
      <c r="K704" t="s">
        <v>31</v>
      </c>
      <c r="L704" t="s">
        <v>31</v>
      </c>
      <c r="M704" t="s">
        <v>42</v>
      </c>
      <c r="N704" t="s">
        <v>61</v>
      </c>
      <c r="O704" t="s">
        <v>283</v>
      </c>
      <c r="P704" t="s">
        <v>237</v>
      </c>
      <c r="Q704" t="s">
        <v>109</v>
      </c>
      <c r="R704" t="s">
        <v>21539</v>
      </c>
      <c r="S704" s="189" t="s">
        <v>235</v>
      </c>
      <c r="T704" t="s">
        <v>64</v>
      </c>
      <c r="U704" t="s">
        <v>48</v>
      </c>
      <c r="V704" t="s">
        <v>49</v>
      </c>
      <c r="W704" t="s">
        <v>21540</v>
      </c>
      <c r="X704" s="126">
        <v>25873</v>
      </c>
      <c r="Y704" t="s">
        <v>21541</v>
      </c>
      <c r="Z704" s="126">
        <v>44256</v>
      </c>
      <c r="AA704" s="126">
        <v>44561</v>
      </c>
      <c r="AB704" t="s">
        <v>119</v>
      </c>
      <c r="AC704" t="s">
        <v>6628</v>
      </c>
      <c r="AD704" t="s">
        <v>40</v>
      </c>
    </row>
    <row r="705" spans="1:30" x14ac:dyDescent="0.25">
      <c r="A705" t="s">
        <v>8521</v>
      </c>
      <c r="B705" t="s">
        <v>400</v>
      </c>
      <c r="C705" t="s">
        <v>7257</v>
      </c>
      <c r="D705" t="s">
        <v>29</v>
      </c>
      <c r="E705" t="s">
        <v>8522</v>
      </c>
      <c r="F705" t="s">
        <v>8523</v>
      </c>
      <c r="G705" t="s">
        <v>8524</v>
      </c>
      <c r="H705" t="s">
        <v>6610</v>
      </c>
      <c r="I705" t="s">
        <v>15321</v>
      </c>
      <c r="J705" t="s">
        <v>8521</v>
      </c>
      <c r="K705" t="s">
        <v>31</v>
      </c>
      <c r="L705" t="s">
        <v>31</v>
      </c>
      <c r="M705" t="s">
        <v>42</v>
      </c>
      <c r="N705" t="s">
        <v>61</v>
      </c>
      <c r="O705" t="s">
        <v>116</v>
      </c>
      <c r="P705" t="s">
        <v>530</v>
      </c>
      <c r="Q705" t="s">
        <v>156</v>
      </c>
      <c r="R705" t="s">
        <v>483</v>
      </c>
      <c r="S705" s="189" t="s">
        <v>235</v>
      </c>
      <c r="T705" t="s">
        <v>64</v>
      </c>
      <c r="U705" t="s">
        <v>48</v>
      </c>
      <c r="V705" t="s">
        <v>16197</v>
      </c>
      <c r="W705" t="s">
        <v>21542</v>
      </c>
      <c r="X705" s="126">
        <v>31491</v>
      </c>
      <c r="Y705" t="s">
        <v>21543</v>
      </c>
      <c r="AB705" t="s">
        <v>119</v>
      </c>
      <c r="AC705" t="s">
        <v>6628</v>
      </c>
      <c r="AD705" t="s">
        <v>40</v>
      </c>
    </row>
    <row r="706" spans="1:30" x14ac:dyDescent="0.25">
      <c r="B706" t="s">
        <v>400</v>
      </c>
      <c r="C706" t="s">
        <v>7257</v>
      </c>
      <c r="D706" t="s">
        <v>29</v>
      </c>
      <c r="E706" t="s">
        <v>8522</v>
      </c>
      <c r="F706" t="s">
        <v>8523</v>
      </c>
      <c r="G706" t="s">
        <v>8524</v>
      </c>
      <c r="H706" t="s">
        <v>6610</v>
      </c>
      <c r="I706" t="s">
        <v>15321</v>
      </c>
      <c r="J706" t="s">
        <v>8521</v>
      </c>
      <c r="K706" t="s">
        <v>31</v>
      </c>
      <c r="L706" t="s">
        <v>31</v>
      </c>
      <c r="M706" t="s">
        <v>42</v>
      </c>
      <c r="N706" t="s">
        <v>61</v>
      </c>
      <c r="O706" t="s">
        <v>16614</v>
      </c>
      <c r="P706" t="s">
        <v>603</v>
      </c>
      <c r="Q706" t="s">
        <v>458</v>
      </c>
      <c r="R706" t="s">
        <v>944</v>
      </c>
      <c r="S706" s="189" t="s">
        <v>235</v>
      </c>
      <c r="T706" t="s">
        <v>64</v>
      </c>
      <c r="U706" t="s">
        <v>48</v>
      </c>
      <c r="V706" t="s">
        <v>49</v>
      </c>
      <c r="W706" t="s">
        <v>21544</v>
      </c>
      <c r="X706" s="126">
        <v>31228</v>
      </c>
      <c r="Y706" t="s">
        <v>21545</v>
      </c>
      <c r="Z706" s="126">
        <v>44379</v>
      </c>
      <c r="AA706" s="126">
        <v>44463</v>
      </c>
      <c r="AB706" t="s">
        <v>302</v>
      </c>
      <c r="AC706" t="s">
        <v>6628</v>
      </c>
      <c r="AD706" t="s">
        <v>40</v>
      </c>
    </row>
    <row r="707" spans="1:30" x14ac:dyDescent="0.25">
      <c r="A707" t="s">
        <v>8525</v>
      </c>
      <c r="B707" t="s">
        <v>412</v>
      </c>
      <c r="C707" t="s">
        <v>7257</v>
      </c>
      <c r="D707" t="s">
        <v>29</v>
      </c>
      <c r="E707" t="s">
        <v>234</v>
      </c>
      <c r="F707" t="s">
        <v>8526</v>
      </c>
      <c r="G707" t="s">
        <v>8527</v>
      </c>
      <c r="H707" t="s">
        <v>6610</v>
      </c>
      <c r="I707" t="s">
        <v>15322</v>
      </c>
      <c r="J707" t="s">
        <v>8525</v>
      </c>
      <c r="K707" t="s">
        <v>31</v>
      </c>
      <c r="L707" t="s">
        <v>31</v>
      </c>
      <c r="M707" t="s">
        <v>291</v>
      </c>
      <c r="N707" t="s">
        <v>61</v>
      </c>
      <c r="O707" t="s">
        <v>116</v>
      </c>
      <c r="P707" t="s">
        <v>7544</v>
      </c>
      <c r="Q707" t="s">
        <v>301</v>
      </c>
      <c r="R707" t="s">
        <v>21546</v>
      </c>
      <c r="S707" s="189" t="s">
        <v>235</v>
      </c>
      <c r="T707" t="s">
        <v>64</v>
      </c>
      <c r="U707" t="s">
        <v>48</v>
      </c>
      <c r="V707" t="s">
        <v>49</v>
      </c>
      <c r="W707" t="s">
        <v>21547</v>
      </c>
      <c r="X707" s="126">
        <v>29691</v>
      </c>
      <c r="Y707" t="s">
        <v>21548</v>
      </c>
      <c r="Z707" s="126">
        <v>44256</v>
      </c>
      <c r="AA707" s="126">
        <v>44561</v>
      </c>
      <c r="AB707" t="s">
        <v>119</v>
      </c>
      <c r="AC707" t="s">
        <v>6628</v>
      </c>
      <c r="AD707" t="s">
        <v>40</v>
      </c>
    </row>
    <row r="708" spans="1:30" x14ac:dyDescent="0.25">
      <c r="A708" t="s">
        <v>8528</v>
      </c>
      <c r="B708" t="s">
        <v>412</v>
      </c>
      <c r="C708" t="s">
        <v>7257</v>
      </c>
      <c r="D708" t="s">
        <v>29</v>
      </c>
      <c r="E708" t="s">
        <v>234</v>
      </c>
      <c r="F708" t="s">
        <v>8529</v>
      </c>
      <c r="G708" t="s">
        <v>8530</v>
      </c>
      <c r="H708" t="s">
        <v>6610</v>
      </c>
      <c r="I708" t="s">
        <v>15323</v>
      </c>
      <c r="J708" t="s">
        <v>8528</v>
      </c>
      <c r="K708" t="s">
        <v>31</v>
      </c>
      <c r="L708" t="s">
        <v>31</v>
      </c>
      <c r="M708" t="s">
        <v>291</v>
      </c>
      <c r="N708" t="s">
        <v>61</v>
      </c>
      <c r="O708" t="s">
        <v>116</v>
      </c>
      <c r="P708" t="s">
        <v>131</v>
      </c>
      <c r="Q708" t="s">
        <v>75</v>
      </c>
      <c r="R708" t="s">
        <v>423</v>
      </c>
      <c r="S708" s="189" t="s">
        <v>235</v>
      </c>
      <c r="T708" t="s">
        <v>64</v>
      </c>
      <c r="U708" t="s">
        <v>48</v>
      </c>
      <c r="V708" t="s">
        <v>49</v>
      </c>
      <c r="W708" t="s">
        <v>21549</v>
      </c>
      <c r="X708" s="126">
        <v>31265</v>
      </c>
      <c r="Y708" t="s">
        <v>21550</v>
      </c>
      <c r="Z708" s="126">
        <v>44256</v>
      </c>
      <c r="AA708" s="126">
        <v>44561</v>
      </c>
      <c r="AB708" t="s">
        <v>119</v>
      </c>
      <c r="AC708" t="s">
        <v>6628</v>
      </c>
      <c r="AD708" t="s">
        <v>40</v>
      </c>
    </row>
    <row r="709" spans="1:30" x14ac:dyDescent="0.25">
      <c r="A709" t="s">
        <v>8531</v>
      </c>
      <c r="B709" t="s">
        <v>377</v>
      </c>
      <c r="C709" t="s">
        <v>7257</v>
      </c>
      <c r="D709" t="s">
        <v>29</v>
      </c>
      <c r="E709" t="s">
        <v>8532</v>
      </c>
      <c r="F709" t="s">
        <v>8533</v>
      </c>
      <c r="G709" t="s">
        <v>8534</v>
      </c>
      <c r="H709" t="s">
        <v>6610</v>
      </c>
      <c r="I709" t="s">
        <v>15324</v>
      </c>
      <c r="J709" t="s">
        <v>8531</v>
      </c>
      <c r="K709" t="s">
        <v>31</v>
      </c>
      <c r="L709" t="s">
        <v>31</v>
      </c>
      <c r="M709" t="s">
        <v>291</v>
      </c>
      <c r="N709" t="s">
        <v>61</v>
      </c>
      <c r="O709" t="s">
        <v>116</v>
      </c>
      <c r="P709" t="s">
        <v>431</v>
      </c>
      <c r="Q709" t="s">
        <v>168</v>
      </c>
      <c r="R709" t="s">
        <v>21551</v>
      </c>
      <c r="S709" s="189" t="s">
        <v>235</v>
      </c>
      <c r="T709" t="s">
        <v>64</v>
      </c>
      <c r="U709" t="s">
        <v>48</v>
      </c>
      <c r="V709" t="s">
        <v>49</v>
      </c>
      <c r="W709" t="s">
        <v>21552</v>
      </c>
      <c r="X709" s="126">
        <v>26335</v>
      </c>
      <c r="Y709" t="s">
        <v>21553</v>
      </c>
      <c r="Z709" s="126">
        <v>44256</v>
      </c>
      <c r="AA709" s="126">
        <v>44561</v>
      </c>
      <c r="AB709" t="s">
        <v>119</v>
      </c>
      <c r="AC709" t="s">
        <v>6628</v>
      </c>
      <c r="AD709" t="s">
        <v>40</v>
      </c>
    </row>
    <row r="710" spans="1:30" x14ac:dyDescent="0.25">
      <c r="A710" t="s">
        <v>8535</v>
      </c>
      <c r="B710" t="s">
        <v>27</v>
      </c>
      <c r="C710" t="s">
        <v>338</v>
      </c>
      <c r="D710" t="s">
        <v>29</v>
      </c>
      <c r="E710" t="s">
        <v>234</v>
      </c>
      <c r="F710" t="s">
        <v>8536</v>
      </c>
      <c r="G710" t="s">
        <v>8537</v>
      </c>
      <c r="H710" t="s">
        <v>6610</v>
      </c>
      <c r="I710" t="s">
        <v>15325</v>
      </c>
      <c r="J710" t="s">
        <v>8535</v>
      </c>
      <c r="K710" t="s">
        <v>31</v>
      </c>
      <c r="L710" t="s">
        <v>32</v>
      </c>
      <c r="M710" t="s">
        <v>33</v>
      </c>
      <c r="N710" t="s">
        <v>34</v>
      </c>
      <c r="O710" t="s">
        <v>279</v>
      </c>
      <c r="P710" t="s">
        <v>193</v>
      </c>
      <c r="Q710" t="s">
        <v>8538</v>
      </c>
      <c r="R710" t="s">
        <v>8539</v>
      </c>
      <c r="S710" t="str">
        <f t="shared" ref="S710:S772" si="11">CONCATENATE(P710," ",Q710,","," ",R710)</f>
        <v>APAZA HINCHO, GLADYS CANDELARIA</v>
      </c>
      <c r="T710" t="s">
        <v>36</v>
      </c>
      <c r="U710" t="s">
        <v>37</v>
      </c>
      <c r="V710" t="s">
        <v>162</v>
      </c>
      <c r="W710" t="s">
        <v>16615</v>
      </c>
      <c r="X710" s="126">
        <v>26331</v>
      </c>
      <c r="Y710" t="s">
        <v>8540</v>
      </c>
      <c r="Z710" s="126">
        <v>44240</v>
      </c>
      <c r="AB710" t="s">
        <v>119</v>
      </c>
      <c r="AC710" t="s">
        <v>39</v>
      </c>
      <c r="AD710" t="s">
        <v>40</v>
      </c>
    </row>
    <row r="711" spans="1:30" x14ac:dyDescent="0.25">
      <c r="A711" t="s">
        <v>8541</v>
      </c>
      <c r="B711" t="s">
        <v>27</v>
      </c>
      <c r="C711" t="s">
        <v>338</v>
      </c>
      <c r="D711" t="s">
        <v>29</v>
      </c>
      <c r="E711" t="s">
        <v>234</v>
      </c>
      <c r="F711" t="s">
        <v>8536</v>
      </c>
      <c r="G711" t="s">
        <v>8537</v>
      </c>
      <c r="H711" t="s">
        <v>6610</v>
      </c>
      <c r="I711" t="s">
        <v>15325</v>
      </c>
      <c r="J711" t="s">
        <v>8541</v>
      </c>
      <c r="K711" t="s">
        <v>31</v>
      </c>
      <c r="L711" t="s">
        <v>31</v>
      </c>
      <c r="M711" t="s">
        <v>42</v>
      </c>
      <c r="N711" t="s">
        <v>43</v>
      </c>
      <c r="O711" t="s">
        <v>7692</v>
      </c>
      <c r="P711" t="s">
        <v>133</v>
      </c>
      <c r="Q711" t="s">
        <v>75</v>
      </c>
      <c r="R711" t="s">
        <v>8542</v>
      </c>
      <c r="S711" t="str">
        <f t="shared" si="11"/>
        <v>CRUZ QUISPE, SOFIA ESPERANZA</v>
      </c>
      <c r="T711" t="s">
        <v>59</v>
      </c>
      <c r="U711" t="s">
        <v>48</v>
      </c>
      <c r="V711" t="s">
        <v>49</v>
      </c>
      <c r="W711" t="s">
        <v>16616</v>
      </c>
      <c r="X711" s="126">
        <v>21457</v>
      </c>
      <c r="Y711" t="s">
        <v>8543</v>
      </c>
      <c r="AB711" t="s">
        <v>38</v>
      </c>
      <c r="AC711" t="s">
        <v>39</v>
      </c>
      <c r="AD711" t="s">
        <v>40</v>
      </c>
    </row>
    <row r="712" spans="1:30" x14ac:dyDescent="0.25">
      <c r="A712" t="s">
        <v>8544</v>
      </c>
      <c r="B712" t="s">
        <v>27</v>
      </c>
      <c r="C712" t="s">
        <v>338</v>
      </c>
      <c r="D712" t="s">
        <v>29</v>
      </c>
      <c r="E712" t="s">
        <v>234</v>
      </c>
      <c r="F712" t="s">
        <v>8536</v>
      </c>
      <c r="G712" t="s">
        <v>8537</v>
      </c>
      <c r="H712" t="s">
        <v>6610</v>
      </c>
      <c r="I712" t="s">
        <v>15325</v>
      </c>
      <c r="J712" t="s">
        <v>8544</v>
      </c>
      <c r="K712" t="s">
        <v>31</v>
      </c>
      <c r="L712" t="s">
        <v>31</v>
      </c>
      <c r="M712" t="s">
        <v>42</v>
      </c>
      <c r="N712" t="s">
        <v>61</v>
      </c>
      <c r="O712" t="s">
        <v>116</v>
      </c>
      <c r="P712" t="s">
        <v>4904</v>
      </c>
      <c r="Q712" t="s">
        <v>605</v>
      </c>
      <c r="R712" t="s">
        <v>21554</v>
      </c>
      <c r="S712" s="189" t="s">
        <v>235</v>
      </c>
      <c r="T712" t="s">
        <v>64</v>
      </c>
      <c r="U712" t="s">
        <v>48</v>
      </c>
      <c r="V712" t="s">
        <v>49</v>
      </c>
      <c r="W712" t="s">
        <v>21555</v>
      </c>
      <c r="X712" s="126">
        <v>31872</v>
      </c>
      <c r="Y712" t="s">
        <v>21556</v>
      </c>
      <c r="Z712" s="126">
        <v>44256</v>
      </c>
      <c r="AA712" s="126">
        <v>44561</v>
      </c>
      <c r="AB712" t="s">
        <v>119</v>
      </c>
      <c r="AC712" t="s">
        <v>6628</v>
      </c>
      <c r="AD712" t="s">
        <v>40</v>
      </c>
    </row>
    <row r="713" spans="1:30" x14ac:dyDescent="0.25">
      <c r="A713" t="s">
        <v>8545</v>
      </c>
      <c r="B713" t="s">
        <v>377</v>
      </c>
      <c r="C713" t="s">
        <v>7257</v>
      </c>
      <c r="D713" t="s">
        <v>29</v>
      </c>
      <c r="E713" t="s">
        <v>8532</v>
      </c>
      <c r="F713" t="s">
        <v>8546</v>
      </c>
      <c r="G713" t="s">
        <v>8547</v>
      </c>
      <c r="H713" t="s">
        <v>6610</v>
      </c>
      <c r="I713" t="s">
        <v>8548</v>
      </c>
      <c r="J713" t="s">
        <v>8545</v>
      </c>
      <c r="K713" t="s">
        <v>31</v>
      </c>
      <c r="L713" t="s">
        <v>31</v>
      </c>
      <c r="M713" t="s">
        <v>291</v>
      </c>
      <c r="N713" t="s">
        <v>61</v>
      </c>
      <c r="O713" t="s">
        <v>116</v>
      </c>
      <c r="P713" t="s">
        <v>106</v>
      </c>
      <c r="Q713" t="s">
        <v>754</v>
      </c>
      <c r="R713" t="s">
        <v>21557</v>
      </c>
      <c r="S713" s="189" t="s">
        <v>235</v>
      </c>
      <c r="T713" t="s">
        <v>64</v>
      </c>
      <c r="U713" t="s">
        <v>48</v>
      </c>
      <c r="V713" t="s">
        <v>49</v>
      </c>
      <c r="W713" t="s">
        <v>21558</v>
      </c>
      <c r="X713" s="126">
        <v>30293</v>
      </c>
      <c r="Y713" t="s">
        <v>21559</v>
      </c>
      <c r="Z713" s="126">
        <v>44256</v>
      </c>
      <c r="AA713" s="126">
        <v>44561</v>
      </c>
      <c r="AB713" t="s">
        <v>119</v>
      </c>
      <c r="AC713" t="s">
        <v>6628</v>
      </c>
      <c r="AD713" t="s">
        <v>40</v>
      </c>
    </row>
    <row r="714" spans="1:30" x14ac:dyDescent="0.25">
      <c r="A714" t="s">
        <v>8549</v>
      </c>
      <c r="B714" t="s">
        <v>412</v>
      </c>
      <c r="C714" t="s">
        <v>7257</v>
      </c>
      <c r="D714" t="s">
        <v>29</v>
      </c>
      <c r="E714" t="s">
        <v>234</v>
      </c>
      <c r="F714" t="s">
        <v>8550</v>
      </c>
      <c r="G714" t="s">
        <v>8551</v>
      </c>
      <c r="H714" t="s">
        <v>6610</v>
      </c>
      <c r="I714" t="s">
        <v>15326</v>
      </c>
      <c r="J714" t="s">
        <v>8549</v>
      </c>
      <c r="K714" t="s">
        <v>31</v>
      </c>
      <c r="L714" t="s">
        <v>31</v>
      </c>
      <c r="M714" t="s">
        <v>291</v>
      </c>
      <c r="N714" t="s">
        <v>61</v>
      </c>
      <c r="O714" t="s">
        <v>116</v>
      </c>
      <c r="P714" t="s">
        <v>106</v>
      </c>
      <c r="Q714" t="s">
        <v>67</v>
      </c>
      <c r="R714" t="s">
        <v>21560</v>
      </c>
      <c r="S714" s="189" t="s">
        <v>235</v>
      </c>
      <c r="T714" t="s">
        <v>64</v>
      </c>
      <c r="U714" t="s">
        <v>48</v>
      </c>
      <c r="V714" t="s">
        <v>49</v>
      </c>
      <c r="W714" t="s">
        <v>21561</v>
      </c>
      <c r="X714" s="126">
        <v>29853</v>
      </c>
      <c r="Y714" t="s">
        <v>21562</v>
      </c>
      <c r="Z714" s="126">
        <v>44256</v>
      </c>
      <c r="AA714" s="126">
        <v>44561</v>
      </c>
      <c r="AB714" t="s">
        <v>119</v>
      </c>
      <c r="AC714" t="s">
        <v>6628</v>
      </c>
      <c r="AD714" t="s">
        <v>40</v>
      </c>
    </row>
    <row r="715" spans="1:30" x14ac:dyDescent="0.25">
      <c r="A715" t="s">
        <v>8553</v>
      </c>
      <c r="B715" t="s">
        <v>418</v>
      </c>
      <c r="C715" t="s">
        <v>7257</v>
      </c>
      <c r="D715" t="s">
        <v>29</v>
      </c>
      <c r="E715" t="s">
        <v>491</v>
      </c>
      <c r="F715" t="s">
        <v>8554</v>
      </c>
      <c r="G715" t="s">
        <v>8555</v>
      </c>
      <c r="H715" t="s">
        <v>6610</v>
      </c>
      <c r="I715" t="s">
        <v>8556</v>
      </c>
      <c r="J715" t="s">
        <v>8553</v>
      </c>
      <c r="K715" t="s">
        <v>31</v>
      </c>
      <c r="L715" t="s">
        <v>31</v>
      </c>
      <c r="M715" t="s">
        <v>291</v>
      </c>
      <c r="N715" t="s">
        <v>43</v>
      </c>
      <c r="O715" t="s">
        <v>8557</v>
      </c>
      <c r="P715" t="s">
        <v>8558</v>
      </c>
      <c r="Q715" t="s">
        <v>539</v>
      </c>
      <c r="R715" t="s">
        <v>8559</v>
      </c>
      <c r="S715" t="str">
        <f t="shared" si="11"/>
        <v>SAYRITUPAC ZAPATA, AIDEE</v>
      </c>
      <c r="T715" t="s">
        <v>47</v>
      </c>
      <c r="U715" t="s">
        <v>48</v>
      </c>
      <c r="V715" t="s">
        <v>49</v>
      </c>
      <c r="W715" t="s">
        <v>16617</v>
      </c>
      <c r="X715" s="126">
        <v>28239</v>
      </c>
      <c r="Y715" t="s">
        <v>8560</v>
      </c>
      <c r="Z715" s="126">
        <v>44197</v>
      </c>
      <c r="AA715" s="126">
        <v>44561</v>
      </c>
      <c r="AB715" t="s">
        <v>38</v>
      </c>
      <c r="AC715" t="s">
        <v>39</v>
      </c>
      <c r="AD715" t="s">
        <v>40</v>
      </c>
    </row>
    <row r="716" spans="1:30" x14ac:dyDescent="0.25">
      <c r="A716" t="s">
        <v>8561</v>
      </c>
      <c r="B716" t="s">
        <v>377</v>
      </c>
      <c r="C716" t="s">
        <v>7257</v>
      </c>
      <c r="D716" t="s">
        <v>29</v>
      </c>
      <c r="E716" t="s">
        <v>491</v>
      </c>
      <c r="F716" t="s">
        <v>8562</v>
      </c>
      <c r="G716" t="s">
        <v>8563</v>
      </c>
      <c r="H716" t="s">
        <v>6610</v>
      </c>
      <c r="I716" t="s">
        <v>8564</v>
      </c>
      <c r="J716" t="s">
        <v>8561</v>
      </c>
      <c r="K716" t="s">
        <v>31</v>
      </c>
      <c r="L716" t="s">
        <v>31</v>
      </c>
      <c r="M716" t="s">
        <v>291</v>
      </c>
      <c r="N716" t="s">
        <v>61</v>
      </c>
      <c r="O716" t="s">
        <v>116</v>
      </c>
      <c r="P716" t="s">
        <v>21563</v>
      </c>
      <c r="Q716" t="s">
        <v>21564</v>
      </c>
      <c r="R716" t="s">
        <v>21565</v>
      </c>
      <c r="S716" s="189" t="s">
        <v>235</v>
      </c>
      <c r="T716" t="s">
        <v>64</v>
      </c>
      <c r="U716" t="s">
        <v>48</v>
      </c>
      <c r="V716" t="s">
        <v>49</v>
      </c>
      <c r="W716" t="s">
        <v>21566</v>
      </c>
      <c r="X716" s="126">
        <v>29970</v>
      </c>
      <c r="Y716" t="s">
        <v>21567</v>
      </c>
      <c r="Z716" s="126">
        <v>44256</v>
      </c>
      <c r="AA716" s="126">
        <v>44561</v>
      </c>
      <c r="AB716" t="s">
        <v>119</v>
      </c>
      <c r="AC716" t="s">
        <v>6628</v>
      </c>
      <c r="AD716" t="s">
        <v>40</v>
      </c>
    </row>
    <row r="717" spans="1:30" x14ac:dyDescent="0.25">
      <c r="A717" t="s">
        <v>8565</v>
      </c>
      <c r="B717" t="s">
        <v>425</v>
      </c>
      <c r="C717" t="s">
        <v>7257</v>
      </c>
      <c r="D717" t="s">
        <v>29</v>
      </c>
      <c r="E717" t="s">
        <v>491</v>
      </c>
      <c r="F717" t="s">
        <v>8566</v>
      </c>
      <c r="G717" t="s">
        <v>8567</v>
      </c>
      <c r="H717" t="s">
        <v>6610</v>
      </c>
      <c r="I717" t="s">
        <v>15327</v>
      </c>
      <c r="J717" t="s">
        <v>8565</v>
      </c>
      <c r="K717" t="s">
        <v>31</v>
      </c>
      <c r="L717" t="s">
        <v>31</v>
      </c>
      <c r="M717" t="s">
        <v>291</v>
      </c>
      <c r="N717" t="s">
        <v>61</v>
      </c>
      <c r="O717" t="s">
        <v>116</v>
      </c>
      <c r="P717" t="s">
        <v>132</v>
      </c>
      <c r="Q717" t="s">
        <v>75</v>
      </c>
      <c r="R717" t="s">
        <v>21568</v>
      </c>
      <c r="S717" s="189" t="s">
        <v>235</v>
      </c>
      <c r="T717" t="s">
        <v>64</v>
      </c>
      <c r="U717" t="s">
        <v>48</v>
      </c>
      <c r="V717" t="s">
        <v>49</v>
      </c>
      <c r="W717" t="s">
        <v>21569</v>
      </c>
      <c r="X717" s="126">
        <v>26350</v>
      </c>
      <c r="Y717" t="s">
        <v>21570</v>
      </c>
      <c r="Z717" s="126">
        <v>44256</v>
      </c>
      <c r="AA717" s="126">
        <v>44561</v>
      </c>
      <c r="AB717" t="s">
        <v>119</v>
      </c>
      <c r="AC717" t="s">
        <v>6628</v>
      </c>
      <c r="AD717" t="s">
        <v>40</v>
      </c>
    </row>
    <row r="718" spans="1:30" x14ac:dyDescent="0.25">
      <c r="A718" t="s">
        <v>8569</v>
      </c>
      <c r="B718" t="s">
        <v>441</v>
      </c>
      <c r="C718" t="s">
        <v>7257</v>
      </c>
      <c r="D718" t="s">
        <v>29</v>
      </c>
      <c r="E718" t="s">
        <v>491</v>
      </c>
      <c r="F718" t="s">
        <v>8570</v>
      </c>
      <c r="G718" t="s">
        <v>8571</v>
      </c>
      <c r="H718" t="s">
        <v>6610</v>
      </c>
      <c r="I718" t="s">
        <v>15328</v>
      </c>
      <c r="J718" t="s">
        <v>8569</v>
      </c>
      <c r="K718" t="s">
        <v>31</v>
      </c>
      <c r="L718" t="s">
        <v>31</v>
      </c>
      <c r="M718" t="s">
        <v>291</v>
      </c>
      <c r="N718" t="s">
        <v>61</v>
      </c>
      <c r="O718" t="s">
        <v>116</v>
      </c>
      <c r="P718" t="s">
        <v>21571</v>
      </c>
      <c r="Q718" t="s">
        <v>21572</v>
      </c>
      <c r="R718" t="s">
        <v>21573</v>
      </c>
      <c r="S718" s="189" t="s">
        <v>235</v>
      </c>
      <c r="T718" t="s">
        <v>64</v>
      </c>
      <c r="U718" t="s">
        <v>48</v>
      </c>
      <c r="V718" t="s">
        <v>49</v>
      </c>
      <c r="W718" t="s">
        <v>21574</v>
      </c>
      <c r="X718" s="126">
        <v>30969</v>
      </c>
      <c r="Y718" t="s">
        <v>21575</v>
      </c>
      <c r="Z718" s="126">
        <v>44256</v>
      </c>
      <c r="AA718" s="126">
        <v>44561</v>
      </c>
      <c r="AB718" t="s">
        <v>119</v>
      </c>
      <c r="AC718" t="s">
        <v>6628</v>
      </c>
      <c r="AD718" t="s">
        <v>40</v>
      </c>
    </row>
    <row r="719" spans="1:30" x14ac:dyDescent="0.25">
      <c r="A719" t="s">
        <v>8572</v>
      </c>
      <c r="B719" t="s">
        <v>27</v>
      </c>
      <c r="C719" t="s">
        <v>338</v>
      </c>
      <c r="D719" t="s">
        <v>29</v>
      </c>
      <c r="E719" t="s">
        <v>541</v>
      </c>
      <c r="F719" t="s">
        <v>8573</v>
      </c>
      <c r="G719" t="s">
        <v>8574</v>
      </c>
      <c r="H719" t="s">
        <v>6610</v>
      </c>
      <c r="I719" t="s">
        <v>15329</v>
      </c>
      <c r="J719" t="s">
        <v>8572</v>
      </c>
      <c r="K719" t="s">
        <v>31</v>
      </c>
      <c r="L719" t="s">
        <v>31</v>
      </c>
      <c r="M719" t="s">
        <v>291</v>
      </c>
      <c r="N719" t="s">
        <v>61</v>
      </c>
      <c r="O719" t="s">
        <v>283</v>
      </c>
      <c r="P719" t="s">
        <v>558</v>
      </c>
      <c r="Q719" t="s">
        <v>219</v>
      </c>
      <c r="R719" t="s">
        <v>21576</v>
      </c>
      <c r="S719" s="189" t="s">
        <v>235</v>
      </c>
      <c r="T719" t="s">
        <v>64</v>
      </c>
      <c r="U719" t="s">
        <v>48</v>
      </c>
      <c r="V719" t="s">
        <v>49</v>
      </c>
      <c r="W719" t="s">
        <v>21577</v>
      </c>
      <c r="X719" s="126">
        <v>34074</v>
      </c>
      <c r="Y719" t="s">
        <v>21578</v>
      </c>
      <c r="Z719" s="126">
        <v>44256</v>
      </c>
      <c r="AA719" s="126">
        <v>44561</v>
      </c>
      <c r="AB719" t="s">
        <v>119</v>
      </c>
      <c r="AC719" t="s">
        <v>6628</v>
      </c>
      <c r="AD719" t="s">
        <v>40</v>
      </c>
    </row>
    <row r="720" spans="1:30" x14ac:dyDescent="0.25">
      <c r="A720" t="s">
        <v>8575</v>
      </c>
      <c r="B720" t="s">
        <v>27</v>
      </c>
      <c r="C720" t="s">
        <v>338</v>
      </c>
      <c r="D720" t="s">
        <v>29</v>
      </c>
      <c r="E720" t="s">
        <v>541</v>
      </c>
      <c r="F720" t="s">
        <v>8573</v>
      </c>
      <c r="G720" t="s">
        <v>8574</v>
      </c>
      <c r="H720" t="s">
        <v>6610</v>
      </c>
      <c r="I720" t="s">
        <v>15329</v>
      </c>
      <c r="J720" t="s">
        <v>8575</v>
      </c>
      <c r="K720" t="s">
        <v>31</v>
      </c>
      <c r="L720" t="s">
        <v>31</v>
      </c>
      <c r="M720" t="s">
        <v>42</v>
      </c>
      <c r="N720" t="s">
        <v>61</v>
      </c>
      <c r="O720" t="s">
        <v>283</v>
      </c>
      <c r="P720" t="s">
        <v>126</v>
      </c>
      <c r="Q720" t="s">
        <v>170</v>
      </c>
      <c r="R720" t="s">
        <v>388</v>
      </c>
      <c r="S720" s="189" t="s">
        <v>235</v>
      </c>
      <c r="T720" t="s">
        <v>64</v>
      </c>
      <c r="U720" t="s">
        <v>48</v>
      </c>
      <c r="V720" t="s">
        <v>49</v>
      </c>
      <c r="W720" t="s">
        <v>21579</v>
      </c>
      <c r="X720" s="126">
        <v>26275</v>
      </c>
      <c r="Y720" t="s">
        <v>21580</v>
      </c>
      <c r="Z720" s="126">
        <v>44256</v>
      </c>
      <c r="AA720" s="126">
        <v>44561</v>
      </c>
      <c r="AB720" t="s">
        <v>119</v>
      </c>
      <c r="AC720" t="s">
        <v>6628</v>
      </c>
      <c r="AD720" t="s">
        <v>40</v>
      </c>
    </row>
    <row r="721" spans="1:30" x14ac:dyDescent="0.25">
      <c r="A721" t="s">
        <v>8576</v>
      </c>
      <c r="B721" t="s">
        <v>27</v>
      </c>
      <c r="C721" t="s">
        <v>7257</v>
      </c>
      <c r="D721" t="s">
        <v>29</v>
      </c>
      <c r="E721" t="s">
        <v>541</v>
      </c>
      <c r="F721" t="s">
        <v>8577</v>
      </c>
      <c r="G721" t="s">
        <v>8578</v>
      </c>
      <c r="H721" t="s">
        <v>6610</v>
      </c>
      <c r="I721" t="s">
        <v>6146</v>
      </c>
      <c r="J721" t="s">
        <v>8576</v>
      </c>
      <c r="K721" t="s">
        <v>31</v>
      </c>
      <c r="L721" t="s">
        <v>31</v>
      </c>
      <c r="M721" t="s">
        <v>291</v>
      </c>
      <c r="N721" t="s">
        <v>61</v>
      </c>
      <c r="O721" t="s">
        <v>116</v>
      </c>
      <c r="P721" t="s">
        <v>132</v>
      </c>
      <c r="Q721" t="s">
        <v>198</v>
      </c>
      <c r="R721" t="s">
        <v>21581</v>
      </c>
      <c r="S721" s="189" t="s">
        <v>235</v>
      </c>
      <c r="T721" t="s">
        <v>64</v>
      </c>
      <c r="U721" t="s">
        <v>48</v>
      </c>
      <c r="V721" t="s">
        <v>49</v>
      </c>
      <c r="W721" t="s">
        <v>21582</v>
      </c>
      <c r="X721" s="126">
        <v>32682</v>
      </c>
      <c r="Y721" t="s">
        <v>21583</v>
      </c>
      <c r="Z721" s="126">
        <v>44256</v>
      </c>
      <c r="AA721" s="126">
        <v>44561</v>
      </c>
      <c r="AB721" t="s">
        <v>119</v>
      </c>
      <c r="AC721" t="s">
        <v>6628</v>
      </c>
      <c r="AD721" t="s">
        <v>40</v>
      </c>
    </row>
    <row r="722" spans="1:30" x14ac:dyDescent="0.25">
      <c r="A722" t="s">
        <v>8579</v>
      </c>
      <c r="B722" t="s">
        <v>377</v>
      </c>
      <c r="C722" t="s">
        <v>7257</v>
      </c>
      <c r="D722" t="s">
        <v>29</v>
      </c>
      <c r="E722" t="s">
        <v>491</v>
      </c>
      <c r="F722" t="s">
        <v>8580</v>
      </c>
      <c r="G722" t="s">
        <v>8581</v>
      </c>
      <c r="H722" t="s">
        <v>6610</v>
      </c>
      <c r="I722" t="s">
        <v>15330</v>
      </c>
      <c r="J722" t="s">
        <v>8579</v>
      </c>
      <c r="K722" t="s">
        <v>31</v>
      </c>
      <c r="L722" t="s">
        <v>31</v>
      </c>
      <c r="M722" t="s">
        <v>291</v>
      </c>
      <c r="N722" t="s">
        <v>61</v>
      </c>
      <c r="O722" t="s">
        <v>116</v>
      </c>
      <c r="P722" t="s">
        <v>288</v>
      </c>
      <c r="Q722" t="s">
        <v>339</v>
      </c>
      <c r="R722" t="s">
        <v>21584</v>
      </c>
      <c r="S722" s="189" t="s">
        <v>235</v>
      </c>
      <c r="T722" t="s">
        <v>64</v>
      </c>
      <c r="U722" t="s">
        <v>48</v>
      </c>
      <c r="V722" t="s">
        <v>49</v>
      </c>
      <c r="W722" t="s">
        <v>21585</v>
      </c>
      <c r="X722" s="126">
        <v>29921</v>
      </c>
      <c r="Y722" t="s">
        <v>21586</v>
      </c>
      <c r="Z722" s="126">
        <v>44256</v>
      </c>
      <c r="AA722" s="126">
        <v>44561</v>
      </c>
      <c r="AB722" t="s">
        <v>119</v>
      </c>
      <c r="AC722" t="s">
        <v>6628</v>
      </c>
      <c r="AD722" t="s">
        <v>40</v>
      </c>
    </row>
    <row r="723" spans="1:30" x14ac:dyDescent="0.25">
      <c r="A723" t="s">
        <v>8582</v>
      </c>
      <c r="B723" t="s">
        <v>27</v>
      </c>
      <c r="C723" t="s">
        <v>7257</v>
      </c>
      <c r="D723" t="s">
        <v>29</v>
      </c>
      <c r="E723" t="s">
        <v>491</v>
      </c>
      <c r="F723" t="s">
        <v>8583</v>
      </c>
      <c r="G723" t="s">
        <v>8584</v>
      </c>
      <c r="H723" t="s">
        <v>6610</v>
      </c>
      <c r="I723" t="s">
        <v>15331</v>
      </c>
      <c r="J723" t="s">
        <v>8582</v>
      </c>
      <c r="K723" t="s">
        <v>31</v>
      </c>
      <c r="L723" t="s">
        <v>31</v>
      </c>
      <c r="M723" t="s">
        <v>291</v>
      </c>
      <c r="N723" t="s">
        <v>61</v>
      </c>
      <c r="O723" t="s">
        <v>116</v>
      </c>
      <c r="P723" t="s">
        <v>7474</v>
      </c>
      <c r="Q723" t="s">
        <v>21587</v>
      </c>
      <c r="R723" t="s">
        <v>21588</v>
      </c>
      <c r="S723" s="189" t="s">
        <v>235</v>
      </c>
      <c r="T723" t="s">
        <v>64</v>
      </c>
      <c r="U723" t="s">
        <v>48</v>
      </c>
      <c r="V723" t="s">
        <v>49</v>
      </c>
      <c r="W723" t="s">
        <v>21589</v>
      </c>
      <c r="X723" s="126">
        <v>28440</v>
      </c>
      <c r="Y723" t="s">
        <v>21590</v>
      </c>
      <c r="Z723" s="126">
        <v>44256</v>
      </c>
      <c r="AA723" s="126">
        <v>44561</v>
      </c>
      <c r="AB723" t="s">
        <v>119</v>
      </c>
      <c r="AC723" t="s">
        <v>6628</v>
      </c>
      <c r="AD723" t="s">
        <v>40</v>
      </c>
    </row>
    <row r="724" spans="1:30" x14ac:dyDescent="0.25">
      <c r="A724" t="s">
        <v>8587</v>
      </c>
      <c r="B724" t="s">
        <v>27</v>
      </c>
      <c r="C724" t="s">
        <v>7257</v>
      </c>
      <c r="D724" t="s">
        <v>29</v>
      </c>
      <c r="E724" t="s">
        <v>541</v>
      </c>
      <c r="F724" t="s">
        <v>8588</v>
      </c>
      <c r="G724" t="s">
        <v>8589</v>
      </c>
      <c r="H724" t="s">
        <v>6610</v>
      </c>
      <c r="I724" t="s">
        <v>8695</v>
      </c>
      <c r="J724" t="s">
        <v>8587</v>
      </c>
      <c r="K724" t="s">
        <v>31</v>
      </c>
      <c r="L724" t="s">
        <v>31</v>
      </c>
      <c r="M724" t="s">
        <v>291</v>
      </c>
      <c r="N724" t="s">
        <v>61</v>
      </c>
      <c r="O724" t="s">
        <v>116</v>
      </c>
      <c r="P724" t="s">
        <v>352</v>
      </c>
      <c r="Q724" t="s">
        <v>131</v>
      </c>
      <c r="R724" t="s">
        <v>21591</v>
      </c>
      <c r="S724" s="189" t="s">
        <v>235</v>
      </c>
      <c r="T724" t="s">
        <v>64</v>
      </c>
      <c r="U724" t="s">
        <v>48</v>
      </c>
      <c r="V724" t="s">
        <v>49</v>
      </c>
      <c r="W724" t="s">
        <v>21592</v>
      </c>
      <c r="X724" s="126">
        <v>30597</v>
      </c>
      <c r="Y724" t="s">
        <v>21593</v>
      </c>
      <c r="Z724" s="126">
        <v>44256</v>
      </c>
      <c r="AA724" s="126">
        <v>44561</v>
      </c>
      <c r="AB724" t="s">
        <v>119</v>
      </c>
      <c r="AC724" t="s">
        <v>6628</v>
      </c>
      <c r="AD724" t="s">
        <v>40</v>
      </c>
    </row>
    <row r="725" spans="1:30" x14ac:dyDescent="0.25">
      <c r="A725" t="s">
        <v>8590</v>
      </c>
      <c r="B725" t="s">
        <v>410</v>
      </c>
      <c r="C725" t="s">
        <v>7257</v>
      </c>
      <c r="D725" t="s">
        <v>29</v>
      </c>
      <c r="E725" t="s">
        <v>491</v>
      </c>
      <c r="F725" t="s">
        <v>8591</v>
      </c>
      <c r="G725" t="s">
        <v>8592</v>
      </c>
      <c r="H725" t="s">
        <v>6610</v>
      </c>
      <c r="I725" t="s">
        <v>15332</v>
      </c>
      <c r="J725" t="s">
        <v>8590</v>
      </c>
      <c r="K725" t="s">
        <v>31</v>
      </c>
      <c r="L725" t="s">
        <v>31</v>
      </c>
      <c r="M725" t="s">
        <v>291</v>
      </c>
      <c r="N725" t="s">
        <v>43</v>
      </c>
      <c r="O725" t="s">
        <v>8593</v>
      </c>
      <c r="P725" t="s">
        <v>544</v>
      </c>
      <c r="Q725" t="s">
        <v>324</v>
      </c>
      <c r="R725" t="s">
        <v>8594</v>
      </c>
      <c r="S725" t="str">
        <f t="shared" si="11"/>
        <v>VELARDE MERMA, MARIA DE JESUS</v>
      </c>
      <c r="T725" t="s">
        <v>59</v>
      </c>
      <c r="U725" t="s">
        <v>48</v>
      </c>
      <c r="V725" t="s">
        <v>49</v>
      </c>
      <c r="W725" t="s">
        <v>16618</v>
      </c>
      <c r="X725" s="126">
        <v>27131</v>
      </c>
      <c r="Y725" t="s">
        <v>8595</v>
      </c>
      <c r="Z725" s="126">
        <v>44197</v>
      </c>
      <c r="AA725" s="126">
        <v>44561</v>
      </c>
      <c r="AB725" t="s">
        <v>38</v>
      </c>
      <c r="AC725" t="s">
        <v>39</v>
      </c>
      <c r="AD725" t="s">
        <v>40</v>
      </c>
    </row>
    <row r="726" spans="1:30" x14ac:dyDescent="0.25">
      <c r="A726" t="s">
        <v>8596</v>
      </c>
      <c r="B726" t="s">
        <v>377</v>
      </c>
      <c r="C726" t="s">
        <v>7257</v>
      </c>
      <c r="D726" t="s">
        <v>29</v>
      </c>
      <c r="E726" t="s">
        <v>8163</v>
      </c>
      <c r="F726" t="s">
        <v>8597</v>
      </c>
      <c r="G726" t="s">
        <v>8598</v>
      </c>
      <c r="H726" t="s">
        <v>6610</v>
      </c>
      <c r="I726" t="s">
        <v>8889</v>
      </c>
      <c r="J726" t="s">
        <v>8596</v>
      </c>
      <c r="K726" t="s">
        <v>31</v>
      </c>
      <c r="L726" t="s">
        <v>31</v>
      </c>
      <c r="M726" t="s">
        <v>291</v>
      </c>
      <c r="N726" t="s">
        <v>61</v>
      </c>
      <c r="O726" t="s">
        <v>283</v>
      </c>
      <c r="P726" t="s">
        <v>21594</v>
      </c>
      <c r="Q726" t="s">
        <v>21594</v>
      </c>
      <c r="R726" t="s">
        <v>21595</v>
      </c>
      <c r="S726" s="189" t="s">
        <v>235</v>
      </c>
      <c r="T726" t="s">
        <v>64</v>
      </c>
      <c r="U726" t="s">
        <v>48</v>
      </c>
      <c r="V726" t="s">
        <v>49</v>
      </c>
      <c r="W726" t="s">
        <v>21596</v>
      </c>
      <c r="X726" s="126">
        <v>29200</v>
      </c>
      <c r="Y726" t="s">
        <v>21597</v>
      </c>
      <c r="Z726" s="126">
        <v>44256</v>
      </c>
      <c r="AA726" s="126">
        <v>44561</v>
      </c>
      <c r="AB726" t="s">
        <v>119</v>
      </c>
      <c r="AC726" t="s">
        <v>6628</v>
      </c>
      <c r="AD726" t="s">
        <v>40</v>
      </c>
    </row>
    <row r="727" spans="1:30" x14ac:dyDescent="0.25">
      <c r="A727" t="s">
        <v>8599</v>
      </c>
      <c r="B727" t="s">
        <v>400</v>
      </c>
      <c r="C727" t="s">
        <v>7257</v>
      </c>
      <c r="D727" t="s">
        <v>29</v>
      </c>
      <c r="E727" t="s">
        <v>8600</v>
      </c>
      <c r="F727" t="s">
        <v>8601</v>
      </c>
      <c r="G727" t="s">
        <v>8602</v>
      </c>
      <c r="H727" t="s">
        <v>6610</v>
      </c>
      <c r="I727" t="s">
        <v>15333</v>
      </c>
      <c r="J727" t="s">
        <v>8599</v>
      </c>
      <c r="K727" t="s">
        <v>31</v>
      </c>
      <c r="L727" t="s">
        <v>31</v>
      </c>
      <c r="M727" t="s">
        <v>291</v>
      </c>
      <c r="N727" t="s">
        <v>61</v>
      </c>
      <c r="O727" t="s">
        <v>283</v>
      </c>
      <c r="P727" t="s">
        <v>7748</v>
      </c>
      <c r="Q727" t="s">
        <v>3633</v>
      </c>
      <c r="R727" t="s">
        <v>21598</v>
      </c>
      <c r="S727" s="189" t="s">
        <v>235</v>
      </c>
      <c r="T727" t="s">
        <v>64</v>
      </c>
      <c r="U727" t="s">
        <v>48</v>
      </c>
      <c r="V727" t="s">
        <v>49</v>
      </c>
      <c r="W727" t="s">
        <v>21599</v>
      </c>
      <c r="X727" s="126">
        <v>25784</v>
      </c>
      <c r="Y727" t="s">
        <v>21600</v>
      </c>
      <c r="Z727" s="126">
        <v>44256</v>
      </c>
      <c r="AA727" s="126">
        <v>44561</v>
      </c>
      <c r="AB727" t="s">
        <v>119</v>
      </c>
      <c r="AC727" t="s">
        <v>6628</v>
      </c>
      <c r="AD727" t="s">
        <v>40</v>
      </c>
    </row>
    <row r="728" spans="1:30" x14ac:dyDescent="0.25">
      <c r="A728" t="s">
        <v>8604</v>
      </c>
      <c r="B728" t="s">
        <v>27</v>
      </c>
      <c r="C728" t="s">
        <v>7257</v>
      </c>
      <c r="D728" t="s">
        <v>29</v>
      </c>
      <c r="E728" t="s">
        <v>541</v>
      </c>
      <c r="F728" t="s">
        <v>8605</v>
      </c>
      <c r="G728" t="s">
        <v>8606</v>
      </c>
      <c r="H728" t="s">
        <v>6610</v>
      </c>
      <c r="I728" t="s">
        <v>15334</v>
      </c>
      <c r="J728" t="s">
        <v>8604</v>
      </c>
      <c r="K728" t="s">
        <v>31</v>
      </c>
      <c r="L728" t="s">
        <v>31</v>
      </c>
      <c r="M728" t="s">
        <v>291</v>
      </c>
      <c r="N728" t="s">
        <v>43</v>
      </c>
      <c r="O728" t="s">
        <v>8607</v>
      </c>
      <c r="P728" t="s">
        <v>499</v>
      </c>
      <c r="Q728" t="s">
        <v>500</v>
      </c>
      <c r="R728" t="s">
        <v>8608</v>
      </c>
      <c r="S728" t="str">
        <f t="shared" si="11"/>
        <v>HOLGUIN ORDOÑO, GILDA</v>
      </c>
      <c r="T728" t="s">
        <v>47</v>
      </c>
      <c r="U728" t="s">
        <v>48</v>
      </c>
      <c r="V728" t="s">
        <v>49</v>
      </c>
      <c r="W728" t="s">
        <v>16619</v>
      </c>
      <c r="X728" s="126">
        <v>23156</v>
      </c>
      <c r="Y728" t="s">
        <v>8609</v>
      </c>
      <c r="Z728" s="126">
        <v>44197</v>
      </c>
      <c r="AA728" s="126">
        <v>44561</v>
      </c>
      <c r="AB728" t="s">
        <v>38</v>
      </c>
      <c r="AC728" t="s">
        <v>39</v>
      </c>
      <c r="AD728" t="s">
        <v>40</v>
      </c>
    </row>
    <row r="729" spans="1:30" x14ac:dyDescent="0.25">
      <c r="A729" t="s">
        <v>8610</v>
      </c>
      <c r="B729" t="s">
        <v>27</v>
      </c>
      <c r="C729" t="s">
        <v>338</v>
      </c>
      <c r="D729" t="s">
        <v>29</v>
      </c>
      <c r="E729" t="s">
        <v>8611</v>
      </c>
      <c r="F729" t="s">
        <v>8612</v>
      </c>
      <c r="G729" t="s">
        <v>8613</v>
      </c>
      <c r="H729" t="s">
        <v>6610</v>
      </c>
      <c r="I729" t="s">
        <v>15335</v>
      </c>
      <c r="J729" t="s">
        <v>8610</v>
      </c>
      <c r="K729" t="s">
        <v>31</v>
      </c>
      <c r="L729" t="s">
        <v>31</v>
      </c>
      <c r="M729" t="s">
        <v>291</v>
      </c>
      <c r="N729" t="s">
        <v>43</v>
      </c>
      <c r="O729" t="s">
        <v>6818</v>
      </c>
      <c r="P729" t="s">
        <v>172</v>
      </c>
      <c r="Q729" t="s">
        <v>462</v>
      </c>
      <c r="R729" t="s">
        <v>7965</v>
      </c>
      <c r="S729" t="str">
        <f t="shared" si="11"/>
        <v>VELAZCO QUIZA, YOLANDA MARUJA</v>
      </c>
      <c r="T729" t="s">
        <v>59</v>
      </c>
      <c r="U729" t="s">
        <v>48</v>
      </c>
      <c r="V729" t="s">
        <v>49</v>
      </c>
      <c r="W729" t="s">
        <v>16620</v>
      </c>
      <c r="X729" s="126">
        <v>28188</v>
      </c>
      <c r="Y729" t="s">
        <v>7966</v>
      </c>
      <c r="Z729" s="126">
        <v>44197</v>
      </c>
      <c r="AA729" s="126">
        <v>44561</v>
      </c>
      <c r="AB729" t="s">
        <v>38</v>
      </c>
      <c r="AC729" t="s">
        <v>39</v>
      </c>
      <c r="AD729" t="s">
        <v>40</v>
      </c>
    </row>
    <row r="730" spans="1:30" x14ac:dyDescent="0.25">
      <c r="A730" t="s">
        <v>8614</v>
      </c>
      <c r="B730" t="s">
        <v>27</v>
      </c>
      <c r="C730" t="s">
        <v>338</v>
      </c>
      <c r="D730" t="s">
        <v>29</v>
      </c>
      <c r="E730" t="s">
        <v>8611</v>
      </c>
      <c r="F730" t="s">
        <v>8612</v>
      </c>
      <c r="G730" t="s">
        <v>8613</v>
      </c>
      <c r="H730" t="s">
        <v>6610</v>
      </c>
      <c r="I730" t="s">
        <v>15335</v>
      </c>
      <c r="J730" t="s">
        <v>8614</v>
      </c>
      <c r="K730" t="s">
        <v>31</v>
      </c>
      <c r="L730" t="s">
        <v>31</v>
      </c>
      <c r="M730" t="s">
        <v>42</v>
      </c>
      <c r="N730" t="s">
        <v>61</v>
      </c>
      <c r="O730" t="s">
        <v>283</v>
      </c>
      <c r="P730" t="s">
        <v>159</v>
      </c>
      <c r="Q730" t="s">
        <v>106</v>
      </c>
      <c r="R730" t="s">
        <v>21601</v>
      </c>
      <c r="S730" s="189" t="s">
        <v>235</v>
      </c>
      <c r="T730" t="s">
        <v>64</v>
      </c>
      <c r="U730" t="s">
        <v>48</v>
      </c>
      <c r="V730" t="s">
        <v>49</v>
      </c>
      <c r="W730" t="s">
        <v>21602</v>
      </c>
      <c r="X730" s="126">
        <v>29536</v>
      </c>
      <c r="Y730" t="s">
        <v>21603</v>
      </c>
      <c r="Z730" s="126">
        <v>44323</v>
      </c>
      <c r="AA730" s="126">
        <v>44561</v>
      </c>
      <c r="AB730" t="s">
        <v>119</v>
      </c>
      <c r="AC730" t="s">
        <v>6628</v>
      </c>
      <c r="AD730" t="s">
        <v>40</v>
      </c>
    </row>
    <row r="731" spans="1:30" x14ac:dyDescent="0.25">
      <c r="A731" t="s">
        <v>8615</v>
      </c>
      <c r="B731" t="s">
        <v>27</v>
      </c>
      <c r="C731" t="s">
        <v>338</v>
      </c>
      <c r="D731" t="s">
        <v>29</v>
      </c>
      <c r="E731" t="s">
        <v>8611</v>
      </c>
      <c r="F731" t="s">
        <v>8616</v>
      </c>
      <c r="G731" t="s">
        <v>8617</v>
      </c>
      <c r="H731" t="s">
        <v>6610</v>
      </c>
      <c r="I731" t="s">
        <v>8796</v>
      </c>
      <c r="J731" t="s">
        <v>8615</v>
      </c>
      <c r="K731" t="s">
        <v>31</v>
      </c>
      <c r="L731" t="s">
        <v>31</v>
      </c>
      <c r="M731" t="s">
        <v>291</v>
      </c>
      <c r="N731" t="s">
        <v>61</v>
      </c>
      <c r="O731" t="s">
        <v>116</v>
      </c>
      <c r="P731" t="s">
        <v>21604</v>
      </c>
      <c r="Q731" t="s">
        <v>458</v>
      </c>
      <c r="R731" t="s">
        <v>21605</v>
      </c>
      <c r="S731" s="189" t="s">
        <v>235</v>
      </c>
      <c r="T731" t="s">
        <v>64</v>
      </c>
      <c r="U731" t="s">
        <v>48</v>
      </c>
      <c r="V731" t="s">
        <v>49</v>
      </c>
      <c r="W731" t="s">
        <v>21606</v>
      </c>
      <c r="X731" s="126">
        <v>29360</v>
      </c>
      <c r="Y731" t="s">
        <v>21607</v>
      </c>
      <c r="Z731" s="126">
        <v>44256</v>
      </c>
      <c r="AA731" s="126">
        <v>44561</v>
      </c>
      <c r="AB731" t="s">
        <v>119</v>
      </c>
      <c r="AC731" t="s">
        <v>6628</v>
      </c>
      <c r="AD731" t="s">
        <v>40</v>
      </c>
    </row>
    <row r="732" spans="1:30" x14ac:dyDescent="0.25">
      <c r="A732" t="s">
        <v>8618</v>
      </c>
      <c r="B732" t="s">
        <v>27</v>
      </c>
      <c r="C732" t="s">
        <v>338</v>
      </c>
      <c r="D732" t="s">
        <v>29</v>
      </c>
      <c r="E732" t="s">
        <v>8611</v>
      </c>
      <c r="F732" t="s">
        <v>8616</v>
      </c>
      <c r="G732" t="s">
        <v>8617</v>
      </c>
      <c r="H732" t="s">
        <v>6610</v>
      </c>
      <c r="I732" t="s">
        <v>8796</v>
      </c>
      <c r="J732" t="s">
        <v>8618</v>
      </c>
      <c r="K732" t="s">
        <v>31</v>
      </c>
      <c r="L732" t="s">
        <v>31</v>
      </c>
      <c r="M732" t="s">
        <v>42</v>
      </c>
      <c r="N732" t="s">
        <v>61</v>
      </c>
      <c r="O732" t="s">
        <v>283</v>
      </c>
      <c r="P732" t="s">
        <v>21608</v>
      </c>
      <c r="Q732" t="s">
        <v>183</v>
      </c>
      <c r="R732" t="s">
        <v>21609</v>
      </c>
      <c r="S732" s="189" t="s">
        <v>235</v>
      </c>
      <c r="T732" t="s">
        <v>64</v>
      </c>
      <c r="U732" t="s">
        <v>48</v>
      </c>
      <c r="V732" t="s">
        <v>49</v>
      </c>
      <c r="W732" t="s">
        <v>21610</v>
      </c>
      <c r="X732" s="126">
        <v>27519</v>
      </c>
      <c r="Y732" t="s">
        <v>21611</v>
      </c>
      <c r="Z732" s="126">
        <v>44256</v>
      </c>
      <c r="AA732" s="126">
        <v>44561</v>
      </c>
      <c r="AB732" t="s">
        <v>119</v>
      </c>
      <c r="AC732" t="s">
        <v>6628</v>
      </c>
      <c r="AD732" t="s">
        <v>40</v>
      </c>
    </row>
    <row r="733" spans="1:30" x14ac:dyDescent="0.25">
      <c r="A733" t="s">
        <v>8619</v>
      </c>
      <c r="B733" t="s">
        <v>27</v>
      </c>
      <c r="C733" t="s">
        <v>28</v>
      </c>
      <c r="D733" t="s">
        <v>233</v>
      </c>
      <c r="E733" t="s">
        <v>8532</v>
      </c>
      <c r="F733" t="s">
        <v>8620</v>
      </c>
      <c r="G733" t="s">
        <v>8621</v>
      </c>
      <c r="H733" t="s">
        <v>6610</v>
      </c>
      <c r="I733" t="s">
        <v>6089</v>
      </c>
      <c r="J733" t="s">
        <v>8619</v>
      </c>
      <c r="K733" t="s">
        <v>31</v>
      </c>
      <c r="L733" t="s">
        <v>31</v>
      </c>
      <c r="M733" t="s">
        <v>42</v>
      </c>
      <c r="N733" t="s">
        <v>61</v>
      </c>
      <c r="O733" t="s">
        <v>16621</v>
      </c>
      <c r="P733" t="s">
        <v>21612</v>
      </c>
      <c r="Q733" t="s">
        <v>505</v>
      </c>
      <c r="R733" t="s">
        <v>21613</v>
      </c>
      <c r="S733" s="189" t="s">
        <v>235</v>
      </c>
      <c r="T733" t="s">
        <v>64</v>
      </c>
      <c r="U733" t="s">
        <v>48</v>
      </c>
      <c r="V733" t="s">
        <v>49</v>
      </c>
      <c r="W733" t="s">
        <v>21614</v>
      </c>
      <c r="X733" s="126">
        <v>29532</v>
      </c>
      <c r="Y733" t="s">
        <v>21615</v>
      </c>
      <c r="Z733" s="126">
        <v>44333</v>
      </c>
      <c r="AA733" s="126">
        <v>44561</v>
      </c>
      <c r="AB733" t="s">
        <v>38</v>
      </c>
      <c r="AC733" t="s">
        <v>6628</v>
      </c>
      <c r="AD733" t="s">
        <v>40</v>
      </c>
    </row>
    <row r="734" spans="1:30" x14ac:dyDescent="0.25">
      <c r="A734" t="s">
        <v>8622</v>
      </c>
      <c r="B734" t="s">
        <v>27</v>
      </c>
      <c r="C734" t="s">
        <v>338</v>
      </c>
      <c r="D734" t="s">
        <v>29</v>
      </c>
      <c r="E734" t="s">
        <v>30</v>
      </c>
      <c r="F734" t="s">
        <v>8623</v>
      </c>
      <c r="G734" t="s">
        <v>8624</v>
      </c>
      <c r="H734" t="s">
        <v>6610</v>
      </c>
      <c r="I734" t="s">
        <v>15337</v>
      </c>
      <c r="J734" t="s">
        <v>8622</v>
      </c>
      <c r="K734" t="s">
        <v>31</v>
      </c>
      <c r="L734" t="s">
        <v>32</v>
      </c>
      <c r="M734" t="s">
        <v>33</v>
      </c>
      <c r="N734" t="s">
        <v>34</v>
      </c>
      <c r="O734" t="s">
        <v>8625</v>
      </c>
      <c r="P734" t="s">
        <v>60</v>
      </c>
      <c r="Q734" t="s">
        <v>350</v>
      </c>
      <c r="R734" t="s">
        <v>8626</v>
      </c>
      <c r="S734" t="str">
        <f t="shared" si="11"/>
        <v>GALLEGOS FRISANCHO, MARIA LOURDES</v>
      </c>
      <c r="T734" t="s">
        <v>47</v>
      </c>
      <c r="U734" t="s">
        <v>37</v>
      </c>
      <c r="V734" t="s">
        <v>6613</v>
      </c>
      <c r="W734" t="s">
        <v>16622</v>
      </c>
      <c r="X734" s="126">
        <v>21713</v>
      </c>
      <c r="Y734" t="s">
        <v>8627</v>
      </c>
      <c r="Z734" s="126">
        <v>43525</v>
      </c>
      <c r="AA734" s="126">
        <v>44985</v>
      </c>
      <c r="AB734" t="s">
        <v>38</v>
      </c>
      <c r="AC734" t="s">
        <v>39</v>
      </c>
      <c r="AD734" t="s">
        <v>40</v>
      </c>
    </row>
    <row r="735" spans="1:30" x14ac:dyDescent="0.25">
      <c r="A735" t="s">
        <v>8628</v>
      </c>
      <c r="B735" t="s">
        <v>27</v>
      </c>
      <c r="C735" t="s">
        <v>338</v>
      </c>
      <c r="D735" t="s">
        <v>29</v>
      </c>
      <c r="E735" t="s">
        <v>30</v>
      </c>
      <c r="F735" t="s">
        <v>8623</v>
      </c>
      <c r="G735" t="s">
        <v>8624</v>
      </c>
      <c r="H735" t="s">
        <v>6610</v>
      </c>
      <c r="I735" t="s">
        <v>15337</v>
      </c>
      <c r="J735" t="s">
        <v>8628</v>
      </c>
      <c r="K735" t="s">
        <v>31</v>
      </c>
      <c r="L735" t="s">
        <v>31</v>
      </c>
      <c r="M735" t="s">
        <v>42</v>
      </c>
      <c r="N735" t="s">
        <v>43</v>
      </c>
      <c r="O735" t="s">
        <v>8629</v>
      </c>
      <c r="P735" t="s">
        <v>219</v>
      </c>
      <c r="Q735" t="s">
        <v>496</v>
      </c>
      <c r="R735" t="s">
        <v>493</v>
      </c>
      <c r="S735" t="str">
        <f t="shared" si="11"/>
        <v>CASTILLO SAGUA, AMELIA</v>
      </c>
      <c r="T735" t="s">
        <v>52</v>
      </c>
      <c r="U735" t="s">
        <v>48</v>
      </c>
      <c r="V735" t="s">
        <v>49</v>
      </c>
      <c r="W735" t="s">
        <v>16623</v>
      </c>
      <c r="X735" s="126">
        <v>22235</v>
      </c>
      <c r="Y735" t="s">
        <v>8630</v>
      </c>
      <c r="AB735" t="s">
        <v>38</v>
      </c>
      <c r="AC735" t="s">
        <v>39</v>
      </c>
      <c r="AD735" t="s">
        <v>40</v>
      </c>
    </row>
    <row r="736" spans="1:30" x14ac:dyDescent="0.25">
      <c r="A736" t="s">
        <v>8631</v>
      </c>
      <c r="B736" t="s">
        <v>27</v>
      </c>
      <c r="C736" t="s">
        <v>338</v>
      </c>
      <c r="D736" t="s">
        <v>29</v>
      </c>
      <c r="E736" t="s">
        <v>30</v>
      </c>
      <c r="F736" t="s">
        <v>8623</v>
      </c>
      <c r="G736" t="s">
        <v>8624</v>
      </c>
      <c r="H736" t="s">
        <v>6610</v>
      </c>
      <c r="I736" t="s">
        <v>15337</v>
      </c>
      <c r="J736" t="s">
        <v>8631</v>
      </c>
      <c r="K736" t="s">
        <v>31</v>
      </c>
      <c r="L736" t="s">
        <v>31</v>
      </c>
      <c r="M736" t="s">
        <v>42</v>
      </c>
      <c r="N736" t="s">
        <v>43</v>
      </c>
      <c r="O736" t="s">
        <v>8632</v>
      </c>
      <c r="P736" t="s">
        <v>200</v>
      </c>
      <c r="Q736" t="s">
        <v>35</v>
      </c>
      <c r="R736" t="s">
        <v>497</v>
      </c>
      <c r="S736" t="str">
        <f t="shared" si="11"/>
        <v>CANAZA ROQUE, GRACIELA</v>
      </c>
      <c r="T736" t="s">
        <v>52</v>
      </c>
      <c r="U736" t="s">
        <v>48</v>
      </c>
      <c r="V736" t="s">
        <v>49</v>
      </c>
      <c r="W736" t="s">
        <v>16624</v>
      </c>
      <c r="X736" s="126">
        <v>27746</v>
      </c>
      <c r="Y736" t="s">
        <v>8633</v>
      </c>
      <c r="AB736" t="s">
        <v>38</v>
      </c>
      <c r="AC736" t="s">
        <v>39</v>
      </c>
      <c r="AD736" t="s">
        <v>40</v>
      </c>
    </row>
    <row r="737" spans="1:30" x14ac:dyDescent="0.25">
      <c r="A737" t="s">
        <v>9272</v>
      </c>
      <c r="B737" t="s">
        <v>377</v>
      </c>
      <c r="C737" t="s">
        <v>7257</v>
      </c>
      <c r="D737" t="s">
        <v>29</v>
      </c>
      <c r="E737" t="s">
        <v>541</v>
      </c>
      <c r="F737" t="s">
        <v>9273</v>
      </c>
      <c r="G737" t="s">
        <v>9274</v>
      </c>
      <c r="H737" t="s">
        <v>6610</v>
      </c>
      <c r="I737" t="s">
        <v>630</v>
      </c>
      <c r="J737" t="s">
        <v>9272</v>
      </c>
      <c r="K737" t="s">
        <v>31</v>
      </c>
      <c r="L737" t="s">
        <v>31</v>
      </c>
      <c r="M737" t="s">
        <v>291</v>
      </c>
      <c r="N737" t="s">
        <v>61</v>
      </c>
      <c r="O737" t="s">
        <v>116</v>
      </c>
      <c r="P737" t="s">
        <v>180</v>
      </c>
      <c r="Q737" t="s">
        <v>273</v>
      </c>
      <c r="R737" t="s">
        <v>21616</v>
      </c>
      <c r="S737" s="189" t="s">
        <v>235</v>
      </c>
      <c r="T737" t="s">
        <v>64</v>
      </c>
      <c r="U737" t="s">
        <v>48</v>
      </c>
      <c r="V737" t="s">
        <v>49</v>
      </c>
      <c r="W737" t="s">
        <v>21617</v>
      </c>
      <c r="X737" s="126">
        <v>30264</v>
      </c>
      <c r="Y737" t="s">
        <v>21618</v>
      </c>
      <c r="Z737" s="126">
        <v>44256</v>
      </c>
      <c r="AA737" s="126">
        <v>44561</v>
      </c>
      <c r="AB737" t="s">
        <v>119</v>
      </c>
      <c r="AC737" t="s">
        <v>6628</v>
      </c>
      <c r="AD737" t="s">
        <v>40</v>
      </c>
    </row>
    <row r="738" spans="1:30" x14ac:dyDescent="0.25">
      <c r="A738" t="s">
        <v>9275</v>
      </c>
      <c r="B738" t="s">
        <v>27</v>
      </c>
      <c r="C738" t="s">
        <v>7257</v>
      </c>
      <c r="D738" t="s">
        <v>29</v>
      </c>
      <c r="E738" t="s">
        <v>541</v>
      </c>
      <c r="F738" t="s">
        <v>9276</v>
      </c>
      <c r="G738" t="s">
        <v>9277</v>
      </c>
      <c r="H738" t="s">
        <v>6610</v>
      </c>
      <c r="I738" t="s">
        <v>9278</v>
      </c>
      <c r="J738" t="s">
        <v>9275</v>
      </c>
      <c r="K738" t="s">
        <v>31</v>
      </c>
      <c r="L738" t="s">
        <v>31</v>
      </c>
      <c r="M738" t="s">
        <v>291</v>
      </c>
      <c r="N738" t="s">
        <v>61</v>
      </c>
      <c r="O738" t="s">
        <v>116</v>
      </c>
      <c r="P738" t="s">
        <v>477</v>
      </c>
      <c r="Q738" t="s">
        <v>396</v>
      </c>
      <c r="R738" t="s">
        <v>21619</v>
      </c>
      <c r="S738" s="189" t="s">
        <v>235</v>
      </c>
      <c r="T738" t="s">
        <v>64</v>
      </c>
      <c r="U738" t="s">
        <v>48</v>
      </c>
      <c r="V738" t="s">
        <v>49</v>
      </c>
      <c r="W738" t="s">
        <v>21620</v>
      </c>
      <c r="X738" s="126">
        <v>33650</v>
      </c>
      <c r="Y738" t="s">
        <v>21621</v>
      </c>
      <c r="Z738" s="126">
        <v>44256</v>
      </c>
      <c r="AA738" s="126">
        <v>44561</v>
      </c>
      <c r="AB738" t="s">
        <v>119</v>
      </c>
      <c r="AC738" t="s">
        <v>6628</v>
      </c>
      <c r="AD738" t="s">
        <v>40</v>
      </c>
    </row>
    <row r="739" spans="1:30" x14ac:dyDescent="0.25">
      <c r="A739" t="s">
        <v>7646</v>
      </c>
      <c r="B739" t="s">
        <v>435</v>
      </c>
      <c r="C739" t="s">
        <v>338</v>
      </c>
      <c r="D739" t="s">
        <v>29</v>
      </c>
      <c r="E739" t="s">
        <v>491</v>
      </c>
      <c r="F739" t="s">
        <v>9280</v>
      </c>
      <c r="G739" t="s">
        <v>9281</v>
      </c>
      <c r="H739" t="s">
        <v>6610</v>
      </c>
      <c r="I739" t="s">
        <v>15338</v>
      </c>
      <c r="J739" t="s">
        <v>7646</v>
      </c>
      <c r="K739" t="s">
        <v>31</v>
      </c>
      <c r="L739" t="s">
        <v>31</v>
      </c>
      <c r="M739" t="s">
        <v>42</v>
      </c>
      <c r="N739" t="s">
        <v>61</v>
      </c>
      <c r="O739" t="s">
        <v>116</v>
      </c>
      <c r="P739" t="s">
        <v>318</v>
      </c>
      <c r="Q739" t="s">
        <v>269</v>
      </c>
      <c r="R739" t="s">
        <v>21622</v>
      </c>
      <c r="S739" s="189" t="s">
        <v>235</v>
      </c>
      <c r="T739" t="s">
        <v>64</v>
      </c>
      <c r="U739" t="s">
        <v>48</v>
      </c>
      <c r="V739" t="s">
        <v>49</v>
      </c>
      <c r="W739" t="s">
        <v>21623</v>
      </c>
      <c r="X739" s="126">
        <v>30807</v>
      </c>
      <c r="Y739" t="s">
        <v>21624</v>
      </c>
      <c r="Z739" s="126">
        <v>44256</v>
      </c>
      <c r="AA739" s="126">
        <v>44561</v>
      </c>
      <c r="AB739" t="s">
        <v>119</v>
      </c>
      <c r="AC739" t="s">
        <v>6628</v>
      </c>
      <c r="AD739" t="s">
        <v>40</v>
      </c>
    </row>
    <row r="740" spans="1:30" x14ac:dyDescent="0.25">
      <c r="A740" t="s">
        <v>9279</v>
      </c>
      <c r="B740" t="s">
        <v>435</v>
      </c>
      <c r="C740" t="s">
        <v>338</v>
      </c>
      <c r="D740" t="s">
        <v>29</v>
      </c>
      <c r="E740" t="s">
        <v>491</v>
      </c>
      <c r="F740" t="s">
        <v>9280</v>
      </c>
      <c r="G740" t="s">
        <v>9281</v>
      </c>
      <c r="H740" t="s">
        <v>6610</v>
      </c>
      <c r="I740" t="s">
        <v>15338</v>
      </c>
      <c r="J740" t="s">
        <v>9279</v>
      </c>
      <c r="K740" t="s">
        <v>31</v>
      </c>
      <c r="L740" t="s">
        <v>31</v>
      </c>
      <c r="M740" t="s">
        <v>291</v>
      </c>
      <c r="N740" t="s">
        <v>61</v>
      </c>
      <c r="O740" t="s">
        <v>116</v>
      </c>
      <c r="P740" t="s">
        <v>540</v>
      </c>
      <c r="Q740" t="s">
        <v>21572</v>
      </c>
      <c r="R740" t="s">
        <v>21625</v>
      </c>
      <c r="S740" s="189" t="s">
        <v>235</v>
      </c>
      <c r="T740" t="s">
        <v>64</v>
      </c>
      <c r="U740" t="s">
        <v>48</v>
      </c>
      <c r="V740" t="s">
        <v>49</v>
      </c>
      <c r="W740" t="s">
        <v>21626</v>
      </c>
      <c r="X740" s="126">
        <v>29380</v>
      </c>
      <c r="Y740" t="s">
        <v>21627</v>
      </c>
      <c r="Z740" s="126">
        <v>44256</v>
      </c>
      <c r="AA740" s="126">
        <v>44561</v>
      </c>
      <c r="AB740" t="s">
        <v>119</v>
      </c>
      <c r="AC740" t="s">
        <v>6628</v>
      </c>
      <c r="AD740" t="s">
        <v>40</v>
      </c>
    </row>
    <row r="741" spans="1:30" x14ac:dyDescent="0.25">
      <c r="A741" t="s">
        <v>9282</v>
      </c>
      <c r="B741" t="s">
        <v>27</v>
      </c>
      <c r="C741" t="s">
        <v>28</v>
      </c>
      <c r="D741" t="s">
        <v>29</v>
      </c>
      <c r="E741" t="s">
        <v>30</v>
      </c>
      <c r="F741" t="s">
        <v>9283</v>
      </c>
      <c r="G741" t="s">
        <v>9284</v>
      </c>
      <c r="H741" t="s">
        <v>9285</v>
      </c>
      <c r="I741" t="s">
        <v>15387</v>
      </c>
      <c r="J741" t="s">
        <v>9282</v>
      </c>
      <c r="K741" t="s">
        <v>31</v>
      </c>
      <c r="L741" t="s">
        <v>32</v>
      </c>
      <c r="M741" t="s">
        <v>33</v>
      </c>
      <c r="N741" t="s">
        <v>34</v>
      </c>
      <c r="O741" t="s">
        <v>6560</v>
      </c>
      <c r="P741" t="s">
        <v>9286</v>
      </c>
      <c r="Q741" t="s">
        <v>35</v>
      </c>
      <c r="R741" t="s">
        <v>9287</v>
      </c>
      <c r="S741" t="str">
        <f t="shared" si="11"/>
        <v>CUBA ROQUE, JENY ZELMIRA</v>
      </c>
      <c r="T741" t="s">
        <v>36</v>
      </c>
      <c r="U741" t="s">
        <v>37</v>
      </c>
      <c r="V741" t="s">
        <v>6561</v>
      </c>
      <c r="W741" t="s">
        <v>16625</v>
      </c>
      <c r="X741" s="126">
        <v>25603</v>
      </c>
      <c r="Y741" t="s">
        <v>9288</v>
      </c>
      <c r="Z741" s="126">
        <v>43374</v>
      </c>
      <c r="AA741" s="126">
        <v>44834</v>
      </c>
      <c r="AB741" t="s">
        <v>38</v>
      </c>
      <c r="AC741" t="s">
        <v>39</v>
      </c>
      <c r="AD741" t="s">
        <v>40</v>
      </c>
    </row>
    <row r="742" spans="1:30" x14ac:dyDescent="0.25">
      <c r="A742" t="s">
        <v>9289</v>
      </c>
      <c r="B742" t="s">
        <v>27</v>
      </c>
      <c r="C742" t="s">
        <v>28</v>
      </c>
      <c r="D742" t="s">
        <v>29</v>
      </c>
      <c r="E742" t="s">
        <v>30</v>
      </c>
      <c r="F742" t="s">
        <v>9283</v>
      </c>
      <c r="G742" t="s">
        <v>9284</v>
      </c>
      <c r="H742" t="s">
        <v>9285</v>
      </c>
      <c r="I742" t="s">
        <v>15387</v>
      </c>
      <c r="J742" t="s">
        <v>9289</v>
      </c>
      <c r="K742" t="s">
        <v>31</v>
      </c>
      <c r="L742" t="s">
        <v>31</v>
      </c>
      <c r="M742" t="s">
        <v>42</v>
      </c>
      <c r="N742" t="s">
        <v>43</v>
      </c>
      <c r="O742" t="s">
        <v>7692</v>
      </c>
      <c r="P742" t="s">
        <v>44</v>
      </c>
      <c r="Q742" t="s">
        <v>45</v>
      </c>
      <c r="R742" t="s">
        <v>46</v>
      </c>
      <c r="S742" t="str">
        <f t="shared" si="11"/>
        <v>SERRUTO CHOQUEHUANCA, MAGDA</v>
      </c>
      <c r="T742" t="s">
        <v>47</v>
      </c>
      <c r="U742" t="s">
        <v>48</v>
      </c>
      <c r="V742" t="s">
        <v>49</v>
      </c>
      <c r="W742" t="s">
        <v>16626</v>
      </c>
      <c r="X742" s="126">
        <v>23580</v>
      </c>
      <c r="Y742" t="s">
        <v>9290</v>
      </c>
      <c r="AB742" t="s">
        <v>38</v>
      </c>
      <c r="AC742" t="s">
        <v>39</v>
      </c>
      <c r="AD742" t="s">
        <v>40</v>
      </c>
    </row>
    <row r="743" spans="1:30" x14ac:dyDescent="0.25">
      <c r="A743" t="s">
        <v>9291</v>
      </c>
      <c r="B743" t="s">
        <v>27</v>
      </c>
      <c r="C743" t="s">
        <v>28</v>
      </c>
      <c r="D743" t="s">
        <v>29</v>
      </c>
      <c r="E743" t="s">
        <v>30</v>
      </c>
      <c r="F743" t="s">
        <v>9283</v>
      </c>
      <c r="G743" t="s">
        <v>9284</v>
      </c>
      <c r="H743" t="s">
        <v>9285</v>
      </c>
      <c r="I743" t="s">
        <v>15387</v>
      </c>
      <c r="J743" t="s">
        <v>9291</v>
      </c>
      <c r="K743" t="s">
        <v>31</v>
      </c>
      <c r="L743" t="s">
        <v>31</v>
      </c>
      <c r="M743" t="s">
        <v>42</v>
      </c>
      <c r="N743" t="s">
        <v>43</v>
      </c>
      <c r="O743" t="s">
        <v>9292</v>
      </c>
      <c r="P743" t="s">
        <v>50</v>
      </c>
      <c r="Q743" t="s">
        <v>51</v>
      </c>
      <c r="R743" t="s">
        <v>9293</v>
      </c>
      <c r="S743" t="str">
        <f t="shared" si="11"/>
        <v>CCALLA CHOQUEMAMANI, PIEDAD</v>
      </c>
      <c r="T743" t="s">
        <v>52</v>
      </c>
      <c r="U743" t="s">
        <v>48</v>
      </c>
      <c r="V743" t="s">
        <v>49</v>
      </c>
      <c r="W743" t="s">
        <v>16627</v>
      </c>
      <c r="X743" s="126">
        <v>29340</v>
      </c>
      <c r="Y743" t="s">
        <v>9294</v>
      </c>
      <c r="AB743" t="s">
        <v>38</v>
      </c>
      <c r="AC743" t="s">
        <v>39</v>
      </c>
      <c r="AD743" t="s">
        <v>40</v>
      </c>
    </row>
    <row r="744" spans="1:30" x14ac:dyDescent="0.25">
      <c r="A744" t="s">
        <v>9295</v>
      </c>
      <c r="B744" t="s">
        <v>27</v>
      </c>
      <c r="C744" t="s">
        <v>28</v>
      </c>
      <c r="D744" t="s">
        <v>29</v>
      </c>
      <c r="E744" t="s">
        <v>30</v>
      </c>
      <c r="F744" t="s">
        <v>9283</v>
      </c>
      <c r="G744" t="s">
        <v>9284</v>
      </c>
      <c r="H744" t="s">
        <v>9285</v>
      </c>
      <c r="I744" t="s">
        <v>15387</v>
      </c>
      <c r="J744" t="s">
        <v>9295</v>
      </c>
      <c r="K744" t="s">
        <v>31</v>
      </c>
      <c r="L744" t="s">
        <v>31</v>
      </c>
      <c r="M744" t="s">
        <v>42</v>
      </c>
      <c r="N744" t="s">
        <v>43</v>
      </c>
      <c r="O744" t="s">
        <v>53</v>
      </c>
      <c r="P744" t="s">
        <v>54</v>
      </c>
      <c r="Q744" t="s">
        <v>55</v>
      </c>
      <c r="R744" t="s">
        <v>56</v>
      </c>
      <c r="S744" t="str">
        <f t="shared" si="11"/>
        <v>ALIAGA ARPASI, ANA MARIA</v>
      </c>
      <c r="T744" t="s">
        <v>59</v>
      </c>
      <c r="U744" t="s">
        <v>48</v>
      </c>
      <c r="V744" t="s">
        <v>49</v>
      </c>
      <c r="W744" t="s">
        <v>16628</v>
      </c>
      <c r="X744" s="126">
        <v>24215</v>
      </c>
      <c r="Y744" t="s">
        <v>9296</v>
      </c>
      <c r="AB744" t="s">
        <v>38</v>
      </c>
      <c r="AC744" t="s">
        <v>39</v>
      </c>
      <c r="AD744" t="s">
        <v>40</v>
      </c>
    </row>
    <row r="745" spans="1:30" x14ac:dyDescent="0.25">
      <c r="A745" t="s">
        <v>9297</v>
      </c>
      <c r="B745" t="s">
        <v>27</v>
      </c>
      <c r="C745" t="s">
        <v>28</v>
      </c>
      <c r="D745" t="s">
        <v>29</v>
      </c>
      <c r="E745" t="s">
        <v>30</v>
      </c>
      <c r="F745" t="s">
        <v>9283</v>
      </c>
      <c r="G745" t="s">
        <v>9284</v>
      </c>
      <c r="H745" t="s">
        <v>9285</v>
      </c>
      <c r="I745" t="s">
        <v>15387</v>
      </c>
      <c r="J745" t="s">
        <v>9297</v>
      </c>
      <c r="K745" t="s">
        <v>31</v>
      </c>
      <c r="L745" t="s">
        <v>31</v>
      </c>
      <c r="M745" t="s">
        <v>42</v>
      </c>
      <c r="N745" t="s">
        <v>43</v>
      </c>
      <c r="O745" t="s">
        <v>9298</v>
      </c>
      <c r="P745" t="s">
        <v>57</v>
      </c>
      <c r="Q745" t="s">
        <v>58</v>
      </c>
      <c r="R745" t="s">
        <v>9299</v>
      </c>
      <c r="S745" t="str">
        <f t="shared" si="11"/>
        <v>ARIAS VILCA, SONIA HAYDEE</v>
      </c>
      <c r="T745" t="s">
        <v>52</v>
      </c>
      <c r="U745" t="s">
        <v>48</v>
      </c>
      <c r="V745" t="s">
        <v>49</v>
      </c>
      <c r="W745" t="s">
        <v>16629</v>
      </c>
      <c r="X745" s="126">
        <v>25561</v>
      </c>
      <c r="Y745" t="s">
        <v>9300</v>
      </c>
      <c r="AB745" t="s">
        <v>38</v>
      </c>
      <c r="AC745" t="s">
        <v>39</v>
      </c>
      <c r="AD745" t="s">
        <v>40</v>
      </c>
    </row>
    <row r="746" spans="1:30" x14ac:dyDescent="0.25">
      <c r="A746" t="s">
        <v>9301</v>
      </c>
      <c r="B746" t="s">
        <v>27</v>
      </c>
      <c r="C746" t="s">
        <v>28</v>
      </c>
      <c r="D746" t="s">
        <v>29</v>
      </c>
      <c r="E746" t="s">
        <v>30</v>
      </c>
      <c r="F746" t="s">
        <v>9283</v>
      </c>
      <c r="G746" t="s">
        <v>9284</v>
      </c>
      <c r="H746" t="s">
        <v>9285</v>
      </c>
      <c r="I746" t="s">
        <v>15387</v>
      </c>
      <c r="J746" t="s">
        <v>9301</v>
      </c>
      <c r="K746" t="s">
        <v>31</v>
      </c>
      <c r="L746" t="s">
        <v>31</v>
      </c>
      <c r="M746" t="s">
        <v>42</v>
      </c>
      <c r="N746" t="s">
        <v>61</v>
      </c>
      <c r="O746" t="s">
        <v>15388</v>
      </c>
      <c r="P746" t="s">
        <v>6035</v>
      </c>
      <c r="Q746" t="s">
        <v>106</v>
      </c>
      <c r="R746" t="s">
        <v>554</v>
      </c>
      <c r="S746" s="189" t="s">
        <v>235</v>
      </c>
      <c r="T746" t="s">
        <v>64</v>
      </c>
      <c r="U746" t="s">
        <v>48</v>
      </c>
      <c r="V746" t="s">
        <v>49</v>
      </c>
      <c r="W746" t="s">
        <v>21628</v>
      </c>
      <c r="X746" s="126">
        <v>33887</v>
      </c>
      <c r="Y746" t="s">
        <v>21629</v>
      </c>
      <c r="Z746" s="126">
        <v>44256</v>
      </c>
      <c r="AA746" s="126">
        <v>44561</v>
      </c>
      <c r="AB746" t="s">
        <v>38</v>
      </c>
      <c r="AC746" t="s">
        <v>6628</v>
      </c>
      <c r="AD746" t="s">
        <v>40</v>
      </c>
    </row>
    <row r="747" spans="1:30" x14ac:dyDescent="0.25">
      <c r="A747" t="s">
        <v>9302</v>
      </c>
      <c r="B747" t="s">
        <v>27</v>
      </c>
      <c r="C747" t="s">
        <v>28</v>
      </c>
      <c r="D747" t="s">
        <v>29</v>
      </c>
      <c r="E747" t="s">
        <v>30</v>
      </c>
      <c r="F747" t="s">
        <v>9283</v>
      </c>
      <c r="G747" t="s">
        <v>9284</v>
      </c>
      <c r="H747" t="s">
        <v>9285</v>
      </c>
      <c r="I747" t="s">
        <v>15387</v>
      </c>
      <c r="J747" t="s">
        <v>9302</v>
      </c>
      <c r="K747" t="s">
        <v>31</v>
      </c>
      <c r="L747" t="s">
        <v>31</v>
      </c>
      <c r="M747" t="s">
        <v>42</v>
      </c>
      <c r="N747" t="s">
        <v>43</v>
      </c>
      <c r="O747" t="s">
        <v>53</v>
      </c>
      <c r="P747" t="s">
        <v>60</v>
      </c>
      <c r="Q747" t="s">
        <v>9303</v>
      </c>
      <c r="R747" t="s">
        <v>9304</v>
      </c>
      <c r="S747" t="str">
        <f t="shared" si="11"/>
        <v>GALLEGOS CASAS, JUANA ELISABET</v>
      </c>
      <c r="T747" t="s">
        <v>47</v>
      </c>
      <c r="U747" t="s">
        <v>48</v>
      </c>
      <c r="V747" t="s">
        <v>49</v>
      </c>
      <c r="W747" t="s">
        <v>16630</v>
      </c>
      <c r="X747" s="126">
        <v>23781</v>
      </c>
      <c r="Y747" t="s">
        <v>9305</v>
      </c>
      <c r="AB747" t="s">
        <v>38</v>
      </c>
      <c r="AC747" t="s">
        <v>39</v>
      </c>
      <c r="AD747" t="s">
        <v>40</v>
      </c>
    </row>
    <row r="748" spans="1:30" x14ac:dyDescent="0.25">
      <c r="A748" t="s">
        <v>9306</v>
      </c>
      <c r="B748" t="s">
        <v>27</v>
      </c>
      <c r="C748" t="s">
        <v>28</v>
      </c>
      <c r="D748" t="s">
        <v>29</v>
      </c>
      <c r="E748" t="s">
        <v>30</v>
      </c>
      <c r="F748" t="s">
        <v>9283</v>
      </c>
      <c r="G748" t="s">
        <v>9284</v>
      </c>
      <c r="H748" t="s">
        <v>9285</v>
      </c>
      <c r="I748" t="s">
        <v>15387</v>
      </c>
      <c r="J748" t="s">
        <v>9306</v>
      </c>
      <c r="K748" t="s">
        <v>31</v>
      </c>
      <c r="L748" t="s">
        <v>31</v>
      </c>
      <c r="M748" t="s">
        <v>42</v>
      </c>
      <c r="N748" t="s">
        <v>61</v>
      </c>
      <c r="O748" t="s">
        <v>9307</v>
      </c>
      <c r="P748" t="s">
        <v>58</v>
      </c>
      <c r="Q748" t="s">
        <v>193</v>
      </c>
      <c r="R748" t="s">
        <v>21630</v>
      </c>
      <c r="S748" s="189" t="s">
        <v>235</v>
      </c>
      <c r="T748" t="s">
        <v>64</v>
      </c>
      <c r="U748" t="s">
        <v>48</v>
      </c>
      <c r="V748" t="s">
        <v>49</v>
      </c>
      <c r="W748" t="s">
        <v>21631</v>
      </c>
      <c r="X748" s="126">
        <v>29188</v>
      </c>
      <c r="Y748" t="s">
        <v>21632</v>
      </c>
      <c r="Z748" s="126">
        <v>44256</v>
      </c>
      <c r="AA748" s="126">
        <v>44561</v>
      </c>
      <c r="AB748" t="s">
        <v>38</v>
      </c>
      <c r="AC748" t="s">
        <v>6628</v>
      </c>
      <c r="AD748" t="s">
        <v>40</v>
      </c>
    </row>
    <row r="749" spans="1:30" x14ac:dyDescent="0.25">
      <c r="A749" t="s">
        <v>9308</v>
      </c>
      <c r="B749" t="s">
        <v>27</v>
      </c>
      <c r="C749" t="s">
        <v>28</v>
      </c>
      <c r="D749" t="s">
        <v>29</v>
      </c>
      <c r="E749" t="s">
        <v>30</v>
      </c>
      <c r="F749" t="s">
        <v>9283</v>
      </c>
      <c r="G749" t="s">
        <v>9284</v>
      </c>
      <c r="H749" t="s">
        <v>9285</v>
      </c>
      <c r="I749" t="s">
        <v>15387</v>
      </c>
      <c r="J749" t="s">
        <v>9308</v>
      </c>
      <c r="K749" t="s">
        <v>31</v>
      </c>
      <c r="L749" t="s">
        <v>31</v>
      </c>
      <c r="M749" t="s">
        <v>42</v>
      </c>
      <c r="N749" t="s">
        <v>43</v>
      </c>
      <c r="O749" t="s">
        <v>53</v>
      </c>
      <c r="P749" t="s">
        <v>66</v>
      </c>
      <c r="Q749" t="s">
        <v>67</v>
      </c>
      <c r="R749" t="s">
        <v>9309</v>
      </c>
      <c r="S749" t="str">
        <f t="shared" si="11"/>
        <v>LOAYZA CHOQUE, MERCEDES MARITZA</v>
      </c>
      <c r="T749" t="s">
        <v>47</v>
      </c>
      <c r="U749" t="s">
        <v>48</v>
      </c>
      <c r="V749" t="s">
        <v>49</v>
      </c>
      <c r="W749" t="s">
        <v>16631</v>
      </c>
      <c r="X749" s="126">
        <v>22530</v>
      </c>
      <c r="Y749" t="s">
        <v>9310</v>
      </c>
      <c r="AB749" t="s">
        <v>38</v>
      </c>
      <c r="AC749" t="s">
        <v>39</v>
      </c>
      <c r="AD749" t="s">
        <v>40</v>
      </c>
    </row>
    <row r="750" spans="1:30" x14ac:dyDescent="0.25">
      <c r="A750" t="s">
        <v>9311</v>
      </c>
      <c r="B750" t="s">
        <v>27</v>
      </c>
      <c r="C750" t="s">
        <v>28</v>
      </c>
      <c r="D750" t="s">
        <v>29</v>
      </c>
      <c r="E750" t="s">
        <v>30</v>
      </c>
      <c r="F750" t="s">
        <v>9283</v>
      </c>
      <c r="G750" t="s">
        <v>9284</v>
      </c>
      <c r="H750" t="s">
        <v>9285</v>
      </c>
      <c r="I750" t="s">
        <v>15387</v>
      </c>
      <c r="J750" t="s">
        <v>9311</v>
      </c>
      <c r="K750" t="s">
        <v>31</v>
      </c>
      <c r="L750" t="s">
        <v>31</v>
      </c>
      <c r="M750" t="s">
        <v>42</v>
      </c>
      <c r="N750" t="s">
        <v>61</v>
      </c>
      <c r="O750" t="s">
        <v>16632</v>
      </c>
      <c r="P750" t="s">
        <v>608</v>
      </c>
      <c r="Q750" t="s">
        <v>21633</v>
      </c>
      <c r="R750" t="s">
        <v>21634</v>
      </c>
      <c r="S750" s="189" t="s">
        <v>235</v>
      </c>
      <c r="T750" t="s">
        <v>64</v>
      </c>
      <c r="U750" t="s">
        <v>48</v>
      </c>
      <c r="V750" t="s">
        <v>49</v>
      </c>
      <c r="W750" t="s">
        <v>21635</v>
      </c>
      <c r="X750" s="126">
        <v>35432</v>
      </c>
      <c r="Y750" t="s">
        <v>21636</v>
      </c>
      <c r="Z750" s="126">
        <v>44256</v>
      </c>
      <c r="AA750" s="126">
        <v>44561</v>
      </c>
      <c r="AB750" t="s">
        <v>38</v>
      </c>
      <c r="AC750" t="s">
        <v>6628</v>
      </c>
      <c r="AD750" t="s">
        <v>40</v>
      </c>
    </row>
    <row r="751" spans="1:30" x14ac:dyDescent="0.25">
      <c r="A751" t="s">
        <v>9312</v>
      </c>
      <c r="B751" t="s">
        <v>27</v>
      </c>
      <c r="C751" t="s">
        <v>28</v>
      </c>
      <c r="D751" t="s">
        <v>29</v>
      </c>
      <c r="E751" t="s">
        <v>30</v>
      </c>
      <c r="F751" t="s">
        <v>9283</v>
      </c>
      <c r="G751" t="s">
        <v>9284</v>
      </c>
      <c r="H751" t="s">
        <v>9285</v>
      </c>
      <c r="I751" t="s">
        <v>15387</v>
      </c>
      <c r="J751" t="s">
        <v>9312</v>
      </c>
      <c r="K751" t="s">
        <v>31</v>
      </c>
      <c r="L751" t="s">
        <v>31</v>
      </c>
      <c r="M751" t="s">
        <v>42</v>
      </c>
      <c r="N751" t="s">
        <v>61</v>
      </c>
      <c r="O751" t="s">
        <v>15389</v>
      </c>
      <c r="P751" t="s">
        <v>385</v>
      </c>
      <c r="Q751" t="s">
        <v>228</v>
      </c>
      <c r="R751" t="s">
        <v>21637</v>
      </c>
      <c r="S751" s="189" t="s">
        <v>235</v>
      </c>
      <c r="T751" t="s">
        <v>64</v>
      </c>
      <c r="U751" t="s">
        <v>48</v>
      </c>
      <c r="V751" t="s">
        <v>49</v>
      </c>
      <c r="W751" t="s">
        <v>21638</v>
      </c>
      <c r="X751" s="126">
        <v>32245</v>
      </c>
      <c r="Y751" t="s">
        <v>21639</v>
      </c>
      <c r="Z751" s="126">
        <v>44256</v>
      </c>
      <c r="AA751" s="126">
        <v>44561</v>
      </c>
      <c r="AB751" t="s">
        <v>38</v>
      </c>
      <c r="AC751" t="s">
        <v>6628</v>
      </c>
      <c r="AD751" t="s">
        <v>40</v>
      </c>
    </row>
    <row r="752" spans="1:30" x14ac:dyDescent="0.25">
      <c r="A752" t="s">
        <v>9313</v>
      </c>
      <c r="B752" t="s">
        <v>27</v>
      </c>
      <c r="C752" t="s">
        <v>28</v>
      </c>
      <c r="D752" t="s">
        <v>29</v>
      </c>
      <c r="E752" t="s">
        <v>30</v>
      </c>
      <c r="F752" t="s">
        <v>9283</v>
      </c>
      <c r="G752" t="s">
        <v>9284</v>
      </c>
      <c r="H752" t="s">
        <v>9285</v>
      </c>
      <c r="I752" t="s">
        <v>15387</v>
      </c>
      <c r="J752" t="s">
        <v>9313</v>
      </c>
      <c r="K752" t="s">
        <v>31</v>
      </c>
      <c r="L752" t="s">
        <v>31</v>
      </c>
      <c r="M752" t="s">
        <v>42</v>
      </c>
      <c r="N752" t="s">
        <v>43</v>
      </c>
      <c r="O752" t="s">
        <v>53</v>
      </c>
      <c r="P752" t="s">
        <v>35</v>
      </c>
      <c r="Q752" t="s">
        <v>45</v>
      </c>
      <c r="R752" t="s">
        <v>9314</v>
      </c>
      <c r="S752" t="str">
        <f t="shared" si="11"/>
        <v>ROQUE CHOQUEHUANCA, GLADIZ ANDREA</v>
      </c>
      <c r="T752" t="s">
        <v>47</v>
      </c>
      <c r="U752" t="s">
        <v>48</v>
      </c>
      <c r="V752" t="s">
        <v>49</v>
      </c>
      <c r="W752" t="s">
        <v>16633</v>
      </c>
      <c r="X752" s="126">
        <v>22979</v>
      </c>
      <c r="Y752" t="s">
        <v>9315</v>
      </c>
      <c r="AB752" t="s">
        <v>38</v>
      </c>
      <c r="AC752" t="s">
        <v>39</v>
      </c>
      <c r="AD752" t="s">
        <v>40</v>
      </c>
    </row>
    <row r="753" spans="1:30" x14ac:dyDescent="0.25">
      <c r="A753" t="s">
        <v>9316</v>
      </c>
      <c r="B753" t="s">
        <v>27</v>
      </c>
      <c r="C753" t="s">
        <v>28</v>
      </c>
      <c r="D753" t="s">
        <v>29</v>
      </c>
      <c r="E753" t="s">
        <v>30</v>
      </c>
      <c r="F753" t="s">
        <v>9283</v>
      </c>
      <c r="G753" t="s">
        <v>9284</v>
      </c>
      <c r="H753" t="s">
        <v>9285</v>
      </c>
      <c r="I753" t="s">
        <v>15387</v>
      </c>
      <c r="J753" t="s">
        <v>9316</v>
      </c>
      <c r="K753" t="s">
        <v>31</v>
      </c>
      <c r="L753" t="s">
        <v>31</v>
      </c>
      <c r="M753" t="s">
        <v>42</v>
      </c>
      <c r="N753" t="s">
        <v>43</v>
      </c>
      <c r="O753" t="s">
        <v>53</v>
      </c>
      <c r="P753" t="s">
        <v>9317</v>
      </c>
      <c r="Q753" t="s">
        <v>15390</v>
      </c>
      <c r="R753" t="s">
        <v>73</v>
      </c>
      <c r="S753" t="str">
        <f t="shared" si="11"/>
        <v>ROSADO GUERRA VDA DE FLORES, MARIA ISABEL</v>
      </c>
      <c r="T753" t="s">
        <v>64</v>
      </c>
      <c r="U753" t="s">
        <v>48</v>
      </c>
      <c r="V753" t="s">
        <v>49</v>
      </c>
      <c r="W753" t="s">
        <v>16634</v>
      </c>
      <c r="X753" s="126">
        <v>23668</v>
      </c>
      <c r="Y753" t="s">
        <v>9318</v>
      </c>
      <c r="AB753" t="s">
        <v>38</v>
      </c>
      <c r="AC753" t="s">
        <v>39</v>
      </c>
      <c r="AD753" t="s">
        <v>40</v>
      </c>
    </row>
    <row r="754" spans="1:30" x14ac:dyDescent="0.25">
      <c r="A754" t="s">
        <v>9319</v>
      </c>
      <c r="B754" t="s">
        <v>27</v>
      </c>
      <c r="C754" t="s">
        <v>28</v>
      </c>
      <c r="D754" t="s">
        <v>29</v>
      </c>
      <c r="E754" t="s">
        <v>30</v>
      </c>
      <c r="F754" t="s">
        <v>9283</v>
      </c>
      <c r="G754" t="s">
        <v>9284</v>
      </c>
      <c r="H754" t="s">
        <v>9285</v>
      </c>
      <c r="I754" t="s">
        <v>15387</v>
      </c>
      <c r="J754" t="s">
        <v>9319</v>
      </c>
      <c r="K754" t="s">
        <v>31</v>
      </c>
      <c r="L754" t="s">
        <v>31</v>
      </c>
      <c r="M754" t="s">
        <v>42</v>
      </c>
      <c r="N754" t="s">
        <v>61</v>
      </c>
      <c r="O754" t="s">
        <v>16635</v>
      </c>
      <c r="P754" t="s">
        <v>87</v>
      </c>
      <c r="Q754" t="s">
        <v>88</v>
      </c>
      <c r="R754" t="s">
        <v>21640</v>
      </c>
      <c r="S754" s="189" t="s">
        <v>235</v>
      </c>
      <c r="T754" t="s">
        <v>64</v>
      </c>
      <c r="U754" t="s">
        <v>48</v>
      </c>
      <c r="V754" t="s">
        <v>49</v>
      </c>
      <c r="W754" t="s">
        <v>21641</v>
      </c>
      <c r="X754" s="126">
        <v>32964</v>
      </c>
      <c r="Y754" t="s">
        <v>21642</v>
      </c>
      <c r="Z754" s="126">
        <v>44386</v>
      </c>
      <c r="AA754" s="126">
        <v>44561</v>
      </c>
      <c r="AB754" t="s">
        <v>38</v>
      </c>
      <c r="AC754" t="s">
        <v>6628</v>
      </c>
      <c r="AD754" t="s">
        <v>40</v>
      </c>
    </row>
    <row r="755" spans="1:30" x14ac:dyDescent="0.25">
      <c r="A755" t="s">
        <v>9320</v>
      </c>
      <c r="B755" t="s">
        <v>27</v>
      </c>
      <c r="C755" t="s">
        <v>28</v>
      </c>
      <c r="D755" t="s">
        <v>29</v>
      </c>
      <c r="E755" t="s">
        <v>30</v>
      </c>
      <c r="F755" t="s">
        <v>9283</v>
      </c>
      <c r="G755" t="s">
        <v>9284</v>
      </c>
      <c r="H755" t="s">
        <v>9285</v>
      </c>
      <c r="I755" t="s">
        <v>15387</v>
      </c>
      <c r="J755" t="s">
        <v>9320</v>
      </c>
      <c r="K755" t="s">
        <v>31</v>
      </c>
      <c r="L755" t="s">
        <v>31</v>
      </c>
      <c r="M755" t="s">
        <v>42</v>
      </c>
      <c r="N755" t="s">
        <v>43</v>
      </c>
      <c r="O755" t="s">
        <v>9321</v>
      </c>
      <c r="P755" t="s">
        <v>11349</v>
      </c>
      <c r="Q755" t="s">
        <v>126</v>
      </c>
      <c r="R755" t="s">
        <v>15391</v>
      </c>
      <c r="S755" t="str">
        <f t="shared" si="11"/>
        <v>ARELA FLORES, GLADYS TERESA</v>
      </c>
      <c r="T755" t="s">
        <v>59</v>
      </c>
      <c r="U755" t="s">
        <v>48</v>
      </c>
      <c r="V755" t="s">
        <v>49</v>
      </c>
      <c r="W755" t="s">
        <v>16636</v>
      </c>
      <c r="X755" s="126">
        <v>26209</v>
      </c>
      <c r="Y755" t="s">
        <v>15392</v>
      </c>
      <c r="AB755" t="s">
        <v>38</v>
      </c>
      <c r="AC755" t="s">
        <v>39</v>
      </c>
      <c r="AD755" t="s">
        <v>40</v>
      </c>
    </row>
    <row r="756" spans="1:30" x14ac:dyDescent="0.25">
      <c r="A756" t="s">
        <v>8396</v>
      </c>
      <c r="B756" t="s">
        <v>27</v>
      </c>
      <c r="C756" t="s">
        <v>28</v>
      </c>
      <c r="D756" t="s">
        <v>29</v>
      </c>
      <c r="E756" t="s">
        <v>30</v>
      </c>
      <c r="F756" t="s">
        <v>9283</v>
      </c>
      <c r="G756" t="s">
        <v>9284</v>
      </c>
      <c r="H756" t="s">
        <v>9285</v>
      </c>
      <c r="I756" t="s">
        <v>15387</v>
      </c>
      <c r="J756" t="s">
        <v>8396</v>
      </c>
      <c r="K756" t="s">
        <v>31</v>
      </c>
      <c r="L756" t="s">
        <v>31</v>
      </c>
      <c r="M756" t="s">
        <v>42</v>
      </c>
      <c r="N756" t="s">
        <v>61</v>
      </c>
      <c r="O756" t="s">
        <v>116</v>
      </c>
      <c r="P756" t="s">
        <v>67</v>
      </c>
      <c r="Q756" t="s">
        <v>58</v>
      </c>
      <c r="R756" t="s">
        <v>6638</v>
      </c>
      <c r="S756" s="189" t="s">
        <v>235</v>
      </c>
      <c r="T756" t="s">
        <v>64</v>
      </c>
      <c r="U756" t="s">
        <v>48</v>
      </c>
      <c r="V756" t="s">
        <v>49</v>
      </c>
      <c r="W756" t="s">
        <v>21643</v>
      </c>
      <c r="X756" s="126">
        <v>27182</v>
      </c>
      <c r="Y756" t="s">
        <v>21644</v>
      </c>
      <c r="Z756" s="126">
        <v>44256</v>
      </c>
      <c r="AA756" s="126">
        <v>44561</v>
      </c>
      <c r="AB756" t="s">
        <v>119</v>
      </c>
      <c r="AC756" t="s">
        <v>6628</v>
      </c>
      <c r="AD756" t="s">
        <v>40</v>
      </c>
    </row>
    <row r="757" spans="1:30" x14ac:dyDescent="0.25">
      <c r="A757" t="s">
        <v>9322</v>
      </c>
      <c r="B757" t="s">
        <v>27</v>
      </c>
      <c r="C757" t="s">
        <v>28</v>
      </c>
      <c r="D757" t="s">
        <v>29</v>
      </c>
      <c r="E757" t="s">
        <v>30</v>
      </c>
      <c r="F757" t="s">
        <v>9283</v>
      </c>
      <c r="G757" t="s">
        <v>9284</v>
      </c>
      <c r="H757" t="s">
        <v>9285</v>
      </c>
      <c r="I757" t="s">
        <v>15387</v>
      </c>
      <c r="J757" t="s">
        <v>9322</v>
      </c>
      <c r="K757" t="s">
        <v>31</v>
      </c>
      <c r="L757" t="s">
        <v>77</v>
      </c>
      <c r="M757" t="s">
        <v>77</v>
      </c>
      <c r="N757" t="s">
        <v>61</v>
      </c>
      <c r="O757" t="s">
        <v>9323</v>
      </c>
      <c r="P757" t="s">
        <v>204</v>
      </c>
      <c r="Q757" t="s">
        <v>58</v>
      </c>
      <c r="R757" t="s">
        <v>21645</v>
      </c>
      <c r="S757" s="189" t="s">
        <v>235</v>
      </c>
      <c r="T757" t="s">
        <v>41</v>
      </c>
      <c r="U757" t="s">
        <v>48</v>
      </c>
      <c r="V757" t="s">
        <v>49</v>
      </c>
      <c r="W757" t="s">
        <v>21646</v>
      </c>
      <c r="X757" s="126">
        <v>29176</v>
      </c>
      <c r="Y757" t="s">
        <v>21647</v>
      </c>
      <c r="Z757" s="126">
        <v>44256</v>
      </c>
      <c r="AA757" s="126">
        <v>44561</v>
      </c>
      <c r="AB757" t="s">
        <v>38</v>
      </c>
      <c r="AC757" t="s">
        <v>80</v>
      </c>
      <c r="AD757" t="s">
        <v>40</v>
      </c>
    </row>
    <row r="758" spans="1:30" x14ac:dyDescent="0.25">
      <c r="A758" t="s">
        <v>9324</v>
      </c>
      <c r="B758" t="s">
        <v>27</v>
      </c>
      <c r="C758" t="s">
        <v>28</v>
      </c>
      <c r="D758" t="s">
        <v>29</v>
      </c>
      <c r="E758" t="s">
        <v>30</v>
      </c>
      <c r="F758" t="s">
        <v>9283</v>
      </c>
      <c r="G758" t="s">
        <v>9284</v>
      </c>
      <c r="H758" t="s">
        <v>9285</v>
      </c>
      <c r="I758" t="s">
        <v>15387</v>
      </c>
      <c r="J758" t="s">
        <v>9324</v>
      </c>
      <c r="K758" t="s">
        <v>31</v>
      </c>
      <c r="L758" t="s">
        <v>77</v>
      </c>
      <c r="M758" t="s">
        <v>77</v>
      </c>
      <c r="N758" t="s">
        <v>61</v>
      </c>
      <c r="O758" t="s">
        <v>9325</v>
      </c>
      <c r="P758" t="s">
        <v>72</v>
      </c>
      <c r="Q758" t="s">
        <v>179</v>
      </c>
      <c r="R758" t="s">
        <v>21648</v>
      </c>
      <c r="S758" s="189" t="s">
        <v>235</v>
      </c>
      <c r="T758" t="s">
        <v>41</v>
      </c>
      <c r="U758" t="s">
        <v>48</v>
      </c>
      <c r="V758" t="s">
        <v>49</v>
      </c>
      <c r="W758" t="s">
        <v>21649</v>
      </c>
      <c r="X758" s="126">
        <v>25769</v>
      </c>
      <c r="Y758" t="s">
        <v>21650</v>
      </c>
      <c r="Z758" s="126">
        <v>44256</v>
      </c>
      <c r="AA758" s="126">
        <v>44561</v>
      </c>
      <c r="AB758" t="s">
        <v>38</v>
      </c>
      <c r="AC758" t="s">
        <v>80</v>
      </c>
      <c r="AD758" t="s">
        <v>40</v>
      </c>
    </row>
    <row r="759" spans="1:30" x14ac:dyDescent="0.25">
      <c r="A759" t="s">
        <v>9326</v>
      </c>
      <c r="B759" t="s">
        <v>27</v>
      </c>
      <c r="C759" t="s">
        <v>28</v>
      </c>
      <c r="D759" t="s">
        <v>29</v>
      </c>
      <c r="E759" t="s">
        <v>30</v>
      </c>
      <c r="F759" t="s">
        <v>9283</v>
      </c>
      <c r="G759" t="s">
        <v>9284</v>
      </c>
      <c r="H759" t="s">
        <v>9285</v>
      </c>
      <c r="I759" t="s">
        <v>15387</v>
      </c>
      <c r="J759" t="s">
        <v>9326</v>
      </c>
      <c r="K759" t="s">
        <v>31</v>
      </c>
      <c r="L759" t="s">
        <v>77</v>
      </c>
      <c r="M759" t="s">
        <v>77</v>
      </c>
      <c r="N759" t="s">
        <v>61</v>
      </c>
      <c r="O759" t="s">
        <v>16637</v>
      </c>
      <c r="P759" t="s">
        <v>218</v>
      </c>
      <c r="Q759" t="s">
        <v>339</v>
      </c>
      <c r="R759" t="s">
        <v>343</v>
      </c>
      <c r="S759" s="189" t="s">
        <v>235</v>
      </c>
      <c r="T759" t="s">
        <v>41</v>
      </c>
      <c r="U759" t="s">
        <v>48</v>
      </c>
      <c r="V759" t="s">
        <v>49</v>
      </c>
      <c r="W759" t="s">
        <v>21651</v>
      </c>
      <c r="X759" s="126">
        <v>24448</v>
      </c>
      <c r="Y759" t="s">
        <v>21652</v>
      </c>
      <c r="Z759" s="126">
        <v>44256</v>
      </c>
      <c r="AA759" s="126">
        <v>44561</v>
      </c>
      <c r="AB759" t="s">
        <v>38</v>
      </c>
      <c r="AC759" t="s">
        <v>80</v>
      </c>
      <c r="AD759" t="s">
        <v>40</v>
      </c>
    </row>
    <row r="760" spans="1:30" x14ac:dyDescent="0.25">
      <c r="A760" t="s">
        <v>9327</v>
      </c>
      <c r="B760" t="s">
        <v>27</v>
      </c>
      <c r="C760" t="s">
        <v>28</v>
      </c>
      <c r="D760" t="s">
        <v>29</v>
      </c>
      <c r="E760" t="s">
        <v>30</v>
      </c>
      <c r="F760" t="s">
        <v>9283</v>
      </c>
      <c r="G760" t="s">
        <v>9284</v>
      </c>
      <c r="H760" t="s">
        <v>9285</v>
      </c>
      <c r="I760" t="s">
        <v>15387</v>
      </c>
      <c r="J760" t="s">
        <v>9327</v>
      </c>
      <c r="K760" t="s">
        <v>31</v>
      </c>
      <c r="L760" t="s">
        <v>77</v>
      </c>
      <c r="M760" t="s">
        <v>77</v>
      </c>
      <c r="N760" t="s">
        <v>61</v>
      </c>
      <c r="O760" t="s">
        <v>6731</v>
      </c>
      <c r="P760" t="s">
        <v>75</v>
      </c>
      <c r="Q760" t="s">
        <v>89</v>
      </c>
      <c r="R760" t="s">
        <v>21653</v>
      </c>
      <c r="S760" s="189" t="s">
        <v>235</v>
      </c>
      <c r="T760" t="s">
        <v>41</v>
      </c>
      <c r="U760" t="s">
        <v>48</v>
      </c>
      <c r="V760" t="s">
        <v>49</v>
      </c>
      <c r="W760" t="s">
        <v>21654</v>
      </c>
      <c r="X760" s="126">
        <v>28525</v>
      </c>
      <c r="Y760" t="s">
        <v>21655</v>
      </c>
      <c r="Z760" s="126">
        <v>44256</v>
      </c>
      <c r="AA760" s="126">
        <v>44561</v>
      </c>
      <c r="AB760" t="s">
        <v>38</v>
      </c>
      <c r="AC760" t="s">
        <v>80</v>
      </c>
      <c r="AD760" t="s">
        <v>40</v>
      </c>
    </row>
    <row r="761" spans="1:30" x14ac:dyDescent="0.25">
      <c r="A761" t="s">
        <v>9328</v>
      </c>
      <c r="B761" t="s">
        <v>27</v>
      </c>
      <c r="C761" t="s">
        <v>28</v>
      </c>
      <c r="D761" t="s">
        <v>29</v>
      </c>
      <c r="E761" t="s">
        <v>30</v>
      </c>
      <c r="F761" t="s">
        <v>9283</v>
      </c>
      <c r="G761" t="s">
        <v>9284</v>
      </c>
      <c r="H761" t="s">
        <v>9285</v>
      </c>
      <c r="I761" t="s">
        <v>15387</v>
      </c>
      <c r="J761" t="s">
        <v>9328</v>
      </c>
      <c r="K761" t="s">
        <v>31</v>
      </c>
      <c r="L761" t="s">
        <v>77</v>
      </c>
      <c r="M761" t="s">
        <v>77</v>
      </c>
      <c r="N761" t="s">
        <v>61</v>
      </c>
      <c r="O761" t="s">
        <v>6731</v>
      </c>
      <c r="P761" t="s">
        <v>57</v>
      </c>
      <c r="Q761" t="s">
        <v>476</v>
      </c>
      <c r="R761" t="s">
        <v>2859</v>
      </c>
      <c r="S761" s="189" t="s">
        <v>235</v>
      </c>
      <c r="T761" t="s">
        <v>41</v>
      </c>
      <c r="U761" t="s">
        <v>48</v>
      </c>
      <c r="V761" t="s">
        <v>49</v>
      </c>
      <c r="W761" t="s">
        <v>21656</v>
      </c>
      <c r="X761" s="126">
        <v>29619</v>
      </c>
      <c r="Y761" t="s">
        <v>21657</v>
      </c>
      <c r="Z761" s="126">
        <v>44256</v>
      </c>
      <c r="AA761" s="126">
        <v>44561</v>
      </c>
      <c r="AB761" t="s">
        <v>38</v>
      </c>
      <c r="AC761" t="s">
        <v>80</v>
      </c>
      <c r="AD761" t="s">
        <v>40</v>
      </c>
    </row>
    <row r="762" spans="1:30" x14ac:dyDescent="0.25">
      <c r="A762" t="s">
        <v>9329</v>
      </c>
      <c r="B762" t="s">
        <v>27</v>
      </c>
      <c r="C762" t="s">
        <v>28</v>
      </c>
      <c r="D762" t="s">
        <v>29</v>
      </c>
      <c r="E762" t="s">
        <v>30</v>
      </c>
      <c r="F762" t="s">
        <v>9283</v>
      </c>
      <c r="G762" t="s">
        <v>9284</v>
      </c>
      <c r="H762" t="s">
        <v>9285</v>
      </c>
      <c r="I762" t="s">
        <v>15387</v>
      </c>
      <c r="J762" t="s">
        <v>9329</v>
      </c>
      <c r="K762" t="s">
        <v>31</v>
      </c>
      <c r="L762" t="s">
        <v>77</v>
      </c>
      <c r="M762" t="s">
        <v>77</v>
      </c>
      <c r="N762" t="s">
        <v>61</v>
      </c>
      <c r="O762" t="s">
        <v>6731</v>
      </c>
      <c r="P762" t="s">
        <v>438</v>
      </c>
      <c r="Q762" t="s">
        <v>106</v>
      </c>
      <c r="R762" t="s">
        <v>21658</v>
      </c>
      <c r="S762" s="189" t="s">
        <v>235</v>
      </c>
      <c r="T762" t="s">
        <v>41</v>
      </c>
      <c r="U762" t="s">
        <v>48</v>
      </c>
      <c r="V762" t="s">
        <v>49</v>
      </c>
      <c r="W762" t="s">
        <v>21659</v>
      </c>
      <c r="X762" s="126">
        <v>30710</v>
      </c>
      <c r="Y762" t="s">
        <v>21660</v>
      </c>
      <c r="Z762" s="126">
        <v>44256</v>
      </c>
      <c r="AA762" s="126">
        <v>44561</v>
      </c>
      <c r="AB762" t="s">
        <v>38</v>
      </c>
      <c r="AC762" t="s">
        <v>80</v>
      </c>
      <c r="AD762" t="s">
        <v>40</v>
      </c>
    </row>
    <row r="763" spans="1:30" x14ac:dyDescent="0.25">
      <c r="A763" t="s">
        <v>9331</v>
      </c>
      <c r="B763" t="s">
        <v>27</v>
      </c>
      <c r="C763" t="s">
        <v>28</v>
      </c>
      <c r="D763" t="s">
        <v>29</v>
      </c>
      <c r="E763" t="s">
        <v>30</v>
      </c>
      <c r="F763" t="s">
        <v>9283</v>
      </c>
      <c r="G763" t="s">
        <v>9284</v>
      </c>
      <c r="H763" t="s">
        <v>9285</v>
      </c>
      <c r="I763" t="s">
        <v>15387</v>
      </c>
      <c r="J763" t="s">
        <v>9331</v>
      </c>
      <c r="K763" t="s">
        <v>90</v>
      </c>
      <c r="L763" t="s">
        <v>91</v>
      </c>
      <c r="M763" t="s">
        <v>92</v>
      </c>
      <c r="N763" t="s">
        <v>43</v>
      </c>
      <c r="O763" t="s">
        <v>53</v>
      </c>
      <c r="P763" t="s">
        <v>93</v>
      </c>
      <c r="Q763" t="s">
        <v>68</v>
      </c>
      <c r="R763" t="s">
        <v>9332</v>
      </c>
      <c r="S763" t="str">
        <f t="shared" si="11"/>
        <v>BENITO LOPEZ, FAUSTA</v>
      </c>
      <c r="T763" t="s">
        <v>94</v>
      </c>
      <c r="U763" t="s">
        <v>37</v>
      </c>
      <c r="V763" t="s">
        <v>49</v>
      </c>
      <c r="W763" t="s">
        <v>16638</v>
      </c>
      <c r="X763" s="126">
        <v>20068</v>
      </c>
      <c r="Y763" t="s">
        <v>9333</v>
      </c>
      <c r="AB763" t="s">
        <v>38</v>
      </c>
      <c r="AC763" t="s">
        <v>95</v>
      </c>
      <c r="AD763" t="s">
        <v>40</v>
      </c>
    </row>
    <row r="764" spans="1:30" x14ac:dyDescent="0.25">
      <c r="A764" t="s">
        <v>9334</v>
      </c>
      <c r="B764" t="s">
        <v>27</v>
      </c>
      <c r="C764" t="s">
        <v>28</v>
      </c>
      <c r="D764" t="s">
        <v>29</v>
      </c>
      <c r="E764" t="s">
        <v>30</v>
      </c>
      <c r="F764" t="s">
        <v>9283</v>
      </c>
      <c r="G764" t="s">
        <v>9284</v>
      </c>
      <c r="H764" t="s">
        <v>9285</v>
      </c>
      <c r="I764" t="s">
        <v>15387</v>
      </c>
      <c r="J764" t="s">
        <v>9334</v>
      </c>
      <c r="K764" t="s">
        <v>90</v>
      </c>
      <c r="L764" t="s">
        <v>91</v>
      </c>
      <c r="M764" t="s">
        <v>96</v>
      </c>
      <c r="N764" t="s">
        <v>43</v>
      </c>
      <c r="O764" t="s">
        <v>53</v>
      </c>
      <c r="P764" t="s">
        <v>97</v>
      </c>
      <c r="Q764" t="s">
        <v>98</v>
      </c>
      <c r="R764" t="s">
        <v>99</v>
      </c>
      <c r="S764" t="str">
        <f t="shared" si="11"/>
        <v>CHARAJA COLQUE, ESTEBAN</v>
      </c>
      <c r="T764" t="s">
        <v>100</v>
      </c>
      <c r="U764" t="s">
        <v>37</v>
      </c>
      <c r="V764" t="s">
        <v>49</v>
      </c>
      <c r="W764" t="s">
        <v>16639</v>
      </c>
      <c r="X764" s="126">
        <v>22580</v>
      </c>
      <c r="Y764" t="s">
        <v>9335</v>
      </c>
      <c r="AB764" t="s">
        <v>38</v>
      </c>
      <c r="AC764" t="s">
        <v>95</v>
      </c>
      <c r="AD764" t="s">
        <v>40</v>
      </c>
    </row>
    <row r="765" spans="1:30" x14ac:dyDescent="0.25">
      <c r="A765" t="s">
        <v>9336</v>
      </c>
      <c r="B765" t="s">
        <v>27</v>
      </c>
      <c r="C765" t="s">
        <v>28</v>
      </c>
      <c r="D765" t="s">
        <v>29</v>
      </c>
      <c r="E765" t="s">
        <v>30</v>
      </c>
      <c r="F765" t="s">
        <v>9283</v>
      </c>
      <c r="G765" t="s">
        <v>9284</v>
      </c>
      <c r="H765" t="s">
        <v>9285</v>
      </c>
      <c r="I765" t="s">
        <v>15387</v>
      </c>
      <c r="J765" t="s">
        <v>9336</v>
      </c>
      <c r="K765" t="s">
        <v>90</v>
      </c>
      <c r="L765" t="s">
        <v>91</v>
      </c>
      <c r="M765" t="s">
        <v>92</v>
      </c>
      <c r="N765" t="s">
        <v>61</v>
      </c>
      <c r="O765" t="s">
        <v>15393</v>
      </c>
      <c r="P765" t="s">
        <v>167</v>
      </c>
      <c r="Q765" t="s">
        <v>277</v>
      </c>
      <c r="R765" t="s">
        <v>21661</v>
      </c>
      <c r="S765" s="189" t="s">
        <v>235</v>
      </c>
      <c r="T765" t="s">
        <v>102</v>
      </c>
      <c r="U765" t="s">
        <v>37</v>
      </c>
      <c r="V765" t="s">
        <v>49</v>
      </c>
      <c r="W765" t="s">
        <v>21662</v>
      </c>
      <c r="X765" s="126">
        <v>19586</v>
      </c>
      <c r="Y765" t="s">
        <v>21663</v>
      </c>
      <c r="Z765" s="126">
        <v>44197</v>
      </c>
      <c r="AA765" s="126">
        <v>44561</v>
      </c>
      <c r="AB765" t="s">
        <v>38</v>
      </c>
      <c r="AC765" t="s">
        <v>95</v>
      </c>
      <c r="AD765" t="s">
        <v>40</v>
      </c>
    </row>
    <row r="766" spans="1:30" x14ac:dyDescent="0.25">
      <c r="A766" t="s">
        <v>9340</v>
      </c>
      <c r="B766" t="s">
        <v>27</v>
      </c>
      <c r="C766" t="s">
        <v>28</v>
      </c>
      <c r="D766" t="s">
        <v>29</v>
      </c>
      <c r="E766" t="s">
        <v>30</v>
      </c>
      <c r="F766" t="s">
        <v>9341</v>
      </c>
      <c r="G766" t="s">
        <v>9342</v>
      </c>
      <c r="H766" t="s">
        <v>9285</v>
      </c>
      <c r="I766" t="s">
        <v>9343</v>
      </c>
      <c r="J766" t="s">
        <v>9340</v>
      </c>
      <c r="K766" t="s">
        <v>31</v>
      </c>
      <c r="L766" t="s">
        <v>32</v>
      </c>
      <c r="M766" t="s">
        <v>33</v>
      </c>
      <c r="N766" t="s">
        <v>34</v>
      </c>
      <c r="O766" t="s">
        <v>6611</v>
      </c>
      <c r="P766" t="s">
        <v>167</v>
      </c>
      <c r="Q766" t="s">
        <v>111</v>
      </c>
      <c r="R766" t="s">
        <v>9344</v>
      </c>
      <c r="S766" t="str">
        <f t="shared" si="11"/>
        <v>GALINDO SILVA, ROSIO HENEIDE</v>
      </c>
      <c r="T766" t="s">
        <v>59</v>
      </c>
      <c r="U766" t="s">
        <v>37</v>
      </c>
      <c r="V766" t="s">
        <v>6613</v>
      </c>
      <c r="W766" t="s">
        <v>16640</v>
      </c>
      <c r="X766" s="126">
        <v>23707</v>
      </c>
      <c r="Y766" t="s">
        <v>9345</v>
      </c>
      <c r="Z766" s="126">
        <v>43525</v>
      </c>
      <c r="AA766" s="126">
        <v>44985</v>
      </c>
      <c r="AB766" t="s">
        <v>38</v>
      </c>
      <c r="AC766" t="s">
        <v>39</v>
      </c>
      <c r="AD766" t="s">
        <v>40</v>
      </c>
    </row>
    <row r="767" spans="1:30" x14ac:dyDescent="0.25">
      <c r="A767" t="s">
        <v>9346</v>
      </c>
      <c r="B767" t="s">
        <v>27</v>
      </c>
      <c r="C767" t="s">
        <v>28</v>
      </c>
      <c r="D767" t="s">
        <v>29</v>
      </c>
      <c r="E767" t="s">
        <v>30</v>
      </c>
      <c r="F767" t="s">
        <v>9341</v>
      </c>
      <c r="G767" t="s">
        <v>9342</v>
      </c>
      <c r="H767" t="s">
        <v>9285</v>
      </c>
      <c r="I767" t="s">
        <v>9343</v>
      </c>
      <c r="J767" t="s">
        <v>9346</v>
      </c>
      <c r="K767" t="s">
        <v>31</v>
      </c>
      <c r="L767" t="s">
        <v>31</v>
      </c>
      <c r="M767" t="s">
        <v>42</v>
      </c>
      <c r="N767" t="s">
        <v>61</v>
      </c>
      <c r="O767" t="s">
        <v>16641</v>
      </c>
      <c r="P767" t="s">
        <v>240</v>
      </c>
      <c r="Q767" t="s">
        <v>241</v>
      </c>
      <c r="R767" t="s">
        <v>21664</v>
      </c>
      <c r="S767" s="189" t="s">
        <v>235</v>
      </c>
      <c r="T767" t="s">
        <v>64</v>
      </c>
      <c r="U767" t="s">
        <v>48</v>
      </c>
      <c r="V767" t="s">
        <v>49</v>
      </c>
      <c r="W767" t="s">
        <v>21665</v>
      </c>
      <c r="X767" s="126">
        <v>31656</v>
      </c>
      <c r="Y767" t="s">
        <v>21666</v>
      </c>
      <c r="Z767" s="126">
        <v>44256</v>
      </c>
      <c r="AA767" s="126">
        <v>44561</v>
      </c>
      <c r="AB767" t="s">
        <v>38</v>
      </c>
      <c r="AC767" t="s">
        <v>6628</v>
      </c>
      <c r="AD767" t="s">
        <v>40</v>
      </c>
    </row>
    <row r="768" spans="1:30" x14ac:dyDescent="0.25">
      <c r="B768" t="s">
        <v>27</v>
      </c>
      <c r="C768" t="s">
        <v>28</v>
      </c>
      <c r="D768" t="s">
        <v>29</v>
      </c>
      <c r="E768" t="s">
        <v>30</v>
      </c>
      <c r="F768" t="s">
        <v>9341</v>
      </c>
      <c r="G768" t="s">
        <v>9342</v>
      </c>
      <c r="H768" t="s">
        <v>9285</v>
      </c>
      <c r="I768" t="s">
        <v>9343</v>
      </c>
      <c r="J768" t="s">
        <v>9349</v>
      </c>
      <c r="K768" t="s">
        <v>31</v>
      </c>
      <c r="L768" t="s">
        <v>31</v>
      </c>
      <c r="M768" t="s">
        <v>42</v>
      </c>
      <c r="N768" t="s">
        <v>61</v>
      </c>
      <c r="O768" t="s">
        <v>16642</v>
      </c>
      <c r="P768" t="s">
        <v>251</v>
      </c>
      <c r="Q768" t="s">
        <v>84</v>
      </c>
      <c r="R768" t="s">
        <v>21667</v>
      </c>
      <c r="S768" s="189" t="s">
        <v>235</v>
      </c>
      <c r="T768" t="s">
        <v>64</v>
      </c>
      <c r="U768" t="s">
        <v>48</v>
      </c>
      <c r="V768" t="s">
        <v>49</v>
      </c>
      <c r="W768" t="s">
        <v>21668</v>
      </c>
      <c r="X768" s="126">
        <v>31307</v>
      </c>
      <c r="Y768" t="s">
        <v>21669</v>
      </c>
      <c r="Z768" s="126">
        <v>44256</v>
      </c>
      <c r="AA768" s="126">
        <v>44561</v>
      </c>
      <c r="AB768" t="s">
        <v>302</v>
      </c>
      <c r="AC768" t="s">
        <v>6628</v>
      </c>
      <c r="AD768" t="s">
        <v>40</v>
      </c>
    </row>
    <row r="769" spans="1:30" x14ac:dyDescent="0.25">
      <c r="A769" t="s">
        <v>9349</v>
      </c>
      <c r="B769" t="s">
        <v>27</v>
      </c>
      <c r="C769" t="s">
        <v>28</v>
      </c>
      <c r="D769" t="s">
        <v>29</v>
      </c>
      <c r="E769" t="s">
        <v>30</v>
      </c>
      <c r="F769" t="s">
        <v>9341</v>
      </c>
      <c r="G769" t="s">
        <v>9342</v>
      </c>
      <c r="H769" t="s">
        <v>9285</v>
      </c>
      <c r="I769" t="s">
        <v>9343</v>
      </c>
      <c r="J769" t="s">
        <v>9349</v>
      </c>
      <c r="K769" t="s">
        <v>31</v>
      </c>
      <c r="L769" t="s">
        <v>31</v>
      </c>
      <c r="M769" t="s">
        <v>42</v>
      </c>
      <c r="N769" t="s">
        <v>43</v>
      </c>
      <c r="O769" t="s">
        <v>9350</v>
      </c>
      <c r="P769" t="s">
        <v>75</v>
      </c>
      <c r="Q769" t="s">
        <v>126</v>
      </c>
      <c r="R769" t="s">
        <v>9351</v>
      </c>
      <c r="S769" t="str">
        <f t="shared" si="11"/>
        <v>QUISPE FLORES, GLADIS MERCEDEZ</v>
      </c>
      <c r="T769" t="s">
        <v>47</v>
      </c>
      <c r="U769" t="s">
        <v>48</v>
      </c>
      <c r="V769" t="s">
        <v>813</v>
      </c>
      <c r="W769" t="s">
        <v>16643</v>
      </c>
      <c r="X769" s="126">
        <v>22183</v>
      </c>
      <c r="Y769" t="s">
        <v>9352</v>
      </c>
      <c r="Z769" s="126">
        <v>44197</v>
      </c>
      <c r="AA769" s="126">
        <v>44561</v>
      </c>
      <c r="AB769" t="s">
        <v>38</v>
      </c>
      <c r="AC769" t="s">
        <v>39</v>
      </c>
      <c r="AD769" t="s">
        <v>40</v>
      </c>
    </row>
    <row r="770" spans="1:30" x14ac:dyDescent="0.25">
      <c r="A770" t="s">
        <v>9353</v>
      </c>
      <c r="B770" t="s">
        <v>27</v>
      </c>
      <c r="C770" t="s">
        <v>28</v>
      </c>
      <c r="D770" t="s">
        <v>29</v>
      </c>
      <c r="E770" t="s">
        <v>30</v>
      </c>
      <c r="F770" t="s">
        <v>9341</v>
      </c>
      <c r="G770" t="s">
        <v>9342</v>
      </c>
      <c r="H770" t="s">
        <v>9285</v>
      </c>
      <c r="I770" t="s">
        <v>9343</v>
      </c>
      <c r="J770" t="s">
        <v>9353</v>
      </c>
      <c r="K770" t="s">
        <v>31</v>
      </c>
      <c r="L770" t="s">
        <v>31</v>
      </c>
      <c r="M770" t="s">
        <v>42</v>
      </c>
      <c r="N770" t="s">
        <v>43</v>
      </c>
      <c r="O770" t="s">
        <v>53</v>
      </c>
      <c r="P770" t="s">
        <v>357</v>
      </c>
      <c r="Q770" t="s">
        <v>7544</v>
      </c>
      <c r="R770" t="s">
        <v>9354</v>
      </c>
      <c r="S770" t="str">
        <f t="shared" si="11"/>
        <v>BOHORQUEZ DAVALOS, BRIGITHE</v>
      </c>
      <c r="T770" t="s">
        <v>47</v>
      </c>
      <c r="U770" t="s">
        <v>48</v>
      </c>
      <c r="V770" t="s">
        <v>49</v>
      </c>
      <c r="W770" t="s">
        <v>16644</v>
      </c>
      <c r="X770" s="126">
        <v>22519</v>
      </c>
      <c r="Y770" t="s">
        <v>9355</v>
      </c>
      <c r="AB770" t="s">
        <v>38</v>
      </c>
      <c r="AC770" t="s">
        <v>39</v>
      </c>
      <c r="AD770" t="s">
        <v>40</v>
      </c>
    </row>
    <row r="771" spans="1:30" x14ac:dyDescent="0.25">
      <c r="A771" t="s">
        <v>9356</v>
      </c>
      <c r="B771" t="s">
        <v>27</v>
      </c>
      <c r="C771" t="s">
        <v>28</v>
      </c>
      <c r="D771" t="s">
        <v>29</v>
      </c>
      <c r="E771" t="s">
        <v>30</v>
      </c>
      <c r="F771" t="s">
        <v>9341</v>
      </c>
      <c r="G771" t="s">
        <v>9342</v>
      </c>
      <c r="H771" t="s">
        <v>9285</v>
      </c>
      <c r="I771" t="s">
        <v>9343</v>
      </c>
      <c r="J771" t="s">
        <v>9356</v>
      </c>
      <c r="K771" t="s">
        <v>31</v>
      </c>
      <c r="L771" t="s">
        <v>31</v>
      </c>
      <c r="M771" t="s">
        <v>42</v>
      </c>
      <c r="N771" t="s">
        <v>43</v>
      </c>
      <c r="O771" t="s">
        <v>53</v>
      </c>
      <c r="P771" t="s">
        <v>97</v>
      </c>
      <c r="Q771" t="s">
        <v>121</v>
      </c>
      <c r="R771" t="s">
        <v>6545</v>
      </c>
      <c r="S771" t="str">
        <f t="shared" si="11"/>
        <v>CHARAJA QUILCA, ZAIDA</v>
      </c>
      <c r="T771" t="s">
        <v>47</v>
      </c>
      <c r="U771" t="s">
        <v>48</v>
      </c>
      <c r="V771" t="s">
        <v>49</v>
      </c>
      <c r="W771" t="s">
        <v>16645</v>
      </c>
      <c r="X771" s="126">
        <v>22737</v>
      </c>
      <c r="Y771" t="s">
        <v>9357</v>
      </c>
      <c r="AB771" t="s">
        <v>38</v>
      </c>
      <c r="AC771" t="s">
        <v>39</v>
      </c>
      <c r="AD771" t="s">
        <v>40</v>
      </c>
    </row>
    <row r="772" spans="1:30" x14ac:dyDescent="0.25">
      <c r="A772" t="s">
        <v>9358</v>
      </c>
      <c r="B772" t="s">
        <v>27</v>
      </c>
      <c r="C772" t="s">
        <v>28</v>
      </c>
      <c r="D772" t="s">
        <v>29</v>
      </c>
      <c r="E772" t="s">
        <v>30</v>
      </c>
      <c r="F772" t="s">
        <v>9341</v>
      </c>
      <c r="G772" t="s">
        <v>9342</v>
      </c>
      <c r="H772" t="s">
        <v>9285</v>
      </c>
      <c r="I772" t="s">
        <v>9343</v>
      </c>
      <c r="J772" t="s">
        <v>9358</v>
      </c>
      <c r="K772" t="s">
        <v>31</v>
      </c>
      <c r="L772" t="s">
        <v>31</v>
      </c>
      <c r="M772" t="s">
        <v>42</v>
      </c>
      <c r="N772" t="s">
        <v>43</v>
      </c>
      <c r="O772" t="s">
        <v>9359</v>
      </c>
      <c r="P772" t="s">
        <v>245</v>
      </c>
      <c r="Q772" t="s">
        <v>179</v>
      </c>
      <c r="R772" t="s">
        <v>7641</v>
      </c>
      <c r="S772" t="str">
        <f t="shared" si="11"/>
        <v>ALATA TITO, YESSENIA NAKADAY</v>
      </c>
      <c r="T772" t="s">
        <v>52</v>
      </c>
      <c r="U772" t="s">
        <v>48</v>
      </c>
      <c r="V772" t="s">
        <v>49</v>
      </c>
      <c r="W772" t="s">
        <v>16646</v>
      </c>
      <c r="X772" s="126">
        <v>27456</v>
      </c>
      <c r="Y772" t="s">
        <v>7642</v>
      </c>
      <c r="AB772" t="s">
        <v>38</v>
      </c>
      <c r="AC772" t="s">
        <v>39</v>
      </c>
      <c r="AD772" t="s">
        <v>40</v>
      </c>
    </row>
    <row r="773" spans="1:30" x14ac:dyDescent="0.25">
      <c r="A773" t="s">
        <v>9360</v>
      </c>
      <c r="B773" t="s">
        <v>27</v>
      </c>
      <c r="C773" t="s">
        <v>28</v>
      </c>
      <c r="D773" t="s">
        <v>29</v>
      </c>
      <c r="E773" t="s">
        <v>30</v>
      </c>
      <c r="F773" t="s">
        <v>9341</v>
      </c>
      <c r="G773" t="s">
        <v>9342</v>
      </c>
      <c r="H773" t="s">
        <v>9285</v>
      </c>
      <c r="I773" t="s">
        <v>9343</v>
      </c>
      <c r="J773" t="s">
        <v>9360</v>
      </c>
      <c r="K773" t="s">
        <v>31</v>
      </c>
      <c r="L773" t="s">
        <v>31</v>
      </c>
      <c r="M773" t="s">
        <v>42</v>
      </c>
      <c r="N773" t="s">
        <v>61</v>
      </c>
      <c r="O773" t="s">
        <v>9361</v>
      </c>
      <c r="P773" t="s">
        <v>476</v>
      </c>
      <c r="Q773" t="s">
        <v>1717</v>
      </c>
      <c r="R773" t="s">
        <v>21670</v>
      </c>
      <c r="S773" s="189" t="s">
        <v>235</v>
      </c>
      <c r="T773" t="s">
        <v>64</v>
      </c>
      <c r="U773" t="s">
        <v>48</v>
      </c>
      <c r="V773" t="s">
        <v>49</v>
      </c>
      <c r="W773" t="s">
        <v>21671</v>
      </c>
      <c r="X773" s="126">
        <v>33499</v>
      </c>
      <c r="Y773" t="s">
        <v>21672</v>
      </c>
      <c r="Z773" s="126">
        <v>44256</v>
      </c>
      <c r="AA773" s="126">
        <v>44561</v>
      </c>
      <c r="AB773" t="s">
        <v>38</v>
      </c>
      <c r="AC773" t="s">
        <v>6628</v>
      </c>
      <c r="AD773" t="s">
        <v>40</v>
      </c>
    </row>
    <row r="774" spans="1:30" x14ac:dyDescent="0.25">
      <c r="A774" t="s">
        <v>9362</v>
      </c>
      <c r="B774" t="s">
        <v>27</v>
      </c>
      <c r="C774" t="s">
        <v>28</v>
      </c>
      <c r="D774" t="s">
        <v>29</v>
      </c>
      <c r="E774" t="s">
        <v>30</v>
      </c>
      <c r="F774" t="s">
        <v>9341</v>
      </c>
      <c r="G774" t="s">
        <v>9342</v>
      </c>
      <c r="H774" t="s">
        <v>9285</v>
      </c>
      <c r="I774" t="s">
        <v>9343</v>
      </c>
      <c r="J774" t="s">
        <v>9362</v>
      </c>
      <c r="K774" t="s">
        <v>31</v>
      </c>
      <c r="L774" t="s">
        <v>31</v>
      </c>
      <c r="M774" t="s">
        <v>42</v>
      </c>
      <c r="N774" t="s">
        <v>43</v>
      </c>
      <c r="O774" t="s">
        <v>16647</v>
      </c>
      <c r="P774" t="s">
        <v>6820</v>
      </c>
      <c r="Q774" t="s">
        <v>121</v>
      </c>
      <c r="R774" t="s">
        <v>189</v>
      </c>
      <c r="S774" t="str">
        <f t="shared" ref="S774:S782" si="12">CONCATENATE(P774," ",Q774,","," ",R774)</f>
        <v>TREJOS QUILCA, GLADYS</v>
      </c>
      <c r="T774" t="s">
        <v>47</v>
      </c>
      <c r="U774" t="s">
        <v>48</v>
      </c>
      <c r="V774" t="s">
        <v>49</v>
      </c>
      <c r="W774" t="s">
        <v>16648</v>
      </c>
      <c r="X774" s="126">
        <v>22051</v>
      </c>
      <c r="Y774" t="s">
        <v>6821</v>
      </c>
      <c r="Z774" s="126">
        <v>44256</v>
      </c>
      <c r="AB774" t="s">
        <v>38</v>
      </c>
      <c r="AC774" t="s">
        <v>39</v>
      </c>
      <c r="AD774" t="s">
        <v>40</v>
      </c>
    </row>
    <row r="775" spans="1:30" x14ac:dyDescent="0.25">
      <c r="A775" t="s">
        <v>12477</v>
      </c>
      <c r="B775" t="s">
        <v>27</v>
      </c>
      <c r="C775" t="s">
        <v>28</v>
      </c>
      <c r="D775" t="s">
        <v>29</v>
      </c>
      <c r="E775" t="s">
        <v>30</v>
      </c>
      <c r="F775" t="s">
        <v>9341</v>
      </c>
      <c r="G775" t="s">
        <v>9342</v>
      </c>
      <c r="H775" t="s">
        <v>9285</v>
      </c>
      <c r="I775" t="s">
        <v>9343</v>
      </c>
      <c r="J775" t="s">
        <v>12477</v>
      </c>
      <c r="K775" t="s">
        <v>31</v>
      </c>
      <c r="L775" t="s">
        <v>31</v>
      </c>
      <c r="M775" t="s">
        <v>42</v>
      </c>
      <c r="N775" t="s">
        <v>61</v>
      </c>
      <c r="O775" t="s">
        <v>16649</v>
      </c>
      <c r="P775" t="s">
        <v>11510</v>
      </c>
      <c r="Q775" t="s">
        <v>106</v>
      </c>
      <c r="R775" t="s">
        <v>21673</v>
      </c>
      <c r="S775" s="189" t="s">
        <v>235</v>
      </c>
      <c r="T775" t="s">
        <v>64</v>
      </c>
      <c r="U775" t="s">
        <v>48</v>
      </c>
      <c r="V775" t="s">
        <v>49</v>
      </c>
      <c r="W775" t="s">
        <v>21674</v>
      </c>
      <c r="X775" s="126">
        <v>28991</v>
      </c>
      <c r="Y775" t="s">
        <v>21675</v>
      </c>
      <c r="Z775" s="126">
        <v>44309</v>
      </c>
      <c r="AA775" s="126">
        <v>44561</v>
      </c>
      <c r="AB775" t="s">
        <v>38</v>
      </c>
      <c r="AC775" t="s">
        <v>6628</v>
      </c>
      <c r="AD775" t="s">
        <v>40</v>
      </c>
    </row>
    <row r="776" spans="1:30" x14ac:dyDescent="0.25">
      <c r="B776" t="s">
        <v>27</v>
      </c>
      <c r="C776" t="s">
        <v>28</v>
      </c>
      <c r="D776" t="s">
        <v>29</v>
      </c>
      <c r="E776" t="s">
        <v>30</v>
      </c>
      <c r="F776" t="s">
        <v>9341</v>
      </c>
      <c r="G776" t="s">
        <v>9342</v>
      </c>
      <c r="H776" t="s">
        <v>9285</v>
      </c>
      <c r="I776" t="s">
        <v>9343</v>
      </c>
      <c r="J776" t="s">
        <v>9364</v>
      </c>
      <c r="K776" t="s">
        <v>31</v>
      </c>
      <c r="L776" t="s">
        <v>31</v>
      </c>
      <c r="M776" t="s">
        <v>42</v>
      </c>
      <c r="N776" t="s">
        <v>61</v>
      </c>
      <c r="O776" t="s">
        <v>16650</v>
      </c>
      <c r="P776" t="s">
        <v>106</v>
      </c>
      <c r="Q776" t="s">
        <v>222</v>
      </c>
      <c r="R776" t="s">
        <v>578</v>
      </c>
      <c r="S776" s="189" t="s">
        <v>235</v>
      </c>
      <c r="T776" t="s">
        <v>64</v>
      </c>
      <c r="U776" t="s">
        <v>48</v>
      </c>
      <c r="V776" t="s">
        <v>49</v>
      </c>
      <c r="W776" t="s">
        <v>21676</v>
      </c>
      <c r="X776" s="126">
        <v>30305</v>
      </c>
      <c r="Y776" t="s">
        <v>21677</v>
      </c>
      <c r="Z776" s="126">
        <v>44501</v>
      </c>
      <c r="AA776" s="126">
        <v>44561</v>
      </c>
      <c r="AB776" t="s">
        <v>302</v>
      </c>
      <c r="AC776" t="s">
        <v>6628</v>
      </c>
      <c r="AD776" t="s">
        <v>40</v>
      </c>
    </row>
    <row r="777" spans="1:30" x14ac:dyDescent="0.25">
      <c r="A777" t="s">
        <v>9364</v>
      </c>
      <c r="B777" t="s">
        <v>27</v>
      </c>
      <c r="C777" t="s">
        <v>28</v>
      </c>
      <c r="D777" t="s">
        <v>29</v>
      </c>
      <c r="E777" t="s">
        <v>30</v>
      </c>
      <c r="F777" t="s">
        <v>9341</v>
      </c>
      <c r="G777" t="s">
        <v>9342</v>
      </c>
      <c r="H777" t="s">
        <v>9285</v>
      </c>
      <c r="I777" t="s">
        <v>9343</v>
      </c>
      <c r="J777" t="s">
        <v>9364</v>
      </c>
      <c r="K777" t="s">
        <v>31</v>
      </c>
      <c r="L777" t="s">
        <v>31</v>
      </c>
      <c r="M777" t="s">
        <v>42</v>
      </c>
      <c r="N777" t="s">
        <v>43</v>
      </c>
      <c r="O777" t="s">
        <v>9365</v>
      </c>
      <c r="P777" t="s">
        <v>360</v>
      </c>
      <c r="Q777" t="s">
        <v>9366</v>
      </c>
      <c r="R777" t="s">
        <v>9367</v>
      </c>
      <c r="S777" t="str">
        <f t="shared" si="12"/>
        <v>ZELA PAYI, NELLY OLGA</v>
      </c>
      <c r="T777" t="s">
        <v>52</v>
      </c>
      <c r="U777" t="s">
        <v>48</v>
      </c>
      <c r="V777" t="s">
        <v>16183</v>
      </c>
      <c r="W777" t="s">
        <v>16651</v>
      </c>
      <c r="X777" s="126">
        <v>28591</v>
      </c>
      <c r="Y777" t="s">
        <v>9368</v>
      </c>
      <c r="Z777" s="126">
        <v>44501</v>
      </c>
      <c r="AA777" s="126">
        <v>44561</v>
      </c>
      <c r="AB777" t="s">
        <v>38</v>
      </c>
      <c r="AC777" t="s">
        <v>39</v>
      </c>
      <c r="AD777" t="s">
        <v>40</v>
      </c>
    </row>
    <row r="778" spans="1:30" x14ac:dyDescent="0.25">
      <c r="A778" t="s">
        <v>9369</v>
      </c>
      <c r="B778" t="s">
        <v>27</v>
      </c>
      <c r="C778" t="s">
        <v>28</v>
      </c>
      <c r="D778" t="s">
        <v>29</v>
      </c>
      <c r="E778" t="s">
        <v>30</v>
      </c>
      <c r="F778" t="s">
        <v>9341</v>
      </c>
      <c r="G778" t="s">
        <v>9342</v>
      </c>
      <c r="H778" t="s">
        <v>9285</v>
      </c>
      <c r="I778" t="s">
        <v>9343</v>
      </c>
      <c r="J778" t="s">
        <v>9369</v>
      </c>
      <c r="K778" t="s">
        <v>31</v>
      </c>
      <c r="L778" t="s">
        <v>77</v>
      </c>
      <c r="M778" t="s">
        <v>77</v>
      </c>
      <c r="N778" t="s">
        <v>61</v>
      </c>
      <c r="O778" t="s">
        <v>9370</v>
      </c>
      <c r="P778" t="s">
        <v>75</v>
      </c>
      <c r="Q778" t="s">
        <v>159</v>
      </c>
      <c r="R778" t="s">
        <v>21678</v>
      </c>
      <c r="S778" s="189" t="s">
        <v>235</v>
      </c>
      <c r="T778" t="s">
        <v>41</v>
      </c>
      <c r="U778" t="s">
        <v>48</v>
      </c>
      <c r="V778" t="s">
        <v>49</v>
      </c>
      <c r="W778" t="s">
        <v>21679</v>
      </c>
      <c r="X778" s="126">
        <v>31990</v>
      </c>
      <c r="Y778" t="s">
        <v>21680</v>
      </c>
      <c r="Z778" s="126">
        <v>44256</v>
      </c>
      <c r="AA778" s="126">
        <v>44561</v>
      </c>
      <c r="AB778" t="s">
        <v>38</v>
      </c>
      <c r="AC778" t="s">
        <v>80</v>
      </c>
      <c r="AD778" t="s">
        <v>40</v>
      </c>
    </row>
    <row r="779" spans="1:30" x14ac:dyDescent="0.25">
      <c r="A779" t="s">
        <v>9372</v>
      </c>
      <c r="B779" t="s">
        <v>27</v>
      </c>
      <c r="C779" t="s">
        <v>28</v>
      </c>
      <c r="D779" t="s">
        <v>29</v>
      </c>
      <c r="E779" t="s">
        <v>30</v>
      </c>
      <c r="F779" t="s">
        <v>9341</v>
      </c>
      <c r="G779" t="s">
        <v>9342</v>
      </c>
      <c r="H779" t="s">
        <v>9285</v>
      </c>
      <c r="I779" t="s">
        <v>9343</v>
      </c>
      <c r="J779" t="s">
        <v>9372</v>
      </c>
      <c r="K779" t="s">
        <v>31</v>
      </c>
      <c r="L779" t="s">
        <v>77</v>
      </c>
      <c r="M779" t="s">
        <v>77</v>
      </c>
      <c r="N779" t="s">
        <v>61</v>
      </c>
      <c r="O779" t="s">
        <v>6731</v>
      </c>
      <c r="P779" t="s">
        <v>1894</v>
      </c>
      <c r="Q779" t="s">
        <v>595</v>
      </c>
      <c r="R779" t="s">
        <v>21681</v>
      </c>
      <c r="S779" s="189" t="s">
        <v>235</v>
      </c>
      <c r="T779" t="s">
        <v>41</v>
      </c>
      <c r="U779" t="s">
        <v>48</v>
      </c>
      <c r="V779" t="s">
        <v>49</v>
      </c>
      <c r="W779" t="s">
        <v>21682</v>
      </c>
      <c r="X779" s="126">
        <v>25250</v>
      </c>
      <c r="Y779" t="s">
        <v>21683</v>
      </c>
      <c r="Z779" s="126">
        <v>44256</v>
      </c>
      <c r="AA779" s="126">
        <v>44561</v>
      </c>
      <c r="AB779" t="s">
        <v>38</v>
      </c>
      <c r="AC779" t="s">
        <v>80</v>
      </c>
      <c r="AD779" t="s">
        <v>40</v>
      </c>
    </row>
    <row r="780" spans="1:30" x14ac:dyDescent="0.25">
      <c r="A780" t="s">
        <v>9373</v>
      </c>
      <c r="B780" t="s">
        <v>27</v>
      </c>
      <c r="C780" t="s">
        <v>28</v>
      </c>
      <c r="D780" t="s">
        <v>29</v>
      </c>
      <c r="E780" t="s">
        <v>30</v>
      </c>
      <c r="F780" t="s">
        <v>9341</v>
      </c>
      <c r="G780" t="s">
        <v>9342</v>
      </c>
      <c r="H780" t="s">
        <v>9285</v>
      </c>
      <c r="I780" t="s">
        <v>9343</v>
      </c>
      <c r="J780" t="s">
        <v>9373</v>
      </c>
      <c r="K780" t="s">
        <v>31</v>
      </c>
      <c r="L780" t="s">
        <v>77</v>
      </c>
      <c r="M780" t="s">
        <v>77</v>
      </c>
      <c r="N780" t="s">
        <v>61</v>
      </c>
      <c r="O780" t="s">
        <v>6731</v>
      </c>
      <c r="P780" t="s">
        <v>960</v>
      </c>
      <c r="Q780" t="s">
        <v>150</v>
      </c>
      <c r="R780" t="s">
        <v>209</v>
      </c>
      <c r="S780" s="189" t="s">
        <v>235</v>
      </c>
      <c r="T780" t="s">
        <v>41</v>
      </c>
      <c r="U780" t="s">
        <v>48</v>
      </c>
      <c r="V780" t="s">
        <v>49</v>
      </c>
      <c r="W780" t="s">
        <v>21684</v>
      </c>
      <c r="X780" s="126">
        <v>31388</v>
      </c>
      <c r="Y780" t="s">
        <v>21685</v>
      </c>
      <c r="Z780" s="126">
        <v>44256</v>
      </c>
      <c r="AA780" s="126">
        <v>44561</v>
      </c>
      <c r="AB780" t="s">
        <v>38</v>
      </c>
      <c r="AC780" t="s">
        <v>80</v>
      </c>
      <c r="AD780" t="s">
        <v>40</v>
      </c>
    </row>
    <row r="781" spans="1:30" x14ac:dyDescent="0.25">
      <c r="A781" t="s">
        <v>9374</v>
      </c>
      <c r="B781" t="s">
        <v>27</v>
      </c>
      <c r="C781" t="s">
        <v>28</v>
      </c>
      <c r="D781" t="s">
        <v>29</v>
      </c>
      <c r="E781" t="s">
        <v>30</v>
      </c>
      <c r="F781" t="s">
        <v>9341</v>
      </c>
      <c r="G781" t="s">
        <v>9342</v>
      </c>
      <c r="H781" t="s">
        <v>9285</v>
      </c>
      <c r="I781" t="s">
        <v>9343</v>
      </c>
      <c r="J781" t="s">
        <v>9374</v>
      </c>
      <c r="K781" t="s">
        <v>90</v>
      </c>
      <c r="L781" t="s">
        <v>91</v>
      </c>
      <c r="M781" t="s">
        <v>92</v>
      </c>
      <c r="N781" t="s">
        <v>43</v>
      </c>
      <c r="O781" t="s">
        <v>9375</v>
      </c>
      <c r="P781" t="s">
        <v>286</v>
      </c>
      <c r="Q781" t="s">
        <v>362</v>
      </c>
      <c r="R781" t="s">
        <v>363</v>
      </c>
      <c r="S781" t="str">
        <f t="shared" si="12"/>
        <v>CHAMBILLA ESCOBAR, EDGAR</v>
      </c>
      <c r="T781" t="s">
        <v>176</v>
      </c>
      <c r="U781" t="s">
        <v>37</v>
      </c>
      <c r="V781" t="s">
        <v>49</v>
      </c>
      <c r="W781" t="s">
        <v>16652</v>
      </c>
      <c r="X781" s="126">
        <v>24712</v>
      </c>
      <c r="Y781" t="s">
        <v>9376</v>
      </c>
      <c r="AB781" t="s">
        <v>38</v>
      </c>
      <c r="AC781" t="s">
        <v>95</v>
      </c>
      <c r="AD781" t="s">
        <v>40</v>
      </c>
    </row>
    <row r="782" spans="1:30" x14ac:dyDescent="0.25">
      <c r="A782" t="s">
        <v>9377</v>
      </c>
      <c r="B782" t="s">
        <v>27</v>
      </c>
      <c r="C782" t="s">
        <v>28</v>
      </c>
      <c r="D782" t="s">
        <v>29</v>
      </c>
      <c r="E782" t="s">
        <v>30</v>
      </c>
      <c r="F782" t="s">
        <v>9341</v>
      </c>
      <c r="G782" t="s">
        <v>9342</v>
      </c>
      <c r="H782" t="s">
        <v>9285</v>
      </c>
      <c r="I782" t="s">
        <v>9343</v>
      </c>
      <c r="J782" t="s">
        <v>9377</v>
      </c>
      <c r="K782" t="s">
        <v>90</v>
      </c>
      <c r="L782" t="s">
        <v>91</v>
      </c>
      <c r="M782" t="s">
        <v>364</v>
      </c>
      <c r="N782" t="s">
        <v>43</v>
      </c>
      <c r="O782" t="s">
        <v>9378</v>
      </c>
      <c r="P782" t="s">
        <v>75</v>
      </c>
      <c r="Q782" t="s">
        <v>250</v>
      </c>
      <c r="R782" t="s">
        <v>246</v>
      </c>
      <c r="S782" t="str">
        <f t="shared" si="12"/>
        <v>QUISPE MAQUERA, ISABEL</v>
      </c>
      <c r="T782" t="s">
        <v>102</v>
      </c>
      <c r="U782" t="s">
        <v>37</v>
      </c>
      <c r="V782" t="s">
        <v>49</v>
      </c>
      <c r="W782" t="s">
        <v>16653</v>
      </c>
      <c r="X782" s="126">
        <v>25459</v>
      </c>
      <c r="Y782" t="s">
        <v>9379</v>
      </c>
      <c r="AB782" t="s">
        <v>38</v>
      </c>
      <c r="AC782" t="s">
        <v>95</v>
      </c>
      <c r="AD782" t="s">
        <v>40</v>
      </c>
    </row>
    <row r="783" spans="1:30" x14ac:dyDescent="0.25">
      <c r="A783" t="s">
        <v>16655</v>
      </c>
      <c r="B783" t="s">
        <v>8634</v>
      </c>
      <c r="C783" t="s">
        <v>6849</v>
      </c>
      <c r="D783" t="s">
        <v>29</v>
      </c>
      <c r="E783" t="s">
        <v>491</v>
      </c>
      <c r="F783" t="s">
        <v>15339</v>
      </c>
      <c r="G783" t="s">
        <v>8636</v>
      </c>
      <c r="H783" t="s">
        <v>16654</v>
      </c>
      <c r="I783" t="s">
        <v>15340</v>
      </c>
      <c r="J783" t="s">
        <v>16655</v>
      </c>
      <c r="K783" t="s">
        <v>8638</v>
      </c>
      <c r="L783" t="s">
        <v>8638</v>
      </c>
      <c r="M783" t="s">
        <v>8639</v>
      </c>
      <c r="N783" t="s">
        <v>61</v>
      </c>
      <c r="O783" t="s">
        <v>15341</v>
      </c>
      <c r="P783" t="s">
        <v>273</v>
      </c>
      <c r="Q783" t="s">
        <v>261</v>
      </c>
      <c r="R783" t="s">
        <v>21686</v>
      </c>
      <c r="S783" s="189" t="s">
        <v>235</v>
      </c>
      <c r="T783" t="s">
        <v>8640</v>
      </c>
      <c r="U783" t="s">
        <v>48</v>
      </c>
      <c r="V783" t="s">
        <v>49</v>
      </c>
      <c r="W783" t="s">
        <v>21687</v>
      </c>
      <c r="X783" s="126">
        <v>36748</v>
      </c>
      <c r="Y783" t="s">
        <v>258</v>
      </c>
      <c r="Z783" s="126">
        <v>44256</v>
      </c>
      <c r="AA783" s="126">
        <v>44561</v>
      </c>
      <c r="AB783" t="s">
        <v>8641</v>
      </c>
      <c r="AC783" t="s">
        <v>65</v>
      </c>
      <c r="AD783" t="s">
        <v>40</v>
      </c>
    </row>
    <row r="784" spans="1:30" x14ac:dyDescent="0.25">
      <c r="A784" t="s">
        <v>16656</v>
      </c>
      <c r="B784" t="s">
        <v>8634</v>
      </c>
      <c r="C784" t="s">
        <v>6849</v>
      </c>
      <c r="D784" t="s">
        <v>29</v>
      </c>
      <c r="E784" t="s">
        <v>491</v>
      </c>
      <c r="F784" t="s">
        <v>15342</v>
      </c>
      <c r="G784" t="s">
        <v>8636</v>
      </c>
      <c r="H784" t="s">
        <v>16654</v>
      </c>
      <c r="I784" t="s">
        <v>15343</v>
      </c>
      <c r="J784" t="s">
        <v>16656</v>
      </c>
      <c r="K784" t="s">
        <v>8638</v>
      </c>
      <c r="L784" t="s">
        <v>8638</v>
      </c>
      <c r="M784" t="s">
        <v>8639</v>
      </c>
      <c r="N784" t="s">
        <v>61</v>
      </c>
      <c r="O784" t="s">
        <v>15341</v>
      </c>
      <c r="P784" t="s">
        <v>75</v>
      </c>
      <c r="Q784" t="s">
        <v>8678</v>
      </c>
      <c r="R784" t="s">
        <v>21688</v>
      </c>
      <c r="S784" s="189" t="s">
        <v>235</v>
      </c>
      <c r="T784" t="s">
        <v>8640</v>
      </c>
      <c r="U784" t="s">
        <v>48</v>
      </c>
      <c r="V784" t="s">
        <v>49</v>
      </c>
      <c r="W784" t="s">
        <v>21689</v>
      </c>
      <c r="X784" s="126">
        <v>32704</v>
      </c>
      <c r="Y784" t="s">
        <v>258</v>
      </c>
      <c r="Z784" s="126">
        <v>44256</v>
      </c>
      <c r="AA784" s="126">
        <v>44561</v>
      </c>
      <c r="AB784" t="s">
        <v>8641</v>
      </c>
      <c r="AC784" t="s">
        <v>65</v>
      </c>
      <c r="AD784" t="s">
        <v>40</v>
      </c>
    </row>
    <row r="785" spans="1:30" x14ac:dyDescent="0.25">
      <c r="A785" t="s">
        <v>16657</v>
      </c>
      <c r="B785" t="s">
        <v>8634</v>
      </c>
      <c r="C785" t="s">
        <v>6849</v>
      </c>
      <c r="D785" t="s">
        <v>29</v>
      </c>
      <c r="E785" t="s">
        <v>541</v>
      </c>
      <c r="F785" t="s">
        <v>15344</v>
      </c>
      <c r="G785" t="s">
        <v>8636</v>
      </c>
      <c r="H785" t="s">
        <v>16654</v>
      </c>
      <c r="I785" t="s">
        <v>15345</v>
      </c>
      <c r="J785" t="s">
        <v>16657</v>
      </c>
      <c r="K785" t="s">
        <v>8638</v>
      </c>
      <c r="L785" t="s">
        <v>8638</v>
      </c>
      <c r="M785" t="s">
        <v>8639</v>
      </c>
      <c r="N785" t="s">
        <v>61</v>
      </c>
      <c r="O785" t="s">
        <v>15341</v>
      </c>
      <c r="P785" t="s">
        <v>320</v>
      </c>
      <c r="Q785" t="s">
        <v>273</v>
      </c>
      <c r="R785" t="s">
        <v>21690</v>
      </c>
      <c r="S785" s="189" t="s">
        <v>235</v>
      </c>
      <c r="T785" t="s">
        <v>8640</v>
      </c>
      <c r="U785" t="s">
        <v>48</v>
      </c>
      <c r="V785" t="s">
        <v>49</v>
      </c>
      <c r="W785" t="s">
        <v>21691</v>
      </c>
      <c r="X785" s="126">
        <v>32475</v>
      </c>
      <c r="Y785" t="s">
        <v>258</v>
      </c>
      <c r="Z785" s="126">
        <v>44256</v>
      </c>
      <c r="AA785" s="126">
        <v>44561</v>
      </c>
      <c r="AB785" t="s">
        <v>8641</v>
      </c>
      <c r="AC785" t="s">
        <v>65</v>
      </c>
      <c r="AD785" t="s">
        <v>40</v>
      </c>
    </row>
    <row r="786" spans="1:30" x14ac:dyDescent="0.25">
      <c r="A786" t="s">
        <v>16658</v>
      </c>
      <c r="B786" t="s">
        <v>8634</v>
      </c>
      <c r="C786" t="s">
        <v>6849</v>
      </c>
      <c r="D786" t="s">
        <v>29</v>
      </c>
      <c r="E786" t="s">
        <v>491</v>
      </c>
      <c r="F786" t="s">
        <v>15346</v>
      </c>
      <c r="G786" t="s">
        <v>8636</v>
      </c>
      <c r="H786" t="s">
        <v>16654</v>
      </c>
      <c r="I786" t="s">
        <v>15347</v>
      </c>
      <c r="J786" t="s">
        <v>16658</v>
      </c>
      <c r="K786" t="s">
        <v>8638</v>
      </c>
      <c r="L786" t="s">
        <v>8638</v>
      </c>
      <c r="M786" t="s">
        <v>8639</v>
      </c>
      <c r="N786" t="s">
        <v>61</v>
      </c>
      <c r="O786" t="s">
        <v>15341</v>
      </c>
      <c r="P786" t="s">
        <v>266</v>
      </c>
      <c r="Q786" t="s">
        <v>75</v>
      </c>
      <c r="R786" t="s">
        <v>1041</v>
      </c>
      <c r="S786" s="189" t="s">
        <v>235</v>
      </c>
      <c r="T786" t="s">
        <v>8640</v>
      </c>
      <c r="U786" t="s">
        <v>48</v>
      </c>
      <c r="V786" t="s">
        <v>49</v>
      </c>
      <c r="W786" t="s">
        <v>21692</v>
      </c>
      <c r="X786" s="126">
        <v>29237</v>
      </c>
      <c r="Y786" t="s">
        <v>258</v>
      </c>
      <c r="Z786" s="126">
        <v>44256</v>
      </c>
      <c r="AA786" s="126">
        <v>44561</v>
      </c>
      <c r="AB786" t="s">
        <v>8641</v>
      </c>
      <c r="AC786" t="s">
        <v>65</v>
      </c>
      <c r="AD786" t="s">
        <v>40</v>
      </c>
    </row>
    <row r="787" spans="1:30" x14ac:dyDescent="0.25">
      <c r="A787" t="s">
        <v>16659</v>
      </c>
      <c r="B787" t="s">
        <v>8634</v>
      </c>
      <c r="C787" t="s">
        <v>6849</v>
      </c>
      <c r="D787" t="s">
        <v>29</v>
      </c>
      <c r="E787" t="s">
        <v>491</v>
      </c>
      <c r="F787" t="s">
        <v>15348</v>
      </c>
      <c r="G787" t="s">
        <v>8636</v>
      </c>
      <c r="H787" t="s">
        <v>16654</v>
      </c>
      <c r="I787" t="s">
        <v>15349</v>
      </c>
      <c r="J787" t="s">
        <v>16659</v>
      </c>
      <c r="K787" t="s">
        <v>8638</v>
      </c>
      <c r="L787" t="s">
        <v>8638</v>
      </c>
      <c r="M787" t="s">
        <v>8639</v>
      </c>
      <c r="N787" t="s">
        <v>61</v>
      </c>
      <c r="O787" t="s">
        <v>15341</v>
      </c>
      <c r="P787" t="s">
        <v>7647</v>
      </c>
      <c r="Q787" t="s">
        <v>618</v>
      </c>
      <c r="R787" t="s">
        <v>21693</v>
      </c>
      <c r="S787" s="189" t="s">
        <v>235</v>
      </c>
      <c r="T787" t="s">
        <v>8640</v>
      </c>
      <c r="U787" t="s">
        <v>48</v>
      </c>
      <c r="V787" t="s">
        <v>49</v>
      </c>
      <c r="W787" t="s">
        <v>21694</v>
      </c>
      <c r="X787" s="126">
        <v>35925</v>
      </c>
      <c r="Y787" t="s">
        <v>258</v>
      </c>
      <c r="Z787" s="126">
        <v>44256</v>
      </c>
      <c r="AA787" s="126">
        <v>44561</v>
      </c>
      <c r="AB787" t="s">
        <v>8641</v>
      </c>
      <c r="AC787" t="s">
        <v>65</v>
      </c>
      <c r="AD787" t="s">
        <v>40</v>
      </c>
    </row>
    <row r="788" spans="1:30" x14ac:dyDescent="0.25">
      <c r="A788" t="s">
        <v>16660</v>
      </c>
      <c r="B788" t="s">
        <v>8634</v>
      </c>
      <c r="C788" t="s">
        <v>6849</v>
      </c>
      <c r="D788" t="s">
        <v>29</v>
      </c>
      <c r="E788" t="s">
        <v>491</v>
      </c>
      <c r="F788" t="s">
        <v>15350</v>
      </c>
      <c r="G788" t="s">
        <v>8636</v>
      </c>
      <c r="H788" t="s">
        <v>16654</v>
      </c>
      <c r="I788" t="s">
        <v>15351</v>
      </c>
      <c r="J788" t="s">
        <v>16660</v>
      </c>
      <c r="K788" t="s">
        <v>8638</v>
      </c>
      <c r="L788" t="s">
        <v>8638</v>
      </c>
      <c r="M788" t="s">
        <v>8639</v>
      </c>
      <c r="N788" t="s">
        <v>61</v>
      </c>
      <c r="O788" t="s">
        <v>15341</v>
      </c>
      <c r="P788" t="s">
        <v>106</v>
      </c>
      <c r="Q788" t="s">
        <v>289</v>
      </c>
      <c r="R788" t="s">
        <v>21695</v>
      </c>
      <c r="S788" s="189" t="s">
        <v>235</v>
      </c>
      <c r="T788" t="s">
        <v>8640</v>
      </c>
      <c r="U788" t="s">
        <v>48</v>
      </c>
      <c r="V788" t="s">
        <v>49</v>
      </c>
      <c r="W788" t="s">
        <v>21696</v>
      </c>
      <c r="X788" s="126">
        <v>36902</v>
      </c>
      <c r="Y788" t="s">
        <v>258</v>
      </c>
      <c r="Z788" s="126">
        <v>44256</v>
      </c>
      <c r="AA788" s="126">
        <v>44561</v>
      </c>
      <c r="AB788" t="s">
        <v>8641</v>
      </c>
      <c r="AC788" t="s">
        <v>65</v>
      </c>
      <c r="AD788" t="s">
        <v>40</v>
      </c>
    </row>
    <row r="789" spans="1:30" x14ac:dyDescent="0.25">
      <c r="A789" t="s">
        <v>16661</v>
      </c>
      <c r="B789" t="s">
        <v>8634</v>
      </c>
      <c r="C789" t="s">
        <v>6849</v>
      </c>
      <c r="D789" t="s">
        <v>29</v>
      </c>
      <c r="E789" t="s">
        <v>491</v>
      </c>
      <c r="F789" t="s">
        <v>15352</v>
      </c>
      <c r="G789" t="s">
        <v>8636</v>
      </c>
      <c r="H789" t="s">
        <v>16654</v>
      </c>
      <c r="I789" t="s">
        <v>6127</v>
      </c>
      <c r="J789" t="s">
        <v>16661</v>
      </c>
      <c r="K789" t="s">
        <v>8638</v>
      </c>
      <c r="L789" t="s">
        <v>8638</v>
      </c>
      <c r="M789" t="s">
        <v>8639</v>
      </c>
      <c r="N789" t="s">
        <v>61</v>
      </c>
      <c r="O789" t="s">
        <v>15341</v>
      </c>
      <c r="P789" t="s">
        <v>7647</v>
      </c>
      <c r="Q789" t="s">
        <v>618</v>
      </c>
      <c r="R789" t="s">
        <v>21697</v>
      </c>
      <c r="S789" s="189" t="s">
        <v>235</v>
      </c>
      <c r="T789" t="s">
        <v>8640</v>
      </c>
      <c r="U789" t="s">
        <v>48</v>
      </c>
      <c r="V789" t="s">
        <v>49</v>
      </c>
      <c r="W789" t="s">
        <v>21698</v>
      </c>
      <c r="X789" s="126">
        <v>36828</v>
      </c>
      <c r="Y789" t="s">
        <v>258</v>
      </c>
      <c r="Z789" s="126">
        <v>44256</v>
      </c>
      <c r="AA789" s="126">
        <v>44561</v>
      </c>
      <c r="AB789" t="s">
        <v>8641</v>
      </c>
      <c r="AC789" t="s">
        <v>65</v>
      </c>
      <c r="AD789" t="s">
        <v>40</v>
      </c>
    </row>
    <row r="790" spans="1:30" x14ac:dyDescent="0.25">
      <c r="A790" t="s">
        <v>16662</v>
      </c>
      <c r="B790" t="s">
        <v>8634</v>
      </c>
      <c r="C790" t="s">
        <v>6849</v>
      </c>
      <c r="D790" t="s">
        <v>29</v>
      </c>
      <c r="E790" t="s">
        <v>491</v>
      </c>
      <c r="F790" t="s">
        <v>15353</v>
      </c>
      <c r="G790" t="s">
        <v>8636</v>
      </c>
      <c r="H790" t="s">
        <v>16654</v>
      </c>
      <c r="I790" t="s">
        <v>15354</v>
      </c>
      <c r="J790" t="s">
        <v>16662</v>
      </c>
      <c r="K790" t="s">
        <v>8638</v>
      </c>
      <c r="L790" t="s">
        <v>8638</v>
      </c>
      <c r="M790" t="s">
        <v>8639</v>
      </c>
      <c r="N790" t="s">
        <v>61</v>
      </c>
      <c r="O790" t="s">
        <v>15341</v>
      </c>
      <c r="P790" t="s">
        <v>9777</v>
      </c>
      <c r="Q790" t="s">
        <v>171</v>
      </c>
      <c r="R790" t="s">
        <v>21699</v>
      </c>
      <c r="S790" s="189" t="s">
        <v>235</v>
      </c>
      <c r="T790" t="s">
        <v>8640</v>
      </c>
      <c r="U790" t="s">
        <v>48</v>
      </c>
      <c r="V790" t="s">
        <v>49</v>
      </c>
      <c r="W790" t="s">
        <v>21700</v>
      </c>
      <c r="X790" s="126">
        <v>36161</v>
      </c>
      <c r="Y790" t="s">
        <v>258</v>
      </c>
      <c r="Z790" s="126">
        <v>44256</v>
      </c>
      <c r="AA790" s="126">
        <v>44561</v>
      </c>
      <c r="AB790" t="s">
        <v>8641</v>
      </c>
      <c r="AC790" t="s">
        <v>65</v>
      </c>
      <c r="AD790" t="s">
        <v>40</v>
      </c>
    </row>
    <row r="791" spans="1:30" x14ac:dyDescent="0.25">
      <c r="A791" t="s">
        <v>16663</v>
      </c>
      <c r="B791" t="s">
        <v>8634</v>
      </c>
      <c r="C791" t="s">
        <v>6849</v>
      </c>
      <c r="D791" t="s">
        <v>29</v>
      </c>
      <c r="E791" t="s">
        <v>491</v>
      </c>
      <c r="F791" t="s">
        <v>15355</v>
      </c>
      <c r="G791" t="s">
        <v>8636</v>
      </c>
      <c r="H791" t="s">
        <v>16654</v>
      </c>
      <c r="I791" t="s">
        <v>15356</v>
      </c>
      <c r="J791" t="s">
        <v>16663</v>
      </c>
      <c r="K791" t="s">
        <v>8638</v>
      </c>
      <c r="L791" t="s">
        <v>8638</v>
      </c>
      <c r="M791" t="s">
        <v>8639</v>
      </c>
      <c r="N791" t="s">
        <v>61</v>
      </c>
      <c r="O791" t="s">
        <v>15341</v>
      </c>
      <c r="P791" t="s">
        <v>133</v>
      </c>
      <c r="Q791" t="s">
        <v>88</v>
      </c>
      <c r="R791" t="s">
        <v>21701</v>
      </c>
      <c r="S791" s="189" t="s">
        <v>235</v>
      </c>
      <c r="T791" t="s">
        <v>8640</v>
      </c>
      <c r="U791" t="s">
        <v>48</v>
      </c>
      <c r="V791" t="s">
        <v>49</v>
      </c>
      <c r="W791" t="s">
        <v>21702</v>
      </c>
      <c r="X791" s="126">
        <v>35842</v>
      </c>
      <c r="Y791" t="s">
        <v>258</v>
      </c>
      <c r="Z791" s="126">
        <v>44256</v>
      </c>
      <c r="AA791" s="126">
        <v>44561</v>
      </c>
      <c r="AB791" t="s">
        <v>8641</v>
      </c>
      <c r="AC791" t="s">
        <v>65</v>
      </c>
      <c r="AD791" t="s">
        <v>40</v>
      </c>
    </row>
    <row r="792" spans="1:30" x14ac:dyDescent="0.25">
      <c r="A792" t="s">
        <v>16664</v>
      </c>
      <c r="B792" t="s">
        <v>8634</v>
      </c>
      <c r="C792" t="s">
        <v>6849</v>
      </c>
      <c r="D792" t="s">
        <v>29</v>
      </c>
      <c r="E792" t="s">
        <v>491</v>
      </c>
      <c r="F792" t="s">
        <v>15357</v>
      </c>
      <c r="G792" t="s">
        <v>8636</v>
      </c>
      <c r="H792" t="s">
        <v>16654</v>
      </c>
      <c r="I792" t="s">
        <v>15358</v>
      </c>
      <c r="J792" t="s">
        <v>16664</v>
      </c>
      <c r="K792" t="s">
        <v>8638</v>
      </c>
      <c r="L792" t="s">
        <v>8638</v>
      </c>
      <c r="M792" t="s">
        <v>8639</v>
      </c>
      <c r="N792" t="s">
        <v>61</v>
      </c>
      <c r="O792" t="s">
        <v>15341</v>
      </c>
      <c r="P792" t="s">
        <v>7459</v>
      </c>
      <c r="Q792" t="s">
        <v>159</v>
      </c>
      <c r="R792" t="s">
        <v>21703</v>
      </c>
      <c r="S792" s="189" t="s">
        <v>235</v>
      </c>
      <c r="T792" t="s">
        <v>8640</v>
      </c>
      <c r="U792" t="s">
        <v>48</v>
      </c>
      <c r="V792" t="s">
        <v>49</v>
      </c>
      <c r="W792" t="s">
        <v>21704</v>
      </c>
      <c r="X792" s="126">
        <v>27459</v>
      </c>
      <c r="Y792" t="s">
        <v>258</v>
      </c>
      <c r="Z792" s="126">
        <v>44256</v>
      </c>
      <c r="AA792" s="126">
        <v>44561</v>
      </c>
      <c r="AB792" t="s">
        <v>8641</v>
      </c>
      <c r="AC792" t="s">
        <v>65</v>
      </c>
      <c r="AD792" t="s">
        <v>40</v>
      </c>
    </row>
    <row r="793" spans="1:30" x14ac:dyDescent="0.25">
      <c r="A793" t="s">
        <v>16665</v>
      </c>
      <c r="B793" t="s">
        <v>8634</v>
      </c>
      <c r="C793" t="s">
        <v>6849</v>
      </c>
      <c r="D793" t="s">
        <v>29</v>
      </c>
      <c r="E793" t="s">
        <v>491</v>
      </c>
      <c r="F793" t="s">
        <v>15359</v>
      </c>
      <c r="G793" t="s">
        <v>8636</v>
      </c>
      <c r="H793" t="s">
        <v>16654</v>
      </c>
      <c r="I793" t="s">
        <v>15360</v>
      </c>
      <c r="J793" t="s">
        <v>16665</v>
      </c>
      <c r="K793" t="s">
        <v>8638</v>
      </c>
      <c r="L793" t="s">
        <v>8638</v>
      </c>
      <c r="M793" t="s">
        <v>8639</v>
      </c>
      <c r="N793" t="s">
        <v>61</v>
      </c>
      <c r="O793" t="s">
        <v>15341</v>
      </c>
      <c r="P793" t="s">
        <v>75</v>
      </c>
      <c r="Q793" t="s">
        <v>21705</v>
      </c>
      <c r="R793" t="s">
        <v>912</v>
      </c>
      <c r="S793" s="189" t="s">
        <v>235</v>
      </c>
      <c r="T793" t="s">
        <v>8640</v>
      </c>
      <c r="U793" t="s">
        <v>48</v>
      </c>
      <c r="V793" t="s">
        <v>49</v>
      </c>
      <c r="W793" t="s">
        <v>21706</v>
      </c>
      <c r="X793" s="126">
        <v>36553</v>
      </c>
      <c r="Y793" t="s">
        <v>258</v>
      </c>
      <c r="Z793" s="126">
        <v>44256</v>
      </c>
      <c r="AA793" s="126">
        <v>44561</v>
      </c>
      <c r="AB793" t="s">
        <v>8641</v>
      </c>
      <c r="AC793" t="s">
        <v>65</v>
      </c>
      <c r="AD793" t="s">
        <v>40</v>
      </c>
    </row>
    <row r="794" spans="1:30" x14ac:dyDescent="0.25">
      <c r="A794" t="s">
        <v>16666</v>
      </c>
      <c r="B794" t="s">
        <v>8634</v>
      </c>
      <c r="C794" t="s">
        <v>6849</v>
      </c>
      <c r="D794" t="s">
        <v>29</v>
      </c>
      <c r="E794" t="s">
        <v>491</v>
      </c>
      <c r="F794" t="s">
        <v>15361</v>
      </c>
      <c r="G794" t="s">
        <v>8636</v>
      </c>
      <c r="H794" t="s">
        <v>16654</v>
      </c>
      <c r="I794" t="s">
        <v>15362</v>
      </c>
      <c r="J794" t="s">
        <v>16666</v>
      </c>
      <c r="K794" t="s">
        <v>8638</v>
      </c>
      <c r="L794" t="s">
        <v>8638</v>
      </c>
      <c r="M794" t="s">
        <v>8639</v>
      </c>
      <c r="N794" t="s">
        <v>61</v>
      </c>
      <c r="O794" t="s">
        <v>15341</v>
      </c>
      <c r="P794" t="s">
        <v>74</v>
      </c>
      <c r="Q794" t="s">
        <v>549</v>
      </c>
      <c r="R794" t="s">
        <v>21707</v>
      </c>
      <c r="S794" s="189" t="s">
        <v>235</v>
      </c>
      <c r="T794" t="s">
        <v>8640</v>
      </c>
      <c r="U794" t="s">
        <v>48</v>
      </c>
      <c r="V794" t="s">
        <v>49</v>
      </c>
      <c r="W794" t="s">
        <v>21708</v>
      </c>
      <c r="X794" s="126">
        <v>37374</v>
      </c>
      <c r="Y794" t="s">
        <v>258</v>
      </c>
      <c r="Z794" s="126">
        <v>44470</v>
      </c>
      <c r="AA794" s="126">
        <v>44561</v>
      </c>
      <c r="AB794" t="s">
        <v>8641</v>
      </c>
      <c r="AC794" t="s">
        <v>65</v>
      </c>
      <c r="AD794" t="s">
        <v>40</v>
      </c>
    </row>
    <row r="795" spans="1:30" x14ac:dyDescent="0.25">
      <c r="A795" t="s">
        <v>16667</v>
      </c>
      <c r="B795" t="s">
        <v>8634</v>
      </c>
      <c r="C795" t="s">
        <v>6849</v>
      </c>
      <c r="D795" t="s">
        <v>29</v>
      </c>
      <c r="E795" t="s">
        <v>491</v>
      </c>
      <c r="F795" t="s">
        <v>15363</v>
      </c>
      <c r="G795" t="s">
        <v>8636</v>
      </c>
      <c r="H795" t="s">
        <v>16654</v>
      </c>
      <c r="I795" t="s">
        <v>15364</v>
      </c>
      <c r="J795" t="s">
        <v>16667</v>
      </c>
      <c r="K795" t="s">
        <v>8638</v>
      </c>
      <c r="L795" t="s">
        <v>8638</v>
      </c>
      <c r="M795" t="s">
        <v>8639</v>
      </c>
      <c r="N795" t="s">
        <v>61</v>
      </c>
      <c r="O795" t="s">
        <v>15341</v>
      </c>
      <c r="P795" t="s">
        <v>75</v>
      </c>
      <c r="Q795" t="s">
        <v>193</v>
      </c>
      <c r="R795" t="s">
        <v>21709</v>
      </c>
      <c r="S795" s="189" t="s">
        <v>235</v>
      </c>
      <c r="T795" t="s">
        <v>8640</v>
      </c>
      <c r="U795" t="s">
        <v>48</v>
      </c>
      <c r="V795" t="s">
        <v>49</v>
      </c>
      <c r="W795" t="s">
        <v>21710</v>
      </c>
      <c r="X795" s="126">
        <v>35107</v>
      </c>
      <c r="Y795" t="s">
        <v>258</v>
      </c>
      <c r="Z795" s="126">
        <v>44287</v>
      </c>
      <c r="AA795" s="126">
        <v>44561</v>
      </c>
      <c r="AB795" t="s">
        <v>8641</v>
      </c>
      <c r="AC795" t="s">
        <v>65</v>
      </c>
      <c r="AD795" t="s">
        <v>40</v>
      </c>
    </row>
    <row r="796" spans="1:30" x14ac:dyDescent="0.25">
      <c r="A796" t="s">
        <v>16668</v>
      </c>
      <c r="B796" t="s">
        <v>8634</v>
      </c>
      <c r="C796" t="s">
        <v>6849</v>
      </c>
      <c r="D796" t="s">
        <v>29</v>
      </c>
      <c r="E796" t="s">
        <v>491</v>
      </c>
      <c r="F796" t="s">
        <v>15365</v>
      </c>
      <c r="G796" t="s">
        <v>8636</v>
      </c>
      <c r="H796" t="s">
        <v>16654</v>
      </c>
      <c r="I796" t="s">
        <v>15366</v>
      </c>
      <c r="J796" t="s">
        <v>16668</v>
      </c>
      <c r="K796" t="s">
        <v>8638</v>
      </c>
      <c r="L796" t="s">
        <v>8638</v>
      </c>
      <c r="M796" t="s">
        <v>8639</v>
      </c>
      <c r="N796" t="s">
        <v>61</v>
      </c>
      <c r="O796" t="s">
        <v>15341</v>
      </c>
      <c r="P796" t="s">
        <v>460</v>
      </c>
      <c r="Q796" t="s">
        <v>75</v>
      </c>
      <c r="R796" t="s">
        <v>79</v>
      </c>
      <c r="S796" s="189" t="s">
        <v>235</v>
      </c>
      <c r="T796" t="s">
        <v>8640</v>
      </c>
      <c r="U796" t="s">
        <v>48</v>
      </c>
      <c r="V796" t="s">
        <v>49</v>
      </c>
      <c r="W796" t="s">
        <v>21711</v>
      </c>
      <c r="X796" s="126">
        <v>34792</v>
      </c>
      <c r="Y796" t="s">
        <v>258</v>
      </c>
      <c r="Z796" s="126">
        <v>44256</v>
      </c>
      <c r="AA796" s="126">
        <v>44561</v>
      </c>
      <c r="AB796" t="s">
        <v>8641</v>
      </c>
      <c r="AC796" t="s">
        <v>65</v>
      </c>
      <c r="AD796" t="s">
        <v>40</v>
      </c>
    </row>
    <row r="797" spans="1:30" x14ac:dyDescent="0.25">
      <c r="A797" t="s">
        <v>16669</v>
      </c>
      <c r="B797" t="s">
        <v>8634</v>
      </c>
      <c r="C797" t="s">
        <v>6849</v>
      </c>
      <c r="D797" t="s">
        <v>29</v>
      </c>
      <c r="E797" t="s">
        <v>491</v>
      </c>
      <c r="F797" t="s">
        <v>15367</v>
      </c>
      <c r="G797" t="s">
        <v>8636</v>
      </c>
      <c r="H797" t="s">
        <v>16654</v>
      </c>
      <c r="I797" t="s">
        <v>15368</v>
      </c>
      <c r="J797" t="s">
        <v>16669</v>
      </c>
      <c r="K797" t="s">
        <v>8638</v>
      </c>
      <c r="L797" t="s">
        <v>8638</v>
      </c>
      <c r="M797" t="s">
        <v>8639</v>
      </c>
      <c r="N797" t="s">
        <v>61</v>
      </c>
      <c r="O797" t="s">
        <v>15341</v>
      </c>
      <c r="P797" t="s">
        <v>266</v>
      </c>
      <c r="Q797" t="s">
        <v>76</v>
      </c>
      <c r="R797" t="s">
        <v>21712</v>
      </c>
      <c r="S797" s="189" t="s">
        <v>235</v>
      </c>
      <c r="T797" t="s">
        <v>8640</v>
      </c>
      <c r="U797" t="s">
        <v>48</v>
      </c>
      <c r="V797" t="s">
        <v>49</v>
      </c>
      <c r="W797" t="s">
        <v>21713</v>
      </c>
      <c r="X797" s="126">
        <v>35509</v>
      </c>
      <c r="Y797" t="s">
        <v>258</v>
      </c>
      <c r="Z797" s="126">
        <v>44256</v>
      </c>
      <c r="AA797" s="126">
        <v>44561</v>
      </c>
      <c r="AB797" t="s">
        <v>8641</v>
      </c>
      <c r="AC797" t="s">
        <v>65</v>
      </c>
      <c r="AD797" t="s">
        <v>40</v>
      </c>
    </row>
    <row r="798" spans="1:30" x14ac:dyDescent="0.25">
      <c r="A798" t="s">
        <v>16670</v>
      </c>
      <c r="B798" t="s">
        <v>8634</v>
      </c>
      <c r="C798" t="s">
        <v>6849</v>
      </c>
      <c r="D798" t="s">
        <v>29</v>
      </c>
      <c r="E798" t="s">
        <v>491</v>
      </c>
      <c r="F798" t="s">
        <v>15369</v>
      </c>
      <c r="G798" t="s">
        <v>8636</v>
      </c>
      <c r="H798" t="s">
        <v>16654</v>
      </c>
      <c r="I798" t="s">
        <v>15370</v>
      </c>
      <c r="J798" t="s">
        <v>16670</v>
      </c>
      <c r="K798" t="s">
        <v>8638</v>
      </c>
      <c r="L798" t="s">
        <v>8638</v>
      </c>
      <c r="M798" t="s">
        <v>8639</v>
      </c>
      <c r="N798" t="s">
        <v>61</v>
      </c>
      <c r="O798" t="s">
        <v>15341</v>
      </c>
      <c r="P798" t="s">
        <v>20937</v>
      </c>
      <c r="Q798" t="s">
        <v>237</v>
      </c>
      <c r="R798" t="s">
        <v>335</v>
      </c>
      <c r="S798" s="189" t="s">
        <v>235</v>
      </c>
      <c r="T798" t="s">
        <v>8640</v>
      </c>
      <c r="U798" t="s">
        <v>48</v>
      </c>
      <c r="V798" t="s">
        <v>49</v>
      </c>
      <c r="W798" t="s">
        <v>21714</v>
      </c>
      <c r="X798" s="126">
        <v>29976</v>
      </c>
      <c r="Y798" t="s">
        <v>258</v>
      </c>
      <c r="Z798" s="126">
        <v>44256</v>
      </c>
      <c r="AA798" s="126">
        <v>44561</v>
      </c>
      <c r="AB798" t="s">
        <v>8641</v>
      </c>
      <c r="AC798" t="s">
        <v>65</v>
      </c>
      <c r="AD798" t="s">
        <v>40</v>
      </c>
    </row>
    <row r="799" spans="1:30" x14ac:dyDescent="0.25">
      <c r="A799" t="s">
        <v>16671</v>
      </c>
      <c r="B799" t="s">
        <v>8634</v>
      </c>
      <c r="C799" t="s">
        <v>6849</v>
      </c>
      <c r="D799" t="s">
        <v>29</v>
      </c>
      <c r="E799" t="s">
        <v>491</v>
      </c>
      <c r="F799" t="s">
        <v>15371</v>
      </c>
      <c r="G799" t="s">
        <v>8636</v>
      </c>
      <c r="H799" t="s">
        <v>16654</v>
      </c>
      <c r="I799" t="s">
        <v>15372</v>
      </c>
      <c r="J799" t="s">
        <v>16671</v>
      </c>
      <c r="K799" t="s">
        <v>8638</v>
      </c>
      <c r="L799" t="s">
        <v>8638</v>
      </c>
      <c r="M799" t="s">
        <v>8639</v>
      </c>
      <c r="N799" t="s">
        <v>61</v>
      </c>
      <c r="O799" t="s">
        <v>15341</v>
      </c>
      <c r="P799" t="s">
        <v>305</v>
      </c>
      <c r="Q799" t="s">
        <v>529</v>
      </c>
      <c r="R799" t="s">
        <v>21715</v>
      </c>
      <c r="S799" s="189" t="s">
        <v>235</v>
      </c>
      <c r="T799" t="s">
        <v>8640</v>
      </c>
      <c r="U799" t="s">
        <v>48</v>
      </c>
      <c r="V799" t="s">
        <v>49</v>
      </c>
      <c r="W799" t="s">
        <v>21716</v>
      </c>
      <c r="X799" s="126">
        <v>28664</v>
      </c>
      <c r="Y799" t="s">
        <v>258</v>
      </c>
      <c r="Z799" s="126">
        <v>44256</v>
      </c>
      <c r="AA799" s="126">
        <v>44561</v>
      </c>
      <c r="AB799" t="s">
        <v>8641</v>
      </c>
      <c r="AC799" t="s">
        <v>65</v>
      </c>
      <c r="AD799" t="s">
        <v>40</v>
      </c>
    </row>
    <row r="800" spans="1:30" x14ac:dyDescent="0.25">
      <c r="A800" t="s">
        <v>16672</v>
      </c>
      <c r="B800" t="s">
        <v>8634</v>
      </c>
      <c r="C800" t="s">
        <v>6849</v>
      </c>
      <c r="D800" t="s">
        <v>29</v>
      </c>
      <c r="E800" t="s">
        <v>491</v>
      </c>
      <c r="F800" t="s">
        <v>15373</v>
      </c>
      <c r="G800" t="s">
        <v>8636</v>
      </c>
      <c r="H800" t="s">
        <v>16654</v>
      </c>
      <c r="I800" t="s">
        <v>15374</v>
      </c>
      <c r="J800" t="s">
        <v>16672</v>
      </c>
      <c r="K800" t="s">
        <v>8638</v>
      </c>
      <c r="L800" t="s">
        <v>8638</v>
      </c>
      <c r="M800" t="s">
        <v>8639</v>
      </c>
      <c r="N800" t="s">
        <v>61</v>
      </c>
      <c r="O800" t="s">
        <v>15341</v>
      </c>
      <c r="P800" t="s">
        <v>184</v>
      </c>
      <c r="Q800" t="s">
        <v>21717</v>
      </c>
      <c r="R800" t="s">
        <v>8568</v>
      </c>
      <c r="S800" s="189" t="s">
        <v>235</v>
      </c>
      <c r="T800" t="s">
        <v>8640</v>
      </c>
      <c r="U800" t="s">
        <v>48</v>
      </c>
      <c r="V800" t="s">
        <v>49</v>
      </c>
      <c r="W800" t="s">
        <v>21718</v>
      </c>
      <c r="X800" s="126">
        <v>33408</v>
      </c>
      <c r="Y800" t="s">
        <v>258</v>
      </c>
      <c r="Z800" s="126">
        <v>44256</v>
      </c>
      <c r="AA800" s="126">
        <v>44561</v>
      </c>
      <c r="AB800" t="s">
        <v>8641</v>
      </c>
      <c r="AC800" t="s">
        <v>65</v>
      </c>
      <c r="AD800" t="s">
        <v>40</v>
      </c>
    </row>
    <row r="801" spans="1:30" x14ac:dyDescent="0.25">
      <c r="A801" t="s">
        <v>16673</v>
      </c>
      <c r="B801" t="s">
        <v>8634</v>
      </c>
      <c r="C801" t="s">
        <v>6849</v>
      </c>
      <c r="D801" t="s">
        <v>29</v>
      </c>
      <c r="E801" t="s">
        <v>491</v>
      </c>
      <c r="F801" t="s">
        <v>15375</v>
      </c>
      <c r="G801" t="s">
        <v>8636</v>
      </c>
      <c r="H801" t="s">
        <v>16654</v>
      </c>
      <c r="I801" t="s">
        <v>15376</v>
      </c>
      <c r="J801" t="s">
        <v>16673</v>
      </c>
      <c r="K801" t="s">
        <v>8638</v>
      </c>
      <c r="L801" t="s">
        <v>8638</v>
      </c>
      <c r="M801" t="s">
        <v>8639</v>
      </c>
      <c r="N801" t="s">
        <v>61</v>
      </c>
      <c r="O801" t="s">
        <v>15341</v>
      </c>
      <c r="P801" t="s">
        <v>126</v>
      </c>
      <c r="Q801" t="s">
        <v>75</v>
      </c>
      <c r="R801" t="s">
        <v>21719</v>
      </c>
      <c r="S801" s="189" t="s">
        <v>235</v>
      </c>
      <c r="T801" t="s">
        <v>8640</v>
      </c>
      <c r="U801" t="s">
        <v>48</v>
      </c>
      <c r="V801" t="s">
        <v>49</v>
      </c>
      <c r="W801" t="s">
        <v>21720</v>
      </c>
      <c r="X801" s="126">
        <v>34814</v>
      </c>
      <c r="Y801" t="s">
        <v>258</v>
      </c>
      <c r="Z801" s="126">
        <v>44256</v>
      </c>
      <c r="AA801" s="126">
        <v>44561</v>
      </c>
      <c r="AB801" t="s">
        <v>8641</v>
      </c>
      <c r="AC801" t="s">
        <v>65</v>
      </c>
      <c r="AD801" t="s">
        <v>40</v>
      </c>
    </row>
    <row r="802" spans="1:30" x14ac:dyDescent="0.25">
      <c r="A802" t="s">
        <v>16674</v>
      </c>
      <c r="B802" t="s">
        <v>8634</v>
      </c>
      <c r="C802" t="s">
        <v>6849</v>
      </c>
      <c r="D802" t="s">
        <v>29</v>
      </c>
      <c r="E802" t="s">
        <v>491</v>
      </c>
      <c r="F802" t="s">
        <v>15377</v>
      </c>
      <c r="G802" t="s">
        <v>8636</v>
      </c>
      <c r="H802" t="s">
        <v>16654</v>
      </c>
      <c r="I802" t="s">
        <v>15378</v>
      </c>
      <c r="J802" t="s">
        <v>16674</v>
      </c>
      <c r="K802" t="s">
        <v>8638</v>
      </c>
      <c r="L802" t="s">
        <v>8638</v>
      </c>
      <c r="M802" t="s">
        <v>8639</v>
      </c>
      <c r="N802" t="s">
        <v>61</v>
      </c>
      <c r="O802" t="s">
        <v>15341</v>
      </c>
      <c r="P802" t="s">
        <v>76</v>
      </c>
      <c r="Q802" t="s">
        <v>126</v>
      </c>
      <c r="R802" t="s">
        <v>583</v>
      </c>
      <c r="S802" s="189" t="s">
        <v>235</v>
      </c>
      <c r="T802" t="s">
        <v>8640</v>
      </c>
      <c r="U802" t="s">
        <v>48</v>
      </c>
      <c r="V802" t="s">
        <v>49</v>
      </c>
      <c r="W802" t="s">
        <v>21721</v>
      </c>
      <c r="X802" s="126">
        <v>25520</v>
      </c>
      <c r="Y802" t="s">
        <v>258</v>
      </c>
      <c r="Z802" s="126">
        <v>44256</v>
      </c>
      <c r="AA802" s="126">
        <v>44561</v>
      </c>
      <c r="AB802" t="s">
        <v>8641</v>
      </c>
      <c r="AC802" t="s">
        <v>65</v>
      </c>
      <c r="AD802" t="s">
        <v>40</v>
      </c>
    </row>
    <row r="803" spans="1:30" x14ac:dyDescent="0.25">
      <c r="A803" t="s">
        <v>16675</v>
      </c>
      <c r="B803" t="s">
        <v>8634</v>
      </c>
      <c r="C803" t="s">
        <v>6849</v>
      </c>
      <c r="D803" t="s">
        <v>29</v>
      </c>
      <c r="E803" t="s">
        <v>491</v>
      </c>
      <c r="F803" t="s">
        <v>15379</v>
      </c>
      <c r="G803" t="s">
        <v>8636</v>
      </c>
      <c r="H803" t="s">
        <v>16654</v>
      </c>
      <c r="I803" t="s">
        <v>15380</v>
      </c>
      <c r="J803" t="s">
        <v>16675</v>
      </c>
      <c r="K803" t="s">
        <v>8638</v>
      </c>
      <c r="L803" t="s">
        <v>8638</v>
      </c>
      <c r="M803" t="s">
        <v>8639</v>
      </c>
      <c r="N803" t="s">
        <v>61</v>
      </c>
      <c r="O803" t="s">
        <v>15341</v>
      </c>
      <c r="P803" t="s">
        <v>21722</v>
      </c>
      <c r="Q803" t="s">
        <v>75</v>
      </c>
      <c r="R803" t="s">
        <v>21723</v>
      </c>
      <c r="S803" s="189" t="s">
        <v>235</v>
      </c>
      <c r="T803" t="s">
        <v>8640</v>
      </c>
      <c r="U803" t="s">
        <v>48</v>
      </c>
      <c r="V803" t="s">
        <v>49</v>
      </c>
      <c r="W803" t="s">
        <v>21724</v>
      </c>
      <c r="X803" s="126">
        <v>35269</v>
      </c>
      <c r="Y803" t="s">
        <v>258</v>
      </c>
      <c r="Z803" s="126">
        <v>44256</v>
      </c>
      <c r="AA803" s="126">
        <v>44561</v>
      </c>
      <c r="AB803" t="s">
        <v>8641</v>
      </c>
      <c r="AC803" t="s">
        <v>65</v>
      </c>
      <c r="AD803" t="s">
        <v>40</v>
      </c>
    </row>
    <row r="804" spans="1:30" x14ac:dyDescent="0.25">
      <c r="A804" t="s">
        <v>16676</v>
      </c>
      <c r="B804" t="s">
        <v>8634</v>
      </c>
      <c r="C804" t="s">
        <v>6849</v>
      </c>
      <c r="D804" t="s">
        <v>29</v>
      </c>
      <c r="E804" t="s">
        <v>491</v>
      </c>
      <c r="F804" t="s">
        <v>15381</v>
      </c>
      <c r="G804" t="s">
        <v>8636</v>
      </c>
      <c r="H804" t="s">
        <v>16654</v>
      </c>
      <c r="I804" t="s">
        <v>15382</v>
      </c>
      <c r="J804" t="s">
        <v>16676</v>
      </c>
      <c r="K804" t="s">
        <v>8638</v>
      </c>
      <c r="L804" t="s">
        <v>8638</v>
      </c>
      <c r="M804" t="s">
        <v>8639</v>
      </c>
      <c r="N804" t="s">
        <v>61</v>
      </c>
      <c r="O804" t="s">
        <v>15341</v>
      </c>
      <c r="P804" t="s">
        <v>555</v>
      </c>
      <c r="Q804" t="s">
        <v>344</v>
      </c>
      <c r="R804" t="s">
        <v>685</v>
      </c>
      <c r="S804" s="189" t="s">
        <v>235</v>
      </c>
      <c r="T804" t="s">
        <v>8640</v>
      </c>
      <c r="U804" t="s">
        <v>48</v>
      </c>
      <c r="V804" t="s">
        <v>49</v>
      </c>
      <c r="W804" t="s">
        <v>21725</v>
      </c>
      <c r="X804" s="126">
        <v>30441</v>
      </c>
      <c r="Y804" t="s">
        <v>258</v>
      </c>
      <c r="Z804" s="126">
        <v>44256</v>
      </c>
      <c r="AA804" s="126">
        <v>44561</v>
      </c>
      <c r="AB804" t="s">
        <v>8641</v>
      </c>
      <c r="AC804" t="s">
        <v>65</v>
      </c>
      <c r="AD804" t="s">
        <v>40</v>
      </c>
    </row>
    <row r="805" spans="1:30" x14ac:dyDescent="0.25">
      <c r="A805" t="s">
        <v>16677</v>
      </c>
      <c r="B805" t="s">
        <v>8634</v>
      </c>
      <c r="C805" t="s">
        <v>6849</v>
      </c>
      <c r="D805" t="s">
        <v>29</v>
      </c>
      <c r="E805" t="s">
        <v>491</v>
      </c>
      <c r="F805" t="s">
        <v>15383</v>
      </c>
      <c r="G805" t="s">
        <v>8636</v>
      </c>
      <c r="H805" t="s">
        <v>16654</v>
      </c>
      <c r="I805" t="s">
        <v>15384</v>
      </c>
      <c r="J805" t="s">
        <v>16677</v>
      </c>
      <c r="K805" t="s">
        <v>8638</v>
      </c>
      <c r="L805" t="s">
        <v>8638</v>
      </c>
      <c r="M805" t="s">
        <v>8639</v>
      </c>
      <c r="N805" t="s">
        <v>61</v>
      </c>
      <c r="O805" t="s">
        <v>15341</v>
      </c>
      <c r="P805" t="s">
        <v>174</v>
      </c>
      <c r="Q805" t="s">
        <v>339</v>
      </c>
      <c r="R805" t="s">
        <v>216</v>
      </c>
      <c r="S805" s="189" t="s">
        <v>235</v>
      </c>
      <c r="T805" t="s">
        <v>8640</v>
      </c>
      <c r="U805" t="s">
        <v>48</v>
      </c>
      <c r="V805" t="s">
        <v>49</v>
      </c>
      <c r="W805" t="s">
        <v>21726</v>
      </c>
      <c r="X805" s="126">
        <v>35592</v>
      </c>
      <c r="Y805" t="s">
        <v>258</v>
      </c>
      <c r="Z805" s="126">
        <v>44256</v>
      </c>
      <c r="AA805" s="126">
        <v>44561</v>
      </c>
      <c r="AB805" t="s">
        <v>8641</v>
      </c>
      <c r="AC805" t="s">
        <v>65</v>
      </c>
      <c r="AD805" t="s">
        <v>40</v>
      </c>
    </row>
    <row r="806" spans="1:30" x14ac:dyDescent="0.25">
      <c r="A806" t="s">
        <v>16678</v>
      </c>
      <c r="B806" t="s">
        <v>8634</v>
      </c>
      <c r="C806" t="s">
        <v>6849</v>
      </c>
      <c r="D806" t="s">
        <v>29</v>
      </c>
      <c r="E806" t="s">
        <v>541</v>
      </c>
      <c r="F806" t="s">
        <v>8644</v>
      </c>
      <c r="G806" t="s">
        <v>8636</v>
      </c>
      <c r="H806" t="s">
        <v>16654</v>
      </c>
      <c r="I806" t="s">
        <v>8645</v>
      </c>
      <c r="J806" t="s">
        <v>16678</v>
      </c>
      <c r="K806" t="s">
        <v>8638</v>
      </c>
      <c r="L806" t="s">
        <v>8638</v>
      </c>
      <c r="M806" t="s">
        <v>8639</v>
      </c>
      <c r="N806" t="s">
        <v>61</v>
      </c>
      <c r="O806" t="s">
        <v>15341</v>
      </c>
      <c r="P806" t="s">
        <v>863</v>
      </c>
      <c r="Q806" t="s">
        <v>21727</v>
      </c>
      <c r="R806" t="s">
        <v>21728</v>
      </c>
      <c r="S806" s="189" t="s">
        <v>235</v>
      </c>
      <c r="T806" t="s">
        <v>8640</v>
      </c>
      <c r="U806" t="s">
        <v>48</v>
      </c>
      <c r="V806" t="s">
        <v>49</v>
      </c>
      <c r="W806" t="s">
        <v>21729</v>
      </c>
      <c r="X806" s="126">
        <v>28240</v>
      </c>
      <c r="Y806" t="s">
        <v>258</v>
      </c>
      <c r="Z806" s="126">
        <v>44256</v>
      </c>
      <c r="AA806" s="126">
        <v>44561</v>
      </c>
      <c r="AB806" t="s">
        <v>8641</v>
      </c>
      <c r="AC806" t="s">
        <v>65</v>
      </c>
      <c r="AD806" t="s">
        <v>40</v>
      </c>
    </row>
    <row r="807" spans="1:30" x14ac:dyDescent="0.25">
      <c r="A807" t="s">
        <v>16679</v>
      </c>
      <c r="B807" t="s">
        <v>8634</v>
      </c>
      <c r="C807" t="s">
        <v>6849</v>
      </c>
      <c r="D807" t="s">
        <v>29</v>
      </c>
      <c r="E807" t="s">
        <v>541</v>
      </c>
      <c r="F807" t="s">
        <v>8642</v>
      </c>
      <c r="G807" t="s">
        <v>8636</v>
      </c>
      <c r="H807" t="s">
        <v>16654</v>
      </c>
      <c r="I807" t="s">
        <v>8643</v>
      </c>
      <c r="J807" t="s">
        <v>16679</v>
      </c>
      <c r="K807" t="s">
        <v>8638</v>
      </c>
      <c r="L807" t="s">
        <v>8638</v>
      </c>
      <c r="M807" t="s">
        <v>8639</v>
      </c>
      <c r="N807" t="s">
        <v>61</v>
      </c>
      <c r="O807" t="s">
        <v>15341</v>
      </c>
      <c r="P807" t="s">
        <v>76</v>
      </c>
      <c r="Q807" t="s">
        <v>458</v>
      </c>
      <c r="R807" t="s">
        <v>177</v>
      </c>
      <c r="S807" s="189" t="s">
        <v>235</v>
      </c>
      <c r="T807" t="s">
        <v>8640</v>
      </c>
      <c r="U807" t="s">
        <v>48</v>
      </c>
      <c r="V807" t="s">
        <v>49</v>
      </c>
      <c r="W807" t="s">
        <v>21730</v>
      </c>
      <c r="X807" s="126">
        <v>30913</v>
      </c>
      <c r="Y807" t="s">
        <v>258</v>
      </c>
      <c r="Z807" s="126">
        <v>44256</v>
      </c>
      <c r="AA807" s="126">
        <v>44561</v>
      </c>
      <c r="AB807" t="s">
        <v>8641</v>
      </c>
      <c r="AC807" t="s">
        <v>65</v>
      </c>
      <c r="AD807" t="s">
        <v>40</v>
      </c>
    </row>
    <row r="808" spans="1:30" x14ac:dyDescent="0.25">
      <c r="A808" t="s">
        <v>16680</v>
      </c>
      <c r="B808" t="s">
        <v>8634</v>
      </c>
      <c r="C808" t="s">
        <v>6849</v>
      </c>
      <c r="D808" t="s">
        <v>29</v>
      </c>
      <c r="E808" t="s">
        <v>541</v>
      </c>
      <c r="F808" t="s">
        <v>8635</v>
      </c>
      <c r="G808" t="s">
        <v>8636</v>
      </c>
      <c r="H808" t="s">
        <v>16654</v>
      </c>
      <c r="I808" t="s">
        <v>8637</v>
      </c>
      <c r="J808" t="s">
        <v>16680</v>
      </c>
      <c r="K808" t="s">
        <v>8638</v>
      </c>
      <c r="L808" t="s">
        <v>8638</v>
      </c>
      <c r="M808" t="s">
        <v>8639</v>
      </c>
      <c r="N808" t="s">
        <v>61</v>
      </c>
      <c r="O808" t="s">
        <v>15341</v>
      </c>
      <c r="P808" t="s">
        <v>679</v>
      </c>
      <c r="Q808" t="s">
        <v>370</v>
      </c>
      <c r="R808" t="s">
        <v>21731</v>
      </c>
      <c r="S808" s="189" t="s">
        <v>235</v>
      </c>
      <c r="T808" t="s">
        <v>8640</v>
      </c>
      <c r="U808" t="s">
        <v>48</v>
      </c>
      <c r="V808" t="s">
        <v>49</v>
      </c>
      <c r="W808" t="s">
        <v>21732</v>
      </c>
      <c r="X808" s="126">
        <v>31943</v>
      </c>
      <c r="Y808" t="s">
        <v>258</v>
      </c>
      <c r="Z808" s="126">
        <v>44256</v>
      </c>
      <c r="AA808" s="126">
        <v>44561</v>
      </c>
      <c r="AB808" t="s">
        <v>8641</v>
      </c>
      <c r="AC808" t="s">
        <v>65</v>
      </c>
      <c r="AD808" t="s">
        <v>40</v>
      </c>
    </row>
    <row r="809" spans="1:30" x14ac:dyDescent="0.25">
      <c r="A809" t="s">
        <v>16681</v>
      </c>
      <c r="B809" t="s">
        <v>8634</v>
      </c>
      <c r="C809" t="s">
        <v>6849</v>
      </c>
      <c r="D809" t="s">
        <v>29</v>
      </c>
      <c r="E809" t="s">
        <v>541</v>
      </c>
      <c r="F809" t="s">
        <v>8646</v>
      </c>
      <c r="G809" t="s">
        <v>8636</v>
      </c>
      <c r="H809" t="s">
        <v>16654</v>
      </c>
      <c r="I809" t="s">
        <v>8647</v>
      </c>
      <c r="J809" t="s">
        <v>16681</v>
      </c>
      <c r="K809" t="s">
        <v>8638</v>
      </c>
      <c r="L809" t="s">
        <v>8638</v>
      </c>
      <c r="M809" t="s">
        <v>8639</v>
      </c>
      <c r="N809" t="s">
        <v>61</v>
      </c>
      <c r="O809" t="s">
        <v>15341</v>
      </c>
      <c r="P809" t="s">
        <v>434</v>
      </c>
      <c r="Q809" t="s">
        <v>179</v>
      </c>
      <c r="R809" t="s">
        <v>21733</v>
      </c>
      <c r="S809" s="189" t="s">
        <v>235</v>
      </c>
      <c r="T809" t="s">
        <v>8640</v>
      </c>
      <c r="U809" t="s">
        <v>48</v>
      </c>
      <c r="V809" t="s">
        <v>49</v>
      </c>
      <c r="W809" t="s">
        <v>21734</v>
      </c>
      <c r="X809" s="126">
        <v>20470</v>
      </c>
      <c r="Y809" t="s">
        <v>258</v>
      </c>
      <c r="Z809" s="126">
        <v>44256</v>
      </c>
      <c r="AA809" s="126">
        <v>44561</v>
      </c>
      <c r="AB809" t="s">
        <v>8641</v>
      </c>
      <c r="AC809" t="s">
        <v>65</v>
      </c>
      <c r="AD809" t="s">
        <v>40</v>
      </c>
    </row>
    <row r="810" spans="1:30" x14ac:dyDescent="0.25">
      <c r="A810" t="s">
        <v>16682</v>
      </c>
      <c r="B810" t="s">
        <v>8634</v>
      </c>
      <c r="C810" t="s">
        <v>6849</v>
      </c>
      <c r="D810" t="s">
        <v>29</v>
      </c>
      <c r="E810" t="s">
        <v>541</v>
      </c>
      <c r="F810" t="s">
        <v>8648</v>
      </c>
      <c r="G810" t="s">
        <v>8636</v>
      </c>
      <c r="H810" t="s">
        <v>16654</v>
      </c>
      <c r="I810" t="s">
        <v>8649</v>
      </c>
      <c r="J810" t="s">
        <v>16682</v>
      </c>
      <c r="K810" t="s">
        <v>8638</v>
      </c>
      <c r="L810" t="s">
        <v>8638</v>
      </c>
      <c r="M810" t="s">
        <v>8639</v>
      </c>
      <c r="N810" t="s">
        <v>61</v>
      </c>
      <c r="O810" t="s">
        <v>15341</v>
      </c>
      <c r="P810" t="s">
        <v>133</v>
      </c>
      <c r="Q810" t="s">
        <v>21735</v>
      </c>
      <c r="R810" t="s">
        <v>21736</v>
      </c>
      <c r="S810" s="189" t="s">
        <v>235</v>
      </c>
      <c r="T810" t="s">
        <v>8640</v>
      </c>
      <c r="U810" t="s">
        <v>48</v>
      </c>
      <c r="V810" t="s">
        <v>49</v>
      </c>
      <c r="W810" t="s">
        <v>21737</v>
      </c>
      <c r="X810" s="126">
        <v>32752</v>
      </c>
      <c r="Y810" t="s">
        <v>258</v>
      </c>
      <c r="Z810" s="126">
        <v>44256</v>
      </c>
      <c r="AA810" s="126">
        <v>44561</v>
      </c>
      <c r="AB810" t="s">
        <v>8641</v>
      </c>
      <c r="AC810" t="s">
        <v>65</v>
      </c>
      <c r="AD810" t="s">
        <v>40</v>
      </c>
    </row>
    <row r="811" spans="1:30" x14ac:dyDescent="0.25">
      <c r="A811" t="s">
        <v>16683</v>
      </c>
      <c r="B811" t="s">
        <v>8634</v>
      </c>
      <c r="C811" t="s">
        <v>6849</v>
      </c>
      <c r="D811" t="s">
        <v>29</v>
      </c>
      <c r="E811" t="s">
        <v>541</v>
      </c>
      <c r="F811" t="s">
        <v>8650</v>
      </c>
      <c r="G811" t="s">
        <v>8636</v>
      </c>
      <c r="H811" t="s">
        <v>16654</v>
      </c>
      <c r="I811" t="s">
        <v>8651</v>
      </c>
      <c r="J811" t="s">
        <v>16683</v>
      </c>
      <c r="K811" t="s">
        <v>8638</v>
      </c>
      <c r="L811" t="s">
        <v>8638</v>
      </c>
      <c r="M811" t="s">
        <v>8639</v>
      </c>
      <c r="N811" t="s">
        <v>61</v>
      </c>
      <c r="O811" t="s">
        <v>15341</v>
      </c>
      <c r="P811" t="s">
        <v>500</v>
      </c>
      <c r="Q811" t="s">
        <v>182</v>
      </c>
      <c r="R811" t="s">
        <v>21738</v>
      </c>
      <c r="S811" s="189" t="s">
        <v>235</v>
      </c>
      <c r="T811" t="s">
        <v>8640</v>
      </c>
      <c r="U811" t="s">
        <v>48</v>
      </c>
      <c r="V811" t="s">
        <v>49</v>
      </c>
      <c r="W811" t="s">
        <v>21739</v>
      </c>
      <c r="X811" s="126">
        <v>31891</v>
      </c>
      <c r="Y811" t="s">
        <v>258</v>
      </c>
      <c r="Z811" s="126">
        <v>44256</v>
      </c>
      <c r="AA811" s="126">
        <v>44561</v>
      </c>
      <c r="AB811" t="s">
        <v>8641</v>
      </c>
      <c r="AC811" t="s">
        <v>65</v>
      </c>
      <c r="AD811" t="s">
        <v>40</v>
      </c>
    </row>
    <row r="812" spans="1:30" x14ac:dyDescent="0.25">
      <c r="A812" t="s">
        <v>16684</v>
      </c>
      <c r="B812" t="s">
        <v>8634</v>
      </c>
      <c r="C812" t="s">
        <v>6849</v>
      </c>
      <c r="D812" t="s">
        <v>29</v>
      </c>
      <c r="E812" t="s">
        <v>541</v>
      </c>
      <c r="F812" t="s">
        <v>8652</v>
      </c>
      <c r="G812" t="s">
        <v>8636</v>
      </c>
      <c r="H812" t="s">
        <v>16654</v>
      </c>
      <c r="I812" t="s">
        <v>8653</v>
      </c>
      <c r="J812" t="s">
        <v>16684</v>
      </c>
      <c r="K812" t="s">
        <v>8638</v>
      </c>
      <c r="L812" t="s">
        <v>8638</v>
      </c>
      <c r="M812" t="s">
        <v>8639</v>
      </c>
      <c r="N812" t="s">
        <v>61</v>
      </c>
      <c r="O812" t="s">
        <v>15341</v>
      </c>
      <c r="P812" t="s">
        <v>126</v>
      </c>
      <c r="Q812" t="s">
        <v>496</v>
      </c>
      <c r="R812" t="s">
        <v>21740</v>
      </c>
      <c r="S812" s="189" t="s">
        <v>235</v>
      </c>
      <c r="T812" t="s">
        <v>8640</v>
      </c>
      <c r="U812" t="s">
        <v>48</v>
      </c>
      <c r="V812" t="s">
        <v>49</v>
      </c>
      <c r="W812" t="s">
        <v>21741</v>
      </c>
      <c r="X812" s="126">
        <v>33576</v>
      </c>
      <c r="Y812" t="s">
        <v>258</v>
      </c>
      <c r="Z812" s="126">
        <v>44256</v>
      </c>
      <c r="AA812" s="126">
        <v>44561</v>
      </c>
      <c r="AB812" t="s">
        <v>8641</v>
      </c>
      <c r="AC812" t="s">
        <v>65</v>
      </c>
      <c r="AD812" t="s">
        <v>40</v>
      </c>
    </row>
    <row r="813" spans="1:30" x14ac:dyDescent="0.25">
      <c r="A813" t="s">
        <v>16685</v>
      </c>
      <c r="B813" t="s">
        <v>8634</v>
      </c>
      <c r="C813" t="s">
        <v>6849</v>
      </c>
      <c r="D813" t="s">
        <v>29</v>
      </c>
      <c r="E813" t="s">
        <v>541</v>
      </c>
      <c r="F813" t="s">
        <v>8654</v>
      </c>
      <c r="G813" t="s">
        <v>8636</v>
      </c>
      <c r="H813" t="s">
        <v>16654</v>
      </c>
      <c r="I813" t="s">
        <v>8655</v>
      </c>
      <c r="J813" t="s">
        <v>16685</v>
      </c>
      <c r="K813" t="s">
        <v>8638</v>
      </c>
      <c r="L813" t="s">
        <v>8638</v>
      </c>
      <c r="M813" t="s">
        <v>8639</v>
      </c>
      <c r="N813" t="s">
        <v>61</v>
      </c>
      <c r="O813" t="s">
        <v>15341</v>
      </c>
      <c r="P813" t="s">
        <v>671</v>
      </c>
      <c r="Q813" t="s">
        <v>68</v>
      </c>
      <c r="R813" t="s">
        <v>380</v>
      </c>
      <c r="S813" s="189" t="s">
        <v>235</v>
      </c>
      <c r="T813" t="s">
        <v>8640</v>
      </c>
      <c r="U813" t="s">
        <v>48</v>
      </c>
      <c r="V813" t="s">
        <v>49</v>
      </c>
      <c r="W813" t="s">
        <v>21742</v>
      </c>
      <c r="X813" s="126">
        <v>28407</v>
      </c>
      <c r="Y813" t="s">
        <v>258</v>
      </c>
      <c r="Z813" s="126">
        <v>44256</v>
      </c>
      <c r="AA813" s="126">
        <v>44561</v>
      </c>
      <c r="AB813" t="s">
        <v>8641</v>
      </c>
      <c r="AC813" t="s">
        <v>65</v>
      </c>
      <c r="AD813" t="s">
        <v>40</v>
      </c>
    </row>
    <row r="814" spans="1:30" x14ac:dyDescent="0.25">
      <c r="A814" t="s">
        <v>16686</v>
      </c>
      <c r="B814" t="s">
        <v>8634</v>
      </c>
      <c r="C814" t="s">
        <v>6849</v>
      </c>
      <c r="D814" t="s">
        <v>29</v>
      </c>
      <c r="E814" t="s">
        <v>541</v>
      </c>
      <c r="F814" t="s">
        <v>8656</v>
      </c>
      <c r="G814" t="s">
        <v>8636</v>
      </c>
      <c r="H814" t="s">
        <v>16654</v>
      </c>
      <c r="I814" t="s">
        <v>8657</v>
      </c>
      <c r="J814" t="s">
        <v>16686</v>
      </c>
      <c r="K814" t="s">
        <v>8638</v>
      </c>
      <c r="L814" t="s">
        <v>8638</v>
      </c>
      <c r="M814" t="s">
        <v>8639</v>
      </c>
      <c r="N814" t="s">
        <v>61</v>
      </c>
      <c r="O814" t="s">
        <v>15341</v>
      </c>
      <c r="P814" t="s">
        <v>126</v>
      </c>
      <c r="Q814" t="s">
        <v>370</v>
      </c>
      <c r="R814" t="s">
        <v>21743</v>
      </c>
      <c r="S814" s="189" t="s">
        <v>235</v>
      </c>
      <c r="T814" t="s">
        <v>8640</v>
      </c>
      <c r="U814" t="s">
        <v>48</v>
      </c>
      <c r="V814" t="s">
        <v>49</v>
      </c>
      <c r="W814" t="s">
        <v>21744</v>
      </c>
      <c r="X814" s="126">
        <v>29076</v>
      </c>
      <c r="Y814" t="s">
        <v>258</v>
      </c>
      <c r="Z814" s="126">
        <v>44256</v>
      </c>
      <c r="AA814" s="126">
        <v>44561</v>
      </c>
      <c r="AB814" t="s">
        <v>8641</v>
      </c>
      <c r="AC814" t="s">
        <v>65</v>
      </c>
      <c r="AD814" t="s">
        <v>40</v>
      </c>
    </row>
    <row r="815" spans="1:30" x14ac:dyDescent="0.25">
      <c r="A815" t="s">
        <v>16687</v>
      </c>
      <c r="B815" t="s">
        <v>8634</v>
      </c>
      <c r="C815" t="s">
        <v>6849</v>
      </c>
      <c r="D815" t="s">
        <v>29</v>
      </c>
      <c r="E815" t="s">
        <v>541</v>
      </c>
      <c r="F815" t="s">
        <v>8658</v>
      </c>
      <c r="G815" t="s">
        <v>8636</v>
      </c>
      <c r="H815" t="s">
        <v>16654</v>
      </c>
      <c r="I815" t="s">
        <v>8659</v>
      </c>
      <c r="J815" t="s">
        <v>16687</v>
      </c>
      <c r="K815" t="s">
        <v>8638</v>
      </c>
      <c r="L815" t="s">
        <v>8638</v>
      </c>
      <c r="M815" t="s">
        <v>8639</v>
      </c>
      <c r="N815" t="s">
        <v>61</v>
      </c>
      <c r="O815" t="s">
        <v>15341</v>
      </c>
      <c r="P815" t="s">
        <v>193</v>
      </c>
      <c r="Q815" t="s">
        <v>60</v>
      </c>
      <c r="R815" t="s">
        <v>21745</v>
      </c>
      <c r="S815" s="189" t="s">
        <v>235</v>
      </c>
      <c r="T815" t="s">
        <v>8640</v>
      </c>
      <c r="U815" t="s">
        <v>48</v>
      </c>
      <c r="V815" t="s">
        <v>49</v>
      </c>
      <c r="W815" t="s">
        <v>21746</v>
      </c>
      <c r="X815" s="126">
        <v>29951</v>
      </c>
      <c r="Y815" t="s">
        <v>258</v>
      </c>
      <c r="Z815" s="126">
        <v>44256</v>
      </c>
      <c r="AA815" s="126">
        <v>44561</v>
      </c>
      <c r="AB815" t="s">
        <v>8641</v>
      </c>
      <c r="AC815" t="s">
        <v>65</v>
      </c>
      <c r="AD815" t="s">
        <v>40</v>
      </c>
    </row>
    <row r="816" spans="1:30" x14ac:dyDescent="0.25">
      <c r="A816" t="s">
        <v>16688</v>
      </c>
      <c r="B816" t="s">
        <v>8634</v>
      </c>
      <c r="C816" t="s">
        <v>6849</v>
      </c>
      <c r="D816" t="s">
        <v>29</v>
      </c>
      <c r="E816" t="s">
        <v>541</v>
      </c>
      <c r="F816" t="s">
        <v>8660</v>
      </c>
      <c r="G816" t="s">
        <v>8636</v>
      </c>
      <c r="H816" t="s">
        <v>16654</v>
      </c>
      <c r="I816" t="s">
        <v>8661</v>
      </c>
      <c r="J816" t="s">
        <v>16688</v>
      </c>
      <c r="K816" t="s">
        <v>8638</v>
      </c>
      <c r="L816" t="s">
        <v>8638</v>
      </c>
      <c r="M816" t="s">
        <v>8639</v>
      </c>
      <c r="N816" t="s">
        <v>61</v>
      </c>
      <c r="O816" t="s">
        <v>15341</v>
      </c>
      <c r="P816" t="s">
        <v>57</v>
      </c>
      <c r="Q816" t="s">
        <v>187</v>
      </c>
      <c r="R816" t="s">
        <v>21747</v>
      </c>
      <c r="S816" s="189" t="s">
        <v>235</v>
      </c>
      <c r="T816" t="s">
        <v>8640</v>
      </c>
      <c r="U816" t="s">
        <v>48</v>
      </c>
      <c r="V816" t="s">
        <v>49</v>
      </c>
      <c r="W816" t="s">
        <v>21748</v>
      </c>
      <c r="X816" s="126">
        <v>35734</v>
      </c>
      <c r="Y816" t="s">
        <v>258</v>
      </c>
      <c r="Z816" s="126">
        <v>44256</v>
      </c>
      <c r="AA816" s="126">
        <v>44561</v>
      </c>
      <c r="AB816" t="s">
        <v>8641</v>
      </c>
      <c r="AC816" t="s">
        <v>65</v>
      </c>
      <c r="AD816" t="s">
        <v>40</v>
      </c>
    </row>
    <row r="817" spans="1:30" x14ac:dyDescent="0.25">
      <c r="A817" t="s">
        <v>16689</v>
      </c>
      <c r="B817" t="s">
        <v>8634</v>
      </c>
      <c r="C817" t="s">
        <v>6849</v>
      </c>
      <c r="D817" t="s">
        <v>29</v>
      </c>
      <c r="E817" t="s">
        <v>541</v>
      </c>
      <c r="F817" t="s">
        <v>8662</v>
      </c>
      <c r="G817" t="s">
        <v>8636</v>
      </c>
      <c r="H817" t="s">
        <v>16654</v>
      </c>
      <c r="I817" t="s">
        <v>8663</v>
      </c>
      <c r="J817" t="s">
        <v>16689</v>
      </c>
      <c r="K817" t="s">
        <v>8638</v>
      </c>
      <c r="L817" t="s">
        <v>8638</v>
      </c>
      <c r="M817" t="s">
        <v>8639</v>
      </c>
      <c r="N817" t="s">
        <v>61</v>
      </c>
      <c r="O817" t="s">
        <v>15341</v>
      </c>
      <c r="P817" t="s">
        <v>186</v>
      </c>
      <c r="Q817" t="s">
        <v>550</v>
      </c>
      <c r="R817" t="s">
        <v>21749</v>
      </c>
      <c r="S817" s="189" t="s">
        <v>235</v>
      </c>
      <c r="T817" t="s">
        <v>8640</v>
      </c>
      <c r="U817" t="s">
        <v>48</v>
      </c>
      <c r="V817" t="s">
        <v>49</v>
      </c>
      <c r="W817" t="s">
        <v>21750</v>
      </c>
      <c r="X817" s="126">
        <v>27127</v>
      </c>
      <c r="Y817" t="s">
        <v>258</v>
      </c>
      <c r="Z817" s="126">
        <v>44256</v>
      </c>
      <c r="AA817" s="126">
        <v>44561</v>
      </c>
      <c r="AB817" t="s">
        <v>8641</v>
      </c>
      <c r="AC817" t="s">
        <v>65</v>
      </c>
      <c r="AD817" t="s">
        <v>40</v>
      </c>
    </row>
    <row r="818" spans="1:30" x14ac:dyDescent="0.25">
      <c r="A818" t="s">
        <v>16690</v>
      </c>
      <c r="B818" t="s">
        <v>8634</v>
      </c>
      <c r="C818" t="s">
        <v>6849</v>
      </c>
      <c r="D818" t="s">
        <v>29</v>
      </c>
      <c r="E818" t="s">
        <v>541</v>
      </c>
      <c r="F818" t="s">
        <v>8664</v>
      </c>
      <c r="G818" t="s">
        <v>8636</v>
      </c>
      <c r="H818" t="s">
        <v>16654</v>
      </c>
      <c r="I818" t="s">
        <v>8665</v>
      </c>
      <c r="J818" t="s">
        <v>16690</v>
      </c>
      <c r="K818" t="s">
        <v>8638</v>
      </c>
      <c r="L818" t="s">
        <v>8638</v>
      </c>
      <c r="M818" t="s">
        <v>8639</v>
      </c>
      <c r="N818" t="s">
        <v>61</v>
      </c>
      <c r="O818" t="s">
        <v>15341</v>
      </c>
      <c r="P818" t="s">
        <v>230</v>
      </c>
      <c r="Q818" t="s">
        <v>75</v>
      </c>
      <c r="R818" t="s">
        <v>21751</v>
      </c>
      <c r="S818" s="189" t="s">
        <v>235</v>
      </c>
      <c r="T818" t="s">
        <v>8640</v>
      </c>
      <c r="U818" t="s">
        <v>48</v>
      </c>
      <c r="V818" t="s">
        <v>49</v>
      </c>
      <c r="W818" t="s">
        <v>21752</v>
      </c>
      <c r="X818" s="126">
        <v>30689</v>
      </c>
      <c r="Y818" t="s">
        <v>258</v>
      </c>
      <c r="Z818" s="126">
        <v>44256</v>
      </c>
      <c r="AA818" s="126">
        <v>44561</v>
      </c>
      <c r="AB818" t="s">
        <v>8641</v>
      </c>
      <c r="AC818" t="s">
        <v>65</v>
      </c>
      <c r="AD818" t="s">
        <v>40</v>
      </c>
    </row>
    <row r="819" spans="1:30" x14ac:dyDescent="0.25">
      <c r="A819" t="s">
        <v>16691</v>
      </c>
      <c r="B819" t="s">
        <v>8634</v>
      </c>
      <c r="C819" t="s">
        <v>6849</v>
      </c>
      <c r="D819" t="s">
        <v>29</v>
      </c>
      <c r="E819" t="s">
        <v>541</v>
      </c>
      <c r="F819" t="s">
        <v>8666</v>
      </c>
      <c r="G819" t="s">
        <v>8636</v>
      </c>
      <c r="H819" t="s">
        <v>16654</v>
      </c>
      <c r="I819" t="s">
        <v>8667</v>
      </c>
      <c r="J819" t="s">
        <v>16691</v>
      </c>
      <c r="K819" t="s">
        <v>8638</v>
      </c>
      <c r="L819" t="s">
        <v>8638</v>
      </c>
      <c r="M819" t="s">
        <v>8639</v>
      </c>
      <c r="N819" t="s">
        <v>61</v>
      </c>
      <c r="O819" t="s">
        <v>15341</v>
      </c>
      <c r="P819" t="s">
        <v>21753</v>
      </c>
      <c r="Q819" t="s">
        <v>318</v>
      </c>
      <c r="R819" t="s">
        <v>21754</v>
      </c>
      <c r="S819" s="189" t="s">
        <v>235</v>
      </c>
      <c r="T819" t="s">
        <v>8640</v>
      </c>
      <c r="U819" t="s">
        <v>48</v>
      </c>
      <c r="V819" t="s">
        <v>49</v>
      </c>
      <c r="W819" t="s">
        <v>21755</v>
      </c>
      <c r="X819" s="126">
        <v>34761</v>
      </c>
      <c r="Y819" t="s">
        <v>258</v>
      </c>
      <c r="Z819" s="126">
        <v>44256</v>
      </c>
      <c r="AA819" s="126">
        <v>44561</v>
      </c>
      <c r="AB819" t="s">
        <v>8641</v>
      </c>
      <c r="AC819" t="s">
        <v>65</v>
      </c>
      <c r="AD819" t="s">
        <v>40</v>
      </c>
    </row>
    <row r="820" spans="1:30" x14ac:dyDescent="0.25">
      <c r="A820" t="s">
        <v>16692</v>
      </c>
      <c r="B820" t="s">
        <v>8634</v>
      </c>
      <c r="C820" t="s">
        <v>6849</v>
      </c>
      <c r="D820" t="s">
        <v>29</v>
      </c>
      <c r="E820" t="s">
        <v>541</v>
      </c>
      <c r="F820" t="s">
        <v>8668</v>
      </c>
      <c r="G820" t="s">
        <v>8636</v>
      </c>
      <c r="H820" t="s">
        <v>16654</v>
      </c>
      <c r="I820" t="s">
        <v>8669</v>
      </c>
      <c r="J820" t="s">
        <v>16692</v>
      </c>
      <c r="K820" t="s">
        <v>8638</v>
      </c>
      <c r="L820" t="s">
        <v>8638</v>
      </c>
      <c r="M820" t="s">
        <v>8639</v>
      </c>
      <c r="N820" t="s">
        <v>61</v>
      </c>
      <c r="O820" t="s">
        <v>15341</v>
      </c>
      <c r="P820" t="s">
        <v>174</v>
      </c>
      <c r="Q820" t="s">
        <v>555</v>
      </c>
      <c r="R820" t="s">
        <v>556</v>
      </c>
      <c r="S820" s="189" t="s">
        <v>235</v>
      </c>
      <c r="T820" t="s">
        <v>8640</v>
      </c>
      <c r="U820" t="s">
        <v>48</v>
      </c>
      <c r="V820" t="s">
        <v>49</v>
      </c>
      <c r="W820" t="s">
        <v>21756</v>
      </c>
      <c r="X820" s="126">
        <v>23355</v>
      </c>
      <c r="Y820" t="s">
        <v>258</v>
      </c>
      <c r="Z820" s="126">
        <v>44256</v>
      </c>
      <c r="AA820" s="126">
        <v>44561</v>
      </c>
      <c r="AB820" t="s">
        <v>8641</v>
      </c>
      <c r="AC820" t="s">
        <v>65</v>
      </c>
      <c r="AD820" t="s">
        <v>40</v>
      </c>
    </row>
    <row r="821" spans="1:30" x14ac:dyDescent="0.25">
      <c r="A821" t="s">
        <v>16693</v>
      </c>
      <c r="B821" t="s">
        <v>8634</v>
      </c>
      <c r="C821" t="s">
        <v>6849</v>
      </c>
      <c r="D821" t="s">
        <v>29</v>
      </c>
      <c r="E821" t="s">
        <v>541</v>
      </c>
      <c r="F821" t="s">
        <v>8670</v>
      </c>
      <c r="G821" t="s">
        <v>8636</v>
      </c>
      <c r="H821" t="s">
        <v>16654</v>
      </c>
      <c r="I821" t="s">
        <v>557</v>
      </c>
      <c r="J821" t="s">
        <v>16693</v>
      </c>
      <c r="K821" t="s">
        <v>8638</v>
      </c>
      <c r="L821" t="s">
        <v>8638</v>
      </c>
      <c r="M821" t="s">
        <v>8639</v>
      </c>
      <c r="N821" t="s">
        <v>61</v>
      </c>
      <c r="O821" t="s">
        <v>15341</v>
      </c>
      <c r="P821" t="s">
        <v>193</v>
      </c>
      <c r="Q821" t="s">
        <v>60</v>
      </c>
      <c r="R821" t="s">
        <v>21757</v>
      </c>
      <c r="S821" s="189" t="s">
        <v>235</v>
      </c>
      <c r="T821" t="s">
        <v>8640</v>
      </c>
      <c r="U821" t="s">
        <v>48</v>
      </c>
      <c r="V821" t="s">
        <v>49</v>
      </c>
      <c r="W821" t="s">
        <v>21758</v>
      </c>
      <c r="X821" s="126">
        <v>33948</v>
      </c>
      <c r="Y821" t="s">
        <v>258</v>
      </c>
      <c r="Z821" s="126">
        <v>44256</v>
      </c>
      <c r="AA821" s="126">
        <v>44561</v>
      </c>
      <c r="AB821" t="s">
        <v>8641</v>
      </c>
      <c r="AC821" t="s">
        <v>65</v>
      </c>
      <c r="AD821" t="s">
        <v>40</v>
      </c>
    </row>
    <row r="822" spans="1:30" x14ac:dyDescent="0.25">
      <c r="A822" t="s">
        <v>16694</v>
      </c>
      <c r="B822" t="s">
        <v>8634</v>
      </c>
      <c r="C822" t="s">
        <v>6849</v>
      </c>
      <c r="D822" t="s">
        <v>29</v>
      </c>
      <c r="E822" t="s">
        <v>541</v>
      </c>
      <c r="F822" t="s">
        <v>8672</v>
      </c>
      <c r="G822" t="s">
        <v>8636</v>
      </c>
      <c r="H822" t="s">
        <v>16654</v>
      </c>
      <c r="I822" t="s">
        <v>8673</v>
      </c>
      <c r="J822" t="s">
        <v>16694</v>
      </c>
      <c r="K822" t="s">
        <v>8638</v>
      </c>
      <c r="L822" t="s">
        <v>8638</v>
      </c>
      <c r="M822" t="s">
        <v>8639</v>
      </c>
      <c r="N822" t="s">
        <v>61</v>
      </c>
      <c r="O822" t="s">
        <v>15341</v>
      </c>
      <c r="P822" t="s">
        <v>193</v>
      </c>
      <c r="Q822" t="s">
        <v>60</v>
      </c>
      <c r="R822" t="s">
        <v>6786</v>
      </c>
      <c r="S822" s="189" t="s">
        <v>235</v>
      </c>
      <c r="T822" t="s">
        <v>8640</v>
      </c>
      <c r="U822" t="s">
        <v>48</v>
      </c>
      <c r="V822" t="s">
        <v>49</v>
      </c>
      <c r="W822" t="s">
        <v>21759</v>
      </c>
      <c r="X822" s="126">
        <v>27531</v>
      </c>
      <c r="Y822" t="s">
        <v>258</v>
      </c>
      <c r="Z822" s="126">
        <v>44256</v>
      </c>
      <c r="AA822" s="126">
        <v>44561</v>
      </c>
      <c r="AB822" t="s">
        <v>8641</v>
      </c>
      <c r="AC822" t="s">
        <v>65</v>
      </c>
      <c r="AD822" t="s">
        <v>40</v>
      </c>
    </row>
    <row r="823" spans="1:30" x14ac:dyDescent="0.25">
      <c r="A823" t="s">
        <v>16695</v>
      </c>
      <c r="B823" t="s">
        <v>8634</v>
      </c>
      <c r="C823" t="s">
        <v>6849</v>
      </c>
      <c r="D823" t="s">
        <v>29</v>
      </c>
      <c r="E823" t="s">
        <v>541</v>
      </c>
      <c r="F823" t="s">
        <v>8674</v>
      </c>
      <c r="G823" t="s">
        <v>8636</v>
      </c>
      <c r="H823" t="s">
        <v>16654</v>
      </c>
      <c r="I823" t="s">
        <v>8675</v>
      </c>
      <c r="J823" t="s">
        <v>16695</v>
      </c>
      <c r="K823" t="s">
        <v>8638</v>
      </c>
      <c r="L823" t="s">
        <v>8638</v>
      </c>
      <c r="M823" t="s">
        <v>8639</v>
      </c>
      <c r="N823" t="s">
        <v>61</v>
      </c>
      <c r="O823" t="s">
        <v>15341</v>
      </c>
      <c r="P823" t="s">
        <v>106</v>
      </c>
      <c r="Q823" t="s">
        <v>494</v>
      </c>
      <c r="R823" t="s">
        <v>21760</v>
      </c>
      <c r="S823" s="189" t="s">
        <v>235</v>
      </c>
      <c r="T823" t="s">
        <v>8640</v>
      </c>
      <c r="U823" t="s">
        <v>48</v>
      </c>
      <c r="V823" t="s">
        <v>49</v>
      </c>
      <c r="W823" t="s">
        <v>21761</v>
      </c>
      <c r="X823" s="126">
        <v>32224</v>
      </c>
      <c r="Y823" t="s">
        <v>258</v>
      </c>
      <c r="Z823" s="126">
        <v>44256</v>
      </c>
      <c r="AA823" s="126">
        <v>44561</v>
      </c>
      <c r="AB823" t="s">
        <v>8641</v>
      </c>
      <c r="AC823" t="s">
        <v>65</v>
      </c>
      <c r="AD823" t="s">
        <v>40</v>
      </c>
    </row>
    <row r="824" spans="1:30" x14ac:dyDescent="0.25">
      <c r="A824" t="s">
        <v>16696</v>
      </c>
      <c r="B824" t="s">
        <v>8634</v>
      </c>
      <c r="C824" t="s">
        <v>6849</v>
      </c>
      <c r="D824" t="s">
        <v>29</v>
      </c>
      <c r="E824" t="s">
        <v>541</v>
      </c>
      <c r="F824" t="s">
        <v>8676</v>
      </c>
      <c r="G824" t="s">
        <v>8636</v>
      </c>
      <c r="H824" t="s">
        <v>16654</v>
      </c>
      <c r="I824" t="s">
        <v>8677</v>
      </c>
      <c r="J824" t="s">
        <v>16696</v>
      </c>
      <c r="K824" t="s">
        <v>8638</v>
      </c>
      <c r="L824" t="s">
        <v>8638</v>
      </c>
      <c r="M824" t="s">
        <v>8639</v>
      </c>
      <c r="N824" t="s">
        <v>61</v>
      </c>
      <c r="O824" t="s">
        <v>15341</v>
      </c>
      <c r="P824" t="s">
        <v>8687</v>
      </c>
      <c r="Q824" t="s">
        <v>8688</v>
      </c>
      <c r="R824" t="s">
        <v>8689</v>
      </c>
      <c r="S824" s="189" t="s">
        <v>235</v>
      </c>
      <c r="T824" t="s">
        <v>8640</v>
      </c>
      <c r="U824" t="s">
        <v>48</v>
      </c>
      <c r="V824" t="s">
        <v>49</v>
      </c>
      <c r="W824" t="s">
        <v>21762</v>
      </c>
      <c r="X824" s="126">
        <v>33392</v>
      </c>
      <c r="Y824" t="s">
        <v>258</v>
      </c>
      <c r="Z824" s="126">
        <v>44256</v>
      </c>
      <c r="AA824" s="126">
        <v>44561</v>
      </c>
      <c r="AB824" t="s">
        <v>8641</v>
      </c>
      <c r="AC824" t="s">
        <v>65</v>
      </c>
      <c r="AD824" t="s">
        <v>40</v>
      </c>
    </row>
    <row r="825" spans="1:30" x14ac:dyDescent="0.25">
      <c r="A825" t="s">
        <v>16697</v>
      </c>
      <c r="B825" t="s">
        <v>8634</v>
      </c>
      <c r="C825" t="s">
        <v>6849</v>
      </c>
      <c r="D825" t="s">
        <v>29</v>
      </c>
      <c r="E825" t="s">
        <v>541</v>
      </c>
      <c r="F825" t="s">
        <v>8681</v>
      </c>
      <c r="G825" t="s">
        <v>8636</v>
      </c>
      <c r="H825" t="s">
        <v>16654</v>
      </c>
      <c r="I825" t="s">
        <v>8682</v>
      </c>
      <c r="J825" t="s">
        <v>16697</v>
      </c>
      <c r="K825" t="s">
        <v>8638</v>
      </c>
      <c r="L825" t="s">
        <v>8638</v>
      </c>
      <c r="M825" t="s">
        <v>8639</v>
      </c>
      <c r="N825" t="s">
        <v>61</v>
      </c>
      <c r="O825" t="s">
        <v>15341</v>
      </c>
      <c r="P825" t="s">
        <v>135</v>
      </c>
      <c r="Q825" t="s">
        <v>411</v>
      </c>
      <c r="R825" t="s">
        <v>560</v>
      </c>
      <c r="S825" s="189" t="s">
        <v>235</v>
      </c>
      <c r="T825" t="s">
        <v>8640</v>
      </c>
      <c r="U825" t="s">
        <v>48</v>
      </c>
      <c r="V825" t="s">
        <v>49</v>
      </c>
      <c r="W825" t="s">
        <v>21763</v>
      </c>
      <c r="X825" s="126">
        <v>31221</v>
      </c>
      <c r="Y825" t="s">
        <v>258</v>
      </c>
      <c r="Z825" s="126">
        <v>44256</v>
      </c>
      <c r="AA825" s="126">
        <v>44561</v>
      </c>
      <c r="AB825" t="s">
        <v>8641</v>
      </c>
      <c r="AC825" t="s">
        <v>65</v>
      </c>
      <c r="AD825" t="s">
        <v>40</v>
      </c>
    </row>
    <row r="826" spans="1:30" x14ac:dyDescent="0.25">
      <c r="A826" t="s">
        <v>16698</v>
      </c>
      <c r="B826" t="s">
        <v>8634</v>
      </c>
      <c r="C826" t="s">
        <v>6849</v>
      </c>
      <c r="D826" t="s">
        <v>29</v>
      </c>
      <c r="E826" t="s">
        <v>541</v>
      </c>
      <c r="F826" t="s">
        <v>8683</v>
      </c>
      <c r="G826" t="s">
        <v>8636</v>
      </c>
      <c r="H826" t="s">
        <v>16654</v>
      </c>
      <c r="I826" t="s">
        <v>8684</v>
      </c>
      <c r="J826" t="s">
        <v>16698</v>
      </c>
      <c r="K826" t="s">
        <v>8638</v>
      </c>
      <c r="L826" t="s">
        <v>8638</v>
      </c>
      <c r="M826" t="s">
        <v>8639</v>
      </c>
      <c r="N826" t="s">
        <v>61</v>
      </c>
      <c r="O826" t="s">
        <v>15341</v>
      </c>
      <c r="P826" t="s">
        <v>230</v>
      </c>
      <c r="Q826" t="s">
        <v>482</v>
      </c>
      <c r="R826" t="s">
        <v>21764</v>
      </c>
      <c r="S826" s="189" t="s">
        <v>235</v>
      </c>
      <c r="T826" t="s">
        <v>8640</v>
      </c>
      <c r="U826" t="s">
        <v>48</v>
      </c>
      <c r="V826" t="s">
        <v>49</v>
      </c>
      <c r="W826" t="s">
        <v>21765</v>
      </c>
      <c r="X826" s="126">
        <v>34657</v>
      </c>
      <c r="Y826" t="s">
        <v>258</v>
      </c>
      <c r="Z826" s="126">
        <v>44256</v>
      </c>
      <c r="AA826" s="126">
        <v>44561</v>
      </c>
      <c r="AB826" t="s">
        <v>8641</v>
      </c>
      <c r="AC826" t="s">
        <v>65</v>
      </c>
      <c r="AD826" t="s">
        <v>40</v>
      </c>
    </row>
    <row r="827" spans="1:30" x14ac:dyDescent="0.25">
      <c r="A827" t="s">
        <v>16699</v>
      </c>
      <c r="B827" t="s">
        <v>8634</v>
      </c>
      <c r="C827" t="s">
        <v>6849</v>
      </c>
      <c r="D827" t="s">
        <v>29</v>
      </c>
      <c r="E827" t="s">
        <v>541</v>
      </c>
      <c r="F827" t="s">
        <v>8685</v>
      </c>
      <c r="G827" t="s">
        <v>8636</v>
      </c>
      <c r="H827" t="s">
        <v>16654</v>
      </c>
      <c r="I827" t="s">
        <v>8686</v>
      </c>
      <c r="J827" t="s">
        <v>16699</v>
      </c>
      <c r="K827" t="s">
        <v>8638</v>
      </c>
      <c r="L827" t="s">
        <v>8638</v>
      </c>
      <c r="M827" t="s">
        <v>8639</v>
      </c>
      <c r="N827" t="s">
        <v>61</v>
      </c>
      <c r="O827" t="s">
        <v>15341</v>
      </c>
      <c r="P827" t="s">
        <v>106</v>
      </c>
      <c r="Q827" t="s">
        <v>494</v>
      </c>
      <c r="R827" t="s">
        <v>189</v>
      </c>
      <c r="S827" s="189" t="s">
        <v>235</v>
      </c>
      <c r="T827" t="s">
        <v>8640</v>
      </c>
      <c r="U827" t="s">
        <v>48</v>
      </c>
      <c r="V827" t="s">
        <v>49</v>
      </c>
      <c r="W827" t="s">
        <v>21766</v>
      </c>
      <c r="X827" s="126">
        <v>29438</v>
      </c>
      <c r="Y827" t="s">
        <v>258</v>
      </c>
      <c r="Z827" s="126">
        <v>44256</v>
      </c>
      <c r="AA827" s="126">
        <v>44561</v>
      </c>
      <c r="AB827" t="s">
        <v>8641</v>
      </c>
      <c r="AC827" t="s">
        <v>65</v>
      </c>
      <c r="AD827" t="s">
        <v>40</v>
      </c>
    </row>
    <row r="828" spans="1:30" x14ac:dyDescent="0.25">
      <c r="A828" t="s">
        <v>16700</v>
      </c>
      <c r="B828" t="s">
        <v>8634</v>
      </c>
      <c r="C828" t="s">
        <v>6849</v>
      </c>
      <c r="D828" t="s">
        <v>29</v>
      </c>
      <c r="E828" t="s">
        <v>541</v>
      </c>
      <c r="F828" t="s">
        <v>9244</v>
      </c>
      <c r="G828" t="s">
        <v>8636</v>
      </c>
      <c r="H828" t="s">
        <v>16654</v>
      </c>
      <c r="I828" t="s">
        <v>9245</v>
      </c>
      <c r="J828" t="s">
        <v>16700</v>
      </c>
      <c r="K828" t="s">
        <v>8638</v>
      </c>
      <c r="L828" t="s">
        <v>8638</v>
      </c>
      <c r="M828" t="s">
        <v>8639</v>
      </c>
      <c r="N828" t="s">
        <v>61</v>
      </c>
      <c r="O828" t="s">
        <v>15341</v>
      </c>
      <c r="P828" t="s">
        <v>106</v>
      </c>
      <c r="Q828" t="s">
        <v>21767</v>
      </c>
      <c r="R828" t="s">
        <v>676</v>
      </c>
      <c r="S828" s="189" t="s">
        <v>235</v>
      </c>
      <c r="T828" t="s">
        <v>8640</v>
      </c>
      <c r="U828" t="s">
        <v>48</v>
      </c>
      <c r="V828" t="s">
        <v>49</v>
      </c>
      <c r="W828" t="s">
        <v>21768</v>
      </c>
      <c r="X828" s="126">
        <v>29486</v>
      </c>
      <c r="Y828" t="s">
        <v>258</v>
      </c>
      <c r="Z828" s="126">
        <v>44256</v>
      </c>
      <c r="AA828" s="126">
        <v>44561</v>
      </c>
      <c r="AB828" t="s">
        <v>8641</v>
      </c>
      <c r="AC828" t="s">
        <v>65</v>
      </c>
      <c r="AD828" t="s">
        <v>40</v>
      </c>
    </row>
    <row r="829" spans="1:30" x14ac:dyDescent="0.25">
      <c r="A829" t="s">
        <v>16701</v>
      </c>
      <c r="B829" t="s">
        <v>8634</v>
      </c>
      <c r="C829" t="s">
        <v>6849</v>
      </c>
      <c r="D829" t="s">
        <v>29</v>
      </c>
      <c r="E829" t="s">
        <v>541</v>
      </c>
      <c r="F829" t="s">
        <v>8690</v>
      </c>
      <c r="G829" t="s">
        <v>8636</v>
      </c>
      <c r="H829" t="s">
        <v>16654</v>
      </c>
      <c r="I829" t="s">
        <v>545</v>
      </c>
      <c r="J829" t="s">
        <v>16701</v>
      </c>
      <c r="K829" t="s">
        <v>8638</v>
      </c>
      <c r="L829" t="s">
        <v>8638</v>
      </c>
      <c r="M829" t="s">
        <v>8639</v>
      </c>
      <c r="N829" t="s">
        <v>61</v>
      </c>
      <c r="O829" t="s">
        <v>15341</v>
      </c>
      <c r="P829" t="s">
        <v>21769</v>
      </c>
      <c r="Q829" t="s">
        <v>55</v>
      </c>
      <c r="R829" t="s">
        <v>21770</v>
      </c>
      <c r="S829" s="189" t="s">
        <v>235</v>
      </c>
      <c r="T829" t="s">
        <v>8640</v>
      </c>
      <c r="U829" t="s">
        <v>48</v>
      </c>
      <c r="V829" t="s">
        <v>49</v>
      </c>
      <c r="W829" t="s">
        <v>21771</v>
      </c>
      <c r="X829" s="126">
        <v>29407</v>
      </c>
      <c r="Y829" t="s">
        <v>258</v>
      </c>
      <c r="Z829" s="126">
        <v>44256</v>
      </c>
      <c r="AA829" s="126">
        <v>44561</v>
      </c>
      <c r="AB829" t="s">
        <v>8641</v>
      </c>
      <c r="AC829" t="s">
        <v>65</v>
      </c>
      <c r="AD829" t="s">
        <v>40</v>
      </c>
    </row>
    <row r="830" spans="1:30" x14ac:dyDescent="0.25">
      <c r="A830" t="s">
        <v>16702</v>
      </c>
      <c r="B830" t="s">
        <v>8634</v>
      </c>
      <c r="C830" t="s">
        <v>6849</v>
      </c>
      <c r="D830" t="s">
        <v>29</v>
      </c>
      <c r="E830" t="s">
        <v>541</v>
      </c>
      <c r="F830" t="s">
        <v>8691</v>
      </c>
      <c r="G830" t="s">
        <v>8636</v>
      </c>
      <c r="H830" t="s">
        <v>16654</v>
      </c>
      <c r="I830" t="s">
        <v>8692</v>
      </c>
      <c r="J830" t="s">
        <v>16702</v>
      </c>
      <c r="K830" t="s">
        <v>8638</v>
      </c>
      <c r="L830" t="s">
        <v>8638</v>
      </c>
      <c r="M830" t="s">
        <v>8639</v>
      </c>
      <c r="N830" t="s">
        <v>61</v>
      </c>
      <c r="O830" t="s">
        <v>15341</v>
      </c>
      <c r="P830" t="s">
        <v>55</v>
      </c>
      <c r="Q830" t="s">
        <v>589</v>
      </c>
      <c r="R830" t="s">
        <v>512</v>
      </c>
      <c r="S830" s="189" t="s">
        <v>235</v>
      </c>
      <c r="T830" t="s">
        <v>8640</v>
      </c>
      <c r="U830" t="s">
        <v>48</v>
      </c>
      <c r="V830" t="s">
        <v>49</v>
      </c>
      <c r="W830" t="s">
        <v>21772</v>
      </c>
      <c r="X830" s="126">
        <v>31656</v>
      </c>
      <c r="Y830" t="s">
        <v>258</v>
      </c>
      <c r="Z830" s="126">
        <v>44256</v>
      </c>
      <c r="AA830" s="126">
        <v>44561</v>
      </c>
      <c r="AB830" t="s">
        <v>8641</v>
      </c>
      <c r="AC830" t="s">
        <v>65</v>
      </c>
      <c r="AD830" t="s">
        <v>40</v>
      </c>
    </row>
    <row r="831" spans="1:30" x14ac:dyDescent="0.25">
      <c r="A831" t="s">
        <v>16703</v>
      </c>
      <c r="B831" t="s">
        <v>8634</v>
      </c>
      <c r="C831" t="s">
        <v>6849</v>
      </c>
      <c r="D831" t="s">
        <v>29</v>
      </c>
      <c r="E831" t="s">
        <v>491</v>
      </c>
      <c r="F831" t="s">
        <v>8693</v>
      </c>
      <c r="G831" t="s">
        <v>8636</v>
      </c>
      <c r="H831" t="s">
        <v>16654</v>
      </c>
      <c r="I831" t="s">
        <v>6143</v>
      </c>
      <c r="J831" t="s">
        <v>16703</v>
      </c>
      <c r="K831" t="s">
        <v>8638</v>
      </c>
      <c r="L831" t="s">
        <v>8638</v>
      </c>
      <c r="M831" t="s">
        <v>8639</v>
      </c>
      <c r="N831" t="s">
        <v>61</v>
      </c>
      <c r="O831" t="s">
        <v>15341</v>
      </c>
      <c r="P831" t="s">
        <v>508</v>
      </c>
      <c r="Q831" t="s">
        <v>549</v>
      </c>
      <c r="R831" t="s">
        <v>21773</v>
      </c>
      <c r="S831" s="189" t="s">
        <v>235</v>
      </c>
      <c r="T831" t="s">
        <v>8640</v>
      </c>
      <c r="U831" t="s">
        <v>48</v>
      </c>
      <c r="V831" t="s">
        <v>49</v>
      </c>
      <c r="W831" t="s">
        <v>21774</v>
      </c>
      <c r="X831" s="126">
        <v>24409</v>
      </c>
      <c r="Y831" t="s">
        <v>258</v>
      </c>
      <c r="Z831" s="126">
        <v>44256</v>
      </c>
      <c r="AA831" s="126">
        <v>44561</v>
      </c>
      <c r="AB831" t="s">
        <v>8641</v>
      </c>
      <c r="AC831" t="s">
        <v>65</v>
      </c>
      <c r="AD831" t="s">
        <v>40</v>
      </c>
    </row>
    <row r="832" spans="1:30" x14ac:dyDescent="0.25">
      <c r="A832" t="s">
        <v>16704</v>
      </c>
      <c r="B832" t="s">
        <v>8634</v>
      </c>
      <c r="C832" t="s">
        <v>6849</v>
      </c>
      <c r="D832" t="s">
        <v>29</v>
      </c>
      <c r="E832" t="s">
        <v>541</v>
      </c>
      <c r="F832" t="s">
        <v>8696</v>
      </c>
      <c r="G832" t="s">
        <v>8636</v>
      </c>
      <c r="H832" t="s">
        <v>16654</v>
      </c>
      <c r="I832" t="s">
        <v>8697</v>
      </c>
      <c r="J832" t="s">
        <v>16704</v>
      </c>
      <c r="K832" t="s">
        <v>8638</v>
      </c>
      <c r="L832" t="s">
        <v>8638</v>
      </c>
      <c r="M832" t="s">
        <v>8639</v>
      </c>
      <c r="N832" t="s">
        <v>61</v>
      </c>
      <c r="O832" t="s">
        <v>15341</v>
      </c>
      <c r="P832" t="s">
        <v>387</v>
      </c>
      <c r="Q832" t="s">
        <v>958</v>
      </c>
      <c r="R832" t="s">
        <v>21775</v>
      </c>
      <c r="S832" s="189" t="s">
        <v>235</v>
      </c>
      <c r="T832" t="s">
        <v>8640</v>
      </c>
      <c r="U832" t="s">
        <v>48</v>
      </c>
      <c r="V832" t="s">
        <v>49</v>
      </c>
      <c r="W832" t="s">
        <v>21776</v>
      </c>
      <c r="X832" s="126">
        <v>34130</v>
      </c>
      <c r="Y832" t="s">
        <v>258</v>
      </c>
      <c r="Z832" s="126">
        <v>44256</v>
      </c>
      <c r="AA832" s="126">
        <v>44561</v>
      </c>
      <c r="AB832" t="s">
        <v>8641</v>
      </c>
      <c r="AC832" t="s">
        <v>65</v>
      </c>
      <c r="AD832" t="s">
        <v>40</v>
      </c>
    </row>
    <row r="833" spans="1:30" x14ac:dyDescent="0.25">
      <c r="A833" t="s">
        <v>16705</v>
      </c>
      <c r="B833" t="s">
        <v>8634</v>
      </c>
      <c r="C833" t="s">
        <v>6849</v>
      </c>
      <c r="D833" t="s">
        <v>29</v>
      </c>
      <c r="E833" t="s">
        <v>541</v>
      </c>
      <c r="F833" t="s">
        <v>8698</v>
      </c>
      <c r="G833" t="s">
        <v>8636</v>
      </c>
      <c r="H833" t="s">
        <v>16654</v>
      </c>
      <c r="I833" t="s">
        <v>8699</v>
      </c>
      <c r="J833" t="s">
        <v>16705</v>
      </c>
      <c r="K833" t="s">
        <v>8638</v>
      </c>
      <c r="L833" t="s">
        <v>8638</v>
      </c>
      <c r="M833" t="s">
        <v>8639</v>
      </c>
      <c r="N833" t="s">
        <v>61</v>
      </c>
      <c r="O833" t="s">
        <v>15341</v>
      </c>
      <c r="P833" t="s">
        <v>164</v>
      </c>
      <c r="Q833" t="s">
        <v>68</v>
      </c>
      <c r="R833" t="s">
        <v>6456</v>
      </c>
      <c r="S833" s="189" t="s">
        <v>235</v>
      </c>
      <c r="T833" t="s">
        <v>8640</v>
      </c>
      <c r="U833" t="s">
        <v>48</v>
      </c>
      <c r="V833" t="s">
        <v>49</v>
      </c>
      <c r="W833" t="s">
        <v>21777</v>
      </c>
      <c r="X833" s="126">
        <v>28619</v>
      </c>
      <c r="Y833" t="s">
        <v>258</v>
      </c>
      <c r="Z833" s="126">
        <v>44256</v>
      </c>
      <c r="AA833" s="126">
        <v>44561</v>
      </c>
      <c r="AB833" t="s">
        <v>8641</v>
      </c>
      <c r="AC833" t="s">
        <v>65</v>
      </c>
      <c r="AD833" t="s">
        <v>40</v>
      </c>
    </row>
    <row r="834" spans="1:30" x14ac:dyDescent="0.25">
      <c r="A834" t="s">
        <v>16706</v>
      </c>
      <c r="B834" t="s">
        <v>8634</v>
      </c>
      <c r="C834" t="s">
        <v>6849</v>
      </c>
      <c r="D834" t="s">
        <v>29</v>
      </c>
      <c r="E834" t="s">
        <v>541</v>
      </c>
      <c r="F834" t="s">
        <v>8700</v>
      </c>
      <c r="G834" t="s">
        <v>8636</v>
      </c>
      <c r="H834" t="s">
        <v>16654</v>
      </c>
      <c r="I834" t="s">
        <v>8701</v>
      </c>
      <c r="J834" t="s">
        <v>16706</v>
      </c>
      <c r="K834" t="s">
        <v>8638</v>
      </c>
      <c r="L834" t="s">
        <v>8638</v>
      </c>
      <c r="M834" t="s">
        <v>8639</v>
      </c>
      <c r="N834" t="s">
        <v>61</v>
      </c>
      <c r="O834" t="s">
        <v>15341</v>
      </c>
      <c r="P834" t="s">
        <v>230</v>
      </c>
      <c r="Q834" t="s">
        <v>132</v>
      </c>
      <c r="R834" t="s">
        <v>21778</v>
      </c>
      <c r="S834" s="189" t="s">
        <v>235</v>
      </c>
      <c r="T834" t="s">
        <v>8640</v>
      </c>
      <c r="U834" t="s">
        <v>48</v>
      </c>
      <c r="V834" t="s">
        <v>49</v>
      </c>
      <c r="W834" t="s">
        <v>21779</v>
      </c>
      <c r="X834" s="126">
        <v>34625</v>
      </c>
      <c r="Y834" t="s">
        <v>258</v>
      </c>
      <c r="Z834" s="126">
        <v>44256</v>
      </c>
      <c r="AA834" s="126">
        <v>44561</v>
      </c>
      <c r="AB834" t="s">
        <v>8641</v>
      </c>
      <c r="AC834" t="s">
        <v>65</v>
      </c>
      <c r="AD834" t="s">
        <v>40</v>
      </c>
    </row>
    <row r="835" spans="1:30" x14ac:dyDescent="0.25">
      <c r="A835" t="s">
        <v>16707</v>
      </c>
      <c r="B835" t="s">
        <v>8634</v>
      </c>
      <c r="C835" t="s">
        <v>6849</v>
      </c>
      <c r="D835" t="s">
        <v>29</v>
      </c>
      <c r="E835" t="s">
        <v>541</v>
      </c>
      <c r="F835" t="s">
        <v>8702</v>
      </c>
      <c r="G835" t="s">
        <v>8636</v>
      </c>
      <c r="H835" t="s">
        <v>16654</v>
      </c>
      <c r="I835" t="s">
        <v>8703</v>
      </c>
      <c r="J835" t="s">
        <v>16707</v>
      </c>
      <c r="K835" t="s">
        <v>8638</v>
      </c>
      <c r="L835" t="s">
        <v>8638</v>
      </c>
      <c r="M835" t="s">
        <v>8639</v>
      </c>
      <c r="N835" t="s">
        <v>61</v>
      </c>
      <c r="O835" t="s">
        <v>15341</v>
      </c>
      <c r="P835" t="s">
        <v>689</v>
      </c>
      <c r="Q835" t="s">
        <v>690</v>
      </c>
      <c r="R835" t="s">
        <v>263</v>
      </c>
      <c r="S835" s="189" t="s">
        <v>235</v>
      </c>
      <c r="T835" t="s">
        <v>8640</v>
      </c>
      <c r="U835" t="s">
        <v>48</v>
      </c>
      <c r="V835" t="s">
        <v>49</v>
      </c>
      <c r="W835" t="s">
        <v>21780</v>
      </c>
      <c r="X835" s="126">
        <v>30762</v>
      </c>
      <c r="Y835" t="s">
        <v>258</v>
      </c>
      <c r="Z835" s="126">
        <v>44256</v>
      </c>
      <c r="AA835" s="126">
        <v>44561</v>
      </c>
      <c r="AB835" t="s">
        <v>8641</v>
      </c>
      <c r="AC835" t="s">
        <v>65</v>
      </c>
      <c r="AD835" t="s">
        <v>40</v>
      </c>
    </row>
    <row r="836" spans="1:30" x14ac:dyDescent="0.25">
      <c r="A836" t="s">
        <v>16708</v>
      </c>
      <c r="B836" t="s">
        <v>8634</v>
      </c>
      <c r="C836" t="s">
        <v>6849</v>
      </c>
      <c r="D836" t="s">
        <v>29</v>
      </c>
      <c r="E836" t="s">
        <v>541</v>
      </c>
      <c r="F836" t="s">
        <v>8704</v>
      </c>
      <c r="G836" t="s">
        <v>8636</v>
      </c>
      <c r="H836" t="s">
        <v>16654</v>
      </c>
      <c r="I836" t="s">
        <v>8705</v>
      </c>
      <c r="J836" t="s">
        <v>16708</v>
      </c>
      <c r="K836" t="s">
        <v>8638</v>
      </c>
      <c r="L836" t="s">
        <v>8638</v>
      </c>
      <c r="M836" t="s">
        <v>8639</v>
      </c>
      <c r="N836" t="s">
        <v>61</v>
      </c>
      <c r="O836" t="s">
        <v>15341</v>
      </c>
      <c r="P836" t="s">
        <v>126</v>
      </c>
      <c r="Q836" t="s">
        <v>21727</v>
      </c>
      <c r="R836" t="s">
        <v>21781</v>
      </c>
      <c r="S836" s="189" t="s">
        <v>235</v>
      </c>
      <c r="T836" t="s">
        <v>8640</v>
      </c>
      <c r="U836" t="s">
        <v>48</v>
      </c>
      <c r="V836" t="s">
        <v>49</v>
      </c>
      <c r="W836" t="s">
        <v>21782</v>
      </c>
      <c r="X836" s="126">
        <v>28212</v>
      </c>
      <c r="Y836" t="s">
        <v>258</v>
      </c>
      <c r="Z836" s="126">
        <v>44256</v>
      </c>
      <c r="AA836" s="126">
        <v>44561</v>
      </c>
      <c r="AB836" t="s">
        <v>8641</v>
      </c>
      <c r="AC836" t="s">
        <v>65</v>
      </c>
      <c r="AD836" t="s">
        <v>40</v>
      </c>
    </row>
    <row r="837" spans="1:30" x14ac:dyDescent="0.25">
      <c r="A837" t="s">
        <v>16709</v>
      </c>
      <c r="B837" t="s">
        <v>8634</v>
      </c>
      <c r="C837" t="s">
        <v>6849</v>
      </c>
      <c r="D837" t="s">
        <v>29</v>
      </c>
      <c r="E837" t="s">
        <v>541</v>
      </c>
      <c r="F837" t="s">
        <v>8708</v>
      </c>
      <c r="G837" t="s">
        <v>8636</v>
      </c>
      <c r="H837" t="s">
        <v>16654</v>
      </c>
      <c r="I837" t="s">
        <v>8709</v>
      </c>
      <c r="J837" t="s">
        <v>16709</v>
      </c>
      <c r="K837" t="s">
        <v>8638</v>
      </c>
      <c r="L837" t="s">
        <v>8638</v>
      </c>
      <c r="M837" t="s">
        <v>8639</v>
      </c>
      <c r="N837" t="s">
        <v>61</v>
      </c>
      <c r="O837" t="s">
        <v>15341</v>
      </c>
      <c r="P837" t="s">
        <v>188</v>
      </c>
      <c r="Q837" t="s">
        <v>341</v>
      </c>
      <c r="R837" t="s">
        <v>497</v>
      </c>
      <c r="S837" s="189" t="s">
        <v>235</v>
      </c>
      <c r="T837" t="s">
        <v>8640</v>
      </c>
      <c r="U837" t="s">
        <v>48</v>
      </c>
      <c r="V837" t="s">
        <v>49</v>
      </c>
      <c r="W837" t="s">
        <v>21783</v>
      </c>
      <c r="X837" s="126">
        <v>32921</v>
      </c>
      <c r="Y837" t="s">
        <v>258</v>
      </c>
      <c r="Z837" s="126">
        <v>44256</v>
      </c>
      <c r="AA837" s="126">
        <v>44561</v>
      </c>
      <c r="AB837" t="s">
        <v>8641</v>
      </c>
      <c r="AC837" t="s">
        <v>65</v>
      </c>
      <c r="AD837" t="s">
        <v>40</v>
      </c>
    </row>
    <row r="838" spans="1:30" x14ac:dyDescent="0.25">
      <c r="A838" t="s">
        <v>16710</v>
      </c>
      <c r="B838" t="s">
        <v>8634</v>
      </c>
      <c r="C838" t="s">
        <v>6849</v>
      </c>
      <c r="D838" t="s">
        <v>29</v>
      </c>
      <c r="E838" t="s">
        <v>541</v>
      </c>
      <c r="F838" t="s">
        <v>8710</v>
      </c>
      <c r="G838" t="s">
        <v>8636</v>
      </c>
      <c r="H838" t="s">
        <v>16654</v>
      </c>
      <c r="I838" t="s">
        <v>8711</v>
      </c>
      <c r="J838" t="s">
        <v>16710</v>
      </c>
      <c r="K838" t="s">
        <v>8638</v>
      </c>
      <c r="L838" t="s">
        <v>8638</v>
      </c>
      <c r="M838" t="s">
        <v>8639</v>
      </c>
      <c r="N838" t="s">
        <v>61</v>
      </c>
      <c r="O838" t="s">
        <v>15341</v>
      </c>
      <c r="P838" t="s">
        <v>362</v>
      </c>
      <c r="Q838" t="s">
        <v>21784</v>
      </c>
      <c r="R838" t="s">
        <v>556</v>
      </c>
      <c r="S838" s="189" t="s">
        <v>235</v>
      </c>
      <c r="T838" t="s">
        <v>8640</v>
      </c>
      <c r="U838" t="s">
        <v>48</v>
      </c>
      <c r="V838" t="s">
        <v>49</v>
      </c>
      <c r="W838" t="s">
        <v>21785</v>
      </c>
      <c r="X838" s="126">
        <v>29344</v>
      </c>
      <c r="Y838" t="s">
        <v>258</v>
      </c>
      <c r="Z838" s="126">
        <v>44256</v>
      </c>
      <c r="AA838" s="126">
        <v>44561</v>
      </c>
      <c r="AB838" t="s">
        <v>8641</v>
      </c>
      <c r="AC838" t="s">
        <v>65</v>
      </c>
      <c r="AD838" t="s">
        <v>40</v>
      </c>
    </row>
    <row r="839" spans="1:30" x14ac:dyDescent="0.25">
      <c r="A839" t="s">
        <v>16711</v>
      </c>
      <c r="B839" t="s">
        <v>8634</v>
      </c>
      <c r="C839" t="s">
        <v>6849</v>
      </c>
      <c r="D839" t="s">
        <v>29</v>
      </c>
      <c r="E839" t="s">
        <v>541</v>
      </c>
      <c r="F839" t="s">
        <v>8712</v>
      </c>
      <c r="G839" t="s">
        <v>8636</v>
      </c>
      <c r="H839" t="s">
        <v>16654</v>
      </c>
      <c r="I839" t="s">
        <v>8713</v>
      </c>
      <c r="J839" t="s">
        <v>16711</v>
      </c>
      <c r="K839" t="s">
        <v>8638</v>
      </c>
      <c r="L839" t="s">
        <v>8638</v>
      </c>
      <c r="M839" t="s">
        <v>8639</v>
      </c>
      <c r="N839" t="s">
        <v>61</v>
      </c>
      <c r="O839" t="s">
        <v>15341</v>
      </c>
      <c r="P839" t="s">
        <v>420</v>
      </c>
      <c r="Q839" t="s">
        <v>113</v>
      </c>
      <c r="R839" t="s">
        <v>21786</v>
      </c>
      <c r="S839" s="189" t="s">
        <v>235</v>
      </c>
      <c r="T839" t="s">
        <v>8640</v>
      </c>
      <c r="U839" t="s">
        <v>48</v>
      </c>
      <c r="V839" t="s">
        <v>49</v>
      </c>
      <c r="W839" t="s">
        <v>21787</v>
      </c>
      <c r="X839" s="126">
        <v>31912</v>
      </c>
      <c r="Y839" t="s">
        <v>258</v>
      </c>
      <c r="Z839" s="126">
        <v>44256</v>
      </c>
      <c r="AA839" s="126">
        <v>44561</v>
      </c>
      <c r="AB839" t="s">
        <v>8641</v>
      </c>
      <c r="AC839" t="s">
        <v>65</v>
      </c>
      <c r="AD839" t="s">
        <v>40</v>
      </c>
    </row>
    <row r="840" spans="1:30" x14ac:dyDescent="0.25">
      <c r="A840" t="s">
        <v>16712</v>
      </c>
      <c r="B840" t="s">
        <v>8634</v>
      </c>
      <c r="C840" t="s">
        <v>6849</v>
      </c>
      <c r="D840" t="s">
        <v>29</v>
      </c>
      <c r="E840" t="s">
        <v>541</v>
      </c>
      <c r="F840" t="s">
        <v>8714</v>
      </c>
      <c r="G840" t="s">
        <v>8636</v>
      </c>
      <c r="H840" t="s">
        <v>16654</v>
      </c>
      <c r="I840" t="s">
        <v>8715</v>
      </c>
      <c r="J840" t="s">
        <v>16712</v>
      </c>
      <c r="K840" t="s">
        <v>8638</v>
      </c>
      <c r="L840" t="s">
        <v>8638</v>
      </c>
      <c r="M840" t="s">
        <v>8639</v>
      </c>
      <c r="N840" t="s">
        <v>61</v>
      </c>
      <c r="O840" t="s">
        <v>15341</v>
      </c>
      <c r="P840" t="s">
        <v>75</v>
      </c>
      <c r="Q840" t="s">
        <v>75</v>
      </c>
      <c r="R840" t="s">
        <v>21788</v>
      </c>
      <c r="S840" s="189" t="s">
        <v>235</v>
      </c>
      <c r="T840" t="s">
        <v>8640</v>
      </c>
      <c r="U840" t="s">
        <v>48</v>
      </c>
      <c r="V840" t="s">
        <v>49</v>
      </c>
      <c r="W840" t="s">
        <v>21789</v>
      </c>
      <c r="X840" s="126">
        <v>32603</v>
      </c>
      <c r="Y840" t="s">
        <v>258</v>
      </c>
      <c r="Z840" s="126">
        <v>44256</v>
      </c>
      <c r="AA840" s="126">
        <v>44561</v>
      </c>
      <c r="AB840" t="s">
        <v>8641</v>
      </c>
      <c r="AC840" t="s">
        <v>65</v>
      </c>
      <c r="AD840" t="s">
        <v>40</v>
      </c>
    </row>
    <row r="841" spans="1:30" x14ac:dyDescent="0.25">
      <c r="A841" t="s">
        <v>16713</v>
      </c>
      <c r="B841" t="s">
        <v>8634</v>
      </c>
      <c r="C841" t="s">
        <v>6849</v>
      </c>
      <c r="D841" t="s">
        <v>29</v>
      </c>
      <c r="E841" t="s">
        <v>541</v>
      </c>
      <c r="F841" t="s">
        <v>9240</v>
      </c>
      <c r="G841" t="s">
        <v>8636</v>
      </c>
      <c r="H841" t="s">
        <v>16654</v>
      </c>
      <c r="I841" t="s">
        <v>9241</v>
      </c>
      <c r="J841" t="s">
        <v>16713</v>
      </c>
      <c r="K841" t="s">
        <v>8638</v>
      </c>
      <c r="L841" t="s">
        <v>8638</v>
      </c>
      <c r="M841" t="s">
        <v>8639</v>
      </c>
      <c r="N841" t="s">
        <v>61</v>
      </c>
      <c r="O841" t="s">
        <v>15341</v>
      </c>
      <c r="P841" t="s">
        <v>105</v>
      </c>
      <c r="Q841" t="s">
        <v>84</v>
      </c>
      <c r="R841" t="s">
        <v>108</v>
      </c>
      <c r="S841" s="189" t="s">
        <v>235</v>
      </c>
      <c r="T841" t="s">
        <v>8640</v>
      </c>
      <c r="U841" t="s">
        <v>48</v>
      </c>
      <c r="V841" t="s">
        <v>49</v>
      </c>
      <c r="W841" t="s">
        <v>21790</v>
      </c>
      <c r="X841" s="126">
        <v>28687</v>
      </c>
      <c r="Y841" t="s">
        <v>258</v>
      </c>
      <c r="Z841" s="126">
        <v>44256</v>
      </c>
      <c r="AA841" s="126">
        <v>44561</v>
      </c>
      <c r="AB841" t="s">
        <v>8641</v>
      </c>
      <c r="AC841" t="s">
        <v>65</v>
      </c>
      <c r="AD841" t="s">
        <v>40</v>
      </c>
    </row>
    <row r="842" spans="1:30" x14ac:dyDescent="0.25">
      <c r="A842" t="s">
        <v>16714</v>
      </c>
      <c r="B842" t="s">
        <v>8634</v>
      </c>
      <c r="C842" t="s">
        <v>6849</v>
      </c>
      <c r="D842" t="s">
        <v>29</v>
      </c>
      <c r="E842" t="s">
        <v>541</v>
      </c>
      <c r="F842" t="s">
        <v>9242</v>
      </c>
      <c r="G842" t="s">
        <v>8636</v>
      </c>
      <c r="H842" t="s">
        <v>16654</v>
      </c>
      <c r="I842" t="s">
        <v>9243</v>
      </c>
      <c r="J842" t="s">
        <v>16714</v>
      </c>
      <c r="K842" t="s">
        <v>8638</v>
      </c>
      <c r="L842" t="s">
        <v>8638</v>
      </c>
      <c r="M842" t="s">
        <v>8639</v>
      </c>
      <c r="N842" t="s">
        <v>61</v>
      </c>
      <c r="O842" t="s">
        <v>15341</v>
      </c>
      <c r="P842" t="s">
        <v>307</v>
      </c>
      <c r="Q842" t="s">
        <v>289</v>
      </c>
      <c r="R842" t="s">
        <v>21791</v>
      </c>
      <c r="S842" s="189" t="s">
        <v>235</v>
      </c>
      <c r="T842" t="s">
        <v>8640</v>
      </c>
      <c r="U842" t="s">
        <v>48</v>
      </c>
      <c r="V842" t="s">
        <v>49</v>
      </c>
      <c r="W842" t="s">
        <v>21792</v>
      </c>
      <c r="X842" s="126">
        <v>30640</v>
      </c>
      <c r="Y842" t="s">
        <v>258</v>
      </c>
      <c r="Z842" s="126">
        <v>44256</v>
      </c>
      <c r="AA842" s="126">
        <v>44561</v>
      </c>
      <c r="AB842" t="s">
        <v>8641</v>
      </c>
      <c r="AC842" t="s">
        <v>65</v>
      </c>
      <c r="AD842" t="s">
        <v>40</v>
      </c>
    </row>
    <row r="843" spans="1:30" x14ac:dyDescent="0.25">
      <c r="A843" t="s">
        <v>16715</v>
      </c>
      <c r="B843" t="s">
        <v>8634</v>
      </c>
      <c r="C843" t="s">
        <v>6849</v>
      </c>
      <c r="D843" t="s">
        <v>29</v>
      </c>
      <c r="E843" t="s">
        <v>541</v>
      </c>
      <c r="F843" t="s">
        <v>8718</v>
      </c>
      <c r="G843" t="s">
        <v>8636</v>
      </c>
      <c r="H843" t="s">
        <v>16654</v>
      </c>
      <c r="I843" t="s">
        <v>8719</v>
      </c>
      <c r="J843" t="s">
        <v>16715</v>
      </c>
      <c r="K843" t="s">
        <v>8638</v>
      </c>
      <c r="L843" t="s">
        <v>8638</v>
      </c>
      <c r="M843" t="s">
        <v>8639</v>
      </c>
      <c r="N843" t="s">
        <v>61</v>
      </c>
      <c r="O843" t="s">
        <v>15341</v>
      </c>
      <c r="P843" t="s">
        <v>274</v>
      </c>
      <c r="Q843" t="s">
        <v>132</v>
      </c>
      <c r="R843" t="s">
        <v>21793</v>
      </c>
      <c r="S843" s="189" t="s">
        <v>235</v>
      </c>
      <c r="T843" t="s">
        <v>8640</v>
      </c>
      <c r="U843" t="s">
        <v>48</v>
      </c>
      <c r="V843" t="s">
        <v>49</v>
      </c>
      <c r="W843" t="s">
        <v>21794</v>
      </c>
      <c r="X843" s="126">
        <v>30461</v>
      </c>
      <c r="Y843" t="s">
        <v>258</v>
      </c>
      <c r="Z843" s="126">
        <v>44256</v>
      </c>
      <c r="AA843" s="126">
        <v>44561</v>
      </c>
      <c r="AB843" t="s">
        <v>8641</v>
      </c>
      <c r="AC843" t="s">
        <v>65</v>
      </c>
      <c r="AD843" t="s">
        <v>40</v>
      </c>
    </row>
    <row r="844" spans="1:30" x14ac:dyDescent="0.25">
      <c r="A844" t="s">
        <v>16716</v>
      </c>
      <c r="B844" t="s">
        <v>8634</v>
      </c>
      <c r="C844" t="s">
        <v>6849</v>
      </c>
      <c r="D844" t="s">
        <v>29</v>
      </c>
      <c r="E844" t="s">
        <v>541</v>
      </c>
      <c r="F844" t="s">
        <v>8720</v>
      </c>
      <c r="G844" t="s">
        <v>8636</v>
      </c>
      <c r="H844" t="s">
        <v>16654</v>
      </c>
      <c r="I844" t="s">
        <v>8721</v>
      </c>
      <c r="J844" t="s">
        <v>16716</v>
      </c>
      <c r="K844" t="s">
        <v>8638</v>
      </c>
      <c r="L844" t="s">
        <v>8638</v>
      </c>
      <c r="M844" t="s">
        <v>8639</v>
      </c>
      <c r="N844" t="s">
        <v>61</v>
      </c>
      <c r="O844" t="s">
        <v>15341</v>
      </c>
      <c r="P844" t="s">
        <v>75</v>
      </c>
      <c r="Q844" t="s">
        <v>75</v>
      </c>
      <c r="R844" t="s">
        <v>21795</v>
      </c>
      <c r="S844" s="189" t="s">
        <v>235</v>
      </c>
      <c r="T844" t="s">
        <v>8640</v>
      </c>
      <c r="U844" t="s">
        <v>48</v>
      </c>
      <c r="V844" t="s">
        <v>49</v>
      </c>
      <c r="W844" t="s">
        <v>21796</v>
      </c>
      <c r="X844" s="126">
        <v>31660</v>
      </c>
      <c r="Y844" t="s">
        <v>258</v>
      </c>
      <c r="Z844" s="126">
        <v>44256</v>
      </c>
      <c r="AA844" s="126">
        <v>44561</v>
      </c>
      <c r="AB844" t="s">
        <v>8641</v>
      </c>
      <c r="AC844" t="s">
        <v>65</v>
      </c>
      <c r="AD844" t="s">
        <v>40</v>
      </c>
    </row>
    <row r="845" spans="1:30" x14ac:dyDescent="0.25">
      <c r="A845" t="s">
        <v>16717</v>
      </c>
      <c r="B845" t="s">
        <v>8634</v>
      </c>
      <c r="C845" t="s">
        <v>6849</v>
      </c>
      <c r="D845" t="s">
        <v>29</v>
      </c>
      <c r="E845" t="s">
        <v>541</v>
      </c>
      <c r="F845" t="s">
        <v>8722</v>
      </c>
      <c r="G845" t="s">
        <v>8636</v>
      </c>
      <c r="H845" t="s">
        <v>16654</v>
      </c>
      <c r="I845" t="s">
        <v>8723</v>
      </c>
      <c r="J845" t="s">
        <v>16717</v>
      </c>
      <c r="K845" t="s">
        <v>8638</v>
      </c>
      <c r="L845" t="s">
        <v>8638</v>
      </c>
      <c r="M845" t="s">
        <v>8639</v>
      </c>
      <c r="N845" t="s">
        <v>61</v>
      </c>
      <c r="O845" t="s">
        <v>15341</v>
      </c>
      <c r="P845" t="s">
        <v>164</v>
      </c>
      <c r="Q845" t="s">
        <v>237</v>
      </c>
      <c r="R845" t="s">
        <v>21797</v>
      </c>
      <c r="S845" s="189" t="s">
        <v>235</v>
      </c>
      <c r="T845" t="s">
        <v>8640</v>
      </c>
      <c r="U845" t="s">
        <v>48</v>
      </c>
      <c r="V845" t="s">
        <v>49</v>
      </c>
      <c r="W845" t="s">
        <v>21798</v>
      </c>
      <c r="X845" s="126">
        <v>29624</v>
      </c>
      <c r="Y845" t="s">
        <v>258</v>
      </c>
      <c r="Z845" s="126">
        <v>44256</v>
      </c>
      <c r="AA845" s="126">
        <v>44561</v>
      </c>
      <c r="AB845" t="s">
        <v>8641</v>
      </c>
      <c r="AC845" t="s">
        <v>65</v>
      </c>
      <c r="AD845" t="s">
        <v>40</v>
      </c>
    </row>
    <row r="846" spans="1:30" x14ac:dyDescent="0.25">
      <c r="A846" t="s">
        <v>16718</v>
      </c>
      <c r="B846" t="s">
        <v>8634</v>
      </c>
      <c r="C846" t="s">
        <v>6849</v>
      </c>
      <c r="D846" t="s">
        <v>29</v>
      </c>
      <c r="E846" t="s">
        <v>541</v>
      </c>
      <c r="F846" t="s">
        <v>8716</v>
      </c>
      <c r="G846" t="s">
        <v>8636</v>
      </c>
      <c r="H846" t="s">
        <v>16654</v>
      </c>
      <c r="I846" t="s">
        <v>8717</v>
      </c>
      <c r="J846" t="s">
        <v>16718</v>
      </c>
      <c r="K846" t="s">
        <v>8638</v>
      </c>
      <c r="L846" t="s">
        <v>8638</v>
      </c>
      <c r="M846" t="s">
        <v>8639</v>
      </c>
      <c r="N846" t="s">
        <v>61</v>
      </c>
      <c r="O846" t="s">
        <v>15341</v>
      </c>
      <c r="P846" t="s">
        <v>546</v>
      </c>
      <c r="Q846" t="s">
        <v>126</v>
      </c>
      <c r="R846" t="s">
        <v>21799</v>
      </c>
      <c r="S846" s="189" t="s">
        <v>235</v>
      </c>
      <c r="T846" t="s">
        <v>8640</v>
      </c>
      <c r="U846" t="s">
        <v>48</v>
      </c>
      <c r="V846" t="s">
        <v>49</v>
      </c>
      <c r="W846" t="s">
        <v>21800</v>
      </c>
      <c r="X846" s="126">
        <v>31641</v>
      </c>
      <c r="Y846" t="s">
        <v>258</v>
      </c>
      <c r="Z846" s="126">
        <v>44256</v>
      </c>
      <c r="AA846" s="126">
        <v>44561</v>
      </c>
      <c r="AB846" t="s">
        <v>8641</v>
      </c>
      <c r="AC846" t="s">
        <v>65</v>
      </c>
      <c r="AD846" t="s">
        <v>40</v>
      </c>
    </row>
    <row r="847" spans="1:30" x14ac:dyDescent="0.25">
      <c r="A847" t="s">
        <v>16719</v>
      </c>
      <c r="B847" t="s">
        <v>8634</v>
      </c>
      <c r="C847" t="s">
        <v>6849</v>
      </c>
      <c r="D847" t="s">
        <v>29</v>
      </c>
      <c r="E847" t="s">
        <v>541</v>
      </c>
      <c r="F847" t="s">
        <v>8724</v>
      </c>
      <c r="G847" t="s">
        <v>8636</v>
      </c>
      <c r="H847" t="s">
        <v>16654</v>
      </c>
      <c r="I847" t="s">
        <v>8725</v>
      </c>
      <c r="J847" t="s">
        <v>16719</v>
      </c>
      <c r="K847" t="s">
        <v>8638</v>
      </c>
      <c r="L847" t="s">
        <v>8638</v>
      </c>
      <c r="M847" t="s">
        <v>8639</v>
      </c>
      <c r="N847" t="s">
        <v>61</v>
      </c>
      <c r="O847" t="s">
        <v>15341</v>
      </c>
      <c r="P847" t="s">
        <v>362</v>
      </c>
      <c r="Q847" t="s">
        <v>143</v>
      </c>
      <c r="R847" t="s">
        <v>21801</v>
      </c>
      <c r="S847" s="189" t="s">
        <v>235</v>
      </c>
      <c r="T847" t="s">
        <v>8640</v>
      </c>
      <c r="U847" t="s">
        <v>48</v>
      </c>
      <c r="V847" t="s">
        <v>49</v>
      </c>
      <c r="W847" t="s">
        <v>21802</v>
      </c>
      <c r="X847" s="126">
        <v>34709</v>
      </c>
      <c r="Y847" t="s">
        <v>258</v>
      </c>
      <c r="Z847" s="126">
        <v>44256</v>
      </c>
      <c r="AA847" s="126">
        <v>44561</v>
      </c>
      <c r="AB847" t="s">
        <v>8641</v>
      </c>
      <c r="AC847" t="s">
        <v>65</v>
      </c>
      <c r="AD847" t="s">
        <v>40</v>
      </c>
    </row>
    <row r="848" spans="1:30" x14ac:dyDescent="0.25">
      <c r="A848" t="s">
        <v>16720</v>
      </c>
      <c r="B848" t="s">
        <v>8634</v>
      </c>
      <c r="C848" t="s">
        <v>6849</v>
      </c>
      <c r="D848" t="s">
        <v>29</v>
      </c>
      <c r="E848" t="s">
        <v>541</v>
      </c>
      <c r="F848" t="s">
        <v>8727</v>
      </c>
      <c r="G848" t="s">
        <v>8636</v>
      </c>
      <c r="H848" t="s">
        <v>16654</v>
      </c>
      <c r="I848" t="s">
        <v>8728</v>
      </c>
      <c r="J848" t="s">
        <v>16720</v>
      </c>
      <c r="K848" t="s">
        <v>8638</v>
      </c>
      <c r="L848" t="s">
        <v>8638</v>
      </c>
      <c r="M848" t="s">
        <v>8639</v>
      </c>
      <c r="N848" t="s">
        <v>61</v>
      </c>
      <c r="O848" t="s">
        <v>15341</v>
      </c>
      <c r="P848" t="s">
        <v>193</v>
      </c>
      <c r="Q848" t="s">
        <v>289</v>
      </c>
      <c r="R848" t="s">
        <v>21803</v>
      </c>
      <c r="S848" s="189" t="s">
        <v>235</v>
      </c>
      <c r="T848" t="s">
        <v>8640</v>
      </c>
      <c r="U848" t="s">
        <v>48</v>
      </c>
      <c r="V848" t="s">
        <v>49</v>
      </c>
      <c r="W848" t="s">
        <v>21804</v>
      </c>
      <c r="X848" s="126">
        <v>32892</v>
      </c>
      <c r="Y848" t="s">
        <v>258</v>
      </c>
      <c r="Z848" s="126">
        <v>44256</v>
      </c>
      <c r="AA848" s="126">
        <v>44561</v>
      </c>
      <c r="AB848" t="s">
        <v>8641</v>
      </c>
      <c r="AC848" t="s">
        <v>65</v>
      </c>
      <c r="AD848" t="s">
        <v>40</v>
      </c>
    </row>
    <row r="849" spans="1:30" x14ac:dyDescent="0.25">
      <c r="A849" t="s">
        <v>16721</v>
      </c>
      <c r="B849" t="s">
        <v>8634</v>
      </c>
      <c r="C849" t="s">
        <v>6849</v>
      </c>
      <c r="D849" t="s">
        <v>29</v>
      </c>
      <c r="E849" t="s">
        <v>541</v>
      </c>
      <c r="F849" t="s">
        <v>8729</v>
      </c>
      <c r="G849" t="s">
        <v>8636</v>
      </c>
      <c r="H849" t="s">
        <v>16654</v>
      </c>
      <c r="I849" t="s">
        <v>8730</v>
      </c>
      <c r="J849" t="s">
        <v>16721</v>
      </c>
      <c r="K849" t="s">
        <v>8638</v>
      </c>
      <c r="L849" t="s">
        <v>8638</v>
      </c>
      <c r="M849" t="s">
        <v>8639</v>
      </c>
      <c r="N849" t="s">
        <v>61</v>
      </c>
      <c r="O849" t="s">
        <v>15341</v>
      </c>
      <c r="P849" t="s">
        <v>562</v>
      </c>
      <c r="Q849" t="s">
        <v>1583</v>
      </c>
      <c r="R849" t="s">
        <v>763</v>
      </c>
      <c r="S849" s="189" t="s">
        <v>235</v>
      </c>
      <c r="T849" t="s">
        <v>8640</v>
      </c>
      <c r="U849" t="s">
        <v>48</v>
      </c>
      <c r="V849" t="s">
        <v>49</v>
      </c>
      <c r="W849" t="s">
        <v>21805</v>
      </c>
      <c r="X849" s="126">
        <v>35639</v>
      </c>
      <c r="Y849" t="s">
        <v>258</v>
      </c>
      <c r="Z849" s="126">
        <v>44256</v>
      </c>
      <c r="AA849" s="126">
        <v>44561</v>
      </c>
      <c r="AB849" t="s">
        <v>8641</v>
      </c>
      <c r="AC849" t="s">
        <v>65</v>
      </c>
      <c r="AD849" t="s">
        <v>40</v>
      </c>
    </row>
    <row r="850" spans="1:30" x14ac:dyDescent="0.25">
      <c r="A850" t="s">
        <v>16722</v>
      </c>
      <c r="B850" t="s">
        <v>8634</v>
      </c>
      <c r="C850" t="s">
        <v>6849</v>
      </c>
      <c r="D850" t="s">
        <v>29</v>
      </c>
      <c r="E850" t="s">
        <v>541</v>
      </c>
      <c r="F850" t="s">
        <v>8732</v>
      </c>
      <c r="G850" t="s">
        <v>8636</v>
      </c>
      <c r="H850" t="s">
        <v>16654</v>
      </c>
      <c r="I850" t="s">
        <v>8733</v>
      </c>
      <c r="J850" t="s">
        <v>16722</v>
      </c>
      <c r="K850" t="s">
        <v>8638</v>
      </c>
      <c r="L850" t="s">
        <v>8638</v>
      </c>
      <c r="M850" t="s">
        <v>8639</v>
      </c>
      <c r="N850" t="s">
        <v>61</v>
      </c>
      <c r="O850" t="s">
        <v>15341</v>
      </c>
      <c r="P850" t="s">
        <v>164</v>
      </c>
      <c r="Q850" t="s">
        <v>159</v>
      </c>
      <c r="R850" t="s">
        <v>70</v>
      </c>
      <c r="S850" s="189" t="s">
        <v>235</v>
      </c>
      <c r="T850" t="s">
        <v>8640</v>
      </c>
      <c r="U850" t="s">
        <v>48</v>
      </c>
      <c r="V850" t="s">
        <v>49</v>
      </c>
      <c r="W850" t="s">
        <v>21806</v>
      </c>
      <c r="X850" s="126">
        <v>31688</v>
      </c>
      <c r="Y850" t="s">
        <v>258</v>
      </c>
      <c r="Z850" s="126">
        <v>44256</v>
      </c>
      <c r="AA850" s="126">
        <v>44561</v>
      </c>
      <c r="AB850" t="s">
        <v>8641</v>
      </c>
      <c r="AC850" t="s">
        <v>65</v>
      </c>
      <c r="AD850" t="s">
        <v>40</v>
      </c>
    </row>
    <row r="851" spans="1:30" x14ac:dyDescent="0.25">
      <c r="A851" t="s">
        <v>16723</v>
      </c>
      <c r="B851" t="s">
        <v>8634</v>
      </c>
      <c r="C851" t="s">
        <v>6849</v>
      </c>
      <c r="D851" t="s">
        <v>29</v>
      </c>
      <c r="E851" t="s">
        <v>541</v>
      </c>
      <c r="F851" t="s">
        <v>8745</v>
      </c>
      <c r="G851" t="s">
        <v>8636</v>
      </c>
      <c r="H851" t="s">
        <v>16654</v>
      </c>
      <c r="I851" t="s">
        <v>8746</v>
      </c>
      <c r="J851" t="s">
        <v>16723</v>
      </c>
      <c r="K851" t="s">
        <v>8638</v>
      </c>
      <c r="L851" t="s">
        <v>8638</v>
      </c>
      <c r="M851" t="s">
        <v>8639</v>
      </c>
      <c r="N851" t="s">
        <v>61</v>
      </c>
      <c r="O851" t="s">
        <v>15341</v>
      </c>
      <c r="P851" t="s">
        <v>562</v>
      </c>
      <c r="Q851" t="s">
        <v>1583</v>
      </c>
      <c r="R851" t="s">
        <v>21807</v>
      </c>
      <c r="S851" s="189" t="s">
        <v>235</v>
      </c>
      <c r="T851" t="s">
        <v>8640</v>
      </c>
      <c r="U851" t="s">
        <v>48</v>
      </c>
      <c r="V851" t="s">
        <v>49</v>
      </c>
      <c r="W851" t="s">
        <v>21808</v>
      </c>
      <c r="X851" s="126">
        <v>29799</v>
      </c>
      <c r="Y851" t="s">
        <v>258</v>
      </c>
      <c r="Z851" s="126">
        <v>44256</v>
      </c>
      <c r="AA851" s="126">
        <v>44561</v>
      </c>
      <c r="AB851" t="s">
        <v>8641</v>
      </c>
      <c r="AC851" t="s">
        <v>65</v>
      </c>
      <c r="AD851" t="s">
        <v>40</v>
      </c>
    </row>
    <row r="852" spans="1:30" x14ac:dyDescent="0.25">
      <c r="A852" t="s">
        <v>16724</v>
      </c>
      <c r="B852" t="s">
        <v>8634</v>
      </c>
      <c r="C852" t="s">
        <v>6849</v>
      </c>
      <c r="D852" t="s">
        <v>29</v>
      </c>
      <c r="E852" t="s">
        <v>541</v>
      </c>
      <c r="F852" t="s">
        <v>8734</v>
      </c>
      <c r="G852" t="s">
        <v>8636</v>
      </c>
      <c r="H852" t="s">
        <v>16654</v>
      </c>
      <c r="I852" t="s">
        <v>8735</v>
      </c>
      <c r="J852" t="s">
        <v>16724</v>
      </c>
      <c r="K852" t="s">
        <v>8638</v>
      </c>
      <c r="L852" t="s">
        <v>8638</v>
      </c>
      <c r="M852" t="s">
        <v>8639</v>
      </c>
      <c r="N852" t="s">
        <v>61</v>
      </c>
      <c r="O852" t="s">
        <v>15341</v>
      </c>
      <c r="P852" t="s">
        <v>75</v>
      </c>
      <c r="Q852" t="s">
        <v>21809</v>
      </c>
      <c r="R852" t="s">
        <v>21810</v>
      </c>
      <c r="S852" s="189" t="s">
        <v>235</v>
      </c>
      <c r="T852" t="s">
        <v>8640</v>
      </c>
      <c r="U852" t="s">
        <v>48</v>
      </c>
      <c r="V852" t="s">
        <v>49</v>
      </c>
      <c r="W852" t="s">
        <v>21811</v>
      </c>
      <c r="X852" s="126">
        <v>28748</v>
      </c>
      <c r="Y852" t="s">
        <v>258</v>
      </c>
      <c r="Z852" s="126">
        <v>44256</v>
      </c>
      <c r="AA852" s="126">
        <v>44561</v>
      </c>
      <c r="AB852" t="s">
        <v>8641</v>
      </c>
      <c r="AC852" t="s">
        <v>65</v>
      </c>
      <c r="AD852" t="s">
        <v>40</v>
      </c>
    </row>
    <row r="853" spans="1:30" x14ac:dyDescent="0.25">
      <c r="A853" t="s">
        <v>16725</v>
      </c>
      <c r="B853" t="s">
        <v>8634</v>
      </c>
      <c r="C853" t="s">
        <v>6849</v>
      </c>
      <c r="D853" t="s">
        <v>29</v>
      </c>
      <c r="E853" t="s">
        <v>541</v>
      </c>
      <c r="F853" t="s">
        <v>8737</v>
      </c>
      <c r="G853" t="s">
        <v>8636</v>
      </c>
      <c r="H853" t="s">
        <v>16654</v>
      </c>
      <c r="I853" t="s">
        <v>8738</v>
      </c>
      <c r="J853" t="s">
        <v>16725</v>
      </c>
      <c r="K853" t="s">
        <v>8638</v>
      </c>
      <c r="L853" t="s">
        <v>8638</v>
      </c>
      <c r="M853" t="s">
        <v>8639</v>
      </c>
      <c r="N853" t="s">
        <v>61</v>
      </c>
      <c r="O853" t="s">
        <v>15341</v>
      </c>
      <c r="P853" t="s">
        <v>237</v>
      </c>
      <c r="Q853" t="s">
        <v>126</v>
      </c>
      <c r="R853" t="s">
        <v>578</v>
      </c>
      <c r="S853" s="189" t="s">
        <v>235</v>
      </c>
      <c r="T853" t="s">
        <v>8640</v>
      </c>
      <c r="U853" t="s">
        <v>48</v>
      </c>
      <c r="V853" t="s">
        <v>49</v>
      </c>
      <c r="W853" t="s">
        <v>21812</v>
      </c>
      <c r="X853" s="126">
        <v>23212</v>
      </c>
      <c r="Y853" t="s">
        <v>258</v>
      </c>
      <c r="Z853" s="126">
        <v>44256</v>
      </c>
      <c r="AA853" s="126">
        <v>44561</v>
      </c>
      <c r="AB853" t="s">
        <v>8641</v>
      </c>
      <c r="AC853" t="s">
        <v>65</v>
      </c>
      <c r="AD853" t="s">
        <v>40</v>
      </c>
    </row>
    <row r="854" spans="1:30" x14ac:dyDescent="0.25">
      <c r="A854" t="s">
        <v>16726</v>
      </c>
      <c r="B854" t="s">
        <v>8634</v>
      </c>
      <c r="C854" t="s">
        <v>6849</v>
      </c>
      <c r="D854" t="s">
        <v>29</v>
      </c>
      <c r="E854" t="s">
        <v>541</v>
      </c>
      <c r="F854" t="s">
        <v>8739</v>
      </c>
      <c r="G854" t="s">
        <v>8636</v>
      </c>
      <c r="H854" t="s">
        <v>16654</v>
      </c>
      <c r="I854" t="s">
        <v>8740</v>
      </c>
      <c r="J854" t="s">
        <v>16726</v>
      </c>
      <c r="K854" t="s">
        <v>8638</v>
      </c>
      <c r="L854" t="s">
        <v>8638</v>
      </c>
      <c r="M854" t="s">
        <v>8639</v>
      </c>
      <c r="N854" t="s">
        <v>61</v>
      </c>
      <c r="O854" t="s">
        <v>15341</v>
      </c>
      <c r="P854" t="s">
        <v>434</v>
      </c>
      <c r="Q854" t="s">
        <v>75</v>
      </c>
      <c r="R854" t="s">
        <v>21813</v>
      </c>
      <c r="S854" s="189" t="s">
        <v>235</v>
      </c>
      <c r="T854" t="s">
        <v>8640</v>
      </c>
      <c r="U854" t="s">
        <v>48</v>
      </c>
      <c r="V854" t="s">
        <v>49</v>
      </c>
      <c r="W854" t="s">
        <v>21814</v>
      </c>
      <c r="X854" s="126">
        <v>22493</v>
      </c>
      <c r="Y854" t="s">
        <v>258</v>
      </c>
      <c r="Z854" s="126">
        <v>44256</v>
      </c>
      <c r="AA854" s="126">
        <v>44561</v>
      </c>
      <c r="AB854" t="s">
        <v>8641</v>
      </c>
      <c r="AC854" t="s">
        <v>65</v>
      </c>
      <c r="AD854" t="s">
        <v>40</v>
      </c>
    </row>
    <row r="855" spans="1:30" x14ac:dyDescent="0.25">
      <c r="A855" t="s">
        <v>16727</v>
      </c>
      <c r="B855" t="s">
        <v>8634</v>
      </c>
      <c r="C855" t="s">
        <v>6849</v>
      </c>
      <c r="D855" t="s">
        <v>29</v>
      </c>
      <c r="E855" t="s">
        <v>541</v>
      </c>
      <c r="F855" t="s">
        <v>8741</v>
      </c>
      <c r="G855" t="s">
        <v>8636</v>
      </c>
      <c r="H855" t="s">
        <v>16654</v>
      </c>
      <c r="I855" t="s">
        <v>8742</v>
      </c>
      <c r="J855" t="s">
        <v>16727</v>
      </c>
      <c r="K855" t="s">
        <v>8638</v>
      </c>
      <c r="L855" t="s">
        <v>8638</v>
      </c>
      <c r="M855" t="s">
        <v>8639</v>
      </c>
      <c r="N855" t="s">
        <v>61</v>
      </c>
      <c r="O855" t="s">
        <v>15341</v>
      </c>
      <c r="P855" t="s">
        <v>434</v>
      </c>
      <c r="Q855" t="s">
        <v>138</v>
      </c>
      <c r="R855" t="s">
        <v>21815</v>
      </c>
      <c r="S855" s="189" t="s">
        <v>235</v>
      </c>
      <c r="T855" t="s">
        <v>8640</v>
      </c>
      <c r="U855" t="s">
        <v>48</v>
      </c>
      <c r="V855" t="s">
        <v>49</v>
      </c>
      <c r="W855" t="s">
        <v>21816</v>
      </c>
      <c r="X855" s="126">
        <v>26155</v>
      </c>
      <c r="Y855" t="s">
        <v>258</v>
      </c>
      <c r="Z855" s="126">
        <v>44256</v>
      </c>
      <c r="AA855" s="126">
        <v>44561</v>
      </c>
      <c r="AB855" t="s">
        <v>8641</v>
      </c>
      <c r="AC855" t="s">
        <v>65</v>
      </c>
      <c r="AD855" t="s">
        <v>40</v>
      </c>
    </row>
    <row r="856" spans="1:30" x14ac:dyDescent="0.25">
      <c r="A856" t="s">
        <v>16728</v>
      </c>
      <c r="B856" t="s">
        <v>8634</v>
      </c>
      <c r="C856" t="s">
        <v>6849</v>
      </c>
      <c r="D856" t="s">
        <v>29</v>
      </c>
      <c r="E856" t="s">
        <v>541</v>
      </c>
      <c r="F856" t="s">
        <v>8743</v>
      </c>
      <c r="G856" t="s">
        <v>8636</v>
      </c>
      <c r="H856" t="s">
        <v>16654</v>
      </c>
      <c r="I856" t="s">
        <v>6372</v>
      </c>
      <c r="J856" t="s">
        <v>16728</v>
      </c>
      <c r="K856" t="s">
        <v>8638</v>
      </c>
      <c r="L856" t="s">
        <v>8638</v>
      </c>
      <c r="M856" t="s">
        <v>8639</v>
      </c>
      <c r="N856" t="s">
        <v>61</v>
      </c>
      <c r="O856" t="s">
        <v>15341</v>
      </c>
      <c r="P856" t="s">
        <v>126</v>
      </c>
      <c r="Q856" t="s">
        <v>375</v>
      </c>
      <c r="R856" t="s">
        <v>21817</v>
      </c>
      <c r="S856" s="189" t="s">
        <v>235</v>
      </c>
      <c r="T856" t="s">
        <v>8640</v>
      </c>
      <c r="U856" t="s">
        <v>48</v>
      </c>
      <c r="V856" t="s">
        <v>49</v>
      </c>
      <c r="W856" t="s">
        <v>21818</v>
      </c>
      <c r="X856" s="126">
        <v>25779</v>
      </c>
      <c r="Y856" t="s">
        <v>258</v>
      </c>
      <c r="Z856" s="126">
        <v>44256</v>
      </c>
      <c r="AA856" s="126">
        <v>44561</v>
      </c>
      <c r="AB856" t="s">
        <v>8641</v>
      </c>
      <c r="AC856" t="s">
        <v>65</v>
      </c>
      <c r="AD856" t="s">
        <v>40</v>
      </c>
    </row>
    <row r="857" spans="1:30" x14ac:dyDescent="0.25">
      <c r="A857" t="s">
        <v>16729</v>
      </c>
      <c r="B857" t="s">
        <v>8634</v>
      </c>
      <c r="C857" t="s">
        <v>6849</v>
      </c>
      <c r="D857" t="s">
        <v>29</v>
      </c>
      <c r="E857" t="s">
        <v>541</v>
      </c>
      <c r="F857" t="s">
        <v>8747</v>
      </c>
      <c r="G857" t="s">
        <v>8636</v>
      </c>
      <c r="H857" t="s">
        <v>16654</v>
      </c>
      <c r="I857" t="s">
        <v>639</v>
      </c>
      <c r="J857" t="s">
        <v>16729</v>
      </c>
      <c r="K857" t="s">
        <v>8638</v>
      </c>
      <c r="L857" t="s">
        <v>8638</v>
      </c>
      <c r="M857" t="s">
        <v>8639</v>
      </c>
      <c r="N857" t="s">
        <v>61</v>
      </c>
      <c r="O857" t="s">
        <v>15341</v>
      </c>
      <c r="P857" t="s">
        <v>21819</v>
      </c>
      <c r="Q857" t="s">
        <v>255</v>
      </c>
      <c r="R857" t="s">
        <v>6495</v>
      </c>
      <c r="S857" s="189" t="s">
        <v>235</v>
      </c>
      <c r="T857" t="s">
        <v>8640</v>
      </c>
      <c r="U857" t="s">
        <v>48</v>
      </c>
      <c r="V857" t="s">
        <v>49</v>
      </c>
      <c r="W857" t="s">
        <v>21820</v>
      </c>
      <c r="X857" s="126">
        <v>32965</v>
      </c>
      <c r="Y857" t="s">
        <v>258</v>
      </c>
      <c r="Z857" s="126">
        <v>44256</v>
      </c>
      <c r="AA857" s="126">
        <v>44561</v>
      </c>
      <c r="AB857" t="s">
        <v>8641</v>
      </c>
      <c r="AC857" t="s">
        <v>65</v>
      </c>
      <c r="AD857" t="s">
        <v>40</v>
      </c>
    </row>
    <row r="858" spans="1:30" x14ac:dyDescent="0.25">
      <c r="A858" t="s">
        <v>16730</v>
      </c>
      <c r="B858" t="s">
        <v>8634</v>
      </c>
      <c r="C858" t="s">
        <v>6849</v>
      </c>
      <c r="D858" t="s">
        <v>29</v>
      </c>
      <c r="E858" t="s">
        <v>541</v>
      </c>
      <c r="F858" t="s">
        <v>8750</v>
      </c>
      <c r="G858" t="s">
        <v>8636</v>
      </c>
      <c r="H858" t="s">
        <v>16654</v>
      </c>
      <c r="I858" t="s">
        <v>8751</v>
      </c>
      <c r="J858" t="s">
        <v>16730</v>
      </c>
      <c r="K858" t="s">
        <v>8638</v>
      </c>
      <c r="L858" t="s">
        <v>8638</v>
      </c>
      <c r="M858" t="s">
        <v>8639</v>
      </c>
      <c r="N858" t="s">
        <v>61</v>
      </c>
      <c r="O858" t="s">
        <v>15341</v>
      </c>
      <c r="P858" t="s">
        <v>426</v>
      </c>
      <c r="Q858" t="s">
        <v>580</v>
      </c>
      <c r="R858" t="s">
        <v>21821</v>
      </c>
      <c r="S858" s="189" t="s">
        <v>235</v>
      </c>
      <c r="T858" t="s">
        <v>8640</v>
      </c>
      <c r="U858" t="s">
        <v>48</v>
      </c>
      <c r="V858" t="s">
        <v>49</v>
      </c>
      <c r="W858" t="s">
        <v>21822</v>
      </c>
      <c r="X858" s="126">
        <v>32085</v>
      </c>
      <c r="Y858" t="s">
        <v>258</v>
      </c>
      <c r="Z858" s="126">
        <v>44256</v>
      </c>
      <c r="AA858" s="126">
        <v>44561</v>
      </c>
      <c r="AB858" t="s">
        <v>8641</v>
      </c>
      <c r="AC858" t="s">
        <v>65</v>
      </c>
      <c r="AD858" t="s">
        <v>40</v>
      </c>
    </row>
    <row r="859" spans="1:30" x14ac:dyDescent="0.25">
      <c r="A859" t="s">
        <v>16731</v>
      </c>
      <c r="B859" t="s">
        <v>8634</v>
      </c>
      <c r="C859" t="s">
        <v>6849</v>
      </c>
      <c r="D859" t="s">
        <v>29</v>
      </c>
      <c r="E859" t="s">
        <v>541</v>
      </c>
      <c r="F859" t="s">
        <v>8754</v>
      </c>
      <c r="G859" t="s">
        <v>8636</v>
      </c>
      <c r="H859" t="s">
        <v>16654</v>
      </c>
      <c r="I859" t="s">
        <v>8755</v>
      </c>
      <c r="J859" t="s">
        <v>16731</v>
      </c>
      <c r="K859" t="s">
        <v>8638</v>
      </c>
      <c r="L859" t="s">
        <v>8638</v>
      </c>
      <c r="M859" t="s">
        <v>8639</v>
      </c>
      <c r="N859" t="s">
        <v>61</v>
      </c>
      <c r="O859" t="s">
        <v>15341</v>
      </c>
      <c r="P859" t="s">
        <v>186</v>
      </c>
      <c r="Q859" t="s">
        <v>371</v>
      </c>
      <c r="R859" t="s">
        <v>21823</v>
      </c>
      <c r="S859" s="189" t="s">
        <v>235</v>
      </c>
      <c r="T859" t="s">
        <v>8640</v>
      </c>
      <c r="U859" t="s">
        <v>48</v>
      </c>
      <c r="V859" t="s">
        <v>49</v>
      </c>
      <c r="W859" t="s">
        <v>21824</v>
      </c>
      <c r="X859" s="126">
        <v>23464</v>
      </c>
      <c r="Y859" t="s">
        <v>258</v>
      </c>
      <c r="Z859" s="126">
        <v>44256</v>
      </c>
      <c r="AA859" s="126">
        <v>44561</v>
      </c>
      <c r="AB859" t="s">
        <v>8641</v>
      </c>
      <c r="AC859" t="s">
        <v>65</v>
      </c>
      <c r="AD859" t="s">
        <v>40</v>
      </c>
    </row>
    <row r="860" spans="1:30" x14ac:dyDescent="0.25">
      <c r="A860" t="s">
        <v>16732</v>
      </c>
      <c r="B860" t="s">
        <v>8634</v>
      </c>
      <c r="C860" t="s">
        <v>6849</v>
      </c>
      <c r="D860" t="s">
        <v>29</v>
      </c>
      <c r="E860" t="s">
        <v>541</v>
      </c>
      <c r="F860" t="s">
        <v>8756</v>
      </c>
      <c r="G860" t="s">
        <v>8636</v>
      </c>
      <c r="H860" t="s">
        <v>16654</v>
      </c>
      <c r="I860" t="s">
        <v>8677</v>
      </c>
      <c r="J860" t="s">
        <v>16732</v>
      </c>
      <c r="K860" t="s">
        <v>8638</v>
      </c>
      <c r="L860" t="s">
        <v>8638</v>
      </c>
      <c r="M860" t="s">
        <v>8639</v>
      </c>
      <c r="N860" t="s">
        <v>61</v>
      </c>
      <c r="O860" t="s">
        <v>15341</v>
      </c>
      <c r="P860" t="s">
        <v>199</v>
      </c>
      <c r="Q860" t="s">
        <v>379</v>
      </c>
      <c r="R860" t="s">
        <v>21825</v>
      </c>
      <c r="S860" s="189" t="s">
        <v>235</v>
      </c>
      <c r="T860" t="s">
        <v>8640</v>
      </c>
      <c r="U860" t="s">
        <v>48</v>
      </c>
      <c r="V860" t="s">
        <v>49</v>
      </c>
      <c r="W860" t="s">
        <v>21826</v>
      </c>
      <c r="X860" s="126">
        <v>32734</v>
      </c>
      <c r="Y860" t="s">
        <v>258</v>
      </c>
      <c r="Z860" s="126">
        <v>44256</v>
      </c>
      <c r="AA860" s="126">
        <v>44561</v>
      </c>
      <c r="AB860" t="s">
        <v>8641</v>
      </c>
      <c r="AC860" t="s">
        <v>65</v>
      </c>
      <c r="AD860" t="s">
        <v>40</v>
      </c>
    </row>
    <row r="861" spans="1:30" x14ac:dyDescent="0.25">
      <c r="A861" t="s">
        <v>16733</v>
      </c>
      <c r="B861" t="s">
        <v>8634</v>
      </c>
      <c r="C861" t="s">
        <v>6849</v>
      </c>
      <c r="D861" t="s">
        <v>29</v>
      </c>
      <c r="E861" t="s">
        <v>541</v>
      </c>
      <c r="F861" t="s">
        <v>8757</v>
      </c>
      <c r="G861" t="s">
        <v>8636</v>
      </c>
      <c r="H861" t="s">
        <v>16654</v>
      </c>
      <c r="I861" t="s">
        <v>8758</v>
      </c>
      <c r="J861" t="s">
        <v>16733</v>
      </c>
      <c r="K861" t="s">
        <v>8638</v>
      </c>
      <c r="L861" t="s">
        <v>8638</v>
      </c>
      <c r="M861" t="s">
        <v>8639</v>
      </c>
      <c r="N861" t="s">
        <v>61</v>
      </c>
      <c r="O861" t="s">
        <v>15341</v>
      </c>
      <c r="P861" t="s">
        <v>122</v>
      </c>
      <c r="Q861" t="s">
        <v>126</v>
      </c>
      <c r="R861" t="s">
        <v>21827</v>
      </c>
      <c r="S861" s="189" t="s">
        <v>235</v>
      </c>
      <c r="T861" t="s">
        <v>8640</v>
      </c>
      <c r="U861" t="s">
        <v>48</v>
      </c>
      <c r="V861" t="s">
        <v>49</v>
      </c>
      <c r="W861" t="s">
        <v>21828</v>
      </c>
      <c r="X861" s="126">
        <v>32085</v>
      </c>
      <c r="Y861" t="s">
        <v>258</v>
      </c>
      <c r="Z861" s="126">
        <v>44256</v>
      </c>
      <c r="AA861" s="126">
        <v>44561</v>
      </c>
      <c r="AB861" t="s">
        <v>8641</v>
      </c>
      <c r="AC861" t="s">
        <v>65</v>
      </c>
      <c r="AD861" t="s">
        <v>40</v>
      </c>
    </row>
    <row r="862" spans="1:30" x14ac:dyDescent="0.25">
      <c r="A862" t="s">
        <v>16734</v>
      </c>
      <c r="B862" t="s">
        <v>8634</v>
      </c>
      <c r="C862" t="s">
        <v>6849</v>
      </c>
      <c r="D862" t="s">
        <v>29</v>
      </c>
      <c r="E862" t="s">
        <v>541</v>
      </c>
      <c r="F862" t="s">
        <v>8761</v>
      </c>
      <c r="G862" t="s">
        <v>8636</v>
      </c>
      <c r="H862" t="s">
        <v>16654</v>
      </c>
      <c r="I862" t="s">
        <v>8661</v>
      </c>
      <c r="J862" t="s">
        <v>16734</v>
      </c>
      <c r="K862" t="s">
        <v>8638</v>
      </c>
      <c r="L862" t="s">
        <v>8638</v>
      </c>
      <c r="M862" t="s">
        <v>8639</v>
      </c>
      <c r="N862" t="s">
        <v>61</v>
      </c>
      <c r="O862" t="s">
        <v>15341</v>
      </c>
      <c r="P862" t="s">
        <v>82</v>
      </c>
      <c r="Q862" t="s">
        <v>627</v>
      </c>
      <c r="R862" t="s">
        <v>21829</v>
      </c>
      <c r="S862" s="189" t="s">
        <v>235</v>
      </c>
      <c r="T862" t="s">
        <v>8640</v>
      </c>
      <c r="U862" t="s">
        <v>48</v>
      </c>
      <c r="V862" t="s">
        <v>49</v>
      </c>
      <c r="W862" t="s">
        <v>21830</v>
      </c>
      <c r="X862" s="126">
        <v>27693</v>
      </c>
      <c r="Y862" t="s">
        <v>258</v>
      </c>
      <c r="Z862" s="126">
        <v>44256</v>
      </c>
      <c r="AA862" s="126">
        <v>44561</v>
      </c>
      <c r="AB862" t="s">
        <v>8641</v>
      </c>
      <c r="AC862" t="s">
        <v>65</v>
      </c>
      <c r="AD862" t="s">
        <v>40</v>
      </c>
    </row>
    <row r="863" spans="1:30" x14ac:dyDescent="0.25">
      <c r="A863" t="s">
        <v>16735</v>
      </c>
      <c r="B863" t="s">
        <v>8634</v>
      </c>
      <c r="C863" t="s">
        <v>6849</v>
      </c>
      <c r="D863" t="s">
        <v>29</v>
      </c>
      <c r="E863" t="s">
        <v>541</v>
      </c>
      <c r="F863" t="s">
        <v>8762</v>
      </c>
      <c r="G863" t="s">
        <v>8636</v>
      </c>
      <c r="H863" t="s">
        <v>16654</v>
      </c>
      <c r="I863" t="s">
        <v>8663</v>
      </c>
      <c r="J863" t="s">
        <v>16735</v>
      </c>
      <c r="K863" t="s">
        <v>8638</v>
      </c>
      <c r="L863" t="s">
        <v>8638</v>
      </c>
      <c r="M863" t="s">
        <v>8639</v>
      </c>
      <c r="N863" t="s">
        <v>61</v>
      </c>
      <c r="O863" t="s">
        <v>15341</v>
      </c>
      <c r="P863" t="s">
        <v>581</v>
      </c>
      <c r="Q863" t="s">
        <v>540</v>
      </c>
      <c r="R863" t="s">
        <v>582</v>
      </c>
      <c r="S863" s="189" t="s">
        <v>235</v>
      </c>
      <c r="T863" t="s">
        <v>8640</v>
      </c>
      <c r="U863" t="s">
        <v>48</v>
      </c>
      <c r="V863" t="s">
        <v>49</v>
      </c>
      <c r="W863" t="s">
        <v>21831</v>
      </c>
      <c r="X863" s="126">
        <v>23075</v>
      </c>
      <c r="Y863" t="s">
        <v>258</v>
      </c>
      <c r="Z863" s="126">
        <v>44256</v>
      </c>
      <c r="AA863" s="126">
        <v>44561</v>
      </c>
      <c r="AB863" t="s">
        <v>8641</v>
      </c>
      <c r="AC863" t="s">
        <v>65</v>
      </c>
      <c r="AD863" t="s">
        <v>40</v>
      </c>
    </row>
    <row r="864" spans="1:30" x14ac:dyDescent="0.25">
      <c r="A864" t="s">
        <v>16736</v>
      </c>
      <c r="B864" t="s">
        <v>8634</v>
      </c>
      <c r="C864" t="s">
        <v>6849</v>
      </c>
      <c r="D864" t="s">
        <v>29</v>
      </c>
      <c r="E864" t="s">
        <v>541</v>
      </c>
      <c r="F864" t="s">
        <v>8763</v>
      </c>
      <c r="G864" t="s">
        <v>8636</v>
      </c>
      <c r="H864" t="s">
        <v>16654</v>
      </c>
      <c r="I864" t="s">
        <v>8764</v>
      </c>
      <c r="J864" t="s">
        <v>16736</v>
      </c>
      <c r="K864" t="s">
        <v>8638</v>
      </c>
      <c r="L864" t="s">
        <v>8638</v>
      </c>
      <c r="M864" t="s">
        <v>8639</v>
      </c>
      <c r="N864" t="s">
        <v>61</v>
      </c>
      <c r="O864" t="s">
        <v>15341</v>
      </c>
      <c r="P864" t="s">
        <v>75</v>
      </c>
      <c r="Q864" t="s">
        <v>106</v>
      </c>
      <c r="R864" t="s">
        <v>583</v>
      </c>
      <c r="S864" s="189" t="s">
        <v>235</v>
      </c>
      <c r="T864" t="s">
        <v>8640</v>
      </c>
      <c r="U864" t="s">
        <v>48</v>
      </c>
      <c r="V864" t="s">
        <v>49</v>
      </c>
      <c r="W864" t="s">
        <v>21832</v>
      </c>
      <c r="X864" s="126">
        <v>27006</v>
      </c>
      <c r="Y864" t="s">
        <v>258</v>
      </c>
      <c r="Z864" s="126">
        <v>44256</v>
      </c>
      <c r="AA864" s="126">
        <v>44561</v>
      </c>
      <c r="AB864" t="s">
        <v>8641</v>
      </c>
      <c r="AC864" t="s">
        <v>65</v>
      </c>
      <c r="AD864" t="s">
        <v>40</v>
      </c>
    </row>
    <row r="865" spans="1:30" x14ac:dyDescent="0.25">
      <c r="A865" t="s">
        <v>16737</v>
      </c>
      <c r="B865" t="s">
        <v>8634</v>
      </c>
      <c r="C865" t="s">
        <v>6849</v>
      </c>
      <c r="D865" t="s">
        <v>29</v>
      </c>
      <c r="E865" t="s">
        <v>541</v>
      </c>
      <c r="F865" t="s">
        <v>8765</v>
      </c>
      <c r="G865" t="s">
        <v>8636</v>
      </c>
      <c r="H865" t="s">
        <v>16654</v>
      </c>
      <c r="I865" t="s">
        <v>8647</v>
      </c>
      <c r="J865" t="s">
        <v>16737</v>
      </c>
      <c r="K865" t="s">
        <v>8638</v>
      </c>
      <c r="L865" t="s">
        <v>8638</v>
      </c>
      <c r="M865" t="s">
        <v>8639</v>
      </c>
      <c r="N865" t="s">
        <v>61</v>
      </c>
      <c r="O865" t="s">
        <v>15341</v>
      </c>
      <c r="P865" t="s">
        <v>318</v>
      </c>
      <c r="Q865" t="s">
        <v>424</v>
      </c>
      <c r="R865" t="s">
        <v>386</v>
      </c>
      <c r="S865" s="189" t="s">
        <v>235</v>
      </c>
      <c r="T865" t="s">
        <v>8640</v>
      </c>
      <c r="U865" t="s">
        <v>48</v>
      </c>
      <c r="V865" t="s">
        <v>49</v>
      </c>
      <c r="W865" t="s">
        <v>21833</v>
      </c>
      <c r="X865" s="126">
        <v>27748</v>
      </c>
      <c r="Y865" t="s">
        <v>258</v>
      </c>
      <c r="Z865" s="126">
        <v>44256</v>
      </c>
      <c r="AA865" s="126">
        <v>44561</v>
      </c>
      <c r="AB865" t="s">
        <v>8641</v>
      </c>
      <c r="AC865" t="s">
        <v>65</v>
      </c>
      <c r="AD865" t="s">
        <v>40</v>
      </c>
    </row>
    <row r="866" spans="1:30" x14ac:dyDescent="0.25">
      <c r="A866" t="s">
        <v>16738</v>
      </c>
      <c r="B866" t="s">
        <v>8634</v>
      </c>
      <c r="C866" t="s">
        <v>6849</v>
      </c>
      <c r="D866" t="s">
        <v>29</v>
      </c>
      <c r="E866" t="s">
        <v>541</v>
      </c>
      <c r="F866" t="s">
        <v>8766</v>
      </c>
      <c r="G866" t="s">
        <v>8636</v>
      </c>
      <c r="H866" t="s">
        <v>16654</v>
      </c>
      <c r="I866" t="s">
        <v>8767</v>
      </c>
      <c r="J866" t="s">
        <v>16738</v>
      </c>
      <c r="K866" t="s">
        <v>8638</v>
      </c>
      <c r="L866" t="s">
        <v>8638</v>
      </c>
      <c r="M866" t="s">
        <v>8639</v>
      </c>
      <c r="N866" t="s">
        <v>61</v>
      </c>
      <c r="O866" t="s">
        <v>15341</v>
      </c>
      <c r="P866" t="s">
        <v>645</v>
      </c>
      <c r="Q866" t="s">
        <v>251</v>
      </c>
      <c r="R866" t="s">
        <v>21834</v>
      </c>
      <c r="S866" s="189" t="s">
        <v>235</v>
      </c>
      <c r="T866" t="s">
        <v>8640</v>
      </c>
      <c r="U866" t="s">
        <v>48</v>
      </c>
      <c r="V866" t="s">
        <v>49</v>
      </c>
      <c r="W866" t="s">
        <v>21835</v>
      </c>
      <c r="X866" s="126">
        <v>21622</v>
      </c>
      <c r="Y866" t="s">
        <v>258</v>
      </c>
      <c r="Z866" s="126">
        <v>44256</v>
      </c>
      <c r="AA866" s="126">
        <v>44561</v>
      </c>
      <c r="AB866" t="s">
        <v>8641</v>
      </c>
      <c r="AC866" t="s">
        <v>65</v>
      </c>
      <c r="AD866" t="s">
        <v>40</v>
      </c>
    </row>
    <row r="867" spans="1:30" x14ac:dyDescent="0.25">
      <c r="A867" t="s">
        <v>16739</v>
      </c>
      <c r="B867" t="s">
        <v>8634</v>
      </c>
      <c r="C867" t="s">
        <v>6849</v>
      </c>
      <c r="D867" t="s">
        <v>29</v>
      </c>
      <c r="E867" t="s">
        <v>541</v>
      </c>
      <c r="F867" t="s">
        <v>8768</v>
      </c>
      <c r="G867" t="s">
        <v>8636</v>
      </c>
      <c r="H867" t="s">
        <v>16654</v>
      </c>
      <c r="I867" t="s">
        <v>626</v>
      </c>
      <c r="J867" t="s">
        <v>16739</v>
      </c>
      <c r="K867" t="s">
        <v>8638</v>
      </c>
      <c r="L867" t="s">
        <v>8638</v>
      </c>
      <c r="M867" t="s">
        <v>8639</v>
      </c>
      <c r="N867" t="s">
        <v>61</v>
      </c>
      <c r="O867" t="s">
        <v>15341</v>
      </c>
      <c r="P867" t="s">
        <v>174</v>
      </c>
      <c r="Q867" t="s">
        <v>627</v>
      </c>
      <c r="R867" t="s">
        <v>21836</v>
      </c>
      <c r="S867" s="189" t="s">
        <v>235</v>
      </c>
      <c r="T867" t="s">
        <v>8640</v>
      </c>
      <c r="U867" t="s">
        <v>48</v>
      </c>
      <c r="V867" t="s">
        <v>49</v>
      </c>
      <c r="W867" t="s">
        <v>21837</v>
      </c>
      <c r="X867" s="126">
        <v>30311</v>
      </c>
      <c r="Y867" t="s">
        <v>258</v>
      </c>
      <c r="Z867" s="126">
        <v>44256</v>
      </c>
      <c r="AA867" s="126">
        <v>44561</v>
      </c>
      <c r="AB867" t="s">
        <v>8641</v>
      </c>
      <c r="AC867" t="s">
        <v>65</v>
      </c>
      <c r="AD867" t="s">
        <v>40</v>
      </c>
    </row>
    <row r="868" spans="1:30" x14ac:dyDescent="0.25">
      <c r="A868" t="s">
        <v>16740</v>
      </c>
      <c r="B868" t="s">
        <v>8634</v>
      </c>
      <c r="C868" t="s">
        <v>6849</v>
      </c>
      <c r="D868" t="s">
        <v>29</v>
      </c>
      <c r="E868" t="s">
        <v>491</v>
      </c>
      <c r="F868" t="s">
        <v>8769</v>
      </c>
      <c r="G868" t="s">
        <v>8636</v>
      </c>
      <c r="H868" t="s">
        <v>16654</v>
      </c>
      <c r="I868" t="s">
        <v>8770</v>
      </c>
      <c r="J868" t="s">
        <v>16740</v>
      </c>
      <c r="K868" t="s">
        <v>8638</v>
      </c>
      <c r="L868" t="s">
        <v>8638</v>
      </c>
      <c r="M868" t="s">
        <v>8639</v>
      </c>
      <c r="N868" t="s">
        <v>61</v>
      </c>
      <c r="O868" t="s">
        <v>15341</v>
      </c>
      <c r="P868" t="s">
        <v>135</v>
      </c>
      <c r="Q868" t="s">
        <v>468</v>
      </c>
      <c r="R868" t="s">
        <v>380</v>
      </c>
      <c r="S868" s="189" t="s">
        <v>235</v>
      </c>
      <c r="T868" t="s">
        <v>8640</v>
      </c>
      <c r="U868" t="s">
        <v>48</v>
      </c>
      <c r="V868" t="s">
        <v>49</v>
      </c>
      <c r="W868" t="s">
        <v>21838</v>
      </c>
      <c r="X868" s="126">
        <v>25625</v>
      </c>
      <c r="Y868" t="s">
        <v>258</v>
      </c>
      <c r="Z868" s="126">
        <v>44256</v>
      </c>
      <c r="AA868" s="126">
        <v>44561</v>
      </c>
      <c r="AB868" t="s">
        <v>8641</v>
      </c>
      <c r="AC868" t="s">
        <v>65</v>
      </c>
      <c r="AD868" t="s">
        <v>40</v>
      </c>
    </row>
    <row r="869" spans="1:30" x14ac:dyDescent="0.25">
      <c r="A869" t="s">
        <v>16741</v>
      </c>
      <c r="B869" t="s">
        <v>8634</v>
      </c>
      <c r="C869" t="s">
        <v>6849</v>
      </c>
      <c r="D869" t="s">
        <v>29</v>
      </c>
      <c r="E869" t="s">
        <v>541</v>
      </c>
      <c r="F869" t="s">
        <v>9270</v>
      </c>
      <c r="G869" t="s">
        <v>8636</v>
      </c>
      <c r="H869" t="s">
        <v>16654</v>
      </c>
      <c r="I869" t="s">
        <v>9271</v>
      </c>
      <c r="J869" t="s">
        <v>16741</v>
      </c>
      <c r="K869" t="s">
        <v>8638</v>
      </c>
      <c r="L869" t="s">
        <v>8638</v>
      </c>
      <c r="M869" t="s">
        <v>8639</v>
      </c>
      <c r="N869" t="s">
        <v>61</v>
      </c>
      <c r="O869" t="s">
        <v>15341</v>
      </c>
      <c r="P869" t="s">
        <v>494</v>
      </c>
      <c r="Q869" t="s">
        <v>586</v>
      </c>
      <c r="R869" t="s">
        <v>21839</v>
      </c>
      <c r="S869" s="189" t="s">
        <v>235</v>
      </c>
      <c r="T869" t="s">
        <v>8640</v>
      </c>
      <c r="U869" t="s">
        <v>48</v>
      </c>
      <c r="V869" t="s">
        <v>49</v>
      </c>
      <c r="W869" t="s">
        <v>21840</v>
      </c>
      <c r="X869" s="126">
        <v>32683</v>
      </c>
      <c r="Y869" t="s">
        <v>258</v>
      </c>
      <c r="Z869" s="126">
        <v>44256</v>
      </c>
      <c r="AA869" s="126">
        <v>44561</v>
      </c>
      <c r="AB869" t="s">
        <v>8641</v>
      </c>
      <c r="AC869" t="s">
        <v>65</v>
      </c>
      <c r="AD869" t="s">
        <v>40</v>
      </c>
    </row>
    <row r="870" spans="1:30" x14ac:dyDescent="0.25">
      <c r="A870" t="s">
        <v>16742</v>
      </c>
      <c r="B870" t="s">
        <v>8634</v>
      </c>
      <c r="C870" t="s">
        <v>6849</v>
      </c>
      <c r="D870" t="s">
        <v>29</v>
      </c>
      <c r="E870" t="s">
        <v>541</v>
      </c>
      <c r="F870" t="s">
        <v>8771</v>
      </c>
      <c r="G870" t="s">
        <v>8636</v>
      </c>
      <c r="H870" t="s">
        <v>16654</v>
      </c>
      <c r="I870" t="s">
        <v>563</v>
      </c>
      <c r="J870" t="s">
        <v>16742</v>
      </c>
      <c r="K870" t="s">
        <v>8638</v>
      </c>
      <c r="L870" t="s">
        <v>8638</v>
      </c>
      <c r="M870" t="s">
        <v>8639</v>
      </c>
      <c r="N870" t="s">
        <v>61</v>
      </c>
      <c r="O870" t="s">
        <v>15341</v>
      </c>
      <c r="P870" t="s">
        <v>8772</v>
      </c>
      <c r="Q870" t="s">
        <v>6879</v>
      </c>
      <c r="R870" t="s">
        <v>6651</v>
      </c>
      <c r="S870" s="189" t="s">
        <v>235</v>
      </c>
      <c r="T870" t="s">
        <v>8640</v>
      </c>
      <c r="U870" t="s">
        <v>48</v>
      </c>
      <c r="V870" t="s">
        <v>49</v>
      </c>
      <c r="W870" t="s">
        <v>21841</v>
      </c>
      <c r="X870" s="126">
        <v>25370</v>
      </c>
      <c r="Y870" t="s">
        <v>258</v>
      </c>
      <c r="Z870" s="126">
        <v>44256</v>
      </c>
      <c r="AA870" s="126">
        <v>44561</v>
      </c>
      <c r="AB870" t="s">
        <v>8641</v>
      </c>
      <c r="AC870" t="s">
        <v>65</v>
      </c>
      <c r="AD870" t="s">
        <v>40</v>
      </c>
    </row>
    <row r="871" spans="1:30" x14ac:dyDescent="0.25">
      <c r="A871" t="s">
        <v>16743</v>
      </c>
      <c r="B871" t="s">
        <v>8634</v>
      </c>
      <c r="C871" t="s">
        <v>6849</v>
      </c>
      <c r="D871" t="s">
        <v>29</v>
      </c>
      <c r="E871" t="s">
        <v>541</v>
      </c>
      <c r="F871" t="s">
        <v>8773</v>
      </c>
      <c r="G871" t="s">
        <v>8636</v>
      </c>
      <c r="H871" t="s">
        <v>16654</v>
      </c>
      <c r="I871" t="s">
        <v>8774</v>
      </c>
      <c r="J871" t="s">
        <v>16743</v>
      </c>
      <c r="K871" t="s">
        <v>8638</v>
      </c>
      <c r="L871" t="s">
        <v>8638</v>
      </c>
      <c r="M871" t="s">
        <v>8639</v>
      </c>
      <c r="N871" t="s">
        <v>61</v>
      </c>
      <c r="O871" t="s">
        <v>15341</v>
      </c>
      <c r="P871" t="s">
        <v>76</v>
      </c>
      <c r="Q871" t="s">
        <v>383</v>
      </c>
      <c r="R871" t="s">
        <v>21842</v>
      </c>
      <c r="S871" s="189" t="s">
        <v>235</v>
      </c>
      <c r="T871" t="s">
        <v>8640</v>
      </c>
      <c r="U871" t="s">
        <v>48</v>
      </c>
      <c r="V871" t="s">
        <v>49</v>
      </c>
      <c r="W871" t="s">
        <v>21843</v>
      </c>
      <c r="X871" s="126">
        <v>23869</v>
      </c>
      <c r="Y871" t="s">
        <v>258</v>
      </c>
      <c r="Z871" s="126">
        <v>44256</v>
      </c>
      <c r="AA871" s="126">
        <v>44561</v>
      </c>
      <c r="AB871" t="s">
        <v>8641</v>
      </c>
      <c r="AC871" t="s">
        <v>65</v>
      </c>
      <c r="AD871" t="s">
        <v>40</v>
      </c>
    </row>
    <row r="872" spans="1:30" x14ac:dyDescent="0.25">
      <c r="A872" t="s">
        <v>16744</v>
      </c>
      <c r="B872" t="s">
        <v>8634</v>
      </c>
      <c r="C872" t="s">
        <v>6849</v>
      </c>
      <c r="D872" t="s">
        <v>29</v>
      </c>
      <c r="E872" t="s">
        <v>541</v>
      </c>
      <c r="F872" t="s">
        <v>8777</v>
      </c>
      <c r="G872" t="s">
        <v>8636</v>
      </c>
      <c r="H872" t="s">
        <v>16654</v>
      </c>
      <c r="I872" t="s">
        <v>564</v>
      </c>
      <c r="J872" t="s">
        <v>16744</v>
      </c>
      <c r="K872" t="s">
        <v>8638</v>
      </c>
      <c r="L872" t="s">
        <v>8638</v>
      </c>
      <c r="M872" t="s">
        <v>8639</v>
      </c>
      <c r="N872" t="s">
        <v>61</v>
      </c>
      <c r="O872" t="s">
        <v>15341</v>
      </c>
      <c r="P872" t="s">
        <v>565</v>
      </c>
      <c r="Q872" t="s">
        <v>60</v>
      </c>
      <c r="R872" t="s">
        <v>8778</v>
      </c>
      <c r="S872" s="189" t="s">
        <v>235</v>
      </c>
      <c r="T872" t="s">
        <v>8640</v>
      </c>
      <c r="U872" t="s">
        <v>48</v>
      </c>
      <c r="V872" t="s">
        <v>49</v>
      </c>
      <c r="W872" t="s">
        <v>21844</v>
      </c>
      <c r="X872" s="126">
        <v>23859</v>
      </c>
      <c r="Y872" t="s">
        <v>258</v>
      </c>
      <c r="Z872" s="126">
        <v>44256</v>
      </c>
      <c r="AA872" s="126">
        <v>44561</v>
      </c>
      <c r="AB872" t="s">
        <v>8641</v>
      </c>
      <c r="AC872" t="s">
        <v>65</v>
      </c>
      <c r="AD872" t="s">
        <v>40</v>
      </c>
    </row>
    <row r="873" spans="1:30" x14ac:dyDescent="0.25">
      <c r="A873" t="s">
        <v>16745</v>
      </c>
      <c r="B873" t="s">
        <v>8634</v>
      </c>
      <c r="C873" t="s">
        <v>6849</v>
      </c>
      <c r="D873" t="s">
        <v>29</v>
      </c>
      <c r="E873" t="s">
        <v>541</v>
      </c>
      <c r="F873" t="s">
        <v>8779</v>
      </c>
      <c r="G873" t="s">
        <v>8636</v>
      </c>
      <c r="H873" t="s">
        <v>16654</v>
      </c>
      <c r="I873" t="s">
        <v>8780</v>
      </c>
      <c r="J873" t="s">
        <v>16745</v>
      </c>
      <c r="K873" t="s">
        <v>8638</v>
      </c>
      <c r="L873" t="s">
        <v>8638</v>
      </c>
      <c r="M873" t="s">
        <v>8639</v>
      </c>
      <c r="N873" t="s">
        <v>61</v>
      </c>
      <c r="O873" t="s">
        <v>15341</v>
      </c>
      <c r="P873" t="s">
        <v>307</v>
      </c>
      <c r="Q873" t="s">
        <v>499</v>
      </c>
      <c r="R873" t="s">
        <v>21845</v>
      </c>
      <c r="S873" s="189" t="s">
        <v>235</v>
      </c>
      <c r="T873" t="s">
        <v>8640</v>
      </c>
      <c r="U873" t="s">
        <v>48</v>
      </c>
      <c r="V873" t="s">
        <v>49</v>
      </c>
      <c r="W873" t="s">
        <v>21846</v>
      </c>
      <c r="X873" s="126">
        <v>27426</v>
      </c>
      <c r="Y873" t="s">
        <v>258</v>
      </c>
      <c r="Z873" s="126">
        <v>44256</v>
      </c>
      <c r="AA873" s="126">
        <v>44561</v>
      </c>
      <c r="AB873" t="s">
        <v>8641</v>
      </c>
      <c r="AC873" t="s">
        <v>65</v>
      </c>
      <c r="AD873" t="s">
        <v>40</v>
      </c>
    </row>
    <row r="874" spans="1:30" x14ac:dyDescent="0.25">
      <c r="A874" t="s">
        <v>16746</v>
      </c>
      <c r="B874" t="s">
        <v>8634</v>
      </c>
      <c r="C874" t="s">
        <v>6849</v>
      </c>
      <c r="D874" t="s">
        <v>29</v>
      </c>
      <c r="E874" t="s">
        <v>541</v>
      </c>
      <c r="F874" t="s">
        <v>8781</v>
      </c>
      <c r="G874" t="s">
        <v>8636</v>
      </c>
      <c r="H874" t="s">
        <v>16654</v>
      </c>
      <c r="I874" t="s">
        <v>8782</v>
      </c>
      <c r="J874" t="s">
        <v>16746</v>
      </c>
      <c r="K874" t="s">
        <v>8638</v>
      </c>
      <c r="L874" t="s">
        <v>8638</v>
      </c>
      <c r="M874" t="s">
        <v>8639</v>
      </c>
      <c r="N874" t="s">
        <v>61</v>
      </c>
      <c r="O874" t="s">
        <v>15341</v>
      </c>
      <c r="P874" t="s">
        <v>179</v>
      </c>
      <c r="Q874" t="s">
        <v>193</v>
      </c>
      <c r="R874" t="s">
        <v>634</v>
      </c>
      <c r="S874" s="189" t="s">
        <v>235</v>
      </c>
      <c r="T874" t="s">
        <v>8640</v>
      </c>
      <c r="U874" t="s">
        <v>48</v>
      </c>
      <c r="V874" t="s">
        <v>49</v>
      </c>
      <c r="W874" t="s">
        <v>21847</v>
      </c>
      <c r="X874" s="126">
        <v>27317</v>
      </c>
      <c r="Y874" t="s">
        <v>258</v>
      </c>
      <c r="Z874" s="126">
        <v>44256</v>
      </c>
      <c r="AA874" s="126">
        <v>44561</v>
      </c>
      <c r="AB874" t="s">
        <v>8641</v>
      </c>
      <c r="AC874" t="s">
        <v>65</v>
      </c>
      <c r="AD874" t="s">
        <v>40</v>
      </c>
    </row>
    <row r="875" spans="1:30" x14ac:dyDescent="0.25">
      <c r="A875" t="s">
        <v>16747</v>
      </c>
      <c r="B875" t="s">
        <v>8634</v>
      </c>
      <c r="C875" t="s">
        <v>6849</v>
      </c>
      <c r="D875" t="s">
        <v>29</v>
      </c>
      <c r="E875" t="s">
        <v>491</v>
      </c>
      <c r="F875" t="s">
        <v>8783</v>
      </c>
      <c r="G875" t="s">
        <v>8636</v>
      </c>
      <c r="H875" t="s">
        <v>16654</v>
      </c>
      <c r="I875" t="s">
        <v>8784</v>
      </c>
      <c r="J875" t="s">
        <v>16747</v>
      </c>
      <c r="K875" t="s">
        <v>8638</v>
      </c>
      <c r="L875" t="s">
        <v>8638</v>
      </c>
      <c r="M875" t="s">
        <v>8639</v>
      </c>
      <c r="N875" t="s">
        <v>61</v>
      </c>
      <c r="O875" t="s">
        <v>15341</v>
      </c>
      <c r="P875" t="s">
        <v>391</v>
      </c>
      <c r="Q875" t="s">
        <v>126</v>
      </c>
      <c r="R875" t="s">
        <v>21848</v>
      </c>
      <c r="S875" s="189" t="s">
        <v>235</v>
      </c>
      <c r="T875" t="s">
        <v>8640</v>
      </c>
      <c r="U875" t="s">
        <v>48</v>
      </c>
      <c r="V875" t="s">
        <v>49</v>
      </c>
      <c r="W875" t="s">
        <v>21849</v>
      </c>
      <c r="X875" s="126">
        <v>28753</v>
      </c>
      <c r="Y875" t="s">
        <v>258</v>
      </c>
      <c r="Z875" s="126">
        <v>44256</v>
      </c>
      <c r="AA875" s="126">
        <v>44561</v>
      </c>
      <c r="AB875" t="s">
        <v>8641</v>
      </c>
      <c r="AC875" t="s">
        <v>65</v>
      </c>
      <c r="AD875" t="s">
        <v>40</v>
      </c>
    </row>
    <row r="876" spans="1:30" x14ac:dyDescent="0.25">
      <c r="A876" t="s">
        <v>16748</v>
      </c>
      <c r="B876" t="s">
        <v>8634</v>
      </c>
      <c r="C876" t="s">
        <v>6849</v>
      </c>
      <c r="D876" t="s">
        <v>29</v>
      </c>
      <c r="E876" t="s">
        <v>541</v>
      </c>
      <c r="F876" t="s">
        <v>8795</v>
      </c>
      <c r="G876" t="s">
        <v>8636</v>
      </c>
      <c r="H876" t="s">
        <v>16654</v>
      </c>
      <c r="I876" t="s">
        <v>8796</v>
      </c>
      <c r="J876" t="s">
        <v>16748</v>
      </c>
      <c r="K876" t="s">
        <v>8638</v>
      </c>
      <c r="L876" t="s">
        <v>8638</v>
      </c>
      <c r="M876" t="s">
        <v>8639</v>
      </c>
      <c r="N876" t="s">
        <v>61</v>
      </c>
      <c r="O876" t="s">
        <v>15341</v>
      </c>
      <c r="P876" t="s">
        <v>113</v>
      </c>
      <c r="Q876" t="s">
        <v>193</v>
      </c>
      <c r="R876" t="s">
        <v>21850</v>
      </c>
      <c r="S876" s="189" t="s">
        <v>235</v>
      </c>
      <c r="T876" t="s">
        <v>8640</v>
      </c>
      <c r="U876" t="s">
        <v>48</v>
      </c>
      <c r="V876" t="s">
        <v>49</v>
      </c>
      <c r="W876" t="s">
        <v>21851</v>
      </c>
      <c r="X876" s="126">
        <v>25143</v>
      </c>
      <c r="Y876" t="s">
        <v>258</v>
      </c>
      <c r="Z876" s="126">
        <v>44256</v>
      </c>
      <c r="AA876" s="126">
        <v>44561</v>
      </c>
      <c r="AB876" t="s">
        <v>8641</v>
      </c>
      <c r="AC876" t="s">
        <v>65</v>
      </c>
      <c r="AD876" t="s">
        <v>40</v>
      </c>
    </row>
    <row r="877" spans="1:30" x14ac:dyDescent="0.25">
      <c r="A877" t="s">
        <v>16749</v>
      </c>
      <c r="B877" t="s">
        <v>8634</v>
      </c>
      <c r="C877" t="s">
        <v>6849</v>
      </c>
      <c r="D877" t="s">
        <v>29</v>
      </c>
      <c r="E877" t="s">
        <v>541</v>
      </c>
      <c r="F877" t="s">
        <v>8797</v>
      </c>
      <c r="G877" t="s">
        <v>8636</v>
      </c>
      <c r="H877" t="s">
        <v>16654</v>
      </c>
      <c r="I877" t="s">
        <v>545</v>
      </c>
      <c r="J877" t="s">
        <v>16749</v>
      </c>
      <c r="K877" t="s">
        <v>8638</v>
      </c>
      <c r="L877" t="s">
        <v>8638</v>
      </c>
      <c r="M877" t="s">
        <v>8639</v>
      </c>
      <c r="N877" t="s">
        <v>61</v>
      </c>
      <c r="O877" t="s">
        <v>15341</v>
      </c>
      <c r="P877" t="s">
        <v>200</v>
      </c>
      <c r="Q877" t="s">
        <v>179</v>
      </c>
      <c r="R877" t="s">
        <v>21852</v>
      </c>
      <c r="S877" s="189" t="s">
        <v>235</v>
      </c>
      <c r="T877" t="s">
        <v>8640</v>
      </c>
      <c r="U877" t="s">
        <v>48</v>
      </c>
      <c r="V877" t="s">
        <v>49</v>
      </c>
      <c r="W877" t="s">
        <v>21853</v>
      </c>
      <c r="X877" s="126">
        <v>29108</v>
      </c>
      <c r="Y877" t="s">
        <v>258</v>
      </c>
      <c r="Z877" s="126">
        <v>44256</v>
      </c>
      <c r="AA877" s="126">
        <v>44561</v>
      </c>
      <c r="AB877" t="s">
        <v>8641</v>
      </c>
      <c r="AC877" t="s">
        <v>65</v>
      </c>
      <c r="AD877" t="s">
        <v>40</v>
      </c>
    </row>
    <row r="878" spans="1:30" x14ac:dyDescent="0.25">
      <c r="A878" t="s">
        <v>16750</v>
      </c>
      <c r="B878" t="s">
        <v>8634</v>
      </c>
      <c r="C878" t="s">
        <v>6849</v>
      </c>
      <c r="D878" t="s">
        <v>29</v>
      </c>
      <c r="E878" t="s">
        <v>541</v>
      </c>
      <c r="F878" t="s">
        <v>8798</v>
      </c>
      <c r="G878" t="s">
        <v>8636</v>
      </c>
      <c r="H878" t="s">
        <v>16654</v>
      </c>
      <c r="I878" t="s">
        <v>8799</v>
      </c>
      <c r="J878" t="s">
        <v>16750</v>
      </c>
      <c r="K878" t="s">
        <v>8638</v>
      </c>
      <c r="L878" t="s">
        <v>8638</v>
      </c>
      <c r="M878" t="s">
        <v>8639</v>
      </c>
      <c r="N878" t="s">
        <v>61</v>
      </c>
      <c r="O878" t="s">
        <v>15341</v>
      </c>
      <c r="P878" t="s">
        <v>67</v>
      </c>
      <c r="Q878" t="s">
        <v>126</v>
      </c>
      <c r="R878" t="s">
        <v>21854</v>
      </c>
      <c r="S878" s="189" t="s">
        <v>235</v>
      </c>
      <c r="T878" t="s">
        <v>8640</v>
      </c>
      <c r="U878" t="s">
        <v>48</v>
      </c>
      <c r="V878" t="s">
        <v>49</v>
      </c>
      <c r="W878" t="s">
        <v>21855</v>
      </c>
      <c r="X878" s="126">
        <v>32699</v>
      </c>
      <c r="Y878" t="s">
        <v>258</v>
      </c>
      <c r="Z878" s="126">
        <v>44256</v>
      </c>
      <c r="AA878" s="126">
        <v>44561</v>
      </c>
      <c r="AB878" t="s">
        <v>8641</v>
      </c>
      <c r="AC878" t="s">
        <v>65</v>
      </c>
      <c r="AD878" t="s">
        <v>40</v>
      </c>
    </row>
    <row r="879" spans="1:30" x14ac:dyDescent="0.25">
      <c r="A879" t="s">
        <v>16751</v>
      </c>
      <c r="B879" t="s">
        <v>8634</v>
      </c>
      <c r="C879" t="s">
        <v>6849</v>
      </c>
      <c r="D879" t="s">
        <v>29</v>
      </c>
      <c r="E879" t="s">
        <v>541</v>
      </c>
      <c r="F879" t="s">
        <v>8800</v>
      </c>
      <c r="G879" t="s">
        <v>8636</v>
      </c>
      <c r="H879" t="s">
        <v>16654</v>
      </c>
      <c r="I879" t="s">
        <v>8801</v>
      </c>
      <c r="J879" t="s">
        <v>16751</v>
      </c>
      <c r="K879" t="s">
        <v>8638</v>
      </c>
      <c r="L879" t="s">
        <v>8638</v>
      </c>
      <c r="M879" t="s">
        <v>8639</v>
      </c>
      <c r="N879" t="s">
        <v>61</v>
      </c>
      <c r="O879" t="s">
        <v>15341</v>
      </c>
      <c r="P879" t="s">
        <v>508</v>
      </c>
      <c r="Q879" t="s">
        <v>588</v>
      </c>
      <c r="R879" t="s">
        <v>21856</v>
      </c>
      <c r="S879" s="189" t="s">
        <v>235</v>
      </c>
      <c r="T879" t="s">
        <v>8640</v>
      </c>
      <c r="U879" t="s">
        <v>48</v>
      </c>
      <c r="V879" t="s">
        <v>49</v>
      </c>
      <c r="W879" t="s">
        <v>21857</v>
      </c>
      <c r="X879" s="126">
        <v>37257</v>
      </c>
      <c r="Y879" t="s">
        <v>258</v>
      </c>
      <c r="Z879" s="126">
        <v>44378</v>
      </c>
      <c r="AA879" s="126">
        <v>44561</v>
      </c>
      <c r="AB879" t="s">
        <v>8641</v>
      </c>
      <c r="AC879" t="s">
        <v>65</v>
      </c>
      <c r="AD879" t="s">
        <v>40</v>
      </c>
    </row>
    <row r="880" spans="1:30" x14ac:dyDescent="0.25">
      <c r="A880" t="s">
        <v>16752</v>
      </c>
      <c r="B880" t="s">
        <v>8634</v>
      </c>
      <c r="C880" t="s">
        <v>6849</v>
      </c>
      <c r="D880" t="s">
        <v>29</v>
      </c>
      <c r="E880" t="s">
        <v>541</v>
      </c>
      <c r="F880" t="s">
        <v>8802</v>
      </c>
      <c r="G880" t="s">
        <v>8636</v>
      </c>
      <c r="H880" t="s">
        <v>16654</v>
      </c>
      <c r="I880" t="s">
        <v>8803</v>
      </c>
      <c r="J880" t="s">
        <v>16752</v>
      </c>
      <c r="K880" t="s">
        <v>8638</v>
      </c>
      <c r="L880" t="s">
        <v>8638</v>
      </c>
      <c r="M880" t="s">
        <v>8639</v>
      </c>
      <c r="N880" t="s">
        <v>61</v>
      </c>
      <c r="O880" t="s">
        <v>15341</v>
      </c>
      <c r="P880" t="s">
        <v>133</v>
      </c>
      <c r="Q880" t="s">
        <v>219</v>
      </c>
      <c r="R880" t="s">
        <v>8568</v>
      </c>
      <c r="S880" s="189" t="s">
        <v>235</v>
      </c>
      <c r="T880" t="s">
        <v>8640</v>
      </c>
      <c r="U880" t="s">
        <v>48</v>
      </c>
      <c r="V880" t="s">
        <v>49</v>
      </c>
      <c r="W880" t="s">
        <v>21858</v>
      </c>
      <c r="X880" s="126">
        <v>34406</v>
      </c>
      <c r="Y880" t="s">
        <v>258</v>
      </c>
      <c r="Z880" s="126">
        <v>44256</v>
      </c>
      <c r="AA880" s="126">
        <v>44561</v>
      </c>
      <c r="AB880" t="s">
        <v>8641</v>
      </c>
      <c r="AC880" t="s">
        <v>65</v>
      </c>
      <c r="AD880" t="s">
        <v>40</v>
      </c>
    </row>
    <row r="881" spans="1:30" x14ac:dyDescent="0.25">
      <c r="A881" t="s">
        <v>16753</v>
      </c>
      <c r="B881" t="s">
        <v>8634</v>
      </c>
      <c r="C881" t="s">
        <v>6849</v>
      </c>
      <c r="D881" t="s">
        <v>29</v>
      </c>
      <c r="E881" t="s">
        <v>541</v>
      </c>
      <c r="F881" t="s">
        <v>8804</v>
      </c>
      <c r="G881" t="s">
        <v>8636</v>
      </c>
      <c r="H881" t="s">
        <v>16654</v>
      </c>
      <c r="I881" t="s">
        <v>8643</v>
      </c>
      <c r="J881" t="s">
        <v>16753</v>
      </c>
      <c r="K881" t="s">
        <v>8638</v>
      </c>
      <c r="L881" t="s">
        <v>8638</v>
      </c>
      <c r="M881" t="s">
        <v>8639</v>
      </c>
      <c r="N881" t="s">
        <v>61</v>
      </c>
      <c r="O881" t="s">
        <v>15341</v>
      </c>
      <c r="P881" t="s">
        <v>419</v>
      </c>
      <c r="Q881" t="s">
        <v>133</v>
      </c>
      <c r="R881" t="s">
        <v>21859</v>
      </c>
      <c r="S881" s="189" t="s">
        <v>235</v>
      </c>
      <c r="T881" t="s">
        <v>8640</v>
      </c>
      <c r="U881" t="s">
        <v>48</v>
      </c>
      <c r="V881" t="s">
        <v>49</v>
      </c>
      <c r="W881" t="s">
        <v>21860</v>
      </c>
      <c r="X881" s="126">
        <v>32316</v>
      </c>
      <c r="Y881" t="s">
        <v>258</v>
      </c>
      <c r="Z881" s="126">
        <v>44256</v>
      </c>
      <c r="AA881" s="126">
        <v>44561</v>
      </c>
      <c r="AB881" t="s">
        <v>8641</v>
      </c>
      <c r="AC881" t="s">
        <v>65</v>
      </c>
      <c r="AD881" t="s">
        <v>40</v>
      </c>
    </row>
    <row r="882" spans="1:30" x14ac:dyDescent="0.25">
      <c r="A882" t="s">
        <v>16754</v>
      </c>
      <c r="B882" t="s">
        <v>8634</v>
      </c>
      <c r="C882" t="s">
        <v>6849</v>
      </c>
      <c r="D882" t="s">
        <v>29</v>
      </c>
      <c r="E882" t="s">
        <v>541</v>
      </c>
      <c r="F882" t="s">
        <v>8805</v>
      </c>
      <c r="G882" t="s">
        <v>8636</v>
      </c>
      <c r="H882" t="s">
        <v>16654</v>
      </c>
      <c r="I882" t="s">
        <v>8806</v>
      </c>
      <c r="J882" t="s">
        <v>16754</v>
      </c>
      <c r="K882" t="s">
        <v>8638</v>
      </c>
      <c r="L882" t="s">
        <v>8638</v>
      </c>
      <c r="M882" t="s">
        <v>8639</v>
      </c>
      <c r="N882" t="s">
        <v>61</v>
      </c>
      <c r="O882" t="s">
        <v>15341</v>
      </c>
      <c r="P882" t="s">
        <v>133</v>
      </c>
      <c r="Q882" t="s">
        <v>346</v>
      </c>
      <c r="R882" t="s">
        <v>21861</v>
      </c>
      <c r="S882" s="189" t="s">
        <v>235</v>
      </c>
      <c r="T882" t="s">
        <v>8640</v>
      </c>
      <c r="U882" t="s">
        <v>48</v>
      </c>
      <c r="V882" t="s">
        <v>49</v>
      </c>
      <c r="W882" t="s">
        <v>21862</v>
      </c>
      <c r="X882" s="126">
        <v>32178</v>
      </c>
      <c r="Y882" t="s">
        <v>258</v>
      </c>
      <c r="Z882" s="126">
        <v>44256</v>
      </c>
      <c r="AA882" s="126">
        <v>44561</v>
      </c>
      <c r="AB882" t="s">
        <v>8641</v>
      </c>
      <c r="AC882" t="s">
        <v>65</v>
      </c>
      <c r="AD882" t="s">
        <v>40</v>
      </c>
    </row>
    <row r="883" spans="1:30" x14ac:dyDescent="0.25">
      <c r="A883" t="s">
        <v>16755</v>
      </c>
      <c r="B883" t="s">
        <v>8634</v>
      </c>
      <c r="C883" t="s">
        <v>6849</v>
      </c>
      <c r="D883" t="s">
        <v>29</v>
      </c>
      <c r="E883" t="s">
        <v>541</v>
      </c>
      <c r="F883" t="s">
        <v>9234</v>
      </c>
      <c r="G883" t="s">
        <v>8636</v>
      </c>
      <c r="H883" t="s">
        <v>16654</v>
      </c>
      <c r="I883" t="s">
        <v>9235</v>
      </c>
      <c r="J883" t="s">
        <v>16755</v>
      </c>
      <c r="K883" t="s">
        <v>8638</v>
      </c>
      <c r="L883" t="s">
        <v>8638</v>
      </c>
      <c r="M883" t="s">
        <v>8639</v>
      </c>
      <c r="N883" t="s">
        <v>61</v>
      </c>
      <c r="O883" t="s">
        <v>15341</v>
      </c>
      <c r="P883" t="s">
        <v>587</v>
      </c>
      <c r="Q883" t="s">
        <v>126</v>
      </c>
      <c r="R883" t="s">
        <v>21863</v>
      </c>
      <c r="S883" s="189" t="s">
        <v>235</v>
      </c>
      <c r="T883" t="s">
        <v>8640</v>
      </c>
      <c r="U883" t="s">
        <v>48</v>
      </c>
      <c r="V883" t="s">
        <v>49</v>
      </c>
      <c r="W883" t="s">
        <v>21864</v>
      </c>
      <c r="X883" s="126">
        <v>32111</v>
      </c>
      <c r="Y883" t="s">
        <v>258</v>
      </c>
      <c r="Z883" s="126">
        <v>44256</v>
      </c>
      <c r="AA883" s="126">
        <v>44561</v>
      </c>
      <c r="AB883" t="s">
        <v>8641</v>
      </c>
      <c r="AC883" t="s">
        <v>65</v>
      </c>
      <c r="AD883" t="s">
        <v>40</v>
      </c>
    </row>
    <row r="884" spans="1:30" x14ac:dyDescent="0.25">
      <c r="A884" t="s">
        <v>16756</v>
      </c>
      <c r="B884" t="s">
        <v>8634</v>
      </c>
      <c r="C884" t="s">
        <v>6849</v>
      </c>
      <c r="D884" t="s">
        <v>29</v>
      </c>
      <c r="E884" t="s">
        <v>491</v>
      </c>
      <c r="F884" t="s">
        <v>8785</v>
      </c>
      <c r="G884" t="s">
        <v>8636</v>
      </c>
      <c r="H884" t="s">
        <v>16654</v>
      </c>
      <c r="I884" t="s">
        <v>8786</v>
      </c>
      <c r="J884" t="s">
        <v>16756</v>
      </c>
      <c r="K884" t="s">
        <v>8638</v>
      </c>
      <c r="L884" t="s">
        <v>8638</v>
      </c>
      <c r="M884" t="s">
        <v>8639</v>
      </c>
      <c r="N884" t="s">
        <v>61</v>
      </c>
      <c r="O884" t="s">
        <v>15341</v>
      </c>
      <c r="P884" t="s">
        <v>129</v>
      </c>
      <c r="Q884" t="s">
        <v>7035</v>
      </c>
      <c r="R884" t="s">
        <v>21865</v>
      </c>
      <c r="S884" s="189" t="s">
        <v>235</v>
      </c>
      <c r="T884" t="s">
        <v>8640</v>
      </c>
      <c r="U884" t="s">
        <v>48</v>
      </c>
      <c r="V884" t="s">
        <v>49</v>
      </c>
      <c r="W884" t="s">
        <v>21866</v>
      </c>
      <c r="X884" s="126">
        <v>32371</v>
      </c>
      <c r="Y884" t="s">
        <v>258</v>
      </c>
      <c r="Z884" s="126">
        <v>44256</v>
      </c>
      <c r="AA884" s="126">
        <v>44561</v>
      </c>
      <c r="AB884" t="s">
        <v>8641</v>
      </c>
      <c r="AC884" t="s">
        <v>65</v>
      </c>
      <c r="AD884" t="s">
        <v>40</v>
      </c>
    </row>
    <row r="885" spans="1:30" x14ac:dyDescent="0.25">
      <c r="A885" t="s">
        <v>16757</v>
      </c>
      <c r="B885" t="s">
        <v>8634</v>
      </c>
      <c r="C885" t="s">
        <v>6849</v>
      </c>
      <c r="D885" t="s">
        <v>29</v>
      </c>
      <c r="E885" t="s">
        <v>541</v>
      </c>
      <c r="F885" t="s">
        <v>8787</v>
      </c>
      <c r="G885" t="s">
        <v>8636</v>
      </c>
      <c r="H885" t="s">
        <v>16654</v>
      </c>
      <c r="I885" t="s">
        <v>566</v>
      </c>
      <c r="J885" t="s">
        <v>16757</v>
      </c>
      <c r="K885" t="s">
        <v>8638</v>
      </c>
      <c r="L885" t="s">
        <v>8638</v>
      </c>
      <c r="M885" t="s">
        <v>8639</v>
      </c>
      <c r="N885" t="s">
        <v>61</v>
      </c>
      <c r="O885" t="s">
        <v>15341</v>
      </c>
      <c r="P885" t="s">
        <v>126</v>
      </c>
      <c r="Q885" t="s">
        <v>6997</v>
      </c>
      <c r="R885" t="s">
        <v>567</v>
      </c>
      <c r="S885" s="189" t="s">
        <v>235</v>
      </c>
      <c r="T885" t="s">
        <v>8640</v>
      </c>
      <c r="U885" t="s">
        <v>48</v>
      </c>
      <c r="V885" t="s">
        <v>49</v>
      </c>
      <c r="W885" t="s">
        <v>21867</v>
      </c>
      <c r="X885" s="126">
        <v>23148</v>
      </c>
      <c r="Y885" t="s">
        <v>258</v>
      </c>
      <c r="Z885" s="126">
        <v>44256</v>
      </c>
      <c r="AA885" s="126">
        <v>44561</v>
      </c>
      <c r="AB885" t="s">
        <v>8641</v>
      </c>
      <c r="AC885" t="s">
        <v>65</v>
      </c>
      <c r="AD885" t="s">
        <v>40</v>
      </c>
    </row>
    <row r="886" spans="1:30" x14ac:dyDescent="0.25">
      <c r="A886" t="s">
        <v>16758</v>
      </c>
      <c r="B886" t="s">
        <v>8634</v>
      </c>
      <c r="C886" t="s">
        <v>6849</v>
      </c>
      <c r="D886" t="s">
        <v>29</v>
      </c>
      <c r="E886" t="s">
        <v>541</v>
      </c>
      <c r="F886" t="s">
        <v>8790</v>
      </c>
      <c r="G886" t="s">
        <v>8636</v>
      </c>
      <c r="H886" t="s">
        <v>16654</v>
      </c>
      <c r="I886" t="s">
        <v>570</v>
      </c>
      <c r="J886" t="s">
        <v>16758</v>
      </c>
      <c r="K886" t="s">
        <v>8638</v>
      </c>
      <c r="L886" t="s">
        <v>8638</v>
      </c>
      <c r="M886" t="s">
        <v>8639</v>
      </c>
      <c r="N886" t="s">
        <v>61</v>
      </c>
      <c r="O886" t="s">
        <v>15341</v>
      </c>
      <c r="P886" t="s">
        <v>325</v>
      </c>
      <c r="Q886" t="s">
        <v>485</v>
      </c>
      <c r="R886" t="s">
        <v>21868</v>
      </c>
      <c r="S886" s="189" t="s">
        <v>235</v>
      </c>
      <c r="T886" t="s">
        <v>8640</v>
      </c>
      <c r="U886" t="s">
        <v>48</v>
      </c>
      <c r="V886" t="s">
        <v>49</v>
      </c>
      <c r="W886" t="s">
        <v>21869</v>
      </c>
      <c r="X886" s="126">
        <v>33940</v>
      </c>
      <c r="Y886" t="s">
        <v>258</v>
      </c>
      <c r="Z886" s="126">
        <v>44256</v>
      </c>
      <c r="AA886" s="126">
        <v>44561</v>
      </c>
      <c r="AB886" t="s">
        <v>8641</v>
      </c>
      <c r="AC886" t="s">
        <v>65</v>
      </c>
      <c r="AD886" t="s">
        <v>40</v>
      </c>
    </row>
    <row r="887" spans="1:30" x14ac:dyDescent="0.25">
      <c r="A887" t="s">
        <v>16759</v>
      </c>
      <c r="B887" t="s">
        <v>8634</v>
      </c>
      <c r="C887" t="s">
        <v>6849</v>
      </c>
      <c r="D887" t="s">
        <v>29</v>
      </c>
      <c r="E887" t="s">
        <v>541</v>
      </c>
      <c r="F887" t="s">
        <v>8793</v>
      </c>
      <c r="G887" t="s">
        <v>8636</v>
      </c>
      <c r="H887" t="s">
        <v>16654</v>
      </c>
      <c r="I887" t="s">
        <v>572</v>
      </c>
      <c r="J887" t="s">
        <v>16759</v>
      </c>
      <c r="K887" t="s">
        <v>8638</v>
      </c>
      <c r="L887" t="s">
        <v>8638</v>
      </c>
      <c r="M887" t="s">
        <v>8639</v>
      </c>
      <c r="N887" t="s">
        <v>61</v>
      </c>
      <c r="O887" t="s">
        <v>15341</v>
      </c>
      <c r="P887" t="s">
        <v>573</v>
      </c>
      <c r="Q887" t="s">
        <v>574</v>
      </c>
      <c r="R887" t="s">
        <v>21870</v>
      </c>
      <c r="S887" s="189" t="s">
        <v>235</v>
      </c>
      <c r="T887" t="s">
        <v>8640</v>
      </c>
      <c r="U887" t="s">
        <v>48</v>
      </c>
      <c r="V887" t="s">
        <v>49</v>
      </c>
      <c r="W887" t="s">
        <v>21871</v>
      </c>
      <c r="X887" s="126">
        <v>23188</v>
      </c>
      <c r="Y887" t="s">
        <v>258</v>
      </c>
      <c r="Z887" s="126">
        <v>44256</v>
      </c>
      <c r="AA887" s="126">
        <v>44561</v>
      </c>
      <c r="AB887" t="s">
        <v>8641</v>
      </c>
      <c r="AC887" t="s">
        <v>65</v>
      </c>
      <c r="AD887" t="s">
        <v>40</v>
      </c>
    </row>
    <row r="888" spans="1:30" x14ac:dyDescent="0.25">
      <c r="A888" t="s">
        <v>16760</v>
      </c>
      <c r="B888" t="s">
        <v>8634</v>
      </c>
      <c r="C888" t="s">
        <v>6849</v>
      </c>
      <c r="D888" t="s">
        <v>29</v>
      </c>
      <c r="E888" t="s">
        <v>491</v>
      </c>
      <c r="F888" t="s">
        <v>9236</v>
      </c>
      <c r="G888" t="s">
        <v>8636</v>
      </c>
      <c r="H888" t="s">
        <v>16654</v>
      </c>
      <c r="I888" t="s">
        <v>9237</v>
      </c>
      <c r="J888" t="s">
        <v>16760</v>
      </c>
      <c r="K888" t="s">
        <v>8638</v>
      </c>
      <c r="L888" t="s">
        <v>8638</v>
      </c>
      <c r="M888" t="s">
        <v>8639</v>
      </c>
      <c r="N888" t="s">
        <v>61</v>
      </c>
      <c r="O888" t="s">
        <v>15341</v>
      </c>
      <c r="P888" t="s">
        <v>569</v>
      </c>
      <c r="Q888" t="s">
        <v>106</v>
      </c>
      <c r="R888" t="s">
        <v>493</v>
      </c>
      <c r="S888" s="189" t="s">
        <v>235</v>
      </c>
      <c r="T888" t="s">
        <v>8640</v>
      </c>
      <c r="U888" t="s">
        <v>48</v>
      </c>
      <c r="V888" t="s">
        <v>49</v>
      </c>
      <c r="W888" t="s">
        <v>21872</v>
      </c>
      <c r="X888" s="126">
        <v>30672</v>
      </c>
      <c r="Y888" t="s">
        <v>258</v>
      </c>
      <c r="Z888" s="126">
        <v>44256</v>
      </c>
      <c r="AA888" s="126">
        <v>44561</v>
      </c>
      <c r="AB888" t="s">
        <v>8641</v>
      </c>
      <c r="AC888" t="s">
        <v>65</v>
      </c>
      <c r="AD888" t="s">
        <v>40</v>
      </c>
    </row>
    <row r="889" spans="1:30" x14ac:dyDescent="0.25">
      <c r="A889" t="s">
        <v>16761</v>
      </c>
      <c r="B889" t="s">
        <v>8634</v>
      </c>
      <c r="C889" t="s">
        <v>6849</v>
      </c>
      <c r="D889" t="s">
        <v>29</v>
      </c>
      <c r="E889" t="s">
        <v>541</v>
      </c>
      <c r="F889" t="s">
        <v>8694</v>
      </c>
      <c r="G889" t="s">
        <v>8636</v>
      </c>
      <c r="H889" t="s">
        <v>16654</v>
      </c>
      <c r="I889" t="s">
        <v>8695</v>
      </c>
      <c r="J889" t="s">
        <v>16761</v>
      </c>
      <c r="K889" t="s">
        <v>8638</v>
      </c>
      <c r="L889" t="s">
        <v>8638</v>
      </c>
      <c r="M889" t="s">
        <v>8639</v>
      </c>
      <c r="N889" t="s">
        <v>61</v>
      </c>
      <c r="O889" t="s">
        <v>15341</v>
      </c>
      <c r="P889" t="s">
        <v>289</v>
      </c>
      <c r="Q889" t="s">
        <v>489</v>
      </c>
      <c r="R889" t="s">
        <v>454</v>
      </c>
      <c r="S889" s="189" t="s">
        <v>235</v>
      </c>
      <c r="T889" t="s">
        <v>8640</v>
      </c>
      <c r="U889" t="s">
        <v>48</v>
      </c>
      <c r="V889" t="s">
        <v>49</v>
      </c>
      <c r="W889" t="s">
        <v>21873</v>
      </c>
      <c r="X889" s="126">
        <v>29844</v>
      </c>
      <c r="Y889" t="s">
        <v>258</v>
      </c>
      <c r="Z889" s="126">
        <v>44256</v>
      </c>
      <c r="AA889" s="126">
        <v>44561</v>
      </c>
      <c r="AB889" t="s">
        <v>8641</v>
      </c>
      <c r="AC889" t="s">
        <v>65</v>
      </c>
      <c r="AD889" t="s">
        <v>40</v>
      </c>
    </row>
    <row r="890" spans="1:30" x14ac:dyDescent="0.25">
      <c r="A890" t="s">
        <v>16762</v>
      </c>
      <c r="B890" t="s">
        <v>8634</v>
      </c>
      <c r="C890" t="s">
        <v>6849</v>
      </c>
      <c r="D890" t="s">
        <v>29</v>
      </c>
      <c r="E890" t="s">
        <v>541</v>
      </c>
      <c r="F890" t="s">
        <v>8807</v>
      </c>
      <c r="G890" t="s">
        <v>8636</v>
      </c>
      <c r="H890" t="s">
        <v>16654</v>
      </c>
      <c r="I890" t="s">
        <v>6605</v>
      </c>
      <c r="J890" t="s">
        <v>16762</v>
      </c>
      <c r="K890" t="s">
        <v>8638</v>
      </c>
      <c r="L890" t="s">
        <v>8638</v>
      </c>
      <c r="M890" t="s">
        <v>8639</v>
      </c>
      <c r="N890" t="s">
        <v>61</v>
      </c>
      <c r="O890" t="s">
        <v>15341</v>
      </c>
      <c r="P890" t="s">
        <v>370</v>
      </c>
      <c r="Q890" t="s">
        <v>193</v>
      </c>
      <c r="R890" t="s">
        <v>231</v>
      </c>
      <c r="S890" s="189" t="s">
        <v>235</v>
      </c>
      <c r="T890" t="s">
        <v>8640</v>
      </c>
      <c r="U890" t="s">
        <v>48</v>
      </c>
      <c r="V890" t="s">
        <v>49</v>
      </c>
      <c r="W890" t="s">
        <v>21874</v>
      </c>
      <c r="X890" s="126">
        <v>27974</v>
      </c>
      <c r="Y890" t="s">
        <v>258</v>
      </c>
      <c r="Z890" s="126">
        <v>44256</v>
      </c>
      <c r="AA890" s="126">
        <v>44561</v>
      </c>
      <c r="AB890" t="s">
        <v>8641</v>
      </c>
      <c r="AC890" t="s">
        <v>65</v>
      </c>
      <c r="AD890" t="s">
        <v>40</v>
      </c>
    </row>
    <row r="891" spans="1:30" x14ac:dyDescent="0.25">
      <c r="A891" t="s">
        <v>16763</v>
      </c>
      <c r="B891" t="s">
        <v>8634</v>
      </c>
      <c r="C891" t="s">
        <v>6849</v>
      </c>
      <c r="D891" t="s">
        <v>29</v>
      </c>
      <c r="E891" t="s">
        <v>491</v>
      </c>
      <c r="F891" t="s">
        <v>8815</v>
      </c>
      <c r="G891" t="s">
        <v>8636</v>
      </c>
      <c r="H891" t="s">
        <v>16654</v>
      </c>
      <c r="I891" t="s">
        <v>8816</v>
      </c>
      <c r="J891" t="s">
        <v>16763</v>
      </c>
      <c r="K891" t="s">
        <v>8638</v>
      </c>
      <c r="L891" t="s">
        <v>8638</v>
      </c>
      <c r="M891" t="s">
        <v>8639</v>
      </c>
      <c r="N891" t="s">
        <v>61</v>
      </c>
      <c r="O891" t="s">
        <v>15341</v>
      </c>
      <c r="P891" t="s">
        <v>21571</v>
      </c>
      <c r="Q891" t="s">
        <v>21572</v>
      </c>
      <c r="R891" t="s">
        <v>21875</v>
      </c>
      <c r="S891" s="189" t="s">
        <v>235</v>
      </c>
      <c r="T891" t="s">
        <v>8640</v>
      </c>
      <c r="U891" t="s">
        <v>48</v>
      </c>
      <c r="V891" t="s">
        <v>49</v>
      </c>
      <c r="W891" t="s">
        <v>21876</v>
      </c>
      <c r="X891" s="126">
        <v>28736</v>
      </c>
      <c r="Y891" t="s">
        <v>258</v>
      </c>
      <c r="Z891" s="126">
        <v>44256</v>
      </c>
      <c r="AA891" s="126">
        <v>44561</v>
      </c>
      <c r="AB891" t="s">
        <v>8641</v>
      </c>
      <c r="AC891" t="s">
        <v>65</v>
      </c>
      <c r="AD891" t="s">
        <v>40</v>
      </c>
    </row>
    <row r="892" spans="1:30" x14ac:dyDescent="0.25">
      <c r="A892" t="s">
        <v>16764</v>
      </c>
      <c r="B892" t="s">
        <v>8634</v>
      </c>
      <c r="C892" t="s">
        <v>6849</v>
      </c>
      <c r="D892" t="s">
        <v>29</v>
      </c>
      <c r="E892" t="s">
        <v>491</v>
      </c>
      <c r="F892" t="s">
        <v>8811</v>
      </c>
      <c r="G892" t="s">
        <v>8636</v>
      </c>
      <c r="H892" t="s">
        <v>16654</v>
      </c>
      <c r="I892" t="s">
        <v>8812</v>
      </c>
      <c r="J892" t="s">
        <v>16764</v>
      </c>
      <c r="K892" t="s">
        <v>8638</v>
      </c>
      <c r="L892" t="s">
        <v>8638</v>
      </c>
      <c r="M892" t="s">
        <v>8639</v>
      </c>
      <c r="N892" t="s">
        <v>61</v>
      </c>
      <c r="O892" t="s">
        <v>15341</v>
      </c>
      <c r="P892" t="s">
        <v>135</v>
      </c>
      <c r="Q892" t="s">
        <v>174</v>
      </c>
      <c r="R892" t="s">
        <v>21877</v>
      </c>
      <c r="S892" s="189" t="s">
        <v>235</v>
      </c>
      <c r="T892" t="s">
        <v>8640</v>
      </c>
      <c r="U892" t="s">
        <v>48</v>
      </c>
      <c r="V892" t="s">
        <v>49</v>
      </c>
      <c r="W892" t="s">
        <v>21878</v>
      </c>
      <c r="X892" s="126">
        <v>34992</v>
      </c>
      <c r="Y892" t="s">
        <v>258</v>
      </c>
      <c r="Z892" s="126">
        <v>44256</v>
      </c>
      <c r="AA892" s="126">
        <v>44561</v>
      </c>
      <c r="AB892" t="s">
        <v>8641</v>
      </c>
      <c r="AC892" t="s">
        <v>65</v>
      </c>
      <c r="AD892" t="s">
        <v>40</v>
      </c>
    </row>
    <row r="893" spans="1:30" x14ac:dyDescent="0.25">
      <c r="A893" t="s">
        <v>16765</v>
      </c>
      <c r="B893" t="s">
        <v>8634</v>
      </c>
      <c r="C893" t="s">
        <v>6849</v>
      </c>
      <c r="D893" t="s">
        <v>29</v>
      </c>
      <c r="E893" t="s">
        <v>541</v>
      </c>
      <c r="F893" t="s">
        <v>8813</v>
      </c>
      <c r="G893" t="s">
        <v>8636</v>
      </c>
      <c r="H893" t="s">
        <v>16654</v>
      </c>
      <c r="I893" t="s">
        <v>8814</v>
      </c>
      <c r="J893" t="s">
        <v>16765</v>
      </c>
      <c r="K893" t="s">
        <v>8638</v>
      </c>
      <c r="L893" t="s">
        <v>8638</v>
      </c>
      <c r="M893" t="s">
        <v>8639</v>
      </c>
      <c r="N893" t="s">
        <v>61</v>
      </c>
      <c r="O893" t="s">
        <v>15341</v>
      </c>
      <c r="P893" t="s">
        <v>60</v>
      </c>
      <c r="Q893" t="s">
        <v>592</v>
      </c>
      <c r="R893" t="s">
        <v>185</v>
      </c>
      <c r="S893" s="189" t="s">
        <v>235</v>
      </c>
      <c r="T893" t="s">
        <v>8640</v>
      </c>
      <c r="U893" t="s">
        <v>48</v>
      </c>
      <c r="V893" t="s">
        <v>49</v>
      </c>
      <c r="W893" t="s">
        <v>21879</v>
      </c>
      <c r="X893" s="126">
        <v>25877</v>
      </c>
      <c r="Y893" t="s">
        <v>258</v>
      </c>
      <c r="Z893" s="126">
        <v>44256</v>
      </c>
      <c r="AA893" s="126">
        <v>44561</v>
      </c>
      <c r="AB893" t="s">
        <v>8641</v>
      </c>
      <c r="AC893" t="s">
        <v>65</v>
      </c>
      <c r="AD893" t="s">
        <v>40</v>
      </c>
    </row>
    <row r="894" spans="1:30" x14ac:dyDescent="0.25">
      <c r="A894" t="s">
        <v>16766</v>
      </c>
      <c r="B894" t="s">
        <v>8634</v>
      </c>
      <c r="C894" t="s">
        <v>6849</v>
      </c>
      <c r="D894" t="s">
        <v>29</v>
      </c>
      <c r="E894" t="s">
        <v>541</v>
      </c>
      <c r="F894" t="s">
        <v>8817</v>
      </c>
      <c r="G894" t="s">
        <v>8636</v>
      </c>
      <c r="H894" t="s">
        <v>16654</v>
      </c>
      <c r="I894" t="s">
        <v>8818</v>
      </c>
      <c r="J894" t="s">
        <v>16766</v>
      </c>
      <c r="K894" t="s">
        <v>8638</v>
      </c>
      <c r="L894" t="s">
        <v>8638</v>
      </c>
      <c r="M894" t="s">
        <v>8639</v>
      </c>
      <c r="N894" t="s">
        <v>61</v>
      </c>
      <c r="O894" t="s">
        <v>15341</v>
      </c>
      <c r="P894" t="s">
        <v>75</v>
      </c>
      <c r="Q894" t="s">
        <v>641</v>
      </c>
      <c r="R894" t="s">
        <v>21880</v>
      </c>
      <c r="S894" s="189" t="s">
        <v>235</v>
      </c>
      <c r="T894" t="s">
        <v>8640</v>
      </c>
      <c r="U894" t="s">
        <v>48</v>
      </c>
      <c r="V894" t="s">
        <v>49</v>
      </c>
      <c r="W894" t="s">
        <v>21881</v>
      </c>
      <c r="X894" s="126">
        <v>22085</v>
      </c>
      <c r="Y894" t="s">
        <v>258</v>
      </c>
      <c r="Z894" s="126">
        <v>44256</v>
      </c>
      <c r="AA894" s="126">
        <v>44561</v>
      </c>
      <c r="AB894" t="s">
        <v>8641</v>
      </c>
      <c r="AC894" t="s">
        <v>65</v>
      </c>
      <c r="AD894" t="s">
        <v>40</v>
      </c>
    </row>
    <row r="895" spans="1:30" x14ac:dyDescent="0.25">
      <c r="A895" t="s">
        <v>16767</v>
      </c>
      <c r="B895" t="s">
        <v>8634</v>
      </c>
      <c r="C895" t="s">
        <v>6849</v>
      </c>
      <c r="D895" t="s">
        <v>29</v>
      </c>
      <c r="E895" t="s">
        <v>541</v>
      </c>
      <c r="F895" t="s">
        <v>8819</v>
      </c>
      <c r="G895" t="s">
        <v>8636</v>
      </c>
      <c r="H895" t="s">
        <v>16654</v>
      </c>
      <c r="I895" t="s">
        <v>8820</v>
      </c>
      <c r="J895" t="s">
        <v>16767</v>
      </c>
      <c r="K895" t="s">
        <v>8638</v>
      </c>
      <c r="L895" t="s">
        <v>8638</v>
      </c>
      <c r="M895" t="s">
        <v>8639</v>
      </c>
      <c r="N895" t="s">
        <v>61</v>
      </c>
      <c r="O895" t="s">
        <v>15341</v>
      </c>
      <c r="P895" t="s">
        <v>193</v>
      </c>
      <c r="Q895" t="s">
        <v>820</v>
      </c>
      <c r="R895" t="s">
        <v>21882</v>
      </c>
      <c r="S895" s="189" t="s">
        <v>235</v>
      </c>
      <c r="T895" t="s">
        <v>8640</v>
      </c>
      <c r="U895" t="s">
        <v>48</v>
      </c>
      <c r="V895" t="s">
        <v>49</v>
      </c>
      <c r="W895" t="s">
        <v>21883</v>
      </c>
      <c r="X895" s="126">
        <v>34458</v>
      </c>
      <c r="Y895" t="s">
        <v>258</v>
      </c>
      <c r="Z895" s="126">
        <v>44256</v>
      </c>
      <c r="AA895" s="126">
        <v>44561</v>
      </c>
      <c r="AB895" t="s">
        <v>8641</v>
      </c>
      <c r="AC895" t="s">
        <v>65</v>
      </c>
      <c r="AD895" t="s">
        <v>40</v>
      </c>
    </row>
    <row r="896" spans="1:30" x14ac:dyDescent="0.25">
      <c r="A896" t="s">
        <v>16768</v>
      </c>
      <c r="B896" t="s">
        <v>8634</v>
      </c>
      <c r="C896" t="s">
        <v>6849</v>
      </c>
      <c r="D896" t="s">
        <v>29</v>
      </c>
      <c r="E896" t="s">
        <v>491</v>
      </c>
      <c r="F896" t="s">
        <v>8821</v>
      </c>
      <c r="G896" t="s">
        <v>8636</v>
      </c>
      <c r="H896" t="s">
        <v>16654</v>
      </c>
      <c r="I896" t="s">
        <v>8822</v>
      </c>
      <c r="J896" t="s">
        <v>16768</v>
      </c>
      <c r="K896" t="s">
        <v>8638</v>
      </c>
      <c r="L896" t="s">
        <v>8638</v>
      </c>
      <c r="M896" t="s">
        <v>8639</v>
      </c>
      <c r="N896" t="s">
        <v>61</v>
      </c>
      <c r="O896" t="s">
        <v>15341</v>
      </c>
      <c r="P896" t="s">
        <v>106</v>
      </c>
      <c r="Q896" t="s">
        <v>378</v>
      </c>
      <c r="R896" t="s">
        <v>210</v>
      </c>
      <c r="S896" s="189" t="s">
        <v>235</v>
      </c>
      <c r="T896" t="s">
        <v>8640</v>
      </c>
      <c r="U896" t="s">
        <v>48</v>
      </c>
      <c r="V896" t="s">
        <v>49</v>
      </c>
      <c r="W896" t="s">
        <v>21884</v>
      </c>
      <c r="X896" s="126">
        <v>26927</v>
      </c>
      <c r="Y896" t="s">
        <v>258</v>
      </c>
      <c r="Z896" s="126">
        <v>44256</v>
      </c>
      <c r="AA896" s="126">
        <v>44561</v>
      </c>
      <c r="AB896" t="s">
        <v>8641</v>
      </c>
      <c r="AC896" t="s">
        <v>65</v>
      </c>
      <c r="AD896" t="s">
        <v>40</v>
      </c>
    </row>
    <row r="897" spans="1:30" x14ac:dyDescent="0.25">
      <c r="A897" t="s">
        <v>16769</v>
      </c>
      <c r="B897" t="s">
        <v>8634</v>
      </c>
      <c r="C897" t="s">
        <v>6849</v>
      </c>
      <c r="D897" t="s">
        <v>29</v>
      </c>
      <c r="E897" t="s">
        <v>491</v>
      </c>
      <c r="F897" t="s">
        <v>8823</v>
      </c>
      <c r="G897" t="s">
        <v>8636</v>
      </c>
      <c r="H897" t="s">
        <v>16654</v>
      </c>
      <c r="I897" t="s">
        <v>8824</v>
      </c>
      <c r="J897" t="s">
        <v>16769</v>
      </c>
      <c r="K897" t="s">
        <v>8638</v>
      </c>
      <c r="L897" t="s">
        <v>8638</v>
      </c>
      <c r="M897" t="s">
        <v>8639</v>
      </c>
      <c r="N897" t="s">
        <v>61</v>
      </c>
      <c r="O897" t="s">
        <v>15341</v>
      </c>
      <c r="P897" t="s">
        <v>546</v>
      </c>
      <c r="Q897" t="s">
        <v>375</v>
      </c>
      <c r="R897" t="s">
        <v>547</v>
      </c>
      <c r="S897" s="189" t="s">
        <v>235</v>
      </c>
      <c r="T897" t="s">
        <v>8640</v>
      </c>
      <c r="U897" t="s">
        <v>48</v>
      </c>
      <c r="V897" t="s">
        <v>49</v>
      </c>
      <c r="W897" t="s">
        <v>21885</v>
      </c>
      <c r="X897" s="126">
        <v>25248</v>
      </c>
      <c r="Y897" t="s">
        <v>258</v>
      </c>
      <c r="Z897" s="126">
        <v>44256</v>
      </c>
      <c r="AA897" s="126">
        <v>44561</v>
      </c>
      <c r="AB897" t="s">
        <v>8641</v>
      </c>
      <c r="AC897" t="s">
        <v>65</v>
      </c>
      <c r="AD897" t="s">
        <v>40</v>
      </c>
    </row>
    <row r="898" spans="1:30" x14ac:dyDescent="0.25">
      <c r="A898" t="s">
        <v>16770</v>
      </c>
      <c r="B898" t="s">
        <v>8634</v>
      </c>
      <c r="C898" t="s">
        <v>6849</v>
      </c>
      <c r="D898" t="s">
        <v>29</v>
      </c>
      <c r="E898" t="s">
        <v>491</v>
      </c>
      <c r="F898" t="s">
        <v>8825</v>
      </c>
      <c r="G898" t="s">
        <v>8636</v>
      </c>
      <c r="H898" t="s">
        <v>16654</v>
      </c>
      <c r="I898" t="s">
        <v>8826</v>
      </c>
      <c r="J898" t="s">
        <v>16770</v>
      </c>
      <c r="K898" t="s">
        <v>8638</v>
      </c>
      <c r="L898" t="s">
        <v>8638</v>
      </c>
      <c r="M898" t="s">
        <v>8639</v>
      </c>
      <c r="N898" t="s">
        <v>61</v>
      </c>
      <c r="O898" t="s">
        <v>15341</v>
      </c>
      <c r="P898" t="s">
        <v>51</v>
      </c>
      <c r="Q898" t="s">
        <v>1221</v>
      </c>
      <c r="R898" t="s">
        <v>559</v>
      </c>
      <c r="S898" s="189" t="s">
        <v>235</v>
      </c>
      <c r="T898" t="s">
        <v>8640</v>
      </c>
      <c r="U898" t="s">
        <v>48</v>
      </c>
      <c r="V898" t="s">
        <v>49</v>
      </c>
      <c r="W898" t="s">
        <v>21886</v>
      </c>
      <c r="X898" s="126">
        <v>30252</v>
      </c>
      <c r="Y898" t="s">
        <v>258</v>
      </c>
      <c r="Z898" s="126">
        <v>44256</v>
      </c>
      <c r="AA898" s="126">
        <v>44561</v>
      </c>
      <c r="AB898" t="s">
        <v>8641</v>
      </c>
      <c r="AC898" t="s">
        <v>65</v>
      </c>
      <c r="AD898" t="s">
        <v>40</v>
      </c>
    </row>
    <row r="899" spans="1:30" x14ac:dyDescent="0.25">
      <c r="A899" t="s">
        <v>16771</v>
      </c>
      <c r="B899" t="s">
        <v>8634</v>
      </c>
      <c r="C899" t="s">
        <v>6849</v>
      </c>
      <c r="D899" t="s">
        <v>29</v>
      </c>
      <c r="E899" t="s">
        <v>491</v>
      </c>
      <c r="F899" t="s">
        <v>8827</v>
      </c>
      <c r="G899" t="s">
        <v>8636</v>
      </c>
      <c r="H899" t="s">
        <v>16654</v>
      </c>
      <c r="I899" t="s">
        <v>8828</v>
      </c>
      <c r="J899" t="s">
        <v>16771</v>
      </c>
      <c r="K899" t="s">
        <v>8638</v>
      </c>
      <c r="L899" t="s">
        <v>8638</v>
      </c>
      <c r="M899" t="s">
        <v>8639</v>
      </c>
      <c r="N899" t="s">
        <v>61</v>
      </c>
      <c r="O899" t="s">
        <v>15341</v>
      </c>
      <c r="P899" t="s">
        <v>67</v>
      </c>
      <c r="Q899" t="s">
        <v>623</v>
      </c>
      <c r="R899" t="s">
        <v>21887</v>
      </c>
      <c r="S899" s="189" t="s">
        <v>235</v>
      </c>
      <c r="T899" t="s">
        <v>8640</v>
      </c>
      <c r="U899" t="s">
        <v>48</v>
      </c>
      <c r="V899" t="s">
        <v>49</v>
      </c>
      <c r="W899" t="s">
        <v>21888</v>
      </c>
      <c r="X899" s="126">
        <v>29310</v>
      </c>
      <c r="Y899" t="s">
        <v>258</v>
      </c>
      <c r="Z899" s="126">
        <v>44256</v>
      </c>
      <c r="AA899" s="126">
        <v>44561</v>
      </c>
      <c r="AB899" t="s">
        <v>8641</v>
      </c>
      <c r="AC899" t="s">
        <v>65</v>
      </c>
      <c r="AD899" t="s">
        <v>40</v>
      </c>
    </row>
    <row r="900" spans="1:30" x14ac:dyDescent="0.25">
      <c r="A900" t="s">
        <v>16772</v>
      </c>
      <c r="B900" t="s">
        <v>8634</v>
      </c>
      <c r="C900" t="s">
        <v>6849</v>
      </c>
      <c r="D900" t="s">
        <v>29</v>
      </c>
      <c r="E900" t="s">
        <v>491</v>
      </c>
      <c r="F900" t="s">
        <v>8829</v>
      </c>
      <c r="G900" t="s">
        <v>8636</v>
      </c>
      <c r="H900" t="s">
        <v>16654</v>
      </c>
      <c r="I900" t="s">
        <v>8830</v>
      </c>
      <c r="J900" t="s">
        <v>16772</v>
      </c>
      <c r="K900" t="s">
        <v>8638</v>
      </c>
      <c r="L900" t="s">
        <v>8638</v>
      </c>
      <c r="M900" t="s">
        <v>8639</v>
      </c>
      <c r="N900" t="s">
        <v>61</v>
      </c>
      <c r="O900" t="s">
        <v>15341</v>
      </c>
      <c r="P900" t="s">
        <v>106</v>
      </c>
      <c r="Q900" t="s">
        <v>660</v>
      </c>
      <c r="R900" t="s">
        <v>8123</v>
      </c>
      <c r="S900" s="189" t="s">
        <v>235</v>
      </c>
      <c r="T900" t="s">
        <v>8640</v>
      </c>
      <c r="U900" t="s">
        <v>48</v>
      </c>
      <c r="V900" t="s">
        <v>49</v>
      </c>
      <c r="W900" t="s">
        <v>21889</v>
      </c>
      <c r="X900" s="126">
        <v>31066</v>
      </c>
      <c r="Y900" t="s">
        <v>258</v>
      </c>
      <c r="Z900" s="126">
        <v>44256</v>
      </c>
      <c r="AA900" s="126">
        <v>44561</v>
      </c>
      <c r="AB900" t="s">
        <v>8641</v>
      </c>
      <c r="AC900" t="s">
        <v>65</v>
      </c>
      <c r="AD900" t="s">
        <v>40</v>
      </c>
    </row>
    <row r="901" spans="1:30" x14ac:dyDescent="0.25">
      <c r="A901" t="s">
        <v>16773</v>
      </c>
      <c r="B901" t="s">
        <v>8634</v>
      </c>
      <c r="C901" t="s">
        <v>6849</v>
      </c>
      <c r="D901" t="s">
        <v>29</v>
      </c>
      <c r="E901" t="s">
        <v>491</v>
      </c>
      <c r="F901" t="s">
        <v>8831</v>
      </c>
      <c r="G901" t="s">
        <v>8636</v>
      </c>
      <c r="H901" t="s">
        <v>16654</v>
      </c>
      <c r="I901" t="s">
        <v>8832</v>
      </c>
      <c r="J901" t="s">
        <v>16773</v>
      </c>
      <c r="K901" t="s">
        <v>8638</v>
      </c>
      <c r="L901" t="s">
        <v>8638</v>
      </c>
      <c r="M901" t="s">
        <v>8639</v>
      </c>
      <c r="N901" t="s">
        <v>61</v>
      </c>
      <c r="O901" t="s">
        <v>15341</v>
      </c>
      <c r="P901" t="s">
        <v>387</v>
      </c>
      <c r="Q901" t="s">
        <v>355</v>
      </c>
      <c r="R901" t="s">
        <v>21890</v>
      </c>
      <c r="S901" s="189" t="s">
        <v>235</v>
      </c>
      <c r="T901" t="s">
        <v>8640</v>
      </c>
      <c r="U901" t="s">
        <v>48</v>
      </c>
      <c r="V901" t="s">
        <v>49</v>
      </c>
      <c r="W901" t="s">
        <v>21891</v>
      </c>
      <c r="X901" s="126">
        <v>27779</v>
      </c>
      <c r="Y901" t="s">
        <v>258</v>
      </c>
      <c r="Z901" s="126">
        <v>44256</v>
      </c>
      <c r="AA901" s="126">
        <v>44561</v>
      </c>
      <c r="AB901" t="s">
        <v>8641</v>
      </c>
      <c r="AC901" t="s">
        <v>65</v>
      </c>
      <c r="AD901" t="s">
        <v>40</v>
      </c>
    </row>
    <row r="902" spans="1:30" x14ac:dyDescent="0.25">
      <c r="A902" t="s">
        <v>16774</v>
      </c>
      <c r="B902" t="s">
        <v>8634</v>
      </c>
      <c r="C902" t="s">
        <v>6849</v>
      </c>
      <c r="D902" t="s">
        <v>29</v>
      </c>
      <c r="E902" t="s">
        <v>491</v>
      </c>
      <c r="F902" t="s">
        <v>8833</v>
      </c>
      <c r="G902" t="s">
        <v>8636</v>
      </c>
      <c r="H902" t="s">
        <v>16654</v>
      </c>
      <c r="I902" t="s">
        <v>8834</v>
      </c>
      <c r="J902" t="s">
        <v>16774</v>
      </c>
      <c r="K902" t="s">
        <v>8638</v>
      </c>
      <c r="L902" t="s">
        <v>8638</v>
      </c>
      <c r="M902" t="s">
        <v>8639</v>
      </c>
      <c r="N902" t="s">
        <v>61</v>
      </c>
      <c r="O902" t="s">
        <v>15341</v>
      </c>
      <c r="P902" t="s">
        <v>133</v>
      </c>
      <c r="Q902" t="s">
        <v>67</v>
      </c>
      <c r="R902" t="s">
        <v>21892</v>
      </c>
      <c r="S902" s="189" t="s">
        <v>235</v>
      </c>
      <c r="T902" t="s">
        <v>8640</v>
      </c>
      <c r="U902" t="s">
        <v>48</v>
      </c>
      <c r="V902" t="s">
        <v>49</v>
      </c>
      <c r="W902" t="s">
        <v>21893</v>
      </c>
      <c r="X902" s="126">
        <v>28582</v>
      </c>
      <c r="Y902" t="s">
        <v>258</v>
      </c>
      <c r="Z902" s="126">
        <v>44256</v>
      </c>
      <c r="AA902" s="126">
        <v>44561</v>
      </c>
      <c r="AB902" t="s">
        <v>8641</v>
      </c>
      <c r="AC902" t="s">
        <v>65</v>
      </c>
      <c r="AD902" t="s">
        <v>40</v>
      </c>
    </row>
    <row r="903" spans="1:30" x14ac:dyDescent="0.25">
      <c r="A903" t="s">
        <v>16775</v>
      </c>
      <c r="B903" t="s">
        <v>8634</v>
      </c>
      <c r="C903" t="s">
        <v>6849</v>
      </c>
      <c r="D903" t="s">
        <v>29</v>
      </c>
      <c r="E903" t="s">
        <v>491</v>
      </c>
      <c r="F903" t="s">
        <v>8835</v>
      </c>
      <c r="G903" t="s">
        <v>8636</v>
      </c>
      <c r="H903" t="s">
        <v>16654</v>
      </c>
      <c r="I903" t="s">
        <v>8836</v>
      </c>
      <c r="J903" t="s">
        <v>16775</v>
      </c>
      <c r="K903" t="s">
        <v>8638</v>
      </c>
      <c r="L903" t="s">
        <v>8638</v>
      </c>
      <c r="M903" t="s">
        <v>8639</v>
      </c>
      <c r="N903" t="s">
        <v>61</v>
      </c>
      <c r="O903" t="s">
        <v>15341</v>
      </c>
      <c r="P903" t="s">
        <v>88</v>
      </c>
      <c r="Q903" t="s">
        <v>106</v>
      </c>
      <c r="R903" t="s">
        <v>8837</v>
      </c>
      <c r="S903" s="189" t="s">
        <v>235</v>
      </c>
      <c r="T903" t="s">
        <v>8640</v>
      </c>
      <c r="U903" t="s">
        <v>48</v>
      </c>
      <c r="V903" t="s">
        <v>49</v>
      </c>
      <c r="W903" t="s">
        <v>21894</v>
      </c>
      <c r="X903" s="126">
        <v>25926</v>
      </c>
      <c r="Y903" t="s">
        <v>258</v>
      </c>
      <c r="Z903" s="126">
        <v>44256</v>
      </c>
      <c r="AA903" s="126">
        <v>44561</v>
      </c>
      <c r="AB903" t="s">
        <v>8641</v>
      </c>
      <c r="AC903" t="s">
        <v>65</v>
      </c>
      <c r="AD903" t="s">
        <v>40</v>
      </c>
    </row>
    <row r="904" spans="1:30" x14ac:dyDescent="0.25">
      <c r="A904" t="s">
        <v>16776</v>
      </c>
      <c r="B904" t="s">
        <v>8634</v>
      </c>
      <c r="C904" t="s">
        <v>6849</v>
      </c>
      <c r="D904" t="s">
        <v>29</v>
      </c>
      <c r="E904" t="s">
        <v>491</v>
      </c>
      <c r="F904" t="s">
        <v>8838</v>
      </c>
      <c r="G904" t="s">
        <v>8636</v>
      </c>
      <c r="H904" t="s">
        <v>16654</v>
      </c>
      <c r="I904" t="s">
        <v>8839</v>
      </c>
      <c r="J904" t="s">
        <v>16776</v>
      </c>
      <c r="K904" t="s">
        <v>8638</v>
      </c>
      <c r="L904" t="s">
        <v>8638</v>
      </c>
      <c r="M904" t="s">
        <v>8639</v>
      </c>
      <c r="N904" t="s">
        <v>61</v>
      </c>
      <c r="O904" t="s">
        <v>15341</v>
      </c>
      <c r="P904" t="s">
        <v>88</v>
      </c>
      <c r="Q904" t="s">
        <v>106</v>
      </c>
      <c r="R904" t="s">
        <v>282</v>
      </c>
      <c r="S904" s="189" t="s">
        <v>235</v>
      </c>
      <c r="T904" t="s">
        <v>8640</v>
      </c>
      <c r="U904" t="s">
        <v>48</v>
      </c>
      <c r="V904" t="s">
        <v>49</v>
      </c>
      <c r="W904" t="s">
        <v>21895</v>
      </c>
      <c r="X904" s="126">
        <v>28655</v>
      </c>
      <c r="Y904" t="s">
        <v>258</v>
      </c>
      <c r="Z904" s="126">
        <v>44256</v>
      </c>
      <c r="AA904" s="126">
        <v>44561</v>
      </c>
      <c r="AB904" t="s">
        <v>8641</v>
      </c>
      <c r="AC904" t="s">
        <v>65</v>
      </c>
      <c r="AD904" t="s">
        <v>40</v>
      </c>
    </row>
    <row r="905" spans="1:30" x14ac:dyDescent="0.25">
      <c r="A905" t="s">
        <v>16777</v>
      </c>
      <c r="B905" t="s">
        <v>8634</v>
      </c>
      <c r="C905" t="s">
        <v>6849</v>
      </c>
      <c r="D905" t="s">
        <v>29</v>
      </c>
      <c r="E905" t="s">
        <v>491</v>
      </c>
      <c r="F905" t="s">
        <v>8840</v>
      </c>
      <c r="G905" t="s">
        <v>8636</v>
      </c>
      <c r="H905" t="s">
        <v>16654</v>
      </c>
      <c r="I905" t="s">
        <v>8841</v>
      </c>
      <c r="J905" t="s">
        <v>16777</v>
      </c>
      <c r="K905" t="s">
        <v>8638</v>
      </c>
      <c r="L905" t="s">
        <v>8638</v>
      </c>
      <c r="M905" t="s">
        <v>8639</v>
      </c>
      <c r="N905" t="s">
        <v>61</v>
      </c>
      <c r="O905" t="s">
        <v>15341</v>
      </c>
      <c r="P905" t="s">
        <v>182</v>
      </c>
      <c r="Q905" t="s">
        <v>500</v>
      </c>
      <c r="R905" t="s">
        <v>21896</v>
      </c>
      <c r="S905" s="189" t="s">
        <v>235</v>
      </c>
      <c r="T905" t="s">
        <v>8640</v>
      </c>
      <c r="U905" t="s">
        <v>48</v>
      </c>
      <c r="V905" t="s">
        <v>49</v>
      </c>
      <c r="W905" t="s">
        <v>21897</v>
      </c>
      <c r="X905" s="126">
        <v>34584</v>
      </c>
      <c r="Y905" t="s">
        <v>258</v>
      </c>
      <c r="Z905" s="126">
        <v>44256</v>
      </c>
      <c r="AA905" s="126">
        <v>44561</v>
      </c>
      <c r="AB905" t="s">
        <v>8641</v>
      </c>
      <c r="AC905" t="s">
        <v>65</v>
      </c>
      <c r="AD905" t="s">
        <v>40</v>
      </c>
    </row>
    <row r="906" spans="1:30" x14ac:dyDescent="0.25">
      <c r="A906" t="s">
        <v>16778</v>
      </c>
      <c r="B906" t="s">
        <v>8634</v>
      </c>
      <c r="C906" t="s">
        <v>6849</v>
      </c>
      <c r="D906" t="s">
        <v>29</v>
      </c>
      <c r="E906" t="s">
        <v>491</v>
      </c>
      <c r="F906" t="s">
        <v>8842</v>
      </c>
      <c r="G906" t="s">
        <v>8636</v>
      </c>
      <c r="H906" t="s">
        <v>16654</v>
      </c>
      <c r="I906" t="s">
        <v>8843</v>
      </c>
      <c r="J906" t="s">
        <v>16778</v>
      </c>
      <c r="K906" t="s">
        <v>8638</v>
      </c>
      <c r="L906" t="s">
        <v>8638</v>
      </c>
      <c r="M906" t="s">
        <v>8639</v>
      </c>
      <c r="N906" t="s">
        <v>61</v>
      </c>
      <c r="O906" t="s">
        <v>15341</v>
      </c>
      <c r="P906" t="s">
        <v>301</v>
      </c>
      <c r="Q906" t="s">
        <v>103</v>
      </c>
      <c r="R906" t="s">
        <v>21898</v>
      </c>
      <c r="S906" s="189" t="s">
        <v>235</v>
      </c>
      <c r="T906" t="s">
        <v>8640</v>
      </c>
      <c r="U906" t="s">
        <v>48</v>
      </c>
      <c r="V906" t="s">
        <v>49</v>
      </c>
      <c r="W906" t="s">
        <v>21899</v>
      </c>
      <c r="X906" s="126">
        <v>31713</v>
      </c>
      <c r="Y906" t="s">
        <v>258</v>
      </c>
      <c r="Z906" s="126">
        <v>44256</v>
      </c>
      <c r="AA906" s="126">
        <v>44561</v>
      </c>
      <c r="AB906" t="s">
        <v>8641</v>
      </c>
      <c r="AC906" t="s">
        <v>65</v>
      </c>
      <c r="AD906" t="s">
        <v>40</v>
      </c>
    </row>
    <row r="907" spans="1:30" x14ac:dyDescent="0.25">
      <c r="A907" t="s">
        <v>16779</v>
      </c>
      <c r="B907" t="s">
        <v>8634</v>
      </c>
      <c r="C907" t="s">
        <v>6849</v>
      </c>
      <c r="D907" t="s">
        <v>29</v>
      </c>
      <c r="E907" t="s">
        <v>491</v>
      </c>
      <c r="F907" t="s">
        <v>8844</v>
      </c>
      <c r="G907" t="s">
        <v>8636</v>
      </c>
      <c r="H907" t="s">
        <v>16654</v>
      </c>
      <c r="I907" t="s">
        <v>8845</v>
      </c>
      <c r="J907" t="s">
        <v>16779</v>
      </c>
      <c r="K907" t="s">
        <v>8638</v>
      </c>
      <c r="L907" t="s">
        <v>8638</v>
      </c>
      <c r="M907" t="s">
        <v>8639</v>
      </c>
      <c r="N907" t="s">
        <v>61</v>
      </c>
      <c r="O907" t="s">
        <v>15341</v>
      </c>
      <c r="P907" t="s">
        <v>182</v>
      </c>
      <c r="Q907" t="s">
        <v>500</v>
      </c>
      <c r="R907" t="s">
        <v>21900</v>
      </c>
      <c r="S907" s="189" t="s">
        <v>235</v>
      </c>
      <c r="T907" t="s">
        <v>8640</v>
      </c>
      <c r="U907" t="s">
        <v>48</v>
      </c>
      <c r="V907" t="s">
        <v>49</v>
      </c>
      <c r="W907" t="s">
        <v>21901</v>
      </c>
      <c r="X907" s="126">
        <v>32935</v>
      </c>
      <c r="Y907" t="s">
        <v>258</v>
      </c>
      <c r="Z907" s="126">
        <v>44287</v>
      </c>
      <c r="AA907" s="126">
        <v>44561</v>
      </c>
      <c r="AB907" t="s">
        <v>8641</v>
      </c>
      <c r="AC907" t="s">
        <v>65</v>
      </c>
      <c r="AD907" t="s">
        <v>40</v>
      </c>
    </row>
    <row r="908" spans="1:30" x14ac:dyDescent="0.25">
      <c r="A908" t="s">
        <v>16780</v>
      </c>
      <c r="B908" t="s">
        <v>8634</v>
      </c>
      <c r="C908" t="s">
        <v>6849</v>
      </c>
      <c r="D908" t="s">
        <v>29</v>
      </c>
      <c r="E908" t="s">
        <v>491</v>
      </c>
      <c r="F908" t="s">
        <v>8846</v>
      </c>
      <c r="G908" t="s">
        <v>8636</v>
      </c>
      <c r="H908" t="s">
        <v>16654</v>
      </c>
      <c r="I908" t="s">
        <v>8847</v>
      </c>
      <c r="J908" t="s">
        <v>16780</v>
      </c>
      <c r="K908" t="s">
        <v>8638</v>
      </c>
      <c r="L908" t="s">
        <v>8638</v>
      </c>
      <c r="M908" t="s">
        <v>8639</v>
      </c>
      <c r="N908" t="s">
        <v>61</v>
      </c>
      <c r="O908" t="s">
        <v>15341</v>
      </c>
      <c r="P908" t="s">
        <v>624</v>
      </c>
      <c r="Q908" t="s">
        <v>67</v>
      </c>
      <c r="R908" t="s">
        <v>319</v>
      </c>
      <c r="S908" s="189" t="s">
        <v>235</v>
      </c>
      <c r="T908" t="s">
        <v>8640</v>
      </c>
      <c r="U908" t="s">
        <v>48</v>
      </c>
      <c r="V908" t="s">
        <v>49</v>
      </c>
      <c r="W908" t="s">
        <v>21902</v>
      </c>
      <c r="X908" s="126">
        <v>29143</v>
      </c>
      <c r="Y908" t="s">
        <v>258</v>
      </c>
      <c r="Z908" s="126">
        <v>44256</v>
      </c>
      <c r="AA908" s="126">
        <v>44561</v>
      </c>
      <c r="AB908" t="s">
        <v>8641</v>
      </c>
      <c r="AC908" t="s">
        <v>65</v>
      </c>
      <c r="AD908" t="s">
        <v>40</v>
      </c>
    </row>
    <row r="909" spans="1:30" x14ac:dyDescent="0.25">
      <c r="A909" t="s">
        <v>16781</v>
      </c>
      <c r="B909" t="s">
        <v>8634</v>
      </c>
      <c r="C909" t="s">
        <v>6849</v>
      </c>
      <c r="D909" t="s">
        <v>29</v>
      </c>
      <c r="E909" t="s">
        <v>491</v>
      </c>
      <c r="F909" t="s">
        <v>8848</v>
      </c>
      <c r="G909" t="s">
        <v>8636</v>
      </c>
      <c r="H909" t="s">
        <v>16654</v>
      </c>
      <c r="I909" t="s">
        <v>8849</v>
      </c>
      <c r="J909" t="s">
        <v>16781</v>
      </c>
      <c r="K909" t="s">
        <v>8638</v>
      </c>
      <c r="L909" t="s">
        <v>8638</v>
      </c>
      <c r="M909" t="s">
        <v>8639</v>
      </c>
      <c r="N909" t="s">
        <v>61</v>
      </c>
      <c r="O909" t="s">
        <v>15341</v>
      </c>
      <c r="P909" t="s">
        <v>106</v>
      </c>
      <c r="Q909" t="s">
        <v>134</v>
      </c>
      <c r="R909" t="s">
        <v>21903</v>
      </c>
      <c r="S909" s="189" t="s">
        <v>235</v>
      </c>
      <c r="T909" t="s">
        <v>8640</v>
      </c>
      <c r="U909" t="s">
        <v>48</v>
      </c>
      <c r="V909" t="s">
        <v>49</v>
      </c>
      <c r="W909" t="s">
        <v>21904</v>
      </c>
      <c r="X909" s="126">
        <v>30233</v>
      </c>
      <c r="Y909" t="s">
        <v>258</v>
      </c>
      <c r="Z909" s="126">
        <v>44256</v>
      </c>
      <c r="AA909" s="126">
        <v>44561</v>
      </c>
      <c r="AB909" t="s">
        <v>8641</v>
      </c>
      <c r="AC909" t="s">
        <v>65</v>
      </c>
      <c r="AD909" t="s">
        <v>40</v>
      </c>
    </row>
    <row r="910" spans="1:30" x14ac:dyDescent="0.25">
      <c r="A910" t="s">
        <v>16782</v>
      </c>
      <c r="B910" t="s">
        <v>8634</v>
      </c>
      <c r="C910" t="s">
        <v>6849</v>
      </c>
      <c r="D910" t="s">
        <v>29</v>
      </c>
      <c r="E910" t="s">
        <v>491</v>
      </c>
      <c r="F910" t="s">
        <v>8850</v>
      </c>
      <c r="G910" t="s">
        <v>8636</v>
      </c>
      <c r="H910" t="s">
        <v>16654</v>
      </c>
      <c r="I910" t="s">
        <v>8851</v>
      </c>
      <c r="J910" t="s">
        <v>16782</v>
      </c>
      <c r="K910" t="s">
        <v>8638</v>
      </c>
      <c r="L910" t="s">
        <v>8638</v>
      </c>
      <c r="M910" t="s">
        <v>8639</v>
      </c>
      <c r="N910" t="s">
        <v>61</v>
      </c>
      <c r="O910" t="s">
        <v>15341</v>
      </c>
      <c r="P910" t="s">
        <v>182</v>
      </c>
      <c r="Q910" t="s">
        <v>67</v>
      </c>
      <c r="R910" t="s">
        <v>21905</v>
      </c>
      <c r="S910" s="189" t="s">
        <v>235</v>
      </c>
      <c r="T910" t="s">
        <v>8640</v>
      </c>
      <c r="U910" t="s">
        <v>48</v>
      </c>
      <c r="V910" t="s">
        <v>49</v>
      </c>
      <c r="W910" t="s">
        <v>21906</v>
      </c>
      <c r="X910" s="126">
        <v>33563</v>
      </c>
      <c r="Y910" t="s">
        <v>258</v>
      </c>
      <c r="Z910" s="126">
        <v>44256</v>
      </c>
      <c r="AA910" s="126">
        <v>44561</v>
      </c>
      <c r="AB910" t="s">
        <v>8641</v>
      </c>
      <c r="AC910" t="s">
        <v>65</v>
      </c>
      <c r="AD910" t="s">
        <v>40</v>
      </c>
    </row>
    <row r="911" spans="1:30" x14ac:dyDescent="0.25">
      <c r="A911" t="s">
        <v>16783</v>
      </c>
      <c r="B911" t="s">
        <v>8634</v>
      </c>
      <c r="C911" t="s">
        <v>6849</v>
      </c>
      <c r="D911" t="s">
        <v>29</v>
      </c>
      <c r="E911" t="s">
        <v>491</v>
      </c>
      <c r="F911" t="s">
        <v>8852</v>
      </c>
      <c r="G911" t="s">
        <v>8636</v>
      </c>
      <c r="H911" t="s">
        <v>16654</v>
      </c>
      <c r="I911" t="s">
        <v>8826</v>
      </c>
      <c r="J911" t="s">
        <v>16783</v>
      </c>
      <c r="K911" t="s">
        <v>8638</v>
      </c>
      <c r="L911" t="s">
        <v>8638</v>
      </c>
      <c r="M911" t="s">
        <v>8639</v>
      </c>
      <c r="N911" t="s">
        <v>61</v>
      </c>
      <c r="O911" t="s">
        <v>15341</v>
      </c>
      <c r="P911" t="s">
        <v>325</v>
      </c>
      <c r="Q911" t="s">
        <v>133</v>
      </c>
      <c r="R911" t="s">
        <v>524</v>
      </c>
      <c r="S911" s="189" t="s">
        <v>235</v>
      </c>
      <c r="T911" t="s">
        <v>8640</v>
      </c>
      <c r="U911" t="s">
        <v>48</v>
      </c>
      <c r="V911" t="s">
        <v>49</v>
      </c>
      <c r="W911" t="s">
        <v>21907</v>
      </c>
      <c r="X911" s="126">
        <v>29647</v>
      </c>
      <c r="Y911" t="s">
        <v>258</v>
      </c>
      <c r="Z911" s="126">
        <v>44256</v>
      </c>
      <c r="AA911" s="126">
        <v>44561</v>
      </c>
      <c r="AB911" t="s">
        <v>8641</v>
      </c>
      <c r="AC911" t="s">
        <v>65</v>
      </c>
      <c r="AD911" t="s">
        <v>40</v>
      </c>
    </row>
    <row r="912" spans="1:30" x14ac:dyDescent="0.25">
      <c r="A912" t="s">
        <v>16784</v>
      </c>
      <c r="B912" t="s">
        <v>8634</v>
      </c>
      <c r="C912" t="s">
        <v>6849</v>
      </c>
      <c r="D912" t="s">
        <v>29</v>
      </c>
      <c r="E912" t="s">
        <v>491</v>
      </c>
      <c r="F912" t="s">
        <v>8855</v>
      </c>
      <c r="G912" t="s">
        <v>8636</v>
      </c>
      <c r="H912" t="s">
        <v>16654</v>
      </c>
      <c r="I912" t="s">
        <v>8856</v>
      </c>
      <c r="J912" t="s">
        <v>16784</v>
      </c>
      <c r="K912" t="s">
        <v>8638</v>
      </c>
      <c r="L912" t="s">
        <v>8638</v>
      </c>
      <c r="M912" t="s">
        <v>8639</v>
      </c>
      <c r="N912" t="s">
        <v>61</v>
      </c>
      <c r="O912" t="s">
        <v>15341</v>
      </c>
      <c r="P912" t="s">
        <v>126</v>
      </c>
      <c r="Q912" t="s">
        <v>152</v>
      </c>
      <c r="R912" t="s">
        <v>21908</v>
      </c>
      <c r="S912" s="189" t="s">
        <v>235</v>
      </c>
      <c r="T912" t="s">
        <v>8640</v>
      </c>
      <c r="U912" t="s">
        <v>48</v>
      </c>
      <c r="V912" t="s">
        <v>49</v>
      </c>
      <c r="W912" t="s">
        <v>21909</v>
      </c>
      <c r="X912" s="126">
        <v>35189</v>
      </c>
      <c r="Y912" t="s">
        <v>258</v>
      </c>
      <c r="Z912" s="126">
        <v>44256</v>
      </c>
      <c r="AA912" s="126">
        <v>44561</v>
      </c>
      <c r="AB912" t="s">
        <v>8641</v>
      </c>
      <c r="AC912" t="s">
        <v>65</v>
      </c>
      <c r="AD912" t="s">
        <v>40</v>
      </c>
    </row>
    <row r="913" spans="1:30" x14ac:dyDescent="0.25">
      <c r="A913" t="s">
        <v>16785</v>
      </c>
      <c r="B913" t="s">
        <v>8634</v>
      </c>
      <c r="C913" t="s">
        <v>6849</v>
      </c>
      <c r="D913" t="s">
        <v>29</v>
      </c>
      <c r="E913" t="s">
        <v>491</v>
      </c>
      <c r="F913" t="s">
        <v>9262</v>
      </c>
      <c r="G913" t="s">
        <v>8636</v>
      </c>
      <c r="H913" t="s">
        <v>16654</v>
      </c>
      <c r="I913" t="s">
        <v>9263</v>
      </c>
      <c r="J913" t="s">
        <v>16785</v>
      </c>
      <c r="K913" t="s">
        <v>8638</v>
      </c>
      <c r="L913" t="s">
        <v>8638</v>
      </c>
      <c r="M913" t="s">
        <v>8639</v>
      </c>
      <c r="N913" t="s">
        <v>61</v>
      </c>
      <c r="O913" t="s">
        <v>15341</v>
      </c>
      <c r="P913" t="s">
        <v>378</v>
      </c>
      <c r="Q913" t="s">
        <v>134</v>
      </c>
      <c r="R913" t="s">
        <v>21910</v>
      </c>
      <c r="S913" s="189" t="s">
        <v>235</v>
      </c>
      <c r="T913" t="s">
        <v>8640</v>
      </c>
      <c r="U913" t="s">
        <v>48</v>
      </c>
      <c r="V913" t="s">
        <v>49</v>
      </c>
      <c r="W913" t="s">
        <v>21911</v>
      </c>
      <c r="X913" s="126">
        <v>34145</v>
      </c>
      <c r="Y913" t="s">
        <v>258</v>
      </c>
      <c r="Z913" s="126">
        <v>44256</v>
      </c>
      <c r="AA913" s="126">
        <v>44561</v>
      </c>
      <c r="AB913" t="s">
        <v>8641</v>
      </c>
      <c r="AC913" t="s">
        <v>65</v>
      </c>
      <c r="AD913" t="s">
        <v>40</v>
      </c>
    </row>
    <row r="914" spans="1:30" x14ac:dyDescent="0.25">
      <c r="A914" t="s">
        <v>16786</v>
      </c>
      <c r="B914" t="s">
        <v>8634</v>
      </c>
      <c r="C914" t="s">
        <v>6849</v>
      </c>
      <c r="D914" t="s">
        <v>29</v>
      </c>
      <c r="E914" t="s">
        <v>491</v>
      </c>
      <c r="F914" t="s">
        <v>8853</v>
      </c>
      <c r="G914" t="s">
        <v>8636</v>
      </c>
      <c r="H914" t="s">
        <v>16654</v>
      </c>
      <c r="I914" t="s">
        <v>8854</v>
      </c>
      <c r="J914" t="s">
        <v>16786</v>
      </c>
      <c r="K914" t="s">
        <v>8638</v>
      </c>
      <c r="L914" t="s">
        <v>8638</v>
      </c>
      <c r="M914" t="s">
        <v>8639</v>
      </c>
      <c r="N914" t="s">
        <v>61</v>
      </c>
      <c r="O914" t="s">
        <v>15341</v>
      </c>
      <c r="P914" t="s">
        <v>133</v>
      </c>
      <c r="Q914" t="s">
        <v>133</v>
      </c>
      <c r="R914" t="s">
        <v>21912</v>
      </c>
      <c r="S914" s="189" t="s">
        <v>235</v>
      </c>
      <c r="T914" t="s">
        <v>8640</v>
      </c>
      <c r="U914" t="s">
        <v>48</v>
      </c>
      <c r="V914" t="s">
        <v>49</v>
      </c>
      <c r="W914" t="s">
        <v>21913</v>
      </c>
      <c r="X914" s="126">
        <v>35239</v>
      </c>
      <c r="Y914" t="s">
        <v>258</v>
      </c>
      <c r="Z914" s="126">
        <v>44256</v>
      </c>
      <c r="AA914" s="126">
        <v>44561</v>
      </c>
      <c r="AB914" t="s">
        <v>8641</v>
      </c>
      <c r="AC914" t="s">
        <v>65</v>
      </c>
      <c r="AD914" t="s">
        <v>40</v>
      </c>
    </row>
    <row r="915" spans="1:30" x14ac:dyDescent="0.25">
      <c r="A915" t="s">
        <v>16787</v>
      </c>
      <c r="B915" t="s">
        <v>8634</v>
      </c>
      <c r="C915" t="s">
        <v>6849</v>
      </c>
      <c r="D915" t="s">
        <v>29</v>
      </c>
      <c r="E915" t="s">
        <v>491</v>
      </c>
      <c r="F915" t="s">
        <v>8857</v>
      </c>
      <c r="G915" t="s">
        <v>8636</v>
      </c>
      <c r="H915" t="s">
        <v>16654</v>
      </c>
      <c r="I915" t="s">
        <v>8858</v>
      </c>
      <c r="J915" t="s">
        <v>16787</v>
      </c>
      <c r="K915" t="s">
        <v>8638</v>
      </c>
      <c r="L915" t="s">
        <v>8638</v>
      </c>
      <c r="M915" t="s">
        <v>8639</v>
      </c>
      <c r="N915" t="s">
        <v>61</v>
      </c>
      <c r="O915" t="s">
        <v>15341</v>
      </c>
      <c r="P915" t="s">
        <v>50</v>
      </c>
      <c r="Q915" t="s">
        <v>75</v>
      </c>
      <c r="R915" t="s">
        <v>620</v>
      </c>
      <c r="S915" s="189" t="s">
        <v>235</v>
      </c>
      <c r="T915" t="s">
        <v>8640</v>
      </c>
      <c r="U915" t="s">
        <v>48</v>
      </c>
      <c r="V915" t="s">
        <v>49</v>
      </c>
      <c r="W915" t="s">
        <v>21914</v>
      </c>
      <c r="X915" s="126">
        <v>24775</v>
      </c>
      <c r="Y915" t="s">
        <v>258</v>
      </c>
      <c r="Z915" s="126">
        <v>44256</v>
      </c>
      <c r="AA915" s="126">
        <v>44561</v>
      </c>
      <c r="AB915" t="s">
        <v>8641</v>
      </c>
      <c r="AC915" t="s">
        <v>65</v>
      </c>
      <c r="AD915" t="s">
        <v>40</v>
      </c>
    </row>
    <row r="916" spans="1:30" x14ac:dyDescent="0.25">
      <c r="A916" t="s">
        <v>16788</v>
      </c>
      <c r="B916" t="s">
        <v>8634</v>
      </c>
      <c r="C916" t="s">
        <v>6849</v>
      </c>
      <c r="D916" t="s">
        <v>29</v>
      </c>
      <c r="E916" t="s">
        <v>491</v>
      </c>
      <c r="F916" t="s">
        <v>8859</v>
      </c>
      <c r="G916" t="s">
        <v>8636</v>
      </c>
      <c r="H916" t="s">
        <v>16654</v>
      </c>
      <c r="I916" t="s">
        <v>8836</v>
      </c>
      <c r="J916" t="s">
        <v>16788</v>
      </c>
      <c r="K916" t="s">
        <v>8638</v>
      </c>
      <c r="L916" t="s">
        <v>8638</v>
      </c>
      <c r="M916" t="s">
        <v>8639</v>
      </c>
      <c r="N916" t="s">
        <v>61</v>
      </c>
      <c r="O916" t="s">
        <v>15341</v>
      </c>
      <c r="P916" t="s">
        <v>106</v>
      </c>
      <c r="Q916" t="s">
        <v>75</v>
      </c>
      <c r="R916" t="s">
        <v>21915</v>
      </c>
      <c r="S916" s="189" t="s">
        <v>235</v>
      </c>
      <c r="T916" t="s">
        <v>8640</v>
      </c>
      <c r="U916" t="s">
        <v>48</v>
      </c>
      <c r="V916" t="s">
        <v>49</v>
      </c>
      <c r="W916" t="s">
        <v>21916</v>
      </c>
      <c r="X916" s="126">
        <v>29292</v>
      </c>
      <c r="Y916" t="s">
        <v>258</v>
      </c>
      <c r="Z916" s="126">
        <v>44256</v>
      </c>
      <c r="AA916" s="126">
        <v>44561</v>
      </c>
      <c r="AB916" t="s">
        <v>8641</v>
      </c>
      <c r="AC916" t="s">
        <v>65</v>
      </c>
      <c r="AD916" t="s">
        <v>40</v>
      </c>
    </row>
    <row r="917" spans="1:30" x14ac:dyDescent="0.25">
      <c r="A917" t="s">
        <v>16789</v>
      </c>
      <c r="B917" t="s">
        <v>8634</v>
      </c>
      <c r="C917" t="s">
        <v>6849</v>
      </c>
      <c r="D917" t="s">
        <v>29</v>
      </c>
      <c r="E917" t="s">
        <v>491</v>
      </c>
      <c r="F917" t="s">
        <v>8860</v>
      </c>
      <c r="G917" t="s">
        <v>8636</v>
      </c>
      <c r="H917" t="s">
        <v>16654</v>
      </c>
      <c r="I917" t="s">
        <v>8828</v>
      </c>
      <c r="J917" t="s">
        <v>16789</v>
      </c>
      <c r="K917" t="s">
        <v>8638</v>
      </c>
      <c r="L917" t="s">
        <v>8638</v>
      </c>
      <c r="M917" t="s">
        <v>8639</v>
      </c>
      <c r="N917" t="s">
        <v>61</v>
      </c>
      <c r="O917" t="s">
        <v>15341</v>
      </c>
      <c r="P917" t="s">
        <v>134</v>
      </c>
      <c r="Q917" t="s">
        <v>589</v>
      </c>
      <c r="R917" t="s">
        <v>21917</v>
      </c>
      <c r="S917" s="189" t="s">
        <v>235</v>
      </c>
      <c r="T917" t="s">
        <v>8640</v>
      </c>
      <c r="U917" t="s">
        <v>48</v>
      </c>
      <c r="V917" t="s">
        <v>49</v>
      </c>
      <c r="W917" t="s">
        <v>21918</v>
      </c>
      <c r="X917" s="126">
        <v>24542</v>
      </c>
      <c r="Y917" t="s">
        <v>258</v>
      </c>
      <c r="Z917" s="126">
        <v>44256</v>
      </c>
      <c r="AA917" s="126">
        <v>44561</v>
      </c>
      <c r="AB917" t="s">
        <v>8641</v>
      </c>
      <c r="AC917" t="s">
        <v>65</v>
      </c>
      <c r="AD917" t="s">
        <v>40</v>
      </c>
    </row>
    <row r="918" spans="1:30" x14ac:dyDescent="0.25">
      <c r="A918" t="s">
        <v>16790</v>
      </c>
      <c r="B918" t="s">
        <v>8634</v>
      </c>
      <c r="C918" t="s">
        <v>6849</v>
      </c>
      <c r="D918" t="s">
        <v>29</v>
      </c>
      <c r="E918" t="s">
        <v>491</v>
      </c>
      <c r="F918" t="s">
        <v>9232</v>
      </c>
      <c r="G918" t="s">
        <v>8636</v>
      </c>
      <c r="H918" t="s">
        <v>16654</v>
      </c>
      <c r="I918" t="s">
        <v>9233</v>
      </c>
      <c r="J918" t="s">
        <v>16790</v>
      </c>
      <c r="K918" t="s">
        <v>8638</v>
      </c>
      <c r="L918" t="s">
        <v>8638</v>
      </c>
      <c r="M918" t="s">
        <v>8639</v>
      </c>
      <c r="N918" t="s">
        <v>61</v>
      </c>
      <c r="O918" t="s">
        <v>15341</v>
      </c>
      <c r="P918" t="s">
        <v>106</v>
      </c>
      <c r="Q918" t="s">
        <v>352</v>
      </c>
      <c r="R918" t="s">
        <v>21919</v>
      </c>
      <c r="S918" s="189" t="s">
        <v>235</v>
      </c>
      <c r="T918" t="s">
        <v>8640</v>
      </c>
      <c r="U918" t="s">
        <v>48</v>
      </c>
      <c r="V918" t="s">
        <v>49</v>
      </c>
      <c r="W918" t="s">
        <v>21920</v>
      </c>
      <c r="X918" s="126">
        <v>36296</v>
      </c>
      <c r="Y918" t="s">
        <v>258</v>
      </c>
      <c r="Z918" s="126">
        <v>44256</v>
      </c>
      <c r="AA918" s="126">
        <v>44561</v>
      </c>
      <c r="AB918" t="s">
        <v>8641</v>
      </c>
      <c r="AC918" t="s">
        <v>65</v>
      </c>
      <c r="AD918" t="s">
        <v>40</v>
      </c>
    </row>
    <row r="919" spans="1:30" x14ac:dyDescent="0.25">
      <c r="A919" t="s">
        <v>16791</v>
      </c>
      <c r="B919" t="s">
        <v>8634</v>
      </c>
      <c r="C919" t="s">
        <v>6849</v>
      </c>
      <c r="D919" t="s">
        <v>29</v>
      </c>
      <c r="E919" t="s">
        <v>491</v>
      </c>
      <c r="F919" t="s">
        <v>8861</v>
      </c>
      <c r="G919" t="s">
        <v>8636</v>
      </c>
      <c r="H919" t="s">
        <v>16654</v>
      </c>
      <c r="I919" t="s">
        <v>8862</v>
      </c>
      <c r="J919" t="s">
        <v>16791</v>
      </c>
      <c r="K919" t="s">
        <v>8638</v>
      </c>
      <c r="L919" t="s">
        <v>8638</v>
      </c>
      <c r="M919" t="s">
        <v>8639</v>
      </c>
      <c r="N919" t="s">
        <v>61</v>
      </c>
      <c r="O919" t="s">
        <v>15341</v>
      </c>
      <c r="P919" t="s">
        <v>126</v>
      </c>
      <c r="Q919" t="s">
        <v>158</v>
      </c>
      <c r="R919" t="s">
        <v>635</v>
      </c>
      <c r="S919" s="189" t="s">
        <v>235</v>
      </c>
      <c r="T919" t="s">
        <v>8640</v>
      </c>
      <c r="U919" t="s">
        <v>48</v>
      </c>
      <c r="V919" t="s">
        <v>49</v>
      </c>
      <c r="W919" t="s">
        <v>21921</v>
      </c>
      <c r="X919" s="126">
        <v>27209</v>
      </c>
      <c r="Y919" t="s">
        <v>258</v>
      </c>
      <c r="Z919" s="126">
        <v>44256</v>
      </c>
      <c r="AA919" s="126">
        <v>44561</v>
      </c>
      <c r="AB919" t="s">
        <v>8641</v>
      </c>
      <c r="AC919" t="s">
        <v>65</v>
      </c>
      <c r="AD919" t="s">
        <v>40</v>
      </c>
    </row>
    <row r="920" spans="1:30" x14ac:dyDescent="0.25">
      <c r="A920" t="s">
        <v>16792</v>
      </c>
      <c r="B920" t="s">
        <v>8634</v>
      </c>
      <c r="C920" t="s">
        <v>6849</v>
      </c>
      <c r="D920" t="s">
        <v>29</v>
      </c>
      <c r="E920" t="s">
        <v>491</v>
      </c>
      <c r="F920" t="s">
        <v>9247</v>
      </c>
      <c r="G920" t="s">
        <v>8636</v>
      </c>
      <c r="H920" t="s">
        <v>16654</v>
      </c>
      <c r="I920" t="s">
        <v>9248</v>
      </c>
      <c r="J920" t="s">
        <v>16792</v>
      </c>
      <c r="K920" t="s">
        <v>8638</v>
      </c>
      <c r="L920" t="s">
        <v>8638</v>
      </c>
      <c r="M920" t="s">
        <v>8639</v>
      </c>
      <c r="N920" t="s">
        <v>61</v>
      </c>
      <c r="O920" t="s">
        <v>15341</v>
      </c>
      <c r="P920" t="s">
        <v>75</v>
      </c>
      <c r="Q920" t="s">
        <v>21922</v>
      </c>
      <c r="R920" t="s">
        <v>466</v>
      </c>
      <c r="S920" s="189" t="s">
        <v>235</v>
      </c>
      <c r="T920" t="s">
        <v>8640</v>
      </c>
      <c r="U920" t="s">
        <v>48</v>
      </c>
      <c r="V920" t="s">
        <v>49</v>
      </c>
      <c r="W920" t="s">
        <v>21923</v>
      </c>
      <c r="X920" s="126">
        <v>24945</v>
      </c>
      <c r="Y920" t="s">
        <v>258</v>
      </c>
      <c r="Z920" s="126">
        <v>44256</v>
      </c>
      <c r="AA920" s="126">
        <v>44561</v>
      </c>
      <c r="AB920" t="s">
        <v>8641</v>
      </c>
      <c r="AC920" t="s">
        <v>65</v>
      </c>
      <c r="AD920" t="s">
        <v>40</v>
      </c>
    </row>
    <row r="921" spans="1:30" x14ac:dyDescent="0.25">
      <c r="A921" t="s">
        <v>16793</v>
      </c>
      <c r="B921" t="s">
        <v>8634</v>
      </c>
      <c r="C921" t="s">
        <v>6849</v>
      </c>
      <c r="D921" t="s">
        <v>29</v>
      </c>
      <c r="E921" t="s">
        <v>491</v>
      </c>
      <c r="F921" t="s">
        <v>8863</v>
      </c>
      <c r="G921" t="s">
        <v>8636</v>
      </c>
      <c r="H921" t="s">
        <v>16654</v>
      </c>
      <c r="I921" t="s">
        <v>8864</v>
      </c>
      <c r="J921" t="s">
        <v>16793</v>
      </c>
      <c r="K921" t="s">
        <v>8638</v>
      </c>
      <c r="L921" t="s">
        <v>8638</v>
      </c>
      <c r="M921" t="s">
        <v>8639</v>
      </c>
      <c r="N921" t="s">
        <v>61</v>
      </c>
      <c r="O921" t="s">
        <v>15341</v>
      </c>
      <c r="P921" t="s">
        <v>289</v>
      </c>
      <c r="Q921" t="s">
        <v>132</v>
      </c>
      <c r="R921" t="s">
        <v>21924</v>
      </c>
      <c r="S921" s="189" t="s">
        <v>235</v>
      </c>
      <c r="T921" t="s">
        <v>8640</v>
      </c>
      <c r="U921" t="s">
        <v>48</v>
      </c>
      <c r="V921" t="s">
        <v>49</v>
      </c>
      <c r="W921" t="s">
        <v>21925</v>
      </c>
      <c r="X921" s="126">
        <v>33621</v>
      </c>
      <c r="Y921" t="s">
        <v>258</v>
      </c>
      <c r="Z921" s="126">
        <v>44256</v>
      </c>
      <c r="AA921" s="126">
        <v>44561</v>
      </c>
      <c r="AB921" t="s">
        <v>8641</v>
      </c>
      <c r="AC921" t="s">
        <v>65</v>
      </c>
      <c r="AD921" t="s">
        <v>40</v>
      </c>
    </row>
    <row r="922" spans="1:30" x14ac:dyDescent="0.25">
      <c r="A922" t="s">
        <v>16794</v>
      </c>
      <c r="B922" t="s">
        <v>8634</v>
      </c>
      <c r="C922" t="s">
        <v>6849</v>
      </c>
      <c r="D922" t="s">
        <v>29</v>
      </c>
      <c r="E922" t="s">
        <v>491</v>
      </c>
      <c r="F922" t="s">
        <v>8865</v>
      </c>
      <c r="G922" t="s">
        <v>8636</v>
      </c>
      <c r="H922" t="s">
        <v>16654</v>
      </c>
      <c r="I922" t="s">
        <v>8866</v>
      </c>
      <c r="J922" t="s">
        <v>16794</v>
      </c>
      <c r="K922" t="s">
        <v>8638</v>
      </c>
      <c r="L922" t="s">
        <v>8638</v>
      </c>
      <c r="M922" t="s">
        <v>8639</v>
      </c>
      <c r="N922" t="s">
        <v>61</v>
      </c>
      <c r="O922" t="s">
        <v>15341</v>
      </c>
      <c r="P922" t="s">
        <v>506</v>
      </c>
      <c r="Q922" t="s">
        <v>75</v>
      </c>
      <c r="R922" t="s">
        <v>559</v>
      </c>
      <c r="S922" s="189" t="s">
        <v>235</v>
      </c>
      <c r="T922" t="s">
        <v>8640</v>
      </c>
      <c r="U922" t="s">
        <v>48</v>
      </c>
      <c r="V922" t="s">
        <v>49</v>
      </c>
      <c r="W922" t="s">
        <v>21926</v>
      </c>
      <c r="X922" s="126">
        <v>34783</v>
      </c>
      <c r="Y922" t="s">
        <v>258</v>
      </c>
      <c r="Z922" s="126">
        <v>44256</v>
      </c>
      <c r="AA922" s="126">
        <v>44561</v>
      </c>
      <c r="AB922" t="s">
        <v>8641</v>
      </c>
      <c r="AC922" t="s">
        <v>65</v>
      </c>
      <c r="AD922" t="s">
        <v>40</v>
      </c>
    </row>
    <row r="923" spans="1:30" x14ac:dyDescent="0.25">
      <c r="A923" t="s">
        <v>16795</v>
      </c>
      <c r="B923" t="s">
        <v>8634</v>
      </c>
      <c r="C923" t="s">
        <v>6849</v>
      </c>
      <c r="D923" t="s">
        <v>29</v>
      </c>
      <c r="E923" t="s">
        <v>491</v>
      </c>
      <c r="F923" t="s">
        <v>8867</v>
      </c>
      <c r="G923" t="s">
        <v>8636</v>
      </c>
      <c r="H923" t="s">
        <v>16654</v>
      </c>
      <c r="I923" t="s">
        <v>615</v>
      </c>
      <c r="J923" t="s">
        <v>16795</v>
      </c>
      <c r="K923" t="s">
        <v>8638</v>
      </c>
      <c r="L923" t="s">
        <v>8638</v>
      </c>
      <c r="M923" t="s">
        <v>8639</v>
      </c>
      <c r="N923" t="s">
        <v>61</v>
      </c>
      <c r="O923" t="s">
        <v>15341</v>
      </c>
      <c r="P923" t="s">
        <v>21524</v>
      </c>
      <c r="Q923" t="s">
        <v>608</v>
      </c>
      <c r="R923" t="s">
        <v>616</v>
      </c>
      <c r="S923" s="189" t="s">
        <v>235</v>
      </c>
      <c r="T923" t="s">
        <v>8640</v>
      </c>
      <c r="U923" t="s">
        <v>48</v>
      </c>
      <c r="V923" t="s">
        <v>49</v>
      </c>
      <c r="W923" t="s">
        <v>21927</v>
      </c>
      <c r="X923" s="126">
        <v>33300</v>
      </c>
      <c r="Y923" t="s">
        <v>258</v>
      </c>
      <c r="Z923" s="126">
        <v>44256</v>
      </c>
      <c r="AA923" s="126">
        <v>44561</v>
      </c>
      <c r="AB923" t="s">
        <v>8641</v>
      </c>
      <c r="AC923" t="s">
        <v>65</v>
      </c>
      <c r="AD923" t="s">
        <v>40</v>
      </c>
    </row>
    <row r="924" spans="1:30" x14ac:dyDescent="0.25">
      <c r="A924" t="s">
        <v>16796</v>
      </c>
      <c r="B924" t="s">
        <v>8634</v>
      </c>
      <c r="C924" t="s">
        <v>6849</v>
      </c>
      <c r="D924" t="s">
        <v>29</v>
      </c>
      <c r="E924" t="s">
        <v>491</v>
      </c>
      <c r="F924" t="s">
        <v>8868</v>
      </c>
      <c r="G924" t="s">
        <v>8636</v>
      </c>
      <c r="H924" t="s">
        <v>16654</v>
      </c>
      <c r="I924" t="s">
        <v>8869</v>
      </c>
      <c r="J924" t="s">
        <v>16796</v>
      </c>
      <c r="K924" t="s">
        <v>8638</v>
      </c>
      <c r="L924" t="s">
        <v>8638</v>
      </c>
      <c r="M924" t="s">
        <v>8639</v>
      </c>
      <c r="N924" t="s">
        <v>61</v>
      </c>
      <c r="O924" t="s">
        <v>15341</v>
      </c>
      <c r="P924" t="s">
        <v>543</v>
      </c>
      <c r="Q924" t="s">
        <v>74</v>
      </c>
      <c r="R924" t="s">
        <v>177</v>
      </c>
      <c r="S924" s="189" t="s">
        <v>235</v>
      </c>
      <c r="T924" t="s">
        <v>8640</v>
      </c>
      <c r="U924" t="s">
        <v>48</v>
      </c>
      <c r="V924" t="s">
        <v>49</v>
      </c>
      <c r="W924" t="s">
        <v>21928</v>
      </c>
      <c r="X924" s="126">
        <v>30602</v>
      </c>
      <c r="Y924" t="s">
        <v>258</v>
      </c>
      <c r="Z924" s="126">
        <v>44256</v>
      </c>
      <c r="AA924" s="126">
        <v>44561</v>
      </c>
      <c r="AB924" t="s">
        <v>8641</v>
      </c>
      <c r="AC924" t="s">
        <v>65</v>
      </c>
      <c r="AD924" t="s">
        <v>40</v>
      </c>
    </row>
    <row r="925" spans="1:30" x14ac:dyDescent="0.25">
      <c r="A925" t="s">
        <v>16797</v>
      </c>
      <c r="B925" t="s">
        <v>8634</v>
      </c>
      <c r="C925" t="s">
        <v>6849</v>
      </c>
      <c r="D925" t="s">
        <v>29</v>
      </c>
      <c r="E925" t="s">
        <v>491</v>
      </c>
      <c r="F925" t="s">
        <v>8870</v>
      </c>
      <c r="G925" t="s">
        <v>8636</v>
      </c>
      <c r="H925" t="s">
        <v>16654</v>
      </c>
      <c r="I925" t="s">
        <v>8871</v>
      </c>
      <c r="J925" t="s">
        <v>16797</v>
      </c>
      <c r="K925" t="s">
        <v>8638</v>
      </c>
      <c r="L925" t="s">
        <v>8638</v>
      </c>
      <c r="M925" t="s">
        <v>8639</v>
      </c>
      <c r="N925" t="s">
        <v>61</v>
      </c>
      <c r="O925" t="s">
        <v>15341</v>
      </c>
      <c r="P925" t="s">
        <v>500</v>
      </c>
      <c r="Q925" t="s">
        <v>106</v>
      </c>
      <c r="R925" t="s">
        <v>21929</v>
      </c>
      <c r="S925" s="189" t="s">
        <v>235</v>
      </c>
      <c r="T925" t="s">
        <v>8640</v>
      </c>
      <c r="U925" t="s">
        <v>48</v>
      </c>
      <c r="V925" t="s">
        <v>49</v>
      </c>
      <c r="W925" t="s">
        <v>21930</v>
      </c>
      <c r="X925" s="126">
        <v>33675</v>
      </c>
      <c r="Y925" t="s">
        <v>258</v>
      </c>
      <c r="Z925" s="126">
        <v>44256</v>
      </c>
      <c r="AA925" s="126">
        <v>44561</v>
      </c>
      <c r="AB925" t="s">
        <v>8641</v>
      </c>
      <c r="AC925" t="s">
        <v>65</v>
      </c>
      <c r="AD925" t="s">
        <v>40</v>
      </c>
    </row>
    <row r="926" spans="1:30" x14ac:dyDescent="0.25">
      <c r="A926" t="s">
        <v>16798</v>
      </c>
      <c r="B926" t="s">
        <v>8634</v>
      </c>
      <c r="C926" t="s">
        <v>6849</v>
      </c>
      <c r="D926" t="s">
        <v>29</v>
      </c>
      <c r="E926" t="s">
        <v>491</v>
      </c>
      <c r="F926" t="s">
        <v>8872</v>
      </c>
      <c r="G926" t="s">
        <v>8636</v>
      </c>
      <c r="H926" t="s">
        <v>16654</v>
      </c>
      <c r="I926" t="s">
        <v>8873</v>
      </c>
      <c r="J926" t="s">
        <v>16798</v>
      </c>
      <c r="K926" t="s">
        <v>8638</v>
      </c>
      <c r="L926" t="s">
        <v>8638</v>
      </c>
      <c r="M926" t="s">
        <v>8639</v>
      </c>
      <c r="N926" t="s">
        <v>61</v>
      </c>
      <c r="O926" t="s">
        <v>15341</v>
      </c>
      <c r="P926" t="s">
        <v>76</v>
      </c>
      <c r="Q926" t="s">
        <v>35</v>
      </c>
      <c r="R926" t="s">
        <v>21931</v>
      </c>
      <c r="S926" s="189" t="s">
        <v>235</v>
      </c>
      <c r="T926" t="s">
        <v>8640</v>
      </c>
      <c r="U926" t="s">
        <v>48</v>
      </c>
      <c r="V926" t="s">
        <v>49</v>
      </c>
      <c r="W926" t="s">
        <v>21932</v>
      </c>
      <c r="X926" s="126">
        <v>32768</v>
      </c>
      <c r="Y926" t="s">
        <v>258</v>
      </c>
      <c r="Z926" s="126">
        <v>44256</v>
      </c>
      <c r="AA926" s="126">
        <v>44561</v>
      </c>
      <c r="AB926" t="s">
        <v>8641</v>
      </c>
      <c r="AC926" t="s">
        <v>65</v>
      </c>
      <c r="AD926" t="s">
        <v>40</v>
      </c>
    </row>
    <row r="927" spans="1:30" x14ac:dyDescent="0.25">
      <c r="A927" t="s">
        <v>16799</v>
      </c>
      <c r="B927" t="s">
        <v>8634</v>
      </c>
      <c r="C927" t="s">
        <v>6849</v>
      </c>
      <c r="D927" t="s">
        <v>29</v>
      </c>
      <c r="E927" t="s">
        <v>491</v>
      </c>
      <c r="F927" t="s">
        <v>8874</v>
      </c>
      <c r="G927" t="s">
        <v>8636</v>
      </c>
      <c r="H927" t="s">
        <v>16654</v>
      </c>
      <c r="I927" t="s">
        <v>619</v>
      </c>
      <c r="J927" t="s">
        <v>16799</v>
      </c>
      <c r="K927" t="s">
        <v>8638</v>
      </c>
      <c r="L927" t="s">
        <v>8638</v>
      </c>
      <c r="M927" t="s">
        <v>8639</v>
      </c>
      <c r="N927" t="s">
        <v>61</v>
      </c>
      <c r="O927" t="s">
        <v>15341</v>
      </c>
      <c r="P927" t="s">
        <v>228</v>
      </c>
      <c r="Q927" t="s">
        <v>126</v>
      </c>
      <c r="R927" t="s">
        <v>390</v>
      </c>
      <c r="S927" s="189" t="s">
        <v>235</v>
      </c>
      <c r="T927" t="s">
        <v>8640</v>
      </c>
      <c r="U927" t="s">
        <v>48</v>
      </c>
      <c r="V927" t="s">
        <v>49</v>
      </c>
      <c r="W927" t="s">
        <v>21933</v>
      </c>
      <c r="X927" s="126">
        <v>32858</v>
      </c>
      <c r="Y927" t="s">
        <v>258</v>
      </c>
      <c r="Z927" s="126">
        <v>44256</v>
      </c>
      <c r="AA927" s="126">
        <v>44561</v>
      </c>
      <c r="AB927" t="s">
        <v>8641</v>
      </c>
      <c r="AC927" t="s">
        <v>65</v>
      </c>
      <c r="AD927" t="s">
        <v>40</v>
      </c>
    </row>
    <row r="928" spans="1:30" x14ac:dyDescent="0.25">
      <c r="A928" t="s">
        <v>16800</v>
      </c>
      <c r="B928" t="s">
        <v>8634</v>
      </c>
      <c r="C928" t="s">
        <v>6849</v>
      </c>
      <c r="D928" t="s">
        <v>29</v>
      </c>
      <c r="E928" t="s">
        <v>491</v>
      </c>
      <c r="F928" t="s">
        <v>8875</v>
      </c>
      <c r="G928" t="s">
        <v>8636</v>
      </c>
      <c r="H928" t="s">
        <v>16654</v>
      </c>
      <c r="I928" t="s">
        <v>8841</v>
      </c>
      <c r="J928" t="s">
        <v>16800</v>
      </c>
      <c r="K928" t="s">
        <v>8638</v>
      </c>
      <c r="L928" t="s">
        <v>8638</v>
      </c>
      <c r="M928" t="s">
        <v>8639</v>
      </c>
      <c r="N928" t="s">
        <v>61</v>
      </c>
      <c r="O928" t="s">
        <v>15341</v>
      </c>
      <c r="P928" t="s">
        <v>543</v>
      </c>
      <c r="Q928" t="s">
        <v>74</v>
      </c>
      <c r="R928" t="s">
        <v>614</v>
      </c>
      <c r="S928" s="189" t="s">
        <v>235</v>
      </c>
      <c r="T928" t="s">
        <v>8640</v>
      </c>
      <c r="U928" t="s">
        <v>48</v>
      </c>
      <c r="V928" t="s">
        <v>49</v>
      </c>
      <c r="W928" t="s">
        <v>21934</v>
      </c>
      <c r="X928" s="126">
        <v>32565</v>
      </c>
      <c r="Y928" t="s">
        <v>258</v>
      </c>
      <c r="Z928" s="126">
        <v>44256</v>
      </c>
      <c r="AA928" s="126">
        <v>44561</v>
      </c>
      <c r="AB928" t="s">
        <v>8641</v>
      </c>
      <c r="AC928" t="s">
        <v>65</v>
      </c>
      <c r="AD928" t="s">
        <v>40</v>
      </c>
    </row>
    <row r="929" spans="1:30" x14ac:dyDescent="0.25">
      <c r="A929" t="s">
        <v>16801</v>
      </c>
      <c r="B929" t="s">
        <v>8634</v>
      </c>
      <c r="C929" t="s">
        <v>6849</v>
      </c>
      <c r="D929" t="s">
        <v>29</v>
      </c>
      <c r="E929" t="s">
        <v>491</v>
      </c>
      <c r="F929" t="s">
        <v>8876</v>
      </c>
      <c r="G929" t="s">
        <v>8636</v>
      </c>
      <c r="H929" t="s">
        <v>16654</v>
      </c>
      <c r="I929" t="s">
        <v>8877</v>
      </c>
      <c r="J929" t="s">
        <v>16801</v>
      </c>
      <c r="K929" t="s">
        <v>8638</v>
      </c>
      <c r="L929" t="s">
        <v>8638</v>
      </c>
      <c r="M929" t="s">
        <v>8639</v>
      </c>
      <c r="N929" t="s">
        <v>61</v>
      </c>
      <c r="O929" t="s">
        <v>15341</v>
      </c>
      <c r="P929" t="s">
        <v>228</v>
      </c>
      <c r="Q929" t="s">
        <v>126</v>
      </c>
      <c r="R929" t="s">
        <v>21935</v>
      </c>
      <c r="S929" s="189" t="s">
        <v>235</v>
      </c>
      <c r="T929" t="s">
        <v>8640</v>
      </c>
      <c r="U929" t="s">
        <v>48</v>
      </c>
      <c r="V929" t="s">
        <v>49</v>
      </c>
      <c r="W929" t="s">
        <v>21936</v>
      </c>
      <c r="X929" s="126">
        <v>33566</v>
      </c>
      <c r="Y929" t="s">
        <v>258</v>
      </c>
      <c r="Z929" s="126">
        <v>44256</v>
      </c>
      <c r="AA929" s="126">
        <v>44561</v>
      </c>
      <c r="AB929" t="s">
        <v>8641</v>
      </c>
      <c r="AC929" t="s">
        <v>65</v>
      </c>
      <c r="AD929" t="s">
        <v>40</v>
      </c>
    </row>
    <row r="930" spans="1:30" x14ac:dyDescent="0.25">
      <c r="A930" t="s">
        <v>16802</v>
      </c>
      <c r="B930" t="s">
        <v>8634</v>
      </c>
      <c r="C930" t="s">
        <v>6849</v>
      </c>
      <c r="D930" t="s">
        <v>29</v>
      </c>
      <c r="E930" t="s">
        <v>491</v>
      </c>
      <c r="F930" t="s">
        <v>8878</v>
      </c>
      <c r="G930" t="s">
        <v>8636</v>
      </c>
      <c r="H930" t="s">
        <v>16654</v>
      </c>
      <c r="I930" t="s">
        <v>8879</v>
      </c>
      <c r="J930" t="s">
        <v>16802</v>
      </c>
      <c r="K930" t="s">
        <v>8638</v>
      </c>
      <c r="L930" t="s">
        <v>8638</v>
      </c>
      <c r="M930" t="s">
        <v>8639</v>
      </c>
      <c r="N930" t="s">
        <v>61</v>
      </c>
      <c r="O930" t="s">
        <v>15341</v>
      </c>
      <c r="P930" t="s">
        <v>76</v>
      </c>
      <c r="Q930" t="s">
        <v>35</v>
      </c>
      <c r="R930" t="s">
        <v>21937</v>
      </c>
      <c r="S930" s="189" t="s">
        <v>235</v>
      </c>
      <c r="T930" t="s">
        <v>8640</v>
      </c>
      <c r="U930" t="s">
        <v>48</v>
      </c>
      <c r="V930" t="s">
        <v>49</v>
      </c>
      <c r="W930" t="s">
        <v>21938</v>
      </c>
      <c r="X930" s="126">
        <v>33523</v>
      </c>
      <c r="Y930" t="s">
        <v>258</v>
      </c>
      <c r="Z930" s="126">
        <v>44470</v>
      </c>
      <c r="AA930" s="126">
        <v>44561</v>
      </c>
      <c r="AB930" t="s">
        <v>8641</v>
      </c>
      <c r="AC930" t="s">
        <v>65</v>
      </c>
      <c r="AD930" t="s">
        <v>40</v>
      </c>
    </row>
    <row r="931" spans="1:30" x14ac:dyDescent="0.25">
      <c r="A931" t="s">
        <v>16803</v>
      </c>
      <c r="B931" t="s">
        <v>8634</v>
      </c>
      <c r="C931" t="s">
        <v>6849</v>
      </c>
      <c r="D931" t="s">
        <v>29</v>
      </c>
      <c r="E931" t="s">
        <v>491</v>
      </c>
      <c r="F931" t="s">
        <v>9258</v>
      </c>
      <c r="G931" t="s">
        <v>8636</v>
      </c>
      <c r="H931" t="s">
        <v>16654</v>
      </c>
      <c r="I931" t="s">
        <v>9259</v>
      </c>
      <c r="J931" t="s">
        <v>16803</v>
      </c>
      <c r="K931" t="s">
        <v>8638</v>
      </c>
      <c r="L931" t="s">
        <v>8638</v>
      </c>
      <c r="M931" t="s">
        <v>8639</v>
      </c>
      <c r="N931" t="s">
        <v>61</v>
      </c>
      <c r="O931" t="s">
        <v>15341</v>
      </c>
      <c r="P931" t="s">
        <v>131</v>
      </c>
      <c r="Q931" t="s">
        <v>106</v>
      </c>
      <c r="R931" t="s">
        <v>21939</v>
      </c>
      <c r="S931" s="189" t="s">
        <v>235</v>
      </c>
      <c r="T931" t="s">
        <v>8640</v>
      </c>
      <c r="U931" t="s">
        <v>48</v>
      </c>
      <c r="V931" t="s">
        <v>49</v>
      </c>
      <c r="W931" t="s">
        <v>21940</v>
      </c>
      <c r="X931" s="126">
        <v>24680</v>
      </c>
      <c r="Y931" t="s">
        <v>258</v>
      </c>
      <c r="Z931" s="126">
        <v>44256</v>
      </c>
      <c r="AA931" s="126">
        <v>44561</v>
      </c>
      <c r="AB931" t="s">
        <v>8641</v>
      </c>
      <c r="AC931" t="s">
        <v>65</v>
      </c>
      <c r="AD931" t="s">
        <v>40</v>
      </c>
    </row>
    <row r="932" spans="1:30" x14ac:dyDescent="0.25">
      <c r="A932" t="s">
        <v>16804</v>
      </c>
      <c r="B932" t="s">
        <v>8634</v>
      </c>
      <c r="C932" t="s">
        <v>6849</v>
      </c>
      <c r="D932" t="s">
        <v>29</v>
      </c>
      <c r="E932" t="s">
        <v>491</v>
      </c>
      <c r="F932" t="s">
        <v>9082</v>
      </c>
      <c r="G932" t="s">
        <v>8636</v>
      </c>
      <c r="H932" t="s">
        <v>16654</v>
      </c>
      <c r="I932" t="s">
        <v>9083</v>
      </c>
      <c r="J932" t="s">
        <v>16804</v>
      </c>
      <c r="K932" t="s">
        <v>8638</v>
      </c>
      <c r="L932" t="s">
        <v>8638</v>
      </c>
      <c r="M932" t="s">
        <v>8639</v>
      </c>
      <c r="N932" t="s">
        <v>61</v>
      </c>
      <c r="O932" t="s">
        <v>15341</v>
      </c>
      <c r="P932" t="s">
        <v>75</v>
      </c>
      <c r="Q932" t="s">
        <v>383</v>
      </c>
      <c r="R932" t="s">
        <v>21591</v>
      </c>
      <c r="S932" s="189" t="s">
        <v>235</v>
      </c>
      <c r="T932" t="s">
        <v>8640</v>
      </c>
      <c r="U932" t="s">
        <v>48</v>
      </c>
      <c r="V932" t="s">
        <v>49</v>
      </c>
      <c r="W932" t="s">
        <v>21941</v>
      </c>
      <c r="X932" s="126">
        <v>33240</v>
      </c>
      <c r="Y932" t="s">
        <v>258</v>
      </c>
      <c r="Z932" s="126">
        <v>44256</v>
      </c>
      <c r="AA932" s="126">
        <v>44561</v>
      </c>
      <c r="AB932" t="s">
        <v>8641</v>
      </c>
      <c r="AC932" t="s">
        <v>65</v>
      </c>
      <c r="AD932" t="s">
        <v>40</v>
      </c>
    </row>
    <row r="933" spans="1:30" x14ac:dyDescent="0.25">
      <c r="A933" t="s">
        <v>16805</v>
      </c>
      <c r="B933" t="s">
        <v>8634</v>
      </c>
      <c r="C933" t="s">
        <v>6849</v>
      </c>
      <c r="D933" t="s">
        <v>29</v>
      </c>
      <c r="E933" t="s">
        <v>491</v>
      </c>
      <c r="F933" t="s">
        <v>9078</v>
      </c>
      <c r="G933" t="s">
        <v>8636</v>
      </c>
      <c r="H933" t="s">
        <v>16654</v>
      </c>
      <c r="I933" t="s">
        <v>9079</v>
      </c>
      <c r="J933" t="s">
        <v>16805</v>
      </c>
      <c r="K933" t="s">
        <v>8638</v>
      </c>
      <c r="L933" t="s">
        <v>8638</v>
      </c>
      <c r="M933" t="s">
        <v>8639</v>
      </c>
      <c r="N933" t="s">
        <v>61</v>
      </c>
      <c r="O933" t="s">
        <v>15341</v>
      </c>
      <c r="P933" t="s">
        <v>6501</v>
      </c>
      <c r="Q933" t="s">
        <v>6501</v>
      </c>
      <c r="R933" t="s">
        <v>454</v>
      </c>
      <c r="S933" s="189" t="s">
        <v>235</v>
      </c>
      <c r="T933" t="s">
        <v>8640</v>
      </c>
      <c r="U933" t="s">
        <v>48</v>
      </c>
      <c r="V933" t="s">
        <v>49</v>
      </c>
      <c r="W933" t="s">
        <v>21942</v>
      </c>
      <c r="X933" s="126">
        <v>32752</v>
      </c>
      <c r="Y933" t="s">
        <v>258</v>
      </c>
      <c r="Z933" s="126">
        <v>44256</v>
      </c>
      <c r="AA933" s="126">
        <v>44561</v>
      </c>
      <c r="AB933" t="s">
        <v>8641</v>
      </c>
      <c r="AC933" t="s">
        <v>65</v>
      </c>
      <c r="AD933" t="s">
        <v>40</v>
      </c>
    </row>
    <row r="934" spans="1:30" x14ac:dyDescent="0.25">
      <c r="A934" t="s">
        <v>16806</v>
      </c>
      <c r="B934" t="s">
        <v>8634</v>
      </c>
      <c r="C934" t="s">
        <v>6849</v>
      </c>
      <c r="D934" t="s">
        <v>29</v>
      </c>
      <c r="E934" t="s">
        <v>491</v>
      </c>
      <c r="F934" t="s">
        <v>9084</v>
      </c>
      <c r="G934" t="s">
        <v>8636</v>
      </c>
      <c r="H934" t="s">
        <v>16654</v>
      </c>
      <c r="I934" t="s">
        <v>9085</v>
      </c>
      <c r="J934" t="s">
        <v>16806</v>
      </c>
      <c r="K934" t="s">
        <v>8638</v>
      </c>
      <c r="L934" t="s">
        <v>8638</v>
      </c>
      <c r="M934" t="s">
        <v>8639</v>
      </c>
      <c r="N934" t="s">
        <v>61</v>
      </c>
      <c r="O934" t="s">
        <v>15341</v>
      </c>
      <c r="P934" t="s">
        <v>75</v>
      </c>
      <c r="Q934" t="s">
        <v>9086</v>
      </c>
      <c r="R934" t="s">
        <v>21943</v>
      </c>
      <c r="S934" s="189" t="s">
        <v>235</v>
      </c>
      <c r="T934" t="s">
        <v>8640</v>
      </c>
      <c r="U934" t="s">
        <v>48</v>
      </c>
      <c r="V934" t="s">
        <v>49</v>
      </c>
      <c r="W934" t="s">
        <v>21944</v>
      </c>
      <c r="X934" s="126">
        <v>30578</v>
      </c>
      <c r="Y934" t="s">
        <v>258</v>
      </c>
      <c r="Z934" s="126">
        <v>44256</v>
      </c>
      <c r="AA934" s="126">
        <v>44561</v>
      </c>
      <c r="AB934" t="s">
        <v>8641</v>
      </c>
      <c r="AC934" t="s">
        <v>65</v>
      </c>
      <c r="AD934" t="s">
        <v>40</v>
      </c>
    </row>
    <row r="935" spans="1:30" x14ac:dyDescent="0.25">
      <c r="A935" t="s">
        <v>16807</v>
      </c>
      <c r="B935" t="s">
        <v>8634</v>
      </c>
      <c r="C935" t="s">
        <v>6849</v>
      </c>
      <c r="D935" t="s">
        <v>29</v>
      </c>
      <c r="E935" t="s">
        <v>541</v>
      </c>
      <c r="F935" t="s">
        <v>9087</v>
      </c>
      <c r="G935" t="s">
        <v>8636</v>
      </c>
      <c r="H935" t="s">
        <v>16654</v>
      </c>
      <c r="I935" t="s">
        <v>9088</v>
      </c>
      <c r="J935" t="s">
        <v>16807</v>
      </c>
      <c r="K935" t="s">
        <v>8638</v>
      </c>
      <c r="L935" t="s">
        <v>8638</v>
      </c>
      <c r="M935" t="s">
        <v>8639</v>
      </c>
      <c r="N935" t="s">
        <v>61</v>
      </c>
      <c r="O935" t="s">
        <v>15341</v>
      </c>
      <c r="P935" t="s">
        <v>1018</v>
      </c>
      <c r="Q935" t="s">
        <v>57</v>
      </c>
      <c r="R935" t="s">
        <v>21945</v>
      </c>
      <c r="S935" s="189" t="s">
        <v>235</v>
      </c>
      <c r="T935" t="s">
        <v>8640</v>
      </c>
      <c r="U935" t="s">
        <v>48</v>
      </c>
      <c r="V935" t="s">
        <v>49</v>
      </c>
      <c r="W935" t="s">
        <v>21946</v>
      </c>
      <c r="X935" s="126">
        <v>37725</v>
      </c>
      <c r="Y935" t="s">
        <v>258</v>
      </c>
      <c r="Z935" s="126">
        <v>44501</v>
      </c>
      <c r="AA935" s="126">
        <v>44561</v>
      </c>
      <c r="AB935" t="s">
        <v>8641</v>
      </c>
      <c r="AC935" t="s">
        <v>65</v>
      </c>
      <c r="AD935" t="s">
        <v>40</v>
      </c>
    </row>
    <row r="936" spans="1:30" x14ac:dyDescent="0.25">
      <c r="A936" t="s">
        <v>16808</v>
      </c>
      <c r="B936" t="s">
        <v>8634</v>
      </c>
      <c r="C936" t="s">
        <v>6849</v>
      </c>
      <c r="D936" t="s">
        <v>29</v>
      </c>
      <c r="E936" t="s">
        <v>491</v>
      </c>
      <c r="F936" t="s">
        <v>9089</v>
      </c>
      <c r="G936" t="s">
        <v>8636</v>
      </c>
      <c r="H936" t="s">
        <v>16654</v>
      </c>
      <c r="I936" t="s">
        <v>9090</v>
      </c>
      <c r="J936" t="s">
        <v>16808</v>
      </c>
      <c r="K936" t="s">
        <v>8638</v>
      </c>
      <c r="L936" t="s">
        <v>8638</v>
      </c>
      <c r="M936" t="s">
        <v>8639</v>
      </c>
      <c r="N936" t="s">
        <v>61</v>
      </c>
      <c r="O936" t="s">
        <v>15341</v>
      </c>
      <c r="P936" t="s">
        <v>230</v>
      </c>
      <c r="Q936" t="s">
        <v>308</v>
      </c>
      <c r="R936" t="s">
        <v>21947</v>
      </c>
      <c r="S936" s="189" t="s">
        <v>235</v>
      </c>
      <c r="T936" t="s">
        <v>8640</v>
      </c>
      <c r="U936" t="s">
        <v>48</v>
      </c>
      <c r="V936" t="s">
        <v>49</v>
      </c>
      <c r="W936" t="s">
        <v>21948</v>
      </c>
      <c r="X936" s="126">
        <v>31007</v>
      </c>
      <c r="Y936" t="s">
        <v>258</v>
      </c>
      <c r="Z936" s="126">
        <v>44256</v>
      </c>
      <c r="AA936" s="126">
        <v>44561</v>
      </c>
      <c r="AB936" t="s">
        <v>8641</v>
      </c>
      <c r="AC936" t="s">
        <v>65</v>
      </c>
      <c r="AD936" t="s">
        <v>40</v>
      </c>
    </row>
    <row r="937" spans="1:30" x14ac:dyDescent="0.25">
      <c r="A937" t="s">
        <v>16809</v>
      </c>
      <c r="B937" t="s">
        <v>8634</v>
      </c>
      <c r="C937" t="s">
        <v>6849</v>
      </c>
      <c r="D937" t="s">
        <v>29</v>
      </c>
      <c r="E937" t="s">
        <v>541</v>
      </c>
      <c r="F937" t="s">
        <v>9091</v>
      </c>
      <c r="G937" t="s">
        <v>8636</v>
      </c>
      <c r="H937" t="s">
        <v>16654</v>
      </c>
      <c r="I937" t="s">
        <v>9092</v>
      </c>
      <c r="J937" t="s">
        <v>16809</v>
      </c>
      <c r="K937" t="s">
        <v>8638</v>
      </c>
      <c r="L937" t="s">
        <v>8638</v>
      </c>
      <c r="M937" t="s">
        <v>8639</v>
      </c>
      <c r="N937" t="s">
        <v>61</v>
      </c>
      <c r="O937" t="s">
        <v>15341</v>
      </c>
      <c r="P937" t="s">
        <v>57</v>
      </c>
      <c r="Q937" t="s">
        <v>2850</v>
      </c>
      <c r="R937" t="s">
        <v>21949</v>
      </c>
      <c r="S937" s="189" t="s">
        <v>235</v>
      </c>
      <c r="T937" t="s">
        <v>8640</v>
      </c>
      <c r="U937" t="s">
        <v>48</v>
      </c>
      <c r="V937" t="s">
        <v>49</v>
      </c>
      <c r="W937" t="s">
        <v>21950</v>
      </c>
      <c r="X937" s="126">
        <v>30198</v>
      </c>
      <c r="Y937" t="s">
        <v>258</v>
      </c>
      <c r="Z937" s="126">
        <v>44256</v>
      </c>
      <c r="AA937" s="126">
        <v>44561</v>
      </c>
      <c r="AB937" t="s">
        <v>8641</v>
      </c>
      <c r="AC937" t="s">
        <v>65</v>
      </c>
      <c r="AD937" t="s">
        <v>40</v>
      </c>
    </row>
    <row r="938" spans="1:30" x14ac:dyDescent="0.25">
      <c r="A938" t="s">
        <v>16810</v>
      </c>
      <c r="B938" t="s">
        <v>8634</v>
      </c>
      <c r="C938" t="s">
        <v>6849</v>
      </c>
      <c r="D938" t="s">
        <v>29</v>
      </c>
      <c r="E938" t="s">
        <v>541</v>
      </c>
      <c r="F938" t="s">
        <v>9249</v>
      </c>
      <c r="G938" t="s">
        <v>8636</v>
      </c>
      <c r="H938" t="s">
        <v>16654</v>
      </c>
      <c r="I938" t="s">
        <v>9250</v>
      </c>
      <c r="J938" t="s">
        <v>16810</v>
      </c>
      <c r="K938" t="s">
        <v>8638</v>
      </c>
      <c r="L938" t="s">
        <v>8638</v>
      </c>
      <c r="M938" t="s">
        <v>8639</v>
      </c>
      <c r="N938" t="s">
        <v>61</v>
      </c>
      <c r="O938" t="s">
        <v>15341</v>
      </c>
      <c r="P938" t="s">
        <v>75</v>
      </c>
      <c r="Q938" t="s">
        <v>106</v>
      </c>
      <c r="R938" t="s">
        <v>676</v>
      </c>
      <c r="S938" s="189" t="s">
        <v>235</v>
      </c>
      <c r="T938" t="s">
        <v>8640</v>
      </c>
      <c r="U938" t="s">
        <v>48</v>
      </c>
      <c r="V938" t="s">
        <v>49</v>
      </c>
      <c r="W938" t="s">
        <v>21951</v>
      </c>
      <c r="X938" s="126">
        <v>34766</v>
      </c>
      <c r="Y938" t="s">
        <v>258</v>
      </c>
      <c r="Z938" s="126">
        <v>44256</v>
      </c>
      <c r="AA938" s="126">
        <v>44561</v>
      </c>
      <c r="AB938" t="s">
        <v>8641</v>
      </c>
      <c r="AC938" t="s">
        <v>65</v>
      </c>
      <c r="AD938" t="s">
        <v>40</v>
      </c>
    </row>
    <row r="939" spans="1:30" x14ac:dyDescent="0.25">
      <c r="A939" t="s">
        <v>16811</v>
      </c>
      <c r="B939" t="s">
        <v>8634</v>
      </c>
      <c r="C939" t="s">
        <v>6849</v>
      </c>
      <c r="D939" t="s">
        <v>29</v>
      </c>
      <c r="E939" t="s">
        <v>491</v>
      </c>
      <c r="F939" t="s">
        <v>9096</v>
      </c>
      <c r="G939" t="s">
        <v>8636</v>
      </c>
      <c r="H939" t="s">
        <v>16654</v>
      </c>
      <c r="I939" t="s">
        <v>9097</v>
      </c>
      <c r="J939" t="s">
        <v>16811</v>
      </c>
      <c r="K939" t="s">
        <v>8638</v>
      </c>
      <c r="L939" t="s">
        <v>8638</v>
      </c>
      <c r="M939" t="s">
        <v>8639</v>
      </c>
      <c r="N939" t="s">
        <v>61</v>
      </c>
      <c r="O939" t="s">
        <v>15341</v>
      </c>
      <c r="P939" t="s">
        <v>139</v>
      </c>
      <c r="Q939" t="s">
        <v>68</v>
      </c>
      <c r="R939" t="s">
        <v>21952</v>
      </c>
      <c r="S939" s="189" t="s">
        <v>235</v>
      </c>
      <c r="T939" t="s">
        <v>8640</v>
      </c>
      <c r="U939" t="s">
        <v>48</v>
      </c>
      <c r="V939" t="s">
        <v>49</v>
      </c>
      <c r="W939" t="s">
        <v>21953</v>
      </c>
      <c r="X939" s="126">
        <v>27693</v>
      </c>
      <c r="Y939" t="s">
        <v>258</v>
      </c>
      <c r="Z939" s="126">
        <v>44256</v>
      </c>
      <c r="AA939" s="126">
        <v>44561</v>
      </c>
      <c r="AB939" t="s">
        <v>8641</v>
      </c>
      <c r="AC939" t="s">
        <v>65</v>
      </c>
      <c r="AD939" t="s">
        <v>40</v>
      </c>
    </row>
    <row r="940" spans="1:30" x14ac:dyDescent="0.25">
      <c r="A940" t="s">
        <v>16812</v>
      </c>
      <c r="B940" t="s">
        <v>8634</v>
      </c>
      <c r="C940" t="s">
        <v>6849</v>
      </c>
      <c r="D940" t="s">
        <v>29</v>
      </c>
      <c r="E940" t="s">
        <v>491</v>
      </c>
      <c r="F940" t="s">
        <v>9098</v>
      </c>
      <c r="G940" t="s">
        <v>8636</v>
      </c>
      <c r="H940" t="s">
        <v>16654</v>
      </c>
      <c r="I940" t="s">
        <v>9099</v>
      </c>
      <c r="J940" t="s">
        <v>16812</v>
      </c>
      <c r="K940" t="s">
        <v>8638</v>
      </c>
      <c r="L940" t="s">
        <v>8638</v>
      </c>
      <c r="M940" t="s">
        <v>8639</v>
      </c>
      <c r="N940" t="s">
        <v>61</v>
      </c>
      <c r="O940" t="s">
        <v>15341</v>
      </c>
      <c r="P940" t="s">
        <v>571</v>
      </c>
      <c r="Q940" t="s">
        <v>126</v>
      </c>
      <c r="R940" t="s">
        <v>21954</v>
      </c>
      <c r="S940" s="189" t="s">
        <v>235</v>
      </c>
      <c r="T940" t="s">
        <v>8640</v>
      </c>
      <c r="U940" t="s">
        <v>48</v>
      </c>
      <c r="V940" t="s">
        <v>49</v>
      </c>
      <c r="W940" t="s">
        <v>21955</v>
      </c>
      <c r="X940" s="126">
        <v>30510</v>
      </c>
      <c r="Y940" t="s">
        <v>258</v>
      </c>
      <c r="Z940" s="126">
        <v>44256</v>
      </c>
      <c r="AA940" s="126">
        <v>44561</v>
      </c>
      <c r="AB940" t="s">
        <v>8641</v>
      </c>
      <c r="AC940" t="s">
        <v>65</v>
      </c>
      <c r="AD940" t="s">
        <v>40</v>
      </c>
    </row>
    <row r="941" spans="1:30" x14ac:dyDescent="0.25">
      <c r="A941" t="s">
        <v>16813</v>
      </c>
      <c r="B941" t="s">
        <v>8634</v>
      </c>
      <c r="C941" t="s">
        <v>6849</v>
      </c>
      <c r="D941" t="s">
        <v>29</v>
      </c>
      <c r="E941" t="s">
        <v>491</v>
      </c>
      <c r="F941" t="s">
        <v>9102</v>
      </c>
      <c r="G941" t="s">
        <v>8636</v>
      </c>
      <c r="H941" t="s">
        <v>16654</v>
      </c>
      <c r="I941" t="s">
        <v>9103</v>
      </c>
      <c r="J941" t="s">
        <v>16813</v>
      </c>
      <c r="K941" t="s">
        <v>8638</v>
      </c>
      <c r="L941" t="s">
        <v>8638</v>
      </c>
      <c r="M941" t="s">
        <v>8639</v>
      </c>
      <c r="N941" t="s">
        <v>61</v>
      </c>
      <c r="O941" t="s">
        <v>15341</v>
      </c>
      <c r="P941" t="s">
        <v>126</v>
      </c>
      <c r="Q941" t="s">
        <v>648</v>
      </c>
      <c r="R941" t="s">
        <v>21956</v>
      </c>
      <c r="S941" s="189" t="s">
        <v>235</v>
      </c>
      <c r="T941" t="s">
        <v>8640</v>
      </c>
      <c r="U941" t="s">
        <v>48</v>
      </c>
      <c r="V941" t="s">
        <v>49</v>
      </c>
      <c r="W941" t="s">
        <v>21957</v>
      </c>
      <c r="X941" s="126">
        <v>33385</v>
      </c>
      <c r="Y941" t="s">
        <v>258</v>
      </c>
      <c r="Z941" s="126">
        <v>44256</v>
      </c>
      <c r="AA941" s="126">
        <v>44561</v>
      </c>
      <c r="AB941" t="s">
        <v>8641</v>
      </c>
      <c r="AC941" t="s">
        <v>65</v>
      </c>
      <c r="AD941" t="s">
        <v>40</v>
      </c>
    </row>
    <row r="942" spans="1:30" x14ac:dyDescent="0.25">
      <c r="A942" t="s">
        <v>16814</v>
      </c>
      <c r="B942" t="s">
        <v>8634</v>
      </c>
      <c r="C942" t="s">
        <v>6849</v>
      </c>
      <c r="D942" t="s">
        <v>29</v>
      </c>
      <c r="E942" t="s">
        <v>491</v>
      </c>
      <c r="F942" t="s">
        <v>9100</v>
      </c>
      <c r="G942" t="s">
        <v>8636</v>
      </c>
      <c r="H942" t="s">
        <v>16654</v>
      </c>
      <c r="I942" t="s">
        <v>9101</v>
      </c>
      <c r="J942" t="s">
        <v>16814</v>
      </c>
      <c r="K942" t="s">
        <v>8638</v>
      </c>
      <c r="L942" t="s">
        <v>8638</v>
      </c>
      <c r="M942" t="s">
        <v>8639</v>
      </c>
      <c r="N942" t="s">
        <v>61</v>
      </c>
      <c r="O942" t="s">
        <v>15341</v>
      </c>
      <c r="P942" t="s">
        <v>416</v>
      </c>
      <c r="Q942" t="s">
        <v>75</v>
      </c>
      <c r="R942" t="s">
        <v>21958</v>
      </c>
      <c r="S942" s="189" t="s">
        <v>235</v>
      </c>
      <c r="T942" t="s">
        <v>8640</v>
      </c>
      <c r="U942" t="s">
        <v>48</v>
      </c>
      <c r="V942" t="s">
        <v>49</v>
      </c>
      <c r="W942" t="s">
        <v>21959</v>
      </c>
      <c r="X942" s="126">
        <v>33206</v>
      </c>
      <c r="Y942" t="s">
        <v>258</v>
      </c>
      <c r="Z942" s="126">
        <v>44256</v>
      </c>
      <c r="AA942" s="126">
        <v>44561</v>
      </c>
      <c r="AB942" t="s">
        <v>8641</v>
      </c>
      <c r="AC942" t="s">
        <v>65</v>
      </c>
      <c r="AD942" t="s">
        <v>40</v>
      </c>
    </row>
    <row r="943" spans="1:30" x14ac:dyDescent="0.25">
      <c r="A943" t="s">
        <v>16815</v>
      </c>
      <c r="B943" t="s">
        <v>8634</v>
      </c>
      <c r="C943" t="s">
        <v>6849</v>
      </c>
      <c r="D943" t="s">
        <v>29</v>
      </c>
      <c r="E943" t="s">
        <v>491</v>
      </c>
      <c r="F943" t="s">
        <v>9104</v>
      </c>
      <c r="G943" t="s">
        <v>8636</v>
      </c>
      <c r="H943" t="s">
        <v>16654</v>
      </c>
      <c r="I943" t="s">
        <v>9105</v>
      </c>
      <c r="J943" t="s">
        <v>16815</v>
      </c>
      <c r="K943" t="s">
        <v>8638</v>
      </c>
      <c r="L943" t="s">
        <v>8638</v>
      </c>
      <c r="M943" t="s">
        <v>8639</v>
      </c>
      <c r="N943" t="s">
        <v>61</v>
      </c>
      <c r="O943" t="s">
        <v>15341</v>
      </c>
      <c r="P943" t="s">
        <v>75</v>
      </c>
      <c r="Q943" t="s">
        <v>438</v>
      </c>
      <c r="R943" t="s">
        <v>21960</v>
      </c>
      <c r="S943" s="189" t="s">
        <v>235</v>
      </c>
      <c r="T943" t="s">
        <v>8640</v>
      </c>
      <c r="U943" t="s">
        <v>48</v>
      </c>
      <c r="V943" t="s">
        <v>49</v>
      </c>
      <c r="W943" t="s">
        <v>21961</v>
      </c>
      <c r="X943" s="126">
        <v>28044</v>
      </c>
      <c r="Y943" t="s">
        <v>258</v>
      </c>
      <c r="Z943" s="126">
        <v>44256</v>
      </c>
      <c r="AA943" s="126">
        <v>44561</v>
      </c>
      <c r="AB943" t="s">
        <v>8641</v>
      </c>
      <c r="AC943" t="s">
        <v>65</v>
      </c>
      <c r="AD943" t="s">
        <v>40</v>
      </c>
    </row>
    <row r="944" spans="1:30" x14ac:dyDescent="0.25">
      <c r="A944" t="s">
        <v>16816</v>
      </c>
      <c r="B944" t="s">
        <v>8634</v>
      </c>
      <c r="C944" t="s">
        <v>6849</v>
      </c>
      <c r="D944" t="s">
        <v>29</v>
      </c>
      <c r="E944" t="s">
        <v>491</v>
      </c>
      <c r="F944" t="s">
        <v>8880</v>
      </c>
      <c r="G944" t="s">
        <v>8636</v>
      </c>
      <c r="H944" t="s">
        <v>16654</v>
      </c>
      <c r="I944" t="s">
        <v>8881</v>
      </c>
      <c r="J944" t="s">
        <v>16816</v>
      </c>
      <c r="K944" t="s">
        <v>8638</v>
      </c>
      <c r="L944" t="s">
        <v>8638</v>
      </c>
      <c r="M944" t="s">
        <v>8639</v>
      </c>
      <c r="N944" t="s">
        <v>61</v>
      </c>
      <c r="O944" t="s">
        <v>15341</v>
      </c>
      <c r="P944" t="s">
        <v>330</v>
      </c>
      <c r="Q944" t="s">
        <v>106</v>
      </c>
      <c r="R944" t="s">
        <v>21962</v>
      </c>
      <c r="S944" s="189" t="s">
        <v>235</v>
      </c>
      <c r="T944" t="s">
        <v>8640</v>
      </c>
      <c r="U944" t="s">
        <v>48</v>
      </c>
      <c r="V944" t="s">
        <v>49</v>
      </c>
      <c r="W944" t="s">
        <v>21963</v>
      </c>
      <c r="X944" s="126">
        <v>32531</v>
      </c>
      <c r="Y944" t="s">
        <v>258</v>
      </c>
      <c r="Z944" s="126">
        <v>44256</v>
      </c>
      <c r="AA944" s="126">
        <v>44561</v>
      </c>
      <c r="AB944" t="s">
        <v>8641</v>
      </c>
      <c r="AC944" t="s">
        <v>65</v>
      </c>
      <c r="AD944" t="s">
        <v>40</v>
      </c>
    </row>
    <row r="945" spans="1:30" x14ac:dyDescent="0.25">
      <c r="A945" t="s">
        <v>16817</v>
      </c>
      <c r="B945" t="s">
        <v>8634</v>
      </c>
      <c r="C945" t="s">
        <v>6849</v>
      </c>
      <c r="D945" t="s">
        <v>29</v>
      </c>
      <c r="E945" t="s">
        <v>491</v>
      </c>
      <c r="F945" t="s">
        <v>8882</v>
      </c>
      <c r="G945" t="s">
        <v>8636</v>
      </c>
      <c r="H945" t="s">
        <v>16654</v>
      </c>
      <c r="I945" t="s">
        <v>8883</v>
      </c>
      <c r="J945" t="s">
        <v>16817</v>
      </c>
      <c r="K945" t="s">
        <v>8638</v>
      </c>
      <c r="L945" t="s">
        <v>8638</v>
      </c>
      <c r="M945" t="s">
        <v>8639</v>
      </c>
      <c r="N945" t="s">
        <v>61</v>
      </c>
      <c r="O945" t="s">
        <v>15341</v>
      </c>
      <c r="P945" t="s">
        <v>7459</v>
      </c>
      <c r="Q945" t="s">
        <v>106</v>
      </c>
      <c r="R945" t="s">
        <v>21964</v>
      </c>
      <c r="S945" s="189" t="s">
        <v>235</v>
      </c>
      <c r="T945" t="s">
        <v>8640</v>
      </c>
      <c r="U945" t="s">
        <v>48</v>
      </c>
      <c r="V945" t="s">
        <v>49</v>
      </c>
      <c r="W945" t="s">
        <v>21965</v>
      </c>
      <c r="X945" s="126">
        <v>33535</v>
      </c>
      <c r="Y945" t="s">
        <v>258</v>
      </c>
      <c r="Z945" s="126">
        <v>44256</v>
      </c>
      <c r="AA945" s="126">
        <v>44561</v>
      </c>
      <c r="AB945" t="s">
        <v>8641</v>
      </c>
      <c r="AC945" t="s">
        <v>65</v>
      </c>
      <c r="AD945" t="s">
        <v>40</v>
      </c>
    </row>
    <row r="946" spans="1:30" x14ac:dyDescent="0.25">
      <c r="A946" t="s">
        <v>16818</v>
      </c>
      <c r="B946" t="s">
        <v>8634</v>
      </c>
      <c r="C946" t="s">
        <v>6849</v>
      </c>
      <c r="D946" t="s">
        <v>29</v>
      </c>
      <c r="E946" t="s">
        <v>491</v>
      </c>
      <c r="F946" t="s">
        <v>8884</v>
      </c>
      <c r="G946" t="s">
        <v>8636</v>
      </c>
      <c r="H946" t="s">
        <v>16654</v>
      </c>
      <c r="I946" t="s">
        <v>8885</v>
      </c>
      <c r="J946" t="s">
        <v>16818</v>
      </c>
      <c r="K946" t="s">
        <v>8638</v>
      </c>
      <c r="L946" t="s">
        <v>8638</v>
      </c>
      <c r="M946" t="s">
        <v>8639</v>
      </c>
      <c r="N946" t="s">
        <v>61</v>
      </c>
      <c r="O946" t="s">
        <v>15341</v>
      </c>
      <c r="P946" t="s">
        <v>158</v>
      </c>
      <c r="Q946" t="s">
        <v>126</v>
      </c>
      <c r="R946" t="s">
        <v>21966</v>
      </c>
      <c r="S946" s="189" t="s">
        <v>235</v>
      </c>
      <c r="T946" t="s">
        <v>8640</v>
      </c>
      <c r="U946" t="s">
        <v>48</v>
      </c>
      <c r="V946" t="s">
        <v>49</v>
      </c>
      <c r="W946" t="s">
        <v>21967</v>
      </c>
      <c r="X946" s="126">
        <v>28461</v>
      </c>
      <c r="Y946" t="s">
        <v>258</v>
      </c>
      <c r="Z946" s="126">
        <v>44256</v>
      </c>
      <c r="AA946" s="126">
        <v>44561</v>
      </c>
      <c r="AB946" t="s">
        <v>8641</v>
      </c>
      <c r="AC946" t="s">
        <v>65</v>
      </c>
      <c r="AD946" t="s">
        <v>40</v>
      </c>
    </row>
    <row r="947" spans="1:30" x14ac:dyDescent="0.25">
      <c r="A947" t="s">
        <v>16819</v>
      </c>
      <c r="B947" t="s">
        <v>8634</v>
      </c>
      <c r="C947" t="s">
        <v>6849</v>
      </c>
      <c r="D947" t="s">
        <v>29</v>
      </c>
      <c r="E947" t="s">
        <v>491</v>
      </c>
      <c r="F947" t="s">
        <v>8886</v>
      </c>
      <c r="G947" t="s">
        <v>8636</v>
      </c>
      <c r="H947" t="s">
        <v>16654</v>
      </c>
      <c r="I947" t="s">
        <v>8887</v>
      </c>
      <c r="J947" t="s">
        <v>16819</v>
      </c>
      <c r="K947" t="s">
        <v>8638</v>
      </c>
      <c r="L947" t="s">
        <v>8638</v>
      </c>
      <c r="M947" t="s">
        <v>8639</v>
      </c>
      <c r="N947" t="s">
        <v>61</v>
      </c>
      <c r="O947" t="s">
        <v>15341</v>
      </c>
      <c r="P947" t="s">
        <v>549</v>
      </c>
      <c r="Q947" t="s">
        <v>158</v>
      </c>
      <c r="R947" t="s">
        <v>110</v>
      </c>
      <c r="S947" s="189" t="s">
        <v>235</v>
      </c>
      <c r="T947" t="s">
        <v>8640</v>
      </c>
      <c r="U947" t="s">
        <v>48</v>
      </c>
      <c r="V947" t="s">
        <v>49</v>
      </c>
      <c r="W947" t="s">
        <v>21968</v>
      </c>
      <c r="X947" s="126">
        <v>29256</v>
      </c>
      <c r="Y947" t="s">
        <v>258</v>
      </c>
      <c r="Z947" s="126">
        <v>44256</v>
      </c>
      <c r="AA947" s="126">
        <v>44561</v>
      </c>
      <c r="AB947" t="s">
        <v>8641</v>
      </c>
      <c r="AC947" t="s">
        <v>65</v>
      </c>
      <c r="AD947" t="s">
        <v>40</v>
      </c>
    </row>
    <row r="948" spans="1:30" x14ac:dyDescent="0.25">
      <c r="A948" t="s">
        <v>16820</v>
      </c>
      <c r="B948" t="s">
        <v>8634</v>
      </c>
      <c r="C948" t="s">
        <v>6849</v>
      </c>
      <c r="D948" t="s">
        <v>29</v>
      </c>
      <c r="E948" t="s">
        <v>491</v>
      </c>
      <c r="F948" t="s">
        <v>8888</v>
      </c>
      <c r="G948" t="s">
        <v>8636</v>
      </c>
      <c r="H948" t="s">
        <v>16654</v>
      </c>
      <c r="I948" t="s">
        <v>8889</v>
      </c>
      <c r="J948" t="s">
        <v>16820</v>
      </c>
      <c r="K948" t="s">
        <v>8638</v>
      </c>
      <c r="L948" t="s">
        <v>8638</v>
      </c>
      <c r="M948" t="s">
        <v>8639</v>
      </c>
      <c r="N948" t="s">
        <v>61</v>
      </c>
      <c r="O948" t="s">
        <v>15341</v>
      </c>
      <c r="P948" t="s">
        <v>45</v>
      </c>
      <c r="Q948" t="s">
        <v>608</v>
      </c>
      <c r="R948" t="s">
        <v>189</v>
      </c>
      <c r="S948" s="189" t="s">
        <v>235</v>
      </c>
      <c r="T948" t="s">
        <v>8640</v>
      </c>
      <c r="U948" t="s">
        <v>48</v>
      </c>
      <c r="V948" t="s">
        <v>49</v>
      </c>
      <c r="W948" t="s">
        <v>21969</v>
      </c>
      <c r="X948" s="126">
        <v>30056</v>
      </c>
      <c r="Y948" t="s">
        <v>258</v>
      </c>
      <c r="Z948" s="126">
        <v>44256</v>
      </c>
      <c r="AA948" s="126">
        <v>44561</v>
      </c>
      <c r="AB948" t="s">
        <v>8641</v>
      </c>
      <c r="AC948" t="s">
        <v>65</v>
      </c>
      <c r="AD948" t="s">
        <v>40</v>
      </c>
    </row>
    <row r="949" spans="1:30" x14ac:dyDescent="0.25">
      <c r="A949" t="s">
        <v>16821</v>
      </c>
      <c r="B949" t="s">
        <v>8634</v>
      </c>
      <c r="C949" t="s">
        <v>6849</v>
      </c>
      <c r="D949" t="s">
        <v>29</v>
      </c>
      <c r="E949" t="s">
        <v>491</v>
      </c>
      <c r="F949" t="s">
        <v>8890</v>
      </c>
      <c r="G949" t="s">
        <v>8636</v>
      </c>
      <c r="H949" t="s">
        <v>16654</v>
      </c>
      <c r="I949" t="s">
        <v>8891</v>
      </c>
      <c r="J949" t="s">
        <v>16821</v>
      </c>
      <c r="K949" t="s">
        <v>8638</v>
      </c>
      <c r="L949" t="s">
        <v>8638</v>
      </c>
      <c r="M949" t="s">
        <v>8639</v>
      </c>
      <c r="N949" t="s">
        <v>61</v>
      </c>
      <c r="O949" t="s">
        <v>15341</v>
      </c>
      <c r="P949" t="s">
        <v>232</v>
      </c>
      <c r="Q949" t="s">
        <v>610</v>
      </c>
      <c r="R949" t="s">
        <v>21970</v>
      </c>
      <c r="S949" s="189" t="s">
        <v>235</v>
      </c>
      <c r="T949" t="s">
        <v>8640</v>
      </c>
      <c r="U949" t="s">
        <v>48</v>
      </c>
      <c r="V949" t="s">
        <v>49</v>
      </c>
      <c r="W949" t="s">
        <v>21971</v>
      </c>
      <c r="X949" s="126">
        <v>32675</v>
      </c>
      <c r="Y949" t="s">
        <v>258</v>
      </c>
      <c r="Z949" s="126">
        <v>44256</v>
      </c>
      <c r="AA949" s="126">
        <v>44561</v>
      </c>
      <c r="AB949" t="s">
        <v>8641</v>
      </c>
      <c r="AC949" t="s">
        <v>65</v>
      </c>
      <c r="AD949" t="s">
        <v>40</v>
      </c>
    </row>
    <row r="950" spans="1:30" x14ac:dyDescent="0.25">
      <c r="A950" t="s">
        <v>16822</v>
      </c>
      <c r="B950" t="s">
        <v>8634</v>
      </c>
      <c r="C950" t="s">
        <v>6849</v>
      </c>
      <c r="D950" t="s">
        <v>29</v>
      </c>
      <c r="E950" t="s">
        <v>491</v>
      </c>
      <c r="F950" t="s">
        <v>8892</v>
      </c>
      <c r="G950" t="s">
        <v>8636</v>
      </c>
      <c r="H950" t="s">
        <v>16654</v>
      </c>
      <c r="I950" t="s">
        <v>8893</v>
      </c>
      <c r="J950" t="s">
        <v>16822</v>
      </c>
      <c r="K950" t="s">
        <v>8638</v>
      </c>
      <c r="L950" t="s">
        <v>8638</v>
      </c>
      <c r="M950" t="s">
        <v>8639</v>
      </c>
      <c r="N950" t="s">
        <v>61</v>
      </c>
      <c r="O950" t="s">
        <v>15341</v>
      </c>
      <c r="P950" t="s">
        <v>21972</v>
      </c>
      <c r="Q950" t="s">
        <v>75</v>
      </c>
      <c r="R950" t="s">
        <v>21973</v>
      </c>
      <c r="S950" s="189" t="s">
        <v>235</v>
      </c>
      <c r="T950" t="s">
        <v>8640</v>
      </c>
      <c r="U950" t="s">
        <v>48</v>
      </c>
      <c r="V950" t="s">
        <v>49</v>
      </c>
      <c r="W950" t="s">
        <v>21974</v>
      </c>
      <c r="X950" s="126">
        <v>32561</v>
      </c>
      <c r="Y950" t="s">
        <v>258</v>
      </c>
      <c r="Z950" s="126">
        <v>44256</v>
      </c>
      <c r="AA950" s="126">
        <v>44561</v>
      </c>
      <c r="AB950" t="s">
        <v>8641</v>
      </c>
      <c r="AC950" t="s">
        <v>65</v>
      </c>
      <c r="AD950" t="s">
        <v>40</v>
      </c>
    </row>
    <row r="951" spans="1:30" x14ac:dyDescent="0.25">
      <c r="A951" t="s">
        <v>16823</v>
      </c>
      <c r="B951" t="s">
        <v>8634</v>
      </c>
      <c r="C951" t="s">
        <v>6849</v>
      </c>
      <c r="D951" t="s">
        <v>29</v>
      </c>
      <c r="E951" t="s">
        <v>491</v>
      </c>
      <c r="F951" t="s">
        <v>8894</v>
      </c>
      <c r="G951" t="s">
        <v>8636</v>
      </c>
      <c r="H951" t="s">
        <v>16654</v>
      </c>
      <c r="I951" t="s">
        <v>8895</v>
      </c>
      <c r="J951" t="s">
        <v>16823</v>
      </c>
      <c r="K951" t="s">
        <v>8638</v>
      </c>
      <c r="L951" t="s">
        <v>8638</v>
      </c>
      <c r="M951" t="s">
        <v>8639</v>
      </c>
      <c r="N951" t="s">
        <v>61</v>
      </c>
      <c r="O951" t="s">
        <v>15341</v>
      </c>
      <c r="P951" t="s">
        <v>126</v>
      </c>
      <c r="Q951" t="s">
        <v>187</v>
      </c>
      <c r="R951" t="s">
        <v>263</v>
      </c>
      <c r="S951" s="189" t="s">
        <v>235</v>
      </c>
      <c r="T951" t="s">
        <v>8640</v>
      </c>
      <c r="U951" t="s">
        <v>48</v>
      </c>
      <c r="V951" t="s">
        <v>49</v>
      </c>
      <c r="W951" t="s">
        <v>21975</v>
      </c>
      <c r="X951" s="126">
        <v>27127</v>
      </c>
      <c r="Y951" t="s">
        <v>258</v>
      </c>
      <c r="Z951" s="126">
        <v>44256</v>
      </c>
      <c r="AA951" s="126">
        <v>44561</v>
      </c>
      <c r="AB951" t="s">
        <v>8641</v>
      </c>
      <c r="AC951" t="s">
        <v>65</v>
      </c>
      <c r="AD951" t="s">
        <v>40</v>
      </c>
    </row>
    <row r="952" spans="1:30" x14ac:dyDescent="0.25">
      <c r="A952" t="s">
        <v>16824</v>
      </c>
      <c r="B952" t="s">
        <v>8634</v>
      </c>
      <c r="C952" t="s">
        <v>6849</v>
      </c>
      <c r="D952" t="s">
        <v>29</v>
      </c>
      <c r="E952" t="s">
        <v>491</v>
      </c>
      <c r="F952" t="s">
        <v>8896</v>
      </c>
      <c r="G952" t="s">
        <v>8636</v>
      </c>
      <c r="H952" t="s">
        <v>16654</v>
      </c>
      <c r="I952" t="s">
        <v>6096</v>
      </c>
      <c r="J952" t="s">
        <v>16824</v>
      </c>
      <c r="K952" t="s">
        <v>8638</v>
      </c>
      <c r="L952" t="s">
        <v>8638</v>
      </c>
      <c r="M952" t="s">
        <v>8639</v>
      </c>
      <c r="N952" t="s">
        <v>61</v>
      </c>
      <c r="O952" t="s">
        <v>15341</v>
      </c>
      <c r="P952" t="s">
        <v>1029</v>
      </c>
      <c r="Q952" t="s">
        <v>152</v>
      </c>
      <c r="R952" t="s">
        <v>21976</v>
      </c>
      <c r="S952" s="189" t="s">
        <v>235</v>
      </c>
      <c r="T952" t="s">
        <v>8640</v>
      </c>
      <c r="U952" t="s">
        <v>48</v>
      </c>
      <c r="V952" t="s">
        <v>49</v>
      </c>
      <c r="W952" t="s">
        <v>21977</v>
      </c>
      <c r="X952" s="126">
        <v>30874</v>
      </c>
      <c r="Y952" t="s">
        <v>258</v>
      </c>
      <c r="Z952" s="126">
        <v>44256</v>
      </c>
      <c r="AA952" s="126">
        <v>44561</v>
      </c>
      <c r="AB952" t="s">
        <v>8641</v>
      </c>
      <c r="AC952" t="s">
        <v>65</v>
      </c>
      <c r="AD952" t="s">
        <v>40</v>
      </c>
    </row>
    <row r="953" spans="1:30" x14ac:dyDescent="0.25">
      <c r="A953" t="s">
        <v>16825</v>
      </c>
      <c r="B953" t="s">
        <v>8634</v>
      </c>
      <c r="C953" t="s">
        <v>6849</v>
      </c>
      <c r="D953" t="s">
        <v>29</v>
      </c>
      <c r="E953" t="s">
        <v>541</v>
      </c>
      <c r="F953" t="s">
        <v>8897</v>
      </c>
      <c r="G953" t="s">
        <v>8636</v>
      </c>
      <c r="H953" t="s">
        <v>16654</v>
      </c>
      <c r="I953" t="s">
        <v>8738</v>
      </c>
      <c r="J953" t="s">
        <v>16825</v>
      </c>
      <c r="K953" t="s">
        <v>8638</v>
      </c>
      <c r="L953" t="s">
        <v>8638</v>
      </c>
      <c r="M953" t="s">
        <v>8639</v>
      </c>
      <c r="N953" t="s">
        <v>61</v>
      </c>
      <c r="O953" t="s">
        <v>15341</v>
      </c>
      <c r="P953" t="s">
        <v>150</v>
      </c>
      <c r="Q953" t="s">
        <v>150</v>
      </c>
      <c r="R953" t="s">
        <v>8603</v>
      </c>
      <c r="S953" s="189" t="s">
        <v>235</v>
      </c>
      <c r="T953" t="s">
        <v>8640</v>
      </c>
      <c r="U953" t="s">
        <v>48</v>
      </c>
      <c r="V953" t="s">
        <v>49</v>
      </c>
      <c r="W953" t="s">
        <v>21978</v>
      </c>
      <c r="X953" s="126">
        <v>33088</v>
      </c>
      <c r="Y953" t="s">
        <v>258</v>
      </c>
      <c r="Z953" s="126">
        <v>44256</v>
      </c>
      <c r="AA953" s="126">
        <v>44561</v>
      </c>
      <c r="AB953" t="s">
        <v>8641</v>
      </c>
      <c r="AC953" t="s">
        <v>65</v>
      </c>
      <c r="AD953" t="s">
        <v>40</v>
      </c>
    </row>
    <row r="954" spans="1:30" x14ac:dyDescent="0.25">
      <c r="A954" t="s">
        <v>16826</v>
      </c>
      <c r="B954" t="s">
        <v>8634</v>
      </c>
      <c r="C954" t="s">
        <v>6849</v>
      </c>
      <c r="D954" t="s">
        <v>29</v>
      </c>
      <c r="E954" t="s">
        <v>541</v>
      </c>
      <c r="F954" t="s">
        <v>8898</v>
      </c>
      <c r="G954" t="s">
        <v>8636</v>
      </c>
      <c r="H954" t="s">
        <v>16654</v>
      </c>
      <c r="I954" t="s">
        <v>8899</v>
      </c>
      <c r="J954" t="s">
        <v>16826</v>
      </c>
      <c r="K954" t="s">
        <v>8638</v>
      </c>
      <c r="L954" t="s">
        <v>8638</v>
      </c>
      <c r="M954" t="s">
        <v>8639</v>
      </c>
      <c r="N954" t="s">
        <v>61</v>
      </c>
      <c r="O954" t="s">
        <v>15341</v>
      </c>
      <c r="P954" t="s">
        <v>8917</v>
      </c>
      <c r="Q954" t="s">
        <v>106</v>
      </c>
      <c r="R954" t="s">
        <v>21979</v>
      </c>
      <c r="S954" s="189" t="s">
        <v>235</v>
      </c>
      <c r="T954" t="s">
        <v>8640</v>
      </c>
      <c r="U954" t="s">
        <v>48</v>
      </c>
      <c r="V954" t="s">
        <v>49</v>
      </c>
      <c r="W954" t="s">
        <v>21980</v>
      </c>
      <c r="X954" s="126">
        <v>32935</v>
      </c>
      <c r="Y954" t="s">
        <v>258</v>
      </c>
      <c r="Z954" s="126">
        <v>44256</v>
      </c>
      <c r="AA954" s="126">
        <v>44561</v>
      </c>
      <c r="AB954" t="s">
        <v>8641</v>
      </c>
      <c r="AC954" t="s">
        <v>65</v>
      </c>
      <c r="AD954" t="s">
        <v>40</v>
      </c>
    </row>
    <row r="955" spans="1:30" x14ac:dyDescent="0.25">
      <c r="A955" t="s">
        <v>16827</v>
      </c>
      <c r="B955" t="s">
        <v>8634</v>
      </c>
      <c r="C955" t="s">
        <v>6849</v>
      </c>
      <c r="D955" t="s">
        <v>29</v>
      </c>
      <c r="E955" t="s">
        <v>541</v>
      </c>
      <c r="F955" t="s">
        <v>8900</v>
      </c>
      <c r="G955" t="s">
        <v>8636</v>
      </c>
      <c r="H955" t="s">
        <v>16654</v>
      </c>
      <c r="I955" t="s">
        <v>8901</v>
      </c>
      <c r="J955" t="s">
        <v>16827</v>
      </c>
      <c r="K955" t="s">
        <v>8638</v>
      </c>
      <c r="L955" t="s">
        <v>8638</v>
      </c>
      <c r="M955" t="s">
        <v>8639</v>
      </c>
      <c r="N955" t="s">
        <v>61</v>
      </c>
      <c r="O955" t="s">
        <v>15341</v>
      </c>
      <c r="P955" t="s">
        <v>298</v>
      </c>
      <c r="Q955" t="s">
        <v>6970</v>
      </c>
      <c r="R955" t="s">
        <v>21695</v>
      </c>
      <c r="S955" s="189" t="s">
        <v>235</v>
      </c>
      <c r="T955" t="s">
        <v>8640</v>
      </c>
      <c r="U955" t="s">
        <v>48</v>
      </c>
      <c r="V955" t="s">
        <v>49</v>
      </c>
      <c r="W955" t="s">
        <v>21981</v>
      </c>
      <c r="X955" s="126">
        <v>36403</v>
      </c>
      <c r="Y955" t="s">
        <v>258</v>
      </c>
      <c r="Z955" s="126">
        <v>44440</v>
      </c>
      <c r="AA955" s="126">
        <v>44561</v>
      </c>
      <c r="AB955" t="s">
        <v>8641</v>
      </c>
      <c r="AC955" t="s">
        <v>65</v>
      </c>
      <c r="AD955" t="s">
        <v>40</v>
      </c>
    </row>
    <row r="956" spans="1:30" x14ac:dyDescent="0.25">
      <c r="A956" t="s">
        <v>16828</v>
      </c>
      <c r="B956" t="s">
        <v>8634</v>
      </c>
      <c r="C956" t="s">
        <v>6849</v>
      </c>
      <c r="D956" t="s">
        <v>29</v>
      </c>
      <c r="E956" t="s">
        <v>541</v>
      </c>
      <c r="F956" t="s">
        <v>8902</v>
      </c>
      <c r="G956" t="s">
        <v>8636</v>
      </c>
      <c r="H956" t="s">
        <v>16654</v>
      </c>
      <c r="I956" t="s">
        <v>609</v>
      </c>
      <c r="J956" t="s">
        <v>16828</v>
      </c>
      <c r="K956" t="s">
        <v>8638</v>
      </c>
      <c r="L956" t="s">
        <v>8638</v>
      </c>
      <c r="M956" t="s">
        <v>8639</v>
      </c>
      <c r="N956" t="s">
        <v>61</v>
      </c>
      <c r="O956" t="s">
        <v>15341</v>
      </c>
      <c r="P956" t="s">
        <v>106</v>
      </c>
      <c r="Q956" t="s">
        <v>21982</v>
      </c>
      <c r="R956" t="s">
        <v>21983</v>
      </c>
      <c r="S956" s="189" t="s">
        <v>235</v>
      </c>
      <c r="T956" t="s">
        <v>8640</v>
      </c>
      <c r="U956" t="s">
        <v>48</v>
      </c>
      <c r="V956" t="s">
        <v>49</v>
      </c>
      <c r="W956" t="s">
        <v>21984</v>
      </c>
      <c r="X956" s="126">
        <v>31024</v>
      </c>
      <c r="Y956" t="s">
        <v>258</v>
      </c>
      <c r="Z956" s="126">
        <v>44287</v>
      </c>
      <c r="AA956" s="126">
        <v>44561</v>
      </c>
      <c r="AB956" t="s">
        <v>8641</v>
      </c>
      <c r="AC956" t="s">
        <v>65</v>
      </c>
      <c r="AD956" t="s">
        <v>40</v>
      </c>
    </row>
    <row r="957" spans="1:30" x14ac:dyDescent="0.25">
      <c r="A957" t="s">
        <v>16829</v>
      </c>
      <c r="B957" t="s">
        <v>8634</v>
      </c>
      <c r="C957" t="s">
        <v>6849</v>
      </c>
      <c r="D957" t="s">
        <v>29</v>
      </c>
      <c r="E957" t="s">
        <v>541</v>
      </c>
      <c r="F957" t="s">
        <v>8905</v>
      </c>
      <c r="G957" t="s">
        <v>8636</v>
      </c>
      <c r="H957" t="s">
        <v>16654</v>
      </c>
      <c r="I957" t="s">
        <v>8906</v>
      </c>
      <c r="J957" t="s">
        <v>16829</v>
      </c>
      <c r="K957" t="s">
        <v>8638</v>
      </c>
      <c r="L957" t="s">
        <v>8638</v>
      </c>
      <c r="M957" t="s">
        <v>8639</v>
      </c>
      <c r="N957" t="s">
        <v>61</v>
      </c>
      <c r="O957" t="s">
        <v>15341</v>
      </c>
      <c r="P957" t="s">
        <v>158</v>
      </c>
      <c r="Q957" t="s">
        <v>879</v>
      </c>
      <c r="R957" t="s">
        <v>21985</v>
      </c>
      <c r="S957" s="189" t="s">
        <v>235</v>
      </c>
      <c r="T957" t="s">
        <v>8640</v>
      </c>
      <c r="U957" t="s">
        <v>48</v>
      </c>
      <c r="V957" t="s">
        <v>49</v>
      </c>
      <c r="W957" t="s">
        <v>21986</v>
      </c>
      <c r="X957" s="126">
        <v>33566</v>
      </c>
      <c r="Y957" t="s">
        <v>258</v>
      </c>
      <c r="Z957" s="126">
        <v>44256</v>
      </c>
      <c r="AA957" s="126">
        <v>44561</v>
      </c>
      <c r="AB957" t="s">
        <v>8641</v>
      </c>
      <c r="AC957" t="s">
        <v>65</v>
      </c>
      <c r="AD957" t="s">
        <v>40</v>
      </c>
    </row>
    <row r="958" spans="1:30" x14ac:dyDescent="0.25">
      <c r="A958" t="s">
        <v>16830</v>
      </c>
      <c r="B958" t="s">
        <v>8634</v>
      </c>
      <c r="C958" t="s">
        <v>6849</v>
      </c>
      <c r="D958" t="s">
        <v>29</v>
      </c>
      <c r="E958" t="s">
        <v>541</v>
      </c>
      <c r="F958" t="s">
        <v>8907</v>
      </c>
      <c r="G958" t="s">
        <v>8636</v>
      </c>
      <c r="H958" t="s">
        <v>16654</v>
      </c>
      <c r="I958" t="s">
        <v>487</v>
      </c>
      <c r="J958" t="s">
        <v>16830</v>
      </c>
      <c r="K958" t="s">
        <v>8638</v>
      </c>
      <c r="L958" t="s">
        <v>8638</v>
      </c>
      <c r="M958" t="s">
        <v>8639</v>
      </c>
      <c r="N958" t="s">
        <v>61</v>
      </c>
      <c r="O958" t="s">
        <v>15341</v>
      </c>
      <c r="P958" t="s">
        <v>158</v>
      </c>
      <c r="Q958" t="s">
        <v>879</v>
      </c>
      <c r="R958" t="s">
        <v>21987</v>
      </c>
      <c r="S958" s="189" t="s">
        <v>235</v>
      </c>
      <c r="T958" t="s">
        <v>8640</v>
      </c>
      <c r="U958" t="s">
        <v>48</v>
      </c>
      <c r="V958" t="s">
        <v>49</v>
      </c>
      <c r="W958" t="s">
        <v>21988</v>
      </c>
      <c r="X958" s="126">
        <v>34230</v>
      </c>
      <c r="Y958" t="s">
        <v>258</v>
      </c>
      <c r="Z958" s="126">
        <v>44256</v>
      </c>
      <c r="AA958" s="126">
        <v>44561</v>
      </c>
      <c r="AB958" t="s">
        <v>8641</v>
      </c>
      <c r="AC958" t="s">
        <v>65</v>
      </c>
      <c r="AD958" t="s">
        <v>40</v>
      </c>
    </row>
    <row r="959" spans="1:30" x14ac:dyDescent="0.25">
      <c r="A959" t="s">
        <v>16831</v>
      </c>
      <c r="B959" t="s">
        <v>8634</v>
      </c>
      <c r="C959" t="s">
        <v>6849</v>
      </c>
      <c r="D959" t="s">
        <v>29</v>
      </c>
      <c r="E959" t="s">
        <v>491</v>
      </c>
      <c r="F959" t="s">
        <v>9230</v>
      </c>
      <c r="G959" t="s">
        <v>8636</v>
      </c>
      <c r="H959" t="s">
        <v>16654</v>
      </c>
      <c r="I959" t="s">
        <v>9231</v>
      </c>
      <c r="J959" t="s">
        <v>16831</v>
      </c>
      <c r="K959" t="s">
        <v>8638</v>
      </c>
      <c r="L959" t="s">
        <v>8638</v>
      </c>
      <c r="M959" t="s">
        <v>8639</v>
      </c>
      <c r="N959" t="s">
        <v>61</v>
      </c>
      <c r="O959" t="s">
        <v>15341</v>
      </c>
      <c r="P959" t="s">
        <v>8917</v>
      </c>
      <c r="Q959" t="s">
        <v>589</v>
      </c>
      <c r="R959" t="s">
        <v>21989</v>
      </c>
      <c r="S959" s="189" t="s">
        <v>235</v>
      </c>
      <c r="T959" t="s">
        <v>8640</v>
      </c>
      <c r="U959" t="s">
        <v>48</v>
      </c>
      <c r="V959" t="s">
        <v>49</v>
      </c>
      <c r="W959" t="s">
        <v>21990</v>
      </c>
      <c r="X959" s="126">
        <v>31435</v>
      </c>
      <c r="Y959" t="s">
        <v>258</v>
      </c>
      <c r="Z959" s="126">
        <v>44256</v>
      </c>
      <c r="AA959" s="126">
        <v>44561</v>
      </c>
      <c r="AB959" t="s">
        <v>8641</v>
      </c>
      <c r="AC959" t="s">
        <v>65</v>
      </c>
      <c r="AD959" t="s">
        <v>40</v>
      </c>
    </row>
    <row r="960" spans="1:30" x14ac:dyDescent="0.25">
      <c r="A960" t="s">
        <v>16832</v>
      </c>
      <c r="B960" t="s">
        <v>8634</v>
      </c>
      <c r="C960" t="s">
        <v>6849</v>
      </c>
      <c r="D960" t="s">
        <v>29</v>
      </c>
      <c r="E960" t="s">
        <v>491</v>
      </c>
      <c r="F960" t="s">
        <v>9229</v>
      </c>
      <c r="G960" t="s">
        <v>8636</v>
      </c>
      <c r="H960" t="s">
        <v>16654</v>
      </c>
      <c r="I960" t="s">
        <v>589</v>
      </c>
      <c r="J960" t="s">
        <v>16832</v>
      </c>
      <c r="K960" t="s">
        <v>8638</v>
      </c>
      <c r="L960" t="s">
        <v>8638</v>
      </c>
      <c r="M960" t="s">
        <v>8639</v>
      </c>
      <c r="N960" t="s">
        <v>61</v>
      </c>
      <c r="O960" t="s">
        <v>15341</v>
      </c>
      <c r="P960" t="s">
        <v>55</v>
      </c>
      <c r="Q960" t="s">
        <v>589</v>
      </c>
      <c r="R960" t="s">
        <v>21991</v>
      </c>
      <c r="S960" s="189" t="s">
        <v>235</v>
      </c>
      <c r="T960" t="s">
        <v>8640</v>
      </c>
      <c r="U960" t="s">
        <v>48</v>
      </c>
      <c r="V960" t="s">
        <v>49</v>
      </c>
      <c r="W960" t="s">
        <v>21992</v>
      </c>
      <c r="X960" s="126">
        <v>29330</v>
      </c>
      <c r="Y960" t="s">
        <v>258</v>
      </c>
      <c r="Z960" s="126">
        <v>44256</v>
      </c>
      <c r="AA960" s="126">
        <v>44561</v>
      </c>
      <c r="AB960" t="s">
        <v>8641</v>
      </c>
      <c r="AC960" t="s">
        <v>65</v>
      </c>
      <c r="AD960" t="s">
        <v>40</v>
      </c>
    </row>
    <row r="961" spans="1:30" x14ac:dyDescent="0.25">
      <c r="A961" t="s">
        <v>16833</v>
      </c>
      <c r="B961" t="s">
        <v>8634</v>
      </c>
      <c r="C961" t="s">
        <v>6849</v>
      </c>
      <c r="D961" t="s">
        <v>29</v>
      </c>
      <c r="E961" t="s">
        <v>491</v>
      </c>
      <c r="F961" t="s">
        <v>8908</v>
      </c>
      <c r="G961" t="s">
        <v>8636</v>
      </c>
      <c r="H961" t="s">
        <v>16654</v>
      </c>
      <c r="I961" t="s">
        <v>8909</v>
      </c>
      <c r="J961" t="s">
        <v>16833</v>
      </c>
      <c r="K961" t="s">
        <v>8638</v>
      </c>
      <c r="L961" t="s">
        <v>8638</v>
      </c>
      <c r="M961" t="s">
        <v>8639</v>
      </c>
      <c r="N961" t="s">
        <v>61</v>
      </c>
      <c r="O961" t="s">
        <v>15341</v>
      </c>
      <c r="P961" t="s">
        <v>226</v>
      </c>
      <c r="Q961" t="s">
        <v>226</v>
      </c>
      <c r="R961" t="s">
        <v>21993</v>
      </c>
      <c r="S961" s="189" t="s">
        <v>235</v>
      </c>
      <c r="T961" t="s">
        <v>8640</v>
      </c>
      <c r="U961" t="s">
        <v>48</v>
      </c>
      <c r="V961" t="s">
        <v>49</v>
      </c>
      <c r="W961" t="s">
        <v>21994</v>
      </c>
      <c r="X961" s="126">
        <v>28957</v>
      </c>
      <c r="Y961" t="s">
        <v>258</v>
      </c>
      <c r="Z961" s="126">
        <v>44256</v>
      </c>
      <c r="AA961" s="126">
        <v>44561</v>
      </c>
      <c r="AB961" t="s">
        <v>8641</v>
      </c>
      <c r="AC961" t="s">
        <v>65</v>
      </c>
      <c r="AD961" t="s">
        <v>40</v>
      </c>
    </row>
    <row r="962" spans="1:30" x14ac:dyDescent="0.25">
      <c r="A962" t="s">
        <v>16834</v>
      </c>
      <c r="B962" t="s">
        <v>8634</v>
      </c>
      <c r="C962" t="s">
        <v>6849</v>
      </c>
      <c r="D962" t="s">
        <v>29</v>
      </c>
      <c r="E962" t="s">
        <v>491</v>
      </c>
      <c r="F962" t="s">
        <v>8910</v>
      </c>
      <c r="G962" t="s">
        <v>8636</v>
      </c>
      <c r="H962" t="s">
        <v>16654</v>
      </c>
      <c r="I962" t="s">
        <v>8911</v>
      </c>
      <c r="J962" t="s">
        <v>16834</v>
      </c>
      <c r="K962" t="s">
        <v>8638</v>
      </c>
      <c r="L962" t="s">
        <v>8638</v>
      </c>
      <c r="M962" t="s">
        <v>8639</v>
      </c>
      <c r="N962" t="s">
        <v>61</v>
      </c>
      <c r="O962" t="s">
        <v>15341</v>
      </c>
      <c r="P962" t="s">
        <v>612</v>
      </c>
      <c r="Q962" t="s">
        <v>661</v>
      </c>
      <c r="R962" t="s">
        <v>527</v>
      </c>
      <c r="S962" s="189" t="s">
        <v>235</v>
      </c>
      <c r="T962" t="s">
        <v>8640</v>
      </c>
      <c r="U962" t="s">
        <v>48</v>
      </c>
      <c r="V962" t="s">
        <v>49</v>
      </c>
      <c r="W962" t="s">
        <v>21995</v>
      </c>
      <c r="X962" s="126">
        <v>34344</v>
      </c>
      <c r="Y962" t="s">
        <v>258</v>
      </c>
      <c r="Z962" s="126">
        <v>44256</v>
      </c>
      <c r="AA962" s="126">
        <v>44561</v>
      </c>
      <c r="AB962" t="s">
        <v>8641</v>
      </c>
      <c r="AC962" t="s">
        <v>65</v>
      </c>
      <c r="AD962" t="s">
        <v>40</v>
      </c>
    </row>
    <row r="963" spans="1:30" x14ac:dyDescent="0.25">
      <c r="A963" t="s">
        <v>16835</v>
      </c>
      <c r="B963" t="s">
        <v>8634</v>
      </c>
      <c r="C963" t="s">
        <v>6849</v>
      </c>
      <c r="D963" t="s">
        <v>29</v>
      </c>
      <c r="E963" t="s">
        <v>491</v>
      </c>
      <c r="F963" t="s">
        <v>8912</v>
      </c>
      <c r="G963" t="s">
        <v>8636</v>
      </c>
      <c r="H963" t="s">
        <v>16654</v>
      </c>
      <c r="I963" t="s">
        <v>8913</v>
      </c>
      <c r="J963" t="s">
        <v>16835</v>
      </c>
      <c r="K963" t="s">
        <v>8638</v>
      </c>
      <c r="L963" t="s">
        <v>8638</v>
      </c>
      <c r="M963" t="s">
        <v>8639</v>
      </c>
      <c r="N963" t="s">
        <v>61</v>
      </c>
      <c r="O963" t="s">
        <v>15341</v>
      </c>
      <c r="P963" t="s">
        <v>76</v>
      </c>
      <c r="Q963" t="s">
        <v>8914</v>
      </c>
      <c r="R963" t="s">
        <v>7487</v>
      </c>
      <c r="S963" s="189" t="s">
        <v>235</v>
      </c>
      <c r="T963" t="s">
        <v>8640</v>
      </c>
      <c r="U963" t="s">
        <v>48</v>
      </c>
      <c r="V963" t="s">
        <v>49</v>
      </c>
      <c r="W963" t="s">
        <v>21996</v>
      </c>
      <c r="X963" s="126">
        <v>21833</v>
      </c>
      <c r="Y963" t="s">
        <v>258</v>
      </c>
      <c r="Z963" s="126">
        <v>44256</v>
      </c>
      <c r="AA963" s="126">
        <v>44561</v>
      </c>
      <c r="AB963" t="s">
        <v>8641</v>
      </c>
      <c r="AC963" t="s">
        <v>65</v>
      </c>
      <c r="AD963" t="s">
        <v>40</v>
      </c>
    </row>
    <row r="964" spans="1:30" x14ac:dyDescent="0.25">
      <c r="A964" t="s">
        <v>16836</v>
      </c>
      <c r="B964" t="s">
        <v>8634</v>
      </c>
      <c r="C964" t="s">
        <v>6849</v>
      </c>
      <c r="D964" t="s">
        <v>29</v>
      </c>
      <c r="E964" t="s">
        <v>491</v>
      </c>
      <c r="F964" t="s">
        <v>8915</v>
      </c>
      <c r="G964" t="s">
        <v>8636</v>
      </c>
      <c r="H964" t="s">
        <v>16654</v>
      </c>
      <c r="I964" t="s">
        <v>8916</v>
      </c>
      <c r="J964" t="s">
        <v>16836</v>
      </c>
      <c r="K964" t="s">
        <v>8638</v>
      </c>
      <c r="L964" t="s">
        <v>8638</v>
      </c>
      <c r="M964" t="s">
        <v>8639</v>
      </c>
      <c r="N964" t="s">
        <v>61</v>
      </c>
      <c r="O964" t="s">
        <v>15341</v>
      </c>
      <c r="P964" t="s">
        <v>8917</v>
      </c>
      <c r="Q964" t="s">
        <v>158</v>
      </c>
      <c r="R964" t="s">
        <v>454</v>
      </c>
      <c r="S964" s="189" t="s">
        <v>235</v>
      </c>
      <c r="T964" t="s">
        <v>8640</v>
      </c>
      <c r="U964" t="s">
        <v>48</v>
      </c>
      <c r="V964" t="s">
        <v>49</v>
      </c>
      <c r="W964" t="s">
        <v>21997</v>
      </c>
      <c r="X964" s="126">
        <v>30663</v>
      </c>
      <c r="Y964" t="s">
        <v>258</v>
      </c>
      <c r="Z964" s="126">
        <v>44256</v>
      </c>
      <c r="AA964" s="126">
        <v>44561</v>
      </c>
      <c r="AB964" t="s">
        <v>8641</v>
      </c>
      <c r="AC964" t="s">
        <v>65</v>
      </c>
      <c r="AD964" t="s">
        <v>40</v>
      </c>
    </row>
    <row r="965" spans="1:30" x14ac:dyDescent="0.25">
      <c r="A965" t="s">
        <v>16837</v>
      </c>
      <c r="B965" t="s">
        <v>8634</v>
      </c>
      <c r="C965" t="s">
        <v>6849</v>
      </c>
      <c r="D965" t="s">
        <v>29</v>
      </c>
      <c r="E965" t="s">
        <v>491</v>
      </c>
      <c r="F965" t="s">
        <v>8920</v>
      </c>
      <c r="G965" t="s">
        <v>8636</v>
      </c>
      <c r="H965" t="s">
        <v>16654</v>
      </c>
      <c r="I965" t="s">
        <v>8921</v>
      </c>
      <c r="J965" t="s">
        <v>16837</v>
      </c>
      <c r="K965" t="s">
        <v>8638</v>
      </c>
      <c r="L965" t="s">
        <v>8638</v>
      </c>
      <c r="M965" t="s">
        <v>8639</v>
      </c>
      <c r="N965" t="s">
        <v>61</v>
      </c>
      <c r="O965" t="s">
        <v>15341</v>
      </c>
      <c r="P965" t="s">
        <v>76</v>
      </c>
      <c r="Q965" t="s">
        <v>660</v>
      </c>
      <c r="R965" t="s">
        <v>220</v>
      </c>
      <c r="S965" s="189" t="s">
        <v>235</v>
      </c>
      <c r="T965" t="s">
        <v>8640</v>
      </c>
      <c r="U965" t="s">
        <v>48</v>
      </c>
      <c r="V965" t="s">
        <v>49</v>
      </c>
      <c r="W965" t="s">
        <v>21998</v>
      </c>
      <c r="X965" s="126">
        <v>31718</v>
      </c>
      <c r="Y965" t="s">
        <v>258</v>
      </c>
      <c r="Z965" s="126">
        <v>44256</v>
      </c>
      <c r="AA965" s="126">
        <v>44561</v>
      </c>
      <c r="AB965" t="s">
        <v>8641</v>
      </c>
      <c r="AC965" t="s">
        <v>65</v>
      </c>
      <c r="AD965" t="s">
        <v>40</v>
      </c>
    </row>
    <row r="966" spans="1:30" x14ac:dyDescent="0.25">
      <c r="A966" t="s">
        <v>16838</v>
      </c>
      <c r="B966" t="s">
        <v>8634</v>
      </c>
      <c r="C966" t="s">
        <v>6849</v>
      </c>
      <c r="D966" t="s">
        <v>29</v>
      </c>
      <c r="E966" t="s">
        <v>491</v>
      </c>
      <c r="F966" t="s">
        <v>8922</v>
      </c>
      <c r="G966" t="s">
        <v>8636</v>
      </c>
      <c r="H966" t="s">
        <v>16654</v>
      </c>
      <c r="I966" t="s">
        <v>6094</v>
      </c>
      <c r="J966" t="s">
        <v>16838</v>
      </c>
      <c r="K966" t="s">
        <v>8638</v>
      </c>
      <c r="L966" t="s">
        <v>8638</v>
      </c>
      <c r="M966" t="s">
        <v>8639</v>
      </c>
      <c r="N966" t="s">
        <v>61</v>
      </c>
      <c r="O966" t="s">
        <v>15341</v>
      </c>
      <c r="P966" t="s">
        <v>152</v>
      </c>
      <c r="Q966" t="s">
        <v>506</v>
      </c>
      <c r="R966" t="s">
        <v>21999</v>
      </c>
      <c r="S966" s="189" t="s">
        <v>235</v>
      </c>
      <c r="T966" t="s">
        <v>8640</v>
      </c>
      <c r="U966" t="s">
        <v>48</v>
      </c>
      <c r="V966" t="s">
        <v>49</v>
      </c>
      <c r="W966" t="s">
        <v>22000</v>
      </c>
      <c r="X966" s="126">
        <v>34921</v>
      </c>
      <c r="Y966" t="s">
        <v>258</v>
      </c>
      <c r="Z966" s="126">
        <v>44287</v>
      </c>
      <c r="AA966" s="126">
        <v>44561</v>
      </c>
      <c r="AB966" t="s">
        <v>8641</v>
      </c>
      <c r="AC966" t="s">
        <v>65</v>
      </c>
      <c r="AD966" t="s">
        <v>40</v>
      </c>
    </row>
    <row r="967" spans="1:30" x14ac:dyDescent="0.25">
      <c r="A967" t="s">
        <v>16839</v>
      </c>
      <c r="B967" t="s">
        <v>8634</v>
      </c>
      <c r="C967" t="s">
        <v>6849</v>
      </c>
      <c r="D967" t="s">
        <v>29</v>
      </c>
      <c r="E967" t="s">
        <v>491</v>
      </c>
      <c r="F967" t="s">
        <v>8918</v>
      </c>
      <c r="G967" t="s">
        <v>8636</v>
      </c>
      <c r="H967" t="s">
        <v>16654</v>
      </c>
      <c r="I967" t="s">
        <v>8919</v>
      </c>
      <c r="J967" t="s">
        <v>16839</v>
      </c>
      <c r="K967" t="s">
        <v>8638</v>
      </c>
      <c r="L967" t="s">
        <v>8638</v>
      </c>
      <c r="M967" t="s">
        <v>8639</v>
      </c>
      <c r="N967" t="s">
        <v>61</v>
      </c>
      <c r="O967" t="s">
        <v>15341</v>
      </c>
      <c r="P967" t="s">
        <v>646</v>
      </c>
      <c r="Q967" t="s">
        <v>187</v>
      </c>
      <c r="R967" t="s">
        <v>210</v>
      </c>
      <c r="S967" s="189" t="s">
        <v>235</v>
      </c>
      <c r="T967" t="s">
        <v>8640</v>
      </c>
      <c r="U967" t="s">
        <v>48</v>
      </c>
      <c r="V967" t="s">
        <v>49</v>
      </c>
      <c r="W967" t="s">
        <v>22001</v>
      </c>
      <c r="X967" s="126">
        <v>31451</v>
      </c>
      <c r="Y967" t="s">
        <v>258</v>
      </c>
      <c r="Z967" s="126">
        <v>44256</v>
      </c>
      <c r="AA967" s="126">
        <v>44561</v>
      </c>
      <c r="AB967" t="s">
        <v>8641</v>
      </c>
      <c r="AC967" t="s">
        <v>65</v>
      </c>
      <c r="AD967" t="s">
        <v>40</v>
      </c>
    </row>
    <row r="968" spans="1:30" x14ac:dyDescent="0.25">
      <c r="A968" t="s">
        <v>16840</v>
      </c>
      <c r="B968" t="s">
        <v>8634</v>
      </c>
      <c r="C968" t="s">
        <v>6849</v>
      </c>
      <c r="D968" t="s">
        <v>29</v>
      </c>
      <c r="E968" t="s">
        <v>491</v>
      </c>
      <c r="F968" t="s">
        <v>8930</v>
      </c>
      <c r="G968" t="s">
        <v>8636</v>
      </c>
      <c r="H968" t="s">
        <v>16654</v>
      </c>
      <c r="I968" t="s">
        <v>8931</v>
      </c>
      <c r="J968" t="s">
        <v>16840</v>
      </c>
      <c r="K968" t="s">
        <v>8638</v>
      </c>
      <c r="L968" t="s">
        <v>8638</v>
      </c>
      <c r="M968" t="s">
        <v>8639</v>
      </c>
      <c r="N968" t="s">
        <v>61</v>
      </c>
      <c r="O968" t="s">
        <v>15341</v>
      </c>
      <c r="P968" t="s">
        <v>436</v>
      </c>
      <c r="Q968" t="s">
        <v>75</v>
      </c>
      <c r="R968" t="s">
        <v>22002</v>
      </c>
      <c r="S968" s="189" t="s">
        <v>235</v>
      </c>
      <c r="T968" t="s">
        <v>8640</v>
      </c>
      <c r="U968" t="s">
        <v>48</v>
      </c>
      <c r="V968" t="s">
        <v>49</v>
      </c>
      <c r="W968" t="s">
        <v>22003</v>
      </c>
      <c r="X968" s="126">
        <v>31125</v>
      </c>
      <c r="Y968" t="s">
        <v>258</v>
      </c>
      <c r="Z968" s="126">
        <v>44256</v>
      </c>
      <c r="AA968" s="126">
        <v>44561</v>
      </c>
      <c r="AB968" t="s">
        <v>8641</v>
      </c>
      <c r="AC968" t="s">
        <v>65</v>
      </c>
      <c r="AD968" t="s">
        <v>40</v>
      </c>
    </row>
    <row r="969" spans="1:30" x14ac:dyDescent="0.25">
      <c r="A969" t="s">
        <v>16841</v>
      </c>
      <c r="B969" t="s">
        <v>8634</v>
      </c>
      <c r="C969" t="s">
        <v>6849</v>
      </c>
      <c r="D969" t="s">
        <v>29</v>
      </c>
      <c r="E969" t="s">
        <v>491</v>
      </c>
      <c r="F969" t="s">
        <v>8932</v>
      </c>
      <c r="G969" t="s">
        <v>8636</v>
      </c>
      <c r="H969" t="s">
        <v>16654</v>
      </c>
      <c r="I969" t="s">
        <v>8933</v>
      </c>
      <c r="J969" t="s">
        <v>16841</v>
      </c>
      <c r="K969" t="s">
        <v>8638</v>
      </c>
      <c r="L969" t="s">
        <v>8638</v>
      </c>
      <c r="M969" t="s">
        <v>8639</v>
      </c>
      <c r="N969" t="s">
        <v>61</v>
      </c>
      <c r="O969" t="s">
        <v>15341</v>
      </c>
      <c r="P969" t="s">
        <v>152</v>
      </c>
      <c r="Q969" t="s">
        <v>301</v>
      </c>
      <c r="R969" t="s">
        <v>8934</v>
      </c>
      <c r="S969" s="189" t="s">
        <v>235</v>
      </c>
      <c r="T969" t="s">
        <v>8640</v>
      </c>
      <c r="U969" t="s">
        <v>48</v>
      </c>
      <c r="V969" t="s">
        <v>49</v>
      </c>
      <c r="W969" t="s">
        <v>22004</v>
      </c>
      <c r="X969" s="126">
        <v>32093</v>
      </c>
      <c r="Y969" t="s">
        <v>258</v>
      </c>
      <c r="Z969" s="126">
        <v>44256</v>
      </c>
      <c r="AA969" s="126">
        <v>44561</v>
      </c>
      <c r="AB969" t="s">
        <v>8641</v>
      </c>
      <c r="AC969" t="s">
        <v>65</v>
      </c>
      <c r="AD969" t="s">
        <v>40</v>
      </c>
    </row>
    <row r="970" spans="1:30" x14ac:dyDescent="0.25">
      <c r="A970" t="s">
        <v>16842</v>
      </c>
      <c r="B970" t="s">
        <v>8634</v>
      </c>
      <c r="C970" t="s">
        <v>6849</v>
      </c>
      <c r="D970" t="s">
        <v>29</v>
      </c>
      <c r="E970" t="s">
        <v>491</v>
      </c>
      <c r="F970" t="s">
        <v>8935</v>
      </c>
      <c r="G970" t="s">
        <v>8636</v>
      </c>
      <c r="H970" t="s">
        <v>16654</v>
      </c>
      <c r="I970" t="s">
        <v>8936</v>
      </c>
      <c r="J970" t="s">
        <v>16842</v>
      </c>
      <c r="K970" t="s">
        <v>8638</v>
      </c>
      <c r="L970" t="s">
        <v>8638</v>
      </c>
      <c r="M970" t="s">
        <v>8639</v>
      </c>
      <c r="N970" t="s">
        <v>61</v>
      </c>
      <c r="O970" t="s">
        <v>15341</v>
      </c>
      <c r="P970" t="s">
        <v>612</v>
      </c>
      <c r="Q970" t="s">
        <v>330</v>
      </c>
      <c r="R970" t="s">
        <v>613</v>
      </c>
      <c r="S970" s="189" t="s">
        <v>235</v>
      </c>
      <c r="T970" t="s">
        <v>8640</v>
      </c>
      <c r="U970" t="s">
        <v>48</v>
      </c>
      <c r="V970" t="s">
        <v>49</v>
      </c>
      <c r="W970" t="s">
        <v>22005</v>
      </c>
      <c r="X970" s="126">
        <v>30130</v>
      </c>
      <c r="Y970" t="s">
        <v>258</v>
      </c>
      <c r="Z970" s="126">
        <v>44256</v>
      </c>
      <c r="AA970" s="126">
        <v>44561</v>
      </c>
      <c r="AB970" t="s">
        <v>8641</v>
      </c>
      <c r="AC970" t="s">
        <v>65</v>
      </c>
      <c r="AD970" t="s">
        <v>40</v>
      </c>
    </row>
    <row r="971" spans="1:30" x14ac:dyDescent="0.25">
      <c r="A971" t="s">
        <v>16843</v>
      </c>
      <c r="B971" t="s">
        <v>8634</v>
      </c>
      <c r="C971" t="s">
        <v>6849</v>
      </c>
      <c r="D971" t="s">
        <v>29</v>
      </c>
      <c r="E971" t="s">
        <v>491</v>
      </c>
      <c r="F971" t="s">
        <v>8937</v>
      </c>
      <c r="G971" t="s">
        <v>8636</v>
      </c>
      <c r="H971" t="s">
        <v>16654</v>
      </c>
      <c r="I971" t="s">
        <v>8938</v>
      </c>
      <c r="J971" t="s">
        <v>16843</v>
      </c>
      <c r="K971" t="s">
        <v>8638</v>
      </c>
      <c r="L971" t="s">
        <v>8638</v>
      </c>
      <c r="M971" t="s">
        <v>8639</v>
      </c>
      <c r="N971" t="s">
        <v>61</v>
      </c>
      <c r="O971" t="s">
        <v>15341</v>
      </c>
      <c r="P971" t="s">
        <v>75</v>
      </c>
      <c r="Q971" t="s">
        <v>106</v>
      </c>
      <c r="R971" t="s">
        <v>6520</v>
      </c>
      <c r="S971" s="189" t="s">
        <v>235</v>
      </c>
      <c r="T971" t="s">
        <v>8640</v>
      </c>
      <c r="U971" t="s">
        <v>48</v>
      </c>
      <c r="V971" t="s">
        <v>49</v>
      </c>
      <c r="W971" t="s">
        <v>22006</v>
      </c>
      <c r="X971" s="126">
        <v>26610</v>
      </c>
      <c r="Y971" t="s">
        <v>258</v>
      </c>
      <c r="Z971" s="126">
        <v>44256</v>
      </c>
      <c r="AA971" s="126">
        <v>44561</v>
      </c>
      <c r="AB971" t="s">
        <v>8641</v>
      </c>
      <c r="AC971" t="s">
        <v>65</v>
      </c>
      <c r="AD971" t="s">
        <v>40</v>
      </c>
    </row>
    <row r="972" spans="1:30" x14ac:dyDescent="0.25">
      <c r="A972" t="s">
        <v>16844</v>
      </c>
      <c r="B972" t="s">
        <v>8634</v>
      </c>
      <c r="C972" t="s">
        <v>6849</v>
      </c>
      <c r="D972" t="s">
        <v>29</v>
      </c>
      <c r="E972" t="s">
        <v>491</v>
      </c>
      <c r="F972" t="s">
        <v>8941</v>
      </c>
      <c r="G972" t="s">
        <v>8636</v>
      </c>
      <c r="H972" t="s">
        <v>16654</v>
      </c>
      <c r="I972" t="s">
        <v>8942</v>
      </c>
      <c r="J972" t="s">
        <v>16844</v>
      </c>
      <c r="K972" t="s">
        <v>8638</v>
      </c>
      <c r="L972" t="s">
        <v>8638</v>
      </c>
      <c r="M972" t="s">
        <v>8639</v>
      </c>
      <c r="N972" t="s">
        <v>61</v>
      </c>
      <c r="O972" t="s">
        <v>15341</v>
      </c>
      <c r="P972" t="s">
        <v>974</v>
      </c>
      <c r="Q972" t="s">
        <v>528</v>
      </c>
      <c r="R972" t="s">
        <v>22007</v>
      </c>
      <c r="S972" s="189" t="s">
        <v>235</v>
      </c>
      <c r="T972" t="s">
        <v>8640</v>
      </c>
      <c r="U972" t="s">
        <v>48</v>
      </c>
      <c r="V972" t="s">
        <v>49</v>
      </c>
      <c r="W972" t="s">
        <v>22008</v>
      </c>
      <c r="X972" s="126">
        <v>32680</v>
      </c>
      <c r="Y972" t="s">
        <v>258</v>
      </c>
      <c r="Z972" s="126">
        <v>44409</v>
      </c>
      <c r="AA972" s="126">
        <v>44561</v>
      </c>
      <c r="AB972" t="s">
        <v>8641</v>
      </c>
      <c r="AC972" t="s">
        <v>65</v>
      </c>
      <c r="AD972" t="s">
        <v>40</v>
      </c>
    </row>
    <row r="973" spans="1:30" x14ac:dyDescent="0.25">
      <c r="A973" t="s">
        <v>16845</v>
      </c>
      <c r="B973" t="s">
        <v>8634</v>
      </c>
      <c r="C973" t="s">
        <v>6849</v>
      </c>
      <c r="D973" t="s">
        <v>29</v>
      </c>
      <c r="E973" t="s">
        <v>491</v>
      </c>
      <c r="F973" t="s">
        <v>8925</v>
      </c>
      <c r="G973" t="s">
        <v>8636</v>
      </c>
      <c r="H973" t="s">
        <v>16654</v>
      </c>
      <c r="I973" t="s">
        <v>6084</v>
      </c>
      <c r="J973" t="s">
        <v>16845</v>
      </c>
      <c r="K973" t="s">
        <v>8638</v>
      </c>
      <c r="L973" t="s">
        <v>8638</v>
      </c>
      <c r="M973" t="s">
        <v>8639</v>
      </c>
      <c r="N973" t="s">
        <v>61</v>
      </c>
      <c r="O973" t="s">
        <v>15341</v>
      </c>
      <c r="P973" t="s">
        <v>106</v>
      </c>
      <c r="Q973" t="s">
        <v>632</v>
      </c>
      <c r="R973" t="s">
        <v>108</v>
      </c>
      <c r="S973" s="189" t="s">
        <v>235</v>
      </c>
      <c r="T973" t="s">
        <v>8640</v>
      </c>
      <c r="U973" t="s">
        <v>48</v>
      </c>
      <c r="V973" t="s">
        <v>49</v>
      </c>
      <c r="W973" t="s">
        <v>22009</v>
      </c>
      <c r="X973" s="126">
        <v>28240</v>
      </c>
      <c r="Y973" t="s">
        <v>258</v>
      </c>
      <c r="Z973" s="126">
        <v>44256</v>
      </c>
      <c r="AA973" s="126">
        <v>44561</v>
      </c>
      <c r="AB973" t="s">
        <v>8641</v>
      </c>
      <c r="AC973" t="s">
        <v>65</v>
      </c>
      <c r="AD973" t="s">
        <v>40</v>
      </c>
    </row>
    <row r="974" spans="1:30" x14ac:dyDescent="0.25">
      <c r="A974" t="s">
        <v>16846</v>
      </c>
      <c r="B974" t="s">
        <v>8634</v>
      </c>
      <c r="C974" t="s">
        <v>6849</v>
      </c>
      <c r="D974" t="s">
        <v>29</v>
      </c>
      <c r="E974" t="s">
        <v>491</v>
      </c>
      <c r="F974" t="s">
        <v>8926</v>
      </c>
      <c r="G974" t="s">
        <v>8636</v>
      </c>
      <c r="H974" t="s">
        <v>16654</v>
      </c>
      <c r="I974" t="s">
        <v>8927</v>
      </c>
      <c r="J974" t="s">
        <v>16846</v>
      </c>
      <c r="K974" t="s">
        <v>8638</v>
      </c>
      <c r="L974" t="s">
        <v>8638</v>
      </c>
      <c r="M974" t="s">
        <v>8639</v>
      </c>
      <c r="N974" t="s">
        <v>61</v>
      </c>
      <c r="O974" t="s">
        <v>15341</v>
      </c>
      <c r="P974" t="s">
        <v>21380</v>
      </c>
      <c r="Q974" t="s">
        <v>152</v>
      </c>
      <c r="R974" t="s">
        <v>177</v>
      </c>
      <c r="S974" s="189" t="s">
        <v>235</v>
      </c>
      <c r="T974" t="s">
        <v>8640</v>
      </c>
      <c r="U974" t="s">
        <v>48</v>
      </c>
      <c r="V974" t="s">
        <v>49</v>
      </c>
      <c r="W974" t="s">
        <v>22010</v>
      </c>
      <c r="X974" s="126">
        <v>25482</v>
      </c>
      <c r="Y974" t="s">
        <v>258</v>
      </c>
      <c r="Z974" s="126">
        <v>44256</v>
      </c>
      <c r="AA974" s="126">
        <v>44561</v>
      </c>
      <c r="AB974" t="s">
        <v>8641</v>
      </c>
      <c r="AC974" t="s">
        <v>65</v>
      </c>
      <c r="AD974" t="s">
        <v>40</v>
      </c>
    </row>
    <row r="975" spans="1:30" x14ac:dyDescent="0.25">
      <c r="A975" t="s">
        <v>16847</v>
      </c>
      <c r="B975" t="s">
        <v>8634</v>
      </c>
      <c r="C975" t="s">
        <v>6849</v>
      </c>
      <c r="D975" t="s">
        <v>29</v>
      </c>
      <c r="E975" t="s">
        <v>491</v>
      </c>
      <c r="F975" t="s">
        <v>8955</v>
      </c>
      <c r="G975" t="s">
        <v>8636</v>
      </c>
      <c r="H975" t="s">
        <v>16654</v>
      </c>
      <c r="I975" t="s">
        <v>8956</v>
      </c>
      <c r="J975" t="s">
        <v>16847</v>
      </c>
      <c r="K975" t="s">
        <v>8638</v>
      </c>
      <c r="L975" t="s">
        <v>8638</v>
      </c>
      <c r="M975" t="s">
        <v>8639</v>
      </c>
      <c r="N975" t="s">
        <v>61</v>
      </c>
      <c r="O975" t="s">
        <v>15341</v>
      </c>
      <c r="P975" t="s">
        <v>159</v>
      </c>
      <c r="Q975" t="s">
        <v>67</v>
      </c>
      <c r="R975" t="s">
        <v>22011</v>
      </c>
      <c r="S975" s="189" t="s">
        <v>235</v>
      </c>
      <c r="T975" t="s">
        <v>8640</v>
      </c>
      <c r="U975" t="s">
        <v>48</v>
      </c>
      <c r="V975" t="s">
        <v>49</v>
      </c>
      <c r="W975" t="s">
        <v>22012</v>
      </c>
      <c r="X975" s="126">
        <v>32106</v>
      </c>
      <c r="Y975" t="s">
        <v>258</v>
      </c>
      <c r="Z975" s="126">
        <v>44256</v>
      </c>
      <c r="AA975" s="126">
        <v>44561</v>
      </c>
      <c r="AB975" t="s">
        <v>8641</v>
      </c>
      <c r="AC975" t="s">
        <v>65</v>
      </c>
      <c r="AD975" t="s">
        <v>40</v>
      </c>
    </row>
    <row r="976" spans="1:30" x14ac:dyDescent="0.25">
      <c r="A976" t="s">
        <v>16848</v>
      </c>
      <c r="B976" t="s">
        <v>8634</v>
      </c>
      <c r="C976" t="s">
        <v>6849</v>
      </c>
      <c r="D976" t="s">
        <v>29</v>
      </c>
      <c r="E976" t="s">
        <v>491</v>
      </c>
      <c r="F976" t="s">
        <v>9217</v>
      </c>
      <c r="G976" t="s">
        <v>8636</v>
      </c>
      <c r="H976" t="s">
        <v>16654</v>
      </c>
      <c r="I976" t="s">
        <v>9218</v>
      </c>
      <c r="J976" t="s">
        <v>16848</v>
      </c>
      <c r="K976" t="s">
        <v>8638</v>
      </c>
      <c r="L976" t="s">
        <v>8638</v>
      </c>
      <c r="M976" t="s">
        <v>8639</v>
      </c>
      <c r="N976" t="s">
        <v>61</v>
      </c>
      <c r="O976" t="s">
        <v>15341</v>
      </c>
      <c r="P976" t="s">
        <v>628</v>
      </c>
      <c r="Q976" t="s">
        <v>212</v>
      </c>
      <c r="R976" t="s">
        <v>22013</v>
      </c>
      <c r="S976" s="189" t="s">
        <v>235</v>
      </c>
      <c r="T976" t="s">
        <v>8640</v>
      </c>
      <c r="U976" t="s">
        <v>48</v>
      </c>
      <c r="V976" t="s">
        <v>49</v>
      </c>
      <c r="W976" t="s">
        <v>22014</v>
      </c>
      <c r="X976" s="126">
        <v>30632</v>
      </c>
      <c r="Y976" t="s">
        <v>258</v>
      </c>
      <c r="Z976" s="126">
        <v>44256</v>
      </c>
      <c r="AA976" s="126">
        <v>44561</v>
      </c>
      <c r="AB976" t="s">
        <v>8641</v>
      </c>
      <c r="AC976" t="s">
        <v>65</v>
      </c>
      <c r="AD976" t="s">
        <v>40</v>
      </c>
    </row>
    <row r="977" spans="1:30" x14ac:dyDescent="0.25">
      <c r="A977" t="s">
        <v>16849</v>
      </c>
      <c r="B977" t="s">
        <v>8634</v>
      </c>
      <c r="C977" t="s">
        <v>6849</v>
      </c>
      <c r="D977" t="s">
        <v>29</v>
      </c>
      <c r="E977" t="s">
        <v>491</v>
      </c>
      <c r="F977" t="s">
        <v>9221</v>
      </c>
      <c r="G977" t="s">
        <v>8636</v>
      </c>
      <c r="H977" t="s">
        <v>16654</v>
      </c>
      <c r="I977" t="s">
        <v>9222</v>
      </c>
      <c r="J977" t="s">
        <v>16849</v>
      </c>
      <c r="K977" t="s">
        <v>8638</v>
      </c>
      <c r="L977" t="s">
        <v>8638</v>
      </c>
      <c r="M977" t="s">
        <v>8639</v>
      </c>
      <c r="N977" t="s">
        <v>61</v>
      </c>
      <c r="O977" t="s">
        <v>15341</v>
      </c>
      <c r="P977" t="s">
        <v>325</v>
      </c>
      <c r="Q977" t="s">
        <v>126</v>
      </c>
      <c r="R977" t="s">
        <v>22015</v>
      </c>
      <c r="S977" s="189" t="s">
        <v>235</v>
      </c>
      <c r="T977" t="s">
        <v>8640</v>
      </c>
      <c r="U977" t="s">
        <v>48</v>
      </c>
      <c r="V977" t="s">
        <v>49</v>
      </c>
      <c r="W977" t="s">
        <v>22016</v>
      </c>
      <c r="X977" s="126">
        <v>27796</v>
      </c>
      <c r="Y977" t="s">
        <v>258</v>
      </c>
      <c r="Z977" s="126">
        <v>44256</v>
      </c>
      <c r="AA977" s="126">
        <v>44561</v>
      </c>
      <c r="AB977" t="s">
        <v>8641</v>
      </c>
      <c r="AC977" t="s">
        <v>65</v>
      </c>
      <c r="AD977" t="s">
        <v>40</v>
      </c>
    </row>
    <row r="978" spans="1:30" x14ac:dyDescent="0.25">
      <c r="A978" t="s">
        <v>16850</v>
      </c>
      <c r="B978" t="s">
        <v>8634</v>
      </c>
      <c r="C978" t="s">
        <v>6849</v>
      </c>
      <c r="D978" t="s">
        <v>29</v>
      </c>
      <c r="E978" t="s">
        <v>491</v>
      </c>
      <c r="F978" t="s">
        <v>8957</v>
      </c>
      <c r="G978" t="s">
        <v>8636</v>
      </c>
      <c r="H978" t="s">
        <v>16654</v>
      </c>
      <c r="I978" t="s">
        <v>8958</v>
      </c>
      <c r="J978" t="s">
        <v>16850</v>
      </c>
      <c r="K978" t="s">
        <v>8638</v>
      </c>
      <c r="L978" t="s">
        <v>8638</v>
      </c>
      <c r="M978" t="s">
        <v>8639</v>
      </c>
      <c r="N978" t="s">
        <v>61</v>
      </c>
      <c r="O978" t="s">
        <v>15341</v>
      </c>
      <c r="P978" t="s">
        <v>75</v>
      </c>
      <c r="Q978" t="s">
        <v>106</v>
      </c>
      <c r="R978" t="s">
        <v>22017</v>
      </c>
      <c r="S978" s="189" t="s">
        <v>235</v>
      </c>
      <c r="T978" t="s">
        <v>8640</v>
      </c>
      <c r="U978" t="s">
        <v>48</v>
      </c>
      <c r="V978" t="s">
        <v>49</v>
      </c>
      <c r="W978" t="s">
        <v>22018</v>
      </c>
      <c r="X978" s="126">
        <v>25294</v>
      </c>
      <c r="Y978" t="s">
        <v>258</v>
      </c>
      <c r="Z978" s="126">
        <v>44256</v>
      </c>
      <c r="AA978" s="126">
        <v>44561</v>
      </c>
      <c r="AB978" t="s">
        <v>8641</v>
      </c>
      <c r="AC978" t="s">
        <v>65</v>
      </c>
      <c r="AD978" t="s">
        <v>40</v>
      </c>
    </row>
    <row r="979" spans="1:30" x14ac:dyDescent="0.25">
      <c r="A979" t="s">
        <v>16851</v>
      </c>
      <c r="B979" t="s">
        <v>8634</v>
      </c>
      <c r="C979" t="s">
        <v>6849</v>
      </c>
      <c r="D979" t="s">
        <v>29</v>
      </c>
      <c r="E979" t="s">
        <v>491</v>
      </c>
      <c r="F979" t="s">
        <v>8959</v>
      </c>
      <c r="G979" t="s">
        <v>8636</v>
      </c>
      <c r="H979" t="s">
        <v>16654</v>
      </c>
      <c r="I979" t="s">
        <v>8895</v>
      </c>
      <c r="J979" t="s">
        <v>16851</v>
      </c>
      <c r="K979" t="s">
        <v>8638</v>
      </c>
      <c r="L979" t="s">
        <v>8638</v>
      </c>
      <c r="M979" t="s">
        <v>8639</v>
      </c>
      <c r="N979" t="s">
        <v>61</v>
      </c>
      <c r="O979" t="s">
        <v>15341</v>
      </c>
      <c r="P979" t="s">
        <v>75</v>
      </c>
      <c r="Q979" t="s">
        <v>106</v>
      </c>
      <c r="R979" t="s">
        <v>22019</v>
      </c>
      <c r="S979" s="189" t="s">
        <v>235</v>
      </c>
      <c r="T979" t="s">
        <v>8640</v>
      </c>
      <c r="U979" t="s">
        <v>48</v>
      </c>
      <c r="V979" t="s">
        <v>49</v>
      </c>
      <c r="W979" t="s">
        <v>22020</v>
      </c>
      <c r="X979" s="126">
        <v>24150</v>
      </c>
      <c r="Y979" t="s">
        <v>258</v>
      </c>
      <c r="Z979" s="126">
        <v>44256</v>
      </c>
      <c r="AA979" s="126">
        <v>44561</v>
      </c>
      <c r="AB979" t="s">
        <v>8641</v>
      </c>
      <c r="AC979" t="s">
        <v>65</v>
      </c>
      <c r="AD979" t="s">
        <v>40</v>
      </c>
    </row>
    <row r="980" spans="1:30" x14ac:dyDescent="0.25">
      <c r="A980" t="s">
        <v>16852</v>
      </c>
      <c r="B980" t="s">
        <v>8634</v>
      </c>
      <c r="C980" t="s">
        <v>6849</v>
      </c>
      <c r="D980" t="s">
        <v>29</v>
      </c>
      <c r="E980" t="s">
        <v>491</v>
      </c>
      <c r="F980" t="s">
        <v>8961</v>
      </c>
      <c r="G980" t="s">
        <v>8636</v>
      </c>
      <c r="H980" t="s">
        <v>16654</v>
      </c>
      <c r="I980" t="s">
        <v>8960</v>
      </c>
      <c r="J980" t="s">
        <v>16852</v>
      </c>
      <c r="K980" t="s">
        <v>8638</v>
      </c>
      <c r="L980" t="s">
        <v>8638</v>
      </c>
      <c r="M980" t="s">
        <v>8639</v>
      </c>
      <c r="N980" t="s">
        <v>61</v>
      </c>
      <c r="O980" t="s">
        <v>15341</v>
      </c>
      <c r="P980" t="s">
        <v>508</v>
      </c>
      <c r="Q980" t="s">
        <v>230</v>
      </c>
      <c r="R980" t="s">
        <v>70</v>
      </c>
      <c r="S980" s="189" t="s">
        <v>235</v>
      </c>
      <c r="T980" t="s">
        <v>8640</v>
      </c>
      <c r="U980" t="s">
        <v>48</v>
      </c>
      <c r="V980" t="s">
        <v>49</v>
      </c>
      <c r="W980" t="s">
        <v>22021</v>
      </c>
      <c r="X980" s="126">
        <v>29270</v>
      </c>
      <c r="Y980" t="s">
        <v>258</v>
      </c>
      <c r="Z980" s="126">
        <v>44256</v>
      </c>
      <c r="AA980" s="126">
        <v>44561</v>
      </c>
      <c r="AB980" t="s">
        <v>8641</v>
      </c>
      <c r="AC980" t="s">
        <v>65</v>
      </c>
      <c r="AD980" t="s">
        <v>40</v>
      </c>
    </row>
    <row r="981" spans="1:30" x14ac:dyDescent="0.25">
      <c r="A981" t="s">
        <v>16853</v>
      </c>
      <c r="B981" t="s">
        <v>8634</v>
      </c>
      <c r="C981" t="s">
        <v>6849</v>
      </c>
      <c r="D981" t="s">
        <v>29</v>
      </c>
      <c r="E981" t="s">
        <v>491</v>
      </c>
      <c r="F981" t="s">
        <v>8962</v>
      </c>
      <c r="G981" t="s">
        <v>8636</v>
      </c>
      <c r="H981" t="s">
        <v>16654</v>
      </c>
      <c r="I981" t="s">
        <v>8963</v>
      </c>
      <c r="J981" t="s">
        <v>16853</v>
      </c>
      <c r="K981" t="s">
        <v>8638</v>
      </c>
      <c r="L981" t="s">
        <v>8638</v>
      </c>
      <c r="M981" t="s">
        <v>8639</v>
      </c>
      <c r="N981" t="s">
        <v>61</v>
      </c>
      <c r="O981" t="s">
        <v>15341</v>
      </c>
      <c r="P981" t="s">
        <v>21524</v>
      </c>
      <c r="Q981" t="s">
        <v>8964</v>
      </c>
      <c r="R981" t="s">
        <v>22022</v>
      </c>
      <c r="S981" s="189" t="s">
        <v>235</v>
      </c>
      <c r="T981" t="s">
        <v>8640</v>
      </c>
      <c r="U981" t="s">
        <v>48</v>
      </c>
      <c r="V981" t="s">
        <v>49</v>
      </c>
      <c r="W981" t="s">
        <v>22023</v>
      </c>
      <c r="X981" s="126">
        <v>27000</v>
      </c>
      <c r="Y981" t="s">
        <v>258</v>
      </c>
      <c r="Z981" s="126">
        <v>44256</v>
      </c>
      <c r="AA981" s="126">
        <v>44561</v>
      </c>
      <c r="AB981" t="s">
        <v>8641</v>
      </c>
      <c r="AC981" t="s">
        <v>65</v>
      </c>
      <c r="AD981" t="s">
        <v>40</v>
      </c>
    </row>
    <row r="982" spans="1:30" x14ac:dyDescent="0.25">
      <c r="A982" t="s">
        <v>16854</v>
      </c>
      <c r="B982" t="s">
        <v>8634</v>
      </c>
      <c r="C982" t="s">
        <v>6849</v>
      </c>
      <c r="D982" t="s">
        <v>29</v>
      </c>
      <c r="E982" t="s">
        <v>491</v>
      </c>
      <c r="F982" t="s">
        <v>8965</v>
      </c>
      <c r="G982" t="s">
        <v>8636</v>
      </c>
      <c r="H982" t="s">
        <v>16654</v>
      </c>
      <c r="I982" t="s">
        <v>8966</v>
      </c>
      <c r="J982" t="s">
        <v>16854</v>
      </c>
      <c r="K982" t="s">
        <v>8638</v>
      </c>
      <c r="L982" t="s">
        <v>8638</v>
      </c>
      <c r="M982" t="s">
        <v>8639</v>
      </c>
      <c r="N982" t="s">
        <v>61</v>
      </c>
      <c r="O982" t="s">
        <v>15341</v>
      </c>
      <c r="P982" t="s">
        <v>75</v>
      </c>
      <c r="Q982" t="s">
        <v>21524</v>
      </c>
      <c r="R982" t="s">
        <v>22024</v>
      </c>
      <c r="S982" s="189" t="s">
        <v>235</v>
      </c>
      <c r="T982" t="s">
        <v>8640</v>
      </c>
      <c r="U982" t="s">
        <v>48</v>
      </c>
      <c r="V982" t="s">
        <v>49</v>
      </c>
      <c r="W982" t="s">
        <v>22025</v>
      </c>
      <c r="X982" s="126">
        <v>35735</v>
      </c>
      <c r="Y982" t="s">
        <v>258</v>
      </c>
      <c r="Z982" s="126">
        <v>44256</v>
      </c>
      <c r="AA982" s="126">
        <v>44561</v>
      </c>
      <c r="AB982" t="s">
        <v>8641</v>
      </c>
      <c r="AC982" t="s">
        <v>65</v>
      </c>
      <c r="AD982" t="s">
        <v>40</v>
      </c>
    </row>
    <row r="983" spans="1:30" x14ac:dyDescent="0.25">
      <c r="A983" t="s">
        <v>16855</v>
      </c>
      <c r="B983" t="s">
        <v>8634</v>
      </c>
      <c r="C983" t="s">
        <v>6849</v>
      </c>
      <c r="D983" t="s">
        <v>29</v>
      </c>
      <c r="E983" t="s">
        <v>491</v>
      </c>
      <c r="F983" t="s">
        <v>9117</v>
      </c>
      <c r="G983" t="s">
        <v>8636</v>
      </c>
      <c r="H983" t="s">
        <v>16654</v>
      </c>
      <c r="I983" t="s">
        <v>9118</v>
      </c>
      <c r="J983" t="s">
        <v>16855</v>
      </c>
      <c r="K983" t="s">
        <v>8638</v>
      </c>
      <c r="L983" t="s">
        <v>8638</v>
      </c>
      <c r="M983" t="s">
        <v>8639</v>
      </c>
      <c r="N983" t="s">
        <v>61</v>
      </c>
      <c r="O983" t="s">
        <v>15341</v>
      </c>
      <c r="P983" t="s">
        <v>657</v>
      </c>
      <c r="Q983" t="s">
        <v>647</v>
      </c>
      <c r="R983" t="s">
        <v>7948</v>
      </c>
      <c r="S983" s="189" t="s">
        <v>235</v>
      </c>
      <c r="T983" t="s">
        <v>8640</v>
      </c>
      <c r="U983" t="s">
        <v>48</v>
      </c>
      <c r="V983" t="s">
        <v>49</v>
      </c>
      <c r="W983" t="s">
        <v>22026</v>
      </c>
      <c r="X983" s="126">
        <v>33454</v>
      </c>
      <c r="Y983" t="s">
        <v>258</v>
      </c>
      <c r="Z983" s="126">
        <v>44256</v>
      </c>
      <c r="AA983" s="126">
        <v>44561</v>
      </c>
      <c r="AB983" t="s">
        <v>8641</v>
      </c>
      <c r="AC983" t="s">
        <v>65</v>
      </c>
      <c r="AD983" t="s">
        <v>40</v>
      </c>
    </row>
    <row r="984" spans="1:30" x14ac:dyDescent="0.25">
      <c r="A984" t="s">
        <v>16856</v>
      </c>
      <c r="B984" t="s">
        <v>8634</v>
      </c>
      <c r="C984" t="s">
        <v>6849</v>
      </c>
      <c r="D984" t="s">
        <v>29</v>
      </c>
      <c r="E984" t="s">
        <v>491</v>
      </c>
      <c r="F984" t="s">
        <v>9119</v>
      </c>
      <c r="G984" t="s">
        <v>8636</v>
      </c>
      <c r="H984" t="s">
        <v>16654</v>
      </c>
      <c r="I984" t="s">
        <v>9120</v>
      </c>
      <c r="J984" t="s">
        <v>16856</v>
      </c>
      <c r="K984" t="s">
        <v>8638</v>
      </c>
      <c r="L984" t="s">
        <v>8638</v>
      </c>
      <c r="M984" t="s">
        <v>8639</v>
      </c>
      <c r="N984" t="s">
        <v>61</v>
      </c>
      <c r="O984" t="s">
        <v>15341</v>
      </c>
      <c r="P984" t="s">
        <v>126</v>
      </c>
      <c r="Q984" t="s">
        <v>71</v>
      </c>
      <c r="R984" t="s">
        <v>658</v>
      </c>
      <c r="S984" s="189" t="s">
        <v>235</v>
      </c>
      <c r="T984" t="s">
        <v>8640</v>
      </c>
      <c r="U984" t="s">
        <v>48</v>
      </c>
      <c r="V984" t="s">
        <v>49</v>
      </c>
      <c r="W984" t="s">
        <v>22027</v>
      </c>
      <c r="X984" s="126">
        <v>30400</v>
      </c>
      <c r="Y984" t="s">
        <v>258</v>
      </c>
      <c r="Z984" s="126">
        <v>44256</v>
      </c>
      <c r="AA984" s="126">
        <v>44561</v>
      </c>
      <c r="AB984" t="s">
        <v>8641</v>
      </c>
      <c r="AC984" t="s">
        <v>65</v>
      </c>
      <c r="AD984" t="s">
        <v>40</v>
      </c>
    </row>
    <row r="985" spans="1:30" x14ac:dyDescent="0.25">
      <c r="A985" t="s">
        <v>16857</v>
      </c>
      <c r="B985" t="s">
        <v>8634</v>
      </c>
      <c r="C985" t="s">
        <v>6849</v>
      </c>
      <c r="D985" t="s">
        <v>29</v>
      </c>
      <c r="E985" t="s">
        <v>491</v>
      </c>
      <c r="F985" t="s">
        <v>9121</v>
      </c>
      <c r="G985" t="s">
        <v>8636</v>
      </c>
      <c r="H985" t="s">
        <v>16654</v>
      </c>
      <c r="I985" t="s">
        <v>9122</v>
      </c>
      <c r="J985" t="s">
        <v>16857</v>
      </c>
      <c r="K985" t="s">
        <v>8638</v>
      </c>
      <c r="L985" t="s">
        <v>8638</v>
      </c>
      <c r="M985" t="s">
        <v>8639</v>
      </c>
      <c r="N985" t="s">
        <v>61</v>
      </c>
      <c r="O985" t="s">
        <v>15341</v>
      </c>
      <c r="P985" t="s">
        <v>126</v>
      </c>
      <c r="Q985" t="s">
        <v>62</v>
      </c>
      <c r="R985" t="s">
        <v>22028</v>
      </c>
      <c r="S985" s="189" t="s">
        <v>235</v>
      </c>
      <c r="T985" t="s">
        <v>8640</v>
      </c>
      <c r="U985" t="s">
        <v>48</v>
      </c>
      <c r="V985" t="s">
        <v>49</v>
      </c>
      <c r="W985" t="s">
        <v>22029</v>
      </c>
      <c r="X985" s="126">
        <v>29797</v>
      </c>
      <c r="Y985" t="s">
        <v>258</v>
      </c>
      <c r="Z985" s="126">
        <v>44256</v>
      </c>
      <c r="AA985" s="126">
        <v>44561</v>
      </c>
      <c r="AB985" t="s">
        <v>8641</v>
      </c>
      <c r="AC985" t="s">
        <v>65</v>
      </c>
      <c r="AD985" t="s">
        <v>40</v>
      </c>
    </row>
    <row r="986" spans="1:30" x14ac:dyDescent="0.25">
      <c r="A986" t="s">
        <v>16858</v>
      </c>
      <c r="B986" t="s">
        <v>8634</v>
      </c>
      <c r="C986" t="s">
        <v>6849</v>
      </c>
      <c r="D986" t="s">
        <v>29</v>
      </c>
      <c r="E986" t="s">
        <v>491</v>
      </c>
      <c r="F986" t="s">
        <v>9124</v>
      </c>
      <c r="G986" t="s">
        <v>8636</v>
      </c>
      <c r="H986" t="s">
        <v>16654</v>
      </c>
      <c r="I986" t="s">
        <v>8782</v>
      </c>
      <c r="J986" t="s">
        <v>16858</v>
      </c>
      <c r="K986" t="s">
        <v>8638</v>
      </c>
      <c r="L986" t="s">
        <v>8638</v>
      </c>
      <c r="M986" t="s">
        <v>8639</v>
      </c>
      <c r="N986" t="s">
        <v>61</v>
      </c>
      <c r="O986" t="s">
        <v>15341</v>
      </c>
      <c r="P986" t="s">
        <v>911</v>
      </c>
      <c r="Q986" t="s">
        <v>126</v>
      </c>
      <c r="R986" t="s">
        <v>22030</v>
      </c>
      <c r="S986" s="189" t="s">
        <v>235</v>
      </c>
      <c r="T986" t="s">
        <v>8640</v>
      </c>
      <c r="U986" t="s">
        <v>48</v>
      </c>
      <c r="V986" t="s">
        <v>49</v>
      </c>
      <c r="W986" t="s">
        <v>22031</v>
      </c>
      <c r="X986" s="126">
        <v>33733</v>
      </c>
      <c r="Y986" t="s">
        <v>258</v>
      </c>
      <c r="Z986" s="126">
        <v>44256</v>
      </c>
      <c r="AA986" s="126">
        <v>44561</v>
      </c>
      <c r="AB986" t="s">
        <v>8641</v>
      </c>
      <c r="AC986" t="s">
        <v>65</v>
      </c>
      <c r="AD986" t="s">
        <v>40</v>
      </c>
    </row>
    <row r="987" spans="1:30" x14ac:dyDescent="0.25">
      <c r="A987" t="s">
        <v>16859</v>
      </c>
      <c r="B987" t="s">
        <v>8634</v>
      </c>
      <c r="C987" t="s">
        <v>6849</v>
      </c>
      <c r="D987" t="s">
        <v>29</v>
      </c>
      <c r="E987" t="s">
        <v>491</v>
      </c>
      <c r="F987" t="s">
        <v>9125</v>
      </c>
      <c r="G987" t="s">
        <v>8636</v>
      </c>
      <c r="H987" t="s">
        <v>16654</v>
      </c>
      <c r="I987" t="s">
        <v>9126</v>
      </c>
      <c r="J987" t="s">
        <v>16859</v>
      </c>
      <c r="K987" t="s">
        <v>8638</v>
      </c>
      <c r="L987" t="s">
        <v>8638</v>
      </c>
      <c r="M987" t="s">
        <v>8639</v>
      </c>
      <c r="N987" t="s">
        <v>61</v>
      </c>
      <c r="O987" t="s">
        <v>15341</v>
      </c>
      <c r="P987" t="s">
        <v>126</v>
      </c>
      <c r="Q987" t="s">
        <v>647</v>
      </c>
      <c r="R987" t="s">
        <v>9127</v>
      </c>
      <c r="S987" s="189" t="s">
        <v>235</v>
      </c>
      <c r="T987" t="s">
        <v>8640</v>
      </c>
      <c r="U987" t="s">
        <v>48</v>
      </c>
      <c r="V987" t="s">
        <v>49</v>
      </c>
      <c r="W987" t="s">
        <v>22032</v>
      </c>
      <c r="X987" s="126">
        <v>30256</v>
      </c>
      <c r="Y987" t="s">
        <v>258</v>
      </c>
      <c r="Z987" s="126">
        <v>44256</v>
      </c>
      <c r="AA987" s="126">
        <v>44561</v>
      </c>
      <c r="AB987" t="s">
        <v>8641</v>
      </c>
      <c r="AC987" t="s">
        <v>65</v>
      </c>
      <c r="AD987" t="s">
        <v>40</v>
      </c>
    </row>
    <row r="988" spans="1:30" x14ac:dyDescent="0.25">
      <c r="A988" t="s">
        <v>16860</v>
      </c>
      <c r="B988" t="s">
        <v>8634</v>
      </c>
      <c r="C988" t="s">
        <v>6849</v>
      </c>
      <c r="D988" t="s">
        <v>29</v>
      </c>
      <c r="E988" t="s">
        <v>491</v>
      </c>
      <c r="F988" t="s">
        <v>9128</v>
      </c>
      <c r="G988" t="s">
        <v>8636</v>
      </c>
      <c r="H988" t="s">
        <v>16654</v>
      </c>
      <c r="I988" t="s">
        <v>9129</v>
      </c>
      <c r="J988" t="s">
        <v>16860</v>
      </c>
      <c r="K988" t="s">
        <v>8638</v>
      </c>
      <c r="L988" t="s">
        <v>8638</v>
      </c>
      <c r="M988" t="s">
        <v>8639</v>
      </c>
      <c r="N988" t="s">
        <v>61</v>
      </c>
      <c r="O988" t="s">
        <v>15341</v>
      </c>
      <c r="P988" t="s">
        <v>529</v>
      </c>
      <c r="Q988" t="s">
        <v>88</v>
      </c>
      <c r="R988" t="s">
        <v>567</v>
      </c>
      <c r="S988" s="189" t="s">
        <v>235</v>
      </c>
      <c r="T988" t="s">
        <v>8640</v>
      </c>
      <c r="U988" t="s">
        <v>48</v>
      </c>
      <c r="V988" t="s">
        <v>49</v>
      </c>
      <c r="W988" t="s">
        <v>22033</v>
      </c>
      <c r="X988" s="126">
        <v>34009</v>
      </c>
      <c r="Y988" t="s">
        <v>258</v>
      </c>
      <c r="Z988" s="126">
        <v>44256</v>
      </c>
      <c r="AA988" s="126">
        <v>44561</v>
      </c>
      <c r="AB988" t="s">
        <v>8641</v>
      </c>
      <c r="AC988" t="s">
        <v>65</v>
      </c>
      <c r="AD988" t="s">
        <v>40</v>
      </c>
    </row>
    <row r="989" spans="1:30" x14ac:dyDescent="0.25">
      <c r="A989" t="s">
        <v>16861</v>
      </c>
      <c r="B989" t="s">
        <v>8634</v>
      </c>
      <c r="C989" t="s">
        <v>6849</v>
      </c>
      <c r="D989" t="s">
        <v>29</v>
      </c>
      <c r="E989" t="s">
        <v>491</v>
      </c>
      <c r="F989" t="s">
        <v>9253</v>
      </c>
      <c r="G989" t="s">
        <v>8636</v>
      </c>
      <c r="H989" t="s">
        <v>16654</v>
      </c>
      <c r="I989" t="s">
        <v>9254</v>
      </c>
      <c r="J989" t="s">
        <v>16861</v>
      </c>
      <c r="K989" t="s">
        <v>8638</v>
      </c>
      <c r="L989" t="s">
        <v>8638</v>
      </c>
      <c r="M989" t="s">
        <v>8639</v>
      </c>
      <c r="N989" t="s">
        <v>61</v>
      </c>
      <c r="O989" t="s">
        <v>15341</v>
      </c>
      <c r="P989" t="s">
        <v>87</v>
      </c>
      <c r="Q989" t="s">
        <v>106</v>
      </c>
      <c r="R989" t="s">
        <v>22034</v>
      </c>
      <c r="S989" s="189" t="s">
        <v>235</v>
      </c>
      <c r="T989" t="s">
        <v>8640</v>
      </c>
      <c r="U989" t="s">
        <v>48</v>
      </c>
      <c r="V989" t="s">
        <v>49</v>
      </c>
      <c r="W989" t="s">
        <v>22035</v>
      </c>
      <c r="X989" s="126">
        <v>27264</v>
      </c>
      <c r="Y989" t="s">
        <v>258</v>
      </c>
      <c r="Z989" s="126">
        <v>44256</v>
      </c>
      <c r="AA989" s="126">
        <v>44561</v>
      </c>
      <c r="AB989" t="s">
        <v>8641</v>
      </c>
      <c r="AC989" t="s">
        <v>65</v>
      </c>
      <c r="AD989" t="s">
        <v>40</v>
      </c>
    </row>
    <row r="990" spans="1:30" x14ac:dyDescent="0.25">
      <c r="A990" t="s">
        <v>16862</v>
      </c>
      <c r="B990" t="s">
        <v>8634</v>
      </c>
      <c r="C990" t="s">
        <v>6849</v>
      </c>
      <c r="D990" t="s">
        <v>29</v>
      </c>
      <c r="E990" t="s">
        <v>491</v>
      </c>
      <c r="F990" t="s">
        <v>9255</v>
      </c>
      <c r="G990" t="s">
        <v>8636</v>
      </c>
      <c r="H990" t="s">
        <v>16654</v>
      </c>
      <c r="I990" t="s">
        <v>9256</v>
      </c>
      <c r="J990" t="s">
        <v>16862</v>
      </c>
      <c r="K990" t="s">
        <v>8638</v>
      </c>
      <c r="L990" t="s">
        <v>8638</v>
      </c>
      <c r="M990" t="s">
        <v>8639</v>
      </c>
      <c r="N990" t="s">
        <v>61</v>
      </c>
      <c r="O990" t="s">
        <v>15341</v>
      </c>
      <c r="P990" t="s">
        <v>126</v>
      </c>
      <c r="Q990" t="s">
        <v>257</v>
      </c>
      <c r="R990" t="s">
        <v>9257</v>
      </c>
      <c r="S990" s="189" t="s">
        <v>235</v>
      </c>
      <c r="T990" t="s">
        <v>8640</v>
      </c>
      <c r="U990" t="s">
        <v>48</v>
      </c>
      <c r="V990" t="s">
        <v>49</v>
      </c>
      <c r="W990" t="s">
        <v>22036</v>
      </c>
      <c r="X990" s="126">
        <v>30604</v>
      </c>
      <c r="Y990" t="s">
        <v>258</v>
      </c>
      <c r="Z990" s="126">
        <v>44256</v>
      </c>
      <c r="AA990" s="126">
        <v>44561</v>
      </c>
      <c r="AB990" t="s">
        <v>8641</v>
      </c>
      <c r="AC990" t="s">
        <v>65</v>
      </c>
      <c r="AD990" t="s">
        <v>40</v>
      </c>
    </row>
    <row r="991" spans="1:30" x14ac:dyDescent="0.25">
      <c r="A991" t="s">
        <v>16863</v>
      </c>
      <c r="B991" t="s">
        <v>8634</v>
      </c>
      <c r="C991" t="s">
        <v>6849</v>
      </c>
      <c r="D991" t="s">
        <v>29</v>
      </c>
      <c r="E991" t="s">
        <v>491</v>
      </c>
      <c r="F991" t="s">
        <v>9130</v>
      </c>
      <c r="G991" t="s">
        <v>8636</v>
      </c>
      <c r="H991" t="s">
        <v>16654</v>
      </c>
      <c r="I991" t="s">
        <v>9131</v>
      </c>
      <c r="J991" t="s">
        <v>16863</v>
      </c>
      <c r="K991" t="s">
        <v>8638</v>
      </c>
      <c r="L991" t="s">
        <v>8638</v>
      </c>
      <c r="M991" t="s">
        <v>8639</v>
      </c>
      <c r="N991" t="s">
        <v>61</v>
      </c>
      <c r="O991" t="s">
        <v>15341</v>
      </c>
      <c r="P991" t="s">
        <v>131</v>
      </c>
      <c r="Q991" t="s">
        <v>55</v>
      </c>
      <c r="R991" t="s">
        <v>22037</v>
      </c>
      <c r="S991" s="189" t="s">
        <v>235</v>
      </c>
      <c r="T991" t="s">
        <v>8640</v>
      </c>
      <c r="U991" t="s">
        <v>48</v>
      </c>
      <c r="V991" t="s">
        <v>49</v>
      </c>
      <c r="W991" t="s">
        <v>22038</v>
      </c>
      <c r="X991" s="126">
        <v>29838</v>
      </c>
      <c r="Y991" t="s">
        <v>258</v>
      </c>
      <c r="Z991" s="126">
        <v>44256</v>
      </c>
      <c r="AA991" s="126">
        <v>44561</v>
      </c>
      <c r="AB991" t="s">
        <v>8641</v>
      </c>
      <c r="AC991" t="s">
        <v>65</v>
      </c>
      <c r="AD991" t="s">
        <v>40</v>
      </c>
    </row>
    <row r="992" spans="1:30" x14ac:dyDescent="0.25">
      <c r="A992" t="s">
        <v>16864</v>
      </c>
      <c r="B992" t="s">
        <v>8634</v>
      </c>
      <c r="C992" t="s">
        <v>6849</v>
      </c>
      <c r="D992" t="s">
        <v>29</v>
      </c>
      <c r="E992" t="s">
        <v>491</v>
      </c>
      <c r="F992" t="s">
        <v>9132</v>
      </c>
      <c r="G992" t="s">
        <v>8636</v>
      </c>
      <c r="H992" t="s">
        <v>16654</v>
      </c>
      <c r="I992" t="s">
        <v>607</v>
      </c>
      <c r="J992" t="s">
        <v>16864</v>
      </c>
      <c r="K992" t="s">
        <v>8638</v>
      </c>
      <c r="L992" t="s">
        <v>8638</v>
      </c>
      <c r="M992" t="s">
        <v>8639</v>
      </c>
      <c r="N992" t="s">
        <v>61</v>
      </c>
      <c r="O992" t="s">
        <v>15341</v>
      </c>
      <c r="P992" t="s">
        <v>548</v>
      </c>
      <c r="Q992" t="s">
        <v>489</v>
      </c>
      <c r="R992" t="s">
        <v>22039</v>
      </c>
      <c r="S992" s="189" t="s">
        <v>235</v>
      </c>
      <c r="T992" t="s">
        <v>8640</v>
      </c>
      <c r="U992" t="s">
        <v>48</v>
      </c>
      <c r="V992" t="s">
        <v>49</v>
      </c>
      <c r="W992" t="s">
        <v>22040</v>
      </c>
      <c r="X992" s="126">
        <v>30954</v>
      </c>
      <c r="Y992" t="s">
        <v>258</v>
      </c>
      <c r="Z992" s="126">
        <v>44256</v>
      </c>
      <c r="AA992" s="126">
        <v>44561</v>
      </c>
      <c r="AB992" t="s">
        <v>8641</v>
      </c>
      <c r="AC992" t="s">
        <v>65</v>
      </c>
      <c r="AD992" t="s">
        <v>40</v>
      </c>
    </row>
    <row r="993" spans="1:30" x14ac:dyDescent="0.25">
      <c r="A993" t="s">
        <v>16865</v>
      </c>
      <c r="B993" t="s">
        <v>8634</v>
      </c>
      <c r="C993" t="s">
        <v>6849</v>
      </c>
      <c r="D993" t="s">
        <v>29</v>
      </c>
      <c r="E993" t="s">
        <v>491</v>
      </c>
      <c r="F993" t="s">
        <v>9133</v>
      </c>
      <c r="G993" t="s">
        <v>8636</v>
      </c>
      <c r="H993" t="s">
        <v>16654</v>
      </c>
      <c r="I993" t="s">
        <v>9134</v>
      </c>
      <c r="J993" t="s">
        <v>16865</v>
      </c>
      <c r="K993" t="s">
        <v>8638</v>
      </c>
      <c r="L993" t="s">
        <v>8638</v>
      </c>
      <c r="M993" t="s">
        <v>8639</v>
      </c>
      <c r="N993" t="s">
        <v>61</v>
      </c>
      <c r="O993" t="s">
        <v>15341</v>
      </c>
      <c r="P993" t="s">
        <v>346</v>
      </c>
      <c r="Q993" t="s">
        <v>254</v>
      </c>
      <c r="R993" t="s">
        <v>638</v>
      </c>
      <c r="S993" s="189" t="s">
        <v>235</v>
      </c>
      <c r="T993" t="s">
        <v>8640</v>
      </c>
      <c r="U993" t="s">
        <v>48</v>
      </c>
      <c r="V993" t="s">
        <v>49</v>
      </c>
      <c r="W993" t="s">
        <v>22041</v>
      </c>
      <c r="X993" s="126">
        <v>31088</v>
      </c>
      <c r="Y993" t="s">
        <v>258</v>
      </c>
      <c r="Z993" s="126">
        <v>44256</v>
      </c>
      <c r="AA993" s="126">
        <v>44561</v>
      </c>
      <c r="AB993" t="s">
        <v>8641</v>
      </c>
      <c r="AC993" t="s">
        <v>65</v>
      </c>
      <c r="AD993" t="s">
        <v>40</v>
      </c>
    </row>
    <row r="994" spans="1:30" x14ac:dyDescent="0.25">
      <c r="A994" t="s">
        <v>16866</v>
      </c>
      <c r="B994" t="s">
        <v>8634</v>
      </c>
      <c r="C994" t="s">
        <v>6849</v>
      </c>
      <c r="D994" t="s">
        <v>29</v>
      </c>
      <c r="E994" t="s">
        <v>491</v>
      </c>
      <c r="F994" t="s">
        <v>9135</v>
      </c>
      <c r="G994" t="s">
        <v>8636</v>
      </c>
      <c r="H994" t="s">
        <v>16654</v>
      </c>
      <c r="I994" t="s">
        <v>431</v>
      </c>
      <c r="J994" t="s">
        <v>16866</v>
      </c>
      <c r="K994" t="s">
        <v>8638</v>
      </c>
      <c r="L994" t="s">
        <v>8638</v>
      </c>
      <c r="M994" t="s">
        <v>8639</v>
      </c>
      <c r="N994" t="s">
        <v>61</v>
      </c>
      <c r="O994" t="s">
        <v>15341</v>
      </c>
      <c r="P994" t="s">
        <v>126</v>
      </c>
      <c r="Q994" t="s">
        <v>152</v>
      </c>
      <c r="R994" t="s">
        <v>9136</v>
      </c>
      <c r="S994" s="189" t="s">
        <v>235</v>
      </c>
      <c r="T994" t="s">
        <v>8640</v>
      </c>
      <c r="U994" t="s">
        <v>48</v>
      </c>
      <c r="V994" t="s">
        <v>49</v>
      </c>
      <c r="W994" t="s">
        <v>22042</v>
      </c>
      <c r="X994" s="126">
        <v>26774</v>
      </c>
      <c r="Y994" t="s">
        <v>258</v>
      </c>
      <c r="Z994" s="126">
        <v>44256</v>
      </c>
      <c r="AA994" s="126">
        <v>44561</v>
      </c>
      <c r="AB994" t="s">
        <v>8641</v>
      </c>
      <c r="AC994" t="s">
        <v>65</v>
      </c>
      <c r="AD994" t="s">
        <v>40</v>
      </c>
    </row>
    <row r="995" spans="1:30" x14ac:dyDescent="0.25">
      <c r="A995" t="s">
        <v>16867</v>
      </c>
      <c r="B995" t="s">
        <v>8634</v>
      </c>
      <c r="C995" t="s">
        <v>6849</v>
      </c>
      <c r="D995" t="s">
        <v>29</v>
      </c>
      <c r="E995" t="s">
        <v>491</v>
      </c>
      <c r="F995" t="s">
        <v>9137</v>
      </c>
      <c r="G995" t="s">
        <v>8636</v>
      </c>
      <c r="H995" t="s">
        <v>16654</v>
      </c>
      <c r="I995" t="s">
        <v>9138</v>
      </c>
      <c r="J995" t="s">
        <v>16867</v>
      </c>
      <c r="K995" t="s">
        <v>8638</v>
      </c>
      <c r="L995" t="s">
        <v>8638</v>
      </c>
      <c r="M995" t="s">
        <v>8639</v>
      </c>
      <c r="N995" t="s">
        <v>61</v>
      </c>
      <c r="O995" t="s">
        <v>15341</v>
      </c>
      <c r="P995" t="s">
        <v>106</v>
      </c>
      <c r="Q995" t="s">
        <v>106</v>
      </c>
      <c r="R995" t="s">
        <v>22043</v>
      </c>
      <c r="S995" s="189" t="s">
        <v>235</v>
      </c>
      <c r="T995" t="s">
        <v>8640</v>
      </c>
      <c r="U995" t="s">
        <v>48</v>
      </c>
      <c r="V995" t="s">
        <v>49</v>
      </c>
      <c r="W995" t="s">
        <v>22044</v>
      </c>
      <c r="X995" s="126">
        <v>35207</v>
      </c>
      <c r="Y995" t="s">
        <v>258</v>
      </c>
      <c r="Z995" s="126">
        <v>44256</v>
      </c>
      <c r="AA995" s="126">
        <v>44561</v>
      </c>
      <c r="AB995" t="s">
        <v>8641</v>
      </c>
      <c r="AC995" t="s">
        <v>65</v>
      </c>
      <c r="AD995" t="s">
        <v>40</v>
      </c>
    </row>
    <row r="996" spans="1:30" x14ac:dyDescent="0.25">
      <c r="A996" t="s">
        <v>16868</v>
      </c>
      <c r="B996" t="s">
        <v>8634</v>
      </c>
      <c r="C996" t="s">
        <v>6849</v>
      </c>
      <c r="D996" t="s">
        <v>29</v>
      </c>
      <c r="E996" t="s">
        <v>491</v>
      </c>
      <c r="F996" t="s">
        <v>9141</v>
      </c>
      <c r="G996" t="s">
        <v>8636</v>
      </c>
      <c r="H996" t="s">
        <v>16654</v>
      </c>
      <c r="I996" t="s">
        <v>9142</v>
      </c>
      <c r="J996" t="s">
        <v>16868</v>
      </c>
      <c r="K996" t="s">
        <v>8638</v>
      </c>
      <c r="L996" t="s">
        <v>8638</v>
      </c>
      <c r="M996" t="s">
        <v>8639</v>
      </c>
      <c r="N996" t="s">
        <v>61</v>
      </c>
      <c r="O996" t="s">
        <v>15341</v>
      </c>
      <c r="P996" t="s">
        <v>103</v>
      </c>
      <c r="Q996" t="s">
        <v>174</v>
      </c>
      <c r="R996" t="s">
        <v>21719</v>
      </c>
      <c r="S996" s="189" t="s">
        <v>235</v>
      </c>
      <c r="T996" t="s">
        <v>8640</v>
      </c>
      <c r="U996" t="s">
        <v>48</v>
      </c>
      <c r="V996" t="s">
        <v>49</v>
      </c>
      <c r="W996" t="s">
        <v>22045</v>
      </c>
      <c r="X996" s="126">
        <v>34904</v>
      </c>
      <c r="Y996" t="s">
        <v>258</v>
      </c>
      <c r="Z996" s="126">
        <v>44256</v>
      </c>
      <c r="AA996" s="126">
        <v>44561</v>
      </c>
      <c r="AB996" t="s">
        <v>8641</v>
      </c>
      <c r="AC996" t="s">
        <v>65</v>
      </c>
      <c r="AD996" t="s">
        <v>40</v>
      </c>
    </row>
    <row r="997" spans="1:30" x14ac:dyDescent="0.25">
      <c r="A997" t="s">
        <v>16869</v>
      </c>
      <c r="B997" t="s">
        <v>8634</v>
      </c>
      <c r="C997" t="s">
        <v>6849</v>
      </c>
      <c r="D997" t="s">
        <v>29</v>
      </c>
      <c r="E997" t="s">
        <v>491</v>
      </c>
      <c r="F997" t="s">
        <v>9139</v>
      </c>
      <c r="G997" t="s">
        <v>8636</v>
      </c>
      <c r="H997" t="s">
        <v>16654</v>
      </c>
      <c r="I997" t="s">
        <v>9140</v>
      </c>
      <c r="J997" t="s">
        <v>16869</v>
      </c>
      <c r="K997" t="s">
        <v>8638</v>
      </c>
      <c r="L997" t="s">
        <v>8638</v>
      </c>
      <c r="M997" t="s">
        <v>8639</v>
      </c>
      <c r="N997" t="s">
        <v>61</v>
      </c>
      <c r="O997" t="s">
        <v>15341</v>
      </c>
      <c r="P997" t="s">
        <v>135</v>
      </c>
      <c r="Q997" t="s">
        <v>1030</v>
      </c>
      <c r="R997" t="s">
        <v>22046</v>
      </c>
      <c r="S997" s="189" t="s">
        <v>235</v>
      </c>
      <c r="T997" t="s">
        <v>8640</v>
      </c>
      <c r="U997" t="s">
        <v>48</v>
      </c>
      <c r="V997" t="s">
        <v>49</v>
      </c>
      <c r="W997" t="s">
        <v>22047</v>
      </c>
      <c r="X997" s="126">
        <v>37001</v>
      </c>
      <c r="Y997" t="s">
        <v>258</v>
      </c>
      <c r="Z997" s="126">
        <v>44256</v>
      </c>
      <c r="AA997" s="126">
        <v>44561</v>
      </c>
      <c r="AB997" t="s">
        <v>8641</v>
      </c>
      <c r="AC997" t="s">
        <v>65</v>
      </c>
      <c r="AD997" t="s">
        <v>40</v>
      </c>
    </row>
    <row r="998" spans="1:30" x14ac:dyDescent="0.25">
      <c r="A998" t="s">
        <v>16870</v>
      </c>
      <c r="B998" t="s">
        <v>8634</v>
      </c>
      <c r="C998" t="s">
        <v>6849</v>
      </c>
      <c r="D998" t="s">
        <v>29</v>
      </c>
      <c r="E998" t="s">
        <v>491</v>
      </c>
      <c r="F998" t="s">
        <v>9143</v>
      </c>
      <c r="G998" t="s">
        <v>8636</v>
      </c>
      <c r="H998" t="s">
        <v>16654</v>
      </c>
      <c r="I998" t="s">
        <v>9144</v>
      </c>
      <c r="J998" t="s">
        <v>16870</v>
      </c>
      <c r="K998" t="s">
        <v>8638</v>
      </c>
      <c r="L998" t="s">
        <v>8638</v>
      </c>
      <c r="M998" t="s">
        <v>8639</v>
      </c>
      <c r="N998" t="s">
        <v>61</v>
      </c>
      <c r="O998" t="s">
        <v>15341</v>
      </c>
      <c r="P998" t="s">
        <v>274</v>
      </c>
      <c r="Q998" t="s">
        <v>22048</v>
      </c>
      <c r="R998" t="s">
        <v>950</v>
      </c>
      <c r="S998" s="189" t="s">
        <v>235</v>
      </c>
      <c r="T998" t="s">
        <v>8640</v>
      </c>
      <c r="U998" t="s">
        <v>48</v>
      </c>
      <c r="V998" t="s">
        <v>49</v>
      </c>
      <c r="W998" t="s">
        <v>22049</v>
      </c>
      <c r="X998" s="126">
        <v>26402</v>
      </c>
      <c r="Y998" t="s">
        <v>258</v>
      </c>
      <c r="Z998" s="126">
        <v>44256</v>
      </c>
      <c r="AA998" s="126">
        <v>44561</v>
      </c>
      <c r="AB998" t="s">
        <v>8641</v>
      </c>
      <c r="AC998" t="s">
        <v>65</v>
      </c>
      <c r="AD998" t="s">
        <v>40</v>
      </c>
    </row>
    <row r="999" spans="1:30" x14ac:dyDescent="0.25">
      <c r="A999" t="s">
        <v>16871</v>
      </c>
      <c r="B999" t="s">
        <v>8634</v>
      </c>
      <c r="C999" t="s">
        <v>6849</v>
      </c>
      <c r="D999" t="s">
        <v>29</v>
      </c>
      <c r="E999" t="s">
        <v>491</v>
      </c>
      <c r="F999" t="s">
        <v>9147</v>
      </c>
      <c r="G999" t="s">
        <v>8636</v>
      </c>
      <c r="H999" t="s">
        <v>16654</v>
      </c>
      <c r="I999" t="s">
        <v>9148</v>
      </c>
      <c r="J999" t="s">
        <v>16871</v>
      </c>
      <c r="K999" t="s">
        <v>8638</v>
      </c>
      <c r="L999" t="s">
        <v>8638</v>
      </c>
      <c r="M999" t="s">
        <v>8639</v>
      </c>
      <c r="N999" t="s">
        <v>61</v>
      </c>
      <c r="O999" t="s">
        <v>15341</v>
      </c>
      <c r="P999" t="s">
        <v>98</v>
      </c>
      <c r="Q999" t="s">
        <v>71</v>
      </c>
      <c r="R999" t="s">
        <v>606</v>
      </c>
      <c r="S999" s="189" t="s">
        <v>235</v>
      </c>
      <c r="T999" t="s">
        <v>8640</v>
      </c>
      <c r="U999" t="s">
        <v>48</v>
      </c>
      <c r="V999" t="s">
        <v>49</v>
      </c>
      <c r="W999" t="s">
        <v>22050</v>
      </c>
      <c r="X999" s="126">
        <v>27521</v>
      </c>
      <c r="Y999" t="s">
        <v>258</v>
      </c>
      <c r="Z999" s="126">
        <v>44256</v>
      </c>
      <c r="AA999" s="126">
        <v>44561</v>
      </c>
      <c r="AB999" t="s">
        <v>8641</v>
      </c>
      <c r="AC999" t="s">
        <v>65</v>
      </c>
      <c r="AD999" t="s">
        <v>40</v>
      </c>
    </row>
    <row r="1000" spans="1:30" x14ac:dyDescent="0.25">
      <c r="A1000" t="s">
        <v>16872</v>
      </c>
      <c r="B1000" t="s">
        <v>8634</v>
      </c>
      <c r="C1000" t="s">
        <v>6849</v>
      </c>
      <c r="D1000" t="s">
        <v>29</v>
      </c>
      <c r="E1000" t="s">
        <v>491</v>
      </c>
      <c r="F1000" t="s">
        <v>9149</v>
      </c>
      <c r="G1000" t="s">
        <v>8636</v>
      </c>
      <c r="H1000" t="s">
        <v>16654</v>
      </c>
      <c r="I1000" t="s">
        <v>9150</v>
      </c>
      <c r="J1000" t="s">
        <v>16872</v>
      </c>
      <c r="K1000" t="s">
        <v>8638</v>
      </c>
      <c r="L1000" t="s">
        <v>8638</v>
      </c>
      <c r="M1000" t="s">
        <v>8639</v>
      </c>
      <c r="N1000" t="s">
        <v>61</v>
      </c>
      <c r="O1000" t="s">
        <v>15341</v>
      </c>
      <c r="P1000" t="s">
        <v>106</v>
      </c>
      <c r="Q1000" t="s">
        <v>182</v>
      </c>
      <c r="R1000" t="s">
        <v>22051</v>
      </c>
      <c r="S1000" s="189" t="s">
        <v>235</v>
      </c>
      <c r="T1000" t="s">
        <v>8640</v>
      </c>
      <c r="U1000" t="s">
        <v>48</v>
      </c>
      <c r="V1000" t="s">
        <v>49</v>
      </c>
      <c r="W1000" t="s">
        <v>22052</v>
      </c>
      <c r="X1000" s="126">
        <v>30100</v>
      </c>
      <c r="Y1000" t="s">
        <v>258</v>
      </c>
      <c r="Z1000" s="126">
        <v>44256</v>
      </c>
      <c r="AA1000" s="126">
        <v>44561</v>
      </c>
      <c r="AB1000" t="s">
        <v>8641</v>
      </c>
      <c r="AC1000" t="s">
        <v>65</v>
      </c>
      <c r="AD1000" t="s">
        <v>40</v>
      </c>
    </row>
    <row r="1001" spans="1:30" x14ac:dyDescent="0.25">
      <c r="A1001" t="s">
        <v>16873</v>
      </c>
      <c r="B1001" t="s">
        <v>8634</v>
      </c>
      <c r="C1001" t="s">
        <v>6849</v>
      </c>
      <c r="D1001" t="s">
        <v>29</v>
      </c>
      <c r="E1001" t="s">
        <v>491</v>
      </c>
      <c r="F1001" t="s">
        <v>9145</v>
      </c>
      <c r="G1001" t="s">
        <v>8636</v>
      </c>
      <c r="H1001" t="s">
        <v>16654</v>
      </c>
      <c r="I1001" t="s">
        <v>9146</v>
      </c>
      <c r="J1001" t="s">
        <v>16873</v>
      </c>
      <c r="K1001" t="s">
        <v>8638</v>
      </c>
      <c r="L1001" t="s">
        <v>8638</v>
      </c>
      <c r="M1001" t="s">
        <v>8639</v>
      </c>
      <c r="N1001" t="s">
        <v>61</v>
      </c>
      <c r="O1001" t="s">
        <v>15341</v>
      </c>
      <c r="P1001" t="s">
        <v>22053</v>
      </c>
      <c r="Q1001" t="s">
        <v>222</v>
      </c>
      <c r="R1001" t="s">
        <v>22054</v>
      </c>
      <c r="S1001" s="189" t="s">
        <v>235</v>
      </c>
      <c r="T1001" t="s">
        <v>8640</v>
      </c>
      <c r="U1001" t="s">
        <v>48</v>
      </c>
      <c r="V1001" t="s">
        <v>49</v>
      </c>
      <c r="W1001" t="s">
        <v>22055</v>
      </c>
      <c r="X1001" s="126">
        <v>30223</v>
      </c>
      <c r="Y1001" t="s">
        <v>258</v>
      </c>
      <c r="Z1001" s="126">
        <v>44256</v>
      </c>
      <c r="AA1001" s="126">
        <v>44561</v>
      </c>
      <c r="AB1001" t="s">
        <v>8641</v>
      </c>
      <c r="AC1001" t="s">
        <v>65</v>
      </c>
      <c r="AD1001" t="s">
        <v>40</v>
      </c>
    </row>
    <row r="1002" spans="1:30" x14ac:dyDescent="0.25">
      <c r="A1002" t="s">
        <v>16874</v>
      </c>
      <c r="B1002" t="s">
        <v>8634</v>
      </c>
      <c r="C1002" t="s">
        <v>6849</v>
      </c>
      <c r="D1002" t="s">
        <v>29</v>
      </c>
      <c r="E1002" t="s">
        <v>491</v>
      </c>
      <c r="F1002" t="s">
        <v>9151</v>
      </c>
      <c r="G1002" t="s">
        <v>8636</v>
      </c>
      <c r="H1002" t="s">
        <v>16654</v>
      </c>
      <c r="I1002" t="s">
        <v>9152</v>
      </c>
      <c r="J1002" t="s">
        <v>16874</v>
      </c>
      <c r="K1002" t="s">
        <v>8638</v>
      </c>
      <c r="L1002" t="s">
        <v>8638</v>
      </c>
      <c r="M1002" t="s">
        <v>8639</v>
      </c>
      <c r="N1002" t="s">
        <v>61</v>
      </c>
      <c r="O1002" t="s">
        <v>15341</v>
      </c>
      <c r="P1002" t="s">
        <v>174</v>
      </c>
      <c r="Q1002" t="s">
        <v>385</v>
      </c>
      <c r="R1002" t="s">
        <v>22056</v>
      </c>
      <c r="S1002" s="189" t="s">
        <v>235</v>
      </c>
      <c r="T1002" t="s">
        <v>8640</v>
      </c>
      <c r="U1002" t="s">
        <v>48</v>
      </c>
      <c r="V1002" t="s">
        <v>49</v>
      </c>
      <c r="W1002" t="s">
        <v>22057</v>
      </c>
      <c r="X1002" s="126">
        <v>27753</v>
      </c>
      <c r="Y1002" t="s">
        <v>258</v>
      </c>
      <c r="Z1002" s="126">
        <v>44256</v>
      </c>
      <c r="AA1002" s="126">
        <v>44561</v>
      </c>
      <c r="AB1002" t="s">
        <v>8641</v>
      </c>
      <c r="AC1002" t="s">
        <v>65</v>
      </c>
      <c r="AD1002" t="s">
        <v>40</v>
      </c>
    </row>
    <row r="1003" spans="1:30" x14ac:dyDescent="0.25">
      <c r="A1003" t="s">
        <v>16875</v>
      </c>
      <c r="B1003" t="s">
        <v>8634</v>
      </c>
      <c r="C1003" t="s">
        <v>6849</v>
      </c>
      <c r="D1003" t="s">
        <v>29</v>
      </c>
      <c r="E1003" t="s">
        <v>491</v>
      </c>
      <c r="F1003" t="s">
        <v>9153</v>
      </c>
      <c r="G1003" t="s">
        <v>8636</v>
      </c>
      <c r="H1003" t="s">
        <v>16654</v>
      </c>
      <c r="I1003" t="s">
        <v>9154</v>
      </c>
      <c r="J1003" t="s">
        <v>16875</v>
      </c>
      <c r="K1003" t="s">
        <v>8638</v>
      </c>
      <c r="L1003" t="s">
        <v>8638</v>
      </c>
      <c r="M1003" t="s">
        <v>8639</v>
      </c>
      <c r="N1003" t="s">
        <v>61</v>
      </c>
      <c r="O1003" t="s">
        <v>15341</v>
      </c>
      <c r="P1003" t="s">
        <v>387</v>
      </c>
      <c r="Q1003" t="s">
        <v>75</v>
      </c>
      <c r="R1003" t="s">
        <v>561</v>
      </c>
      <c r="S1003" s="189" t="s">
        <v>235</v>
      </c>
      <c r="T1003" t="s">
        <v>8640</v>
      </c>
      <c r="U1003" t="s">
        <v>48</v>
      </c>
      <c r="V1003" t="s">
        <v>49</v>
      </c>
      <c r="W1003" t="s">
        <v>22058</v>
      </c>
      <c r="X1003" s="126">
        <v>25234</v>
      </c>
      <c r="Y1003" t="s">
        <v>258</v>
      </c>
      <c r="Z1003" s="126">
        <v>44256</v>
      </c>
      <c r="AA1003" s="126">
        <v>44561</v>
      </c>
      <c r="AB1003" t="s">
        <v>8641</v>
      </c>
      <c r="AC1003" t="s">
        <v>65</v>
      </c>
      <c r="AD1003" t="s">
        <v>40</v>
      </c>
    </row>
    <row r="1004" spans="1:30" x14ac:dyDescent="0.25">
      <c r="A1004" t="s">
        <v>16876</v>
      </c>
      <c r="B1004" t="s">
        <v>8634</v>
      </c>
      <c r="C1004" t="s">
        <v>6849</v>
      </c>
      <c r="D1004" t="s">
        <v>29</v>
      </c>
      <c r="E1004" t="s">
        <v>491</v>
      </c>
      <c r="F1004" t="s">
        <v>9155</v>
      </c>
      <c r="G1004" t="s">
        <v>8636</v>
      </c>
      <c r="H1004" t="s">
        <v>16654</v>
      </c>
      <c r="I1004" t="s">
        <v>9156</v>
      </c>
      <c r="J1004" t="s">
        <v>16876</v>
      </c>
      <c r="K1004" t="s">
        <v>8638</v>
      </c>
      <c r="L1004" t="s">
        <v>8638</v>
      </c>
      <c r="M1004" t="s">
        <v>8639</v>
      </c>
      <c r="N1004" t="s">
        <v>61</v>
      </c>
      <c r="O1004" t="s">
        <v>15341</v>
      </c>
      <c r="P1004" t="s">
        <v>103</v>
      </c>
      <c r="Q1004" t="s">
        <v>182</v>
      </c>
      <c r="R1004" t="s">
        <v>22059</v>
      </c>
      <c r="S1004" s="189" t="s">
        <v>235</v>
      </c>
      <c r="T1004" t="s">
        <v>8640</v>
      </c>
      <c r="U1004" t="s">
        <v>48</v>
      </c>
      <c r="V1004" t="s">
        <v>49</v>
      </c>
      <c r="W1004" t="s">
        <v>22060</v>
      </c>
      <c r="X1004" s="126">
        <v>26307</v>
      </c>
      <c r="Y1004" t="s">
        <v>258</v>
      </c>
      <c r="Z1004" s="126">
        <v>44256</v>
      </c>
      <c r="AA1004" s="126">
        <v>44561</v>
      </c>
      <c r="AB1004" t="s">
        <v>8641</v>
      </c>
      <c r="AC1004" t="s">
        <v>65</v>
      </c>
      <c r="AD1004" t="s">
        <v>40</v>
      </c>
    </row>
    <row r="1005" spans="1:30" x14ac:dyDescent="0.25">
      <c r="A1005" t="s">
        <v>16877</v>
      </c>
      <c r="B1005" t="s">
        <v>8634</v>
      </c>
      <c r="C1005" t="s">
        <v>6849</v>
      </c>
      <c r="D1005" t="s">
        <v>29</v>
      </c>
      <c r="E1005" t="s">
        <v>491</v>
      </c>
      <c r="F1005" t="s">
        <v>9157</v>
      </c>
      <c r="G1005" t="s">
        <v>8636</v>
      </c>
      <c r="H1005" t="s">
        <v>16654</v>
      </c>
      <c r="I1005" t="s">
        <v>9158</v>
      </c>
      <c r="J1005" t="s">
        <v>16877</v>
      </c>
      <c r="K1005" t="s">
        <v>8638</v>
      </c>
      <c r="L1005" t="s">
        <v>8638</v>
      </c>
      <c r="M1005" t="s">
        <v>8639</v>
      </c>
      <c r="N1005" t="s">
        <v>61</v>
      </c>
      <c r="O1005" t="s">
        <v>15341</v>
      </c>
      <c r="P1005" t="s">
        <v>75</v>
      </c>
      <c r="Q1005" t="s">
        <v>230</v>
      </c>
      <c r="R1005" t="s">
        <v>22061</v>
      </c>
      <c r="S1005" s="189" t="s">
        <v>235</v>
      </c>
      <c r="T1005" t="s">
        <v>8640</v>
      </c>
      <c r="U1005" t="s">
        <v>48</v>
      </c>
      <c r="V1005" t="s">
        <v>49</v>
      </c>
      <c r="W1005" t="s">
        <v>22062</v>
      </c>
      <c r="X1005" s="126">
        <v>28638</v>
      </c>
      <c r="Y1005" t="s">
        <v>258</v>
      </c>
      <c r="Z1005" s="126">
        <v>44256</v>
      </c>
      <c r="AA1005" s="126">
        <v>44561</v>
      </c>
      <c r="AB1005" t="s">
        <v>8641</v>
      </c>
      <c r="AC1005" t="s">
        <v>65</v>
      </c>
      <c r="AD1005" t="s">
        <v>40</v>
      </c>
    </row>
    <row r="1006" spans="1:30" x14ac:dyDescent="0.25">
      <c r="A1006" t="s">
        <v>16878</v>
      </c>
      <c r="B1006" t="s">
        <v>8634</v>
      </c>
      <c r="C1006" t="s">
        <v>6849</v>
      </c>
      <c r="D1006" t="s">
        <v>29</v>
      </c>
      <c r="E1006" t="s">
        <v>491</v>
      </c>
      <c r="F1006" t="s">
        <v>9161</v>
      </c>
      <c r="G1006" t="s">
        <v>8636</v>
      </c>
      <c r="H1006" t="s">
        <v>16654</v>
      </c>
      <c r="I1006" t="s">
        <v>9162</v>
      </c>
      <c r="J1006" t="s">
        <v>16878</v>
      </c>
      <c r="K1006" t="s">
        <v>8638</v>
      </c>
      <c r="L1006" t="s">
        <v>8638</v>
      </c>
      <c r="M1006" t="s">
        <v>8639</v>
      </c>
      <c r="N1006" t="s">
        <v>61</v>
      </c>
      <c r="O1006" t="s">
        <v>15341</v>
      </c>
      <c r="P1006" t="s">
        <v>536</v>
      </c>
      <c r="Q1006" t="s">
        <v>22063</v>
      </c>
      <c r="R1006" t="s">
        <v>22064</v>
      </c>
      <c r="S1006" s="189" t="s">
        <v>235</v>
      </c>
      <c r="T1006" t="s">
        <v>8640</v>
      </c>
      <c r="U1006" t="s">
        <v>48</v>
      </c>
      <c r="V1006" t="s">
        <v>49</v>
      </c>
      <c r="W1006" t="s">
        <v>22065</v>
      </c>
      <c r="X1006" s="126">
        <v>36081</v>
      </c>
      <c r="Y1006" t="s">
        <v>258</v>
      </c>
      <c r="Z1006" s="126">
        <v>44256</v>
      </c>
      <c r="AA1006" s="126">
        <v>44561</v>
      </c>
      <c r="AB1006" t="s">
        <v>8641</v>
      </c>
      <c r="AC1006" t="s">
        <v>65</v>
      </c>
      <c r="AD1006" t="s">
        <v>40</v>
      </c>
    </row>
    <row r="1007" spans="1:30" x14ac:dyDescent="0.25">
      <c r="A1007" t="s">
        <v>16879</v>
      </c>
      <c r="B1007" t="s">
        <v>8634</v>
      </c>
      <c r="C1007" t="s">
        <v>6849</v>
      </c>
      <c r="D1007" t="s">
        <v>29</v>
      </c>
      <c r="E1007" t="s">
        <v>491</v>
      </c>
      <c r="F1007" t="s">
        <v>9163</v>
      </c>
      <c r="G1007" t="s">
        <v>8636</v>
      </c>
      <c r="H1007" t="s">
        <v>16654</v>
      </c>
      <c r="I1007" t="s">
        <v>9164</v>
      </c>
      <c r="J1007" t="s">
        <v>16879</v>
      </c>
      <c r="K1007" t="s">
        <v>8638</v>
      </c>
      <c r="L1007" t="s">
        <v>8638</v>
      </c>
      <c r="M1007" t="s">
        <v>8639</v>
      </c>
      <c r="N1007" t="s">
        <v>61</v>
      </c>
      <c r="O1007" t="s">
        <v>15341</v>
      </c>
      <c r="P1007" t="s">
        <v>536</v>
      </c>
      <c r="Q1007" t="s">
        <v>152</v>
      </c>
      <c r="R1007" t="s">
        <v>8586</v>
      </c>
      <c r="S1007" s="189" t="s">
        <v>235</v>
      </c>
      <c r="T1007" t="s">
        <v>8640</v>
      </c>
      <c r="U1007" t="s">
        <v>48</v>
      </c>
      <c r="V1007" t="s">
        <v>49</v>
      </c>
      <c r="W1007" t="s">
        <v>22066</v>
      </c>
      <c r="X1007" s="126">
        <v>32852</v>
      </c>
      <c r="Y1007" t="s">
        <v>258</v>
      </c>
      <c r="Z1007" s="126">
        <v>44256</v>
      </c>
      <c r="AA1007" s="126">
        <v>44561</v>
      </c>
      <c r="AB1007" t="s">
        <v>8641</v>
      </c>
      <c r="AC1007" t="s">
        <v>65</v>
      </c>
      <c r="AD1007" t="s">
        <v>40</v>
      </c>
    </row>
    <row r="1008" spans="1:30" x14ac:dyDescent="0.25">
      <c r="A1008" t="s">
        <v>16880</v>
      </c>
      <c r="B1008" t="s">
        <v>8634</v>
      </c>
      <c r="C1008" t="s">
        <v>6849</v>
      </c>
      <c r="D1008" t="s">
        <v>29</v>
      </c>
      <c r="E1008" t="s">
        <v>491</v>
      </c>
      <c r="F1008" t="s">
        <v>9165</v>
      </c>
      <c r="G1008" t="s">
        <v>8636</v>
      </c>
      <c r="H1008" t="s">
        <v>16654</v>
      </c>
      <c r="I1008" t="s">
        <v>9166</v>
      </c>
      <c r="J1008" t="s">
        <v>16880</v>
      </c>
      <c r="K1008" t="s">
        <v>8638</v>
      </c>
      <c r="L1008" t="s">
        <v>8638</v>
      </c>
      <c r="M1008" t="s">
        <v>8639</v>
      </c>
      <c r="N1008" t="s">
        <v>61</v>
      </c>
      <c r="O1008" t="s">
        <v>15341</v>
      </c>
      <c r="P1008" t="s">
        <v>230</v>
      </c>
      <c r="Q1008" t="s">
        <v>152</v>
      </c>
      <c r="R1008" t="s">
        <v>22067</v>
      </c>
      <c r="S1008" s="189" t="s">
        <v>235</v>
      </c>
      <c r="T1008" t="s">
        <v>8640</v>
      </c>
      <c r="U1008" t="s">
        <v>48</v>
      </c>
      <c r="V1008" t="s">
        <v>49</v>
      </c>
      <c r="W1008" t="s">
        <v>22068</v>
      </c>
      <c r="X1008" s="126">
        <v>30354</v>
      </c>
      <c r="Y1008" t="s">
        <v>258</v>
      </c>
      <c r="Z1008" s="126">
        <v>44256</v>
      </c>
      <c r="AA1008" s="126">
        <v>44561</v>
      </c>
      <c r="AB1008" t="s">
        <v>8641</v>
      </c>
      <c r="AC1008" t="s">
        <v>65</v>
      </c>
      <c r="AD1008" t="s">
        <v>40</v>
      </c>
    </row>
    <row r="1009" spans="1:30" x14ac:dyDescent="0.25">
      <c r="A1009" t="s">
        <v>16881</v>
      </c>
      <c r="B1009" t="s">
        <v>8634</v>
      </c>
      <c r="C1009" t="s">
        <v>6849</v>
      </c>
      <c r="D1009" t="s">
        <v>29</v>
      </c>
      <c r="E1009" t="s">
        <v>491</v>
      </c>
      <c r="F1009" t="s">
        <v>9260</v>
      </c>
      <c r="G1009" t="s">
        <v>8636</v>
      </c>
      <c r="H1009" t="s">
        <v>16654</v>
      </c>
      <c r="I1009" t="s">
        <v>9261</v>
      </c>
      <c r="J1009" t="s">
        <v>16881</v>
      </c>
      <c r="K1009" t="s">
        <v>8638</v>
      </c>
      <c r="L1009" t="s">
        <v>8638</v>
      </c>
      <c r="M1009" t="s">
        <v>8639</v>
      </c>
      <c r="N1009" t="s">
        <v>61</v>
      </c>
      <c r="O1009" t="s">
        <v>15341</v>
      </c>
      <c r="P1009" t="s">
        <v>98</v>
      </c>
      <c r="Q1009" t="s">
        <v>22069</v>
      </c>
      <c r="R1009" t="s">
        <v>22070</v>
      </c>
      <c r="S1009" s="189" t="s">
        <v>235</v>
      </c>
      <c r="T1009" t="s">
        <v>8640</v>
      </c>
      <c r="U1009" t="s">
        <v>48</v>
      </c>
      <c r="V1009" t="s">
        <v>49</v>
      </c>
      <c r="W1009" t="s">
        <v>22071</v>
      </c>
      <c r="X1009" s="126">
        <v>34922</v>
      </c>
      <c r="Y1009" t="s">
        <v>258</v>
      </c>
      <c r="Z1009" s="126">
        <v>44256</v>
      </c>
      <c r="AA1009" s="126">
        <v>44561</v>
      </c>
      <c r="AB1009" t="s">
        <v>8641</v>
      </c>
      <c r="AC1009" t="s">
        <v>65</v>
      </c>
      <c r="AD1009" t="s">
        <v>40</v>
      </c>
    </row>
    <row r="1010" spans="1:30" x14ac:dyDescent="0.25">
      <c r="A1010" t="s">
        <v>16882</v>
      </c>
      <c r="B1010" t="s">
        <v>8634</v>
      </c>
      <c r="C1010" t="s">
        <v>6849</v>
      </c>
      <c r="D1010" t="s">
        <v>29</v>
      </c>
      <c r="E1010" t="s">
        <v>491</v>
      </c>
      <c r="F1010" t="s">
        <v>9167</v>
      </c>
      <c r="G1010" t="s">
        <v>8636</v>
      </c>
      <c r="H1010" t="s">
        <v>16654</v>
      </c>
      <c r="I1010" t="s">
        <v>9168</v>
      </c>
      <c r="J1010" t="s">
        <v>16882</v>
      </c>
      <c r="K1010" t="s">
        <v>8638</v>
      </c>
      <c r="L1010" t="s">
        <v>8638</v>
      </c>
      <c r="M1010" t="s">
        <v>8639</v>
      </c>
      <c r="N1010" t="s">
        <v>61</v>
      </c>
      <c r="O1010" t="s">
        <v>15341</v>
      </c>
      <c r="P1010" t="s">
        <v>75</v>
      </c>
      <c r="Q1010" t="s">
        <v>126</v>
      </c>
      <c r="R1010" t="s">
        <v>22072</v>
      </c>
      <c r="S1010" s="189" t="s">
        <v>235</v>
      </c>
      <c r="T1010" t="s">
        <v>8640</v>
      </c>
      <c r="U1010" t="s">
        <v>48</v>
      </c>
      <c r="V1010" t="s">
        <v>49</v>
      </c>
      <c r="W1010" t="s">
        <v>22073</v>
      </c>
      <c r="X1010" s="126">
        <v>31182</v>
      </c>
      <c r="Y1010" t="s">
        <v>258</v>
      </c>
      <c r="Z1010" s="126">
        <v>44256</v>
      </c>
      <c r="AA1010" s="126">
        <v>44561</v>
      </c>
      <c r="AB1010" t="s">
        <v>8641</v>
      </c>
      <c r="AC1010" t="s">
        <v>65</v>
      </c>
      <c r="AD1010" t="s">
        <v>40</v>
      </c>
    </row>
    <row r="1011" spans="1:30" x14ac:dyDescent="0.25">
      <c r="A1011" t="s">
        <v>16883</v>
      </c>
      <c r="B1011" t="s">
        <v>8634</v>
      </c>
      <c r="C1011" t="s">
        <v>6849</v>
      </c>
      <c r="D1011" t="s">
        <v>29</v>
      </c>
      <c r="E1011" t="s">
        <v>491</v>
      </c>
      <c r="F1011" t="s">
        <v>9169</v>
      </c>
      <c r="G1011" t="s">
        <v>8636</v>
      </c>
      <c r="H1011" t="s">
        <v>16654</v>
      </c>
      <c r="I1011" t="s">
        <v>9170</v>
      </c>
      <c r="J1011" t="s">
        <v>16883</v>
      </c>
      <c r="K1011" t="s">
        <v>8638</v>
      </c>
      <c r="L1011" t="s">
        <v>8638</v>
      </c>
      <c r="M1011" t="s">
        <v>8639</v>
      </c>
      <c r="N1011" t="s">
        <v>61</v>
      </c>
      <c r="O1011" t="s">
        <v>15341</v>
      </c>
      <c r="P1011" t="s">
        <v>138</v>
      </c>
      <c r="Q1011" t="s">
        <v>193</v>
      </c>
      <c r="R1011" t="s">
        <v>22074</v>
      </c>
      <c r="S1011" s="189" t="s">
        <v>235</v>
      </c>
      <c r="T1011" t="s">
        <v>8640</v>
      </c>
      <c r="U1011" t="s">
        <v>48</v>
      </c>
      <c r="V1011" t="s">
        <v>49</v>
      </c>
      <c r="W1011" t="s">
        <v>22075</v>
      </c>
      <c r="X1011" s="126">
        <v>35421</v>
      </c>
      <c r="Y1011" t="s">
        <v>258</v>
      </c>
      <c r="Z1011" s="126">
        <v>44256</v>
      </c>
      <c r="AA1011" s="126">
        <v>44561</v>
      </c>
      <c r="AB1011" t="s">
        <v>8641</v>
      </c>
      <c r="AC1011" t="s">
        <v>65</v>
      </c>
      <c r="AD1011" t="s">
        <v>40</v>
      </c>
    </row>
    <row r="1012" spans="1:30" x14ac:dyDescent="0.25">
      <c r="A1012" t="s">
        <v>16884</v>
      </c>
      <c r="B1012" t="s">
        <v>8634</v>
      </c>
      <c r="C1012" t="s">
        <v>6849</v>
      </c>
      <c r="D1012" t="s">
        <v>29</v>
      </c>
      <c r="E1012" t="s">
        <v>491</v>
      </c>
      <c r="F1012" t="s">
        <v>9171</v>
      </c>
      <c r="G1012" t="s">
        <v>8636</v>
      </c>
      <c r="H1012" t="s">
        <v>16654</v>
      </c>
      <c r="I1012" t="s">
        <v>9172</v>
      </c>
      <c r="J1012" t="s">
        <v>16884</v>
      </c>
      <c r="K1012" t="s">
        <v>8638</v>
      </c>
      <c r="L1012" t="s">
        <v>8638</v>
      </c>
      <c r="M1012" t="s">
        <v>8639</v>
      </c>
      <c r="N1012" t="s">
        <v>61</v>
      </c>
      <c r="O1012" t="s">
        <v>15341</v>
      </c>
      <c r="P1012" t="s">
        <v>126</v>
      </c>
      <c r="Q1012" t="s">
        <v>75</v>
      </c>
      <c r="R1012" t="s">
        <v>22076</v>
      </c>
      <c r="S1012" s="189" t="s">
        <v>235</v>
      </c>
      <c r="T1012" t="s">
        <v>8640</v>
      </c>
      <c r="U1012" t="s">
        <v>48</v>
      </c>
      <c r="V1012" t="s">
        <v>49</v>
      </c>
      <c r="W1012" t="s">
        <v>22077</v>
      </c>
      <c r="X1012" s="126">
        <v>26415</v>
      </c>
      <c r="Y1012" t="s">
        <v>258</v>
      </c>
      <c r="Z1012" s="126">
        <v>44256</v>
      </c>
      <c r="AA1012" s="126">
        <v>44561</v>
      </c>
      <c r="AB1012" t="s">
        <v>8641</v>
      </c>
      <c r="AC1012" t="s">
        <v>65</v>
      </c>
      <c r="AD1012" t="s">
        <v>40</v>
      </c>
    </row>
    <row r="1013" spans="1:30" x14ac:dyDescent="0.25">
      <c r="A1013" t="s">
        <v>16885</v>
      </c>
      <c r="B1013" t="s">
        <v>8634</v>
      </c>
      <c r="C1013" t="s">
        <v>6849</v>
      </c>
      <c r="D1013" t="s">
        <v>29</v>
      </c>
      <c r="E1013" t="s">
        <v>491</v>
      </c>
      <c r="F1013" t="s">
        <v>9173</v>
      </c>
      <c r="G1013" t="s">
        <v>8636</v>
      </c>
      <c r="H1013" t="s">
        <v>16654</v>
      </c>
      <c r="I1013" t="s">
        <v>9174</v>
      </c>
      <c r="J1013" t="s">
        <v>16885</v>
      </c>
      <c r="K1013" t="s">
        <v>8638</v>
      </c>
      <c r="L1013" t="s">
        <v>8638</v>
      </c>
      <c r="M1013" t="s">
        <v>8639</v>
      </c>
      <c r="N1013" t="s">
        <v>61</v>
      </c>
      <c r="O1013" t="s">
        <v>15341</v>
      </c>
      <c r="P1013" t="s">
        <v>230</v>
      </c>
      <c r="Q1013" t="s">
        <v>254</v>
      </c>
      <c r="R1013" t="s">
        <v>22078</v>
      </c>
      <c r="S1013" s="189" t="s">
        <v>235</v>
      </c>
      <c r="T1013" t="s">
        <v>8640</v>
      </c>
      <c r="U1013" t="s">
        <v>48</v>
      </c>
      <c r="V1013" t="s">
        <v>49</v>
      </c>
      <c r="W1013" t="s">
        <v>22079</v>
      </c>
      <c r="X1013" s="126">
        <v>32267</v>
      </c>
      <c r="Y1013" t="s">
        <v>258</v>
      </c>
      <c r="Z1013" s="126">
        <v>44256</v>
      </c>
      <c r="AA1013" s="126">
        <v>44561</v>
      </c>
      <c r="AB1013" t="s">
        <v>8641</v>
      </c>
      <c r="AC1013" t="s">
        <v>65</v>
      </c>
      <c r="AD1013" t="s">
        <v>40</v>
      </c>
    </row>
    <row r="1014" spans="1:30" x14ac:dyDescent="0.25">
      <c r="A1014" t="s">
        <v>16886</v>
      </c>
      <c r="B1014" t="s">
        <v>8634</v>
      </c>
      <c r="C1014" t="s">
        <v>6849</v>
      </c>
      <c r="D1014" t="s">
        <v>29</v>
      </c>
      <c r="E1014" t="s">
        <v>491</v>
      </c>
      <c r="F1014" t="s">
        <v>9175</v>
      </c>
      <c r="G1014" t="s">
        <v>8636</v>
      </c>
      <c r="H1014" t="s">
        <v>16654</v>
      </c>
      <c r="I1014" t="s">
        <v>9176</v>
      </c>
      <c r="J1014" t="s">
        <v>16886</v>
      </c>
      <c r="K1014" t="s">
        <v>8638</v>
      </c>
      <c r="L1014" t="s">
        <v>8638</v>
      </c>
      <c r="M1014" t="s">
        <v>8639</v>
      </c>
      <c r="N1014" t="s">
        <v>61</v>
      </c>
      <c r="O1014" t="s">
        <v>15341</v>
      </c>
      <c r="P1014" t="s">
        <v>530</v>
      </c>
      <c r="Q1014" t="s">
        <v>370</v>
      </c>
      <c r="R1014" t="s">
        <v>22080</v>
      </c>
      <c r="S1014" s="189" t="s">
        <v>235</v>
      </c>
      <c r="T1014" t="s">
        <v>8640</v>
      </c>
      <c r="U1014" t="s">
        <v>48</v>
      </c>
      <c r="V1014" t="s">
        <v>49</v>
      </c>
      <c r="W1014" t="s">
        <v>22081</v>
      </c>
      <c r="X1014" s="126">
        <v>35995</v>
      </c>
      <c r="Y1014" t="s">
        <v>258</v>
      </c>
      <c r="Z1014" s="126">
        <v>44256</v>
      </c>
      <c r="AA1014" s="126">
        <v>44561</v>
      </c>
      <c r="AB1014" t="s">
        <v>8641</v>
      </c>
      <c r="AC1014" t="s">
        <v>65</v>
      </c>
      <c r="AD1014" t="s">
        <v>40</v>
      </c>
    </row>
    <row r="1015" spans="1:30" x14ac:dyDescent="0.25">
      <c r="A1015" t="s">
        <v>16887</v>
      </c>
      <c r="B1015" t="s">
        <v>8634</v>
      </c>
      <c r="C1015" t="s">
        <v>6849</v>
      </c>
      <c r="D1015" t="s">
        <v>29</v>
      </c>
      <c r="E1015" t="s">
        <v>491</v>
      </c>
      <c r="F1015" t="s">
        <v>9177</v>
      </c>
      <c r="G1015" t="s">
        <v>8636</v>
      </c>
      <c r="H1015" t="s">
        <v>16654</v>
      </c>
      <c r="I1015" t="s">
        <v>9178</v>
      </c>
      <c r="J1015" t="s">
        <v>16887</v>
      </c>
      <c r="K1015" t="s">
        <v>8638</v>
      </c>
      <c r="L1015" t="s">
        <v>8638</v>
      </c>
      <c r="M1015" t="s">
        <v>8639</v>
      </c>
      <c r="N1015" t="s">
        <v>61</v>
      </c>
      <c r="O1015" t="s">
        <v>15341</v>
      </c>
      <c r="P1015" t="s">
        <v>230</v>
      </c>
      <c r="Q1015" t="s">
        <v>255</v>
      </c>
      <c r="R1015" t="s">
        <v>9179</v>
      </c>
      <c r="S1015" s="189" t="s">
        <v>235</v>
      </c>
      <c r="T1015" t="s">
        <v>8640</v>
      </c>
      <c r="U1015" t="s">
        <v>48</v>
      </c>
      <c r="V1015" t="s">
        <v>49</v>
      </c>
      <c r="W1015" t="s">
        <v>22082</v>
      </c>
      <c r="X1015" s="126">
        <v>30039</v>
      </c>
      <c r="Y1015" t="s">
        <v>258</v>
      </c>
      <c r="Z1015" s="126">
        <v>44256</v>
      </c>
      <c r="AA1015" s="126">
        <v>44561</v>
      </c>
      <c r="AB1015" t="s">
        <v>8641</v>
      </c>
      <c r="AC1015" t="s">
        <v>65</v>
      </c>
      <c r="AD1015" t="s">
        <v>40</v>
      </c>
    </row>
    <row r="1016" spans="1:30" x14ac:dyDescent="0.25">
      <c r="A1016" t="s">
        <v>16888</v>
      </c>
      <c r="B1016" t="s">
        <v>8634</v>
      </c>
      <c r="C1016" t="s">
        <v>6849</v>
      </c>
      <c r="D1016" t="s">
        <v>29</v>
      </c>
      <c r="E1016" t="s">
        <v>491</v>
      </c>
      <c r="F1016" t="s">
        <v>9194</v>
      </c>
      <c r="G1016" t="s">
        <v>8636</v>
      </c>
      <c r="H1016" t="s">
        <v>16654</v>
      </c>
      <c r="I1016" t="s">
        <v>9195</v>
      </c>
      <c r="J1016" t="s">
        <v>16888</v>
      </c>
      <c r="K1016" t="s">
        <v>8638</v>
      </c>
      <c r="L1016" t="s">
        <v>8638</v>
      </c>
      <c r="M1016" t="s">
        <v>8639</v>
      </c>
      <c r="N1016" t="s">
        <v>61</v>
      </c>
      <c r="O1016" t="s">
        <v>15341</v>
      </c>
      <c r="P1016" t="s">
        <v>330</v>
      </c>
      <c r="Q1016" t="s">
        <v>75</v>
      </c>
      <c r="R1016" t="s">
        <v>22083</v>
      </c>
      <c r="S1016" s="189" t="s">
        <v>235</v>
      </c>
      <c r="T1016" t="s">
        <v>8640</v>
      </c>
      <c r="U1016" t="s">
        <v>48</v>
      </c>
      <c r="V1016" t="s">
        <v>49</v>
      </c>
      <c r="W1016" t="s">
        <v>22084</v>
      </c>
      <c r="X1016" s="126">
        <v>36203</v>
      </c>
      <c r="Y1016" t="s">
        <v>258</v>
      </c>
      <c r="Z1016" s="126">
        <v>44256</v>
      </c>
      <c r="AA1016" s="126">
        <v>44561</v>
      </c>
      <c r="AB1016" t="s">
        <v>8641</v>
      </c>
      <c r="AC1016" t="s">
        <v>65</v>
      </c>
      <c r="AD1016" t="s">
        <v>40</v>
      </c>
    </row>
    <row r="1017" spans="1:30" x14ac:dyDescent="0.25">
      <c r="A1017" t="s">
        <v>16889</v>
      </c>
      <c r="B1017" t="s">
        <v>8634</v>
      </c>
      <c r="C1017" t="s">
        <v>6849</v>
      </c>
      <c r="D1017" t="s">
        <v>29</v>
      </c>
      <c r="E1017" t="s">
        <v>491</v>
      </c>
      <c r="F1017" t="s">
        <v>9180</v>
      </c>
      <c r="G1017" t="s">
        <v>8636</v>
      </c>
      <c r="H1017" t="s">
        <v>16654</v>
      </c>
      <c r="I1017" t="s">
        <v>9181</v>
      </c>
      <c r="J1017" t="s">
        <v>16889</v>
      </c>
      <c r="K1017" t="s">
        <v>8638</v>
      </c>
      <c r="L1017" t="s">
        <v>8638</v>
      </c>
      <c r="M1017" t="s">
        <v>8639</v>
      </c>
      <c r="N1017" t="s">
        <v>61</v>
      </c>
      <c r="O1017" t="s">
        <v>15341</v>
      </c>
      <c r="P1017" t="s">
        <v>200</v>
      </c>
      <c r="Q1017" t="s">
        <v>126</v>
      </c>
      <c r="R1017" t="s">
        <v>594</v>
      </c>
      <c r="S1017" s="189" t="s">
        <v>235</v>
      </c>
      <c r="T1017" t="s">
        <v>8640</v>
      </c>
      <c r="U1017" t="s">
        <v>48</v>
      </c>
      <c r="V1017" t="s">
        <v>49</v>
      </c>
      <c r="W1017" t="s">
        <v>22085</v>
      </c>
      <c r="X1017" s="126">
        <v>30796</v>
      </c>
      <c r="Y1017" t="s">
        <v>258</v>
      </c>
      <c r="Z1017" s="126">
        <v>44256</v>
      </c>
      <c r="AA1017" s="126">
        <v>44561</v>
      </c>
      <c r="AB1017" t="s">
        <v>8641</v>
      </c>
      <c r="AC1017" t="s">
        <v>65</v>
      </c>
      <c r="AD1017" t="s">
        <v>40</v>
      </c>
    </row>
    <row r="1018" spans="1:30" x14ac:dyDescent="0.25">
      <c r="A1018" t="s">
        <v>16890</v>
      </c>
      <c r="B1018" t="s">
        <v>8634</v>
      </c>
      <c r="C1018" t="s">
        <v>6849</v>
      </c>
      <c r="D1018" t="s">
        <v>29</v>
      </c>
      <c r="E1018" t="s">
        <v>491</v>
      </c>
      <c r="F1018" t="s">
        <v>9182</v>
      </c>
      <c r="G1018" t="s">
        <v>8636</v>
      </c>
      <c r="H1018" t="s">
        <v>16654</v>
      </c>
      <c r="I1018" t="s">
        <v>9183</v>
      </c>
      <c r="J1018" t="s">
        <v>16890</v>
      </c>
      <c r="K1018" t="s">
        <v>8638</v>
      </c>
      <c r="L1018" t="s">
        <v>8638</v>
      </c>
      <c r="M1018" t="s">
        <v>8639</v>
      </c>
      <c r="N1018" t="s">
        <v>61</v>
      </c>
      <c r="O1018" t="s">
        <v>15341</v>
      </c>
      <c r="P1018" t="s">
        <v>640</v>
      </c>
      <c r="Q1018" t="s">
        <v>667</v>
      </c>
      <c r="R1018" t="s">
        <v>216</v>
      </c>
      <c r="S1018" s="189" t="s">
        <v>235</v>
      </c>
      <c r="T1018" t="s">
        <v>8640</v>
      </c>
      <c r="U1018" t="s">
        <v>48</v>
      </c>
      <c r="V1018" t="s">
        <v>49</v>
      </c>
      <c r="W1018" t="s">
        <v>22086</v>
      </c>
      <c r="X1018" s="126">
        <v>28918</v>
      </c>
      <c r="Y1018" t="s">
        <v>258</v>
      </c>
      <c r="Z1018" s="126">
        <v>44256</v>
      </c>
      <c r="AA1018" s="126">
        <v>44561</v>
      </c>
      <c r="AB1018" t="s">
        <v>8641</v>
      </c>
      <c r="AC1018" t="s">
        <v>65</v>
      </c>
      <c r="AD1018" t="s">
        <v>40</v>
      </c>
    </row>
    <row r="1019" spans="1:30" x14ac:dyDescent="0.25">
      <c r="A1019" t="s">
        <v>16891</v>
      </c>
      <c r="B1019" t="s">
        <v>8634</v>
      </c>
      <c r="C1019" t="s">
        <v>6849</v>
      </c>
      <c r="D1019" t="s">
        <v>29</v>
      </c>
      <c r="E1019" t="s">
        <v>491</v>
      </c>
      <c r="F1019" t="s">
        <v>9184</v>
      </c>
      <c r="G1019" t="s">
        <v>8636</v>
      </c>
      <c r="H1019" t="s">
        <v>16654</v>
      </c>
      <c r="I1019" t="s">
        <v>9185</v>
      </c>
      <c r="J1019" t="s">
        <v>16891</v>
      </c>
      <c r="K1019" t="s">
        <v>8638</v>
      </c>
      <c r="L1019" t="s">
        <v>8638</v>
      </c>
      <c r="M1019" t="s">
        <v>8639</v>
      </c>
      <c r="N1019" t="s">
        <v>61</v>
      </c>
      <c r="O1019" t="s">
        <v>15341</v>
      </c>
      <c r="P1019" t="s">
        <v>126</v>
      </c>
      <c r="Q1019" t="s">
        <v>58</v>
      </c>
      <c r="R1019" t="s">
        <v>7907</v>
      </c>
      <c r="S1019" s="189" t="s">
        <v>235</v>
      </c>
      <c r="T1019" t="s">
        <v>8640</v>
      </c>
      <c r="U1019" t="s">
        <v>48</v>
      </c>
      <c r="V1019" t="s">
        <v>49</v>
      </c>
      <c r="W1019" t="s">
        <v>22087</v>
      </c>
      <c r="X1019" s="126">
        <v>30616</v>
      </c>
      <c r="Y1019" t="s">
        <v>258</v>
      </c>
      <c r="Z1019" s="126">
        <v>44256</v>
      </c>
      <c r="AA1019" s="126">
        <v>44561</v>
      </c>
      <c r="AB1019" t="s">
        <v>8641</v>
      </c>
      <c r="AC1019" t="s">
        <v>65</v>
      </c>
      <c r="AD1019" t="s">
        <v>40</v>
      </c>
    </row>
    <row r="1020" spans="1:30" x14ac:dyDescent="0.25">
      <c r="A1020" t="s">
        <v>16892</v>
      </c>
      <c r="B1020" t="s">
        <v>8634</v>
      </c>
      <c r="C1020" t="s">
        <v>6849</v>
      </c>
      <c r="D1020" t="s">
        <v>29</v>
      </c>
      <c r="E1020" t="s">
        <v>491</v>
      </c>
      <c r="F1020" t="s">
        <v>9186</v>
      </c>
      <c r="G1020" t="s">
        <v>8636</v>
      </c>
      <c r="H1020" t="s">
        <v>16654</v>
      </c>
      <c r="I1020" t="s">
        <v>609</v>
      </c>
      <c r="J1020" t="s">
        <v>16892</v>
      </c>
      <c r="K1020" t="s">
        <v>8638</v>
      </c>
      <c r="L1020" t="s">
        <v>8638</v>
      </c>
      <c r="M1020" t="s">
        <v>8639</v>
      </c>
      <c r="N1020" t="s">
        <v>61</v>
      </c>
      <c r="O1020" t="s">
        <v>15341</v>
      </c>
      <c r="P1020" t="s">
        <v>230</v>
      </c>
      <c r="Q1020" t="s">
        <v>126</v>
      </c>
      <c r="R1020" t="s">
        <v>636</v>
      </c>
      <c r="S1020" s="189" t="s">
        <v>235</v>
      </c>
      <c r="T1020" t="s">
        <v>8640</v>
      </c>
      <c r="U1020" t="s">
        <v>48</v>
      </c>
      <c r="V1020" t="s">
        <v>49</v>
      </c>
      <c r="W1020" t="s">
        <v>22088</v>
      </c>
      <c r="X1020" s="126">
        <v>26728</v>
      </c>
      <c r="Y1020" t="s">
        <v>258</v>
      </c>
      <c r="Z1020" s="126">
        <v>44256</v>
      </c>
      <c r="AA1020" s="126">
        <v>44561</v>
      </c>
      <c r="AB1020" t="s">
        <v>8641</v>
      </c>
      <c r="AC1020" t="s">
        <v>65</v>
      </c>
      <c r="AD1020" t="s">
        <v>40</v>
      </c>
    </row>
    <row r="1021" spans="1:30" x14ac:dyDescent="0.25">
      <c r="A1021" t="s">
        <v>16893</v>
      </c>
      <c r="B1021" t="s">
        <v>8634</v>
      </c>
      <c r="C1021" t="s">
        <v>6849</v>
      </c>
      <c r="D1021" t="s">
        <v>29</v>
      </c>
      <c r="E1021" t="s">
        <v>491</v>
      </c>
      <c r="F1021" t="s">
        <v>9187</v>
      </c>
      <c r="G1021" t="s">
        <v>8636</v>
      </c>
      <c r="H1021" t="s">
        <v>16654</v>
      </c>
      <c r="I1021" t="s">
        <v>9168</v>
      </c>
      <c r="J1021" t="s">
        <v>16893</v>
      </c>
      <c r="K1021" t="s">
        <v>8638</v>
      </c>
      <c r="L1021" t="s">
        <v>8638</v>
      </c>
      <c r="M1021" t="s">
        <v>8639</v>
      </c>
      <c r="N1021" t="s">
        <v>61</v>
      </c>
      <c r="O1021" t="s">
        <v>15341</v>
      </c>
      <c r="P1021" t="s">
        <v>659</v>
      </c>
      <c r="Q1021" t="s">
        <v>341</v>
      </c>
      <c r="R1021" t="s">
        <v>22089</v>
      </c>
      <c r="S1021" s="189" t="s">
        <v>235</v>
      </c>
      <c r="T1021" t="s">
        <v>8640</v>
      </c>
      <c r="U1021" t="s">
        <v>48</v>
      </c>
      <c r="V1021" t="s">
        <v>49</v>
      </c>
      <c r="W1021" t="s">
        <v>22090</v>
      </c>
      <c r="X1021" s="126">
        <v>31781</v>
      </c>
      <c r="Y1021" t="s">
        <v>258</v>
      </c>
      <c r="Z1021" s="126">
        <v>44256</v>
      </c>
      <c r="AA1021" s="126">
        <v>44561</v>
      </c>
      <c r="AB1021" t="s">
        <v>8641</v>
      </c>
      <c r="AC1021" t="s">
        <v>65</v>
      </c>
      <c r="AD1021" t="s">
        <v>40</v>
      </c>
    </row>
    <row r="1022" spans="1:30" x14ac:dyDescent="0.25">
      <c r="A1022" t="s">
        <v>16894</v>
      </c>
      <c r="B1022" t="s">
        <v>8634</v>
      </c>
      <c r="C1022" t="s">
        <v>6849</v>
      </c>
      <c r="D1022" t="s">
        <v>29</v>
      </c>
      <c r="E1022" t="s">
        <v>491</v>
      </c>
      <c r="F1022" t="s">
        <v>9188</v>
      </c>
      <c r="G1022" t="s">
        <v>8636</v>
      </c>
      <c r="H1022" t="s">
        <v>16654</v>
      </c>
      <c r="I1022" t="s">
        <v>9189</v>
      </c>
      <c r="J1022" t="s">
        <v>16894</v>
      </c>
      <c r="K1022" t="s">
        <v>8638</v>
      </c>
      <c r="L1022" t="s">
        <v>8638</v>
      </c>
      <c r="M1022" t="s">
        <v>8639</v>
      </c>
      <c r="N1022" t="s">
        <v>61</v>
      </c>
      <c r="O1022" t="s">
        <v>15341</v>
      </c>
      <c r="P1022" t="s">
        <v>595</v>
      </c>
      <c r="Q1022" t="s">
        <v>330</v>
      </c>
      <c r="R1022" t="s">
        <v>22091</v>
      </c>
      <c r="S1022" s="189" t="s">
        <v>235</v>
      </c>
      <c r="T1022" t="s">
        <v>8640</v>
      </c>
      <c r="U1022" t="s">
        <v>48</v>
      </c>
      <c r="V1022" t="s">
        <v>49</v>
      </c>
      <c r="W1022" t="s">
        <v>22092</v>
      </c>
      <c r="X1022" s="126">
        <v>31909</v>
      </c>
      <c r="Y1022" t="s">
        <v>258</v>
      </c>
      <c r="Z1022" s="126">
        <v>44256</v>
      </c>
      <c r="AA1022" s="126">
        <v>44561</v>
      </c>
      <c r="AB1022" t="s">
        <v>8641</v>
      </c>
      <c r="AC1022" t="s">
        <v>65</v>
      </c>
      <c r="AD1022" t="s">
        <v>40</v>
      </c>
    </row>
    <row r="1023" spans="1:30" x14ac:dyDescent="0.25">
      <c r="A1023" t="s">
        <v>16895</v>
      </c>
      <c r="B1023" t="s">
        <v>8634</v>
      </c>
      <c r="C1023" t="s">
        <v>6849</v>
      </c>
      <c r="D1023" t="s">
        <v>29</v>
      </c>
      <c r="E1023" t="s">
        <v>491</v>
      </c>
      <c r="F1023" t="s">
        <v>9190</v>
      </c>
      <c r="G1023" t="s">
        <v>8636</v>
      </c>
      <c r="H1023" t="s">
        <v>16654</v>
      </c>
      <c r="I1023" t="s">
        <v>9191</v>
      </c>
      <c r="J1023" t="s">
        <v>16895</v>
      </c>
      <c r="K1023" t="s">
        <v>8638</v>
      </c>
      <c r="L1023" t="s">
        <v>8638</v>
      </c>
      <c r="M1023" t="s">
        <v>8639</v>
      </c>
      <c r="N1023" t="s">
        <v>61</v>
      </c>
      <c r="O1023" t="s">
        <v>15341</v>
      </c>
      <c r="P1023" t="s">
        <v>682</v>
      </c>
      <c r="Q1023" t="s">
        <v>126</v>
      </c>
      <c r="R1023" t="s">
        <v>22093</v>
      </c>
      <c r="S1023" s="189" t="s">
        <v>235</v>
      </c>
      <c r="T1023" t="s">
        <v>8640</v>
      </c>
      <c r="U1023" t="s">
        <v>48</v>
      </c>
      <c r="V1023" t="s">
        <v>49</v>
      </c>
      <c r="W1023" t="s">
        <v>22094</v>
      </c>
      <c r="X1023" s="126">
        <v>31805</v>
      </c>
      <c r="Y1023" t="s">
        <v>258</v>
      </c>
      <c r="Z1023" s="126">
        <v>44256</v>
      </c>
      <c r="AA1023" s="126">
        <v>44561</v>
      </c>
      <c r="AB1023" t="s">
        <v>8641</v>
      </c>
      <c r="AC1023" t="s">
        <v>65</v>
      </c>
      <c r="AD1023" t="s">
        <v>40</v>
      </c>
    </row>
    <row r="1024" spans="1:30" x14ac:dyDescent="0.25">
      <c r="A1024" t="s">
        <v>16896</v>
      </c>
      <c r="B1024" t="s">
        <v>8634</v>
      </c>
      <c r="C1024" t="s">
        <v>6849</v>
      </c>
      <c r="D1024" t="s">
        <v>29</v>
      </c>
      <c r="E1024" t="s">
        <v>491</v>
      </c>
      <c r="F1024" t="s">
        <v>9219</v>
      </c>
      <c r="G1024" t="s">
        <v>8636</v>
      </c>
      <c r="H1024" t="s">
        <v>16654</v>
      </c>
      <c r="I1024" t="s">
        <v>9220</v>
      </c>
      <c r="J1024" t="s">
        <v>16896</v>
      </c>
      <c r="K1024" t="s">
        <v>8638</v>
      </c>
      <c r="L1024" t="s">
        <v>8638</v>
      </c>
      <c r="M1024" t="s">
        <v>8639</v>
      </c>
      <c r="N1024" t="s">
        <v>61</v>
      </c>
      <c r="O1024" t="s">
        <v>15341</v>
      </c>
      <c r="P1024" t="s">
        <v>106</v>
      </c>
      <c r="Q1024" t="s">
        <v>106</v>
      </c>
      <c r="R1024" t="s">
        <v>22095</v>
      </c>
      <c r="S1024" s="189" t="s">
        <v>235</v>
      </c>
      <c r="T1024" t="s">
        <v>8640</v>
      </c>
      <c r="U1024" t="s">
        <v>48</v>
      </c>
      <c r="V1024" t="s">
        <v>49</v>
      </c>
      <c r="W1024" t="s">
        <v>22096</v>
      </c>
      <c r="X1024" s="126">
        <v>32158</v>
      </c>
      <c r="Y1024" t="s">
        <v>258</v>
      </c>
      <c r="Z1024" s="126">
        <v>44256</v>
      </c>
      <c r="AA1024" s="126">
        <v>44561</v>
      </c>
      <c r="AB1024" t="s">
        <v>8641</v>
      </c>
      <c r="AC1024" t="s">
        <v>65</v>
      </c>
      <c r="AD1024" t="s">
        <v>40</v>
      </c>
    </row>
    <row r="1025" spans="1:30" x14ac:dyDescent="0.25">
      <c r="A1025" t="s">
        <v>16897</v>
      </c>
      <c r="B1025" t="s">
        <v>8634</v>
      </c>
      <c r="C1025" t="s">
        <v>6849</v>
      </c>
      <c r="D1025" t="s">
        <v>29</v>
      </c>
      <c r="E1025" t="s">
        <v>491</v>
      </c>
      <c r="F1025" t="s">
        <v>8928</v>
      </c>
      <c r="G1025" t="s">
        <v>8636</v>
      </c>
      <c r="H1025" t="s">
        <v>16654</v>
      </c>
      <c r="I1025" t="s">
        <v>8929</v>
      </c>
      <c r="J1025" t="s">
        <v>16897</v>
      </c>
      <c r="K1025" t="s">
        <v>8638</v>
      </c>
      <c r="L1025" t="s">
        <v>8638</v>
      </c>
      <c r="M1025" t="s">
        <v>8639</v>
      </c>
      <c r="N1025" t="s">
        <v>61</v>
      </c>
      <c r="O1025" t="s">
        <v>15341</v>
      </c>
      <c r="P1025" t="s">
        <v>325</v>
      </c>
      <c r="Q1025" t="s">
        <v>126</v>
      </c>
      <c r="R1025" t="s">
        <v>22097</v>
      </c>
      <c r="S1025" s="189" t="s">
        <v>235</v>
      </c>
      <c r="T1025" t="s">
        <v>8640</v>
      </c>
      <c r="U1025" t="s">
        <v>48</v>
      </c>
      <c r="V1025" t="s">
        <v>49</v>
      </c>
      <c r="W1025" t="s">
        <v>22098</v>
      </c>
      <c r="X1025" s="126">
        <v>30446</v>
      </c>
      <c r="Y1025" t="s">
        <v>258</v>
      </c>
      <c r="Z1025" s="126">
        <v>44256</v>
      </c>
      <c r="AA1025" s="126">
        <v>44561</v>
      </c>
      <c r="AB1025" t="s">
        <v>8641</v>
      </c>
      <c r="AC1025" t="s">
        <v>65</v>
      </c>
      <c r="AD1025" t="s">
        <v>40</v>
      </c>
    </row>
    <row r="1026" spans="1:30" x14ac:dyDescent="0.25">
      <c r="A1026" t="s">
        <v>16898</v>
      </c>
      <c r="B1026" t="s">
        <v>8634</v>
      </c>
      <c r="C1026" t="s">
        <v>6849</v>
      </c>
      <c r="D1026" t="s">
        <v>29</v>
      </c>
      <c r="E1026" t="s">
        <v>491</v>
      </c>
      <c r="F1026" t="s">
        <v>8947</v>
      </c>
      <c r="G1026" t="s">
        <v>8636</v>
      </c>
      <c r="H1026" t="s">
        <v>16654</v>
      </c>
      <c r="I1026" t="s">
        <v>8948</v>
      </c>
      <c r="J1026" t="s">
        <v>16898</v>
      </c>
      <c r="K1026" t="s">
        <v>8638</v>
      </c>
      <c r="L1026" t="s">
        <v>8638</v>
      </c>
      <c r="M1026" t="s">
        <v>8639</v>
      </c>
      <c r="N1026" t="s">
        <v>61</v>
      </c>
      <c r="O1026" t="s">
        <v>15341</v>
      </c>
      <c r="P1026" t="s">
        <v>325</v>
      </c>
      <c r="Q1026" t="s">
        <v>106</v>
      </c>
      <c r="R1026" t="s">
        <v>483</v>
      </c>
      <c r="S1026" s="189" t="s">
        <v>235</v>
      </c>
      <c r="T1026" t="s">
        <v>8640</v>
      </c>
      <c r="U1026" t="s">
        <v>48</v>
      </c>
      <c r="V1026" t="s">
        <v>49</v>
      </c>
      <c r="W1026" t="s">
        <v>22099</v>
      </c>
      <c r="X1026" s="126">
        <v>27237</v>
      </c>
      <c r="Y1026" t="s">
        <v>258</v>
      </c>
      <c r="Z1026" s="126">
        <v>44256</v>
      </c>
      <c r="AA1026" s="126">
        <v>44561</v>
      </c>
      <c r="AB1026" t="s">
        <v>8641</v>
      </c>
      <c r="AC1026" t="s">
        <v>65</v>
      </c>
      <c r="AD1026" t="s">
        <v>40</v>
      </c>
    </row>
    <row r="1027" spans="1:30" x14ac:dyDescent="0.25">
      <c r="A1027" t="s">
        <v>16899</v>
      </c>
      <c r="B1027" t="s">
        <v>8634</v>
      </c>
      <c r="C1027" t="s">
        <v>6849</v>
      </c>
      <c r="D1027" t="s">
        <v>29</v>
      </c>
      <c r="E1027" t="s">
        <v>491</v>
      </c>
      <c r="F1027" t="s">
        <v>8923</v>
      </c>
      <c r="G1027" t="s">
        <v>8636</v>
      </c>
      <c r="H1027" t="s">
        <v>16654</v>
      </c>
      <c r="I1027" t="s">
        <v>8924</v>
      </c>
      <c r="J1027" t="s">
        <v>16899</v>
      </c>
      <c r="K1027" t="s">
        <v>8638</v>
      </c>
      <c r="L1027" t="s">
        <v>8638</v>
      </c>
      <c r="M1027" t="s">
        <v>8639</v>
      </c>
      <c r="N1027" t="s">
        <v>61</v>
      </c>
      <c r="O1027" t="s">
        <v>15341</v>
      </c>
      <c r="P1027" t="s">
        <v>22100</v>
      </c>
      <c r="Q1027" t="s">
        <v>76</v>
      </c>
      <c r="R1027" t="s">
        <v>22101</v>
      </c>
      <c r="S1027" s="189" t="s">
        <v>235</v>
      </c>
      <c r="T1027" t="s">
        <v>8640</v>
      </c>
      <c r="U1027" t="s">
        <v>48</v>
      </c>
      <c r="V1027" t="s">
        <v>49</v>
      </c>
      <c r="W1027" t="s">
        <v>22102</v>
      </c>
      <c r="X1027" s="126">
        <v>30269</v>
      </c>
      <c r="Y1027" t="s">
        <v>258</v>
      </c>
      <c r="Z1027" s="126">
        <v>44256</v>
      </c>
      <c r="AA1027" s="126">
        <v>44561</v>
      </c>
      <c r="AB1027" t="s">
        <v>8641</v>
      </c>
      <c r="AC1027" t="s">
        <v>65</v>
      </c>
      <c r="AD1027" t="s">
        <v>40</v>
      </c>
    </row>
    <row r="1028" spans="1:30" x14ac:dyDescent="0.25">
      <c r="A1028" t="s">
        <v>16900</v>
      </c>
      <c r="B1028" t="s">
        <v>8634</v>
      </c>
      <c r="C1028" t="s">
        <v>6849</v>
      </c>
      <c r="D1028" t="s">
        <v>29</v>
      </c>
      <c r="E1028" t="s">
        <v>491</v>
      </c>
      <c r="F1028" t="s">
        <v>8939</v>
      </c>
      <c r="G1028" t="s">
        <v>8636</v>
      </c>
      <c r="H1028" t="s">
        <v>16654</v>
      </c>
      <c r="I1028" t="s">
        <v>8940</v>
      </c>
      <c r="J1028" t="s">
        <v>16900</v>
      </c>
      <c r="K1028" t="s">
        <v>8638</v>
      </c>
      <c r="L1028" t="s">
        <v>8638</v>
      </c>
      <c r="M1028" t="s">
        <v>8639</v>
      </c>
      <c r="N1028" t="s">
        <v>61</v>
      </c>
      <c r="O1028" t="s">
        <v>15341</v>
      </c>
      <c r="P1028" t="s">
        <v>672</v>
      </c>
      <c r="Q1028" t="s">
        <v>7459</v>
      </c>
      <c r="R1028" t="s">
        <v>22103</v>
      </c>
      <c r="S1028" s="189" t="s">
        <v>235</v>
      </c>
      <c r="T1028" t="s">
        <v>8640</v>
      </c>
      <c r="U1028" t="s">
        <v>48</v>
      </c>
      <c r="V1028" t="s">
        <v>49</v>
      </c>
      <c r="W1028" t="s">
        <v>22104</v>
      </c>
      <c r="X1028" s="126">
        <v>34023</v>
      </c>
      <c r="Y1028" t="s">
        <v>258</v>
      </c>
      <c r="Z1028" s="126">
        <v>44256</v>
      </c>
      <c r="AA1028" s="126">
        <v>44561</v>
      </c>
      <c r="AB1028" t="s">
        <v>8641</v>
      </c>
      <c r="AC1028" t="s">
        <v>65</v>
      </c>
      <c r="AD1028" t="s">
        <v>40</v>
      </c>
    </row>
    <row r="1029" spans="1:30" x14ac:dyDescent="0.25">
      <c r="A1029" t="s">
        <v>16901</v>
      </c>
      <c r="B1029" t="s">
        <v>8634</v>
      </c>
      <c r="C1029" t="s">
        <v>6849</v>
      </c>
      <c r="D1029" t="s">
        <v>29</v>
      </c>
      <c r="E1029" t="s">
        <v>491</v>
      </c>
      <c r="F1029" t="s">
        <v>9223</v>
      </c>
      <c r="G1029" t="s">
        <v>8636</v>
      </c>
      <c r="H1029" t="s">
        <v>16654</v>
      </c>
      <c r="I1029" t="s">
        <v>9224</v>
      </c>
      <c r="J1029" t="s">
        <v>16901</v>
      </c>
      <c r="K1029" t="s">
        <v>8638</v>
      </c>
      <c r="L1029" t="s">
        <v>8638</v>
      </c>
      <c r="M1029" t="s">
        <v>8639</v>
      </c>
      <c r="N1029" t="s">
        <v>61</v>
      </c>
      <c r="O1029" t="s">
        <v>15341</v>
      </c>
      <c r="P1029" t="s">
        <v>963</v>
      </c>
      <c r="Q1029" t="s">
        <v>683</v>
      </c>
      <c r="R1029" t="s">
        <v>386</v>
      </c>
      <c r="S1029" s="189" t="s">
        <v>235</v>
      </c>
      <c r="T1029" t="s">
        <v>8640</v>
      </c>
      <c r="U1029" t="s">
        <v>48</v>
      </c>
      <c r="V1029" t="s">
        <v>49</v>
      </c>
      <c r="W1029" t="s">
        <v>22105</v>
      </c>
      <c r="X1029" s="126">
        <v>29426</v>
      </c>
      <c r="Y1029" t="s">
        <v>258</v>
      </c>
      <c r="Z1029" s="126">
        <v>44256</v>
      </c>
      <c r="AA1029" s="126">
        <v>44561</v>
      </c>
      <c r="AB1029" t="s">
        <v>8641</v>
      </c>
      <c r="AC1029" t="s">
        <v>65</v>
      </c>
      <c r="AD1029" t="s">
        <v>40</v>
      </c>
    </row>
    <row r="1030" spans="1:30" x14ac:dyDescent="0.25">
      <c r="A1030" t="s">
        <v>16902</v>
      </c>
      <c r="B1030" t="s">
        <v>8634</v>
      </c>
      <c r="C1030" t="s">
        <v>6849</v>
      </c>
      <c r="D1030" t="s">
        <v>29</v>
      </c>
      <c r="E1030" t="s">
        <v>491</v>
      </c>
      <c r="F1030" t="s">
        <v>9225</v>
      </c>
      <c r="G1030" t="s">
        <v>8636</v>
      </c>
      <c r="H1030" t="s">
        <v>16654</v>
      </c>
      <c r="I1030" t="s">
        <v>9226</v>
      </c>
      <c r="J1030" t="s">
        <v>16902</v>
      </c>
      <c r="K1030" t="s">
        <v>8638</v>
      </c>
      <c r="L1030" t="s">
        <v>8638</v>
      </c>
      <c r="M1030" t="s">
        <v>8639</v>
      </c>
      <c r="N1030" t="s">
        <v>61</v>
      </c>
      <c r="O1030" t="s">
        <v>15341</v>
      </c>
      <c r="P1030" t="s">
        <v>325</v>
      </c>
      <c r="Q1030" t="s">
        <v>182</v>
      </c>
      <c r="R1030" t="s">
        <v>22106</v>
      </c>
      <c r="S1030" s="189" t="s">
        <v>235</v>
      </c>
      <c r="T1030" t="s">
        <v>8640</v>
      </c>
      <c r="U1030" t="s">
        <v>48</v>
      </c>
      <c r="V1030" t="s">
        <v>49</v>
      </c>
      <c r="W1030" t="s">
        <v>22107</v>
      </c>
      <c r="X1030" s="126">
        <v>32624</v>
      </c>
      <c r="Y1030" t="s">
        <v>258</v>
      </c>
      <c r="Z1030" s="126">
        <v>44256</v>
      </c>
      <c r="AA1030" s="126">
        <v>44561</v>
      </c>
      <c r="AB1030" t="s">
        <v>8641</v>
      </c>
      <c r="AC1030" t="s">
        <v>65</v>
      </c>
      <c r="AD1030" t="s">
        <v>40</v>
      </c>
    </row>
    <row r="1031" spans="1:30" x14ac:dyDescent="0.25">
      <c r="A1031" t="s">
        <v>16903</v>
      </c>
      <c r="B1031" t="s">
        <v>8634</v>
      </c>
      <c r="C1031" t="s">
        <v>6849</v>
      </c>
      <c r="D1031" t="s">
        <v>29</v>
      </c>
      <c r="E1031" t="s">
        <v>491</v>
      </c>
      <c r="F1031" t="s">
        <v>9227</v>
      </c>
      <c r="G1031" t="s">
        <v>8636</v>
      </c>
      <c r="H1031" t="s">
        <v>16654</v>
      </c>
      <c r="I1031" t="s">
        <v>9228</v>
      </c>
      <c r="J1031" t="s">
        <v>16903</v>
      </c>
      <c r="K1031" t="s">
        <v>8638</v>
      </c>
      <c r="L1031" t="s">
        <v>8638</v>
      </c>
      <c r="M1031" t="s">
        <v>8639</v>
      </c>
      <c r="N1031" t="s">
        <v>61</v>
      </c>
      <c r="O1031" t="s">
        <v>15341</v>
      </c>
      <c r="P1031" t="s">
        <v>152</v>
      </c>
      <c r="Q1031" t="s">
        <v>683</v>
      </c>
      <c r="R1031" t="s">
        <v>22108</v>
      </c>
      <c r="S1031" s="189" t="s">
        <v>235</v>
      </c>
      <c r="T1031" t="s">
        <v>8640</v>
      </c>
      <c r="U1031" t="s">
        <v>48</v>
      </c>
      <c r="V1031" t="s">
        <v>49</v>
      </c>
      <c r="W1031" t="s">
        <v>22109</v>
      </c>
      <c r="X1031" s="126">
        <v>30716</v>
      </c>
      <c r="Y1031" t="s">
        <v>258</v>
      </c>
      <c r="Z1031" s="126">
        <v>44256</v>
      </c>
      <c r="AA1031" s="126">
        <v>44561</v>
      </c>
      <c r="AB1031" t="s">
        <v>8641</v>
      </c>
      <c r="AC1031" t="s">
        <v>65</v>
      </c>
      <c r="AD1031" t="s">
        <v>40</v>
      </c>
    </row>
    <row r="1032" spans="1:30" x14ac:dyDescent="0.25">
      <c r="A1032" t="s">
        <v>16904</v>
      </c>
      <c r="B1032" t="s">
        <v>8634</v>
      </c>
      <c r="C1032" t="s">
        <v>6849</v>
      </c>
      <c r="D1032" t="s">
        <v>29</v>
      </c>
      <c r="E1032" t="s">
        <v>491</v>
      </c>
      <c r="F1032" t="s">
        <v>8943</v>
      </c>
      <c r="G1032" t="s">
        <v>8636</v>
      </c>
      <c r="H1032" t="s">
        <v>16654</v>
      </c>
      <c r="I1032" t="s">
        <v>8944</v>
      </c>
      <c r="J1032" t="s">
        <v>16904</v>
      </c>
      <c r="K1032" t="s">
        <v>8638</v>
      </c>
      <c r="L1032" t="s">
        <v>8638</v>
      </c>
      <c r="M1032" t="s">
        <v>8639</v>
      </c>
      <c r="N1032" t="s">
        <v>61</v>
      </c>
      <c r="O1032" t="s">
        <v>15341</v>
      </c>
      <c r="P1032" t="s">
        <v>298</v>
      </c>
      <c r="Q1032" t="s">
        <v>159</v>
      </c>
      <c r="R1032" t="s">
        <v>7316</v>
      </c>
      <c r="S1032" s="189" t="s">
        <v>235</v>
      </c>
      <c r="T1032" t="s">
        <v>8640</v>
      </c>
      <c r="U1032" t="s">
        <v>48</v>
      </c>
      <c r="V1032" t="s">
        <v>49</v>
      </c>
      <c r="W1032" t="s">
        <v>22110</v>
      </c>
      <c r="X1032" s="126">
        <v>28844</v>
      </c>
      <c r="Y1032" t="s">
        <v>258</v>
      </c>
      <c r="Z1032" s="126">
        <v>44256</v>
      </c>
      <c r="AA1032" s="126">
        <v>44561</v>
      </c>
      <c r="AB1032" t="s">
        <v>8641</v>
      </c>
      <c r="AC1032" t="s">
        <v>65</v>
      </c>
      <c r="AD1032" t="s">
        <v>40</v>
      </c>
    </row>
    <row r="1033" spans="1:30" x14ac:dyDescent="0.25">
      <c r="A1033" t="s">
        <v>16905</v>
      </c>
      <c r="B1033" t="s">
        <v>8634</v>
      </c>
      <c r="C1033" t="s">
        <v>6849</v>
      </c>
      <c r="D1033" t="s">
        <v>29</v>
      </c>
      <c r="E1033" t="s">
        <v>491</v>
      </c>
      <c r="F1033" t="s">
        <v>8945</v>
      </c>
      <c r="G1033" t="s">
        <v>8636</v>
      </c>
      <c r="H1033" t="s">
        <v>16654</v>
      </c>
      <c r="I1033" t="s">
        <v>8946</v>
      </c>
      <c r="J1033" t="s">
        <v>16905</v>
      </c>
      <c r="K1033" t="s">
        <v>8638</v>
      </c>
      <c r="L1033" t="s">
        <v>8638</v>
      </c>
      <c r="M1033" t="s">
        <v>8639</v>
      </c>
      <c r="N1033" t="s">
        <v>61</v>
      </c>
      <c r="O1033" t="s">
        <v>15341</v>
      </c>
      <c r="P1033" t="s">
        <v>608</v>
      </c>
      <c r="Q1033" t="s">
        <v>152</v>
      </c>
      <c r="R1033" t="s">
        <v>390</v>
      </c>
      <c r="S1033" s="189" t="s">
        <v>235</v>
      </c>
      <c r="T1033" t="s">
        <v>8640</v>
      </c>
      <c r="U1033" t="s">
        <v>48</v>
      </c>
      <c r="V1033" t="s">
        <v>49</v>
      </c>
      <c r="W1033" t="s">
        <v>22111</v>
      </c>
      <c r="X1033" s="126">
        <v>31329</v>
      </c>
      <c r="Y1033" t="s">
        <v>258</v>
      </c>
      <c r="Z1033" s="126">
        <v>44256</v>
      </c>
      <c r="AA1033" s="126">
        <v>44561</v>
      </c>
      <c r="AB1033" t="s">
        <v>8641</v>
      </c>
      <c r="AC1033" t="s">
        <v>65</v>
      </c>
      <c r="AD1033" t="s">
        <v>40</v>
      </c>
    </row>
    <row r="1034" spans="1:30" x14ac:dyDescent="0.25">
      <c r="A1034" t="s">
        <v>16906</v>
      </c>
      <c r="B1034" t="s">
        <v>8634</v>
      </c>
      <c r="C1034" t="s">
        <v>6849</v>
      </c>
      <c r="D1034" t="s">
        <v>29</v>
      </c>
      <c r="E1034" t="s">
        <v>491</v>
      </c>
      <c r="F1034" t="s">
        <v>8951</v>
      </c>
      <c r="G1034" t="s">
        <v>8636</v>
      </c>
      <c r="H1034" t="s">
        <v>16654</v>
      </c>
      <c r="I1034" t="s">
        <v>8952</v>
      </c>
      <c r="J1034" t="s">
        <v>16906</v>
      </c>
      <c r="K1034" t="s">
        <v>8638</v>
      </c>
      <c r="L1034" t="s">
        <v>8638</v>
      </c>
      <c r="M1034" t="s">
        <v>8639</v>
      </c>
      <c r="N1034" t="s">
        <v>61</v>
      </c>
      <c r="O1034" t="s">
        <v>15341</v>
      </c>
      <c r="P1034" t="s">
        <v>227</v>
      </c>
      <c r="Q1034" t="s">
        <v>325</v>
      </c>
      <c r="R1034" t="s">
        <v>22112</v>
      </c>
      <c r="S1034" s="189" t="s">
        <v>235</v>
      </c>
      <c r="T1034" t="s">
        <v>8640</v>
      </c>
      <c r="U1034" t="s">
        <v>48</v>
      </c>
      <c r="V1034" t="s">
        <v>49</v>
      </c>
      <c r="W1034" t="s">
        <v>22113</v>
      </c>
      <c r="X1034" s="126">
        <v>28503</v>
      </c>
      <c r="Y1034" t="s">
        <v>258</v>
      </c>
      <c r="Z1034" s="126">
        <v>44256</v>
      </c>
      <c r="AA1034" s="126">
        <v>44561</v>
      </c>
      <c r="AB1034" t="s">
        <v>8641</v>
      </c>
      <c r="AC1034" t="s">
        <v>65</v>
      </c>
      <c r="AD1034" t="s">
        <v>40</v>
      </c>
    </row>
    <row r="1035" spans="1:30" x14ac:dyDescent="0.25">
      <c r="A1035" t="s">
        <v>16907</v>
      </c>
      <c r="B1035" t="s">
        <v>8634</v>
      </c>
      <c r="C1035" t="s">
        <v>6849</v>
      </c>
      <c r="D1035" t="s">
        <v>29</v>
      </c>
      <c r="E1035" t="s">
        <v>491</v>
      </c>
      <c r="F1035" t="s">
        <v>8953</v>
      </c>
      <c r="G1035" t="s">
        <v>8636</v>
      </c>
      <c r="H1035" t="s">
        <v>16654</v>
      </c>
      <c r="I1035" t="s">
        <v>8954</v>
      </c>
      <c r="J1035" t="s">
        <v>16907</v>
      </c>
      <c r="K1035" t="s">
        <v>8638</v>
      </c>
      <c r="L1035" t="s">
        <v>8638</v>
      </c>
      <c r="M1035" t="s">
        <v>8639</v>
      </c>
      <c r="N1035" t="s">
        <v>61</v>
      </c>
      <c r="O1035" t="s">
        <v>15341</v>
      </c>
      <c r="P1035" t="s">
        <v>106</v>
      </c>
      <c r="Q1035" t="s">
        <v>55</v>
      </c>
      <c r="R1035" t="s">
        <v>22114</v>
      </c>
      <c r="S1035" s="189" t="s">
        <v>235</v>
      </c>
      <c r="T1035" t="s">
        <v>8640</v>
      </c>
      <c r="U1035" t="s">
        <v>48</v>
      </c>
      <c r="V1035" t="s">
        <v>49</v>
      </c>
      <c r="W1035" t="s">
        <v>22115</v>
      </c>
      <c r="X1035" s="126">
        <v>24638</v>
      </c>
      <c r="Y1035" t="s">
        <v>258</v>
      </c>
      <c r="Z1035" s="126">
        <v>44256</v>
      </c>
      <c r="AA1035" s="126">
        <v>44561</v>
      </c>
      <c r="AB1035" t="s">
        <v>8641</v>
      </c>
      <c r="AC1035" t="s">
        <v>65</v>
      </c>
      <c r="AD1035" t="s">
        <v>40</v>
      </c>
    </row>
    <row r="1036" spans="1:30" x14ac:dyDescent="0.25">
      <c r="A1036" t="s">
        <v>16908</v>
      </c>
      <c r="B1036" t="s">
        <v>8634</v>
      </c>
      <c r="C1036" t="s">
        <v>6849</v>
      </c>
      <c r="D1036" t="s">
        <v>29</v>
      </c>
      <c r="E1036" t="s">
        <v>491</v>
      </c>
      <c r="F1036" t="s">
        <v>9215</v>
      </c>
      <c r="G1036" t="s">
        <v>8636</v>
      </c>
      <c r="H1036" t="s">
        <v>16654</v>
      </c>
      <c r="I1036" t="s">
        <v>9216</v>
      </c>
      <c r="J1036" t="s">
        <v>16908</v>
      </c>
      <c r="K1036" t="s">
        <v>8638</v>
      </c>
      <c r="L1036" t="s">
        <v>8638</v>
      </c>
      <c r="M1036" t="s">
        <v>8639</v>
      </c>
      <c r="N1036" t="s">
        <v>61</v>
      </c>
      <c r="O1036" t="s">
        <v>15341</v>
      </c>
      <c r="P1036" t="s">
        <v>7459</v>
      </c>
      <c r="Q1036" t="s">
        <v>159</v>
      </c>
      <c r="R1036" t="s">
        <v>22116</v>
      </c>
      <c r="S1036" s="189" t="s">
        <v>235</v>
      </c>
      <c r="T1036" t="s">
        <v>8640</v>
      </c>
      <c r="U1036" t="s">
        <v>48</v>
      </c>
      <c r="V1036" t="s">
        <v>49</v>
      </c>
      <c r="W1036" t="s">
        <v>22117</v>
      </c>
      <c r="X1036" s="126">
        <v>25792</v>
      </c>
      <c r="Y1036" t="s">
        <v>258</v>
      </c>
      <c r="Z1036" s="126">
        <v>44256</v>
      </c>
      <c r="AA1036" s="126">
        <v>44561</v>
      </c>
      <c r="AB1036" t="s">
        <v>8641</v>
      </c>
      <c r="AC1036" t="s">
        <v>65</v>
      </c>
      <c r="AD1036" t="s">
        <v>40</v>
      </c>
    </row>
    <row r="1037" spans="1:30" x14ac:dyDescent="0.25">
      <c r="A1037" t="s">
        <v>16909</v>
      </c>
      <c r="B1037" t="s">
        <v>8634</v>
      </c>
      <c r="C1037" t="s">
        <v>6849</v>
      </c>
      <c r="D1037" t="s">
        <v>29</v>
      </c>
      <c r="E1037" t="s">
        <v>491</v>
      </c>
      <c r="F1037" t="s">
        <v>9068</v>
      </c>
      <c r="G1037" t="s">
        <v>8636</v>
      </c>
      <c r="H1037" t="s">
        <v>16654</v>
      </c>
      <c r="I1037" t="s">
        <v>9069</v>
      </c>
      <c r="J1037" t="s">
        <v>16909</v>
      </c>
      <c r="K1037" t="s">
        <v>8638</v>
      </c>
      <c r="L1037" t="s">
        <v>8638</v>
      </c>
      <c r="M1037" t="s">
        <v>8639</v>
      </c>
      <c r="N1037" t="s">
        <v>61</v>
      </c>
      <c r="O1037" t="s">
        <v>15341</v>
      </c>
      <c r="P1037" t="s">
        <v>106</v>
      </c>
      <c r="Q1037" t="s">
        <v>362</v>
      </c>
      <c r="R1037" t="s">
        <v>22118</v>
      </c>
      <c r="S1037" s="189" t="s">
        <v>235</v>
      </c>
      <c r="T1037" t="s">
        <v>8640</v>
      </c>
      <c r="U1037" t="s">
        <v>48</v>
      </c>
      <c r="V1037" t="s">
        <v>49</v>
      </c>
      <c r="W1037" t="s">
        <v>22119</v>
      </c>
      <c r="X1037" s="126">
        <v>35189</v>
      </c>
      <c r="Y1037" t="s">
        <v>258</v>
      </c>
      <c r="Z1037" s="126">
        <v>44256</v>
      </c>
      <c r="AA1037" s="126">
        <v>44561</v>
      </c>
      <c r="AB1037" t="s">
        <v>8641</v>
      </c>
      <c r="AC1037" t="s">
        <v>65</v>
      </c>
      <c r="AD1037" t="s">
        <v>40</v>
      </c>
    </row>
    <row r="1038" spans="1:30" x14ac:dyDescent="0.25">
      <c r="A1038" t="s">
        <v>16910</v>
      </c>
      <c r="B1038" t="s">
        <v>8634</v>
      </c>
      <c r="C1038" t="s">
        <v>6849</v>
      </c>
      <c r="D1038" t="s">
        <v>29</v>
      </c>
      <c r="E1038" t="s">
        <v>491</v>
      </c>
      <c r="F1038" t="s">
        <v>8967</v>
      </c>
      <c r="G1038" t="s">
        <v>8636</v>
      </c>
      <c r="H1038" t="s">
        <v>16654</v>
      </c>
      <c r="I1038" t="s">
        <v>8968</v>
      </c>
      <c r="J1038" t="s">
        <v>16910</v>
      </c>
      <c r="K1038" t="s">
        <v>8638</v>
      </c>
      <c r="L1038" t="s">
        <v>8638</v>
      </c>
      <c r="M1038" t="s">
        <v>8639</v>
      </c>
      <c r="N1038" t="s">
        <v>61</v>
      </c>
      <c r="O1038" t="s">
        <v>15341</v>
      </c>
      <c r="P1038" t="s">
        <v>625</v>
      </c>
      <c r="Q1038" t="s">
        <v>75</v>
      </c>
      <c r="R1038" t="s">
        <v>22120</v>
      </c>
      <c r="S1038" s="189" t="s">
        <v>235</v>
      </c>
      <c r="T1038" t="s">
        <v>8640</v>
      </c>
      <c r="U1038" t="s">
        <v>48</v>
      </c>
      <c r="V1038" t="s">
        <v>49</v>
      </c>
      <c r="W1038" t="s">
        <v>22121</v>
      </c>
      <c r="X1038" s="126">
        <v>31011</v>
      </c>
      <c r="Y1038" t="s">
        <v>258</v>
      </c>
      <c r="Z1038" s="126">
        <v>44256</v>
      </c>
      <c r="AA1038" s="126">
        <v>44561</v>
      </c>
      <c r="AB1038" t="s">
        <v>8641</v>
      </c>
      <c r="AC1038" t="s">
        <v>65</v>
      </c>
      <c r="AD1038" t="s">
        <v>40</v>
      </c>
    </row>
    <row r="1039" spans="1:30" x14ac:dyDescent="0.25">
      <c r="A1039" t="s">
        <v>16911</v>
      </c>
      <c r="B1039" t="s">
        <v>8634</v>
      </c>
      <c r="C1039" t="s">
        <v>6849</v>
      </c>
      <c r="D1039" t="s">
        <v>29</v>
      </c>
      <c r="E1039" t="s">
        <v>491</v>
      </c>
      <c r="F1039" t="s">
        <v>8969</v>
      </c>
      <c r="G1039" t="s">
        <v>8636</v>
      </c>
      <c r="H1039" t="s">
        <v>16654</v>
      </c>
      <c r="I1039" t="s">
        <v>8970</v>
      </c>
      <c r="J1039" t="s">
        <v>16911</v>
      </c>
      <c r="K1039" t="s">
        <v>8638</v>
      </c>
      <c r="L1039" t="s">
        <v>8638</v>
      </c>
      <c r="M1039" t="s">
        <v>8639</v>
      </c>
      <c r="N1039" t="s">
        <v>61</v>
      </c>
      <c r="O1039" t="s">
        <v>15341</v>
      </c>
      <c r="P1039" t="s">
        <v>254</v>
      </c>
      <c r="Q1039" t="s">
        <v>134</v>
      </c>
      <c r="R1039" t="s">
        <v>22122</v>
      </c>
      <c r="S1039" s="189" t="s">
        <v>235</v>
      </c>
      <c r="T1039" t="s">
        <v>8640</v>
      </c>
      <c r="U1039" t="s">
        <v>48</v>
      </c>
      <c r="V1039" t="s">
        <v>49</v>
      </c>
      <c r="W1039" t="s">
        <v>22123</v>
      </c>
      <c r="X1039" s="126">
        <v>34938</v>
      </c>
      <c r="Y1039" t="s">
        <v>258</v>
      </c>
      <c r="Z1039" s="126">
        <v>44256</v>
      </c>
      <c r="AA1039" s="126">
        <v>44561</v>
      </c>
      <c r="AB1039" t="s">
        <v>8641</v>
      </c>
      <c r="AC1039" t="s">
        <v>65</v>
      </c>
      <c r="AD1039" t="s">
        <v>40</v>
      </c>
    </row>
    <row r="1040" spans="1:30" x14ac:dyDescent="0.25">
      <c r="A1040" t="s">
        <v>16912</v>
      </c>
      <c r="B1040" t="s">
        <v>8634</v>
      </c>
      <c r="C1040" t="s">
        <v>6849</v>
      </c>
      <c r="D1040" t="s">
        <v>29</v>
      </c>
      <c r="E1040" t="s">
        <v>491</v>
      </c>
      <c r="F1040" t="s">
        <v>8975</v>
      </c>
      <c r="G1040" t="s">
        <v>8636</v>
      </c>
      <c r="H1040" t="s">
        <v>16654</v>
      </c>
      <c r="I1040" t="s">
        <v>8976</v>
      </c>
      <c r="J1040" t="s">
        <v>16912</v>
      </c>
      <c r="K1040" t="s">
        <v>8638</v>
      </c>
      <c r="L1040" t="s">
        <v>8638</v>
      </c>
      <c r="M1040" t="s">
        <v>8639</v>
      </c>
      <c r="N1040" t="s">
        <v>61</v>
      </c>
      <c r="O1040" t="s">
        <v>15341</v>
      </c>
      <c r="P1040" t="s">
        <v>22124</v>
      </c>
      <c r="Q1040" t="s">
        <v>75</v>
      </c>
      <c r="R1040" t="s">
        <v>22125</v>
      </c>
      <c r="S1040" s="189" t="s">
        <v>235</v>
      </c>
      <c r="T1040" t="s">
        <v>8640</v>
      </c>
      <c r="U1040" t="s">
        <v>48</v>
      </c>
      <c r="V1040" t="s">
        <v>49</v>
      </c>
      <c r="W1040" t="s">
        <v>22126</v>
      </c>
      <c r="X1040" s="126">
        <v>34482</v>
      </c>
      <c r="Y1040" t="s">
        <v>258</v>
      </c>
      <c r="Z1040" s="126">
        <v>44256</v>
      </c>
      <c r="AA1040" s="126">
        <v>44561</v>
      </c>
      <c r="AB1040" t="s">
        <v>8641</v>
      </c>
      <c r="AC1040" t="s">
        <v>65</v>
      </c>
      <c r="AD1040" t="s">
        <v>40</v>
      </c>
    </row>
    <row r="1041" spans="1:30" x14ac:dyDescent="0.25">
      <c r="A1041" t="s">
        <v>16913</v>
      </c>
      <c r="B1041" t="s">
        <v>8634</v>
      </c>
      <c r="C1041" t="s">
        <v>6849</v>
      </c>
      <c r="D1041" t="s">
        <v>29</v>
      </c>
      <c r="E1041" t="s">
        <v>491</v>
      </c>
      <c r="F1041" t="s">
        <v>8971</v>
      </c>
      <c r="G1041" t="s">
        <v>8636</v>
      </c>
      <c r="H1041" t="s">
        <v>16654</v>
      </c>
      <c r="I1041" t="s">
        <v>8972</v>
      </c>
      <c r="J1041" t="s">
        <v>16913</v>
      </c>
      <c r="K1041" t="s">
        <v>8638</v>
      </c>
      <c r="L1041" t="s">
        <v>8638</v>
      </c>
      <c r="M1041" t="s">
        <v>8639</v>
      </c>
      <c r="N1041" t="s">
        <v>61</v>
      </c>
      <c r="O1041" t="s">
        <v>15341</v>
      </c>
      <c r="P1041" t="s">
        <v>21633</v>
      </c>
      <c r="Q1041" t="s">
        <v>687</v>
      </c>
      <c r="R1041" t="s">
        <v>22127</v>
      </c>
      <c r="S1041" s="189" t="s">
        <v>235</v>
      </c>
      <c r="T1041" t="s">
        <v>8640</v>
      </c>
      <c r="U1041" t="s">
        <v>48</v>
      </c>
      <c r="V1041" t="s">
        <v>49</v>
      </c>
      <c r="W1041" t="s">
        <v>22128</v>
      </c>
      <c r="X1041" s="126">
        <v>37834</v>
      </c>
      <c r="Y1041" t="s">
        <v>258</v>
      </c>
      <c r="Z1041" s="126">
        <v>44501</v>
      </c>
      <c r="AA1041" s="126">
        <v>44561</v>
      </c>
      <c r="AB1041" t="s">
        <v>8641</v>
      </c>
      <c r="AC1041" t="s">
        <v>65</v>
      </c>
      <c r="AD1041" t="s">
        <v>40</v>
      </c>
    </row>
    <row r="1042" spans="1:30" x14ac:dyDescent="0.25">
      <c r="A1042" t="s">
        <v>16914</v>
      </c>
      <c r="B1042" t="s">
        <v>8634</v>
      </c>
      <c r="C1042" t="s">
        <v>6849</v>
      </c>
      <c r="D1042" t="s">
        <v>29</v>
      </c>
      <c r="E1042" t="s">
        <v>491</v>
      </c>
      <c r="F1042" t="s">
        <v>8973</v>
      </c>
      <c r="G1042" t="s">
        <v>8636</v>
      </c>
      <c r="H1042" t="s">
        <v>16654</v>
      </c>
      <c r="I1042" t="s">
        <v>8974</v>
      </c>
      <c r="J1042" t="s">
        <v>16914</v>
      </c>
      <c r="K1042" t="s">
        <v>8638</v>
      </c>
      <c r="L1042" t="s">
        <v>8638</v>
      </c>
      <c r="M1042" t="s">
        <v>8639</v>
      </c>
      <c r="N1042" t="s">
        <v>61</v>
      </c>
      <c r="O1042" t="s">
        <v>15341</v>
      </c>
      <c r="P1042" t="s">
        <v>489</v>
      </c>
      <c r="Q1042" t="s">
        <v>22129</v>
      </c>
      <c r="R1042" t="s">
        <v>22130</v>
      </c>
      <c r="S1042" s="189" t="s">
        <v>235</v>
      </c>
      <c r="T1042" t="s">
        <v>8640</v>
      </c>
      <c r="U1042" t="s">
        <v>48</v>
      </c>
      <c r="V1042" t="s">
        <v>49</v>
      </c>
      <c r="W1042" t="s">
        <v>22131</v>
      </c>
      <c r="X1042" s="126">
        <v>36263</v>
      </c>
      <c r="Y1042" t="s">
        <v>258</v>
      </c>
      <c r="Z1042" s="126">
        <v>44317</v>
      </c>
      <c r="AA1042" s="126">
        <v>44561</v>
      </c>
      <c r="AB1042" t="s">
        <v>8641</v>
      </c>
      <c r="AC1042" t="s">
        <v>65</v>
      </c>
      <c r="AD1042" t="s">
        <v>40</v>
      </c>
    </row>
    <row r="1043" spans="1:30" x14ac:dyDescent="0.25">
      <c r="A1043" t="s">
        <v>16915</v>
      </c>
      <c r="B1043" t="s">
        <v>8634</v>
      </c>
      <c r="C1043" t="s">
        <v>6849</v>
      </c>
      <c r="D1043" t="s">
        <v>29</v>
      </c>
      <c r="E1043" t="s">
        <v>491</v>
      </c>
      <c r="F1043" t="s">
        <v>9213</v>
      </c>
      <c r="G1043" t="s">
        <v>8636</v>
      </c>
      <c r="H1043" t="s">
        <v>16654</v>
      </c>
      <c r="I1043" t="s">
        <v>9214</v>
      </c>
      <c r="J1043" t="s">
        <v>16915</v>
      </c>
      <c r="K1043" t="s">
        <v>8638</v>
      </c>
      <c r="L1043" t="s">
        <v>8638</v>
      </c>
      <c r="M1043" t="s">
        <v>8639</v>
      </c>
      <c r="N1043" t="s">
        <v>61</v>
      </c>
      <c r="O1043" t="s">
        <v>15341</v>
      </c>
      <c r="P1043" t="s">
        <v>131</v>
      </c>
      <c r="Q1043" t="s">
        <v>612</v>
      </c>
      <c r="R1043" t="s">
        <v>22132</v>
      </c>
      <c r="S1043" s="189" t="s">
        <v>235</v>
      </c>
      <c r="T1043" t="s">
        <v>8640</v>
      </c>
      <c r="U1043" t="s">
        <v>48</v>
      </c>
      <c r="V1043" t="s">
        <v>49</v>
      </c>
      <c r="W1043" t="s">
        <v>22133</v>
      </c>
      <c r="X1043" s="126">
        <v>29605</v>
      </c>
      <c r="Y1043" t="s">
        <v>258</v>
      </c>
      <c r="Z1043" s="126">
        <v>44256</v>
      </c>
      <c r="AA1043" s="126">
        <v>44561</v>
      </c>
      <c r="AB1043" t="s">
        <v>8641</v>
      </c>
      <c r="AC1043" t="s">
        <v>65</v>
      </c>
      <c r="AD1043" t="s">
        <v>40</v>
      </c>
    </row>
    <row r="1044" spans="1:30" x14ac:dyDescent="0.25">
      <c r="A1044" t="s">
        <v>16916</v>
      </c>
      <c r="B1044" t="s">
        <v>8634</v>
      </c>
      <c r="C1044" t="s">
        <v>6849</v>
      </c>
      <c r="D1044" t="s">
        <v>29</v>
      </c>
      <c r="E1044" t="s">
        <v>491</v>
      </c>
      <c r="F1044" t="s">
        <v>8977</v>
      </c>
      <c r="G1044" t="s">
        <v>8636</v>
      </c>
      <c r="H1044" t="s">
        <v>16654</v>
      </c>
      <c r="I1044" t="s">
        <v>8978</v>
      </c>
      <c r="J1044" t="s">
        <v>16916</v>
      </c>
      <c r="K1044" t="s">
        <v>8638</v>
      </c>
      <c r="L1044" t="s">
        <v>8638</v>
      </c>
      <c r="M1044" t="s">
        <v>8639</v>
      </c>
      <c r="N1044" t="s">
        <v>61</v>
      </c>
      <c r="O1044" t="s">
        <v>15341</v>
      </c>
      <c r="P1044" t="s">
        <v>460</v>
      </c>
      <c r="Q1044" t="s">
        <v>106</v>
      </c>
      <c r="R1044" t="s">
        <v>22134</v>
      </c>
      <c r="S1044" s="189" t="s">
        <v>235</v>
      </c>
      <c r="T1044" t="s">
        <v>8640</v>
      </c>
      <c r="U1044" t="s">
        <v>48</v>
      </c>
      <c r="V1044" t="s">
        <v>49</v>
      </c>
      <c r="W1044" t="s">
        <v>22135</v>
      </c>
      <c r="X1044" s="126">
        <v>33871</v>
      </c>
      <c r="Y1044" t="s">
        <v>258</v>
      </c>
      <c r="Z1044" s="126">
        <v>44256</v>
      </c>
      <c r="AA1044" s="126">
        <v>44561</v>
      </c>
      <c r="AB1044" t="s">
        <v>8641</v>
      </c>
      <c r="AC1044" t="s">
        <v>65</v>
      </c>
      <c r="AD1044" t="s">
        <v>40</v>
      </c>
    </row>
    <row r="1045" spans="1:30" x14ac:dyDescent="0.25">
      <c r="A1045" t="s">
        <v>16917</v>
      </c>
      <c r="B1045" t="s">
        <v>8634</v>
      </c>
      <c r="C1045" t="s">
        <v>6849</v>
      </c>
      <c r="D1045" t="s">
        <v>29</v>
      </c>
      <c r="E1045" t="s">
        <v>491</v>
      </c>
      <c r="F1045" t="s">
        <v>8979</v>
      </c>
      <c r="G1045" t="s">
        <v>8636</v>
      </c>
      <c r="H1045" t="s">
        <v>16654</v>
      </c>
      <c r="I1045" t="s">
        <v>8980</v>
      </c>
      <c r="J1045" t="s">
        <v>16917</v>
      </c>
      <c r="K1045" t="s">
        <v>8638</v>
      </c>
      <c r="L1045" t="s">
        <v>8638</v>
      </c>
      <c r="M1045" t="s">
        <v>8639</v>
      </c>
      <c r="N1045" t="s">
        <v>61</v>
      </c>
      <c r="O1045" t="s">
        <v>15341</v>
      </c>
      <c r="P1045" t="s">
        <v>75</v>
      </c>
      <c r="Q1045" t="s">
        <v>596</v>
      </c>
      <c r="R1045" t="s">
        <v>597</v>
      </c>
      <c r="S1045" s="189" t="s">
        <v>235</v>
      </c>
      <c r="T1045" t="s">
        <v>8640</v>
      </c>
      <c r="U1045" t="s">
        <v>48</v>
      </c>
      <c r="V1045" t="s">
        <v>49</v>
      </c>
      <c r="W1045" t="s">
        <v>22136</v>
      </c>
      <c r="X1045" s="126">
        <v>29253</v>
      </c>
      <c r="Y1045" t="s">
        <v>258</v>
      </c>
      <c r="Z1045" s="126">
        <v>44256</v>
      </c>
      <c r="AA1045" s="126">
        <v>44561</v>
      </c>
      <c r="AB1045" t="s">
        <v>8641</v>
      </c>
      <c r="AC1045" t="s">
        <v>65</v>
      </c>
      <c r="AD1045" t="s">
        <v>40</v>
      </c>
    </row>
    <row r="1046" spans="1:30" x14ac:dyDescent="0.25">
      <c r="A1046" t="s">
        <v>16918</v>
      </c>
      <c r="B1046" t="s">
        <v>8634</v>
      </c>
      <c r="C1046" t="s">
        <v>6849</v>
      </c>
      <c r="D1046" t="s">
        <v>29</v>
      </c>
      <c r="E1046" t="s">
        <v>491</v>
      </c>
      <c r="F1046" t="s">
        <v>8981</v>
      </c>
      <c r="G1046" t="s">
        <v>8636</v>
      </c>
      <c r="H1046" t="s">
        <v>16654</v>
      </c>
      <c r="I1046" t="s">
        <v>8982</v>
      </c>
      <c r="J1046" t="s">
        <v>16918</v>
      </c>
      <c r="K1046" t="s">
        <v>8638</v>
      </c>
      <c r="L1046" t="s">
        <v>8638</v>
      </c>
      <c r="M1046" t="s">
        <v>8639</v>
      </c>
      <c r="N1046" t="s">
        <v>61</v>
      </c>
      <c r="O1046" t="s">
        <v>15341</v>
      </c>
      <c r="P1046" t="s">
        <v>598</v>
      </c>
      <c r="Q1046" t="s">
        <v>131</v>
      </c>
      <c r="R1046" t="s">
        <v>8983</v>
      </c>
      <c r="S1046" s="189" t="s">
        <v>235</v>
      </c>
      <c r="T1046" t="s">
        <v>8640</v>
      </c>
      <c r="U1046" t="s">
        <v>48</v>
      </c>
      <c r="V1046" t="s">
        <v>49</v>
      </c>
      <c r="W1046" t="s">
        <v>22137</v>
      </c>
      <c r="X1046" s="126">
        <v>27261</v>
      </c>
      <c r="Y1046" t="s">
        <v>258</v>
      </c>
      <c r="Z1046" s="126">
        <v>44256</v>
      </c>
      <c r="AA1046" s="126">
        <v>44561</v>
      </c>
      <c r="AB1046" t="s">
        <v>8641</v>
      </c>
      <c r="AC1046" t="s">
        <v>65</v>
      </c>
      <c r="AD1046" t="s">
        <v>40</v>
      </c>
    </row>
    <row r="1047" spans="1:30" x14ac:dyDescent="0.25">
      <c r="A1047" t="s">
        <v>16919</v>
      </c>
      <c r="B1047" t="s">
        <v>8634</v>
      </c>
      <c r="C1047" t="s">
        <v>6849</v>
      </c>
      <c r="D1047" t="s">
        <v>29</v>
      </c>
      <c r="E1047" t="s">
        <v>491</v>
      </c>
      <c r="F1047" t="s">
        <v>8986</v>
      </c>
      <c r="G1047" t="s">
        <v>8636</v>
      </c>
      <c r="H1047" t="s">
        <v>16654</v>
      </c>
      <c r="I1047" t="s">
        <v>8987</v>
      </c>
      <c r="J1047" t="s">
        <v>16919</v>
      </c>
      <c r="K1047" t="s">
        <v>8638</v>
      </c>
      <c r="L1047" t="s">
        <v>8638</v>
      </c>
      <c r="M1047" t="s">
        <v>8639</v>
      </c>
      <c r="N1047" t="s">
        <v>61</v>
      </c>
      <c r="O1047" t="s">
        <v>15341</v>
      </c>
      <c r="P1047" t="s">
        <v>681</v>
      </c>
      <c r="Q1047" t="s">
        <v>164</v>
      </c>
      <c r="R1047" t="s">
        <v>8988</v>
      </c>
      <c r="S1047" s="189" t="s">
        <v>235</v>
      </c>
      <c r="T1047" t="s">
        <v>8640</v>
      </c>
      <c r="U1047" t="s">
        <v>48</v>
      </c>
      <c r="V1047" t="s">
        <v>49</v>
      </c>
      <c r="W1047" t="s">
        <v>22138</v>
      </c>
      <c r="X1047" s="126">
        <v>33955</v>
      </c>
      <c r="Y1047" t="s">
        <v>258</v>
      </c>
      <c r="Z1047" s="126">
        <v>44256</v>
      </c>
      <c r="AA1047" s="126">
        <v>44561</v>
      </c>
      <c r="AB1047" t="s">
        <v>8641</v>
      </c>
      <c r="AC1047" t="s">
        <v>65</v>
      </c>
      <c r="AD1047" t="s">
        <v>40</v>
      </c>
    </row>
    <row r="1048" spans="1:30" x14ac:dyDescent="0.25">
      <c r="A1048" t="s">
        <v>16920</v>
      </c>
      <c r="B1048" t="s">
        <v>8634</v>
      </c>
      <c r="C1048" t="s">
        <v>6849</v>
      </c>
      <c r="D1048" t="s">
        <v>29</v>
      </c>
      <c r="E1048" t="s">
        <v>491</v>
      </c>
      <c r="F1048" t="s">
        <v>9205</v>
      </c>
      <c r="G1048" t="s">
        <v>8636</v>
      </c>
      <c r="H1048" t="s">
        <v>16654</v>
      </c>
      <c r="I1048" t="s">
        <v>9206</v>
      </c>
      <c r="J1048" t="s">
        <v>16920</v>
      </c>
      <c r="K1048" t="s">
        <v>8638</v>
      </c>
      <c r="L1048" t="s">
        <v>8638</v>
      </c>
      <c r="M1048" t="s">
        <v>8639</v>
      </c>
      <c r="N1048" t="s">
        <v>61</v>
      </c>
      <c r="O1048" t="s">
        <v>15341</v>
      </c>
      <c r="P1048" t="s">
        <v>75</v>
      </c>
      <c r="Q1048" t="s">
        <v>164</v>
      </c>
      <c r="R1048" t="s">
        <v>21919</v>
      </c>
      <c r="S1048" s="189" t="s">
        <v>235</v>
      </c>
      <c r="T1048" t="s">
        <v>8640</v>
      </c>
      <c r="U1048" t="s">
        <v>48</v>
      </c>
      <c r="V1048" t="s">
        <v>49</v>
      </c>
      <c r="W1048" t="s">
        <v>22139</v>
      </c>
      <c r="X1048" s="126">
        <v>36420</v>
      </c>
      <c r="Y1048" t="s">
        <v>258</v>
      </c>
      <c r="Z1048" s="126">
        <v>44256</v>
      </c>
      <c r="AA1048" s="126">
        <v>44561</v>
      </c>
      <c r="AB1048" t="s">
        <v>8641</v>
      </c>
      <c r="AC1048" t="s">
        <v>65</v>
      </c>
      <c r="AD1048" t="s">
        <v>40</v>
      </c>
    </row>
    <row r="1049" spans="1:30" x14ac:dyDescent="0.25">
      <c r="A1049" t="s">
        <v>16921</v>
      </c>
      <c r="B1049" t="s">
        <v>8634</v>
      </c>
      <c r="C1049" t="s">
        <v>6849</v>
      </c>
      <c r="D1049" t="s">
        <v>29</v>
      </c>
      <c r="E1049" t="s">
        <v>491</v>
      </c>
      <c r="F1049" t="s">
        <v>9207</v>
      </c>
      <c r="G1049" t="s">
        <v>8636</v>
      </c>
      <c r="H1049" t="s">
        <v>16654</v>
      </c>
      <c r="I1049" t="s">
        <v>9208</v>
      </c>
      <c r="J1049" t="s">
        <v>16921</v>
      </c>
      <c r="K1049" t="s">
        <v>8638</v>
      </c>
      <c r="L1049" t="s">
        <v>8638</v>
      </c>
      <c r="M1049" t="s">
        <v>8639</v>
      </c>
      <c r="N1049" t="s">
        <v>61</v>
      </c>
      <c r="O1049" t="s">
        <v>15341</v>
      </c>
      <c r="P1049" t="s">
        <v>494</v>
      </c>
      <c r="Q1049" t="s">
        <v>490</v>
      </c>
      <c r="R1049" t="s">
        <v>276</v>
      </c>
      <c r="S1049" s="189" t="s">
        <v>235</v>
      </c>
      <c r="T1049" t="s">
        <v>8640</v>
      </c>
      <c r="U1049" t="s">
        <v>48</v>
      </c>
      <c r="V1049" t="s">
        <v>49</v>
      </c>
      <c r="W1049" t="s">
        <v>22140</v>
      </c>
      <c r="X1049" s="126">
        <v>31403</v>
      </c>
      <c r="Y1049" t="s">
        <v>258</v>
      </c>
      <c r="Z1049" s="126">
        <v>44256</v>
      </c>
      <c r="AA1049" s="126">
        <v>44561</v>
      </c>
      <c r="AB1049" t="s">
        <v>8641</v>
      </c>
      <c r="AC1049" t="s">
        <v>65</v>
      </c>
      <c r="AD1049" t="s">
        <v>40</v>
      </c>
    </row>
    <row r="1050" spans="1:30" x14ac:dyDescent="0.25">
      <c r="A1050" t="s">
        <v>16922</v>
      </c>
      <c r="B1050" t="s">
        <v>8634</v>
      </c>
      <c r="C1050" t="s">
        <v>6849</v>
      </c>
      <c r="D1050" t="s">
        <v>29</v>
      </c>
      <c r="E1050" t="s">
        <v>491</v>
      </c>
      <c r="F1050" t="s">
        <v>9209</v>
      </c>
      <c r="G1050" t="s">
        <v>8636</v>
      </c>
      <c r="H1050" t="s">
        <v>16654</v>
      </c>
      <c r="I1050" t="s">
        <v>9210</v>
      </c>
      <c r="J1050" t="s">
        <v>16922</v>
      </c>
      <c r="K1050" t="s">
        <v>8638</v>
      </c>
      <c r="L1050" t="s">
        <v>8638</v>
      </c>
      <c r="M1050" t="s">
        <v>8639</v>
      </c>
      <c r="N1050" t="s">
        <v>61</v>
      </c>
      <c r="O1050" t="s">
        <v>15341</v>
      </c>
      <c r="P1050" t="s">
        <v>552</v>
      </c>
      <c r="Q1050" t="s">
        <v>592</v>
      </c>
      <c r="R1050" t="s">
        <v>22141</v>
      </c>
      <c r="S1050" s="189" t="s">
        <v>235</v>
      </c>
      <c r="T1050" t="s">
        <v>8640</v>
      </c>
      <c r="U1050" t="s">
        <v>48</v>
      </c>
      <c r="V1050" t="s">
        <v>49</v>
      </c>
      <c r="W1050" t="s">
        <v>22142</v>
      </c>
      <c r="X1050" s="126">
        <v>29200</v>
      </c>
      <c r="Y1050" t="s">
        <v>258</v>
      </c>
      <c r="Z1050" s="126">
        <v>44256</v>
      </c>
      <c r="AA1050" s="126">
        <v>44561</v>
      </c>
      <c r="AB1050" t="s">
        <v>8641</v>
      </c>
      <c r="AC1050" t="s">
        <v>65</v>
      </c>
      <c r="AD1050" t="s">
        <v>40</v>
      </c>
    </row>
    <row r="1051" spans="1:30" x14ac:dyDescent="0.25">
      <c r="A1051" t="s">
        <v>16923</v>
      </c>
      <c r="B1051" t="s">
        <v>8634</v>
      </c>
      <c r="C1051" t="s">
        <v>6849</v>
      </c>
      <c r="D1051" t="s">
        <v>29</v>
      </c>
      <c r="E1051" t="s">
        <v>491</v>
      </c>
      <c r="F1051" t="s">
        <v>9211</v>
      </c>
      <c r="G1051" t="s">
        <v>8636</v>
      </c>
      <c r="H1051" t="s">
        <v>16654</v>
      </c>
      <c r="I1051" t="s">
        <v>9212</v>
      </c>
      <c r="J1051" t="s">
        <v>16923</v>
      </c>
      <c r="K1051" t="s">
        <v>8638</v>
      </c>
      <c r="L1051" t="s">
        <v>8638</v>
      </c>
      <c r="M1051" t="s">
        <v>8639</v>
      </c>
      <c r="N1051" t="s">
        <v>61</v>
      </c>
      <c r="O1051" t="s">
        <v>15341</v>
      </c>
      <c r="P1051" t="s">
        <v>592</v>
      </c>
      <c r="Q1051" t="s">
        <v>75</v>
      </c>
      <c r="R1051" t="s">
        <v>9127</v>
      </c>
      <c r="S1051" s="189" t="s">
        <v>235</v>
      </c>
      <c r="T1051" t="s">
        <v>8640</v>
      </c>
      <c r="U1051" t="s">
        <v>48</v>
      </c>
      <c r="V1051" t="s">
        <v>49</v>
      </c>
      <c r="W1051" t="s">
        <v>22143</v>
      </c>
      <c r="X1051" s="126">
        <v>28615</v>
      </c>
      <c r="Y1051" t="s">
        <v>258</v>
      </c>
      <c r="Z1051" s="126">
        <v>44256</v>
      </c>
      <c r="AA1051" s="126">
        <v>44561</v>
      </c>
      <c r="AB1051" t="s">
        <v>8641</v>
      </c>
      <c r="AC1051" t="s">
        <v>65</v>
      </c>
      <c r="AD1051" t="s">
        <v>40</v>
      </c>
    </row>
    <row r="1052" spans="1:30" x14ac:dyDescent="0.25">
      <c r="A1052" t="s">
        <v>16924</v>
      </c>
      <c r="B1052" t="s">
        <v>8634</v>
      </c>
      <c r="C1052" t="s">
        <v>6849</v>
      </c>
      <c r="D1052" t="s">
        <v>29</v>
      </c>
      <c r="E1052" t="s">
        <v>491</v>
      </c>
      <c r="F1052" t="s">
        <v>8991</v>
      </c>
      <c r="G1052" t="s">
        <v>8636</v>
      </c>
      <c r="H1052" t="s">
        <v>16654</v>
      </c>
      <c r="I1052" t="s">
        <v>8992</v>
      </c>
      <c r="J1052" t="s">
        <v>16924</v>
      </c>
      <c r="K1052" t="s">
        <v>8638</v>
      </c>
      <c r="L1052" t="s">
        <v>8638</v>
      </c>
      <c r="M1052" t="s">
        <v>8639</v>
      </c>
      <c r="N1052" t="s">
        <v>61</v>
      </c>
      <c r="O1052" t="s">
        <v>15341</v>
      </c>
      <c r="P1052" t="s">
        <v>126</v>
      </c>
      <c r="Q1052" t="s">
        <v>22144</v>
      </c>
      <c r="R1052" t="s">
        <v>601</v>
      </c>
      <c r="S1052" s="189" t="s">
        <v>235</v>
      </c>
      <c r="T1052" t="s">
        <v>8640</v>
      </c>
      <c r="U1052" t="s">
        <v>48</v>
      </c>
      <c r="V1052" t="s">
        <v>49</v>
      </c>
      <c r="W1052" t="s">
        <v>22145</v>
      </c>
      <c r="X1052" s="126">
        <v>26976</v>
      </c>
      <c r="Y1052" t="s">
        <v>258</v>
      </c>
      <c r="Z1052" s="126">
        <v>44256</v>
      </c>
      <c r="AA1052" s="126">
        <v>44561</v>
      </c>
      <c r="AB1052" t="s">
        <v>8641</v>
      </c>
      <c r="AC1052" t="s">
        <v>65</v>
      </c>
      <c r="AD1052" t="s">
        <v>40</v>
      </c>
    </row>
    <row r="1053" spans="1:30" x14ac:dyDescent="0.25">
      <c r="A1053" t="s">
        <v>16925</v>
      </c>
      <c r="B1053" t="s">
        <v>8634</v>
      </c>
      <c r="C1053" t="s">
        <v>6849</v>
      </c>
      <c r="D1053" t="s">
        <v>29</v>
      </c>
      <c r="E1053" t="s">
        <v>491</v>
      </c>
      <c r="F1053" t="s">
        <v>8993</v>
      </c>
      <c r="G1053" t="s">
        <v>8636</v>
      </c>
      <c r="H1053" t="s">
        <v>16654</v>
      </c>
      <c r="I1053" t="s">
        <v>602</v>
      </c>
      <c r="J1053" t="s">
        <v>16925</v>
      </c>
      <c r="K1053" t="s">
        <v>8638</v>
      </c>
      <c r="L1053" t="s">
        <v>8638</v>
      </c>
      <c r="M1053" t="s">
        <v>8639</v>
      </c>
      <c r="N1053" t="s">
        <v>61</v>
      </c>
      <c r="O1053" t="s">
        <v>15341</v>
      </c>
      <c r="P1053" t="s">
        <v>424</v>
      </c>
      <c r="Q1053" t="s">
        <v>58</v>
      </c>
      <c r="R1053" t="s">
        <v>547</v>
      </c>
      <c r="S1053" s="189" t="s">
        <v>235</v>
      </c>
      <c r="T1053" t="s">
        <v>8640</v>
      </c>
      <c r="U1053" t="s">
        <v>48</v>
      </c>
      <c r="V1053" t="s">
        <v>49</v>
      </c>
      <c r="W1053" t="s">
        <v>22146</v>
      </c>
      <c r="X1053" s="126">
        <v>32550</v>
      </c>
      <c r="Y1053" t="s">
        <v>258</v>
      </c>
      <c r="Z1053" s="126">
        <v>44256</v>
      </c>
      <c r="AA1053" s="126">
        <v>44561</v>
      </c>
      <c r="AB1053" t="s">
        <v>8641</v>
      </c>
      <c r="AC1053" t="s">
        <v>65</v>
      </c>
      <c r="AD1053" t="s">
        <v>40</v>
      </c>
    </row>
    <row r="1054" spans="1:30" x14ac:dyDescent="0.25">
      <c r="A1054" t="s">
        <v>16926</v>
      </c>
      <c r="B1054" t="s">
        <v>8634</v>
      </c>
      <c r="C1054" t="s">
        <v>6849</v>
      </c>
      <c r="D1054" t="s">
        <v>29</v>
      </c>
      <c r="E1054" t="s">
        <v>491</v>
      </c>
      <c r="F1054" t="s">
        <v>8994</v>
      </c>
      <c r="G1054" t="s">
        <v>8636</v>
      </c>
      <c r="H1054" t="s">
        <v>16654</v>
      </c>
      <c r="I1054" t="s">
        <v>8995</v>
      </c>
      <c r="J1054" t="s">
        <v>16926</v>
      </c>
      <c r="K1054" t="s">
        <v>8638</v>
      </c>
      <c r="L1054" t="s">
        <v>8638</v>
      </c>
      <c r="M1054" t="s">
        <v>8639</v>
      </c>
      <c r="N1054" t="s">
        <v>61</v>
      </c>
      <c r="O1054" t="s">
        <v>15341</v>
      </c>
      <c r="P1054" t="s">
        <v>75</v>
      </c>
      <c r="Q1054" t="s">
        <v>22147</v>
      </c>
      <c r="R1054" t="s">
        <v>22148</v>
      </c>
      <c r="S1054" s="189" t="s">
        <v>235</v>
      </c>
      <c r="T1054" t="s">
        <v>8640</v>
      </c>
      <c r="U1054" t="s">
        <v>48</v>
      </c>
      <c r="V1054" t="s">
        <v>49</v>
      </c>
      <c r="W1054" t="s">
        <v>22149</v>
      </c>
      <c r="X1054" s="126">
        <v>34377</v>
      </c>
      <c r="Y1054" t="s">
        <v>258</v>
      </c>
      <c r="Z1054" s="126">
        <v>44256</v>
      </c>
      <c r="AA1054" s="126">
        <v>44561</v>
      </c>
      <c r="AB1054" t="s">
        <v>8641</v>
      </c>
      <c r="AC1054" t="s">
        <v>65</v>
      </c>
      <c r="AD1054" t="s">
        <v>40</v>
      </c>
    </row>
    <row r="1055" spans="1:30" x14ac:dyDescent="0.25">
      <c r="A1055" t="s">
        <v>16927</v>
      </c>
      <c r="B1055" t="s">
        <v>8634</v>
      </c>
      <c r="C1055" t="s">
        <v>6849</v>
      </c>
      <c r="D1055" t="s">
        <v>29</v>
      </c>
      <c r="E1055" t="s">
        <v>491</v>
      </c>
      <c r="F1055" t="s">
        <v>8996</v>
      </c>
      <c r="G1055" t="s">
        <v>8636</v>
      </c>
      <c r="H1055" t="s">
        <v>16654</v>
      </c>
      <c r="I1055" t="s">
        <v>7233</v>
      </c>
      <c r="J1055" t="s">
        <v>16927</v>
      </c>
      <c r="K1055" t="s">
        <v>8638</v>
      </c>
      <c r="L1055" t="s">
        <v>8638</v>
      </c>
      <c r="M1055" t="s">
        <v>8639</v>
      </c>
      <c r="N1055" t="s">
        <v>61</v>
      </c>
      <c r="O1055" t="s">
        <v>15341</v>
      </c>
      <c r="P1055" t="s">
        <v>58</v>
      </c>
      <c r="Q1055" t="s">
        <v>22150</v>
      </c>
      <c r="R1055" t="s">
        <v>629</v>
      </c>
      <c r="S1055" s="189" t="s">
        <v>235</v>
      </c>
      <c r="T1055" t="s">
        <v>8640</v>
      </c>
      <c r="U1055" t="s">
        <v>48</v>
      </c>
      <c r="V1055" t="s">
        <v>49</v>
      </c>
      <c r="W1055" t="s">
        <v>22151</v>
      </c>
      <c r="X1055" s="126">
        <v>30088</v>
      </c>
      <c r="Y1055" t="s">
        <v>258</v>
      </c>
      <c r="Z1055" s="126">
        <v>44256</v>
      </c>
      <c r="AA1055" s="126">
        <v>44561</v>
      </c>
      <c r="AB1055" t="s">
        <v>8641</v>
      </c>
      <c r="AC1055" t="s">
        <v>65</v>
      </c>
      <c r="AD1055" t="s">
        <v>40</v>
      </c>
    </row>
    <row r="1056" spans="1:30" x14ac:dyDescent="0.25">
      <c r="A1056" t="s">
        <v>16928</v>
      </c>
      <c r="B1056" t="s">
        <v>8634</v>
      </c>
      <c r="C1056" t="s">
        <v>6849</v>
      </c>
      <c r="D1056" t="s">
        <v>29</v>
      </c>
      <c r="E1056" t="s">
        <v>491</v>
      </c>
      <c r="F1056" t="s">
        <v>8997</v>
      </c>
      <c r="G1056" t="s">
        <v>8636</v>
      </c>
      <c r="H1056" t="s">
        <v>16654</v>
      </c>
      <c r="I1056" t="s">
        <v>8998</v>
      </c>
      <c r="J1056" t="s">
        <v>16928</v>
      </c>
      <c r="K1056" t="s">
        <v>8638</v>
      </c>
      <c r="L1056" t="s">
        <v>8638</v>
      </c>
      <c r="M1056" t="s">
        <v>8639</v>
      </c>
      <c r="N1056" t="s">
        <v>61</v>
      </c>
      <c r="O1056" t="s">
        <v>15341</v>
      </c>
      <c r="P1056" t="s">
        <v>67</v>
      </c>
      <c r="Q1056" t="s">
        <v>58</v>
      </c>
      <c r="R1056" t="s">
        <v>22152</v>
      </c>
      <c r="S1056" s="189" t="s">
        <v>235</v>
      </c>
      <c r="T1056" t="s">
        <v>8640</v>
      </c>
      <c r="U1056" t="s">
        <v>48</v>
      </c>
      <c r="V1056" t="s">
        <v>49</v>
      </c>
      <c r="W1056" t="s">
        <v>22153</v>
      </c>
      <c r="X1056" s="126">
        <v>31284</v>
      </c>
      <c r="Y1056" t="s">
        <v>258</v>
      </c>
      <c r="Z1056" s="126">
        <v>44256</v>
      </c>
      <c r="AA1056" s="126">
        <v>44561</v>
      </c>
      <c r="AB1056" t="s">
        <v>8641</v>
      </c>
      <c r="AC1056" t="s">
        <v>65</v>
      </c>
      <c r="AD1056" t="s">
        <v>40</v>
      </c>
    </row>
    <row r="1057" spans="1:30" x14ac:dyDescent="0.25">
      <c r="A1057" t="s">
        <v>16929</v>
      </c>
      <c r="B1057" t="s">
        <v>8634</v>
      </c>
      <c r="C1057" t="s">
        <v>6849</v>
      </c>
      <c r="D1057" t="s">
        <v>29</v>
      </c>
      <c r="E1057" t="s">
        <v>491</v>
      </c>
      <c r="F1057" t="s">
        <v>9001</v>
      </c>
      <c r="G1057" t="s">
        <v>8636</v>
      </c>
      <c r="H1057" t="s">
        <v>16654</v>
      </c>
      <c r="I1057" t="s">
        <v>9002</v>
      </c>
      <c r="J1057" t="s">
        <v>16929</v>
      </c>
      <c r="K1057" t="s">
        <v>8638</v>
      </c>
      <c r="L1057" t="s">
        <v>8638</v>
      </c>
      <c r="M1057" t="s">
        <v>8639</v>
      </c>
      <c r="N1057" t="s">
        <v>61</v>
      </c>
      <c r="O1057" t="s">
        <v>15341</v>
      </c>
      <c r="P1057" t="s">
        <v>603</v>
      </c>
      <c r="Q1057" t="s">
        <v>458</v>
      </c>
      <c r="R1057" t="s">
        <v>604</v>
      </c>
      <c r="S1057" s="189" t="s">
        <v>235</v>
      </c>
      <c r="T1057" t="s">
        <v>8640</v>
      </c>
      <c r="U1057" t="s">
        <v>48</v>
      </c>
      <c r="V1057" t="s">
        <v>49</v>
      </c>
      <c r="W1057" t="s">
        <v>22154</v>
      </c>
      <c r="X1057" s="126">
        <v>31958</v>
      </c>
      <c r="Y1057" t="s">
        <v>258</v>
      </c>
      <c r="Z1057" s="126">
        <v>44256</v>
      </c>
      <c r="AA1057" s="126">
        <v>44561</v>
      </c>
      <c r="AB1057" t="s">
        <v>8641</v>
      </c>
      <c r="AC1057" t="s">
        <v>65</v>
      </c>
      <c r="AD1057" t="s">
        <v>40</v>
      </c>
    </row>
    <row r="1058" spans="1:30" x14ac:dyDescent="0.25">
      <c r="A1058" t="s">
        <v>16930</v>
      </c>
      <c r="B1058" t="s">
        <v>8634</v>
      </c>
      <c r="C1058" t="s">
        <v>6849</v>
      </c>
      <c r="D1058" t="s">
        <v>29</v>
      </c>
      <c r="E1058" t="s">
        <v>491</v>
      </c>
      <c r="F1058" t="s">
        <v>9070</v>
      </c>
      <c r="G1058" t="s">
        <v>8636</v>
      </c>
      <c r="H1058" t="s">
        <v>16654</v>
      </c>
      <c r="I1058" t="s">
        <v>9071</v>
      </c>
      <c r="J1058" t="s">
        <v>16930</v>
      </c>
      <c r="K1058" t="s">
        <v>8638</v>
      </c>
      <c r="L1058" t="s">
        <v>8638</v>
      </c>
      <c r="M1058" t="s">
        <v>8639</v>
      </c>
      <c r="N1058" t="s">
        <v>61</v>
      </c>
      <c r="O1058" t="s">
        <v>15341</v>
      </c>
      <c r="P1058" t="s">
        <v>22155</v>
      </c>
      <c r="Q1058" t="s">
        <v>341</v>
      </c>
      <c r="R1058" t="s">
        <v>22156</v>
      </c>
      <c r="S1058" s="189" t="s">
        <v>235</v>
      </c>
      <c r="T1058" t="s">
        <v>8640</v>
      </c>
      <c r="U1058" t="s">
        <v>48</v>
      </c>
      <c r="V1058" t="s">
        <v>49</v>
      </c>
      <c r="W1058" t="s">
        <v>22157</v>
      </c>
      <c r="X1058" s="126">
        <v>36015</v>
      </c>
      <c r="Y1058" t="s">
        <v>258</v>
      </c>
      <c r="Z1058" s="126">
        <v>44256</v>
      </c>
      <c r="AA1058" s="126">
        <v>44561</v>
      </c>
      <c r="AB1058" t="s">
        <v>8641</v>
      </c>
      <c r="AC1058" t="s">
        <v>65</v>
      </c>
      <c r="AD1058" t="s">
        <v>40</v>
      </c>
    </row>
    <row r="1059" spans="1:30" x14ac:dyDescent="0.25">
      <c r="A1059" t="s">
        <v>16931</v>
      </c>
      <c r="B1059" t="s">
        <v>8634</v>
      </c>
      <c r="C1059" t="s">
        <v>6849</v>
      </c>
      <c r="D1059" t="s">
        <v>29</v>
      </c>
      <c r="E1059" t="s">
        <v>491</v>
      </c>
      <c r="F1059" t="s">
        <v>9003</v>
      </c>
      <c r="G1059" t="s">
        <v>8636</v>
      </c>
      <c r="H1059" t="s">
        <v>16654</v>
      </c>
      <c r="I1059" t="s">
        <v>9004</v>
      </c>
      <c r="J1059" t="s">
        <v>16931</v>
      </c>
      <c r="K1059" t="s">
        <v>8638</v>
      </c>
      <c r="L1059" t="s">
        <v>8638</v>
      </c>
      <c r="M1059" t="s">
        <v>8639</v>
      </c>
      <c r="N1059" t="s">
        <v>61</v>
      </c>
      <c r="O1059" t="s">
        <v>15341</v>
      </c>
      <c r="P1059" t="s">
        <v>75</v>
      </c>
      <c r="Q1059" t="s">
        <v>131</v>
      </c>
      <c r="R1059" t="s">
        <v>22158</v>
      </c>
      <c r="S1059" s="189" t="s">
        <v>235</v>
      </c>
      <c r="T1059" t="s">
        <v>8640</v>
      </c>
      <c r="U1059" t="s">
        <v>48</v>
      </c>
      <c r="V1059" t="s">
        <v>49</v>
      </c>
      <c r="W1059" t="s">
        <v>22159</v>
      </c>
      <c r="X1059" s="126">
        <v>34316</v>
      </c>
      <c r="Y1059" t="s">
        <v>258</v>
      </c>
      <c r="Z1059" s="126">
        <v>44256</v>
      </c>
      <c r="AA1059" s="126">
        <v>44561</v>
      </c>
      <c r="AB1059" t="s">
        <v>8641</v>
      </c>
      <c r="AC1059" t="s">
        <v>65</v>
      </c>
      <c r="AD1059" t="s">
        <v>40</v>
      </c>
    </row>
    <row r="1060" spans="1:30" x14ac:dyDescent="0.25">
      <c r="A1060" t="s">
        <v>16932</v>
      </c>
      <c r="B1060" t="s">
        <v>8634</v>
      </c>
      <c r="C1060" t="s">
        <v>6849</v>
      </c>
      <c r="D1060" t="s">
        <v>29</v>
      </c>
      <c r="E1060" t="s">
        <v>491</v>
      </c>
      <c r="F1060" t="s">
        <v>9005</v>
      </c>
      <c r="G1060" t="s">
        <v>8636</v>
      </c>
      <c r="H1060" t="s">
        <v>16654</v>
      </c>
      <c r="I1060" t="s">
        <v>9006</v>
      </c>
      <c r="J1060" t="s">
        <v>16932</v>
      </c>
      <c r="K1060" t="s">
        <v>8638</v>
      </c>
      <c r="L1060" t="s">
        <v>8638</v>
      </c>
      <c r="M1060" t="s">
        <v>8639</v>
      </c>
      <c r="N1060" t="s">
        <v>61</v>
      </c>
      <c r="O1060" t="s">
        <v>15341</v>
      </c>
      <c r="P1060" t="s">
        <v>458</v>
      </c>
      <c r="Q1060" t="s">
        <v>126</v>
      </c>
      <c r="R1060" t="s">
        <v>22160</v>
      </c>
      <c r="S1060" s="189" t="s">
        <v>235</v>
      </c>
      <c r="T1060" t="s">
        <v>8640</v>
      </c>
      <c r="U1060" t="s">
        <v>48</v>
      </c>
      <c r="V1060" t="s">
        <v>49</v>
      </c>
      <c r="W1060" t="s">
        <v>22161</v>
      </c>
      <c r="X1060" s="126">
        <v>30067</v>
      </c>
      <c r="Y1060" t="s">
        <v>258</v>
      </c>
      <c r="Z1060" s="126">
        <v>44256</v>
      </c>
      <c r="AA1060" s="126">
        <v>44561</v>
      </c>
      <c r="AB1060" t="s">
        <v>8641</v>
      </c>
      <c r="AC1060" t="s">
        <v>65</v>
      </c>
      <c r="AD1060" t="s">
        <v>40</v>
      </c>
    </row>
    <row r="1061" spans="1:30" x14ac:dyDescent="0.25">
      <c r="A1061" t="s">
        <v>16933</v>
      </c>
      <c r="B1061" t="s">
        <v>8634</v>
      </c>
      <c r="C1061" t="s">
        <v>6849</v>
      </c>
      <c r="D1061" t="s">
        <v>29</v>
      </c>
      <c r="E1061" t="s">
        <v>491</v>
      </c>
      <c r="F1061" t="s">
        <v>9203</v>
      </c>
      <c r="G1061" t="s">
        <v>8636</v>
      </c>
      <c r="H1061" t="s">
        <v>16654</v>
      </c>
      <c r="I1061" t="s">
        <v>9204</v>
      </c>
      <c r="J1061" t="s">
        <v>16933</v>
      </c>
      <c r="K1061" t="s">
        <v>8638</v>
      </c>
      <c r="L1061" t="s">
        <v>8638</v>
      </c>
      <c r="M1061" t="s">
        <v>8639</v>
      </c>
      <c r="N1061" t="s">
        <v>61</v>
      </c>
      <c r="O1061" t="s">
        <v>15341</v>
      </c>
      <c r="P1061" t="s">
        <v>75</v>
      </c>
      <c r="Q1061" t="s">
        <v>75</v>
      </c>
      <c r="R1061" t="s">
        <v>22162</v>
      </c>
      <c r="S1061" s="189" t="s">
        <v>235</v>
      </c>
      <c r="T1061" t="s">
        <v>8640</v>
      </c>
      <c r="U1061" t="s">
        <v>48</v>
      </c>
      <c r="V1061" t="s">
        <v>49</v>
      </c>
      <c r="W1061" t="s">
        <v>22163</v>
      </c>
      <c r="X1061" s="126">
        <v>35249</v>
      </c>
      <c r="Y1061" t="s">
        <v>258</v>
      </c>
      <c r="Z1061" s="126">
        <v>44256</v>
      </c>
      <c r="AA1061" s="126">
        <v>44561</v>
      </c>
      <c r="AB1061" t="s">
        <v>8641</v>
      </c>
      <c r="AC1061" t="s">
        <v>65</v>
      </c>
      <c r="AD1061" t="s">
        <v>40</v>
      </c>
    </row>
    <row r="1062" spans="1:30" x14ac:dyDescent="0.25">
      <c r="A1062" t="s">
        <v>16934</v>
      </c>
      <c r="B1062" t="s">
        <v>8634</v>
      </c>
      <c r="C1062" t="s">
        <v>6849</v>
      </c>
      <c r="D1062" t="s">
        <v>29</v>
      </c>
      <c r="E1062" t="s">
        <v>491</v>
      </c>
      <c r="F1062" t="s">
        <v>9007</v>
      </c>
      <c r="G1062" t="s">
        <v>8636</v>
      </c>
      <c r="H1062" t="s">
        <v>16654</v>
      </c>
      <c r="I1062" t="s">
        <v>9008</v>
      </c>
      <c r="J1062" t="s">
        <v>16934</v>
      </c>
      <c r="K1062" t="s">
        <v>8638</v>
      </c>
      <c r="L1062" t="s">
        <v>8638</v>
      </c>
      <c r="M1062" t="s">
        <v>8639</v>
      </c>
      <c r="N1062" t="s">
        <v>61</v>
      </c>
      <c r="O1062" t="s">
        <v>15341</v>
      </c>
      <c r="P1062" t="s">
        <v>22164</v>
      </c>
      <c r="Q1062" t="s">
        <v>313</v>
      </c>
      <c r="R1062" t="s">
        <v>649</v>
      </c>
      <c r="S1062" s="189" t="s">
        <v>235</v>
      </c>
      <c r="T1062" t="s">
        <v>8640</v>
      </c>
      <c r="U1062" t="s">
        <v>48</v>
      </c>
      <c r="V1062" t="s">
        <v>49</v>
      </c>
      <c r="W1062" t="s">
        <v>22165</v>
      </c>
      <c r="X1062" s="126">
        <v>29050</v>
      </c>
      <c r="Y1062" t="s">
        <v>258</v>
      </c>
      <c r="Z1062" s="126">
        <v>44256</v>
      </c>
      <c r="AA1062" s="126">
        <v>44561</v>
      </c>
      <c r="AB1062" t="s">
        <v>8641</v>
      </c>
      <c r="AC1062" t="s">
        <v>65</v>
      </c>
      <c r="AD1062" t="s">
        <v>40</v>
      </c>
    </row>
    <row r="1063" spans="1:30" x14ac:dyDescent="0.25">
      <c r="A1063" t="s">
        <v>16935</v>
      </c>
      <c r="B1063" t="s">
        <v>8634</v>
      </c>
      <c r="C1063" t="s">
        <v>6849</v>
      </c>
      <c r="D1063" t="s">
        <v>29</v>
      </c>
      <c r="E1063" t="s">
        <v>491</v>
      </c>
      <c r="F1063" t="s">
        <v>9009</v>
      </c>
      <c r="G1063" t="s">
        <v>8636</v>
      </c>
      <c r="H1063" t="s">
        <v>16654</v>
      </c>
      <c r="I1063" t="s">
        <v>9010</v>
      </c>
      <c r="J1063" t="s">
        <v>16935</v>
      </c>
      <c r="K1063" t="s">
        <v>8638</v>
      </c>
      <c r="L1063" t="s">
        <v>8638</v>
      </c>
      <c r="M1063" t="s">
        <v>8639</v>
      </c>
      <c r="N1063" t="s">
        <v>61</v>
      </c>
      <c r="O1063" t="s">
        <v>15341</v>
      </c>
      <c r="P1063" t="s">
        <v>193</v>
      </c>
      <c r="Q1063" t="s">
        <v>75</v>
      </c>
      <c r="R1063" t="s">
        <v>650</v>
      </c>
      <c r="S1063" s="189" t="s">
        <v>235</v>
      </c>
      <c r="T1063" t="s">
        <v>8640</v>
      </c>
      <c r="U1063" t="s">
        <v>48</v>
      </c>
      <c r="V1063" t="s">
        <v>49</v>
      </c>
      <c r="W1063" t="s">
        <v>22166</v>
      </c>
      <c r="X1063" s="126">
        <v>24504</v>
      </c>
      <c r="Y1063" t="s">
        <v>258</v>
      </c>
      <c r="Z1063" s="126">
        <v>44256</v>
      </c>
      <c r="AA1063" s="126">
        <v>44561</v>
      </c>
      <c r="AB1063" t="s">
        <v>8641</v>
      </c>
      <c r="AC1063" t="s">
        <v>65</v>
      </c>
      <c r="AD1063" t="s">
        <v>40</v>
      </c>
    </row>
    <row r="1064" spans="1:30" x14ac:dyDescent="0.25">
      <c r="A1064" t="s">
        <v>16936</v>
      </c>
      <c r="B1064" t="s">
        <v>8634</v>
      </c>
      <c r="C1064" t="s">
        <v>6849</v>
      </c>
      <c r="D1064" t="s">
        <v>29</v>
      </c>
      <c r="E1064" t="s">
        <v>491</v>
      </c>
      <c r="F1064" t="s">
        <v>9011</v>
      </c>
      <c r="G1064" t="s">
        <v>8636</v>
      </c>
      <c r="H1064" t="s">
        <v>16654</v>
      </c>
      <c r="I1064" t="s">
        <v>9012</v>
      </c>
      <c r="J1064" t="s">
        <v>16936</v>
      </c>
      <c r="K1064" t="s">
        <v>8638</v>
      </c>
      <c r="L1064" t="s">
        <v>8638</v>
      </c>
      <c r="M1064" t="s">
        <v>8639</v>
      </c>
      <c r="N1064" t="s">
        <v>61</v>
      </c>
      <c r="O1064" t="s">
        <v>15341</v>
      </c>
      <c r="P1064" t="s">
        <v>22150</v>
      </c>
      <c r="Q1064" t="s">
        <v>152</v>
      </c>
      <c r="R1064" t="s">
        <v>22167</v>
      </c>
      <c r="S1064" s="189" t="s">
        <v>235</v>
      </c>
      <c r="T1064" t="s">
        <v>8640</v>
      </c>
      <c r="U1064" t="s">
        <v>48</v>
      </c>
      <c r="V1064" t="s">
        <v>49</v>
      </c>
      <c r="W1064" t="s">
        <v>22168</v>
      </c>
      <c r="X1064" s="126">
        <v>32753</v>
      </c>
      <c r="Y1064" t="s">
        <v>258</v>
      </c>
      <c r="Z1064" s="126">
        <v>44256</v>
      </c>
      <c r="AA1064" s="126">
        <v>44561</v>
      </c>
      <c r="AB1064" t="s">
        <v>8641</v>
      </c>
      <c r="AC1064" t="s">
        <v>65</v>
      </c>
      <c r="AD1064" t="s">
        <v>40</v>
      </c>
    </row>
    <row r="1065" spans="1:30" x14ac:dyDescent="0.25">
      <c r="A1065" t="s">
        <v>16937</v>
      </c>
      <c r="B1065" t="s">
        <v>8634</v>
      </c>
      <c r="C1065" t="s">
        <v>6849</v>
      </c>
      <c r="D1065" t="s">
        <v>29</v>
      </c>
      <c r="E1065" t="s">
        <v>491</v>
      </c>
      <c r="F1065" t="s">
        <v>9013</v>
      </c>
      <c r="G1065" t="s">
        <v>8636</v>
      </c>
      <c r="H1065" t="s">
        <v>16654</v>
      </c>
      <c r="I1065" t="s">
        <v>8847</v>
      </c>
      <c r="J1065" t="s">
        <v>16937</v>
      </c>
      <c r="K1065" t="s">
        <v>8638</v>
      </c>
      <c r="L1065" t="s">
        <v>8638</v>
      </c>
      <c r="M1065" t="s">
        <v>8639</v>
      </c>
      <c r="N1065" t="s">
        <v>61</v>
      </c>
      <c r="O1065" t="s">
        <v>15341</v>
      </c>
      <c r="P1065" t="s">
        <v>313</v>
      </c>
      <c r="Q1065" t="s">
        <v>113</v>
      </c>
      <c r="R1065" t="s">
        <v>22169</v>
      </c>
      <c r="S1065" s="189" t="s">
        <v>235</v>
      </c>
      <c r="T1065" t="s">
        <v>8640</v>
      </c>
      <c r="U1065" t="s">
        <v>48</v>
      </c>
      <c r="V1065" t="s">
        <v>49</v>
      </c>
      <c r="W1065" t="s">
        <v>22170</v>
      </c>
      <c r="X1065" s="126">
        <v>28601</v>
      </c>
      <c r="Y1065" t="s">
        <v>258</v>
      </c>
      <c r="Z1065" s="126">
        <v>44256</v>
      </c>
      <c r="AA1065" s="126">
        <v>44561</v>
      </c>
      <c r="AB1065" t="s">
        <v>8641</v>
      </c>
      <c r="AC1065" t="s">
        <v>65</v>
      </c>
      <c r="AD1065" t="s">
        <v>40</v>
      </c>
    </row>
    <row r="1066" spans="1:30" x14ac:dyDescent="0.25">
      <c r="A1066" t="s">
        <v>16938</v>
      </c>
      <c r="B1066" t="s">
        <v>8634</v>
      </c>
      <c r="C1066" t="s">
        <v>6849</v>
      </c>
      <c r="D1066" t="s">
        <v>29</v>
      </c>
      <c r="E1066" t="s">
        <v>491</v>
      </c>
      <c r="F1066" t="s">
        <v>9014</v>
      </c>
      <c r="G1066" t="s">
        <v>8636</v>
      </c>
      <c r="H1066" t="s">
        <v>16654</v>
      </c>
      <c r="I1066" t="s">
        <v>9015</v>
      </c>
      <c r="J1066" t="s">
        <v>16938</v>
      </c>
      <c r="K1066" t="s">
        <v>8638</v>
      </c>
      <c r="L1066" t="s">
        <v>8638</v>
      </c>
      <c r="M1066" t="s">
        <v>8639</v>
      </c>
      <c r="N1066" t="s">
        <v>61</v>
      </c>
      <c r="O1066" t="s">
        <v>15341</v>
      </c>
      <c r="P1066" t="s">
        <v>75</v>
      </c>
      <c r="Q1066" t="s">
        <v>75</v>
      </c>
      <c r="R1066" t="s">
        <v>20942</v>
      </c>
      <c r="S1066" s="189" t="s">
        <v>235</v>
      </c>
      <c r="T1066" t="s">
        <v>8640</v>
      </c>
      <c r="U1066" t="s">
        <v>48</v>
      </c>
      <c r="V1066" t="s">
        <v>49</v>
      </c>
      <c r="W1066" t="s">
        <v>22171</v>
      </c>
      <c r="X1066" s="126">
        <v>35362</v>
      </c>
      <c r="Y1066" t="s">
        <v>258</v>
      </c>
      <c r="Z1066" s="126">
        <v>44256</v>
      </c>
      <c r="AA1066" s="126">
        <v>44561</v>
      </c>
      <c r="AB1066" t="s">
        <v>8641</v>
      </c>
      <c r="AC1066" t="s">
        <v>65</v>
      </c>
      <c r="AD1066" t="s">
        <v>40</v>
      </c>
    </row>
    <row r="1067" spans="1:30" x14ac:dyDescent="0.25">
      <c r="A1067" t="s">
        <v>16939</v>
      </c>
      <c r="B1067" t="s">
        <v>8634</v>
      </c>
      <c r="C1067" t="s">
        <v>6849</v>
      </c>
      <c r="D1067" t="s">
        <v>29</v>
      </c>
      <c r="E1067" t="s">
        <v>491</v>
      </c>
      <c r="F1067" t="s">
        <v>9016</v>
      </c>
      <c r="G1067" t="s">
        <v>8636</v>
      </c>
      <c r="H1067" t="s">
        <v>16654</v>
      </c>
      <c r="I1067" t="s">
        <v>9017</v>
      </c>
      <c r="J1067" t="s">
        <v>16939</v>
      </c>
      <c r="K1067" t="s">
        <v>8638</v>
      </c>
      <c r="L1067" t="s">
        <v>8638</v>
      </c>
      <c r="M1067" t="s">
        <v>8639</v>
      </c>
      <c r="N1067" t="s">
        <v>61</v>
      </c>
      <c r="O1067" t="s">
        <v>15341</v>
      </c>
      <c r="P1067" t="s">
        <v>133</v>
      </c>
      <c r="Q1067" t="s">
        <v>35</v>
      </c>
      <c r="R1067" t="s">
        <v>22172</v>
      </c>
      <c r="S1067" s="189" t="s">
        <v>235</v>
      </c>
      <c r="T1067" t="s">
        <v>8640</v>
      </c>
      <c r="U1067" t="s">
        <v>48</v>
      </c>
      <c r="V1067" t="s">
        <v>49</v>
      </c>
      <c r="W1067" t="s">
        <v>22173</v>
      </c>
      <c r="X1067" s="126">
        <v>34691</v>
      </c>
      <c r="Y1067" t="s">
        <v>258</v>
      </c>
      <c r="Z1067" s="126">
        <v>44256</v>
      </c>
      <c r="AA1067" s="126">
        <v>44561</v>
      </c>
      <c r="AB1067" t="s">
        <v>8641</v>
      </c>
      <c r="AC1067" t="s">
        <v>65</v>
      </c>
      <c r="AD1067" t="s">
        <v>40</v>
      </c>
    </row>
    <row r="1068" spans="1:30" x14ac:dyDescent="0.25">
      <c r="A1068" t="s">
        <v>16940</v>
      </c>
      <c r="B1068" t="s">
        <v>8634</v>
      </c>
      <c r="C1068" t="s">
        <v>6849</v>
      </c>
      <c r="D1068" t="s">
        <v>29</v>
      </c>
      <c r="E1068" t="s">
        <v>491</v>
      </c>
      <c r="F1068" t="s">
        <v>9018</v>
      </c>
      <c r="G1068" t="s">
        <v>8636</v>
      </c>
      <c r="H1068" t="s">
        <v>16654</v>
      </c>
      <c r="I1068" t="s">
        <v>9019</v>
      </c>
      <c r="J1068" t="s">
        <v>16940</v>
      </c>
      <c r="K1068" t="s">
        <v>8638</v>
      </c>
      <c r="L1068" t="s">
        <v>8638</v>
      </c>
      <c r="M1068" t="s">
        <v>8639</v>
      </c>
      <c r="N1068" t="s">
        <v>61</v>
      </c>
      <c r="O1068" t="s">
        <v>15341</v>
      </c>
      <c r="P1068" t="s">
        <v>22174</v>
      </c>
      <c r="Q1068" t="s">
        <v>330</v>
      </c>
      <c r="R1068" t="s">
        <v>390</v>
      </c>
      <c r="S1068" s="189" t="s">
        <v>235</v>
      </c>
      <c r="T1068" t="s">
        <v>8640</v>
      </c>
      <c r="U1068" t="s">
        <v>48</v>
      </c>
      <c r="V1068" t="s">
        <v>49</v>
      </c>
      <c r="W1068" t="s">
        <v>22175</v>
      </c>
      <c r="X1068" s="126">
        <v>32176</v>
      </c>
      <c r="Y1068" t="s">
        <v>258</v>
      </c>
      <c r="Z1068" s="126">
        <v>44256</v>
      </c>
      <c r="AA1068" s="126">
        <v>44561</v>
      </c>
      <c r="AB1068" t="s">
        <v>8641</v>
      </c>
      <c r="AC1068" t="s">
        <v>65</v>
      </c>
      <c r="AD1068" t="s">
        <v>40</v>
      </c>
    </row>
    <row r="1069" spans="1:30" x14ac:dyDescent="0.25">
      <c r="A1069" t="s">
        <v>16941</v>
      </c>
      <c r="B1069" t="s">
        <v>8634</v>
      </c>
      <c r="C1069" t="s">
        <v>6849</v>
      </c>
      <c r="D1069" t="s">
        <v>29</v>
      </c>
      <c r="E1069" t="s">
        <v>491</v>
      </c>
      <c r="F1069" t="s">
        <v>9020</v>
      </c>
      <c r="G1069" t="s">
        <v>8636</v>
      </c>
      <c r="H1069" t="s">
        <v>16654</v>
      </c>
      <c r="I1069" t="s">
        <v>651</v>
      </c>
      <c r="J1069" t="s">
        <v>16941</v>
      </c>
      <c r="K1069" t="s">
        <v>8638</v>
      </c>
      <c r="L1069" t="s">
        <v>8638</v>
      </c>
      <c r="M1069" t="s">
        <v>8639</v>
      </c>
      <c r="N1069" t="s">
        <v>61</v>
      </c>
      <c r="O1069" t="s">
        <v>15341</v>
      </c>
      <c r="P1069" t="s">
        <v>22174</v>
      </c>
      <c r="Q1069" t="s">
        <v>193</v>
      </c>
      <c r="R1069" t="s">
        <v>9021</v>
      </c>
      <c r="S1069" s="189" t="s">
        <v>235</v>
      </c>
      <c r="T1069" t="s">
        <v>8640</v>
      </c>
      <c r="U1069" t="s">
        <v>48</v>
      </c>
      <c r="V1069" t="s">
        <v>49</v>
      </c>
      <c r="W1069" t="s">
        <v>22176</v>
      </c>
      <c r="X1069" s="126">
        <v>30705</v>
      </c>
      <c r="Y1069" t="s">
        <v>258</v>
      </c>
      <c r="Z1069" s="126">
        <v>44256</v>
      </c>
      <c r="AA1069" s="126">
        <v>44561</v>
      </c>
      <c r="AB1069" t="s">
        <v>8641</v>
      </c>
      <c r="AC1069" t="s">
        <v>65</v>
      </c>
      <c r="AD1069" t="s">
        <v>40</v>
      </c>
    </row>
    <row r="1070" spans="1:30" x14ac:dyDescent="0.25">
      <c r="A1070" t="s">
        <v>16942</v>
      </c>
      <c r="B1070" t="s">
        <v>8634</v>
      </c>
      <c r="C1070" t="s">
        <v>6849</v>
      </c>
      <c r="D1070" t="s">
        <v>29</v>
      </c>
      <c r="E1070" t="s">
        <v>491</v>
      </c>
      <c r="F1070" t="s">
        <v>9022</v>
      </c>
      <c r="G1070" t="s">
        <v>8636</v>
      </c>
      <c r="H1070" t="s">
        <v>16654</v>
      </c>
      <c r="I1070" t="s">
        <v>9023</v>
      </c>
      <c r="J1070" t="s">
        <v>16942</v>
      </c>
      <c r="K1070" t="s">
        <v>8638</v>
      </c>
      <c r="L1070" t="s">
        <v>8638</v>
      </c>
      <c r="M1070" t="s">
        <v>8639</v>
      </c>
      <c r="N1070" t="s">
        <v>61</v>
      </c>
      <c r="O1070" t="s">
        <v>15341</v>
      </c>
      <c r="P1070" t="s">
        <v>652</v>
      </c>
      <c r="Q1070" t="s">
        <v>653</v>
      </c>
      <c r="R1070" t="s">
        <v>22177</v>
      </c>
      <c r="S1070" s="189" t="s">
        <v>235</v>
      </c>
      <c r="T1070" t="s">
        <v>8640</v>
      </c>
      <c r="U1070" t="s">
        <v>48</v>
      </c>
      <c r="V1070" t="s">
        <v>49</v>
      </c>
      <c r="W1070" t="s">
        <v>22178</v>
      </c>
      <c r="X1070" s="126">
        <v>32046</v>
      </c>
      <c r="Y1070" t="s">
        <v>258</v>
      </c>
      <c r="Z1070" s="126">
        <v>44256</v>
      </c>
      <c r="AA1070" s="126">
        <v>44561</v>
      </c>
      <c r="AB1070" t="s">
        <v>8641</v>
      </c>
      <c r="AC1070" t="s">
        <v>65</v>
      </c>
      <c r="AD1070" t="s">
        <v>40</v>
      </c>
    </row>
    <row r="1071" spans="1:30" x14ac:dyDescent="0.25">
      <c r="A1071" t="s">
        <v>16943</v>
      </c>
      <c r="B1071" t="s">
        <v>8634</v>
      </c>
      <c r="C1071" t="s">
        <v>6849</v>
      </c>
      <c r="D1071" t="s">
        <v>29</v>
      </c>
      <c r="E1071" t="s">
        <v>491</v>
      </c>
      <c r="F1071" t="s">
        <v>9024</v>
      </c>
      <c r="G1071" t="s">
        <v>8636</v>
      </c>
      <c r="H1071" t="s">
        <v>16654</v>
      </c>
      <c r="I1071" t="s">
        <v>9025</v>
      </c>
      <c r="J1071" t="s">
        <v>16943</v>
      </c>
      <c r="K1071" t="s">
        <v>8638</v>
      </c>
      <c r="L1071" t="s">
        <v>8638</v>
      </c>
      <c r="M1071" t="s">
        <v>8639</v>
      </c>
      <c r="N1071" t="s">
        <v>61</v>
      </c>
      <c r="O1071" t="s">
        <v>15341</v>
      </c>
      <c r="P1071" t="s">
        <v>878</v>
      </c>
      <c r="Q1071" t="s">
        <v>652</v>
      </c>
      <c r="R1071" t="s">
        <v>22179</v>
      </c>
      <c r="S1071" s="189" t="s">
        <v>235</v>
      </c>
      <c r="T1071" t="s">
        <v>8640</v>
      </c>
      <c r="U1071" t="s">
        <v>48</v>
      </c>
      <c r="V1071" t="s">
        <v>49</v>
      </c>
      <c r="W1071" t="s">
        <v>22180</v>
      </c>
      <c r="X1071" s="126">
        <v>35511</v>
      </c>
      <c r="Y1071" t="s">
        <v>258</v>
      </c>
      <c r="Z1071" s="126">
        <v>44256</v>
      </c>
      <c r="AA1071" s="126">
        <v>44561</v>
      </c>
      <c r="AB1071" t="s">
        <v>8641</v>
      </c>
      <c r="AC1071" t="s">
        <v>65</v>
      </c>
      <c r="AD1071" t="s">
        <v>40</v>
      </c>
    </row>
    <row r="1072" spans="1:30" x14ac:dyDescent="0.25">
      <c r="A1072" t="s">
        <v>16944</v>
      </c>
      <c r="B1072" t="s">
        <v>8634</v>
      </c>
      <c r="C1072" t="s">
        <v>6849</v>
      </c>
      <c r="D1072" t="s">
        <v>29</v>
      </c>
      <c r="E1072" t="s">
        <v>491</v>
      </c>
      <c r="F1072" t="s">
        <v>9028</v>
      </c>
      <c r="G1072" t="s">
        <v>8636</v>
      </c>
      <c r="H1072" t="s">
        <v>16654</v>
      </c>
      <c r="I1072" t="s">
        <v>9029</v>
      </c>
      <c r="J1072" t="s">
        <v>16944</v>
      </c>
      <c r="K1072" t="s">
        <v>8638</v>
      </c>
      <c r="L1072" t="s">
        <v>8638</v>
      </c>
      <c r="M1072" t="s">
        <v>8639</v>
      </c>
      <c r="N1072" t="s">
        <v>61</v>
      </c>
      <c r="O1072" t="s">
        <v>15341</v>
      </c>
      <c r="P1072" t="s">
        <v>411</v>
      </c>
      <c r="Q1072" t="s">
        <v>652</v>
      </c>
      <c r="R1072" t="s">
        <v>22181</v>
      </c>
      <c r="S1072" s="189" t="s">
        <v>235</v>
      </c>
      <c r="T1072" t="s">
        <v>8640</v>
      </c>
      <c r="U1072" t="s">
        <v>48</v>
      </c>
      <c r="V1072" t="s">
        <v>49</v>
      </c>
      <c r="W1072" t="s">
        <v>22182</v>
      </c>
      <c r="X1072" s="126">
        <v>35318</v>
      </c>
      <c r="Y1072" t="s">
        <v>258</v>
      </c>
      <c r="Z1072" s="126">
        <v>44256</v>
      </c>
      <c r="AA1072" s="126">
        <v>44561</v>
      </c>
      <c r="AB1072" t="s">
        <v>8641</v>
      </c>
      <c r="AC1072" t="s">
        <v>65</v>
      </c>
      <c r="AD1072" t="s">
        <v>40</v>
      </c>
    </row>
    <row r="1073" spans="1:30" x14ac:dyDescent="0.25">
      <c r="A1073" t="s">
        <v>16945</v>
      </c>
      <c r="B1073" t="s">
        <v>8634</v>
      </c>
      <c r="C1073" t="s">
        <v>6849</v>
      </c>
      <c r="D1073" t="s">
        <v>29</v>
      </c>
      <c r="E1073" t="s">
        <v>491</v>
      </c>
      <c r="F1073" t="s">
        <v>9264</v>
      </c>
      <c r="G1073" t="s">
        <v>8636</v>
      </c>
      <c r="H1073" t="s">
        <v>16654</v>
      </c>
      <c r="I1073" t="s">
        <v>9265</v>
      </c>
      <c r="J1073" t="s">
        <v>16945</v>
      </c>
      <c r="K1073" t="s">
        <v>8638</v>
      </c>
      <c r="L1073" t="s">
        <v>8638</v>
      </c>
      <c r="M1073" t="s">
        <v>8639</v>
      </c>
      <c r="N1073" t="s">
        <v>61</v>
      </c>
      <c r="O1073" t="s">
        <v>15341</v>
      </c>
      <c r="P1073" t="s">
        <v>188</v>
      </c>
      <c r="Q1073" t="s">
        <v>584</v>
      </c>
      <c r="R1073" t="s">
        <v>22183</v>
      </c>
      <c r="S1073" s="189" t="s">
        <v>235</v>
      </c>
      <c r="T1073" t="s">
        <v>8640</v>
      </c>
      <c r="U1073" t="s">
        <v>48</v>
      </c>
      <c r="V1073" t="s">
        <v>49</v>
      </c>
      <c r="W1073" t="s">
        <v>22184</v>
      </c>
      <c r="X1073" s="126">
        <v>36286</v>
      </c>
      <c r="Y1073" t="s">
        <v>258</v>
      </c>
      <c r="Z1073" s="126">
        <v>44256</v>
      </c>
      <c r="AA1073" s="126">
        <v>44561</v>
      </c>
      <c r="AB1073" t="s">
        <v>8641</v>
      </c>
      <c r="AC1073" t="s">
        <v>65</v>
      </c>
      <c r="AD1073" t="s">
        <v>40</v>
      </c>
    </row>
    <row r="1074" spans="1:30" x14ac:dyDescent="0.25">
      <c r="A1074" t="s">
        <v>16946</v>
      </c>
      <c r="B1074" t="s">
        <v>8634</v>
      </c>
      <c r="C1074" t="s">
        <v>6849</v>
      </c>
      <c r="D1074" t="s">
        <v>29</v>
      </c>
      <c r="E1074" t="s">
        <v>491</v>
      </c>
      <c r="F1074" t="s">
        <v>9030</v>
      </c>
      <c r="G1074" t="s">
        <v>8636</v>
      </c>
      <c r="H1074" t="s">
        <v>16654</v>
      </c>
      <c r="I1074" t="s">
        <v>9031</v>
      </c>
      <c r="J1074" t="s">
        <v>16946</v>
      </c>
      <c r="K1074" t="s">
        <v>8638</v>
      </c>
      <c r="L1074" t="s">
        <v>8638</v>
      </c>
      <c r="M1074" t="s">
        <v>8639</v>
      </c>
      <c r="N1074" t="s">
        <v>61</v>
      </c>
      <c r="O1074" t="s">
        <v>15341</v>
      </c>
      <c r="P1074" t="s">
        <v>371</v>
      </c>
      <c r="Q1074" t="s">
        <v>188</v>
      </c>
      <c r="R1074" t="s">
        <v>22185</v>
      </c>
      <c r="S1074" s="189" t="s">
        <v>235</v>
      </c>
      <c r="T1074" t="s">
        <v>8640</v>
      </c>
      <c r="U1074" t="s">
        <v>48</v>
      </c>
      <c r="V1074" t="s">
        <v>49</v>
      </c>
      <c r="W1074" t="s">
        <v>22186</v>
      </c>
      <c r="X1074" s="126">
        <v>32781</v>
      </c>
      <c r="Y1074" t="s">
        <v>258</v>
      </c>
      <c r="Z1074" s="126">
        <v>44256</v>
      </c>
      <c r="AA1074" s="126">
        <v>44561</v>
      </c>
      <c r="AB1074" t="s">
        <v>8641</v>
      </c>
      <c r="AC1074" t="s">
        <v>65</v>
      </c>
      <c r="AD1074" t="s">
        <v>40</v>
      </c>
    </row>
    <row r="1075" spans="1:30" x14ac:dyDescent="0.25">
      <c r="A1075" t="s">
        <v>16947</v>
      </c>
      <c r="B1075" t="s">
        <v>8634</v>
      </c>
      <c r="C1075" t="s">
        <v>6849</v>
      </c>
      <c r="D1075" t="s">
        <v>29</v>
      </c>
      <c r="E1075" t="s">
        <v>491</v>
      </c>
      <c r="F1075" t="s">
        <v>9201</v>
      </c>
      <c r="G1075" t="s">
        <v>8636</v>
      </c>
      <c r="H1075" t="s">
        <v>16654</v>
      </c>
      <c r="I1075" t="s">
        <v>9202</v>
      </c>
      <c r="J1075" t="s">
        <v>16947</v>
      </c>
      <c r="K1075" t="s">
        <v>8638</v>
      </c>
      <c r="L1075" t="s">
        <v>8638</v>
      </c>
      <c r="M1075" t="s">
        <v>8639</v>
      </c>
      <c r="N1075" t="s">
        <v>61</v>
      </c>
      <c r="O1075" t="s">
        <v>15341</v>
      </c>
      <c r="P1075" t="s">
        <v>167</v>
      </c>
      <c r="Q1075" t="s">
        <v>167</v>
      </c>
      <c r="R1075" t="s">
        <v>340</v>
      </c>
      <c r="S1075" s="189" t="s">
        <v>235</v>
      </c>
      <c r="T1075" t="s">
        <v>8640</v>
      </c>
      <c r="U1075" t="s">
        <v>48</v>
      </c>
      <c r="V1075" t="s">
        <v>49</v>
      </c>
      <c r="W1075" t="s">
        <v>22187</v>
      </c>
      <c r="X1075" s="126">
        <v>29518</v>
      </c>
      <c r="Y1075" t="s">
        <v>258</v>
      </c>
      <c r="Z1075" s="126">
        <v>44256</v>
      </c>
      <c r="AA1075" s="126">
        <v>44561</v>
      </c>
      <c r="AB1075" t="s">
        <v>8641</v>
      </c>
      <c r="AC1075" t="s">
        <v>65</v>
      </c>
      <c r="AD1075" t="s">
        <v>40</v>
      </c>
    </row>
    <row r="1076" spans="1:30" x14ac:dyDescent="0.25">
      <c r="A1076" t="s">
        <v>16948</v>
      </c>
      <c r="B1076" t="s">
        <v>8634</v>
      </c>
      <c r="C1076" t="s">
        <v>6849</v>
      </c>
      <c r="D1076" t="s">
        <v>29</v>
      </c>
      <c r="E1076" t="s">
        <v>491</v>
      </c>
      <c r="F1076" t="s">
        <v>9032</v>
      </c>
      <c r="G1076" t="s">
        <v>8636</v>
      </c>
      <c r="H1076" t="s">
        <v>16654</v>
      </c>
      <c r="I1076" t="s">
        <v>9033</v>
      </c>
      <c r="J1076" t="s">
        <v>16948</v>
      </c>
      <c r="K1076" t="s">
        <v>8638</v>
      </c>
      <c r="L1076" t="s">
        <v>8638</v>
      </c>
      <c r="M1076" t="s">
        <v>8639</v>
      </c>
      <c r="N1076" t="s">
        <v>61</v>
      </c>
      <c r="O1076" t="s">
        <v>15341</v>
      </c>
      <c r="P1076" t="s">
        <v>552</v>
      </c>
      <c r="Q1076" t="s">
        <v>22188</v>
      </c>
      <c r="R1076" t="s">
        <v>22189</v>
      </c>
      <c r="S1076" s="189" t="s">
        <v>235</v>
      </c>
      <c r="T1076" t="s">
        <v>8640</v>
      </c>
      <c r="U1076" t="s">
        <v>48</v>
      </c>
      <c r="V1076" t="s">
        <v>49</v>
      </c>
      <c r="W1076" t="s">
        <v>22190</v>
      </c>
      <c r="X1076" s="126">
        <v>34507</v>
      </c>
      <c r="Y1076" t="s">
        <v>258</v>
      </c>
      <c r="Z1076" s="126">
        <v>44287</v>
      </c>
      <c r="AA1076" s="126">
        <v>44561</v>
      </c>
      <c r="AB1076" t="s">
        <v>8641</v>
      </c>
      <c r="AC1076" t="s">
        <v>65</v>
      </c>
      <c r="AD1076" t="s">
        <v>40</v>
      </c>
    </row>
    <row r="1077" spans="1:30" x14ac:dyDescent="0.25">
      <c r="A1077" t="s">
        <v>16949</v>
      </c>
      <c r="B1077" t="s">
        <v>8634</v>
      </c>
      <c r="C1077" t="s">
        <v>6849</v>
      </c>
      <c r="D1077" t="s">
        <v>29</v>
      </c>
      <c r="E1077" t="s">
        <v>491</v>
      </c>
      <c r="F1077" t="s">
        <v>9034</v>
      </c>
      <c r="G1077" t="s">
        <v>8636</v>
      </c>
      <c r="H1077" t="s">
        <v>16654</v>
      </c>
      <c r="I1077" t="s">
        <v>9035</v>
      </c>
      <c r="J1077" t="s">
        <v>16949</v>
      </c>
      <c r="K1077" t="s">
        <v>8638</v>
      </c>
      <c r="L1077" t="s">
        <v>8638</v>
      </c>
      <c r="M1077" t="s">
        <v>8639</v>
      </c>
      <c r="N1077" t="s">
        <v>61</v>
      </c>
      <c r="O1077" t="s">
        <v>15341</v>
      </c>
      <c r="P1077" t="s">
        <v>167</v>
      </c>
      <c r="Q1077" t="s">
        <v>552</v>
      </c>
      <c r="R1077" t="s">
        <v>22191</v>
      </c>
      <c r="S1077" s="189" t="s">
        <v>235</v>
      </c>
      <c r="T1077" t="s">
        <v>8640</v>
      </c>
      <c r="U1077" t="s">
        <v>48</v>
      </c>
      <c r="V1077" t="s">
        <v>49</v>
      </c>
      <c r="W1077" t="s">
        <v>22192</v>
      </c>
      <c r="X1077" s="126">
        <v>30530</v>
      </c>
      <c r="Y1077" t="s">
        <v>258</v>
      </c>
      <c r="Z1077" s="126">
        <v>44256</v>
      </c>
      <c r="AA1077" s="126">
        <v>44561</v>
      </c>
      <c r="AB1077" t="s">
        <v>8641</v>
      </c>
      <c r="AC1077" t="s">
        <v>65</v>
      </c>
      <c r="AD1077" t="s">
        <v>40</v>
      </c>
    </row>
    <row r="1078" spans="1:30" x14ac:dyDescent="0.25">
      <c r="A1078" t="s">
        <v>16950</v>
      </c>
      <c r="B1078" t="s">
        <v>8634</v>
      </c>
      <c r="C1078" t="s">
        <v>6849</v>
      </c>
      <c r="D1078" t="s">
        <v>29</v>
      </c>
      <c r="E1078" t="s">
        <v>491</v>
      </c>
      <c r="F1078" t="s">
        <v>9036</v>
      </c>
      <c r="G1078" t="s">
        <v>8636</v>
      </c>
      <c r="H1078" t="s">
        <v>16654</v>
      </c>
      <c r="I1078" t="s">
        <v>9037</v>
      </c>
      <c r="J1078" t="s">
        <v>16950</v>
      </c>
      <c r="K1078" t="s">
        <v>8638</v>
      </c>
      <c r="L1078" t="s">
        <v>8638</v>
      </c>
      <c r="M1078" t="s">
        <v>8639</v>
      </c>
      <c r="N1078" t="s">
        <v>61</v>
      </c>
      <c r="O1078" t="s">
        <v>15341</v>
      </c>
      <c r="P1078" t="s">
        <v>325</v>
      </c>
      <c r="Q1078" t="s">
        <v>259</v>
      </c>
      <c r="R1078" t="s">
        <v>487</v>
      </c>
      <c r="S1078" s="189" t="s">
        <v>235</v>
      </c>
      <c r="T1078" t="s">
        <v>8640</v>
      </c>
      <c r="U1078" t="s">
        <v>48</v>
      </c>
      <c r="V1078" t="s">
        <v>49</v>
      </c>
      <c r="W1078" t="s">
        <v>22193</v>
      </c>
      <c r="X1078" s="126">
        <v>34150</v>
      </c>
      <c r="Y1078" t="s">
        <v>258</v>
      </c>
      <c r="Z1078" s="126">
        <v>44256</v>
      </c>
      <c r="AA1078" s="126">
        <v>44561</v>
      </c>
      <c r="AB1078" t="s">
        <v>8641</v>
      </c>
      <c r="AC1078" t="s">
        <v>65</v>
      </c>
      <c r="AD1078" t="s">
        <v>40</v>
      </c>
    </row>
    <row r="1079" spans="1:30" x14ac:dyDescent="0.25">
      <c r="A1079" t="s">
        <v>16951</v>
      </c>
      <c r="B1079" t="s">
        <v>8634</v>
      </c>
      <c r="C1079" t="s">
        <v>6849</v>
      </c>
      <c r="D1079" t="s">
        <v>29</v>
      </c>
      <c r="E1079" t="s">
        <v>491</v>
      </c>
      <c r="F1079" t="s">
        <v>9038</v>
      </c>
      <c r="G1079" t="s">
        <v>8636</v>
      </c>
      <c r="H1079" t="s">
        <v>16654</v>
      </c>
      <c r="I1079" t="s">
        <v>9039</v>
      </c>
      <c r="J1079" t="s">
        <v>16951</v>
      </c>
      <c r="K1079" t="s">
        <v>8638</v>
      </c>
      <c r="L1079" t="s">
        <v>8638</v>
      </c>
      <c r="M1079" t="s">
        <v>8639</v>
      </c>
      <c r="N1079" t="s">
        <v>61</v>
      </c>
      <c r="O1079" t="s">
        <v>15341</v>
      </c>
      <c r="P1079" t="s">
        <v>22174</v>
      </c>
      <c r="Q1079" t="s">
        <v>75</v>
      </c>
      <c r="R1079" t="s">
        <v>599</v>
      </c>
      <c r="S1079" s="189" t="s">
        <v>235</v>
      </c>
      <c r="T1079" t="s">
        <v>8640</v>
      </c>
      <c r="U1079" t="s">
        <v>48</v>
      </c>
      <c r="V1079" t="s">
        <v>49</v>
      </c>
      <c r="W1079" t="s">
        <v>22194</v>
      </c>
      <c r="X1079" s="126">
        <v>33086</v>
      </c>
      <c r="Y1079" t="s">
        <v>258</v>
      </c>
      <c r="Z1079" s="126">
        <v>44256</v>
      </c>
      <c r="AA1079" s="126">
        <v>44561</v>
      </c>
      <c r="AB1079" t="s">
        <v>8641</v>
      </c>
      <c r="AC1079" t="s">
        <v>65</v>
      </c>
      <c r="AD1079" t="s">
        <v>40</v>
      </c>
    </row>
    <row r="1080" spans="1:30" x14ac:dyDescent="0.25">
      <c r="A1080" t="s">
        <v>16952</v>
      </c>
      <c r="B1080" t="s">
        <v>8634</v>
      </c>
      <c r="C1080" t="s">
        <v>6849</v>
      </c>
      <c r="D1080" t="s">
        <v>29</v>
      </c>
      <c r="E1080" t="s">
        <v>491</v>
      </c>
      <c r="F1080" t="s">
        <v>9042</v>
      </c>
      <c r="G1080" t="s">
        <v>8636</v>
      </c>
      <c r="H1080" t="s">
        <v>16654</v>
      </c>
      <c r="I1080" t="s">
        <v>9043</v>
      </c>
      <c r="J1080" t="s">
        <v>16952</v>
      </c>
      <c r="K1080" t="s">
        <v>8638</v>
      </c>
      <c r="L1080" t="s">
        <v>8638</v>
      </c>
      <c r="M1080" t="s">
        <v>8639</v>
      </c>
      <c r="N1080" t="s">
        <v>61</v>
      </c>
      <c r="O1080" t="s">
        <v>15341</v>
      </c>
      <c r="P1080" t="s">
        <v>482</v>
      </c>
      <c r="Q1080" t="s">
        <v>75</v>
      </c>
      <c r="R1080" t="s">
        <v>637</v>
      </c>
      <c r="S1080" s="189" t="s">
        <v>235</v>
      </c>
      <c r="T1080" t="s">
        <v>8640</v>
      </c>
      <c r="U1080" t="s">
        <v>48</v>
      </c>
      <c r="V1080" t="s">
        <v>49</v>
      </c>
      <c r="W1080" t="s">
        <v>22195</v>
      </c>
      <c r="X1080" s="126">
        <v>28946</v>
      </c>
      <c r="Y1080" t="s">
        <v>258</v>
      </c>
      <c r="Z1080" s="126">
        <v>44256</v>
      </c>
      <c r="AA1080" s="126">
        <v>44561</v>
      </c>
      <c r="AB1080" t="s">
        <v>8641</v>
      </c>
      <c r="AC1080" t="s">
        <v>65</v>
      </c>
      <c r="AD1080" t="s">
        <v>40</v>
      </c>
    </row>
    <row r="1081" spans="1:30" x14ac:dyDescent="0.25">
      <c r="A1081" t="s">
        <v>16953</v>
      </c>
      <c r="B1081" t="s">
        <v>8634</v>
      </c>
      <c r="C1081" t="s">
        <v>6849</v>
      </c>
      <c r="D1081" t="s">
        <v>29</v>
      </c>
      <c r="E1081" t="s">
        <v>491</v>
      </c>
      <c r="F1081" t="s">
        <v>9044</v>
      </c>
      <c r="G1081" t="s">
        <v>8636</v>
      </c>
      <c r="H1081" t="s">
        <v>16654</v>
      </c>
      <c r="I1081" t="s">
        <v>9045</v>
      </c>
      <c r="J1081" t="s">
        <v>16953</v>
      </c>
      <c r="K1081" t="s">
        <v>8638</v>
      </c>
      <c r="L1081" t="s">
        <v>8638</v>
      </c>
      <c r="M1081" t="s">
        <v>8639</v>
      </c>
      <c r="N1081" t="s">
        <v>61</v>
      </c>
      <c r="O1081" t="s">
        <v>15341</v>
      </c>
      <c r="P1081" t="s">
        <v>75</v>
      </c>
      <c r="Q1081" t="s">
        <v>135</v>
      </c>
      <c r="R1081" t="s">
        <v>600</v>
      </c>
      <c r="S1081" s="189" t="s">
        <v>235</v>
      </c>
      <c r="T1081" t="s">
        <v>8640</v>
      </c>
      <c r="U1081" t="s">
        <v>48</v>
      </c>
      <c r="V1081" t="s">
        <v>49</v>
      </c>
      <c r="W1081" t="s">
        <v>22196</v>
      </c>
      <c r="X1081" s="126">
        <v>27888</v>
      </c>
      <c r="Y1081" t="s">
        <v>258</v>
      </c>
      <c r="Z1081" s="126">
        <v>44256</v>
      </c>
      <c r="AA1081" s="126">
        <v>44561</v>
      </c>
      <c r="AB1081" t="s">
        <v>8641</v>
      </c>
      <c r="AC1081" t="s">
        <v>65</v>
      </c>
      <c r="AD1081" t="s">
        <v>40</v>
      </c>
    </row>
    <row r="1082" spans="1:30" x14ac:dyDescent="0.25">
      <c r="A1082" t="s">
        <v>16954</v>
      </c>
      <c r="B1082" t="s">
        <v>8634</v>
      </c>
      <c r="C1082" t="s">
        <v>6849</v>
      </c>
      <c r="D1082" t="s">
        <v>29</v>
      </c>
      <c r="E1082" t="s">
        <v>491</v>
      </c>
      <c r="F1082" t="s">
        <v>9046</v>
      </c>
      <c r="G1082" t="s">
        <v>8636</v>
      </c>
      <c r="H1082" t="s">
        <v>16654</v>
      </c>
      <c r="I1082" t="s">
        <v>9047</v>
      </c>
      <c r="J1082" t="s">
        <v>16954</v>
      </c>
      <c r="K1082" t="s">
        <v>8638</v>
      </c>
      <c r="L1082" t="s">
        <v>8638</v>
      </c>
      <c r="M1082" t="s">
        <v>8639</v>
      </c>
      <c r="N1082" t="s">
        <v>61</v>
      </c>
      <c r="O1082" t="s">
        <v>15341</v>
      </c>
      <c r="P1082" t="s">
        <v>21156</v>
      </c>
      <c r="Q1082" t="s">
        <v>187</v>
      </c>
      <c r="R1082" t="s">
        <v>22197</v>
      </c>
      <c r="S1082" s="189" t="s">
        <v>235</v>
      </c>
      <c r="T1082" t="s">
        <v>8640</v>
      </c>
      <c r="U1082" t="s">
        <v>48</v>
      </c>
      <c r="V1082" t="s">
        <v>49</v>
      </c>
      <c r="W1082" t="s">
        <v>22198</v>
      </c>
      <c r="X1082" s="126">
        <v>34089</v>
      </c>
      <c r="Y1082" t="s">
        <v>258</v>
      </c>
      <c r="Z1082" s="126">
        <v>44256</v>
      </c>
      <c r="AA1082" s="126">
        <v>44561</v>
      </c>
      <c r="AB1082" t="s">
        <v>8641</v>
      </c>
      <c r="AC1082" t="s">
        <v>65</v>
      </c>
      <c r="AD1082" t="s">
        <v>40</v>
      </c>
    </row>
    <row r="1083" spans="1:30" x14ac:dyDescent="0.25">
      <c r="A1083" t="s">
        <v>16955</v>
      </c>
      <c r="B1083" t="s">
        <v>8634</v>
      </c>
      <c r="C1083" t="s">
        <v>6849</v>
      </c>
      <c r="D1083" t="s">
        <v>29</v>
      </c>
      <c r="E1083" t="s">
        <v>491</v>
      </c>
      <c r="F1083" t="s">
        <v>9048</v>
      </c>
      <c r="G1083" t="s">
        <v>8636</v>
      </c>
      <c r="H1083" t="s">
        <v>16654</v>
      </c>
      <c r="I1083" t="s">
        <v>9049</v>
      </c>
      <c r="J1083" t="s">
        <v>16955</v>
      </c>
      <c r="K1083" t="s">
        <v>8638</v>
      </c>
      <c r="L1083" t="s">
        <v>8638</v>
      </c>
      <c r="M1083" t="s">
        <v>8639</v>
      </c>
      <c r="N1083" t="s">
        <v>61</v>
      </c>
      <c r="O1083" t="s">
        <v>15341</v>
      </c>
      <c r="P1083" t="s">
        <v>655</v>
      </c>
      <c r="Q1083" t="s">
        <v>848</v>
      </c>
      <c r="R1083" t="s">
        <v>890</v>
      </c>
      <c r="S1083" s="189" t="s">
        <v>235</v>
      </c>
      <c r="T1083" t="s">
        <v>8640</v>
      </c>
      <c r="U1083" t="s">
        <v>48</v>
      </c>
      <c r="V1083" t="s">
        <v>49</v>
      </c>
      <c r="W1083" t="s">
        <v>22199</v>
      </c>
      <c r="X1083" s="126">
        <v>30881</v>
      </c>
      <c r="Y1083" t="s">
        <v>258</v>
      </c>
      <c r="Z1083" s="126">
        <v>44256</v>
      </c>
      <c r="AA1083" s="126">
        <v>44561</v>
      </c>
      <c r="AB1083" t="s">
        <v>8641</v>
      </c>
      <c r="AC1083" t="s">
        <v>65</v>
      </c>
      <c r="AD1083" t="s">
        <v>40</v>
      </c>
    </row>
    <row r="1084" spans="1:30" x14ac:dyDescent="0.25">
      <c r="A1084" t="s">
        <v>16956</v>
      </c>
      <c r="B1084" t="s">
        <v>8634</v>
      </c>
      <c r="C1084" t="s">
        <v>6849</v>
      </c>
      <c r="D1084" t="s">
        <v>29</v>
      </c>
      <c r="E1084" t="s">
        <v>491</v>
      </c>
      <c r="F1084" t="s">
        <v>9200</v>
      </c>
      <c r="G1084" t="s">
        <v>8636</v>
      </c>
      <c r="H1084" t="s">
        <v>16654</v>
      </c>
      <c r="I1084" t="s">
        <v>108</v>
      </c>
      <c r="J1084" t="s">
        <v>16956</v>
      </c>
      <c r="K1084" t="s">
        <v>8638</v>
      </c>
      <c r="L1084" t="s">
        <v>8638</v>
      </c>
      <c r="M1084" t="s">
        <v>8639</v>
      </c>
      <c r="N1084" t="s">
        <v>61</v>
      </c>
      <c r="O1084" t="s">
        <v>15341</v>
      </c>
      <c r="P1084" t="s">
        <v>106</v>
      </c>
      <c r="Q1084" t="s">
        <v>22200</v>
      </c>
      <c r="R1084" t="s">
        <v>22201</v>
      </c>
      <c r="S1084" s="189" t="s">
        <v>235</v>
      </c>
      <c r="T1084" t="s">
        <v>8640</v>
      </c>
      <c r="U1084" t="s">
        <v>48</v>
      </c>
      <c r="V1084" t="s">
        <v>49</v>
      </c>
      <c r="W1084" t="s">
        <v>22202</v>
      </c>
      <c r="X1084" s="126">
        <v>35589</v>
      </c>
      <c r="Y1084" t="s">
        <v>258</v>
      </c>
      <c r="Z1084" s="126">
        <v>44256</v>
      </c>
      <c r="AA1084" s="126">
        <v>44561</v>
      </c>
      <c r="AB1084" t="s">
        <v>8641</v>
      </c>
      <c r="AC1084" t="s">
        <v>65</v>
      </c>
      <c r="AD1084" t="s">
        <v>40</v>
      </c>
    </row>
    <row r="1085" spans="1:30" x14ac:dyDescent="0.25">
      <c r="A1085" t="s">
        <v>16957</v>
      </c>
      <c r="B1085" t="s">
        <v>8634</v>
      </c>
      <c r="C1085" t="s">
        <v>6849</v>
      </c>
      <c r="D1085" t="s">
        <v>29</v>
      </c>
      <c r="E1085" t="s">
        <v>491</v>
      </c>
      <c r="F1085" t="s">
        <v>9050</v>
      </c>
      <c r="G1085" t="s">
        <v>8636</v>
      </c>
      <c r="H1085" t="s">
        <v>16654</v>
      </c>
      <c r="I1085" t="s">
        <v>9051</v>
      </c>
      <c r="J1085" t="s">
        <v>16957</v>
      </c>
      <c r="K1085" t="s">
        <v>8638</v>
      </c>
      <c r="L1085" t="s">
        <v>8638</v>
      </c>
      <c r="M1085" t="s">
        <v>8639</v>
      </c>
      <c r="N1085" t="s">
        <v>61</v>
      </c>
      <c r="O1085" t="s">
        <v>15341</v>
      </c>
      <c r="P1085" t="s">
        <v>193</v>
      </c>
      <c r="Q1085" t="s">
        <v>262</v>
      </c>
      <c r="R1085" t="s">
        <v>22203</v>
      </c>
      <c r="S1085" s="189" t="s">
        <v>235</v>
      </c>
      <c r="T1085" t="s">
        <v>8640</v>
      </c>
      <c r="U1085" t="s">
        <v>48</v>
      </c>
      <c r="V1085" t="s">
        <v>49</v>
      </c>
      <c r="W1085" t="s">
        <v>22204</v>
      </c>
      <c r="X1085" s="126">
        <v>30487</v>
      </c>
      <c r="Y1085" t="s">
        <v>258</v>
      </c>
      <c r="Z1085" s="126">
        <v>44256</v>
      </c>
      <c r="AA1085" s="126">
        <v>44561</v>
      </c>
      <c r="AB1085" t="s">
        <v>8641</v>
      </c>
      <c r="AC1085" t="s">
        <v>65</v>
      </c>
      <c r="AD1085" t="s">
        <v>40</v>
      </c>
    </row>
    <row r="1086" spans="1:30" x14ac:dyDescent="0.25">
      <c r="A1086" t="s">
        <v>16958</v>
      </c>
      <c r="B1086" t="s">
        <v>8634</v>
      </c>
      <c r="C1086" t="s">
        <v>6849</v>
      </c>
      <c r="D1086" t="s">
        <v>29</v>
      </c>
      <c r="E1086" t="s">
        <v>491</v>
      </c>
      <c r="F1086" t="s">
        <v>9052</v>
      </c>
      <c r="G1086" t="s">
        <v>8636</v>
      </c>
      <c r="H1086" t="s">
        <v>16654</v>
      </c>
      <c r="I1086" t="s">
        <v>9053</v>
      </c>
      <c r="J1086" t="s">
        <v>16958</v>
      </c>
      <c r="K1086" t="s">
        <v>8638</v>
      </c>
      <c r="L1086" t="s">
        <v>8638</v>
      </c>
      <c r="M1086" t="s">
        <v>8639</v>
      </c>
      <c r="N1086" t="s">
        <v>61</v>
      </c>
      <c r="O1086" t="s">
        <v>15341</v>
      </c>
      <c r="P1086" t="s">
        <v>106</v>
      </c>
      <c r="Q1086" t="s">
        <v>460</v>
      </c>
      <c r="R1086" t="s">
        <v>21235</v>
      </c>
      <c r="S1086" s="189" t="s">
        <v>235</v>
      </c>
      <c r="T1086" t="s">
        <v>8640</v>
      </c>
      <c r="U1086" t="s">
        <v>48</v>
      </c>
      <c r="V1086" t="s">
        <v>49</v>
      </c>
      <c r="W1086" t="s">
        <v>22205</v>
      </c>
      <c r="X1086" s="126">
        <v>36161</v>
      </c>
      <c r="Y1086" t="s">
        <v>258</v>
      </c>
      <c r="Z1086" s="126">
        <v>44256</v>
      </c>
      <c r="AA1086" s="126">
        <v>44561</v>
      </c>
      <c r="AB1086" t="s">
        <v>8641</v>
      </c>
      <c r="AC1086" t="s">
        <v>65</v>
      </c>
      <c r="AD1086" t="s">
        <v>40</v>
      </c>
    </row>
    <row r="1087" spans="1:30" x14ac:dyDescent="0.25">
      <c r="A1087" t="s">
        <v>16959</v>
      </c>
      <c r="B1087" t="s">
        <v>8634</v>
      </c>
      <c r="C1087" t="s">
        <v>6849</v>
      </c>
      <c r="D1087" t="s">
        <v>29</v>
      </c>
      <c r="E1087" t="s">
        <v>491</v>
      </c>
      <c r="F1087" t="s">
        <v>9054</v>
      </c>
      <c r="G1087" t="s">
        <v>8636</v>
      </c>
      <c r="H1087" t="s">
        <v>16654</v>
      </c>
      <c r="I1087" t="s">
        <v>656</v>
      </c>
      <c r="J1087" t="s">
        <v>16959</v>
      </c>
      <c r="K1087" t="s">
        <v>8638</v>
      </c>
      <c r="L1087" t="s">
        <v>8638</v>
      </c>
      <c r="M1087" t="s">
        <v>8639</v>
      </c>
      <c r="N1087" t="s">
        <v>61</v>
      </c>
      <c r="O1087" t="s">
        <v>15341</v>
      </c>
      <c r="P1087" t="s">
        <v>681</v>
      </c>
      <c r="Q1087" t="s">
        <v>197</v>
      </c>
      <c r="R1087" t="s">
        <v>22206</v>
      </c>
      <c r="S1087" s="189" t="s">
        <v>235</v>
      </c>
      <c r="T1087" t="s">
        <v>8640</v>
      </c>
      <c r="U1087" t="s">
        <v>48</v>
      </c>
      <c r="V1087" t="s">
        <v>49</v>
      </c>
      <c r="W1087" t="s">
        <v>22207</v>
      </c>
      <c r="X1087" s="126">
        <v>33258</v>
      </c>
      <c r="Y1087" t="s">
        <v>258</v>
      </c>
      <c r="Z1087" s="126">
        <v>44256</v>
      </c>
      <c r="AA1087" s="126">
        <v>44561</v>
      </c>
      <c r="AB1087" t="s">
        <v>8641</v>
      </c>
      <c r="AC1087" t="s">
        <v>65</v>
      </c>
      <c r="AD1087" t="s">
        <v>40</v>
      </c>
    </row>
    <row r="1088" spans="1:30" x14ac:dyDescent="0.25">
      <c r="A1088" t="s">
        <v>16960</v>
      </c>
      <c r="B1088" t="s">
        <v>8634</v>
      </c>
      <c r="C1088" t="s">
        <v>6849</v>
      </c>
      <c r="D1088" t="s">
        <v>29</v>
      </c>
      <c r="E1088" t="s">
        <v>491</v>
      </c>
      <c r="F1088" t="s">
        <v>9055</v>
      </c>
      <c r="G1088" t="s">
        <v>8636</v>
      </c>
      <c r="H1088" t="s">
        <v>16654</v>
      </c>
      <c r="I1088" t="s">
        <v>9056</v>
      </c>
      <c r="J1088" t="s">
        <v>16960</v>
      </c>
      <c r="K1088" t="s">
        <v>8638</v>
      </c>
      <c r="L1088" t="s">
        <v>8638</v>
      </c>
      <c r="M1088" t="s">
        <v>8639</v>
      </c>
      <c r="N1088" t="s">
        <v>61</v>
      </c>
      <c r="O1088" t="s">
        <v>15341</v>
      </c>
      <c r="P1088" t="s">
        <v>686</v>
      </c>
      <c r="Q1088" t="s">
        <v>50</v>
      </c>
      <c r="R1088" t="s">
        <v>22208</v>
      </c>
      <c r="S1088" s="189" t="s">
        <v>235</v>
      </c>
      <c r="T1088" t="s">
        <v>8640</v>
      </c>
      <c r="U1088" t="s">
        <v>48</v>
      </c>
      <c r="V1088" t="s">
        <v>49</v>
      </c>
      <c r="W1088" t="s">
        <v>22209</v>
      </c>
      <c r="X1088" s="126">
        <v>36045</v>
      </c>
      <c r="Y1088" t="s">
        <v>258</v>
      </c>
      <c r="Z1088" s="126">
        <v>44256</v>
      </c>
      <c r="AA1088" s="126">
        <v>44561</v>
      </c>
      <c r="AB1088" t="s">
        <v>8641</v>
      </c>
      <c r="AC1088" t="s">
        <v>65</v>
      </c>
      <c r="AD1088" t="s">
        <v>40</v>
      </c>
    </row>
    <row r="1089" spans="1:30" x14ac:dyDescent="0.25">
      <c r="A1089" t="s">
        <v>16961</v>
      </c>
      <c r="B1089" t="s">
        <v>8634</v>
      </c>
      <c r="C1089" t="s">
        <v>6849</v>
      </c>
      <c r="D1089" t="s">
        <v>29</v>
      </c>
      <c r="E1089" t="s">
        <v>491</v>
      </c>
      <c r="F1089" t="s">
        <v>9057</v>
      </c>
      <c r="G1089" t="s">
        <v>8636</v>
      </c>
      <c r="H1089" t="s">
        <v>16654</v>
      </c>
      <c r="I1089" t="s">
        <v>9039</v>
      </c>
      <c r="J1089" t="s">
        <v>16961</v>
      </c>
      <c r="K1089" t="s">
        <v>8638</v>
      </c>
      <c r="L1089" t="s">
        <v>8638</v>
      </c>
      <c r="M1089" t="s">
        <v>8639</v>
      </c>
      <c r="N1089" t="s">
        <v>61</v>
      </c>
      <c r="O1089" t="s">
        <v>15341</v>
      </c>
      <c r="P1089" t="s">
        <v>22174</v>
      </c>
      <c r="Q1089" t="s">
        <v>75</v>
      </c>
      <c r="R1089" t="s">
        <v>22210</v>
      </c>
      <c r="S1089" s="189" t="s">
        <v>235</v>
      </c>
      <c r="T1089" t="s">
        <v>8640</v>
      </c>
      <c r="U1089" t="s">
        <v>48</v>
      </c>
      <c r="V1089" t="s">
        <v>49</v>
      </c>
      <c r="W1089" t="s">
        <v>22211</v>
      </c>
      <c r="X1089" s="126">
        <v>35433</v>
      </c>
      <c r="Y1089" t="s">
        <v>258</v>
      </c>
      <c r="Z1089" s="126">
        <v>44256</v>
      </c>
      <c r="AA1089" s="126">
        <v>44561</v>
      </c>
      <c r="AB1089" t="s">
        <v>8641</v>
      </c>
      <c r="AC1089" t="s">
        <v>65</v>
      </c>
      <c r="AD1089" t="s">
        <v>40</v>
      </c>
    </row>
    <row r="1090" spans="1:30" x14ac:dyDescent="0.25">
      <c r="A1090" t="s">
        <v>16962</v>
      </c>
      <c r="B1090" t="s">
        <v>8634</v>
      </c>
      <c r="C1090" t="s">
        <v>6849</v>
      </c>
      <c r="D1090" t="s">
        <v>29</v>
      </c>
      <c r="E1090" t="s">
        <v>491</v>
      </c>
      <c r="F1090" t="s">
        <v>9058</v>
      </c>
      <c r="G1090" t="s">
        <v>8636</v>
      </c>
      <c r="H1090" t="s">
        <v>16654</v>
      </c>
      <c r="I1090" t="s">
        <v>9059</v>
      </c>
      <c r="J1090" t="s">
        <v>16962</v>
      </c>
      <c r="K1090" t="s">
        <v>8638</v>
      </c>
      <c r="L1090" t="s">
        <v>8638</v>
      </c>
      <c r="M1090" t="s">
        <v>8639</v>
      </c>
      <c r="N1090" t="s">
        <v>61</v>
      </c>
      <c r="O1090" t="s">
        <v>15341</v>
      </c>
      <c r="P1090" t="s">
        <v>6501</v>
      </c>
      <c r="Q1090" t="s">
        <v>135</v>
      </c>
      <c r="R1090" t="s">
        <v>22212</v>
      </c>
      <c r="S1090" s="189" t="s">
        <v>235</v>
      </c>
      <c r="T1090" t="s">
        <v>8640</v>
      </c>
      <c r="U1090" t="s">
        <v>48</v>
      </c>
      <c r="V1090" t="s">
        <v>49</v>
      </c>
      <c r="W1090" t="s">
        <v>22213</v>
      </c>
      <c r="X1090" s="126">
        <v>34952</v>
      </c>
      <c r="Y1090" t="s">
        <v>258</v>
      </c>
      <c r="Z1090" s="126">
        <v>44256</v>
      </c>
      <c r="AA1090" s="126">
        <v>44561</v>
      </c>
      <c r="AB1090" t="s">
        <v>8641</v>
      </c>
      <c r="AC1090" t="s">
        <v>65</v>
      </c>
      <c r="AD1090" t="s">
        <v>40</v>
      </c>
    </row>
    <row r="1091" spans="1:30" x14ac:dyDescent="0.25">
      <c r="A1091" t="s">
        <v>16963</v>
      </c>
      <c r="B1091" t="s">
        <v>8634</v>
      </c>
      <c r="C1091" t="s">
        <v>6849</v>
      </c>
      <c r="D1091" t="s">
        <v>29</v>
      </c>
      <c r="E1091" t="s">
        <v>491</v>
      </c>
      <c r="F1091" t="s">
        <v>9060</v>
      </c>
      <c r="G1091" t="s">
        <v>8636</v>
      </c>
      <c r="H1091" t="s">
        <v>16654</v>
      </c>
      <c r="I1091" t="s">
        <v>9061</v>
      </c>
      <c r="J1091" t="s">
        <v>16963</v>
      </c>
      <c r="K1091" t="s">
        <v>8638</v>
      </c>
      <c r="L1091" t="s">
        <v>8638</v>
      </c>
      <c r="M1091" t="s">
        <v>8639</v>
      </c>
      <c r="N1091" t="s">
        <v>61</v>
      </c>
      <c r="O1091" t="s">
        <v>15341</v>
      </c>
      <c r="P1091" t="s">
        <v>555</v>
      </c>
      <c r="Q1091" t="s">
        <v>344</v>
      </c>
      <c r="R1091" t="s">
        <v>7948</v>
      </c>
      <c r="S1091" s="189" t="s">
        <v>235</v>
      </c>
      <c r="T1091" t="s">
        <v>8640</v>
      </c>
      <c r="U1091" t="s">
        <v>48</v>
      </c>
      <c r="V1091" t="s">
        <v>49</v>
      </c>
      <c r="W1091" t="s">
        <v>22214</v>
      </c>
      <c r="X1091" s="126">
        <v>29856</v>
      </c>
      <c r="Y1091" t="s">
        <v>258</v>
      </c>
      <c r="Z1091" s="126">
        <v>44256</v>
      </c>
      <c r="AA1091" s="126">
        <v>44561</v>
      </c>
      <c r="AB1091" t="s">
        <v>8641</v>
      </c>
      <c r="AC1091" t="s">
        <v>65</v>
      </c>
      <c r="AD1091" t="s">
        <v>40</v>
      </c>
    </row>
    <row r="1092" spans="1:30" x14ac:dyDescent="0.25">
      <c r="A1092" t="s">
        <v>16964</v>
      </c>
      <c r="B1092" t="s">
        <v>8634</v>
      </c>
      <c r="C1092" t="s">
        <v>6849</v>
      </c>
      <c r="D1092" t="s">
        <v>29</v>
      </c>
      <c r="E1092" t="s">
        <v>491</v>
      </c>
      <c r="F1092" t="s">
        <v>9062</v>
      </c>
      <c r="G1092" t="s">
        <v>8636</v>
      </c>
      <c r="H1092" t="s">
        <v>16654</v>
      </c>
      <c r="I1092" t="s">
        <v>9063</v>
      </c>
      <c r="J1092" t="s">
        <v>16964</v>
      </c>
      <c r="K1092" t="s">
        <v>8638</v>
      </c>
      <c r="L1092" t="s">
        <v>8638</v>
      </c>
      <c r="M1092" t="s">
        <v>8639</v>
      </c>
      <c r="N1092" t="s">
        <v>61</v>
      </c>
      <c r="O1092" t="s">
        <v>15341</v>
      </c>
      <c r="P1092" t="s">
        <v>384</v>
      </c>
      <c r="Q1092" t="s">
        <v>106</v>
      </c>
      <c r="R1092" t="s">
        <v>22215</v>
      </c>
      <c r="S1092" s="189" t="s">
        <v>235</v>
      </c>
      <c r="T1092" t="s">
        <v>8640</v>
      </c>
      <c r="U1092" t="s">
        <v>48</v>
      </c>
      <c r="V1092" t="s">
        <v>49</v>
      </c>
      <c r="W1092" t="s">
        <v>22216</v>
      </c>
      <c r="X1092" s="126">
        <v>33864</v>
      </c>
      <c r="Y1092" t="s">
        <v>258</v>
      </c>
      <c r="Z1092" s="126">
        <v>44256</v>
      </c>
      <c r="AA1092" s="126">
        <v>44561</v>
      </c>
      <c r="AB1092" t="s">
        <v>8641</v>
      </c>
      <c r="AC1092" t="s">
        <v>65</v>
      </c>
      <c r="AD1092" t="s">
        <v>40</v>
      </c>
    </row>
    <row r="1093" spans="1:30" x14ac:dyDescent="0.25">
      <c r="A1093" t="s">
        <v>16965</v>
      </c>
      <c r="B1093" t="s">
        <v>8634</v>
      </c>
      <c r="C1093" t="s">
        <v>6849</v>
      </c>
      <c r="D1093" t="s">
        <v>29</v>
      </c>
      <c r="E1093" t="s">
        <v>491</v>
      </c>
      <c r="F1093" t="s">
        <v>9074</v>
      </c>
      <c r="G1093" t="s">
        <v>8636</v>
      </c>
      <c r="H1093" t="s">
        <v>16654</v>
      </c>
      <c r="I1093" t="s">
        <v>9075</v>
      </c>
      <c r="J1093" t="s">
        <v>16965</v>
      </c>
      <c r="K1093" t="s">
        <v>8638</v>
      </c>
      <c r="L1093" t="s">
        <v>8638</v>
      </c>
      <c r="M1093" t="s">
        <v>8639</v>
      </c>
      <c r="N1093" t="s">
        <v>61</v>
      </c>
      <c r="O1093" t="s">
        <v>15341</v>
      </c>
      <c r="P1093" t="s">
        <v>6501</v>
      </c>
      <c r="Q1093" t="s">
        <v>344</v>
      </c>
      <c r="R1093" t="s">
        <v>6832</v>
      </c>
      <c r="S1093" s="189" t="s">
        <v>235</v>
      </c>
      <c r="T1093" t="s">
        <v>8640</v>
      </c>
      <c r="U1093" t="s">
        <v>48</v>
      </c>
      <c r="V1093" t="s">
        <v>49</v>
      </c>
      <c r="W1093" t="s">
        <v>22217</v>
      </c>
      <c r="X1093" s="126">
        <v>29250</v>
      </c>
      <c r="Y1093" t="s">
        <v>258</v>
      </c>
      <c r="Z1093" s="126">
        <v>44256</v>
      </c>
      <c r="AA1093" s="126">
        <v>44561</v>
      </c>
      <c r="AB1093" t="s">
        <v>8641</v>
      </c>
      <c r="AC1093" t="s">
        <v>65</v>
      </c>
      <c r="AD1093" t="s">
        <v>40</v>
      </c>
    </row>
    <row r="1094" spans="1:30" x14ac:dyDescent="0.25">
      <c r="A1094" t="s">
        <v>16966</v>
      </c>
      <c r="B1094" t="s">
        <v>8634</v>
      </c>
      <c r="C1094" t="s">
        <v>6849</v>
      </c>
      <c r="D1094" t="s">
        <v>29</v>
      </c>
      <c r="E1094" t="s">
        <v>491</v>
      </c>
      <c r="F1094" t="s">
        <v>9072</v>
      </c>
      <c r="G1094" t="s">
        <v>8636</v>
      </c>
      <c r="H1094" t="s">
        <v>16654</v>
      </c>
      <c r="I1094" t="s">
        <v>9073</v>
      </c>
      <c r="J1094" t="s">
        <v>16966</v>
      </c>
      <c r="K1094" t="s">
        <v>8638</v>
      </c>
      <c r="L1094" t="s">
        <v>8638</v>
      </c>
      <c r="M1094" t="s">
        <v>8639</v>
      </c>
      <c r="N1094" t="s">
        <v>61</v>
      </c>
      <c r="O1094" t="s">
        <v>15341</v>
      </c>
      <c r="P1094" t="s">
        <v>480</v>
      </c>
      <c r="Q1094" t="s">
        <v>494</v>
      </c>
      <c r="R1094" t="s">
        <v>22218</v>
      </c>
      <c r="S1094" s="189" t="s">
        <v>235</v>
      </c>
      <c r="T1094" t="s">
        <v>8640</v>
      </c>
      <c r="U1094" t="s">
        <v>48</v>
      </c>
      <c r="V1094" t="s">
        <v>49</v>
      </c>
      <c r="W1094" t="s">
        <v>22219</v>
      </c>
      <c r="X1094" s="126">
        <v>29799</v>
      </c>
      <c r="Y1094" t="s">
        <v>258</v>
      </c>
      <c r="Z1094" s="126">
        <v>44256</v>
      </c>
      <c r="AA1094" s="126">
        <v>44561</v>
      </c>
      <c r="AB1094" t="s">
        <v>8641</v>
      </c>
      <c r="AC1094" t="s">
        <v>65</v>
      </c>
      <c r="AD1094" t="s">
        <v>40</v>
      </c>
    </row>
    <row r="1095" spans="1:30" x14ac:dyDescent="0.25">
      <c r="A1095" t="s">
        <v>16967</v>
      </c>
      <c r="B1095" t="s">
        <v>8634</v>
      </c>
      <c r="C1095" t="s">
        <v>6849</v>
      </c>
      <c r="D1095" t="s">
        <v>29</v>
      </c>
      <c r="E1095" t="s">
        <v>491</v>
      </c>
      <c r="F1095" t="s">
        <v>9076</v>
      </c>
      <c r="G1095" t="s">
        <v>8636</v>
      </c>
      <c r="H1095" t="s">
        <v>16654</v>
      </c>
      <c r="I1095" t="s">
        <v>9077</v>
      </c>
      <c r="J1095" t="s">
        <v>16967</v>
      </c>
      <c r="K1095" t="s">
        <v>8638</v>
      </c>
      <c r="L1095" t="s">
        <v>8638</v>
      </c>
      <c r="M1095" t="s">
        <v>8639</v>
      </c>
      <c r="N1095" t="s">
        <v>61</v>
      </c>
      <c r="O1095" t="s">
        <v>15341</v>
      </c>
      <c r="P1095" t="s">
        <v>107</v>
      </c>
      <c r="Q1095" t="s">
        <v>50</v>
      </c>
      <c r="R1095" t="s">
        <v>695</v>
      </c>
      <c r="S1095" s="189" t="s">
        <v>235</v>
      </c>
      <c r="T1095" t="s">
        <v>8640</v>
      </c>
      <c r="U1095" t="s">
        <v>48</v>
      </c>
      <c r="V1095" t="s">
        <v>49</v>
      </c>
      <c r="W1095" t="s">
        <v>22220</v>
      </c>
      <c r="X1095" s="126">
        <v>31034</v>
      </c>
      <c r="Y1095" t="s">
        <v>258</v>
      </c>
      <c r="Z1095" s="126">
        <v>44256</v>
      </c>
      <c r="AA1095" s="126">
        <v>44561</v>
      </c>
      <c r="AB1095" t="s">
        <v>8641</v>
      </c>
      <c r="AC1095" t="s">
        <v>65</v>
      </c>
      <c r="AD1095" t="s">
        <v>40</v>
      </c>
    </row>
    <row r="1096" spans="1:30" x14ac:dyDescent="0.25">
      <c r="A1096" t="s">
        <v>16968</v>
      </c>
      <c r="B1096" t="s">
        <v>8634</v>
      </c>
      <c r="C1096" t="s">
        <v>6849</v>
      </c>
      <c r="D1096" t="s">
        <v>29</v>
      </c>
      <c r="E1096" t="s">
        <v>491</v>
      </c>
      <c r="F1096" t="s">
        <v>9198</v>
      </c>
      <c r="G1096" t="s">
        <v>8636</v>
      </c>
      <c r="H1096" t="s">
        <v>16654</v>
      </c>
      <c r="I1096" t="s">
        <v>9199</v>
      </c>
      <c r="J1096" t="s">
        <v>16968</v>
      </c>
      <c r="K1096" t="s">
        <v>8638</v>
      </c>
      <c r="L1096" t="s">
        <v>8638</v>
      </c>
      <c r="M1096" t="s">
        <v>8639</v>
      </c>
      <c r="N1096" t="s">
        <v>61</v>
      </c>
      <c r="O1096" t="s">
        <v>15341</v>
      </c>
      <c r="P1096" t="s">
        <v>135</v>
      </c>
      <c r="Q1096" t="s">
        <v>75</v>
      </c>
      <c r="R1096" t="s">
        <v>22221</v>
      </c>
      <c r="S1096" s="189" t="s">
        <v>235</v>
      </c>
      <c r="T1096" t="s">
        <v>8640</v>
      </c>
      <c r="U1096" t="s">
        <v>48</v>
      </c>
      <c r="V1096" t="s">
        <v>49</v>
      </c>
      <c r="W1096" t="s">
        <v>22222</v>
      </c>
      <c r="X1096" s="126">
        <v>30036</v>
      </c>
      <c r="Y1096" t="s">
        <v>258</v>
      </c>
      <c r="Z1096" s="126">
        <v>44256</v>
      </c>
      <c r="AA1096" s="126">
        <v>44561</v>
      </c>
      <c r="AB1096" t="s">
        <v>8641</v>
      </c>
      <c r="AC1096" t="s">
        <v>65</v>
      </c>
      <c r="AD1096" t="s">
        <v>40</v>
      </c>
    </row>
    <row r="1097" spans="1:30" x14ac:dyDescent="0.25">
      <c r="A1097" t="s">
        <v>16969</v>
      </c>
      <c r="B1097" t="s">
        <v>8634</v>
      </c>
      <c r="C1097" t="s">
        <v>6849</v>
      </c>
      <c r="D1097" t="s">
        <v>29</v>
      </c>
      <c r="E1097" t="s">
        <v>491</v>
      </c>
      <c r="F1097" t="s">
        <v>9080</v>
      </c>
      <c r="G1097" t="s">
        <v>8636</v>
      </c>
      <c r="H1097" t="s">
        <v>16654</v>
      </c>
      <c r="I1097" t="s">
        <v>9081</v>
      </c>
      <c r="J1097" t="s">
        <v>16969</v>
      </c>
      <c r="K1097" t="s">
        <v>8638</v>
      </c>
      <c r="L1097" t="s">
        <v>8638</v>
      </c>
      <c r="M1097" t="s">
        <v>8639</v>
      </c>
      <c r="N1097" t="s">
        <v>61</v>
      </c>
      <c r="O1097" t="s">
        <v>15341</v>
      </c>
      <c r="P1097" t="s">
        <v>6501</v>
      </c>
      <c r="Q1097" t="s">
        <v>6501</v>
      </c>
      <c r="R1097" t="s">
        <v>22223</v>
      </c>
      <c r="S1097" s="189" t="s">
        <v>235</v>
      </c>
      <c r="T1097" t="s">
        <v>8640</v>
      </c>
      <c r="U1097" t="s">
        <v>48</v>
      </c>
      <c r="V1097" t="s">
        <v>49</v>
      </c>
      <c r="W1097" t="s">
        <v>22224</v>
      </c>
      <c r="X1097" s="126">
        <v>34029</v>
      </c>
      <c r="Y1097" t="s">
        <v>258</v>
      </c>
      <c r="Z1097" s="126">
        <v>44256</v>
      </c>
      <c r="AA1097" s="126">
        <v>44561</v>
      </c>
      <c r="AB1097" t="s">
        <v>8641</v>
      </c>
      <c r="AC1097" t="s">
        <v>65</v>
      </c>
      <c r="AD1097" t="s">
        <v>40</v>
      </c>
    </row>
    <row r="1098" spans="1:30" x14ac:dyDescent="0.25">
      <c r="A1098" t="s">
        <v>16970</v>
      </c>
      <c r="B1098" t="s">
        <v>8634</v>
      </c>
      <c r="C1098" t="s">
        <v>6849</v>
      </c>
      <c r="D1098" t="s">
        <v>29</v>
      </c>
      <c r="E1098" t="s">
        <v>541</v>
      </c>
      <c r="F1098" t="s">
        <v>8679</v>
      </c>
      <c r="G1098" t="s">
        <v>8636</v>
      </c>
      <c r="H1098" t="s">
        <v>16654</v>
      </c>
      <c r="I1098" t="s">
        <v>8680</v>
      </c>
      <c r="J1098" t="s">
        <v>16970</v>
      </c>
      <c r="K1098" t="s">
        <v>8638</v>
      </c>
      <c r="L1098" t="s">
        <v>8638</v>
      </c>
      <c r="M1098" t="s">
        <v>8639</v>
      </c>
      <c r="N1098" t="s">
        <v>61</v>
      </c>
      <c r="O1098" t="s">
        <v>15341</v>
      </c>
      <c r="P1098" t="s">
        <v>202</v>
      </c>
      <c r="Q1098" t="s">
        <v>219</v>
      </c>
      <c r="R1098" t="s">
        <v>22225</v>
      </c>
      <c r="S1098" s="189" t="s">
        <v>235</v>
      </c>
      <c r="T1098" t="s">
        <v>8640</v>
      </c>
      <c r="U1098" t="s">
        <v>48</v>
      </c>
      <c r="V1098" t="s">
        <v>49</v>
      </c>
      <c r="W1098" t="s">
        <v>22226</v>
      </c>
      <c r="X1098" s="126">
        <v>28005</v>
      </c>
      <c r="Y1098" t="s">
        <v>258</v>
      </c>
      <c r="Z1098" s="126">
        <v>44256</v>
      </c>
      <c r="AA1098" s="126">
        <v>44561</v>
      </c>
      <c r="AB1098" t="s">
        <v>8641</v>
      </c>
      <c r="AC1098" t="s">
        <v>65</v>
      </c>
      <c r="AD1098" t="s">
        <v>40</v>
      </c>
    </row>
    <row r="1099" spans="1:30" x14ac:dyDescent="0.25">
      <c r="A1099" t="s">
        <v>16971</v>
      </c>
      <c r="B1099" t="s">
        <v>8634</v>
      </c>
      <c r="C1099" t="s">
        <v>6849</v>
      </c>
      <c r="D1099" t="s">
        <v>29</v>
      </c>
      <c r="E1099" t="s">
        <v>541</v>
      </c>
      <c r="F1099" t="s">
        <v>8706</v>
      </c>
      <c r="G1099" t="s">
        <v>8636</v>
      </c>
      <c r="H1099" t="s">
        <v>16654</v>
      </c>
      <c r="I1099" t="s">
        <v>8707</v>
      </c>
      <c r="J1099" t="s">
        <v>16971</v>
      </c>
      <c r="K1099" t="s">
        <v>8638</v>
      </c>
      <c r="L1099" t="s">
        <v>8638</v>
      </c>
      <c r="M1099" t="s">
        <v>8639</v>
      </c>
      <c r="N1099" t="s">
        <v>61</v>
      </c>
      <c r="O1099" t="s">
        <v>15341</v>
      </c>
      <c r="P1099" t="s">
        <v>106</v>
      </c>
      <c r="Q1099" t="s">
        <v>75</v>
      </c>
      <c r="R1099" t="s">
        <v>22227</v>
      </c>
      <c r="S1099" s="189" t="s">
        <v>235</v>
      </c>
      <c r="T1099" t="s">
        <v>8640</v>
      </c>
      <c r="U1099" t="s">
        <v>48</v>
      </c>
      <c r="V1099" t="s">
        <v>49</v>
      </c>
      <c r="W1099" t="s">
        <v>22228</v>
      </c>
      <c r="X1099" s="126">
        <v>36372</v>
      </c>
      <c r="Y1099" t="s">
        <v>258</v>
      </c>
      <c r="Z1099" s="126">
        <v>44256</v>
      </c>
      <c r="AA1099" s="126">
        <v>44561</v>
      </c>
      <c r="AB1099" t="s">
        <v>8641</v>
      </c>
      <c r="AC1099" t="s">
        <v>65</v>
      </c>
      <c r="AD1099" t="s">
        <v>40</v>
      </c>
    </row>
    <row r="1100" spans="1:30" x14ac:dyDescent="0.25">
      <c r="A1100" t="s">
        <v>16972</v>
      </c>
      <c r="B1100" t="s">
        <v>8634</v>
      </c>
      <c r="C1100" t="s">
        <v>6849</v>
      </c>
      <c r="D1100" t="s">
        <v>29</v>
      </c>
      <c r="E1100" t="s">
        <v>541</v>
      </c>
      <c r="F1100" t="s">
        <v>8736</v>
      </c>
      <c r="G1100" t="s">
        <v>8636</v>
      </c>
      <c r="H1100" t="s">
        <v>16654</v>
      </c>
      <c r="I1100" t="s">
        <v>577</v>
      </c>
      <c r="J1100" t="s">
        <v>16972</v>
      </c>
      <c r="K1100" t="s">
        <v>8638</v>
      </c>
      <c r="L1100" t="s">
        <v>8638</v>
      </c>
      <c r="M1100" t="s">
        <v>8639</v>
      </c>
      <c r="N1100" t="s">
        <v>61</v>
      </c>
      <c r="O1100" t="s">
        <v>15341</v>
      </c>
      <c r="P1100" t="s">
        <v>75</v>
      </c>
      <c r="Q1100" t="s">
        <v>21809</v>
      </c>
      <c r="R1100" t="s">
        <v>22229</v>
      </c>
      <c r="S1100" s="189" t="s">
        <v>235</v>
      </c>
      <c r="T1100" t="s">
        <v>8640</v>
      </c>
      <c r="U1100" t="s">
        <v>48</v>
      </c>
      <c r="V1100" t="s">
        <v>49</v>
      </c>
      <c r="W1100" t="s">
        <v>22230</v>
      </c>
      <c r="X1100" s="126">
        <v>28081</v>
      </c>
      <c r="Y1100" t="s">
        <v>258</v>
      </c>
      <c r="Z1100" s="126">
        <v>44256</v>
      </c>
      <c r="AA1100" s="126">
        <v>44561</v>
      </c>
      <c r="AB1100" t="s">
        <v>8641</v>
      </c>
      <c r="AC1100" t="s">
        <v>65</v>
      </c>
      <c r="AD1100" t="s">
        <v>40</v>
      </c>
    </row>
    <row r="1101" spans="1:30" x14ac:dyDescent="0.25">
      <c r="A1101" t="s">
        <v>16973</v>
      </c>
      <c r="B1101" t="s">
        <v>8634</v>
      </c>
      <c r="C1101" t="s">
        <v>6849</v>
      </c>
      <c r="D1101" t="s">
        <v>29</v>
      </c>
      <c r="E1101" t="s">
        <v>541</v>
      </c>
      <c r="F1101" t="s">
        <v>8748</v>
      </c>
      <c r="G1101" t="s">
        <v>8636</v>
      </c>
      <c r="H1101" t="s">
        <v>16654</v>
      </c>
      <c r="I1101" t="s">
        <v>8749</v>
      </c>
      <c r="J1101" t="s">
        <v>16973</v>
      </c>
      <c r="K1101" t="s">
        <v>8638</v>
      </c>
      <c r="L1101" t="s">
        <v>8638</v>
      </c>
      <c r="M1101" t="s">
        <v>8639</v>
      </c>
      <c r="N1101" t="s">
        <v>61</v>
      </c>
      <c r="O1101" t="s">
        <v>15341</v>
      </c>
      <c r="P1101" t="s">
        <v>188</v>
      </c>
      <c r="Q1101" t="s">
        <v>585</v>
      </c>
      <c r="R1101" t="s">
        <v>22231</v>
      </c>
      <c r="S1101" s="189" t="s">
        <v>235</v>
      </c>
      <c r="T1101" t="s">
        <v>8640</v>
      </c>
      <c r="U1101" t="s">
        <v>48</v>
      </c>
      <c r="V1101" t="s">
        <v>49</v>
      </c>
      <c r="W1101" t="s">
        <v>22232</v>
      </c>
      <c r="X1101" s="126">
        <v>27978</v>
      </c>
      <c r="Y1101" t="s">
        <v>258</v>
      </c>
      <c r="Z1101" s="126">
        <v>44256</v>
      </c>
      <c r="AA1101" s="126">
        <v>44561</v>
      </c>
      <c r="AB1101" t="s">
        <v>8641</v>
      </c>
      <c r="AC1101" t="s">
        <v>65</v>
      </c>
      <c r="AD1101" t="s">
        <v>40</v>
      </c>
    </row>
    <row r="1102" spans="1:30" x14ac:dyDescent="0.25">
      <c r="A1102" t="s">
        <v>16974</v>
      </c>
      <c r="B1102" t="s">
        <v>8634</v>
      </c>
      <c r="C1102" t="s">
        <v>6849</v>
      </c>
      <c r="D1102" t="s">
        <v>29</v>
      </c>
      <c r="E1102" t="s">
        <v>541</v>
      </c>
      <c r="F1102" t="s">
        <v>8759</v>
      </c>
      <c r="G1102" t="s">
        <v>8636</v>
      </c>
      <c r="H1102" t="s">
        <v>16654</v>
      </c>
      <c r="I1102" t="s">
        <v>8760</v>
      </c>
      <c r="J1102" t="s">
        <v>16974</v>
      </c>
      <c r="K1102" t="s">
        <v>8638</v>
      </c>
      <c r="L1102" t="s">
        <v>8638</v>
      </c>
      <c r="M1102" t="s">
        <v>8639</v>
      </c>
      <c r="N1102" t="s">
        <v>61</v>
      </c>
      <c r="O1102" t="s">
        <v>15341</v>
      </c>
      <c r="P1102" t="s">
        <v>188</v>
      </c>
      <c r="Q1102" t="s">
        <v>585</v>
      </c>
      <c r="R1102" t="s">
        <v>163</v>
      </c>
      <c r="S1102" s="189" t="s">
        <v>235</v>
      </c>
      <c r="T1102" t="s">
        <v>8640</v>
      </c>
      <c r="U1102" t="s">
        <v>48</v>
      </c>
      <c r="V1102" t="s">
        <v>49</v>
      </c>
      <c r="W1102" t="s">
        <v>22233</v>
      </c>
      <c r="X1102" s="126">
        <v>30990</v>
      </c>
      <c r="Y1102" t="s">
        <v>258</v>
      </c>
      <c r="Z1102" s="126">
        <v>44256</v>
      </c>
      <c r="AA1102" s="126">
        <v>44561</v>
      </c>
      <c r="AB1102" t="s">
        <v>8641</v>
      </c>
      <c r="AC1102" t="s">
        <v>65</v>
      </c>
      <c r="AD1102" t="s">
        <v>40</v>
      </c>
    </row>
    <row r="1103" spans="1:30" x14ac:dyDescent="0.25">
      <c r="A1103" t="s">
        <v>16975</v>
      </c>
      <c r="B1103" t="s">
        <v>8634</v>
      </c>
      <c r="C1103" t="s">
        <v>6849</v>
      </c>
      <c r="D1103" t="s">
        <v>29</v>
      </c>
      <c r="E1103" t="s">
        <v>541</v>
      </c>
      <c r="F1103" t="s">
        <v>8775</v>
      </c>
      <c r="G1103" t="s">
        <v>8636</v>
      </c>
      <c r="H1103" t="s">
        <v>16654</v>
      </c>
      <c r="I1103" t="s">
        <v>8776</v>
      </c>
      <c r="J1103" t="s">
        <v>16975</v>
      </c>
      <c r="K1103" t="s">
        <v>8638</v>
      </c>
      <c r="L1103" t="s">
        <v>8638</v>
      </c>
      <c r="M1103" t="s">
        <v>8639</v>
      </c>
      <c r="N1103" t="s">
        <v>61</v>
      </c>
      <c r="O1103" t="s">
        <v>15341</v>
      </c>
      <c r="P1103" t="s">
        <v>219</v>
      </c>
      <c r="Q1103" t="s">
        <v>241</v>
      </c>
      <c r="R1103" t="s">
        <v>21576</v>
      </c>
      <c r="S1103" s="189" t="s">
        <v>235</v>
      </c>
      <c r="T1103" t="s">
        <v>8640</v>
      </c>
      <c r="U1103" t="s">
        <v>48</v>
      </c>
      <c r="V1103" t="s">
        <v>49</v>
      </c>
      <c r="W1103" t="s">
        <v>22234</v>
      </c>
      <c r="X1103" s="126">
        <v>27283</v>
      </c>
      <c r="Y1103" t="s">
        <v>258</v>
      </c>
      <c r="Z1103" s="126">
        <v>44256</v>
      </c>
      <c r="AA1103" s="126">
        <v>44561</v>
      </c>
      <c r="AB1103" t="s">
        <v>8641</v>
      </c>
      <c r="AC1103" t="s">
        <v>65</v>
      </c>
      <c r="AD1103" t="s">
        <v>40</v>
      </c>
    </row>
    <row r="1104" spans="1:30" x14ac:dyDescent="0.25">
      <c r="A1104" t="s">
        <v>16976</v>
      </c>
      <c r="B1104" t="s">
        <v>8634</v>
      </c>
      <c r="C1104" t="s">
        <v>6849</v>
      </c>
      <c r="D1104" t="s">
        <v>29</v>
      </c>
      <c r="E1104" t="s">
        <v>541</v>
      </c>
      <c r="F1104" t="s">
        <v>8791</v>
      </c>
      <c r="G1104" t="s">
        <v>8636</v>
      </c>
      <c r="H1104" t="s">
        <v>16654</v>
      </c>
      <c r="I1104" t="s">
        <v>8792</v>
      </c>
      <c r="J1104" t="s">
        <v>16976</v>
      </c>
      <c r="K1104" t="s">
        <v>8638</v>
      </c>
      <c r="L1104" t="s">
        <v>8638</v>
      </c>
      <c r="M1104" t="s">
        <v>8639</v>
      </c>
      <c r="N1104" t="s">
        <v>61</v>
      </c>
      <c r="O1104" t="s">
        <v>15341</v>
      </c>
      <c r="P1104" t="s">
        <v>571</v>
      </c>
      <c r="Q1104" t="s">
        <v>482</v>
      </c>
      <c r="R1104" t="s">
        <v>22235</v>
      </c>
      <c r="S1104" s="189" t="s">
        <v>235</v>
      </c>
      <c r="T1104" t="s">
        <v>8640</v>
      </c>
      <c r="U1104" t="s">
        <v>48</v>
      </c>
      <c r="V1104" t="s">
        <v>49</v>
      </c>
      <c r="W1104" t="s">
        <v>22236</v>
      </c>
      <c r="X1104" s="126">
        <v>24258</v>
      </c>
      <c r="Y1104" t="s">
        <v>258</v>
      </c>
      <c r="Z1104" s="126">
        <v>44256</v>
      </c>
      <c r="AA1104" s="126">
        <v>44561</v>
      </c>
      <c r="AB1104" t="s">
        <v>8641</v>
      </c>
      <c r="AC1104" t="s">
        <v>65</v>
      </c>
      <c r="AD1104" t="s">
        <v>40</v>
      </c>
    </row>
    <row r="1105" spans="1:30" x14ac:dyDescent="0.25">
      <c r="A1105" t="s">
        <v>16977</v>
      </c>
      <c r="B1105" t="s">
        <v>8634</v>
      </c>
      <c r="C1105" t="s">
        <v>6849</v>
      </c>
      <c r="D1105" t="s">
        <v>29</v>
      </c>
      <c r="E1105" t="s">
        <v>541</v>
      </c>
      <c r="F1105" t="s">
        <v>8903</v>
      </c>
      <c r="G1105" t="s">
        <v>8636</v>
      </c>
      <c r="H1105" t="s">
        <v>16654</v>
      </c>
      <c r="I1105" t="s">
        <v>8904</v>
      </c>
      <c r="J1105" t="s">
        <v>16977</v>
      </c>
      <c r="K1105" t="s">
        <v>8638</v>
      </c>
      <c r="L1105" t="s">
        <v>8638</v>
      </c>
      <c r="M1105" t="s">
        <v>8639</v>
      </c>
      <c r="N1105" t="s">
        <v>61</v>
      </c>
      <c r="O1105" t="s">
        <v>15341</v>
      </c>
      <c r="P1105" t="s">
        <v>958</v>
      </c>
      <c r="Q1105" t="s">
        <v>133</v>
      </c>
      <c r="R1105" t="s">
        <v>427</v>
      </c>
      <c r="S1105" s="189" t="s">
        <v>235</v>
      </c>
      <c r="T1105" t="s">
        <v>8640</v>
      </c>
      <c r="U1105" t="s">
        <v>48</v>
      </c>
      <c r="V1105" t="s">
        <v>49</v>
      </c>
      <c r="W1105" t="s">
        <v>22237</v>
      </c>
      <c r="X1105" s="126">
        <v>30016</v>
      </c>
      <c r="Y1105" t="s">
        <v>258</v>
      </c>
      <c r="Z1105" s="126">
        <v>44256</v>
      </c>
      <c r="AA1105" s="126">
        <v>44561</v>
      </c>
      <c r="AB1105" t="s">
        <v>8641</v>
      </c>
      <c r="AC1105" t="s">
        <v>65</v>
      </c>
      <c r="AD1105" t="s">
        <v>40</v>
      </c>
    </row>
    <row r="1106" spans="1:30" x14ac:dyDescent="0.25">
      <c r="A1106" t="s">
        <v>16978</v>
      </c>
      <c r="B1106" t="s">
        <v>8634</v>
      </c>
      <c r="C1106" t="s">
        <v>6849</v>
      </c>
      <c r="D1106" t="s">
        <v>29</v>
      </c>
      <c r="E1106" t="s">
        <v>491</v>
      </c>
      <c r="F1106" t="s">
        <v>9040</v>
      </c>
      <c r="G1106" t="s">
        <v>8636</v>
      </c>
      <c r="H1106" t="s">
        <v>16654</v>
      </c>
      <c r="I1106" t="s">
        <v>9041</v>
      </c>
      <c r="J1106" t="s">
        <v>16978</v>
      </c>
      <c r="K1106" t="s">
        <v>8638</v>
      </c>
      <c r="L1106" t="s">
        <v>8638</v>
      </c>
      <c r="M1106" t="s">
        <v>8639</v>
      </c>
      <c r="N1106" t="s">
        <v>61</v>
      </c>
      <c r="O1106" t="s">
        <v>15341</v>
      </c>
      <c r="P1106" t="s">
        <v>158</v>
      </c>
      <c r="Q1106" t="s">
        <v>553</v>
      </c>
      <c r="R1106" t="s">
        <v>22238</v>
      </c>
      <c r="S1106" s="189" t="s">
        <v>235</v>
      </c>
      <c r="T1106" t="s">
        <v>8640</v>
      </c>
      <c r="U1106" t="s">
        <v>48</v>
      </c>
      <c r="V1106" t="s">
        <v>49</v>
      </c>
      <c r="W1106" t="s">
        <v>22239</v>
      </c>
      <c r="X1106" s="126">
        <v>30814</v>
      </c>
      <c r="Y1106" t="s">
        <v>258</v>
      </c>
      <c r="Z1106" s="126">
        <v>44256</v>
      </c>
      <c r="AA1106" s="126">
        <v>44561</v>
      </c>
      <c r="AB1106" t="s">
        <v>8641</v>
      </c>
      <c r="AC1106" t="s">
        <v>65</v>
      </c>
      <c r="AD1106" t="s">
        <v>40</v>
      </c>
    </row>
    <row r="1107" spans="1:30" x14ac:dyDescent="0.25">
      <c r="A1107" t="s">
        <v>16979</v>
      </c>
      <c r="B1107" t="s">
        <v>8634</v>
      </c>
      <c r="C1107" t="s">
        <v>6849</v>
      </c>
      <c r="D1107" t="s">
        <v>29</v>
      </c>
      <c r="E1107" t="s">
        <v>491</v>
      </c>
      <c r="F1107" t="s">
        <v>9064</v>
      </c>
      <c r="G1107" t="s">
        <v>8636</v>
      </c>
      <c r="H1107" t="s">
        <v>16654</v>
      </c>
      <c r="I1107" t="s">
        <v>9065</v>
      </c>
      <c r="J1107" t="s">
        <v>16979</v>
      </c>
      <c r="K1107" t="s">
        <v>8638</v>
      </c>
      <c r="L1107" t="s">
        <v>8638</v>
      </c>
      <c r="M1107" t="s">
        <v>8639</v>
      </c>
      <c r="N1107" t="s">
        <v>61</v>
      </c>
      <c r="O1107" t="s">
        <v>15341</v>
      </c>
      <c r="P1107" t="s">
        <v>3316</v>
      </c>
      <c r="Q1107" t="s">
        <v>71</v>
      </c>
      <c r="R1107" t="s">
        <v>22240</v>
      </c>
      <c r="S1107" s="189" t="s">
        <v>235</v>
      </c>
      <c r="T1107" t="s">
        <v>8640</v>
      </c>
      <c r="U1107" t="s">
        <v>48</v>
      </c>
      <c r="V1107" t="s">
        <v>49</v>
      </c>
      <c r="W1107" t="s">
        <v>22241</v>
      </c>
      <c r="X1107" s="126">
        <v>35023</v>
      </c>
      <c r="Y1107" t="s">
        <v>258</v>
      </c>
      <c r="Z1107" s="126">
        <v>44256</v>
      </c>
      <c r="AA1107" s="126">
        <v>44561</v>
      </c>
      <c r="AB1107" t="s">
        <v>8641</v>
      </c>
      <c r="AC1107" t="s">
        <v>65</v>
      </c>
      <c r="AD1107" t="s">
        <v>40</v>
      </c>
    </row>
    <row r="1108" spans="1:30" x14ac:dyDescent="0.25">
      <c r="A1108" t="s">
        <v>16980</v>
      </c>
      <c r="B1108" t="s">
        <v>8634</v>
      </c>
      <c r="C1108" t="s">
        <v>6849</v>
      </c>
      <c r="D1108" t="s">
        <v>29</v>
      </c>
      <c r="E1108" t="s">
        <v>541</v>
      </c>
      <c r="F1108" t="s">
        <v>9094</v>
      </c>
      <c r="G1108" t="s">
        <v>8636</v>
      </c>
      <c r="H1108" t="s">
        <v>16654</v>
      </c>
      <c r="I1108" t="s">
        <v>9095</v>
      </c>
      <c r="J1108" t="s">
        <v>16980</v>
      </c>
      <c r="K1108" t="s">
        <v>8638</v>
      </c>
      <c r="L1108" t="s">
        <v>8638</v>
      </c>
      <c r="M1108" t="s">
        <v>8639</v>
      </c>
      <c r="N1108" t="s">
        <v>61</v>
      </c>
      <c r="O1108" t="s">
        <v>15341</v>
      </c>
      <c r="P1108" t="s">
        <v>126</v>
      </c>
      <c r="Q1108" t="s">
        <v>75</v>
      </c>
      <c r="R1108" t="s">
        <v>22093</v>
      </c>
      <c r="S1108" s="189" t="s">
        <v>235</v>
      </c>
      <c r="T1108" t="s">
        <v>8640</v>
      </c>
      <c r="U1108" t="s">
        <v>48</v>
      </c>
      <c r="V1108" t="s">
        <v>49</v>
      </c>
      <c r="W1108" t="s">
        <v>22242</v>
      </c>
      <c r="X1108" s="126">
        <v>28282</v>
      </c>
      <c r="Y1108" t="s">
        <v>258</v>
      </c>
      <c r="Z1108" s="126">
        <v>44287</v>
      </c>
      <c r="AA1108" s="126">
        <v>44561</v>
      </c>
      <c r="AB1108" t="s">
        <v>8641</v>
      </c>
      <c r="AC1108" t="s">
        <v>65</v>
      </c>
      <c r="AD1108" t="s">
        <v>40</v>
      </c>
    </row>
    <row r="1109" spans="1:30" x14ac:dyDescent="0.25">
      <c r="A1109" t="s">
        <v>16981</v>
      </c>
      <c r="B1109" t="s">
        <v>8634</v>
      </c>
      <c r="C1109" t="s">
        <v>6849</v>
      </c>
      <c r="D1109" t="s">
        <v>29</v>
      </c>
      <c r="E1109" t="s">
        <v>491</v>
      </c>
      <c r="F1109" t="s">
        <v>9108</v>
      </c>
      <c r="G1109" t="s">
        <v>8636</v>
      </c>
      <c r="H1109" t="s">
        <v>16654</v>
      </c>
      <c r="I1109" t="s">
        <v>665</v>
      </c>
      <c r="J1109" t="s">
        <v>16981</v>
      </c>
      <c r="K1109" t="s">
        <v>8638</v>
      </c>
      <c r="L1109" t="s">
        <v>8638</v>
      </c>
      <c r="M1109" t="s">
        <v>8639</v>
      </c>
      <c r="N1109" t="s">
        <v>61</v>
      </c>
      <c r="O1109" t="s">
        <v>15341</v>
      </c>
      <c r="P1109" t="s">
        <v>330</v>
      </c>
      <c r="Q1109" t="s">
        <v>75</v>
      </c>
      <c r="R1109" t="s">
        <v>666</v>
      </c>
      <c r="S1109" s="189" t="s">
        <v>235</v>
      </c>
      <c r="T1109" t="s">
        <v>8640</v>
      </c>
      <c r="U1109" t="s">
        <v>48</v>
      </c>
      <c r="V1109" t="s">
        <v>49</v>
      </c>
      <c r="W1109" t="s">
        <v>22243</v>
      </c>
      <c r="X1109" s="126">
        <v>34042</v>
      </c>
      <c r="Y1109" t="s">
        <v>258</v>
      </c>
      <c r="Z1109" s="126">
        <v>44256</v>
      </c>
      <c r="AA1109" s="126">
        <v>44561</v>
      </c>
      <c r="AB1109" t="s">
        <v>8641</v>
      </c>
      <c r="AC1109" t="s">
        <v>65</v>
      </c>
      <c r="AD1109" t="s">
        <v>40</v>
      </c>
    </row>
    <row r="1110" spans="1:30" x14ac:dyDescent="0.25">
      <c r="A1110" t="s">
        <v>16982</v>
      </c>
      <c r="B1110" t="s">
        <v>8634</v>
      </c>
      <c r="C1110" t="s">
        <v>6849</v>
      </c>
      <c r="D1110" t="s">
        <v>29</v>
      </c>
      <c r="E1110" t="s">
        <v>491</v>
      </c>
      <c r="F1110" t="s">
        <v>9111</v>
      </c>
      <c r="G1110" t="s">
        <v>8636</v>
      </c>
      <c r="H1110" t="s">
        <v>16654</v>
      </c>
      <c r="I1110" t="s">
        <v>9112</v>
      </c>
      <c r="J1110" t="s">
        <v>16982</v>
      </c>
      <c r="K1110" t="s">
        <v>8638</v>
      </c>
      <c r="L1110" t="s">
        <v>8638</v>
      </c>
      <c r="M1110" t="s">
        <v>8639</v>
      </c>
      <c r="N1110" t="s">
        <v>61</v>
      </c>
      <c r="O1110" t="s">
        <v>15341</v>
      </c>
      <c r="P1110" t="s">
        <v>1065</v>
      </c>
      <c r="Q1110" t="s">
        <v>121</v>
      </c>
      <c r="R1110" t="s">
        <v>22244</v>
      </c>
      <c r="S1110" s="189" t="s">
        <v>235</v>
      </c>
      <c r="T1110" t="s">
        <v>8640</v>
      </c>
      <c r="U1110" t="s">
        <v>48</v>
      </c>
      <c r="V1110" t="s">
        <v>49</v>
      </c>
      <c r="W1110" t="s">
        <v>22245</v>
      </c>
      <c r="X1110" s="126">
        <v>36756</v>
      </c>
      <c r="Y1110" t="s">
        <v>258</v>
      </c>
      <c r="Z1110" s="126">
        <v>44256</v>
      </c>
      <c r="AA1110" s="126">
        <v>44561</v>
      </c>
      <c r="AB1110" t="s">
        <v>8641</v>
      </c>
      <c r="AC1110" t="s">
        <v>65</v>
      </c>
      <c r="AD1110" t="s">
        <v>40</v>
      </c>
    </row>
    <row r="1111" spans="1:30" x14ac:dyDescent="0.25">
      <c r="A1111" t="s">
        <v>16983</v>
      </c>
      <c r="B1111" t="s">
        <v>8634</v>
      </c>
      <c r="C1111" t="s">
        <v>6849</v>
      </c>
      <c r="D1111" t="s">
        <v>29</v>
      </c>
      <c r="E1111" t="s">
        <v>541</v>
      </c>
      <c r="F1111" t="s">
        <v>8726</v>
      </c>
      <c r="G1111" t="s">
        <v>8636</v>
      </c>
      <c r="H1111" t="s">
        <v>16654</v>
      </c>
      <c r="I1111" t="s">
        <v>6142</v>
      </c>
      <c r="J1111" t="s">
        <v>16983</v>
      </c>
      <c r="K1111" t="s">
        <v>8638</v>
      </c>
      <c r="L1111" t="s">
        <v>8638</v>
      </c>
      <c r="M1111" t="s">
        <v>8639</v>
      </c>
      <c r="N1111" t="s">
        <v>61</v>
      </c>
      <c r="O1111" t="s">
        <v>15341</v>
      </c>
      <c r="P1111" t="s">
        <v>143</v>
      </c>
      <c r="Q1111" t="s">
        <v>640</v>
      </c>
      <c r="R1111" t="s">
        <v>22246</v>
      </c>
      <c r="S1111" s="189" t="s">
        <v>235</v>
      </c>
      <c r="T1111" t="s">
        <v>8640</v>
      </c>
      <c r="U1111" t="s">
        <v>48</v>
      </c>
      <c r="V1111" t="s">
        <v>49</v>
      </c>
      <c r="W1111" t="s">
        <v>22247</v>
      </c>
      <c r="X1111" s="126">
        <v>31606</v>
      </c>
      <c r="Y1111" t="s">
        <v>258</v>
      </c>
      <c r="Z1111" s="126">
        <v>44256</v>
      </c>
      <c r="AA1111" s="126">
        <v>44561</v>
      </c>
      <c r="AB1111" t="s">
        <v>8641</v>
      </c>
      <c r="AC1111" t="s">
        <v>65</v>
      </c>
      <c r="AD1111" t="s">
        <v>40</v>
      </c>
    </row>
    <row r="1112" spans="1:30" x14ac:dyDescent="0.25">
      <c r="A1112" t="s">
        <v>16984</v>
      </c>
      <c r="B1112" t="s">
        <v>8634</v>
      </c>
      <c r="C1112" t="s">
        <v>6849</v>
      </c>
      <c r="D1112" t="s">
        <v>29</v>
      </c>
      <c r="E1112" t="s">
        <v>541</v>
      </c>
      <c r="F1112" t="s">
        <v>8671</v>
      </c>
      <c r="G1112" t="s">
        <v>8636</v>
      </c>
      <c r="H1112" t="s">
        <v>16654</v>
      </c>
      <c r="I1112" t="s">
        <v>15385</v>
      </c>
      <c r="J1112" t="s">
        <v>16984</v>
      </c>
      <c r="K1112" t="s">
        <v>8638</v>
      </c>
      <c r="L1112" t="s">
        <v>8638</v>
      </c>
      <c r="M1112" t="s">
        <v>8639</v>
      </c>
      <c r="N1112" t="s">
        <v>61</v>
      </c>
      <c r="O1112" t="s">
        <v>15341</v>
      </c>
      <c r="P1112" t="s">
        <v>644</v>
      </c>
      <c r="Q1112" t="s">
        <v>75</v>
      </c>
      <c r="R1112" t="s">
        <v>216</v>
      </c>
      <c r="S1112" s="189" t="s">
        <v>235</v>
      </c>
      <c r="T1112" t="s">
        <v>8640</v>
      </c>
      <c r="U1112" t="s">
        <v>48</v>
      </c>
      <c r="V1112" t="s">
        <v>49</v>
      </c>
      <c r="W1112" t="s">
        <v>22248</v>
      </c>
      <c r="X1112" s="126">
        <v>27682</v>
      </c>
      <c r="Y1112" t="s">
        <v>258</v>
      </c>
      <c r="Z1112" s="126">
        <v>44256</v>
      </c>
      <c r="AA1112" s="126">
        <v>44561</v>
      </c>
      <c r="AB1112" t="s">
        <v>8641</v>
      </c>
      <c r="AC1112" t="s">
        <v>65</v>
      </c>
      <c r="AD1112" t="s">
        <v>40</v>
      </c>
    </row>
    <row r="1113" spans="1:30" x14ac:dyDescent="0.25">
      <c r="A1113" t="s">
        <v>16985</v>
      </c>
      <c r="B1113" t="s">
        <v>8634</v>
      </c>
      <c r="C1113" t="s">
        <v>6849</v>
      </c>
      <c r="D1113" t="s">
        <v>29</v>
      </c>
      <c r="E1113" t="s">
        <v>541</v>
      </c>
      <c r="F1113" t="s">
        <v>8744</v>
      </c>
      <c r="G1113" t="s">
        <v>8636</v>
      </c>
      <c r="H1113" t="s">
        <v>16654</v>
      </c>
      <c r="I1113" t="s">
        <v>579</v>
      </c>
      <c r="J1113" t="s">
        <v>16985</v>
      </c>
      <c r="K1113" t="s">
        <v>8638</v>
      </c>
      <c r="L1113" t="s">
        <v>8638</v>
      </c>
      <c r="M1113" t="s">
        <v>8639</v>
      </c>
      <c r="N1113" t="s">
        <v>61</v>
      </c>
      <c r="O1113" t="s">
        <v>15341</v>
      </c>
      <c r="P1113" t="s">
        <v>106</v>
      </c>
      <c r="Q1113" t="s">
        <v>22150</v>
      </c>
      <c r="R1113" t="s">
        <v>561</v>
      </c>
      <c r="S1113" s="189" t="s">
        <v>235</v>
      </c>
      <c r="T1113" t="s">
        <v>8640</v>
      </c>
      <c r="U1113" t="s">
        <v>48</v>
      </c>
      <c r="V1113" t="s">
        <v>49</v>
      </c>
      <c r="W1113" t="s">
        <v>22249</v>
      </c>
      <c r="X1113" s="126">
        <v>25578</v>
      </c>
      <c r="Y1113" t="s">
        <v>258</v>
      </c>
      <c r="Z1113" s="126">
        <v>44256</v>
      </c>
      <c r="AA1113" s="126">
        <v>44561</v>
      </c>
      <c r="AB1113" t="s">
        <v>8641</v>
      </c>
      <c r="AC1113" t="s">
        <v>65</v>
      </c>
      <c r="AD1113" t="s">
        <v>40</v>
      </c>
    </row>
    <row r="1114" spans="1:30" x14ac:dyDescent="0.25">
      <c r="A1114" t="s">
        <v>16986</v>
      </c>
      <c r="B1114" t="s">
        <v>8634</v>
      </c>
      <c r="C1114" t="s">
        <v>6849</v>
      </c>
      <c r="D1114" t="s">
        <v>29</v>
      </c>
      <c r="E1114" t="s">
        <v>541</v>
      </c>
      <c r="F1114" t="s">
        <v>8752</v>
      </c>
      <c r="G1114" t="s">
        <v>8636</v>
      </c>
      <c r="H1114" t="s">
        <v>16654</v>
      </c>
      <c r="I1114" t="s">
        <v>8753</v>
      </c>
      <c r="J1114" t="s">
        <v>16986</v>
      </c>
      <c r="K1114" t="s">
        <v>8638</v>
      </c>
      <c r="L1114" t="s">
        <v>8638</v>
      </c>
      <c r="M1114" t="s">
        <v>8639</v>
      </c>
      <c r="N1114" t="s">
        <v>61</v>
      </c>
      <c r="O1114" t="s">
        <v>15341</v>
      </c>
      <c r="P1114" t="s">
        <v>584</v>
      </c>
      <c r="Q1114" t="s">
        <v>585</v>
      </c>
      <c r="R1114" t="s">
        <v>209</v>
      </c>
      <c r="S1114" s="189" t="s">
        <v>235</v>
      </c>
      <c r="T1114" t="s">
        <v>8640</v>
      </c>
      <c r="U1114" t="s">
        <v>48</v>
      </c>
      <c r="V1114" t="s">
        <v>49</v>
      </c>
      <c r="W1114" t="s">
        <v>22250</v>
      </c>
      <c r="X1114" s="126">
        <v>27404</v>
      </c>
      <c r="Y1114" t="s">
        <v>258</v>
      </c>
      <c r="Z1114" s="126">
        <v>44256</v>
      </c>
      <c r="AA1114" s="126">
        <v>44561</v>
      </c>
      <c r="AB1114" t="s">
        <v>8641</v>
      </c>
      <c r="AC1114" t="s">
        <v>65</v>
      </c>
      <c r="AD1114" t="s">
        <v>40</v>
      </c>
    </row>
    <row r="1115" spans="1:30" x14ac:dyDescent="0.25">
      <c r="A1115" t="s">
        <v>16987</v>
      </c>
      <c r="B1115" t="s">
        <v>8634</v>
      </c>
      <c r="C1115" t="s">
        <v>6849</v>
      </c>
      <c r="D1115" t="s">
        <v>29</v>
      </c>
      <c r="E1115" t="s">
        <v>541</v>
      </c>
      <c r="F1115" t="s">
        <v>8788</v>
      </c>
      <c r="G1115" t="s">
        <v>8636</v>
      </c>
      <c r="H1115" t="s">
        <v>16654</v>
      </c>
      <c r="I1115" t="s">
        <v>8789</v>
      </c>
      <c r="J1115" t="s">
        <v>16987</v>
      </c>
      <c r="K1115" t="s">
        <v>8638</v>
      </c>
      <c r="L1115" t="s">
        <v>8638</v>
      </c>
      <c r="M1115" t="s">
        <v>8639</v>
      </c>
      <c r="N1115" t="s">
        <v>61</v>
      </c>
      <c r="O1115" t="s">
        <v>15341</v>
      </c>
      <c r="P1115" t="s">
        <v>132</v>
      </c>
      <c r="Q1115" t="s">
        <v>456</v>
      </c>
      <c r="R1115" t="s">
        <v>21235</v>
      </c>
      <c r="S1115" s="189" t="s">
        <v>235</v>
      </c>
      <c r="T1115" t="s">
        <v>8640</v>
      </c>
      <c r="U1115" t="s">
        <v>48</v>
      </c>
      <c r="V1115" t="s">
        <v>49</v>
      </c>
      <c r="W1115" t="s">
        <v>22251</v>
      </c>
      <c r="X1115" s="126">
        <v>27058</v>
      </c>
      <c r="Y1115" t="s">
        <v>258</v>
      </c>
      <c r="Z1115" s="126">
        <v>44256</v>
      </c>
      <c r="AA1115" s="126">
        <v>44561</v>
      </c>
      <c r="AB1115" t="s">
        <v>8641</v>
      </c>
      <c r="AC1115" t="s">
        <v>65</v>
      </c>
      <c r="AD1115" t="s">
        <v>40</v>
      </c>
    </row>
    <row r="1116" spans="1:30" x14ac:dyDescent="0.25">
      <c r="A1116" t="s">
        <v>16988</v>
      </c>
      <c r="B1116" t="s">
        <v>8634</v>
      </c>
      <c r="C1116" t="s">
        <v>6849</v>
      </c>
      <c r="D1116" t="s">
        <v>29</v>
      </c>
      <c r="E1116" t="s">
        <v>541</v>
      </c>
      <c r="F1116" t="s">
        <v>8794</v>
      </c>
      <c r="G1116" t="s">
        <v>8636</v>
      </c>
      <c r="H1116" t="s">
        <v>16654</v>
      </c>
      <c r="I1116" t="s">
        <v>575</v>
      </c>
      <c r="J1116" t="s">
        <v>16988</v>
      </c>
      <c r="K1116" t="s">
        <v>8638</v>
      </c>
      <c r="L1116" t="s">
        <v>8638</v>
      </c>
      <c r="M1116" t="s">
        <v>8639</v>
      </c>
      <c r="N1116" t="s">
        <v>61</v>
      </c>
      <c r="O1116" t="s">
        <v>15341</v>
      </c>
      <c r="P1116" t="s">
        <v>106</v>
      </c>
      <c r="Q1116" t="s">
        <v>576</v>
      </c>
      <c r="R1116" t="s">
        <v>22252</v>
      </c>
      <c r="S1116" s="189" t="s">
        <v>235</v>
      </c>
      <c r="T1116" t="s">
        <v>8640</v>
      </c>
      <c r="U1116" t="s">
        <v>48</v>
      </c>
      <c r="V1116" t="s">
        <v>49</v>
      </c>
      <c r="W1116" t="s">
        <v>22253</v>
      </c>
      <c r="X1116" s="126">
        <v>33211</v>
      </c>
      <c r="Y1116" t="s">
        <v>258</v>
      </c>
      <c r="Z1116" s="126">
        <v>44256</v>
      </c>
      <c r="AA1116" s="126">
        <v>44561</v>
      </c>
      <c r="AB1116" t="s">
        <v>8641</v>
      </c>
      <c r="AC1116" t="s">
        <v>65</v>
      </c>
      <c r="AD1116" t="s">
        <v>40</v>
      </c>
    </row>
    <row r="1117" spans="1:30" x14ac:dyDescent="0.25">
      <c r="A1117" t="s">
        <v>16989</v>
      </c>
      <c r="B1117" t="s">
        <v>8634</v>
      </c>
      <c r="C1117" t="s">
        <v>6849</v>
      </c>
      <c r="D1117" t="s">
        <v>29</v>
      </c>
      <c r="E1117" t="s">
        <v>541</v>
      </c>
      <c r="F1117" t="s">
        <v>8808</v>
      </c>
      <c r="G1117" t="s">
        <v>8636</v>
      </c>
      <c r="H1117" t="s">
        <v>16654</v>
      </c>
      <c r="I1117" t="s">
        <v>8809</v>
      </c>
      <c r="J1117" t="s">
        <v>16989</v>
      </c>
      <c r="K1117" t="s">
        <v>8638</v>
      </c>
      <c r="L1117" t="s">
        <v>8638</v>
      </c>
      <c r="M1117" t="s">
        <v>8639</v>
      </c>
      <c r="N1117" t="s">
        <v>61</v>
      </c>
      <c r="O1117" t="s">
        <v>15341</v>
      </c>
      <c r="P1117" t="s">
        <v>536</v>
      </c>
      <c r="Q1117" t="s">
        <v>193</v>
      </c>
      <c r="R1117" t="s">
        <v>8810</v>
      </c>
      <c r="S1117" s="189" t="s">
        <v>235</v>
      </c>
      <c r="T1117" t="s">
        <v>8640</v>
      </c>
      <c r="U1117" t="s">
        <v>48</v>
      </c>
      <c r="V1117" t="s">
        <v>49</v>
      </c>
      <c r="W1117" t="s">
        <v>22254</v>
      </c>
      <c r="X1117" s="126">
        <v>23414</v>
      </c>
      <c r="Y1117" t="s">
        <v>258</v>
      </c>
      <c r="Z1117" s="126">
        <v>44501</v>
      </c>
      <c r="AA1117" s="126">
        <v>44561</v>
      </c>
      <c r="AB1117" t="s">
        <v>8641</v>
      </c>
      <c r="AC1117" t="s">
        <v>65</v>
      </c>
      <c r="AD1117" t="s">
        <v>40</v>
      </c>
    </row>
    <row r="1118" spans="1:30" x14ac:dyDescent="0.25">
      <c r="A1118" t="s">
        <v>16990</v>
      </c>
      <c r="B1118" t="s">
        <v>8634</v>
      </c>
      <c r="C1118" t="s">
        <v>6849</v>
      </c>
      <c r="D1118" t="s">
        <v>29</v>
      </c>
      <c r="E1118" t="s">
        <v>491</v>
      </c>
      <c r="F1118" t="s">
        <v>9238</v>
      </c>
      <c r="G1118" t="s">
        <v>8636</v>
      </c>
      <c r="H1118" t="s">
        <v>16654</v>
      </c>
      <c r="I1118" t="s">
        <v>9239</v>
      </c>
      <c r="J1118" t="s">
        <v>16990</v>
      </c>
      <c r="K1118" t="s">
        <v>8638</v>
      </c>
      <c r="L1118" t="s">
        <v>8638</v>
      </c>
      <c r="M1118" t="s">
        <v>8639</v>
      </c>
      <c r="N1118" t="s">
        <v>61</v>
      </c>
      <c r="O1118" t="s">
        <v>15341</v>
      </c>
      <c r="P1118" t="s">
        <v>647</v>
      </c>
      <c r="Q1118" t="s">
        <v>71</v>
      </c>
      <c r="R1118" t="s">
        <v>10509</v>
      </c>
      <c r="S1118" s="189" t="s">
        <v>235</v>
      </c>
      <c r="T1118" t="s">
        <v>8640</v>
      </c>
      <c r="U1118" t="s">
        <v>48</v>
      </c>
      <c r="V1118" t="s">
        <v>49</v>
      </c>
      <c r="W1118" t="s">
        <v>22255</v>
      </c>
      <c r="X1118" s="126">
        <v>29730</v>
      </c>
      <c r="Y1118" t="s">
        <v>258</v>
      </c>
      <c r="Z1118" s="126">
        <v>44256</v>
      </c>
      <c r="AA1118" s="126">
        <v>44561</v>
      </c>
      <c r="AB1118" t="s">
        <v>8641</v>
      </c>
      <c r="AC1118" t="s">
        <v>65</v>
      </c>
      <c r="AD1118" t="s">
        <v>40</v>
      </c>
    </row>
    <row r="1119" spans="1:30" x14ac:dyDescent="0.25">
      <c r="A1119" t="s">
        <v>16991</v>
      </c>
      <c r="B1119" t="s">
        <v>8634</v>
      </c>
      <c r="C1119" t="s">
        <v>6849</v>
      </c>
      <c r="D1119" t="s">
        <v>29</v>
      </c>
      <c r="E1119" t="s">
        <v>491</v>
      </c>
      <c r="F1119" t="s">
        <v>9266</v>
      </c>
      <c r="G1119" t="s">
        <v>8636</v>
      </c>
      <c r="H1119" t="s">
        <v>16654</v>
      </c>
      <c r="I1119" t="s">
        <v>9267</v>
      </c>
      <c r="J1119" t="s">
        <v>16991</v>
      </c>
      <c r="K1119" t="s">
        <v>8638</v>
      </c>
      <c r="L1119" t="s">
        <v>8638</v>
      </c>
      <c r="M1119" t="s">
        <v>8639</v>
      </c>
      <c r="N1119" t="s">
        <v>61</v>
      </c>
      <c r="O1119" t="s">
        <v>15341</v>
      </c>
      <c r="P1119" t="s">
        <v>58</v>
      </c>
      <c r="Q1119" t="s">
        <v>552</v>
      </c>
      <c r="R1119" t="s">
        <v>22256</v>
      </c>
      <c r="S1119" s="189" t="s">
        <v>235</v>
      </c>
      <c r="T1119" t="s">
        <v>8640</v>
      </c>
      <c r="U1119" t="s">
        <v>48</v>
      </c>
      <c r="V1119" t="s">
        <v>49</v>
      </c>
      <c r="W1119" t="s">
        <v>22257</v>
      </c>
      <c r="X1119" s="126">
        <v>31863</v>
      </c>
      <c r="Y1119" t="s">
        <v>258</v>
      </c>
      <c r="Z1119" s="126">
        <v>44256</v>
      </c>
      <c r="AA1119" s="126">
        <v>44561</v>
      </c>
      <c r="AB1119" t="s">
        <v>8641</v>
      </c>
      <c r="AC1119" t="s">
        <v>65</v>
      </c>
      <c r="AD1119" t="s">
        <v>40</v>
      </c>
    </row>
    <row r="1120" spans="1:30" x14ac:dyDescent="0.25">
      <c r="A1120" t="s">
        <v>16992</v>
      </c>
      <c r="B1120" t="s">
        <v>8634</v>
      </c>
      <c r="C1120" t="s">
        <v>6849</v>
      </c>
      <c r="D1120" t="s">
        <v>29</v>
      </c>
      <c r="E1120" t="s">
        <v>491</v>
      </c>
      <c r="F1120" t="s">
        <v>9109</v>
      </c>
      <c r="G1120" t="s">
        <v>8636</v>
      </c>
      <c r="H1120" t="s">
        <v>16654</v>
      </c>
      <c r="I1120" t="s">
        <v>9110</v>
      </c>
      <c r="J1120" t="s">
        <v>16992</v>
      </c>
      <c r="K1120" t="s">
        <v>8638</v>
      </c>
      <c r="L1120" t="s">
        <v>8638</v>
      </c>
      <c r="M1120" t="s">
        <v>8639</v>
      </c>
      <c r="N1120" t="s">
        <v>61</v>
      </c>
      <c r="O1120" t="s">
        <v>15341</v>
      </c>
      <c r="P1120" t="s">
        <v>156</v>
      </c>
      <c r="Q1120" t="s">
        <v>76</v>
      </c>
      <c r="R1120" t="s">
        <v>22258</v>
      </c>
      <c r="S1120" s="189" t="s">
        <v>235</v>
      </c>
      <c r="T1120" t="s">
        <v>8640</v>
      </c>
      <c r="U1120" t="s">
        <v>48</v>
      </c>
      <c r="V1120" t="s">
        <v>49</v>
      </c>
      <c r="W1120" t="s">
        <v>22259</v>
      </c>
      <c r="X1120" s="126">
        <v>25008</v>
      </c>
      <c r="Y1120" t="s">
        <v>258</v>
      </c>
      <c r="Z1120" s="126">
        <v>44256</v>
      </c>
      <c r="AA1120" s="126">
        <v>44561</v>
      </c>
      <c r="AB1120" t="s">
        <v>8641</v>
      </c>
      <c r="AC1120" t="s">
        <v>65</v>
      </c>
      <c r="AD1120" t="s">
        <v>40</v>
      </c>
    </row>
    <row r="1121" spans="1:30" x14ac:dyDescent="0.25">
      <c r="A1121" t="s">
        <v>16993</v>
      </c>
      <c r="B1121" t="s">
        <v>8634</v>
      </c>
      <c r="C1121" t="s">
        <v>6849</v>
      </c>
      <c r="D1121" t="s">
        <v>29</v>
      </c>
      <c r="E1121" t="s">
        <v>491</v>
      </c>
      <c r="F1121" t="s">
        <v>9113</v>
      </c>
      <c r="G1121" t="s">
        <v>8636</v>
      </c>
      <c r="H1121" t="s">
        <v>16654</v>
      </c>
      <c r="I1121" t="s">
        <v>9114</v>
      </c>
      <c r="J1121" t="s">
        <v>16993</v>
      </c>
      <c r="K1121" t="s">
        <v>8638</v>
      </c>
      <c r="L1121" t="s">
        <v>8638</v>
      </c>
      <c r="M1121" t="s">
        <v>8639</v>
      </c>
      <c r="N1121" t="s">
        <v>61</v>
      </c>
      <c r="O1121" t="s">
        <v>15341</v>
      </c>
      <c r="P1121" t="s">
        <v>126</v>
      </c>
      <c r="Q1121" t="s">
        <v>133</v>
      </c>
      <c r="R1121" t="s">
        <v>22260</v>
      </c>
      <c r="S1121" s="189" t="s">
        <v>235</v>
      </c>
      <c r="T1121" t="s">
        <v>8640</v>
      </c>
      <c r="U1121" t="s">
        <v>48</v>
      </c>
      <c r="V1121" t="s">
        <v>49</v>
      </c>
      <c r="W1121" t="s">
        <v>22261</v>
      </c>
      <c r="X1121" s="126">
        <v>29075</v>
      </c>
      <c r="Y1121" t="s">
        <v>258</v>
      </c>
      <c r="Z1121" s="126">
        <v>44256</v>
      </c>
      <c r="AA1121" s="126">
        <v>44561</v>
      </c>
      <c r="AB1121" t="s">
        <v>8641</v>
      </c>
      <c r="AC1121" t="s">
        <v>65</v>
      </c>
      <c r="AD1121" t="s">
        <v>40</v>
      </c>
    </row>
    <row r="1122" spans="1:30" x14ac:dyDescent="0.25">
      <c r="A1122" t="s">
        <v>16994</v>
      </c>
      <c r="B1122" t="s">
        <v>8634</v>
      </c>
      <c r="C1122" t="s">
        <v>6849</v>
      </c>
      <c r="D1122" t="s">
        <v>29</v>
      </c>
      <c r="E1122" t="s">
        <v>491</v>
      </c>
      <c r="F1122" t="s">
        <v>9115</v>
      </c>
      <c r="G1122" t="s">
        <v>8636</v>
      </c>
      <c r="H1122" t="s">
        <v>16654</v>
      </c>
      <c r="I1122" t="s">
        <v>9116</v>
      </c>
      <c r="J1122" t="s">
        <v>16994</v>
      </c>
      <c r="K1122" t="s">
        <v>8638</v>
      </c>
      <c r="L1122" t="s">
        <v>8638</v>
      </c>
      <c r="M1122" t="s">
        <v>8639</v>
      </c>
      <c r="N1122" t="s">
        <v>61</v>
      </c>
      <c r="O1122" t="s">
        <v>15341</v>
      </c>
      <c r="P1122" t="s">
        <v>254</v>
      </c>
      <c r="Q1122" t="s">
        <v>508</v>
      </c>
      <c r="R1122" t="s">
        <v>386</v>
      </c>
      <c r="S1122" s="189" t="s">
        <v>235</v>
      </c>
      <c r="T1122" t="s">
        <v>8640</v>
      </c>
      <c r="U1122" t="s">
        <v>48</v>
      </c>
      <c r="V1122" t="s">
        <v>49</v>
      </c>
      <c r="W1122" t="s">
        <v>22262</v>
      </c>
      <c r="X1122" s="126">
        <v>28101</v>
      </c>
      <c r="Y1122" t="s">
        <v>258</v>
      </c>
      <c r="Z1122" s="126">
        <v>44256</v>
      </c>
      <c r="AA1122" s="126">
        <v>44561</v>
      </c>
      <c r="AB1122" t="s">
        <v>8641</v>
      </c>
      <c r="AC1122" t="s">
        <v>65</v>
      </c>
      <c r="AD1122" t="s">
        <v>40</v>
      </c>
    </row>
    <row r="1123" spans="1:30" x14ac:dyDescent="0.25">
      <c r="A1123" t="s">
        <v>16995</v>
      </c>
      <c r="B1123" t="s">
        <v>8634</v>
      </c>
      <c r="C1123" t="s">
        <v>6849</v>
      </c>
      <c r="D1123" t="s">
        <v>29</v>
      </c>
      <c r="E1123" t="s">
        <v>491</v>
      </c>
      <c r="F1123" t="s">
        <v>9251</v>
      </c>
      <c r="G1123" t="s">
        <v>8636</v>
      </c>
      <c r="H1123" t="s">
        <v>16654</v>
      </c>
      <c r="I1123" t="s">
        <v>9252</v>
      </c>
      <c r="J1123" t="s">
        <v>16995</v>
      </c>
      <c r="K1123" t="s">
        <v>8638</v>
      </c>
      <c r="L1123" t="s">
        <v>8638</v>
      </c>
      <c r="M1123" t="s">
        <v>8639</v>
      </c>
      <c r="N1123" t="s">
        <v>61</v>
      </c>
      <c r="O1123" t="s">
        <v>15341</v>
      </c>
      <c r="P1123" t="s">
        <v>144</v>
      </c>
      <c r="Q1123" t="s">
        <v>301</v>
      </c>
      <c r="R1123" t="s">
        <v>22263</v>
      </c>
      <c r="S1123" s="189" t="s">
        <v>235</v>
      </c>
      <c r="T1123" t="s">
        <v>8640</v>
      </c>
      <c r="U1123" t="s">
        <v>48</v>
      </c>
      <c r="V1123" t="s">
        <v>49</v>
      </c>
      <c r="W1123" t="s">
        <v>22264</v>
      </c>
      <c r="X1123" s="126">
        <v>32843</v>
      </c>
      <c r="Y1123" t="s">
        <v>258</v>
      </c>
      <c r="Z1123" s="126">
        <v>44256</v>
      </c>
      <c r="AA1123" s="126">
        <v>44561</v>
      </c>
      <c r="AB1123" t="s">
        <v>8641</v>
      </c>
      <c r="AC1123" t="s">
        <v>65</v>
      </c>
      <c r="AD1123" t="s">
        <v>40</v>
      </c>
    </row>
    <row r="1124" spans="1:30" x14ac:dyDescent="0.25">
      <c r="A1124" t="s">
        <v>16996</v>
      </c>
      <c r="B1124" t="s">
        <v>8634</v>
      </c>
      <c r="C1124" t="s">
        <v>6849</v>
      </c>
      <c r="D1124" t="s">
        <v>29</v>
      </c>
      <c r="E1124" t="s">
        <v>491</v>
      </c>
      <c r="F1124" t="s">
        <v>9196</v>
      </c>
      <c r="G1124" t="s">
        <v>8636</v>
      </c>
      <c r="H1124" t="s">
        <v>16654</v>
      </c>
      <c r="I1124" t="s">
        <v>9197</v>
      </c>
      <c r="J1124" t="s">
        <v>16996</v>
      </c>
      <c r="K1124" t="s">
        <v>8638</v>
      </c>
      <c r="L1124" t="s">
        <v>8638</v>
      </c>
      <c r="M1124" t="s">
        <v>8639</v>
      </c>
      <c r="N1124" t="s">
        <v>61</v>
      </c>
      <c r="O1124" t="s">
        <v>15341</v>
      </c>
      <c r="P1124" t="s">
        <v>144</v>
      </c>
      <c r="Q1124" t="s">
        <v>76</v>
      </c>
      <c r="R1124" t="s">
        <v>567</v>
      </c>
      <c r="S1124" s="189" t="s">
        <v>235</v>
      </c>
      <c r="T1124" t="s">
        <v>8640</v>
      </c>
      <c r="U1124" t="s">
        <v>48</v>
      </c>
      <c r="V1124" t="s">
        <v>49</v>
      </c>
      <c r="W1124" t="s">
        <v>22265</v>
      </c>
      <c r="X1124" s="126">
        <v>31598</v>
      </c>
      <c r="Y1124" t="s">
        <v>258</v>
      </c>
      <c r="Z1124" s="126">
        <v>44256</v>
      </c>
      <c r="AA1124" s="126">
        <v>44561</v>
      </c>
      <c r="AB1124" t="s">
        <v>8641</v>
      </c>
      <c r="AC1124" t="s">
        <v>65</v>
      </c>
      <c r="AD1124" t="s">
        <v>40</v>
      </c>
    </row>
    <row r="1125" spans="1:30" x14ac:dyDescent="0.25">
      <c r="A1125" t="s">
        <v>16997</v>
      </c>
      <c r="B1125" t="s">
        <v>8634</v>
      </c>
      <c r="C1125" t="s">
        <v>6849</v>
      </c>
      <c r="D1125" t="s">
        <v>29</v>
      </c>
      <c r="E1125" t="s">
        <v>491</v>
      </c>
      <c r="F1125" t="s">
        <v>9159</v>
      </c>
      <c r="G1125" t="s">
        <v>8636</v>
      </c>
      <c r="H1125" t="s">
        <v>16654</v>
      </c>
      <c r="I1125" t="s">
        <v>678</v>
      </c>
      <c r="J1125" t="s">
        <v>16997</v>
      </c>
      <c r="K1125" t="s">
        <v>8638</v>
      </c>
      <c r="L1125" t="s">
        <v>8638</v>
      </c>
      <c r="M1125" t="s">
        <v>8639</v>
      </c>
      <c r="N1125" t="s">
        <v>61</v>
      </c>
      <c r="O1125" t="s">
        <v>15341</v>
      </c>
      <c r="P1125" t="s">
        <v>22266</v>
      </c>
      <c r="Q1125" t="s">
        <v>98</v>
      </c>
      <c r="R1125" t="s">
        <v>9160</v>
      </c>
      <c r="S1125" s="189" t="s">
        <v>235</v>
      </c>
      <c r="T1125" t="s">
        <v>8640</v>
      </c>
      <c r="U1125" t="s">
        <v>48</v>
      </c>
      <c r="V1125" t="s">
        <v>49</v>
      </c>
      <c r="W1125" t="s">
        <v>22267</v>
      </c>
      <c r="X1125" s="126">
        <v>35435</v>
      </c>
      <c r="Y1125" t="s">
        <v>258</v>
      </c>
      <c r="Z1125" s="126">
        <v>44256</v>
      </c>
      <c r="AA1125" s="126">
        <v>44561</v>
      </c>
      <c r="AB1125" t="s">
        <v>8641</v>
      </c>
      <c r="AC1125" t="s">
        <v>65</v>
      </c>
      <c r="AD1125" t="s">
        <v>40</v>
      </c>
    </row>
    <row r="1126" spans="1:30" x14ac:dyDescent="0.25">
      <c r="A1126" t="s">
        <v>16998</v>
      </c>
      <c r="B1126" t="s">
        <v>8634</v>
      </c>
      <c r="C1126" t="s">
        <v>6849</v>
      </c>
      <c r="D1126" t="s">
        <v>29</v>
      </c>
      <c r="E1126" t="s">
        <v>491</v>
      </c>
      <c r="F1126" t="s">
        <v>8949</v>
      </c>
      <c r="G1126" t="s">
        <v>8636</v>
      </c>
      <c r="H1126" t="s">
        <v>16654</v>
      </c>
      <c r="I1126" t="s">
        <v>8950</v>
      </c>
      <c r="J1126" t="s">
        <v>16998</v>
      </c>
      <c r="K1126" t="s">
        <v>8638</v>
      </c>
      <c r="L1126" t="s">
        <v>8638</v>
      </c>
      <c r="M1126" t="s">
        <v>8639</v>
      </c>
      <c r="N1126" t="s">
        <v>61</v>
      </c>
      <c r="O1126" t="s">
        <v>15341</v>
      </c>
      <c r="P1126" t="s">
        <v>250</v>
      </c>
      <c r="Q1126" t="s">
        <v>106</v>
      </c>
      <c r="R1126" t="s">
        <v>22268</v>
      </c>
      <c r="S1126" s="189" t="s">
        <v>235</v>
      </c>
      <c r="T1126" t="s">
        <v>8640</v>
      </c>
      <c r="U1126" t="s">
        <v>48</v>
      </c>
      <c r="V1126" t="s">
        <v>49</v>
      </c>
      <c r="W1126" t="s">
        <v>22269</v>
      </c>
      <c r="X1126" s="126">
        <v>30746</v>
      </c>
      <c r="Y1126" t="s">
        <v>258</v>
      </c>
      <c r="Z1126" s="126">
        <v>44256</v>
      </c>
      <c r="AA1126" s="126">
        <v>44561</v>
      </c>
      <c r="AB1126" t="s">
        <v>8641</v>
      </c>
      <c r="AC1126" t="s">
        <v>65</v>
      </c>
      <c r="AD1126" t="s">
        <v>40</v>
      </c>
    </row>
    <row r="1127" spans="1:30" x14ac:dyDescent="0.25">
      <c r="A1127" t="s">
        <v>16999</v>
      </c>
      <c r="B1127" t="s">
        <v>8634</v>
      </c>
      <c r="C1127" t="s">
        <v>6849</v>
      </c>
      <c r="D1127" t="s">
        <v>29</v>
      </c>
      <c r="E1127" t="s">
        <v>491</v>
      </c>
      <c r="F1127" t="s">
        <v>8984</v>
      </c>
      <c r="G1127" t="s">
        <v>8636</v>
      </c>
      <c r="H1127" t="s">
        <v>16654</v>
      </c>
      <c r="I1127" t="s">
        <v>8985</v>
      </c>
      <c r="J1127" t="s">
        <v>16999</v>
      </c>
      <c r="K1127" t="s">
        <v>8638</v>
      </c>
      <c r="L1127" t="s">
        <v>8638</v>
      </c>
      <c r="M1127" t="s">
        <v>8639</v>
      </c>
      <c r="N1127" t="s">
        <v>61</v>
      </c>
      <c r="O1127" t="s">
        <v>15341</v>
      </c>
      <c r="P1127" t="s">
        <v>460</v>
      </c>
      <c r="Q1127" t="s">
        <v>460</v>
      </c>
      <c r="R1127" t="s">
        <v>8568</v>
      </c>
      <c r="S1127" s="189" t="s">
        <v>235</v>
      </c>
      <c r="T1127" t="s">
        <v>8640</v>
      </c>
      <c r="U1127" t="s">
        <v>48</v>
      </c>
      <c r="V1127" t="s">
        <v>49</v>
      </c>
      <c r="W1127" t="s">
        <v>22270</v>
      </c>
      <c r="X1127" s="126">
        <v>31320</v>
      </c>
      <c r="Y1127" t="s">
        <v>258</v>
      </c>
      <c r="Z1127" s="126">
        <v>44256</v>
      </c>
      <c r="AA1127" s="126">
        <v>44561</v>
      </c>
      <c r="AB1127" t="s">
        <v>8641</v>
      </c>
      <c r="AC1127" t="s">
        <v>65</v>
      </c>
      <c r="AD1127" t="s">
        <v>40</v>
      </c>
    </row>
    <row r="1128" spans="1:30" x14ac:dyDescent="0.25">
      <c r="A1128" t="s">
        <v>17000</v>
      </c>
      <c r="B1128" t="s">
        <v>8634</v>
      </c>
      <c r="C1128" t="s">
        <v>6849</v>
      </c>
      <c r="D1128" t="s">
        <v>29</v>
      </c>
      <c r="E1128" t="s">
        <v>491</v>
      </c>
      <c r="F1128" t="s">
        <v>8999</v>
      </c>
      <c r="G1128" t="s">
        <v>8636</v>
      </c>
      <c r="H1128" t="s">
        <v>16654</v>
      </c>
      <c r="I1128" t="s">
        <v>9000</v>
      </c>
      <c r="J1128" t="s">
        <v>17000</v>
      </c>
      <c r="K1128" t="s">
        <v>8638</v>
      </c>
      <c r="L1128" t="s">
        <v>8638</v>
      </c>
      <c r="M1128" t="s">
        <v>8639</v>
      </c>
      <c r="N1128" t="s">
        <v>61</v>
      </c>
      <c r="O1128" t="s">
        <v>15341</v>
      </c>
      <c r="P1128" t="s">
        <v>605</v>
      </c>
      <c r="Q1128" t="s">
        <v>536</v>
      </c>
      <c r="R1128" t="s">
        <v>22271</v>
      </c>
      <c r="S1128" s="189" t="s">
        <v>235</v>
      </c>
      <c r="T1128" t="s">
        <v>8640</v>
      </c>
      <c r="U1128" t="s">
        <v>48</v>
      </c>
      <c r="V1128" t="s">
        <v>49</v>
      </c>
      <c r="W1128" t="s">
        <v>22272</v>
      </c>
      <c r="X1128" s="126">
        <v>31856</v>
      </c>
      <c r="Y1128" t="s">
        <v>258</v>
      </c>
      <c r="Z1128" s="126">
        <v>44256</v>
      </c>
      <c r="AA1128" s="126">
        <v>44561</v>
      </c>
      <c r="AB1128" t="s">
        <v>8641</v>
      </c>
      <c r="AC1128" t="s">
        <v>65</v>
      </c>
      <c r="AD1128" t="s">
        <v>40</v>
      </c>
    </row>
    <row r="1129" spans="1:30" x14ac:dyDescent="0.25">
      <c r="A1129" t="s">
        <v>17001</v>
      </c>
      <c r="B1129" t="s">
        <v>8634</v>
      </c>
      <c r="C1129" t="s">
        <v>6849</v>
      </c>
      <c r="D1129" t="s">
        <v>29</v>
      </c>
      <c r="E1129" t="s">
        <v>491</v>
      </c>
      <c r="F1129" t="s">
        <v>9268</v>
      </c>
      <c r="G1129" t="s">
        <v>8636</v>
      </c>
      <c r="H1129" t="s">
        <v>16654</v>
      </c>
      <c r="I1129" t="s">
        <v>9269</v>
      </c>
      <c r="J1129" t="s">
        <v>17001</v>
      </c>
      <c r="K1129" t="s">
        <v>8638</v>
      </c>
      <c r="L1129" t="s">
        <v>8638</v>
      </c>
      <c r="M1129" t="s">
        <v>8639</v>
      </c>
      <c r="N1129" t="s">
        <v>61</v>
      </c>
      <c r="O1129" t="s">
        <v>15341</v>
      </c>
      <c r="P1129" t="s">
        <v>313</v>
      </c>
      <c r="Q1129" t="s">
        <v>193</v>
      </c>
      <c r="R1129" t="s">
        <v>22273</v>
      </c>
      <c r="S1129" s="189" t="s">
        <v>235</v>
      </c>
      <c r="T1129" t="s">
        <v>8640</v>
      </c>
      <c r="U1129" t="s">
        <v>48</v>
      </c>
      <c r="V1129" t="s">
        <v>49</v>
      </c>
      <c r="W1129" t="s">
        <v>22274</v>
      </c>
      <c r="X1129" s="126">
        <v>25709</v>
      </c>
      <c r="Y1129" t="s">
        <v>258</v>
      </c>
      <c r="Z1129" s="126">
        <v>44256</v>
      </c>
      <c r="AA1129" s="126">
        <v>44561</v>
      </c>
      <c r="AB1129" t="s">
        <v>8641</v>
      </c>
      <c r="AC1129" t="s">
        <v>65</v>
      </c>
      <c r="AD1129" t="s">
        <v>40</v>
      </c>
    </row>
    <row r="1130" spans="1:30" x14ac:dyDescent="0.25">
      <c r="A1130" t="s">
        <v>17002</v>
      </c>
      <c r="B1130" t="s">
        <v>8634</v>
      </c>
      <c r="C1130" t="s">
        <v>6849</v>
      </c>
      <c r="D1130" t="s">
        <v>29</v>
      </c>
      <c r="E1130" t="s">
        <v>491</v>
      </c>
      <c r="F1130" t="s">
        <v>9026</v>
      </c>
      <c r="G1130" t="s">
        <v>8636</v>
      </c>
      <c r="H1130" t="s">
        <v>16654</v>
      </c>
      <c r="I1130" t="s">
        <v>9027</v>
      </c>
      <c r="J1130" t="s">
        <v>17002</v>
      </c>
      <c r="K1130" t="s">
        <v>8638</v>
      </c>
      <c r="L1130" t="s">
        <v>8638</v>
      </c>
      <c r="M1130" t="s">
        <v>8639</v>
      </c>
      <c r="N1130" t="s">
        <v>61</v>
      </c>
      <c r="O1130" t="s">
        <v>15341</v>
      </c>
      <c r="P1130" t="s">
        <v>482</v>
      </c>
      <c r="Q1130" t="s">
        <v>482</v>
      </c>
      <c r="R1130" t="s">
        <v>22275</v>
      </c>
      <c r="S1130" s="189" t="s">
        <v>235</v>
      </c>
      <c r="T1130" t="s">
        <v>8640</v>
      </c>
      <c r="U1130" t="s">
        <v>48</v>
      </c>
      <c r="V1130" t="s">
        <v>49</v>
      </c>
      <c r="W1130" t="s">
        <v>22276</v>
      </c>
      <c r="X1130" s="126">
        <v>32075</v>
      </c>
      <c r="Y1130" t="s">
        <v>258</v>
      </c>
      <c r="Z1130" s="126">
        <v>44256</v>
      </c>
      <c r="AA1130" s="126">
        <v>44561</v>
      </c>
      <c r="AB1130" t="s">
        <v>8641</v>
      </c>
      <c r="AC1130" t="s">
        <v>65</v>
      </c>
      <c r="AD1130" t="s">
        <v>40</v>
      </c>
    </row>
    <row r="1131" spans="1:30" x14ac:dyDescent="0.25">
      <c r="A1131" t="s">
        <v>17003</v>
      </c>
      <c r="B1131" t="s">
        <v>8634</v>
      </c>
      <c r="C1131" t="s">
        <v>6849</v>
      </c>
      <c r="D1131" t="s">
        <v>29</v>
      </c>
      <c r="E1131" t="s">
        <v>491</v>
      </c>
      <c r="F1131" t="s">
        <v>9066</v>
      </c>
      <c r="G1131" t="s">
        <v>8636</v>
      </c>
      <c r="H1131" t="s">
        <v>16654</v>
      </c>
      <c r="I1131" t="s">
        <v>9067</v>
      </c>
      <c r="J1131" t="s">
        <v>17003</v>
      </c>
      <c r="K1131" t="s">
        <v>8638</v>
      </c>
      <c r="L1131" t="s">
        <v>8638</v>
      </c>
      <c r="M1131" t="s">
        <v>8639</v>
      </c>
      <c r="N1131" t="s">
        <v>61</v>
      </c>
      <c r="O1131" t="s">
        <v>15341</v>
      </c>
      <c r="P1131" t="s">
        <v>218</v>
      </c>
      <c r="Q1131" t="s">
        <v>494</v>
      </c>
      <c r="R1131" t="s">
        <v>210</v>
      </c>
      <c r="S1131" s="189" t="s">
        <v>235</v>
      </c>
      <c r="T1131" t="s">
        <v>8640</v>
      </c>
      <c r="U1131" t="s">
        <v>48</v>
      </c>
      <c r="V1131" t="s">
        <v>49</v>
      </c>
      <c r="W1131" t="s">
        <v>22277</v>
      </c>
      <c r="X1131" s="126">
        <v>23155</v>
      </c>
      <c r="Y1131" t="s">
        <v>258</v>
      </c>
      <c r="Z1131" s="126">
        <v>44256</v>
      </c>
      <c r="AA1131" s="126">
        <v>44561</v>
      </c>
      <c r="AB1131" t="s">
        <v>8641</v>
      </c>
      <c r="AC1131" t="s">
        <v>65</v>
      </c>
      <c r="AD1131" t="s">
        <v>40</v>
      </c>
    </row>
    <row r="1132" spans="1:30" x14ac:dyDescent="0.25">
      <c r="A1132" t="s">
        <v>17004</v>
      </c>
      <c r="B1132" t="s">
        <v>8634</v>
      </c>
      <c r="C1132" t="s">
        <v>6849</v>
      </c>
      <c r="D1132" t="s">
        <v>29</v>
      </c>
      <c r="E1132" t="s">
        <v>491</v>
      </c>
      <c r="F1132" t="s">
        <v>15386</v>
      </c>
      <c r="G1132" t="s">
        <v>8636</v>
      </c>
      <c r="H1132" t="s">
        <v>16654</v>
      </c>
      <c r="I1132" t="s">
        <v>9123</v>
      </c>
      <c r="J1132" t="s">
        <v>17004</v>
      </c>
      <c r="K1132" t="s">
        <v>8638</v>
      </c>
      <c r="L1132" t="s">
        <v>8638</v>
      </c>
      <c r="M1132" t="s">
        <v>8639</v>
      </c>
      <c r="N1132" t="s">
        <v>61</v>
      </c>
      <c r="O1132" t="s">
        <v>15341</v>
      </c>
      <c r="P1132" t="s">
        <v>212</v>
      </c>
      <c r="Q1132" t="s">
        <v>254</v>
      </c>
      <c r="R1132" t="s">
        <v>22278</v>
      </c>
      <c r="S1132" s="189" t="s">
        <v>235</v>
      </c>
      <c r="T1132" t="s">
        <v>8640</v>
      </c>
      <c r="U1132" t="s">
        <v>48</v>
      </c>
      <c r="V1132" t="s">
        <v>49</v>
      </c>
      <c r="W1132" t="s">
        <v>22279</v>
      </c>
      <c r="X1132" s="126">
        <v>30570</v>
      </c>
      <c r="Y1132" t="s">
        <v>258</v>
      </c>
      <c r="Z1132" s="126">
        <v>44256</v>
      </c>
      <c r="AA1132" s="126">
        <v>44561</v>
      </c>
      <c r="AB1132" t="s">
        <v>8641</v>
      </c>
      <c r="AC1132" t="s">
        <v>65</v>
      </c>
      <c r="AD1132" t="s">
        <v>40</v>
      </c>
    </row>
    <row r="1133" spans="1:30" x14ac:dyDescent="0.25">
      <c r="A1133" t="s">
        <v>17005</v>
      </c>
      <c r="B1133" t="s">
        <v>8634</v>
      </c>
      <c r="C1133" t="s">
        <v>6849</v>
      </c>
      <c r="D1133" t="s">
        <v>29</v>
      </c>
      <c r="E1133" t="s">
        <v>491</v>
      </c>
      <c r="F1133" t="s">
        <v>9192</v>
      </c>
      <c r="G1133" t="s">
        <v>8636</v>
      </c>
      <c r="H1133" t="s">
        <v>16654</v>
      </c>
      <c r="I1133" t="s">
        <v>9193</v>
      </c>
      <c r="J1133" t="s">
        <v>17005</v>
      </c>
      <c r="K1133" t="s">
        <v>8638</v>
      </c>
      <c r="L1133" t="s">
        <v>8638</v>
      </c>
      <c r="M1133" t="s">
        <v>8639</v>
      </c>
      <c r="N1133" t="s">
        <v>61</v>
      </c>
      <c r="O1133" t="s">
        <v>15341</v>
      </c>
      <c r="P1133" t="s">
        <v>4271</v>
      </c>
      <c r="Q1133" t="s">
        <v>670</v>
      </c>
      <c r="R1133" t="s">
        <v>22280</v>
      </c>
      <c r="S1133" s="189" t="s">
        <v>235</v>
      </c>
      <c r="T1133" t="s">
        <v>8640</v>
      </c>
      <c r="U1133" t="s">
        <v>48</v>
      </c>
      <c r="V1133" t="s">
        <v>49</v>
      </c>
      <c r="W1133" t="s">
        <v>22281</v>
      </c>
      <c r="X1133" s="126">
        <v>34882</v>
      </c>
      <c r="Y1133" t="s">
        <v>258</v>
      </c>
      <c r="Z1133" s="126">
        <v>44256</v>
      </c>
      <c r="AA1133" s="126">
        <v>44561</v>
      </c>
      <c r="AB1133" t="s">
        <v>8641</v>
      </c>
      <c r="AC1133" t="s">
        <v>65</v>
      </c>
      <c r="AD1133" t="s">
        <v>40</v>
      </c>
    </row>
    <row r="1134" spans="1:30" x14ac:dyDescent="0.25">
      <c r="A1134" t="s">
        <v>17006</v>
      </c>
      <c r="B1134" t="s">
        <v>8634</v>
      </c>
      <c r="C1134" t="s">
        <v>6849</v>
      </c>
      <c r="D1134" t="s">
        <v>29</v>
      </c>
      <c r="E1134" t="s">
        <v>491</v>
      </c>
      <c r="F1134" t="s">
        <v>8989</v>
      </c>
      <c r="G1134" t="s">
        <v>8636</v>
      </c>
      <c r="H1134" t="s">
        <v>16654</v>
      </c>
      <c r="I1134" t="s">
        <v>8990</v>
      </c>
      <c r="J1134" t="s">
        <v>17006</v>
      </c>
      <c r="K1134" t="s">
        <v>8638</v>
      </c>
      <c r="L1134" t="s">
        <v>8638</v>
      </c>
      <c r="M1134" t="s">
        <v>8639</v>
      </c>
      <c r="N1134" t="s">
        <v>61</v>
      </c>
      <c r="O1134" t="s">
        <v>15341</v>
      </c>
      <c r="P1134" t="s">
        <v>54</v>
      </c>
      <c r="Q1134" t="s">
        <v>184</v>
      </c>
      <c r="R1134" t="s">
        <v>22282</v>
      </c>
      <c r="S1134" s="189" t="s">
        <v>235</v>
      </c>
      <c r="T1134" t="s">
        <v>8640</v>
      </c>
      <c r="U1134" t="s">
        <v>48</v>
      </c>
      <c r="V1134" t="s">
        <v>49</v>
      </c>
      <c r="W1134" t="s">
        <v>22283</v>
      </c>
      <c r="X1134" s="126">
        <v>30235</v>
      </c>
      <c r="Y1134" t="s">
        <v>258</v>
      </c>
      <c r="Z1134" s="126">
        <v>44256</v>
      </c>
      <c r="AA1134" s="126">
        <v>44561</v>
      </c>
      <c r="AB1134" t="s">
        <v>8641</v>
      </c>
      <c r="AC1134" t="s">
        <v>65</v>
      </c>
      <c r="AD1134" t="s">
        <v>40</v>
      </c>
    </row>
    <row r="1135" spans="1:30" x14ac:dyDescent="0.25">
      <c r="A1135" t="s">
        <v>17007</v>
      </c>
      <c r="B1135" t="s">
        <v>8634</v>
      </c>
      <c r="C1135" t="s">
        <v>6849</v>
      </c>
      <c r="D1135" t="s">
        <v>29</v>
      </c>
      <c r="E1135" t="s">
        <v>491</v>
      </c>
      <c r="F1135" t="s">
        <v>9106</v>
      </c>
      <c r="G1135" t="s">
        <v>8636</v>
      </c>
      <c r="H1135" t="s">
        <v>16654</v>
      </c>
      <c r="I1135" t="s">
        <v>9107</v>
      </c>
      <c r="J1135" t="s">
        <v>17007</v>
      </c>
      <c r="K1135" t="s">
        <v>8638</v>
      </c>
      <c r="L1135" t="s">
        <v>8638</v>
      </c>
      <c r="M1135" t="s">
        <v>8639</v>
      </c>
      <c r="N1135" t="s">
        <v>61</v>
      </c>
      <c r="O1135" t="s">
        <v>15341</v>
      </c>
      <c r="P1135" t="s">
        <v>445</v>
      </c>
      <c r="Q1135" t="s">
        <v>152</v>
      </c>
      <c r="R1135" t="s">
        <v>22284</v>
      </c>
      <c r="S1135" s="189" t="s">
        <v>235</v>
      </c>
      <c r="T1135" t="s">
        <v>8640</v>
      </c>
      <c r="U1135" t="s">
        <v>48</v>
      </c>
      <c r="V1135" t="s">
        <v>49</v>
      </c>
      <c r="W1135" t="s">
        <v>22285</v>
      </c>
      <c r="X1135" s="126">
        <v>29070</v>
      </c>
      <c r="Y1135" t="s">
        <v>258</v>
      </c>
      <c r="Z1135" s="126">
        <v>44256</v>
      </c>
      <c r="AA1135" s="126">
        <v>44561</v>
      </c>
      <c r="AB1135" t="s">
        <v>8641</v>
      </c>
      <c r="AC1135" t="s">
        <v>65</v>
      </c>
      <c r="AD1135" t="s">
        <v>40</v>
      </c>
    </row>
    <row r="1136" spans="1:30" x14ac:dyDescent="0.25">
      <c r="A1136" t="s">
        <v>9380</v>
      </c>
      <c r="B1136" t="s">
        <v>27</v>
      </c>
      <c r="C1136" t="s">
        <v>28</v>
      </c>
      <c r="D1136" t="s">
        <v>29</v>
      </c>
      <c r="E1136" t="s">
        <v>30</v>
      </c>
      <c r="F1136" t="s">
        <v>9381</v>
      </c>
      <c r="G1136" t="s">
        <v>9382</v>
      </c>
      <c r="H1136" t="s">
        <v>9383</v>
      </c>
      <c r="I1136" t="s">
        <v>15394</v>
      </c>
      <c r="J1136" t="s">
        <v>9380</v>
      </c>
      <c r="K1136" t="s">
        <v>31</v>
      </c>
      <c r="L1136" t="s">
        <v>32</v>
      </c>
      <c r="M1136" t="s">
        <v>33</v>
      </c>
      <c r="N1136" t="s">
        <v>34</v>
      </c>
      <c r="O1136" t="s">
        <v>9384</v>
      </c>
      <c r="P1136" t="s">
        <v>320</v>
      </c>
      <c r="Q1136" t="s">
        <v>75</v>
      </c>
      <c r="R1136" t="s">
        <v>515</v>
      </c>
      <c r="S1136" t="str">
        <f t="shared" ref="S1136:S1199" si="13">CONCATENATE(P1136," ",Q1136,","," ",R1136)</f>
        <v>HUAMAN QUISPE, EFRAIN</v>
      </c>
      <c r="T1136" t="s">
        <v>36</v>
      </c>
      <c r="U1136" t="s">
        <v>37</v>
      </c>
      <c r="V1136" t="s">
        <v>9385</v>
      </c>
      <c r="W1136" t="s">
        <v>17008</v>
      </c>
      <c r="X1136" s="126">
        <v>24975</v>
      </c>
      <c r="Y1136" t="s">
        <v>9386</v>
      </c>
      <c r="Z1136" s="126">
        <v>43497</v>
      </c>
      <c r="AA1136" s="126">
        <v>44957</v>
      </c>
      <c r="AB1136" t="s">
        <v>38</v>
      </c>
      <c r="AC1136" t="s">
        <v>39</v>
      </c>
      <c r="AD1136" t="s">
        <v>40</v>
      </c>
    </row>
    <row r="1137" spans="1:30" x14ac:dyDescent="0.25">
      <c r="A1137" t="s">
        <v>9387</v>
      </c>
      <c r="B1137" t="s">
        <v>27</v>
      </c>
      <c r="C1137" t="s">
        <v>28</v>
      </c>
      <c r="D1137" t="s">
        <v>29</v>
      </c>
      <c r="E1137" t="s">
        <v>30</v>
      </c>
      <c r="F1137" t="s">
        <v>9381</v>
      </c>
      <c r="G1137" t="s">
        <v>9382</v>
      </c>
      <c r="H1137" t="s">
        <v>9383</v>
      </c>
      <c r="I1137" t="s">
        <v>15394</v>
      </c>
      <c r="J1137" t="s">
        <v>9387</v>
      </c>
      <c r="K1137" t="s">
        <v>31</v>
      </c>
      <c r="L1137" t="s">
        <v>31</v>
      </c>
      <c r="M1137" t="s">
        <v>42</v>
      </c>
      <c r="N1137" t="s">
        <v>43</v>
      </c>
      <c r="O1137" t="s">
        <v>9388</v>
      </c>
      <c r="P1137" t="s">
        <v>126</v>
      </c>
      <c r="Q1137" t="s">
        <v>317</v>
      </c>
      <c r="R1137" t="s">
        <v>700</v>
      </c>
      <c r="S1137" t="str">
        <f t="shared" si="13"/>
        <v>FLORES CALISAYA, ANASTACIO</v>
      </c>
      <c r="T1137" t="s">
        <v>64</v>
      </c>
      <c r="U1137" t="s">
        <v>48</v>
      </c>
      <c r="V1137" t="s">
        <v>49</v>
      </c>
      <c r="W1137" t="s">
        <v>17009</v>
      </c>
      <c r="X1137" s="126">
        <v>24955</v>
      </c>
      <c r="Y1137" t="s">
        <v>9389</v>
      </c>
      <c r="AB1137" t="s">
        <v>38</v>
      </c>
      <c r="AC1137" t="s">
        <v>39</v>
      </c>
      <c r="AD1137" t="s">
        <v>40</v>
      </c>
    </row>
    <row r="1138" spans="1:30" x14ac:dyDescent="0.25">
      <c r="A1138" t="s">
        <v>9390</v>
      </c>
      <c r="B1138" t="s">
        <v>27</v>
      </c>
      <c r="C1138" t="s">
        <v>28</v>
      </c>
      <c r="D1138" t="s">
        <v>29</v>
      </c>
      <c r="E1138" t="s">
        <v>30</v>
      </c>
      <c r="F1138" t="s">
        <v>9381</v>
      </c>
      <c r="G1138" t="s">
        <v>9382</v>
      </c>
      <c r="H1138" t="s">
        <v>9383</v>
      </c>
      <c r="I1138" t="s">
        <v>15394</v>
      </c>
      <c r="J1138" t="s">
        <v>9390</v>
      </c>
      <c r="K1138" t="s">
        <v>31</v>
      </c>
      <c r="L1138" t="s">
        <v>31</v>
      </c>
      <c r="M1138" t="s">
        <v>42</v>
      </c>
      <c r="N1138" t="s">
        <v>43</v>
      </c>
      <c r="O1138" t="s">
        <v>9391</v>
      </c>
      <c r="P1138" t="s">
        <v>106</v>
      </c>
      <c r="Q1138" t="s">
        <v>288</v>
      </c>
      <c r="R1138" t="s">
        <v>9392</v>
      </c>
      <c r="S1138" t="str">
        <f t="shared" si="13"/>
        <v>MAMANI ALVAREZ, JHOVANA</v>
      </c>
      <c r="T1138" t="s">
        <v>64</v>
      </c>
      <c r="U1138" t="s">
        <v>48</v>
      </c>
      <c r="V1138" t="s">
        <v>49</v>
      </c>
      <c r="W1138" t="s">
        <v>17010</v>
      </c>
      <c r="X1138" s="126">
        <v>30415</v>
      </c>
      <c r="Y1138" t="s">
        <v>9393</v>
      </c>
      <c r="AB1138" t="s">
        <v>38</v>
      </c>
      <c r="AC1138" t="s">
        <v>39</v>
      </c>
      <c r="AD1138" t="s">
        <v>40</v>
      </c>
    </row>
    <row r="1139" spans="1:30" x14ac:dyDescent="0.25">
      <c r="A1139" t="s">
        <v>9394</v>
      </c>
      <c r="B1139" t="s">
        <v>27</v>
      </c>
      <c r="C1139" t="s">
        <v>28</v>
      </c>
      <c r="D1139" t="s">
        <v>29</v>
      </c>
      <c r="E1139" t="s">
        <v>30</v>
      </c>
      <c r="F1139" t="s">
        <v>9381</v>
      </c>
      <c r="G1139" t="s">
        <v>9382</v>
      </c>
      <c r="H1139" t="s">
        <v>9383</v>
      </c>
      <c r="I1139" t="s">
        <v>15394</v>
      </c>
      <c r="J1139" t="s">
        <v>9394</v>
      </c>
      <c r="K1139" t="s">
        <v>31</v>
      </c>
      <c r="L1139" t="s">
        <v>31</v>
      </c>
      <c r="M1139" t="s">
        <v>42</v>
      </c>
      <c r="N1139" t="s">
        <v>43</v>
      </c>
      <c r="O1139" t="s">
        <v>9395</v>
      </c>
      <c r="P1139" t="s">
        <v>75</v>
      </c>
      <c r="Q1139" t="s">
        <v>621</v>
      </c>
      <c r="R1139" t="s">
        <v>547</v>
      </c>
      <c r="S1139" t="str">
        <f t="shared" si="13"/>
        <v>QUISPE CHARCA, BEATRIZ</v>
      </c>
      <c r="T1139" t="s">
        <v>64</v>
      </c>
      <c r="U1139" t="s">
        <v>48</v>
      </c>
      <c r="V1139" t="s">
        <v>49</v>
      </c>
      <c r="W1139" t="s">
        <v>17011</v>
      </c>
      <c r="X1139" s="126">
        <v>24415</v>
      </c>
      <c r="Y1139" t="s">
        <v>9396</v>
      </c>
      <c r="AB1139" t="s">
        <v>38</v>
      </c>
      <c r="AC1139" t="s">
        <v>39</v>
      </c>
      <c r="AD1139" t="s">
        <v>40</v>
      </c>
    </row>
    <row r="1140" spans="1:30" x14ac:dyDescent="0.25">
      <c r="A1140" t="s">
        <v>9397</v>
      </c>
      <c r="B1140" t="s">
        <v>27</v>
      </c>
      <c r="C1140" t="s">
        <v>28</v>
      </c>
      <c r="D1140" t="s">
        <v>29</v>
      </c>
      <c r="E1140" t="s">
        <v>30</v>
      </c>
      <c r="F1140" t="s">
        <v>9381</v>
      </c>
      <c r="G1140" t="s">
        <v>9382</v>
      </c>
      <c r="H1140" t="s">
        <v>9383</v>
      </c>
      <c r="I1140" t="s">
        <v>15394</v>
      </c>
      <c r="J1140" t="s">
        <v>9397</v>
      </c>
      <c r="K1140" t="s">
        <v>31</v>
      </c>
      <c r="L1140" t="s">
        <v>31</v>
      </c>
      <c r="M1140" t="s">
        <v>42</v>
      </c>
      <c r="N1140" t="s">
        <v>43</v>
      </c>
      <c r="O1140" t="s">
        <v>53</v>
      </c>
      <c r="P1140" t="s">
        <v>143</v>
      </c>
      <c r="Q1140" t="s">
        <v>67</v>
      </c>
      <c r="R1140" t="s">
        <v>9398</v>
      </c>
      <c r="S1140" t="str">
        <f t="shared" si="13"/>
        <v>DUEÑAS CHOQUE, SATURNINA</v>
      </c>
      <c r="T1140" t="s">
        <v>47</v>
      </c>
      <c r="U1140" t="s">
        <v>48</v>
      </c>
      <c r="V1140" t="s">
        <v>49</v>
      </c>
      <c r="W1140" t="s">
        <v>17012</v>
      </c>
      <c r="X1140" s="126">
        <v>21008</v>
      </c>
      <c r="Y1140" t="s">
        <v>9399</v>
      </c>
      <c r="AB1140" t="s">
        <v>38</v>
      </c>
      <c r="AC1140" t="s">
        <v>39</v>
      </c>
      <c r="AD1140" t="s">
        <v>40</v>
      </c>
    </row>
    <row r="1141" spans="1:30" x14ac:dyDescent="0.25">
      <c r="A1141" t="s">
        <v>9400</v>
      </c>
      <c r="B1141" t="s">
        <v>27</v>
      </c>
      <c r="C1141" t="s">
        <v>28</v>
      </c>
      <c r="D1141" t="s">
        <v>29</v>
      </c>
      <c r="E1141" t="s">
        <v>30</v>
      </c>
      <c r="F1141" t="s">
        <v>9381</v>
      </c>
      <c r="G1141" t="s">
        <v>9382</v>
      </c>
      <c r="H1141" t="s">
        <v>9383</v>
      </c>
      <c r="I1141" t="s">
        <v>15394</v>
      </c>
      <c r="J1141" t="s">
        <v>9400</v>
      </c>
      <c r="K1141" t="s">
        <v>31</v>
      </c>
      <c r="L1141" t="s">
        <v>31</v>
      </c>
      <c r="M1141" t="s">
        <v>6446</v>
      </c>
      <c r="N1141" t="s">
        <v>43</v>
      </c>
      <c r="O1141" t="s">
        <v>9401</v>
      </c>
      <c r="P1141" t="s">
        <v>152</v>
      </c>
      <c r="Q1141" t="s">
        <v>881</v>
      </c>
      <c r="R1141" t="s">
        <v>9402</v>
      </c>
      <c r="S1141" t="str">
        <f t="shared" si="13"/>
        <v>RAMOS HUARSAYA, LEONIDAS</v>
      </c>
      <c r="T1141" t="s">
        <v>52</v>
      </c>
      <c r="U1141" t="s">
        <v>48</v>
      </c>
      <c r="V1141" t="s">
        <v>49</v>
      </c>
      <c r="W1141" t="s">
        <v>17013</v>
      </c>
      <c r="X1141" s="126">
        <v>25934</v>
      </c>
      <c r="Y1141" t="s">
        <v>9403</v>
      </c>
      <c r="AB1141" t="s">
        <v>38</v>
      </c>
      <c r="AC1141" t="s">
        <v>39</v>
      </c>
      <c r="AD1141" t="s">
        <v>40</v>
      </c>
    </row>
    <row r="1142" spans="1:30" x14ac:dyDescent="0.25">
      <c r="A1142" t="s">
        <v>9404</v>
      </c>
      <c r="B1142" t="s">
        <v>27</v>
      </c>
      <c r="C1142" t="s">
        <v>28</v>
      </c>
      <c r="D1142" t="s">
        <v>29</v>
      </c>
      <c r="E1142" t="s">
        <v>30</v>
      </c>
      <c r="F1142" t="s">
        <v>9381</v>
      </c>
      <c r="G1142" t="s">
        <v>9382</v>
      </c>
      <c r="H1142" t="s">
        <v>9383</v>
      </c>
      <c r="I1142" t="s">
        <v>15394</v>
      </c>
      <c r="J1142" t="s">
        <v>9404</v>
      </c>
      <c r="K1142" t="s">
        <v>31</v>
      </c>
      <c r="L1142" t="s">
        <v>31</v>
      </c>
      <c r="M1142" t="s">
        <v>42</v>
      </c>
      <c r="N1142" t="s">
        <v>43</v>
      </c>
      <c r="O1142" t="s">
        <v>53</v>
      </c>
      <c r="P1142" t="s">
        <v>305</v>
      </c>
      <c r="Q1142" t="s">
        <v>254</v>
      </c>
      <c r="R1142" t="s">
        <v>9405</v>
      </c>
      <c r="S1142" t="str">
        <f t="shared" si="13"/>
        <v>RODRIGUEZ SALAS, RENE FELICITAS</v>
      </c>
      <c r="T1142" t="s">
        <v>36</v>
      </c>
      <c r="U1142" t="s">
        <v>48</v>
      </c>
      <c r="V1142" t="s">
        <v>49</v>
      </c>
      <c r="W1142" t="s">
        <v>17014</v>
      </c>
      <c r="X1142" s="126">
        <v>23904</v>
      </c>
      <c r="Y1142" t="s">
        <v>9406</v>
      </c>
      <c r="AB1142" t="s">
        <v>38</v>
      </c>
      <c r="AC1142" t="s">
        <v>39</v>
      </c>
      <c r="AD1142" t="s">
        <v>40</v>
      </c>
    </row>
    <row r="1143" spans="1:30" x14ac:dyDescent="0.25">
      <c r="A1143" t="s">
        <v>9407</v>
      </c>
      <c r="B1143" t="s">
        <v>27</v>
      </c>
      <c r="C1143" t="s">
        <v>28</v>
      </c>
      <c r="D1143" t="s">
        <v>29</v>
      </c>
      <c r="E1143" t="s">
        <v>30</v>
      </c>
      <c r="F1143" t="s">
        <v>9381</v>
      </c>
      <c r="G1143" t="s">
        <v>9382</v>
      </c>
      <c r="H1143" t="s">
        <v>9383</v>
      </c>
      <c r="I1143" t="s">
        <v>15394</v>
      </c>
      <c r="J1143" t="s">
        <v>9407</v>
      </c>
      <c r="K1143" t="s">
        <v>90</v>
      </c>
      <c r="L1143" t="s">
        <v>91</v>
      </c>
      <c r="M1143" t="s">
        <v>92</v>
      </c>
      <c r="N1143" t="s">
        <v>235</v>
      </c>
      <c r="O1143" t="s">
        <v>17015</v>
      </c>
      <c r="P1143" t="s">
        <v>41</v>
      </c>
      <c r="Q1143" t="s">
        <v>41</v>
      </c>
      <c r="R1143" t="s">
        <v>41</v>
      </c>
      <c r="S1143" t="str">
        <f t="shared" si="13"/>
        <v xml:space="preserve"> , </v>
      </c>
      <c r="T1143" t="s">
        <v>147</v>
      </c>
      <c r="U1143" t="s">
        <v>37</v>
      </c>
      <c r="V1143" t="s">
        <v>49</v>
      </c>
      <c r="W1143" t="s">
        <v>41</v>
      </c>
      <c r="X1143" t="s">
        <v>236</v>
      </c>
      <c r="Y1143" t="s">
        <v>41</v>
      </c>
      <c r="AB1143" t="s">
        <v>38</v>
      </c>
      <c r="AC1143" t="s">
        <v>95</v>
      </c>
      <c r="AD1143" t="s">
        <v>40</v>
      </c>
    </row>
    <row r="1144" spans="1:30" x14ac:dyDescent="0.25">
      <c r="A1144" t="s">
        <v>9408</v>
      </c>
      <c r="B1144" t="s">
        <v>27</v>
      </c>
      <c r="C1144" t="s">
        <v>28</v>
      </c>
      <c r="D1144" t="s">
        <v>29</v>
      </c>
      <c r="E1144" t="s">
        <v>30</v>
      </c>
      <c r="F1144" t="s">
        <v>9381</v>
      </c>
      <c r="G1144" t="s">
        <v>9382</v>
      </c>
      <c r="H1144" t="s">
        <v>9383</v>
      </c>
      <c r="I1144" t="s">
        <v>15394</v>
      </c>
      <c r="J1144" t="s">
        <v>9408</v>
      </c>
      <c r="K1144" t="s">
        <v>90</v>
      </c>
      <c r="L1144" t="s">
        <v>91</v>
      </c>
      <c r="M1144" t="s">
        <v>92</v>
      </c>
      <c r="N1144" t="s">
        <v>43</v>
      </c>
      <c r="O1144" t="s">
        <v>53</v>
      </c>
      <c r="P1144" t="s">
        <v>499</v>
      </c>
      <c r="Q1144" t="s">
        <v>132</v>
      </c>
      <c r="R1144" t="s">
        <v>606</v>
      </c>
      <c r="S1144" t="str">
        <f t="shared" si="13"/>
        <v>HOLGUIN VELASQUEZ, DOMITILA</v>
      </c>
      <c r="T1144" t="s">
        <v>94</v>
      </c>
      <c r="U1144" t="s">
        <v>37</v>
      </c>
      <c r="V1144" t="s">
        <v>49</v>
      </c>
      <c r="W1144" t="s">
        <v>17016</v>
      </c>
      <c r="X1144" s="126">
        <v>22165</v>
      </c>
      <c r="Y1144" t="s">
        <v>9409</v>
      </c>
      <c r="AB1144" t="s">
        <v>38</v>
      </c>
      <c r="AC1144" t="s">
        <v>95</v>
      </c>
      <c r="AD1144" t="s">
        <v>40</v>
      </c>
    </row>
    <row r="1145" spans="1:30" x14ac:dyDescent="0.25">
      <c r="A1145" t="s">
        <v>9410</v>
      </c>
      <c r="B1145" t="s">
        <v>27</v>
      </c>
      <c r="C1145" t="s">
        <v>28</v>
      </c>
      <c r="D1145" t="s">
        <v>29</v>
      </c>
      <c r="E1145" t="s">
        <v>30</v>
      </c>
      <c r="F1145" t="s">
        <v>9411</v>
      </c>
      <c r="G1145" t="s">
        <v>9412</v>
      </c>
      <c r="H1145" t="s">
        <v>9383</v>
      </c>
      <c r="I1145" t="s">
        <v>15395</v>
      </c>
      <c r="J1145" t="s">
        <v>9410</v>
      </c>
      <c r="K1145" t="s">
        <v>31</v>
      </c>
      <c r="L1145" t="s">
        <v>32</v>
      </c>
      <c r="M1145" t="s">
        <v>33</v>
      </c>
      <c r="N1145" t="s">
        <v>34</v>
      </c>
      <c r="O1145" t="s">
        <v>15396</v>
      </c>
      <c r="P1145" t="s">
        <v>109</v>
      </c>
      <c r="Q1145" t="s">
        <v>58</v>
      </c>
      <c r="R1145" t="s">
        <v>12629</v>
      </c>
      <c r="S1145" t="str">
        <f t="shared" si="13"/>
        <v>RUELAS VILCA, PRIMITIVO WILFREDO</v>
      </c>
      <c r="T1145" t="s">
        <v>316</v>
      </c>
      <c r="U1145" t="s">
        <v>37</v>
      </c>
      <c r="V1145" t="s">
        <v>162</v>
      </c>
      <c r="W1145" t="s">
        <v>17017</v>
      </c>
      <c r="X1145" s="126">
        <v>24322</v>
      </c>
      <c r="Y1145" t="s">
        <v>12630</v>
      </c>
      <c r="Z1145" s="126">
        <v>44197</v>
      </c>
      <c r="AA1145" s="126">
        <v>44957</v>
      </c>
      <c r="AB1145" t="s">
        <v>38</v>
      </c>
      <c r="AC1145" t="s">
        <v>39</v>
      </c>
      <c r="AD1145" t="s">
        <v>40</v>
      </c>
    </row>
    <row r="1146" spans="1:30" x14ac:dyDescent="0.25">
      <c r="A1146" t="s">
        <v>9413</v>
      </c>
      <c r="B1146" t="s">
        <v>27</v>
      </c>
      <c r="C1146" t="s">
        <v>28</v>
      </c>
      <c r="D1146" t="s">
        <v>29</v>
      </c>
      <c r="E1146" t="s">
        <v>30</v>
      </c>
      <c r="F1146" t="s">
        <v>9411</v>
      </c>
      <c r="G1146" t="s">
        <v>9412</v>
      </c>
      <c r="H1146" t="s">
        <v>9383</v>
      </c>
      <c r="I1146" t="s">
        <v>15395</v>
      </c>
      <c r="J1146" t="s">
        <v>9413</v>
      </c>
      <c r="K1146" t="s">
        <v>31</v>
      </c>
      <c r="L1146" t="s">
        <v>31</v>
      </c>
      <c r="M1146" t="s">
        <v>42</v>
      </c>
      <c r="N1146" t="s">
        <v>43</v>
      </c>
      <c r="O1146" t="s">
        <v>9414</v>
      </c>
      <c r="P1146" t="s">
        <v>494</v>
      </c>
      <c r="Q1146" t="s">
        <v>186</v>
      </c>
      <c r="R1146" t="s">
        <v>705</v>
      </c>
      <c r="S1146" t="str">
        <f t="shared" si="13"/>
        <v>CALSIN ORDOÑEZ, EUGENIA</v>
      </c>
      <c r="T1146" t="s">
        <v>316</v>
      </c>
      <c r="U1146" t="s">
        <v>48</v>
      </c>
      <c r="V1146" t="s">
        <v>49</v>
      </c>
      <c r="W1146" t="s">
        <v>17018</v>
      </c>
      <c r="X1146" s="126">
        <v>24061</v>
      </c>
      <c r="Y1146" t="s">
        <v>9415</v>
      </c>
      <c r="AB1146" t="s">
        <v>38</v>
      </c>
      <c r="AC1146" t="s">
        <v>39</v>
      </c>
      <c r="AD1146" t="s">
        <v>40</v>
      </c>
    </row>
    <row r="1147" spans="1:30" x14ac:dyDescent="0.25">
      <c r="A1147" t="s">
        <v>9416</v>
      </c>
      <c r="B1147" t="s">
        <v>27</v>
      </c>
      <c r="C1147" t="s">
        <v>28</v>
      </c>
      <c r="D1147" t="s">
        <v>29</v>
      </c>
      <c r="E1147" t="s">
        <v>30</v>
      </c>
      <c r="F1147" t="s">
        <v>9411</v>
      </c>
      <c r="G1147" t="s">
        <v>9412</v>
      </c>
      <c r="H1147" t="s">
        <v>9383</v>
      </c>
      <c r="I1147" t="s">
        <v>15395</v>
      </c>
      <c r="J1147" t="s">
        <v>9416</v>
      </c>
      <c r="K1147" t="s">
        <v>31</v>
      </c>
      <c r="L1147" t="s">
        <v>31</v>
      </c>
      <c r="M1147" t="s">
        <v>42</v>
      </c>
      <c r="N1147" t="s">
        <v>43</v>
      </c>
      <c r="O1147" t="s">
        <v>53</v>
      </c>
      <c r="P1147" t="s">
        <v>298</v>
      </c>
      <c r="Q1147" t="s">
        <v>9417</v>
      </c>
      <c r="R1147" t="s">
        <v>706</v>
      </c>
      <c r="S1147" t="str">
        <f t="shared" si="13"/>
        <v>AGUILAR ZABALA, ROSARIO</v>
      </c>
      <c r="T1147" t="s">
        <v>47</v>
      </c>
      <c r="U1147" t="s">
        <v>48</v>
      </c>
      <c r="V1147" t="s">
        <v>49</v>
      </c>
      <c r="W1147" t="s">
        <v>17019</v>
      </c>
      <c r="X1147" s="126">
        <v>22974</v>
      </c>
      <c r="Y1147" t="s">
        <v>9418</v>
      </c>
      <c r="AB1147" t="s">
        <v>38</v>
      </c>
      <c r="AC1147" t="s">
        <v>39</v>
      </c>
      <c r="AD1147" t="s">
        <v>40</v>
      </c>
    </row>
    <row r="1148" spans="1:30" x14ac:dyDescent="0.25">
      <c r="A1148" t="s">
        <v>9419</v>
      </c>
      <c r="B1148" t="s">
        <v>27</v>
      </c>
      <c r="C1148" t="s">
        <v>28</v>
      </c>
      <c r="D1148" t="s">
        <v>29</v>
      </c>
      <c r="E1148" t="s">
        <v>30</v>
      </c>
      <c r="F1148" t="s">
        <v>9411</v>
      </c>
      <c r="G1148" t="s">
        <v>9412</v>
      </c>
      <c r="H1148" t="s">
        <v>9383</v>
      </c>
      <c r="I1148" t="s">
        <v>15395</v>
      </c>
      <c r="J1148" t="s">
        <v>9419</v>
      </c>
      <c r="K1148" t="s">
        <v>31</v>
      </c>
      <c r="L1148" t="s">
        <v>31</v>
      </c>
      <c r="M1148" t="s">
        <v>42</v>
      </c>
      <c r="N1148" t="s">
        <v>43</v>
      </c>
      <c r="O1148" t="s">
        <v>53</v>
      </c>
      <c r="P1148" t="s">
        <v>135</v>
      </c>
      <c r="Q1148" t="s">
        <v>75</v>
      </c>
      <c r="R1148" t="s">
        <v>9420</v>
      </c>
      <c r="S1148" t="str">
        <f t="shared" si="13"/>
        <v>COILA QUISPE, MARGARITA ESTERH</v>
      </c>
      <c r="T1148" t="s">
        <v>47</v>
      </c>
      <c r="U1148" t="s">
        <v>48</v>
      </c>
      <c r="V1148" t="s">
        <v>49</v>
      </c>
      <c r="W1148" t="s">
        <v>17020</v>
      </c>
      <c r="X1148" s="126">
        <v>21346</v>
      </c>
      <c r="Y1148" t="s">
        <v>9421</v>
      </c>
      <c r="AB1148" t="s">
        <v>38</v>
      </c>
      <c r="AC1148" t="s">
        <v>39</v>
      </c>
      <c r="AD1148" t="s">
        <v>40</v>
      </c>
    </row>
    <row r="1149" spans="1:30" x14ac:dyDescent="0.25">
      <c r="A1149" t="s">
        <v>9422</v>
      </c>
      <c r="B1149" t="s">
        <v>27</v>
      </c>
      <c r="C1149" t="s">
        <v>28</v>
      </c>
      <c r="D1149" t="s">
        <v>29</v>
      </c>
      <c r="E1149" t="s">
        <v>30</v>
      </c>
      <c r="F1149" t="s">
        <v>9411</v>
      </c>
      <c r="G1149" t="s">
        <v>9412</v>
      </c>
      <c r="H1149" t="s">
        <v>9383</v>
      </c>
      <c r="I1149" t="s">
        <v>15395</v>
      </c>
      <c r="J1149" t="s">
        <v>9422</v>
      </c>
      <c r="K1149" t="s">
        <v>31</v>
      </c>
      <c r="L1149" t="s">
        <v>31</v>
      </c>
      <c r="M1149" t="s">
        <v>9423</v>
      </c>
      <c r="N1149" t="s">
        <v>43</v>
      </c>
      <c r="O1149" t="s">
        <v>53</v>
      </c>
      <c r="P1149" t="s">
        <v>76</v>
      </c>
      <c r="Q1149" t="s">
        <v>707</v>
      </c>
      <c r="R1149" t="s">
        <v>9424</v>
      </c>
      <c r="S1149" t="str">
        <f t="shared" si="13"/>
        <v>CONDORI ARGANDOÑA, RICARDINA SOLEDAD</v>
      </c>
      <c r="T1149" t="s">
        <v>52</v>
      </c>
      <c r="U1149" t="s">
        <v>48</v>
      </c>
      <c r="V1149" t="s">
        <v>16183</v>
      </c>
      <c r="W1149" t="s">
        <v>17021</v>
      </c>
      <c r="X1149" s="126">
        <v>22009</v>
      </c>
      <c r="Y1149" t="s">
        <v>9425</v>
      </c>
      <c r="Z1149" s="126">
        <v>44312</v>
      </c>
      <c r="AA1149" s="126">
        <v>44341</v>
      </c>
      <c r="AB1149" t="s">
        <v>38</v>
      </c>
      <c r="AC1149" t="s">
        <v>39</v>
      </c>
      <c r="AD1149" t="s">
        <v>40</v>
      </c>
    </row>
    <row r="1150" spans="1:30" x14ac:dyDescent="0.25">
      <c r="B1150" t="s">
        <v>27</v>
      </c>
      <c r="C1150" t="s">
        <v>28</v>
      </c>
      <c r="D1150" t="s">
        <v>29</v>
      </c>
      <c r="E1150" t="s">
        <v>30</v>
      </c>
      <c r="F1150" t="s">
        <v>9411</v>
      </c>
      <c r="G1150" t="s">
        <v>9412</v>
      </c>
      <c r="H1150" t="s">
        <v>9383</v>
      </c>
      <c r="I1150" t="s">
        <v>15395</v>
      </c>
      <c r="J1150" t="s">
        <v>9422</v>
      </c>
      <c r="K1150" t="s">
        <v>31</v>
      </c>
      <c r="L1150" t="s">
        <v>31</v>
      </c>
      <c r="M1150" t="s">
        <v>42</v>
      </c>
      <c r="N1150" t="s">
        <v>61</v>
      </c>
      <c r="O1150" t="s">
        <v>17022</v>
      </c>
      <c r="P1150" t="s">
        <v>58</v>
      </c>
      <c r="Q1150" t="s">
        <v>22286</v>
      </c>
      <c r="R1150" t="s">
        <v>278</v>
      </c>
      <c r="S1150" s="189" t="s">
        <v>235</v>
      </c>
      <c r="T1150" t="s">
        <v>64</v>
      </c>
      <c r="U1150" t="s">
        <v>48</v>
      </c>
      <c r="V1150" t="s">
        <v>49</v>
      </c>
      <c r="W1150" t="s">
        <v>22287</v>
      </c>
      <c r="X1150" s="126">
        <v>26866</v>
      </c>
      <c r="Y1150" t="s">
        <v>22288</v>
      </c>
      <c r="Z1150" s="126">
        <v>44312</v>
      </c>
      <c r="AA1150" s="126">
        <v>44341</v>
      </c>
      <c r="AB1150" t="s">
        <v>302</v>
      </c>
      <c r="AC1150" t="s">
        <v>6628</v>
      </c>
      <c r="AD1150" t="s">
        <v>40</v>
      </c>
    </row>
    <row r="1151" spans="1:30" x14ac:dyDescent="0.25">
      <c r="A1151" t="s">
        <v>9426</v>
      </c>
      <c r="B1151" t="s">
        <v>27</v>
      </c>
      <c r="C1151" t="s">
        <v>28</v>
      </c>
      <c r="D1151" t="s">
        <v>29</v>
      </c>
      <c r="E1151" t="s">
        <v>30</v>
      </c>
      <c r="F1151" t="s">
        <v>9411</v>
      </c>
      <c r="G1151" t="s">
        <v>9412</v>
      </c>
      <c r="H1151" t="s">
        <v>9383</v>
      </c>
      <c r="I1151" t="s">
        <v>15395</v>
      </c>
      <c r="J1151" t="s">
        <v>9426</v>
      </c>
      <c r="K1151" t="s">
        <v>31</v>
      </c>
      <c r="L1151" t="s">
        <v>31</v>
      </c>
      <c r="M1151" t="s">
        <v>6446</v>
      </c>
      <c r="N1151" t="s">
        <v>43</v>
      </c>
      <c r="O1151" t="s">
        <v>53</v>
      </c>
      <c r="P1151" t="s">
        <v>143</v>
      </c>
      <c r="Q1151" t="s">
        <v>193</v>
      </c>
      <c r="R1151" t="s">
        <v>9427</v>
      </c>
      <c r="S1151" t="str">
        <f t="shared" si="13"/>
        <v>DUEÑAS APAZA, RAUL PRIMITIVO</v>
      </c>
      <c r="T1151" t="s">
        <v>59</v>
      </c>
      <c r="U1151" t="s">
        <v>48</v>
      </c>
      <c r="V1151" t="s">
        <v>49</v>
      </c>
      <c r="W1151" t="s">
        <v>17023</v>
      </c>
      <c r="X1151" s="126">
        <v>27500</v>
      </c>
      <c r="Y1151" t="s">
        <v>9428</v>
      </c>
      <c r="AB1151" t="s">
        <v>38</v>
      </c>
      <c r="AC1151" t="s">
        <v>39</v>
      </c>
      <c r="AD1151" t="s">
        <v>40</v>
      </c>
    </row>
    <row r="1152" spans="1:30" x14ac:dyDescent="0.25">
      <c r="A1152" t="s">
        <v>9429</v>
      </c>
      <c r="B1152" t="s">
        <v>27</v>
      </c>
      <c r="C1152" t="s">
        <v>28</v>
      </c>
      <c r="D1152" t="s">
        <v>29</v>
      </c>
      <c r="E1152" t="s">
        <v>30</v>
      </c>
      <c r="F1152" t="s">
        <v>9411</v>
      </c>
      <c r="G1152" t="s">
        <v>9412</v>
      </c>
      <c r="H1152" t="s">
        <v>9383</v>
      </c>
      <c r="I1152" t="s">
        <v>15395</v>
      </c>
      <c r="J1152" t="s">
        <v>9429</v>
      </c>
      <c r="K1152" t="s">
        <v>31</v>
      </c>
      <c r="L1152" t="s">
        <v>31</v>
      </c>
      <c r="M1152" t="s">
        <v>42</v>
      </c>
      <c r="N1152" t="s">
        <v>43</v>
      </c>
      <c r="O1152" t="s">
        <v>53</v>
      </c>
      <c r="P1152" t="s">
        <v>75</v>
      </c>
      <c r="Q1152" t="s">
        <v>143</v>
      </c>
      <c r="R1152" t="s">
        <v>223</v>
      </c>
      <c r="S1152" t="str">
        <f t="shared" si="13"/>
        <v>QUISPE DUEÑAS, JUANA</v>
      </c>
      <c r="T1152" t="s">
        <v>47</v>
      </c>
      <c r="U1152" t="s">
        <v>48</v>
      </c>
      <c r="V1152" t="s">
        <v>49</v>
      </c>
      <c r="W1152" t="s">
        <v>17024</v>
      </c>
      <c r="X1152" s="126">
        <v>22309</v>
      </c>
      <c r="Y1152" t="s">
        <v>9430</v>
      </c>
      <c r="AB1152" t="s">
        <v>38</v>
      </c>
      <c r="AC1152" t="s">
        <v>39</v>
      </c>
      <c r="AD1152" t="s">
        <v>40</v>
      </c>
    </row>
    <row r="1153" spans="1:30" x14ac:dyDescent="0.25">
      <c r="A1153" t="s">
        <v>9431</v>
      </c>
      <c r="B1153" t="s">
        <v>27</v>
      </c>
      <c r="C1153" t="s">
        <v>28</v>
      </c>
      <c r="D1153" t="s">
        <v>29</v>
      </c>
      <c r="E1153" t="s">
        <v>30</v>
      </c>
      <c r="F1153" t="s">
        <v>9411</v>
      </c>
      <c r="G1153" t="s">
        <v>9412</v>
      </c>
      <c r="H1153" t="s">
        <v>9383</v>
      </c>
      <c r="I1153" t="s">
        <v>15395</v>
      </c>
      <c r="J1153" t="s">
        <v>9431</v>
      </c>
      <c r="K1153" t="s">
        <v>31</v>
      </c>
      <c r="L1153" t="s">
        <v>31</v>
      </c>
      <c r="M1153" t="s">
        <v>42</v>
      </c>
      <c r="N1153" t="s">
        <v>43</v>
      </c>
      <c r="O1153" t="s">
        <v>53</v>
      </c>
      <c r="P1153" t="s">
        <v>75</v>
      </c>
      <c r="Q1153" t="s">
        <v>58</v>
      </c>
      <c r="R1153" t="s">
        <v>9432</v>
      </c>
      <c r="S1153" t="str">
        <f t="shared" si="13"/>
        <v>QUISPE VILCA, CELIA INOCENCIA</v>
      </c>
      <c r="T1153" t="s">
        <v>52</v>
      </c>
      <c r="U1153" t="s">
        <v>48</v>
      </c>
      <c r="V1153" t="s">
        <v>49</v>
      </c>
      <c r="W1153" t="s">
        <v>17025</v>
      </c>
      <c r="X1153" s="126">
        <v>21029</v>
      </c>
      <c r="Y1153" t="s">
        <v>9433</v>
      </c>
      <c r="AB1153" t="s">
        <v>38</v>
      </c>
      <c r="AC1153" t="s">
        <v>39</v>
      </c>
      <c r="AD1153" t="s">
        <v>40</v>
      </c>
    </row>
    <row r="1154" spans="1:30" x14ac:dyDescent="0.25">
      <c r="A1154" t="s">
        <v>9434</v>
      </c>
      <c r="B1154" t="s">
        <v>27</v>
      </c>
      <c r="C1154" t="s">
        <v>28</v>
      </c>
      <c r="D1154" t="s">
        <v>29</v>
      </c>
      <c r="E1154" t="s">
        <v>30</v>
      </c>
      <c r="F1154" t="s">
        <v>9411</v>
      </c>
      <c r="G1154" t="s">
        <v>9412</v>
      </c>
      <c r="H1154" t="s">
        <v>9383</v>
      </c>
      <c r="I1154" t="s">
        <v>15395</v>
      </c>
      <c r="J1154" t="s">
        <v>9434</v>
      </c>
      <c r="K1154" t="s">
        <v>31</v>
      </c>
      <c r="L1154" t="s">
        <v>31</v>
      </c>
      <c r="M1154" t="s">
        <v>42</v>
      </c>
      <c r="N1154" t="s">
        <v>43</v>
      </c>
      <c r="O1154" t="s">
        <v>9435</v>
      </c>
      <c r="P1154" t="s">
        <v>131</v>
      </c>
      <c r="Q1154" t="s">
        <v>6882</v>
      </c>
      <c r="R1154" t="s">
        <v>335</v>
      </c>
      <c r="S1154" t="str">
        <f t="shared" si="13"/>
        <v>MACHACA ILAQUITA, ROSA</v>
      </c>
      <c r="T1154" t="s">
        <v>64</v>
      </c>
      <c r="U1154" t="s">
        <v>48</v>
      </c>
      <c r="V1154" t="s">
        <v>49</v>
      </c>
      <c r="W1154" t="s">
        <v>17026</v>
      </c>
      <c r="X1154" s="126">
        <v>25641</v>
      </c>
      <c r="Y1154" t="s">
        <v>9436</v>
      </c>
      <c r="AB1154" t="s">
        <v>38</v>
      </c>
      <c r="AC1154" t="s">
        <v>39</v>
      </c>
      <c r="AD1154" t="s">
        <v>40</v>
      </c>
    </row>
    <row r="1155" spans="1:30" x14ac:dyDescent="0.25">
      <c r="A1155" t="s">
        <v>9437</v>
      </c>
      <c r="B1155" t="s">
        <v>27</v>
      </c>
      <c r="C1155" t="s">
        <v>28</v>
      </c>
      <c r="D1155" t="s">
        <v>29</v>
      </c>
      <c r="E1155" t="s">
        <v>30</v>
      </c>
      <c r="F1155" t="s">
        <v>9411</v>
      </c>
      <c r="G1155" t="s">
        <v>9412</v>
      </c>
      <c r="H1155" t="s">
        <v>9383</v>
      </c>
      <c r="I1155" t="s">
        <v>15395</v>
      </c>
      <c r="J1155" t="s">
        <v>9437</v>
      </c>
      <c r="K1155" t="s">
        <v>90</v>
      </c>
      <c r="L1155" t="s">
        <v>91</v>
      </c>
      <c r="M1155" t="s">
        <v>92</v>
      </c>
      <c r="N1155" t="s">
        <v>43</v>
      </c>
      <c r="O1155" t="s">
        <v>53</v>
      </c>
      <c r="P1155" t="s">
        <v>126</v>
      </c>
      <c r="Q1155" t="s">
        <v>105</v>
      </c>
      <c r="R1155" t="s">
        <v>708</v>
      </c>
      <c r="S1155" t="str">
        <f t="shared" si="13"/>
        <v>FLORES CHAMBI, BERNABE</v>
      </c>
      <c r="T1155" t="s">
        <v>94</v>
      </c>
      <c r="U1155" t="s">
        <v>37</v>
      </c>
      <c r="V1155" t="s">
        <v>49</v>
      </c>
      <c r="W1155" t="s">
        <v>17027</v>
      </c>
      <c r="X1155" s="126">
        <v>19520</v>
      </c>
      <c r="Y1155" t="s">
        <v>9438</v>
      </c>
      <c r="AB1155" t="s">
        <v>38</v>
      </c>
      <c r="AC1155" t="s">
        <v>95</v>
      </c>
      <c r="AD1155" t="s">
        <v>40</v>
      </c>
    </row>
    <row r="1156" spans="1:30" x14ac:dyDescent="0.25">
      <c r="A1156" t="s">
        <v>9439</v>
      </c>
      <c r="B1156" t="s">
        <v>27</v>
      </c>
      <c r="C1156" t="s">
        <v>28</v>
      </c>
      <c r="D1156" t="s">
        <v>29</v>
      </c>
      <c r="E1156" t="s">
        <v>30</v>
      </c>
      <c r="F1156" t="s">
        <v>9440</v>
      </c>
      <c r="G1156" t="s">
        <v>9441</v>
      </c>
      <c r="H1156" t="s">
        <v>9383</v>
      </c>
      <c r="I1156" t="s">
        <v>15397</v>
      </c>
      <c r="J1156" t="s">
        <v>9439</v>
      </c>
      <c r="K1156" t="s">
        <v>31</v>
      </c>
      <c r="L1156" t="s">
        <v>32</v>
      </c>
      <c r="M1156" t="s">
        <v>33</v>
      </c>
      <c r="N1156" t="s">
        <v>34</v>
      </c>
      <c r="O1156" t="s">
        <v>6611</v>
      </c>
      <c r="P1156" t="s">
        <v>138</v>
      </c>
      <c r="Q1156" t="s">
        <v>152</v>
      </c>
      <c r="R1156" t="s">
        <v>9442</v>
      </c>
      <c r="S1156" t="str">
        <f t="shared" si="13"/>
        <v>GONZALES RAMOS, SANDRO</v>
      </c>
      <c r="T1156" t="s">
        <v>36</v>
      </c>
      <c r="U1156" t="s">
        <v>37</v>
      </c>
      <c r="V1156" t="s">
        <v>6613</v>
      </c>
      <c r="W1156" t="s">
        <v>17028</v>
      </c>
      <c r="X1156" s="126">
        <v>27219</v>
      </c>
      <c r="Y1156" t="s">
        <v>9443</v>
      </c>
      <c r="Z1156" s="126">
        <v>43525</v>
      </c>
      <c r="AA1156" s="126">
        <v>44985</v>
      </c>
      <c r="AB1156" t="s">
        <v>38</v>
      </c>
      <c r="AC1156" t="s">
        <v>39</v>
      </c>
      <c r="AD1156" t="s">
        <v>40</v>
      </c>
    </row>
    <row r="1157" spans="1:30" x14ac:dyDescent="0.25">
      <c r="A1157" t="s">
        <v>9444</v>
      </c>
      <c r="B1157" t="s">
        <v>27</v>
      </c>
      <c r="C1157" t="s">
        <v>28</v>
      </c>
      <c r="D1157" t="s">
        <v>29</v>
      </c>
      <c r="E1157" t="s">
        <v>30</v>
      </c>
      <c r="F1157" t="s">
        <v>9440</v>
      </c>
      <c r="G1157" t="s">
        <v>9441</v>
      </c>
      <c r="H1157" t="s">
        <v>9383</v>
      </c>
      <c r="I1157" t="s">
        <v>15397</v>
      </c>
      <c r="J1157" t="s">
        <v>9444</v>
      </c>
      <c r="K1157" t="s">
        <v>31</v>
      </c>
      <c r="L1157" t="s">
        <v>32</v>
      </c>
      <c r="M1157" t="s">
        <v>709</v>
      </c>
      <c r="N1157" t="s">
        <v>34</v>
      </c>
      <c r="O1157" t="s">
        <v>6611</v>
      </c>
      <c r="P1157" t="s">
        <v>9445</v>
      </c>
      <c r="Q1157" t="s">
        <v>126</v>
      </c>
      <c r="R1157" t="s">
        <v>9446</v>
      </c>
      <c r="S1157" t="str">
        <f t="shared" si="13"/>
        <v>CALABE FLORES, RAUL VICENTE</v>
      </c>
      <c r="T1157" t="s">
        <v>59</v>
      </c>
      <c r="U1157" t="s">
        <v>37</v>
      </c>
      <c r="V1157" t="s">
        <v>6613</v>
      </c>
      <c r="W1157" t="s">
        <v>17029</v>
      </c>
      <c r="X1157" s="126">
        <v>25664</v>
      </c>
      <c r="Y1157" t="s">
        <v>9447</v>
      </c>
      <c r="Z1157" s="126">
        <v>43525</v>
      </c>
      <c r="AA1157" s="126">
        <v>44985</v>
      </c>
      <c r="AB1157" t="s">
        <v>38</v>
      </c>
      <c r="AC1157" t="s">
        <v>39</v>
      </c>
      <c r="AD1157" t="s">
        <v>40</v>
      </c>
    </row>
    <row r="1158" spans="1:30" x14ac:dyDescent="0.25">
      <c r="A1158" t="s">
        <v>9448</v>
      </c>
      <c r="B1158" t="s">
        <v>27</v>
      </c>
      <c r="C1158" t="s">
        <v>28</v>
      </c>
      <c r="D1158" t="s">
        <v>29</v>
      </c>
      <c r="E1158" t="s">
        <v>30</v>
      </c>
      <c r="F1158" t="s">
        <v>9440</v>
      </c>
      <c r="G1158" t="s">
        <v>9441</v>
      </c>
      <c r="H1158" t="s">
        <v>9383</v>
      </c>
      <c r="I1158" t="s">
        <v>15397</v>
      </c>
      <c r="J1158" t="s">
        <v>9448</v>
      </c>
      <c r="K1158" t="s">
        <v>31</v>
      </c>
      <c r="L1158" t="s">
        <v>31</v>
      </c>
      <c r="M1158" t="s">
        <v>42</v>
      </c>
      <c r="N1158" t="s">
        <v>43</v>
      </c>
      <c r="O1158" t="s">
        <v>53</v>
      </c>
      <c r="P1158" t="s">
        <v>710</v>
      </c>
      <c r="Q1158" t="s">
        <v>642</v>
      </c>
      <c r="R1158" t="s">
        <v>9449</v>
      </c>
      <c r="S1158" t="str">
        <f t="shared" si="13"/>
        <v>CHOQUEHUAYTA CCAMA, CLAUDIA VICTORIA</v>
      </c>
      <c r="T1158" t="s">
        <v>36</v>
      </c>
      <c r="U1158" t="s">
        <v>48</v>
      </c>
      <c r="V1158" t="s">
        <v>49</v>
      </c>
      <c r="W1158" t="s">
        <v>17030</v>
      </c>
      <c r="X1158" s="126">
        <v>27187</v>
      </c>
      <c r="Y1158" t="s">
        <v>9450</v>
      </c>
      <c r="AB1158" t="s">
        <v>38</v>
      </c>
      <c r="AC1158" t="s">
        <v>39</v>
      </c>
      <c r="AD1158" t="s">
        <v>40</v>
      </c>
    </row>
    <row r="1159" spans="1:30" x14ac:dyDescent="0.25">
      <c r="A1159" t="s">
        <v>9451</v>
      </c>
      <c r="B1159" t="s">
        <v>27</v>
      </c>
      <c r="C1159" t="s">
        <v>28</v>
      </c>
      <c r="D1159" t="s">
        <v>29</v>
      </c>
      <c r="E1159" t="s">
        <v>30</v>
      </c>
      <c r="F1159" t="s">
        <v>9440</v>
      </c>
      <c r="G1159" t="s">
        <v>9441</v>
      </c>
      <c r="H1159" t="s">
        <v>9383</v>
      </c>
      <c r="I1159" t="s">
        <v>15397</v>
      </c>
      <c r="J1159" t="s">
        <v>9451</v>
      </c>
      <c r="K1159" t="s">
        <v>31</v>
      </c>
      <c r="L1159" t="s">
        <v>31</v>
      </c>
      <c r="M1159" t="s">
        <v>42</v>
      </c>
      <c r="N1159" t="s">
        <v>43</v>
      </c>
      <c r="O1159" t="s">
        <v>9452</v>
      </c>
      <c r="P1159" t="s">
        <v>138</v>
      </c>
      <c r="Q1159" t="s">
        <v>219</v>
      </c>
      <c r="R1159" t="s">
        <v>9453</v>
      </c>
      <c r="S1159" t="str">
        <f t="shared" si="13"/>
        <v>GONZALES CASTILLO, ANA ANTIA</v>
      </c>
      <c r="T1159" t="s">
        <v>64</v>
      </c>
      <c r="U1159" t="s">
        <v>48</v>
      </c>
      <c r="V1159" t="s">
        <v>49</v>
      </c>
      <c r="W1159" t="s">
        <v>17031</v>
      </c>
      <c r="X1159" s="126">
        <v>23850</v>
      </c>
      <c r="Y1159" t="s">
        <v>9454</v>
      </c>
      <c r="AB1159" t="s">
        <v>38</v>
      </c>
      <c r="AC1159" t="s">
        <v>39</v>
      </c>
      <c r="AD1159" t="s">
        <v>40</v>
      </c>
    </row>
    <row r="1160" spans="1:30" x14ac:dyDescent="0.25">
      <c r="A1160" t="s">
        <v>9455</v>
      </c>
      <c r="B1160" t="s">
        <v>27</v>
      </c>
      <c r="C1160" t="s">
        <v>28</v>
      </c>
      <c r="D1160" t="s">
        <v>29</v>
      </c>
      <c r="E1160" t="s">
        <v>30</v>
      </c>
      <c r="F1160" t="s">
        <v>9440</v>
      </c>
      <c r="G1160" t="s">
        <v>9441</v>
      </c>
      <c r="H1160" t="s">
        <v>9383</v>
      </c>
      <c r="I1160" t="s">
        <v>15397</v>
      </c>
      <c r="J1160" t="s">
        <v>9455</v>
      </c>
      <c r="K1160" t="s">
        <v>31</v>
      </c>
      <c r="L1160" t="s">
        <v>31</v>
      </c>
      <c r="M1160" t="s">
        <v>42</v>
      </c>
      <c r="N1160" t="s">
        <v>43</v>
      </c>
      <c r="O1160" t="s">
        <v>9456</v>
      </c>
      <c r="P1160" t="s">
        <v>75</v>
      </c>
      <c r="Q1160" t="s">
        <v>267</v>
      </c>
      <c r="R1160" t="s">
        <v>1013</v>
      </c>
      <c r="S1160" t="str">
        <f t="shared" si="13"/>
        <v>QUISPE SANDOVAL, FELICITAS</v>
      </c>
      <c r="T1160" t="s">
        <v>52</v>
      </c>
      <c r="U1160" t="s">
        <v>48</v>
      </c>
      <c r="V1160" t="s">
        <v>49</v>
      </c>
      <c r="W1160" t="s">
        <v>17032</v>
      </c>
      <c r="X1160" s="126">
        <v>25324</v>
      </c>
      <c r="Y1160" t="s">
        <v>12924</v>
      </c>
      <c r="AB1160" t="s">
        <v>38</v>
      </c>
      <c r="AC1160" t="s">
        <v>39</v>
      </c>
      <c r="AD1160" t="s">
        <v>40</v>
      </c>
    </row>
    <row r="1161" spans="1:30" x14ac:dyDescent="0.25">
      <c r="A1161" t="s">
        <v>9457</v>
      </c>
      <c r="B1161" t="s">
        <v>27</v>
      </c>
      <c r="C1161" t="s">
        <v>28</v>
      </c>
      <c r="D1161" t="s">
        <v>29</v>
      </c>
      <c r="E1161" t="s">
        <v>30</v>
      </c>
      <c r="F1161" t="s">
        <v>9440</v>
      </c>
      <c r="G1161" t="s">
        <v>9441</v>
      </c>
      <c r="H1161" t="s">
        <v>9383</v>
      </c>
      <c r="I1161" t="s">
        <v>15397</v>
      </c>
      <c r="J1161" t="s">
        <v>9457</v>
      </c>
      <c r="K1161" t="s">
        <v>31</v>
      </c>
      <c r="L1161" t="s">
        <v>31</v>
      </c>
      <c r="M1161" t="s">
        <v>42</v>
      </c>
      <c r="N1161" t="s">
        <v>43</v>
      </c>
      <c r="O1161" t="s">
        <v>53</v>
      </c>
      <c r="P1161" t="s">
        <v>85</v>
      </c>
      <c r="Q1161" t="s">
        <v>405</v>
      </c>
      <c r="R1161" t="s">
        <v>9458</v>
      </c>
      <c r="S1161" t="str">
        <f t="shared" si="13"/>
        <v>CACERES TUCO, HERMENEGILDA</v>
      </c>
      <c r="T1161" t="s">
        <v>47</v>
      </c>
      <c r="U1161" t="s">
        <v>48</v>
      </c>
      <c r="V1161" t="s">
        <v>49</v>
      </c>
      <c r="W1161" t="s">
        <v>17033</v>
      </c>
      <c r="X1161" s="126">
        <v>25243</v>
      </c>
      <c r="Y1161" t="s">
        <v>9459</v>
      </c>
      <c r="AB1161" t="s">
        <v>38</v>
      </c>
      <c r="AC1161" t="s">
        <v>39</v>
      </c>
      <c r="AD1161" t="s">
        <v>40</v>
      </c>
    </row>
    <row r="1162" spans="1:30" x14ac:dyDescent="0.25">
      <c r="A1162" t="s">
        <v>9460</v>
      </c>
      <c r="B1162" t="s">
        <v>27</v>
      </c>
      <c r="C1162" t="s">
        <v>28</v>
      </c>
      <c r="D1162" t="s">
        <v>29</v>
      </c>
      <c r="E1162" t="s">
        <v>30</v>
      </c>
      <c r="F1162" t="s">
        <v>9440</v>
      </c>
      <c r="G1162" t="s">
        <v>9441</v>
      </c>
      <c r="H1162" t="s">
        <v>9383</v>
      </c>
      <c r="I1162" t="s">
        <v>15397</v>
      </c>
      <c r="J1162" t="s">
        <v>9460</v>
      </c>
      <c r="K1162" t="s">
        <v>31</v>
      </c>
      <c r="L1162" t="s">
        <v>31</v>
      </c>
      <c r="M1162" t="s">
        <v>42</v>
      </c>
      <c r="N1162" t="s">
        <v>43</v>
      </c>
      <c r="O1162" t="s">
        <v>53</v>
      </c>
      <c r="P1162" t="s">
        <v>711</v>
      </c>
      <c r="Q1162" t="s">
        <v>342</v>
      </c>
      <c r="R1162" t="s">
        <v>9461</v>
      </c>
      <c r="S1162" t="str">
        <f t="shared" si="13"/>
        <v>CAMACHO GUEVARA, ALIDA JUANA</v>
      </c>
      <c r="T1162" t="s">
        <v>64</v>
      </c>
      <c r="U1162" t="s">
        <v>48</v>
      </c>
      <c r="V1162" t="s">
        <v>49</v>
      </c>
      <c r="W1162" t="s">
        <v>17034</v>
      </c>
      <c r="X1162" s="126">
        <v>24389</v>
      </c>
      <c r="Y1162" t="s">
        <v>9462</v>
      </c>
      <c r="AB1162" t="s">
        <v>38</v>
      </c>
      <c r="AC1162" t="s">
        <v>39</v>
      </c>
      <c r="AD1162" t="s">
        <v>40</v>
      </c>
    </row>
    <row r="1163" spans="1:30" x14ac:dyDescent="0.25">
      <c r="A1163" t="s">
        <v>9463</v>
      </c>
      <c r="B1163" t="s">
        <v>27</v>
      </c>
      <c r="C1163" t="s">
        <v>28</v>
      </c>
      <c r="D1163" t="s">
        <v>29</v>
      </c>
      <c r="E1163" t="s">
        <v>30</v>
      </c>
      <c r="F1163" t="s">
        <v>9440</v>
      </c>
      <c r="G1163" t="s">
        <v>9441</v>
      </c>
      <c r="H1163" t="s">
        <v>9383</v>
      </c>
      <c r="I1163" t="s">
        <v>15397</v>
      </c>
      <c r="J1163" t="s">
        <v>9463</v>
      </c>
      <c r="K1163" t="s">
        <v>31</v>
      </c>
      <c r="L1163" t="s">
        <v>31</v>
      </c>
      <c r="M1163" t="s">
        <v>42</v>
      </c>
      <c r="N1163" t="s">
        <v>43</v>
      </c>
      <c r="O1163" t="s">
        <v>53</v>
      </c>
      <c r="P1163" t="s">
        <v>206</v>
      </c>
      <c r="Q1163" t="s">
        <v>712</v>
      </c>
      <c r="R1163" t="s">
        <v>713</v>
      </c>
      <c r="S1163" t="str">
        <f t="shared" si="13"/>
        <v>CANO CCOA, BRIGIDA</v>
      </c>
      <c r="T1163" t="s">
        <v>47</v>
      </c>
      <c r="U1163" t="s">
        <v>48</v>
      </c>
      <c r="V1163" t="s">
        <v>49</v>
      </c>
      <c r="W1163" t="s">
        <v>17035</v>
      </c>
      <c r="X1163" s="126">
        <v>22197</v>
      </c>
      <c r="Y1163" t="s">
        <v>9464</v>
      </c>
      <c r="AB1163" t="s">
        <v>38</v>
      </c>
      <c r="AC1163" t="s">
        <v>39</v>
      </c>
      <c r="AD1163" t="s">
        <v>40</v>
      </c>
    </row>
    <row r="1164" spans="1:30" x14ac:dyDescent="0.25">
      <c r="A1164" t="s">
        <v>9465</v>
      </c>
      <c r="B1164" t="s">
        <v>27</v>
      </c>
      <c r="C1164" t="s">
        <v>28</v>
      </c>
      <c r="D1164" t="s">
        <v>29</v>
      </c>
      <c r="E1164" t="s">
        <v>30</v>
      </c>
      <c r="F1164" t="s">
        <v>9440</v>
      </c>
      <c r="G1164" t="s">
        <v>9441</v>
      </c>
      <c r="H1164" t="s">
        <v>9383</v>
      </c>
      <c r="I1164" t="s">
        <v>15397</v>
      </c>
      <c r="J1164" t="s">
        <v>9465</v>
      </c>
      <c r="K1164" t="s">
        <v>31</v>
      </c>
      <c r="L1164" t="s">
        <v>31</v>
      </c>
      <c r="M1164" t="s">
        <v>42</v>
      </c>
      <c r="N1164" t="s">
        <v>43</v>
      </c>
      <c r="O1164" t="s">
        <v>9466</v>
      </c>
      <c r="P1164" t="s">
        <v>256</v>
      </c>
      <c r="Q1164" t="s">
        <v>122</v>
      </c>
      <c r="R1164" t="s">
        <v>9467</v>
      </c>
      <c r="S1164" t="str">
        <f t="shared" si="13"/>
        <v>SANCHEZ TORRES, VILMA NOEMI</v>
      </c>
      <c r="T1164" t="s">
        <v>59</v>
      </c>
      <c r="U1164" t="s">
        <v>48</v>
      </c>
      <c r="V1164" t="s">
        <v>49</v>
      </c>
      <c r="W1164" t="s">
        <v>17036</v>
      </c>
      <c r="X1164" s="126">
        <v>25852</v>
      </c>
      <c r="Y1164" t="s">
        <v>9468</v>
      </c>
      <c r="AB1164" t="s">
        <v>38</v>
      </c>
      <c r="AC1164" t="s">
        <v>39</v>
      </c>
      <c r="AD1164" t="s">
        <v>40</v>
      </c>
    </row>
    <row r="1165" spans="1:30" x14ac:dyDescent="0.25">
      <c r="A1165" t="s">
        <v>9469</v>
      </c>
      <c r="B1165" t="s">
        <v>27</v>
      </c>
      <c r="C1165" t="s">
        <v>28</v>
      </c>
      <c r="D1165" t="s">
        <v>29</v>
      </c>
      <c r="E1165" t="s">
        <v>30</v>
      </c>
      <c r="F1165" t="s">
        <v>9440</v>
      </c>
      <c r="G1165" t="s">
        <v>9441</v>
      </c>
      <c r="H1165" t="s">
        <v>9383</v>
      </c>
      <c r="I1165" t="s">
        <v>15397</v>
      </c>
      <c r="J1165" t="s">
        <v>9469</v>
      </c>
      <c r="K1165" t="s">
        <v>31</v>
      </c>
      <c r="L1165" t="s">
        <v>31</v>
      </c>
      <c r="M1165" t="s">
        <v>42</v>
      </c>
      <c r="N1165" t="s">
        <v>43</v>
      </c>
      <c r="O1165" t="s">
        <v>53</v>
      </c>
      <c r="P1165" t="s">
        <v>9470</v>
      </c>
      <c r="Q1165" t="s">
        <v>318</v>
      </c>
      <c r="R1165" t="s">
        <v>9471</v>
      </c>
      <c r="S1165" t="str">
        <f t="shared" si="13"/>
        <v>COACALLA VARGAS, ULIA MERIDA</v>
      </c>
      <c r="T1165" t="s">
        <v>47</v>
      </c>
      <c r="U1165" t="s">
        <v>48</v>
      </c>
      <c r="V1165" t="s">
        <v>49</v>
      </c>
      <c r="W1165" t="s">
        <v>17037</v>
      </c>
      <c r="X1165" s="126">
        <v>23142</v>
      </c>
      <c r="Y1165" t="s">
        <v>9472</v>
      </c>
      <c r="AB1165" t="s">
        <v>38</v>
      </c>
      <c r="AC1165" t="s">
        <v>39</v>
      </c>
      <c r="AD1165" t="s">
        <v>40</v>
      </c>
    </row>
    <row r="1166" spans="1:30" x14ac:dyDescent="0.25">
      <c r="A1166" t="s">
        <v>9473</v>
      </c>
      <c r="B1166" t="s">
        <v>27</v>
      </c>
      <c r="C1166" t="s">
        <v>28</v>
      </c>
      <c r="D1166" t="s">
        <v>29</v>
      </c>
      <c r="E1166" t="s">
        <v>30</v>
      </c>
      <c r="F1166" t="s">
        <v>9440</v>
      </c>
      <c r="G1166" t="s">
        <v>9441</v>
      </c>
      <c r="H1166" t="s">
        <v>9383</v>
      </c>
      <c r="I1166" t="s">
        <v>15397</v>
      </c>
      <c r="J1166" t="s">
        <v>9473</v>
      </c>
      <c r="K1166" t="s">
        <v>31</v>
      </c>
      <c r="L1166" t="s">
        <v>31</v>
      </c>
      <c r="M1166" t="s">
        <v>42</v>
      </c>
      <c r="N1166" t="s">
        <v>43</v>
      </c>
      <c r="O1166" t="s">
        <v>53</v>
      </c>
      <c r="P1166" t="s">
        <v>133</v>
      </c>
      <c r="Q1166" t="s">
        <v>355</v>
      </c>
      <c r="R1166" t="s">
        <v>9474</v>
      </c>
      <c r="S1166" t="str">
        <f t="shared" si="13"/>
        <v>CRUZ TIQUILLOCA, ISABEL NORMA</v>
      </c>
      <c r="T1166" t="s">
        <v>47</v>
      </c>
      <c r="U1166" t="s">
        <v>48</v>
      </c>
      <c r="V1166" t="s">
        <v>49</v>
      </c>
      <c r="W1166" t="s">
        <v>17038</v>
      </c>
      <c r="X1166" s="126">
        <v>21873</v>
      </c>
      <c r="Y1166" t="s">
        <v>9475</v>
      </c>
      <c r="AB1166" t="s">
        <v>38</v>
      </c>
      <c r="AC1166" t="s">
        <v>39</v>
      </c>
      <c r="AD1166" t="s">
        <v>40</v>
      </c>
    </row>
    <row r="1167" spans="1:30" x14ac:dyDescent="0.25">
      <c r="A1167" t="s">
        <v>9476</v>
      </c>
      <c r="B1167" t="s">
        <v>27</v>
      </c>
      <c r="C1167" t="s">
        <v>28</v>
      </c>
      <c r="D1167" t="s">
        <v>29</v>
      </c>
      <c r="E1167" t="s">
        <v>30</v>
      </c>
      <c r="F1167" t="s">
        <v>9440</v>
      </c>
      <c r="G1167" t="s">
        <v>9441</v>
      </c>
      <c r="H1167" t="s">
        <v>9383</v>
      </c>
      <c r="I1167" t="s">
        <v>15397</v>
      </c>
      <c r="J1167" t="s">
        <v>9476</v>
      </c>
      <c r="K1167" t="s">
        <v>31</v>
      </c>
      <c r="L1167" t="s">
        <v>31</v>
      </c>
      <c r="M1167" t="s">
        <v>6446</v>
      </c>
      <c r="N1167" t="s">
        <v>43</v>
      </c>
      <c r="O1167" t="s">
        <v>53</v>
      </c>
      <c r="P1167" t="s">
        <v>191</v>
      </c>
      <c r="Q1167" t="s">
        <v>179</v>
      </c>
      <c r="R1167" t="s">
        <v>181</v>
      </c>
      <c r="S1167" t="str">
        <f t="shared" si="13"/>
        <v>DELGADO TITO, HUGO</v>
      </c>
      <c r="T1167" t="s">
        <v>59</v>
      </c>
      <c r="U1167" t="s">
        <v>48</v>
      </c>
      <c r="V1167" t="s">
        <v>49</v>
      </c>
      <c r="W1167" t="s">
        <v>17039</v>
      </c>
      <c r="X1167" s="126">
        <v>24120</v>
      </c>
      <c r="Y1167" t="s">
        <v>9477</v>
      </c>
      <c r="AB1167" t="s">
        <v>38</v>
      </c>
      <c r="AC1167" t="s">
        <v>39</v>
      </c>
      <c r="AD1167" t="s">
        <v>40</v>
      </c>
    </row>
    <row r="1168" spans="1:30" x14ac:dyDescent="0.25">
      <c r="A1168" t="s">
        <v>9478</v>
      </c>
      <c r="B1168" t="s">
        <v>27</v>
      </c>
      <c r="C1168" t="s">
        <v>28</v>
      </c>
      <c r="D1168" t="s">
        <v>29</v>
      </c>
      <c r="E1168" t="s">
        <v>30</v>
      </c>
      <c r="F1168" t="s">
        <v>9440</v>
      </c>
      <c r="G1168" t="s">
        <v>9441</v>
      </c>
      <c r="H1168" t="s">
        <v>9383</v>
      </c>
      <c r="I1168" t="s">
        <v>15397</v>
      </c>
      <c r="J1168" t="s">
        <v>9478</v>
      </c>
      <c r="K1168" t="s">
        <v>31</v>
      </c>
      <c r="L1168" t="s">
        <v>31</v>
      </c>
      <c r="M1168" t="s">
        <v>42</v>
      </c>
      <c r="N1168" t="s">
        <v>43</v>
      </c>
      <c r="O1168" t="s">
        <v>15398</v>
      </c>
      <c r="P1168" t="s">
        <v>76</v>
      </c>
      <c r="Q1168" t="s">
        <v>164</v>
      </c>
      <c r="R1168" t="s">
        <v>13001</v>
      </c>
      <c r="S1168" t="str">
        <f t="shared" si="13"/>
        <v>CONDORI YUCRA, LUIS ENRIQUE</v>
      </c>
      <c r="T1168" t="s">
        <v>47</v>
      </c>
      <c r="U1168" t="s">
        <v>48</v>
      </c>
      <c r="V1168" t="s">
        <v>49</v>
      </c>
      <c r="W1168" t="s">
        <v>17040</v>
      </c>
      <c r="X1168" s="126">
        <v>25295</v>
      </c>
      <c r="Y1168" t="s">
        <v>13002</v>
      </c>
      <c r="AB1168" t="s">
        <v>38</v>
      </c>
      <c r="AC1168" t="s">
        <v>39</v>
      </c>
      <c r="AD1168" t="s">
        <v>40</v>
      </c>
    </row>
    <row r="1169" spans="1:30" x14ac:dyDescent="0.25">
      <c r="A1169" t="s">
        <v>9479</v>
      </c>
      <c r="B1169" t="s">
        <v>27</v>
      </c>
      <c r="C1169" t="s">
        <v>28</v>
      </c>
      <c r="D1169" t="s">
        <v>29</v>
      </c>
      <c r="E1169" t="s">
        <v>30</v>
      </c>
      <c r="F1169" t="s">
        <v>9440</v>
      </c>
      <c r="G1169" t="s">
        <v>9441</v>
      </c>
      <c r="H1169" t="s">
        <v>9383</v>
      </c>
      <c r="I1169" t="s">
        <v>15397</v>
      </c>
      <c r="J1169" t="s">
        <v>9479</v>
      </c>
      <c r="K1169" t="s">
        <v>31</v>
      </c>
      <c r="L1169" t="s">
        <v>31</v>
      </c>
      <c r="M1169" t="s">
        <v>42</v>
      </c>
      <c r="N1169" t="s">
        <v>43</v>
      </c>
      <c r="O1169" t="s">
        <v>9480</v>
      </c>
      <c r="P1169" t="s">
        <v>113</v>
      </c>
      <c r="Q1169" t="s">
        <v>126</v>
      </c>
      <c r="R1169" t="s">
        <v>9481</v>
      </c>
      <c r="S1169" t="str">
        <f t="shared" si="13"/>
        <v>PAREDES FLORES, JAVIER ANTONIO</v>
      </c>
      <c r="T1169" t="s">
        <v>47</v>
      </c>
      <c r="U1169" t="s">
        <v>48</v>
      </c>
      <c r="V1169" t="s">
        <v>49</v>
      </c>
      <c r="W1169" t="s">
        <v>17041</v>
      </c>
      <c r="X1169" s="126">
        <v>25001</v>
      </c>
      <c r="Y1169" t="s">
        <v>9482</v>
      </c>
      <c r="AB1169" t="s">
        <v>38</v>
      </c>
      <c r="AC1169" t="s">
        <v>39</v>
      </c>
      <c r="AD1169" t="s">
        <v>40</v>
      </c>
    </row>
    <row r="1170" spans="1:30" x14ac:dyDescent="0.25">
      <c r="A1170" t="s">
        <v>9483</v>
      </c>
      <c r="B1170" t="s">
        <v>27</v>
      </c>
      <c r="C1170" t="s">
        <v>28</v>
      </c>
      <c r="D1170" t="s">
        <v>29</v>
      </c>
      <c r="E1170" t="s">
        <v>30</v>
      </c>
      <c r="F1170" t="s">
        <v>9440</v>
      </c>
      <c r="G1170" t="s">
        <v>9441</v>
      </c>
      <c r="H1170" t="s">
        <v>9383</v>
      </c>
      <c r="I1170" t="s">
        <v>15397</v>
      </c>
      <c r="J1170" t="s">
        <v>9483</v>
      </c>
      <c r="K1170" t="s">
        <v>31</v>
      </c>
      <c r="L1170" t="s">
        <v>31</v>
      </c>
      <c r="M1170" t="s">
        <v>42</v>
      </c>
      <c r="N1170" t="s">
        <v>43</v>
      </c>
      <c r="O1170" t="s">
        <v>53</v>
      </c>
      <c r="P1170" t="s">
        <v>115</v>
      </c>
      <c r="Q1170" t="s">
        <v>352</v>
      </c>
      <c r="R1170" t="s">
        <v>9484</v>
      </c>
      <c r="S1170" t="str">
        <f t="shared" si="13"/>
        <v>PACORI FERNANDEZ, BETY CRISTINA</v>
      </c>
      <c r="T1170" t="s">
        <v>47</v>
      </c>
      <c r="U1170" t="s">
        <v>48</v>
      </c>
      <c r="V1170" t="s">
        <v>49</v>
      </c>
      <c r="W1170" t="s">
        <v>17042</v>
      </c>
      <c r="X1170" s="126">
        <v>21234</v>
      </c>
      <c r="Y1170" t="s">
        <v>9485</v>
      </c>
      <c r="AB1170" t="s">
        <v>38</v>
      </c>
      <c r="AC1170" t="s">
        <v>39</v>
      </c>
      <c r="AD1170" t="s">
        <v>40</v>
      </c>
    </row>
    <row r="1171" spans="1:30" x14ac:dyDescent="0.25">
      <c r="A1171" t="s">
        <v>9486</v>
      </c>
      <c r="B1171" t="s">
        <v>27</v>
      </c>
      <c r="C1171" t="s">
        <v>28</v>
      </c>
      <c r="D1171" t="s">
        <v>29</v>
      </c>
      <c r="E1171" t="s">
        <v>30</v>
      </c>
      <c r="F1171" t="s">
        <v>9440</v>
      </c>
      <c r="G1171" t="s">
        <v>9441</v>
      </c>
      <c r="H1171" t="s">
        <v>9383</v>
      </c>
      <c r="I1171" t="s">
        <v>15397</v>
      </c>
      <c r="J1171" t="s">
        <v>9486</v>
      </c>
      <c r="K1171" t="s">
        <v>31</v>
      </c>
      <c r="L1171" t="s">
        <v>31</v>
      </c>
      <c r="M1171" t="s">
        <v>42</v>
      </c>
      <c r="N1171" t="s">
        <v>43</v>
      </c>
      <c r="O1171" t="s">
        <v>53</v>
      </c>
      <c r="P1171" t="s">
        <v>9487</v>
      </c>
      <c r="Q1171" t="s">
        <v>193</v>
      </c>
      <c r="R1171" t="s">
        <v>9488</v>
      </c>
      <c r="S1171" t="str">
        <f t="shared" si="13"/>
        <v>PADILLA APAZA, PERCY JORGE</v>
      </c>
      <c r="T1171" t="s">
        <v>47</v>
      </c>
      <c r="U1171" t="s">
        <v>48</v>
      </c>
      <c r="V1171" t="s">
        <v>49</v>
      </c>
      <c r="W1171" t="s">
        <v>17043</v>
      </c>
      <c r="X1171" s="126">
        <v>23586</v>
      </c>
      <c r="Y1171" t="s">
        <v>9489</v>
      </c>
      <c r="AB1171" t="s">
        <v>38</v>
      </c>
      <c r="AC1171" t="s">
        <v>39</v>
      </c>
      <c r="AD1171" t="s">
        <v>40</v>
      </c>
    </row>
    <row r="1172" spans="1:30" x14ac:dyDescent="0.25">
      <c r="A1172" t="s">
        <v>9490</v>
      </c>
      <c r="B1172" t="s">
        <v>27</v>
      </c>
      <c r="C1172" t="s">
        <v>28</v>
      </c>
      <c r="D1172" t="s">
        <v>29</v>
      </c>
      <c r="E1172" t="s">
        <v>30</v>
      </c>
      <c r="F1172" t="s">
        <v>9440</v>
      </c>
      <c r="G1172" t="s">
        <v>9441</v>
      </c>
      <c r="H1172" t="s">
        <v>9383</v>
      </c>
      <c r="I1172" t="s">
        <v>15397</v>
      </c>
      <c r="J1172" t="s">
        <v>9490</v>
      </c>
      <c r="K1172" t="s">
        <v>31</v>
      </c>
      <c r="L1172" t="s">
        <v>31</v>
      </c>
      <c r="M1172" t="s">
        <v>9423</v>
      </c>
      <c r="N1172" t="s">
        <v>43</v>
      </c>
      <c r="O1172" t="s">
        <v>53</v>
      </c>
      <c r="P1172" t="s">
        <v>6570</v>
      </c>
      <c r="Q1172" t="s">
        <v>370</v>
      </c>
      <c r="R1172" t="s">
        <v>9491</v>
      </c>
      <c r="S1172" t="str">
        <f t="shared" si="13"/>
        <v>YEPEZ RAMIREZ, TERESA MARLENE</v>
      </c>
      <c r="T1172" t="s">
        <v>36</v>
      </c>
      <c r="U1172" t="s">
        <v>48</v>
      </c>
      <c r="V1172" t="s">
        <v>49</v>
      </c>
      <c r="W1172" t="s">
        <v>17044</v>
      </c>
      <c r="X1172" s="126">
        <v>21331</v>
      </c>
      <c r="Y1172" t="s">
        <v>9492</v>
      </c>
      <c r="AB1172" t="s">
        <v>38</v>
      </c>
      <c r="AC1172" t="s">
        <v>39</v>
      </c>
      <c r="AD1172" t="s">
        <v>40</v>
      </c>
    </row>
    <row r="1173" spans="1:30" x14ac:dyDescent="0.25">
      <c r="A1173" t="s">
        <v>9493</v>
      </c>
      <c r="B1173" t="s">
        <v>27</v>
      </c>
      <c r="C1173" t="s">
        <v>28</v>
      </c>
      <c r="D1173" t="s">
        <v>29</v>
      </c>
      <c r="E1173" t="s">
        <v>30</v>
      </c>
      <c r="F1173" t="s">
        <v>9440</v>
      </c>
      <c r="G1173" t="s">
        <v>9441</v>
      </c>
      <c r="H1173" t="s">
        <v>9383</v>
      </c>
      <c r="I1173" t="s">
        <v>15397</v>
      </c>
      <c r="J1173" t="s">
        <v>9493</v>
      </c>
      <c r="K1173" t="s">
        <v>31</v>
      </c>
      <c r="L1173" t="s">
        <v>31</v>
      </c>
      <c r="M1173" t="s">
        <v>42</v>
      </c>
      <c r="N1173" t="s">
        <v>61</v>
      </c>
      <c r="O1173" t="s">
        <v>17045</v>
      </c>
      <c r="P1173" t="s">
        <v>533</v>
      </c>
      <c r="Q1173" t="s">
        <v>126</v>
      </c>
      <c r="R1173" t="s">
        <v>22289</v>
      </c>
      <c r="S1173" s="189" t="s">
        <v>235</v>
      </c>
      <c r="T1173" t="s">
        <v>64</v>
      </c>
      <c r="U1173" t="s">
        <v>48</v>
      </c>
      <c r="V1173" t="s">
        <v>49</v>
      </c>
      <c r="W1173" t="s">
        <v>22290</v>
      </c>
      <c r="X1173" s="126">
        <v>30156</v>
      </c>
      <c r="Y1173" t="s">
        <v>22291</v>
      </c>
      <c r="Z1173" s="126">
        <v>44379</v>
      </c>
      <c r="AA1173" s="126">
        <v>44561</v>
      </c>
      <c r="AB1173" t="s">
        <v>38</v>
      </c>
      <c r="AC1173" t="s">
        <v>6628</v>
      </c>
      <c r="AD1173" t="s">
        <v>40</v>
      </c>
    </row>
    <row r="1174" spans="1:30" x14ac:dyDescent="0.25">
      <c r="A1174" t="s">
        <v>9494</v>
      </c>
      <c r="B1174" t="s">
        <v>27</v>
      </c>
      <c r="C1174" t="s">
        <v>28</v>
      </c>
      <c r="D1174" t="s">
        <v>29</v>
      </c>
      <c r="E1174" t="s">
        <v>30</v>
      </c>
      <c r="F1174" t="s">
        <v>9440</v>
      </c>
      <c r="G1174" t="s">
        <v>9441</v>
      </c>
      <c r="H1174" t="s">
        <v>9383</v>
      </c>
      <c r="I1174" t="s">
        <v>15397</v>
      </c>
      <c r="J1174" t="s">
        <v>9494</v>
      </c>
      <c r="K1174" t="s">
        <v>31</v>
      </c>
      <c r="L1174" t="s">
        <v>31</v>
      </c>
      <c r="M1174" t="s">
        <v>42</v>
      </c>
      <c r="N1174" t="s">
        <v>43</v>
      </c>
      <c r="O1174" t="s">
        <v>53</v>
      </c>
      <c r="P1174" t="s">
        <v>152</v>
      </c>
      <c r="Q1174" t="s">
        <v>245</v>
      </c>
      <c r="R1174" t="s">
        <v>9495</v>
      </c>
      <c r="S1174" t="str">
        <f t="shared" si="13"/>
        <v>RAMOS ALATA, MIRIAM DINA</v>
      </c>
      <c r="T1174" t="s">
        <v>59</v>
      </c>
      <c r="U1174" t="s">
        <v>48</v>
      </c>
      <c r="V1174" t="s">
        <v>49</v>
      </c>
      <c r="W1174" t="s">
        <v>17046</v>
      </c>
      <c r="X1174" s="126">
        <v>25178</v>
      </c>
      <c r="Y1174" t="s">
        <v>9496</v>
      </c>
      <c r="AB1174" t="s">
        <v>38</v>
      </c>
      <c r="AC1174" t="s">
        <v>39</v>
      </c>
      <c r="AD1174" t="s">
        <v>40</v>
      </c>
    </row>
    <row r="1175" spans="1:30" x14ac:dyDescent="0.25">
      <c r="A1175" t="s">
        <v>9497</v>
      </c>
      <c r="B1175" t="s">
        <v>27</v>
      </c>
      <c r="C1175" t="s">
        <v>28</v>
      </c>
      <c r="D1175" t="s">
        <v>29</v>
      </c>
      <c r="E1175" t="s">
        <v>30</v>
      </c>
      <c r="F1175" t="s">
        <v>9440</v>
      </c>
      <c r="G1175" t="s">
        <v>9441</v>
      </c>
      <c r="H1175" t="s">
        <v>9383</v>
      </c>
      <c r="I1175" t="s">
        <v>15397</v>
      </c>
      <c r="J1175" t="s">
        <v>9497</v>
      </c>
      <c r="K1175" t="s">
        <v>31</v>
      </c>
      <c r="L1175" t="s">
        <v>31</v>
      </c>
      <c r="M1175" t="s">
        <v>42</v>
      </c>
      <c r="N1175" t="s">
        <v>43</v>
      </c>
      <c r="O1175" t="s">
        <v>9498</v>
      </c>
      <c r="P1175" t="s">
        <v>138</v>
      </c>
      <c r="Q1175" t="s">
        <v>273</v>
      </c>
      <c r="R1175" t="s">
        <v>9499</v>
      </c>
      <c r="S1175" t="str">
        <f t="shared" si="13"/>
        <v>GONZALES CUTIPA, ELIANA ELIZABETH</v>
      </c>
      <c r="T1175" t="s">
        <v>47</v>
      </c>
      <c r="U1175" t="s">
        <v>48</v>
      </c>
      <c r="V1175" t="s">
        <v>49</v>
      </c>
      <c r="W1175" t="s">
        <v>17047</v>
      </c>
      <c r="X1175" s="126">
        <v>25091</v>
      </c>
      <c r="Y1175" t="s">
        <v>9500</v>
      </c>
      <c r="AB1175" t="s">
        <v>38</v>
      </c>
      <c r="AC1175" t="s">
        <v>39</v>
      </c>
      <c r="AD1175" t="s">
        <v>40</v>
      </c>
    </row>
    <row r="1176" spans="1:30" x14ac:dyDescent="0.25">
      <c r="A1176" t="s">
        <v>9501</v>
      </c>
      <c r="B1176" t="s">
        <v>27</v>
      </c>
      <c r="C1176" t="s">
        <v>28</v>
      </c>
      <c r="D1176" t="s">
        <v>29</v>
      </c>
      <c r="E1176" t="s">
        <v>30</v>
      </c>
      <c r="F1176" t="s">
        <v>9440</v>
      </c>
      <c r="G1176" t="s">
        <v>9441</v>
      </c>
      <c r="H1176" t="s">
        <v>9383</v>
      </c>
      <c r="I1176" t="s">
        <v>15397</v>
      </c>
      <c r="J1176" t="s">
        <v>9501</v>
      </c>
      <c r="K1176" t="s">
        <v>31</v>
      </c>
      <c r="L1176" t="s">
        <v>31</v>
      </c>
      <c r="M1176" t="s">
        <v>42</v>
      </c>
      <c r="N1176" t="s">
        <v>43</v>
      </c>
      <c r="O1176" t="s">
        <v>53</v>
      </c>
      <c r="P1176" t="s">
        <v>593</v>
      </c>
      <c r="Q1176" t="s">
        <v>75</v>
      </c>
      <c r="R1176" t="s">
        <v>9502</v>
      </c>
      <c r="S1176" t="str">
        <f t="shared" si="13"/>
        <v>SONCCO QUISPE, NANCY ELENA ESPERANZA</v>
      </c>
      <c r="T1176" t="s">
        <v>36</v>
      </c>
      <c r="U1176" t="s">
        <v>48</v>
      </c>
      <c r="V1176" t="s">
        <v>49</v>
      </c>
      <c r="W1176" t="s">
        <v>17048</v>
      </c>
      <c r="X1176" s="126">
        <v>24435</v>
      </c>
      <c r="Y1176" t="s">
        <v>9503</v>
      </c>
      <c r="AB1176" t="s">
        <v>38</v>
      </c>
      <c r="AC1176" t="s">
        <v>39</v>
      </c>
      <c r="AD1176" t="s">
        <v>40</v>
      </c>
    </row>
    <row r="1177" spans="1:30" x14ac:dyDescent="0.25">
      <c r="A1177" t="s">
        <v>9504</v>
      </c>
      <c r="B1177" t="s">
        <v>27</v>
      </c>
      <c r="C1177" t="s">
        <v>28</v>
      </c>
      <c r="D1177" t="s">
        <v>29</v>
      </c>
      <c r="E1177" t="s">
        <v>30</v>
      </c>
      <c r="F1177" t="s">
        <v>9440</v>
      </c>
      <c r="G1177" t="s">
        <v>9441</v>
      </c>
      <c r="H1177" t="s">
        <v>9383</v>
      </c>
      <c r="I1177" t="s">
        <v>15397</v>
      </c>
      <c r="J1177" t="s">
        <v>9504</v>
      </c>
      <c r="K1177" t="s">
        <v>31</v>
      </c>
      <c r="L1177" t="s">
        <v>31</v>
      </c>
      <c r="M1177" t="s">
        <v>42</v>
      </c>
      <c r="N1177" t="s">
        <v>43</v>
      </c>
      <c r="O1177" t="s">
        <v>53</v>
      </c>
      <c r="P1177" t="s">
        <v>230</v>
      </c>
      <c r="Q1177" t="s">
        <v>58</v>
      </c>
      <c r="R1177" t="s">
        <v>9505</v>
      </c>
      <c r="S1177" t="str">
        <f t="shared" si="13"/>
        <v>TICONA VILCA, AGAPITO</v>
      </c>
      <c r="T1177" t="s">
        <v>59</v>
      </c>
      <c r="U1177" t="s">
        <v>48</v>
      </c>
      <c r="V1177" t="s">
        <v>49</v>
      </c>
      <c r="W1177" t="s">
        <v>17049</v>
      </c>
      <c r="X1177" s="126">
        <v>23607</v>
      </c>
      <c r="Y1177" t="s">
        <v>9506</v>
      </c>
      <c r="AB1177" t="s">
        <v>38</v>
      </c>
      <c r="AC1177" t="s">
        <v>39</v>
      </c>
      <c r="AD1177" t="s">
        <v>40</v>
      </c>
    </row>
    <row r="1178" spans="1:30" x14ac:dyDescent="0.25">
      <c r="A1178" t="s">
        <v>9507</v>
      </c>
      <c r="B1178" t="s">
        <v>27</v>
      </c>
      <c r="C1178" t="s">
        <v>28</v>
      </c>
      <c r="D1178" t="s">
        <v>29</v>
      </c>
      <c r="E1178" t="s">
        <v>30</v>
      </c>
      <c r="F1178" t="s">
        <v>9440</v>
      </c>
      <c r="G1178" t="s">
        <v>9441</v>
      </c>
      <c r="H1178" t="s">
        <v>9383</v>
      </c>
      <c r="I1178" t="s">
        <v>15397</v>
      </c>
      <c r="J1178" t="s">
        <v>9507</v>
      </c>
      <c r="K1178" t="s">
        <v>31</v>
      </c>
      <c r="L1178" t="s">
        <v>31</v>
      </c>
      <c r="M1178" t="s">
        <v>6446</v>
      </c>
      <c r="N1178" t="s">
        <v>43</v>
      </c>
      <c r="O1178" t="s">
        <v>53</v>
      </c>
      <c r="P1178" t="s">
        <v>58</v>
      </c>
      <c r="Q1178" t="s">
        <v>320</v>
      </c>
      <c r="R1178" t="s">
        <v>9508</v>
      </c>
      <c r="S1178" t="str">
        <f t="shared" si="13"/>
        <v>VILCA HUAMAN, JULIO NESTOR</v>
      </c>
      <c r="T1178" t="s">
        <v>52</v>
      </c>
      <c r="U1178" t="s">
        <v>48</v>
      </c>
      <c r="V1178" t="s">
        <v>49</v>
      </c>
      <c r="W1178" t="s">
        <v>17050</v>
      </c>
      <c r="X1178" s="126">
        <v>24940</v>
      </c>
      <c r="Y1178" t="s">
        <v>9509</v>
      </c>
      <c r="AB1178" t="s">
        <v>38</v>
      </c>
      <c r="AC1178" t="s">
        <v>39</v>
      </c>
      <c r="AD1178" t="s">
        <v>40</v>
      </c>
    </row>
    <row r="1179" spans="1:30" x14ac:dyDescent="0.25">
      <c r="A1179" t="s">
        <v>9510</v>
      </c>
      <c r="B1179" t="s">
        <v>27</v>
      </c>
      <c r="C1179" t="s">
        <v>28</v>
      </c>
      <c r="D1179" t="s">
        <v>29</v>
      </c>
      <c r="E1179" t="s">
        <v>30</v>
      </c>
      <c r="F1179" t="s">
        <v>9440</v>
      </c>
      <c r="G1179" t="s">
        <v>9441</v>
      </c>
      <c r="H1179" t="s">
        <v>9383</v>
      </c>
      <c r="I1179" t="s">
        <v>15397</v>
      </c>
      <c r="J1179" t="s">
        <v>9510</v>
      </c>
      <c r="K1179" t="s">
        <v>31</v>
      </c>
      <c r="L1179" t="s">
        <v>31</v>
      </c>
      <c r="M1179" t="s">
        <v>42</v>
      </c>
      <c r="N1179" t="s">
        <v>43</v>
      </c>
      <c r="O1179" t="s">
        <v>53</v>
      </c>
      <c r="P1179" t="s">
        <v>58</v>
      </c>
      <c r="Q1179" t="s">
        <v>284</v>
      </c>
      <c r="R1179" t="s">
        <v>9511</v>
      </c>
      <c r="S1179" t="str">
        <f t="shared" si="13"/>
        <v>VILCA SOSA, LUZMILA MERCEDES</v>
      </c>
      <c r="T1179" t="s">
        <v>47</v>
      </c>
      <c r="U1179" t="s">
        <v>48</v>
      </c>
      <c r="V1179" t="s">
        <v>49</v>
      </c>
      <c r="W1179" t="s">
        <v>17051</v>
      </c>
      <c r="X1179" s="126">
        <v>23227</v>
      </c>
      <c r="Y1179" t="s">
        <v>9512</v>
      </c>
      <c r="AB1179" t="s">
        <v>38</v>
      </c>
      <c r="AC1179" t="s">
        <v>39</v>
      </c>
      <c r="AD1179" t="s">
        <v>40</v>
      </c>
    </row>
    <row r="1180" spans="1:30" x14ac:dyDescent="0.25">
      <c r="A1180" t="s">
        <v>9513</v>
      </c>
      <c r="B1180" t="s">
        <v>27</v>
      </c>
      <c r="C1180" t="s">
        <v>28</v>
      </c>
      <c r="D1180" t="s">
        <v>29</v>
      </c>
      <c r="E1180" t="s">
        <v>30</v>
      </c>
      <c r="F1180" t="s">
        <v>9440</v>
      </c>
      <c r="G1180" t="s">
        <v>9441</v>
      </c>
      <c r="H1180" t="s">
        <v>9383</v>
      </c>
      <c r="I1180" t="s">
        <v>15397</v>
      </c>
      <c r="J1180" t="s">
        <v>9513</v>
      </c>
      <c r="K1180" t="s">
        <v>31</v>
      </c>
      <c r="L1180" t="s">
        <v>31</v>
      </c>
      <c r="M1180" t="s">
        <v>42</v>
      </c>
      <c r="N1180" t="s">
        <v>43</v>
      </c>
      <c r="O1180" t="s">
        <v>9514</v>
      </c>
      <c r="P1180" t="s">
        <v>9515</v>
      </c>
      <c r="Q1180" t="s">
        <v>714</v>
      </c>
      <c r="R1180" t="s">
        <v>9516</v>
      </c>
      <c r="S1180" t="str">
        <f t="shared" si="13"/>
        <v>MONTEAGUDO BERRIOS, OCTAVIO</v>
      </c>
      <c r="T1180" t="s">
        <v>52</v>
      </c>
      <c r="U1180" t="s">
        <v>48</v>
      </c>
      <c r="V1180" t="s">
        <v>49</v>
      </c>
      <c r="W1180" t="s">
        <v>17052</v>
      </c>
      <c r="X1180" s="126">
        <v>21186</v>
      </c>
      <c r="Y1180" t="s">
        <v>9517</v>
      </c>
      <c r="AB1180" t="s">
        <v>38</v>
      </c>
      <c r="AC1180" t="s">
        <v>39</v>
      </c>
      <c r="AD1180" t="s">
        <v>40</v>
      </c>
    </row>
    <row r="1181" spans="1:30" x14ac:dyDescent="0.25">
      <c r="A1181" t="s">
        <v>9518</v>
      </c>
      <c r="B1181" t="s">
        <v>27</v>
      </c>
      <c r="C1181" t="s">
        <v>28</v>
      </c>
      <c r="D1181" t="s">
        <v>29</v>
      </c>
      <c r="E1181" t="s">
        <v>30</v>
      </c>
      <c r="F1181" t="s">
        <v>9440</v>
      </c>
      <c r="G1181" t="s">
        <v>9441</v>
      </c>
      <c r="H1181" t="s">
        <v>9383</v>
      </c>
      <c r="I1181" t="s">
        <v>15397</v>
      </c>
      <c r="J1181" t="s">
        <v>9518</v>
      </c>
      <c r="K1181" t="s">
        <v>31</v>
      </c>
      <c r="L1181" t="s">
        <v>31</v>
      </c>
      <c r="M1181" t="s">
        <v>42</v>
      </c>
      <c r="N1181" t="s">
        <v>43</v>
      </c>
      <c r="O1181" t="s">
        <v>9519</v>
      </c>
      <c r="P1181" t="s">
        <v>6349</v>
      </c>
      <c r="Q1181" t="s">
        <v>126</v>
      </c>
      <c r="R1181" t="s">
        <v>9520</v>
      </c>
      <c r="S1181" t="str">
        <f t="shared" si="13"/>
        <v>MANRIQUE FLORES, RAQUEL</v>
      </c>
      <c r="T1181" t="s">
        <v>52</v>
      </c>
      <c r="U1181" t="s">
        <v>48</v>
      </c>
      <c r="V1181" t="s">
        <v>49</v>
      </c>
      <c r="W1181" t="s">
        <v>17053</v>
      </c>
      <c r="X1181" s="126">
        <v>23130</v>
      </c>
      <c r="Y1181" t="s">
        <v>9521</v>
      </c>
      <c r="AB1181" t="s">
        <v>38</v>
      </c>
      <c r="AC1181" t="s">
        <v>39</v>
      </c>
      <c r="AD1181" t="s">
        <v>40</v>
      </c>
    </row>
    <row r="1182" spans="1:30" x14ac:dyDescent="0.25">
      <c r="A1182" t="s">
        <v>9522</v>
      </c>
      <c r="B1182" t="s">
        <v>27</v>
      </c>
      <c r="C1182" t="s">
        <v>28</v>
      </c>
      <c r="D1182" t="s">
        <v>29</v>
      </c>
      <c r="E1182" t="s">
        <v>30</v>
      </c>
      <c r="F1182" t="s">
        <v>9440</v>
      </c>
      <c r="G1182" t="s">
        <v>9441</v>
      </c>
      <c r="H1182" t="s">
        <v>9383</v>
      </c>
      <c r="I1182" t="s">
        <v>15397</v>
      </c>
      <c r="J1182" t="s">
        <v>9522</v>
      </c>
      <c r="K1182" t="s">
        <v>31</v>
      </c>
      <c r="L1182" t="s">
        <v>31</v>
      </c>
      <c r="M1182" t="s">
        <v>42</v>
      </c>
      <c r="N1182" t="s">
        <v>43</v>
      </c>
      <c r="O1182" t="s">
        <v>9523</v>
      </c>
      <c r="P1182" t="s">
        <v>715</v>
      </c>
      <c r="Q1182" t="s">
        <v>145</v>
      </c>
      <c r="R1182" t="s">
        <v>8988</v>
      </c>
      <c r="S1182" t="str">
        <f t="shared" si="13"/>
        <v>BLANCO BUTRON, ANA LUZ</v>
      </c>
      <c r="T1182" t="s">
        <v>59</v>
      </c>
      <c r="U1182" t="s">
        <v>48</v>
      </c>
      <c r="V1182" t="s">
        <v>49</v>
      </c>
      <c r="W1182" t="s">
        <v>17054</v>
      </c>
      <c r="X1182" s="126">
        <v>25410</v>
      </c>
      <c r="Y1182" t="s">
        <v>9524</v>
      </c>
      <c r="AB1182" t="s">
        <v>38</v>
      </c>
      <c r="AC1182" t="s">
        <v>39</v>
      </c>
      <c r="AD1182" t="s">
        <v>40</v>
      </c>
    </row>
    <row r="1183" spans="1:30" x14ac:dyDescent="0.25">
      <c r="A1183" t="s">
        <v>9525</v>
      </c>
      <c r="B1183" t="s">
        <v>27</v>
      </c>
      <c r="C1183" t="s">
        <v>28</v>
      </c>
      <c r="D1183" t="s">
        <v>29</v>
      </c>
      <c r="E1183" t="s">
        <v>30</v>
      </c>
      <c r="F1183" t="s">
        <v>9440</v>
      </c>
      <c r="G1183" t="s">
        <v>9441</v>
      </c>
      <c r="H1183" t="s">
        <v>9383</v>
      </c>
      <c r="I1183" t="s">
        <v>15397</v>
      </c>
      <c r="J1183" t="s">
        <v>9525</v>
      </c>
      <c r="K1183" t="s">
        <v>31</v>
      </c>
      <c r="L1183" t="s">
        <v>31</v>
      </c>
      <c r="M1183" t="s">
        <v>42</v>
      </c>
      <c r="N1183" t="s">
        <v>43</v>
      </c>
      <c r="O1183" t="s">
        <v>9435</v>
      </c>
      <c r="P1183" t="s">
        <v>697</v>
      </c>
      <c r="Q1183" t="s">
        <v>716</v>
      </c>
      <c r="R1183" t="s">
        <v>9526</v>
      </c>
      <c r="S1183" t="str">
        <f t="shared" si="13"/>
        <v>MULLISACA CALATAYUD, FERMIN</v>
      </c>
      <c r="T1183" t="s">
        <v>47</v>
      </c>
      <c r="U1183" t="s">
        <v>48</v>
      </c>
      <c r="V1183" t="s">
        <v>49</v>
      </c>
      <c r="W1183" t="s">
        <v>17055</v>
      </c>
      <c r="X1183" s="126">
        <v>20708</v>
      </c>
      <c r="Y1183" t="s">
        <v>9527</v>
      </c>
      <c r="AB1183" t="s">
        <v>38</v>
      </c>
      <c r="AC1183" t="s">
        <v>39</v>
      </c>
      <c r="AD1183" t="s">
        <v>40</v>
      </c>
    </row>
    <row r="1184" spans="1:30" x14ac:dyDescent="0.25">
      <c r="A1184" t="s">
        <v>9528</v>
      </c>
      <c r="B1184" t="s">
        <v>27</v>
      </c>
      <c r="C1184" t="s">
        <v>28</v>
      </c>
      <c r="D1184" t="s">
        <v>29</v>
      </c>
      <c r="E1184" t="s">
        <v>30</v>
      </c>
      <c r="F1184" t="s">
        <v>9440</v>
      </c>
      <c r="G1184" t="s">
        <v>9441</v>
      </c>
      <c r="H1184" t="s">
        <v>9383</v>
      </c>
      <c r="I1184" t="s">
        <v>15397</v>
      </c>
      <c r="J1184" t="s">
        <v>9528</v>
      </c>
      <c r="K1184" t="s">
        <v>31</v>
      </c>
      <c r="L1184" t="s">
        <v>31</v>
      </c>
      <c r="M1184" t="s">
        <v>9423</v>
      </c>
      <c r="N1184" t="s">
        <v>43</v>
      </c>
      <c r="O1184" t="s">
        <v>15399</v>
      </c>
      <c r="P1184" t="s">
        <v>814</v>
      </c>
      <c r="Q1184" t="s">
        <v>733</v>
      </c>
      <c r="R1184" t="s">
        <v>17058</v>
      </c>
      <c r="S1184" t="str">
        <f t="shared" si="13"/>
        <v>VILCAPAZA CCUNO, DARIO JOSE</v>
      </c>
      <c r="T1184" t="s">
        <v>64</v>
      </c>
      <c r="U1184" t="s">
        <v>48</v>
      </c>
      <c r="V1184" t="s">
        <v>49</v>
      </c>
      <c r="W1184" t="s">
        <v>17056</v>
      </c>
      <c r="X1184" s="126">
        <v>25949</v>
      </c>
      <c r="Y1184" t="s">
        <v>17057</v>
      </c>
      <c r="Z1184" s="126">
        <v>43891</v>
      </c>
      <c r="AB1184" t="s">
        <v>38</v>
      </c>
      <c r="AC1184" t="s">
        <v>39</v>
      </c>
      <c r="AD1184" t="s">
        <v>40</v>
      </c>
    </row>
    <row r="1185" spans="1:30" x14ac:dyDescent="0.25">
      <c r="A1185" t="s">
        <v>17059</v>
      </c>
      <c r="B1185" t="s">
        <v>27</v>
      </c>
      <c r="C1185" t="s">
        <v>28</v>
      </c>
      <c r="D1185" t="s">
        <v>29</v>
      </c>
      <c r="E1185" t="s">
        <v>30</v>
      </c>
      <c r="F1185" t="s">
        <v>9440</v>
      </c>
      <c r="G1185" t="s">
        <v>9441</v>
      </c>
      <c r="H1185" t="s">
        <v>9383</v>
      </c>
      <c r="I1185" t="s">
        <v>15397</v>
      </c>
      <c r="J1185" t="s">
        <v>17059</v>
      </c>
      <c r="K1185" t="s">
        <v>31</v>
      </c>
      <c r="L1185" t="s">
        <v>31</v>
      </c>
      <c r="M1185" t="s">
        <v>6446</v>
      </c>
      <c r="N1185" t="s">
        <v>61</v>
      </c>
      <c r="O1185" t="s">
        <v>17060</v>
      </c>
      <c r="P1185" t="s">
        <v>75</v>
      </c>
      <c r="Q1185" t="s">
        <v>22292</v>
      </c>
      <c r="R1185" t="s">
        <v>22293</v>
      </c>
      <c r="S1185" s="189" t="s">
        <v>235</v>
      </c>
      <c r="T1185" t="s">
        <v>64</v>
      </c>
      <c r="U1185" t="s">
        <v>719</v>
      </c>
      <c r="V1185" t="s">
        <v>49</v>
      </c>
      <c r="W1185" t="s">
        <v>22294</v>
      </c>
      <c r="X1185" s="126">
        <v>26909</v>
      </c>
      <c r="Y1185" t="s">
        <v>22295</v>
      </c>
      <c r="Z1185" s="126">
        <v>44256</v>
      </c>
      <c r="AA1185" s="126">
        <v>44561</v>
      </c>
      <c r="AB1185" t="s">
        <v>119</v>
      </c>
      <c r="AC1185" t="s">
        <v>6628</v>
      </c>
      <c r="AD1185" t="s">
        <v>40</v>
      </c>
    </row>
    <row r="1186" spans="1:30" x14ac:dyDescent="0.25">
      <c r="A1186" t="s">
        <v>9530</v>
      </c>
      <c r="B1186" t="s">
        <v>27</v>
      </c>
      <c r="C1186" t="s">
        <v>28</v>
      </c>
      <c r="D1186" t="s">
        <v>29</v>
      </c>
      <c r="E1186" t="s">
        <v>30</v>
      </c>
      <c r="F1186" t="s">
        <v>9440</v>
      </c>
      <c r="G1186" t="s">
        <v>9441</v>
      </c>
      <c r="H1186" t="s">
        <v>9383</v>
      </c>
      <c r="I1186" t="s">
        <v>15397</v>
      </c>
      <c r="J1186" t="s">
        <v>9530</v>
      </c>
      <c r="K1186" t="s">
        <v>90</v>
      </c>
      <c r="L1186" t="s">
        <v>720</v>
      </c>
      <c r="M1186" t="s">
        <v>721</v>
      </c>
      <c r="N1186" t="s">
        <v>43</v>
      </c>
      <c r="O1186" t="s">
        <v>53</v>
      </c>
      <c r="P1186" t="s">
        <v>75</v>
      </c>
      <c r="Q1186" t="s">
        <v>193</v>
      </c>
      <c r="R1186" t="s">
        <v>9531</v>
      </c>
      <c r="S1186" t="str">
        <f t="shared" si="13"/>
        <v>QUISPE APAZA, EUSEBIO</v>
      </c>
      <c r="T1186" t="s">
        <v>722</v>
      </c>
      <c r="U1186" t="s">
        <v>37</v>
      </c>
      <c r="V1186" t="s">
        <v>49</v>
      </c>
      <c r="W1186" t="s">
        <v>17061</v>
      </c>
      <c r="X1186" s="126">
        <v>19937</v>
      </c>
      <c r="Y1186" t="s">
        <v>9532</v>
      </c>
      <c r="AB1186" t="s">
        <v>38</v>
      </c>
      <c r="AC1186" t="s">
        <v>95</v>
      </c>
      <c r="AD1186" t="s">
        <v>40</v>
      </c>
    </row>
    <row r="1187" spans="1:30" x14ac:dyDescent="0.25">
      <c r="A1187" t="s">
        <v>9533</v>
      </c>
      <c r="B1187" t="s">
        <v>27</v>
      </c>
      <c r="C1187" t="s">
        <v>28</v>
      </c>
      <c r="D1187" t="s">
        <v>29</v>
      </c>
      <c r="E1187" t="s">
        <v>30</v>
      </c>
      <c r="F1187" t="s">
        <v>9440</v>
      </c>
      <c r="G1187" t="s">
        <v>9441</v>
      </c>
      <c r="H1187" t="s">
        <v>9383</v>
      </c>
      <c r="I1187" t="s">
        <v>15397</v>
      </c>
      <c r="J1187" t="s">
        <v>9533</v>
      </c>
      <c r="K1187" t="s">
        <v>90</v>
      </c>
      <c r="L1187" t="s">
        <v>91</v>
      </c>
      <c r="M1187" t="s">
        <v>92</v>
      </c>
      <c r="N1187" t="s">
        <v>43</v>
      </c>
      <c r="O1187" t="s">
        <v>53</v>
      </c>
      <c r="P1187" t="s">
        <v>683</v>
      </c>
      <c r="Q1187" t="s">
        <v>683</v>
      </c>
      <c r="R1187" t="s">
        <v>9534</v>
      </c>
      <c r="S1187" t="str">
        <f t="shared" si="13"/>
        <v>CONDEMAYTA CONDEMAYTA, MARIA CORNELIA</v>
      </c>
      <c r="T1187" t="s">
        <v>176</v>
      </c>
      <c r="U1187" t="s">
        <v>37</v>
      </c>
      <c r="V1187" t="s">
        <v>49</v>
      </c>
      <c r="W1187" t="s">
        <v>17062</v>
      </c>
      <c r="X1187" s="126">
        <v>18156</v>
      </c>
      <c r="Y1187" t="s">
        <v>9535</v>
      </c>
      <c r="AB1187" t="s">
        <v>38</v>
      </c>
      <c r="AC1187" t="s">
        <v>95</v>
      </c>
      <c r="AD1187" t="s">
        <v>40</v>
      </c>
    </row>
    <row r="1188" spans="1:30" x14ac:dyDescent="0.25">
      <c r="A1188" t="s">
        <v>9536</v>
      </c>
      <c r="B1188" t="s">
        <v>27</v>
      </c>
      <c r="C1188" t="s">
        <v>28</v>
      </c>
      <c r="D1188" t="s">
        <v>29</v>
      </c>
      <c r="E1188" t="s">
        <v>30</v>
      </c>
      <c r="F1188" t="s">
        <v>9440</v>
      </c>
      <c r="G1188" t="s">
        <v>9441</v>
      </c>
      <c r="H1188" t="s">
        <v>9383</v>
      </c>
      <c r="I1188" t="s">
        <v>15397</v>
      </c>
      <c r="J1188" t="s">
        <v>9536</v>
      </c>
      <c r="K1188" t="s">
        <v>90</v>
      </c>
      <c r="L1188" t="s">
        <v>91</v>
      </c>
      <c r="M1188" t="s">
        <v>92</v>
      </c>
      <c r="N1188" t="s">
        <v>43</v>
      </c>
      <c r="O1188" t="s">
        <v>53</v>
      </c>
      <c r="P1188" t="s">
        <v>611</v>
      </c>
      <c r="Q1188" t="s">
        <v>611</v>
      </c>
      <c r="R1188" t="s">
        <v>9537</v>
      </c>
      <c r="S1188" t="str">
        <f t="shared" si="13"/>
        <v>YUPANQUI YUPANQUI, NILEA VILMA</v>
      </c>
      <c r="T1188" t="s">
        <v>447</v>
      </c>
      <c r="U1188" t="s">
        <v>37</v>
      </c>
      <c r="V1188" t="s">
        <v>49</v>
      </c>
      <c r="W1188" t="s">
        <v>17063</v>
      </c>
      <c r="X1188" s="126">
        <v>24843</v>
      </c>
      <c r="Y1188" t="s">
        <v>9538</v>
      </c>
      <c r="AB1188" t="s">
        <v>38</v>
      </c>
      <c r="AC1188" t="s">
        <v>95</v>
      </c>
      <c r="AD1188" t="s">
        <v>40</v>
      </c>
    </row>
    <row r="1189" spans="1:30" x14ac:dyDescent="0.25">
      <c r="A1189" t="s">
        <v>9539</v>
      </c>
      <c r="B1189" t="s">
        <v>27</v>
      </c>
      <c r="C1189" t="s">
        <v>28</v>
      </c>
      <c r="D1189" t="s">
        <v>29</v>
      </c>
      <c r="E1189" t="s">
        <v>30</v>
      </c>
      <c r="F1189" t="s">
        <v>9440</v>
      </c>
      <c r="G1189" t="s">
        <v>9441</v>
      </c>
      <c r="H1189" t="s">
        <v>9383</v>
      </c>
      <c r="I1189" t="s">
        <v>15397</v>
      </c>
      <c r="J1189" t="s">
        <v>9539</v>
      </c>
      <c r="K1189" t="s">
        <v>90</v>
      </c>
      <c r="L1189" t="s">
        <v>91</v>
      </c>
      <c r="M1189" t="s">
        <v>723</v>
      </c>
      <c r="N1189" t="s">
        <v>43</v>
      </c>
      <c r="O1189" t="s">
        <v>9540</v>
      </c>
      <c r="P1189" t="s">
        <v>193</v>
      </c>
      <c r="Q1189" t="s">
        <v>74</v>
      </c>
      <c r="R1189" t="s">
        <v>9541</v>
      </c>
      <c r="S1189" t="str">
        <f t="shared" si="13"/>
        <v>APAZA HUANCA, VICENTE ZENON</v>
      </c>
      <c r="T1189" t="s">
        <v>309</v>
      </c>
      <c r="U1189" t="s">
        <v>37</v>
      </c>
      <c r="V1189" t="s">
        <v>49</v>
      </c>
      <c r="W1189" t="s">
        <v>17064</v>
      </c>
      <c r="X1189" s="126">
        <v>20550</v>
      </c>
      <c r="Y1189" t="s">
        <v>9542</v>
      </c>
      <c r="AB1189" t="s">
        <v>38</v>
      </c>
      <c r="AC1189" t="s">
        <v>95</v>
      </c>
      <c r="AD1189" t="s">
        <v>40</v>
      </c>
    </row>
    <row r="1190" spans="1:30" x14ac:dyDescent="0.25">
      <c r="A1190" t="s">
        <v>9543</v>
      </c>
      <c r="B1190" t="s">
        <v>27</v>
      </c>
      <c r="C1190" t="s">
        <v>28</v>
      </c>
      <c r="D1190" t="s">
        <v>29</v>
      </c>
      <c r="E1190" t="s">
        <v>30</v>
      </c>
      <c r="F1190" t="s">
        <v>9440</v>
      </c>
      <c r="G1190" t="s">
        <v>9441</v>
      </c>
      <c r="H1190" t="s">
        <v>9383</v>
      </c>
      <c r="I1190" t="s">
        <v>15397</v>
      </c>
      <c r="J1190" t="s">
        <v>9543</v>
      </c>
      <c r="K1190" t="s">
        <v>90</v>
      </c>
      <c r="L1190" t="s">
        <v>91</v>
      </c>
      <c r="M1190" t="s">
        <v>92</v>
      </c>
      <c r="N1190" t="s">
        <v>43</v>
      </c>
      <c r="O1190" t="s">
        <v>9544</v>
      </c>
      <c r="P1190" t="s">
        <v>51</v>
      </c>
      <c r="Q1190" t="s">
        <v>9545</v>
      </c>
      <c r="R1190" t="s">
        <v>9546</v>
      </c>
      <c r="S1190" t="str">
        <f t="shared" si="13"/>
        <v>CHOQUEMAMANI DE FLORES, JOSEFINA GUILLERMINA</v>
      </c>
      <c r="T1190" t="s">
        <v>406</v>
      </c>
      <c r="U1190" t="s">
        <v>37</v>
      </c>
      <c r="V1190" t="s">
        <v>49</v>
      </c>
      <c r="W1190" t="s">
        <v>17065</v>
      </c>
      <c r="X1190" s="126">
        <v>18978</v>
      </c>
      <c r="Y1190" t="s">
        <v>9547</v>
      </c>
      <c r="AB1190" t="s">
        <v>38</v>
      </c>
      <c r="AC1190" t="s">
        <v>95</v>
      </c>
      <c r="AD1190" t="s">
        <v>40</v>
      </c>
    </row>
    <row r="1191" spans="1:30" x14ac:dyDescent="0.25">
      <c r="A1191" t="s">
        <v>9548</v>
      </c>
      <c r="B1191" t="s">
        <v>27</v>
      </c>
      <c r="C1191" t="s">
        <v>28</v>
      </c>
      <c r="D1191" t="s">
        <v>29</v>
      </c>
      <c r="E1191" t="s">
        <v>30</v>
      </c>
      <c r="F1191" t="s">
        <v>9549</v>
      </c>
      <c r="G1191" t="s">
        <v>9550</v>
      </c>
      <c r="H1191" t="s">
        <v>9383</v>
      </c>
      <c r="I1191" t="s">
        <v>15400</v>
      </c>
      <c r="J1191" t="s">
        <v>9548</v>
      </c>
      <c r="K1191" t="s">
        <v>31</v>
      </c>
      <c r="L1191" t="s">
        <v>32</v>
      </c>
      <c r="M1191" t="s">
        <v>709</v>
      </c>
      <c r="N1191" t="s">
        <v>34</v>
      </c>
      <c r="O1191" t="s">
        <v>6560</v>
      </c>
      <c r="P1191" t="s">
        <v>131</v>
      </c>
      <c r="Q1191" t="s">
        <v>107</v>
      </c>
      <c r="R1191" t="s">
        <v>724</v>
      </c>
      <c r="S1191" t="str">
        <f t="shared" si="13"/>
        <v>MACHACA CAPACOILA, ARTURO</v>
      </c>
      <c r="T1191" t="s">
        <v>36</v>
      </c>
      <c r="U1191" t="s">
        <v>37</v>
      </c>
      <c r="V1191" t="s">
        <v>6561</v>
      </c>
      <c r="W1191" t="s">
        <v>17066</v>
      </c>
      <c r="X1191" s="126">
        <v>23621</v>
      </c>
      <c r="Y1191" t="s">
        <v>9551</v>
      </c>
      <c r="Z1191" s="126">
        <v>43374</v>
      </c>
      <c r="AA1191" s="126">
        <v>44834</v>
      </c>
      <c r="AB1191" t="s">
        <v>38</v>
      </c>
      <c r="AC1191" t="s">
        <v>39</v>
      </c>
      <c r="AD1191" t="s">
        <v>40</v>
      </c>
    </row>
    <row r="1192" spans="1:30" x14ac:dyDescent="0.25">
      <c r="A1192" t="s">
        <v>9552</v>
      </c>
      <c r="B1192" t="s">
        <v>27</v>
      </c>
      <c r="C1192" t="s">
        <v>28</v>
      </c>
      <c r="D1192" t="s">
        <v>29</v>
      </c>
      <c r="E1192" t="s">
        <v>30</v>
      </c>
      <c r="F1192" t="s">
        <v>9549</v>
      </c>
      <c r="G1192" t="s">
        <v>9550</v>
      </c>
      <c r="H1192" t="s">
        <v>9383</v>
      </c>
      <c r="I1192" t="s">
        <v>15400</v>
      </c>
      <c r="J1192" t="s">
        <v>9552</v>
      </c>
      <c r="K1192" t="s">
        <v>31</v>
      </c>
      <c r="L1192" t="s">
        <v>32</v>
      </c>
      <c r="M1192" t="s">
        <v>33</v>
      </c>
      <c r="N1192" t="s">
        <v>699</v>
      </c>
      <c r="O1192" t="s">
        <v>17067</v>
      </c>
      <c r="P1192" t="s">
        <v>307</v>
      </c>
      <c r="Q1192" t="s">
        <v>134</v>
      </c>
      <c r="R1192" t="s">
        <v>10208</v>
      </c>
      <c r="S1192" t="str">
        <f t="shared" si="13"/>
        <v>LLANOS PALOMINO, GLADIS MAGDALENA</v>
      </c>
      <c r="T1192" t="s">
        <v>59</v>
      </c>
      <c r="U1192" t="s">
        <v>37</v>
      </c>
      <c r="V1192" t="s">
        <v>49</v>
      </c>
      <c r="W1192" t="s">
        <v>17303</v>
      </c>
      <c r="X1192" s="126">
        <v>27539</v>
      </c>
      <c r="Y1192" t="s">
        <v>10209</v>
      </c>
      <c r="Z1192" s="126">
        <v>44419</v>
      </c>
      <c r="AA1192" s="126">
        <v>44561</v>
      </c>
      <c r="AB1192" t="s">
        <v>38</v>
      </c>
      <c r="AC1192" t="s">
        <v>39</v>
      </c>
      <c r="AD1192" t="s">
        <v>40</v>
      </c>
    </row>
    <row r="1193" spans="1:30" x14ac:dyDescent="0.25">
      <c r="A1193" t="s">
        <v>9555</v>
      </c>
      <c r="B1193" t="s">
        <v>27</v>
      </c>
      <c r="C1193" t="s">
        <v>28</v>
      </c>
      <c r="D1193" t="s">
        <v>29</v>
      </c>
      <c r="E1193" t="s">
        <v>30</v>
      </c>
      <c r="F1193" t="s">
        <v>9549</v>
      </c>
      <c r="G1193" t="s">
        <v>9550</v>
      </c>
      <c r="H1193" t="s">
        <v>9383</v>
      </c>
      <c r="I1193" t="s">
        <v>15400</v>
      </c>
      <c r="J1193" t="s">
        <v>9555</v>
      </c>
      <c r="K1193" t="s">
        <v>31</v>
      </c>
      <c r="L1193" t="s">
        <v>31</v>
      </c>
      <c r="M1193" t="s">
        <v>42</v>
      </c>
      <c r="N1193" t="s">
        <v>43</v>
      </c>
      <c r="O1193" t="s">
        <v>9556</v>
      </c>
      <c r="P1193" t="s">
        <v>911</v>
      </c>
      <c r="Q1193" t="s">
        <v>106</v>
      </c>
      <c r="R1193" t="s">
        <v>727</v>
      </c>
      <c r="S1193" t="str">
        <f t="shared" si="13"/>
        <v>PAYE MAMANI, JESUSA</v>
      </c>
      <c r="T1193" t="s">
        <v>64</v>
      </c>
      <c r="U1193" t="s">
        <v>48</v>
      </c>
      <c r="V1193" t="s">
        <v>49</v>
      </c>
      <c r="W1193" t="s">
        <v>17068</v>
      </c>
      <c r="X1193" s="126">
        <v>31932</v>
      </c>
      <c r="Y1193" t="s">
        <v>9557</v>
      </c>
      <c r="AB1193" t="s">
        <v>38</v>
      </c>
      <c r="AC1193" t="s">
        <v>39</v>
      </c>
      <c r="AD1193" t="s">
        <v>40</v>
      </c>
    </row>
    <row r="1194" spans="1:30" x14ac:dyDescent="0.25">
      <c r="A1194" t="s">
        <v>9558</v>
      </c>
      <c r="B1194" t="s">
        <v>27</v>
      </c>
      <c r="C1194" t="s">
        <v>28</v>
      </c>
      <c r="D1194" t="s">
        <v>29</v>
      </c>
      <c r="E1194" t="s">
        <v>30</v>
      </c>
      <c r="F1194" t="s">
        <v>9549</v>
      </c>
      <c r="G1194" t="s">
        <v>9550</v>
      </c>
      <c r="H1194" t="s">
        <v>9383</v>
      </c>
      <c r="I1194" t="s">
        <v>15400</v>
      </c>
      <c r="J1194" t="s">
        <v>9558</v>
      </c>
      <c r="K1194" t="s">
        <v>31</v>
      </c>
      <c r="L1194" t="s">
        <v>31</v>
      </c>
      <c r="M1194" t="s">
        <v>42</v>
      </c>
      <c r="N1194" t="s">
        <v>43</v>
      </c>
      <c r="O1194" t="s">
        <v>9559</v>
      </c>
      <c r="P1194" t="s">
        <v>113</v>
      </c>
      <c r="Q1194" t="s">
        <v>237</v>
      </c>
      <c r="R1194" t="s">
        <v>9560</v>
      </c>
      <c r="S1194" t="str">
        <f t="shared" si="13"/>
        <v>PAREDES VASQUEZ, OLGA JULIA</v>
      </c>
      <c r="T1194" t="s">
        <v>47</v>
      </c>
      <c r="U1194" t="s">
        <v>48</v>
      </c>
      <c r="V1194" t="s">
        <v>49</v>
      </c>
      <c r="W1194" t="s">
        <v>17069</v>
      </c>
      <c r="X1194" s="126">
        <v>24816</v>
      </c>
      <c r="Y1194" t="s">
        <v>9561</v>
      </c>
      <c r="AB1194" t="s">
        <v>38</v>
      </c>
      <c r="AC1194" t="s">
        <v>39</v>
      </c>
      <c r="AD1194" t="s">
        <v>40</v>
      </c>
    </row>
    <row r="1195" spans="1:30" x14ac:dyDescent="0.25">
      <c r="A1195" t="s">
        <v>9562</v>
      </c>
      <c r="B1195" t="s">
        <v>27</v>
      </c>
      <c r="C1195" t="s">
        <v>28</v>
      </c>
      <c r="D1195" t="s">
        <v>29</v>
      </c>
      <c r="E1195" t="s">
        <v>30</v>
      </c>
      <c r="F1195" t="s">
        <v>9549</v>
      </c>
      <c r="G1195" t="s">
        <v>9550</v>
      </c>
      <c r="H1195" t="s">
        <v>9383</v>
      </c>
      <c r="I1195" t="s">
        <v>15400</v>
      </c>
      <c r="J1195" t="s">
        <v>9562</v>
      </c>
      <c r="K1195" t="s">
        <v>31</v>
      </c>
      <c r="L1195" t="s">
        <v>31</v>
      </c>
      <c r="M1195" t="s">
        <v>6446</v>
      </c>
      <c r="N1195" t="s">
        <v>43</v>
      </c>
      <c r="O1195" t="s">
        <v>53</v>
      </c>
      <c r="P1195" t="s">
        <v>98</v>
      </c>
      <c r="Q1195" t="s">
        <v>580</v>
      </c>
      <c r="R1195" t="s">
        <v>725</v>
      </c>
      <c r="S1195" t="str">
        <f t="shared" si="13"/>
        <v>COLQUE LIMACHE, GERMAN</v>
      </c>
      <c r="T1195" t="s">
        <v>36</v>
      </c>
      <c r="U1195" t="s">
        <v>48</v>
      </c>
      <c r="V1195" t="s">
        <v>813</v>
      </c>
      <c r="W1195" t="s">
        <v>17070</v>
      </c>
      <c r="X1195" s="126">
        <v>25852</v>
      </c>
      <c r="Y1195" t="s">
        <v>9563</v>
      </c>
      <c r="Z1195" s="126">
        <v>44197</v>
      </c>
      <c r="AA1195" s="126">
        <v>44561</v>
      </c>
      <c r="AB1195" t="s">
        <v>38</v>
      </c>
      <c r="AC1195" t="s">
        <v>39</v>
      </c>
      <c r="AD1195" t="s">
        <v>40</v>
      </c>
    </row>
    <row r="1196" spans="1:30" x14ac:dyDescent="0.25">
      <c r="B1196" t="s">
        <v>27</v>
      </c>
      <c r="C1196" t="s">
        <v>28</v>
      </c>
      <c r="D1196" t="s">
        <v>29</v>
      </c>
      <c r="E1196" t="s">
        <v>30</v>
      </c>
      <c r="F1196" t="s">
        <v>9549</v>
      </c>
      <c r="G1196" t="s">
        <v>9550</v>
      </c>
      <c r="H1196" t="s">
        <v>9383</v>
      </c>
      <c r="I1196" t="s">
        <v>15400</v>
      </c>
      <c r="J1196" t="s">
        <v>9562</v>
      </c>
      <c r="K1196" t="s">
        <v>31</v>
      </c>
      <c r="L1196" t="s">
        <v>31</v>
      </c>
      <c r="M1196" t="s">
        <v>6446</v>
      </c>
      <c r="N1196" t="s">
        <v>61</v>
      </c>
      <c r="O1196" t="s">
        <v>17071</v>
      </c>
      <c r="P1196" t="s">
        <v>22296</v>
      </c>
      <c r="Q1196" t="s">
        <v>51</v>
      </c>
      <c r="R1196" t="s">
        <v>22297</v>
      </c>
      <c r="S1196" s="189" t="s">
        <v>235</v>
      </c>
      <c r="T1196" t="s">
        <v>64</v>
      </c>
      <c r="U1196" t="s">
        <v>48</v>
      </c>
      <c r="V1196" t="s">
        <v>49</v>
      </c>
      <c r="W1196" t="s">
        <v>22298</v>
      </c>
      <c r="X1196" s="126">
        <v>24280</v>
      </c>
      <c r="Y1196" t="s">
        <v>22299</v>
      </c>
      <c r="Z1196" s="126">
        <v>44256</v>
      </c>
      <c r="AA1196" s="126">
        <v>44561</v>
      </c>
      <c r="AB1196" t="s">
        <v>302</v>
      </c>
      <c r="AC1196" t="s">
        <v>6628</v>
      </c>
      <c r="AD1196" t="s">
        <v>40</v>
      </c>
    </row>
    <row r="1197" spans="1:30" x14ac:dyDescent="0.25">
      <c r="A1197" t="s">
        <v>9564</v>
      </c>
      <c r="B1197" t="s">
        <v>27</v>
      </c>
      <c r="C1197" t="s">
        <v>28</v>
      </c>
      <c r="D1197" t="s">
        <v>29</v>
      </c>
      <c r="E1197" t="s">
        <v>30</v>
      </c>
      <c r="F1197" t="s">
        <v>9549</v>
      </c>
      <c r="G1197" t="s">
        <v>9550</v>
      </c>
      <c r="H1197" t="s">
        <v>9383</v>
      </c>
      <c r="I1197" t="s">
        <v>15400</v>
      </c>
      <c r="J1197" t="s">
        <v>9564</v>
      </c>
      <c r="K1197" t="s">
        <v>31</v>
      </c>
      <c r="L1197" t="s">
        <v>31</v>
      </c>
      <c r="M1197" t="s">
        <v>42</v>
      </c>
      <c r="N1197" t="s">
        <v>43</v>
      </c>
      <c r="O1197" t="s">
        <v>53</v>
      </c>
      <c r="P1197" t="s">
        <v>426</v>
      </c>
      <c r="Q1197" t="s">
        <v>474</v>
      </c>
      <c r="R1197" t="s">
        <v>9398</v>
      </c>
      <c r="S1197" t="str">
        <f t="shared" si="13"/>
        <v>ACERO ACEITUNO, SATURNINA</v>
      </c>
      <c r="T1197" t="s">
        <v>36</v>
      </c>
      <c r="U1197" t="s">
        <v>48</v>
      </c>
      <c r="V1197" t="s">
        <v>49</v>
      </c>
      <c r="W1197" t="s">
        <v>17072</v>
      </c>
      <c r="X1197" s="126">
        <v>24075</v>
      </c>
      <c r="Y1197" t="s">
        <v>9565</v>
      </c>
      <c r="AB1197" t="s">
        <v>38</v>
      </c>
      <c r="AC1197" t="s">
        <v>39</v>
      </c>
      <c r="AD1197" t="s">
        <v>40</v>
      </c>
    </row>
    <row r="1198" spans="1:30" x14ac:dyDescent="0.25">
      <c r="A1198" t="s">
        <v>9566</v>
      </c>
      <c r="B1198" t="s">
        <v>27</v>
      </c>
      <c r="C1198" t="s">
        <v>28</v>
      </c>
      <c r="D1198" t="s">
        <v>29</v>
      </c>
      <c r="E1198" t="s">
        <v>30</v>
      </c>
      <c r="F1198" t="s">
        <v>9549</v>
      </c>
      <c r="G1198" t="s">
        <v>9550</v>
      </c>
      <c r="H1198" t="s">
        <v>9383</v>
      </c>
      <c r="I1198" t="s">
        <v>15400</v>
      </c>
      <c r="J1198" t="s">
        <v>9566</v>
      </c>
      <c r="K1198" t="s">
        <v>31</v>
      </c>
      <c r="L1198" t="s">
        <v>31</v>
      </c>
      <c r="M1198" t="s">
        <v>42</v>
      </c>
      <c r="N1198" t="s">
        <v>43</v>
      </c>
      <c r="O1198" t="s">
        <v>9567</v>
      </c>
      <c r="P1198" t="s">
        <v>193</v>
      </c>
      <c r="Q1198" t="s">
        <v>67</v>
      </c>
      <c r="R1198" t="s">
        <v>13425</v>
      </c>
      <c r="S1198" t="str">
        <f t="shared" si="13"/>
        <v>APAZA CHOQUE, JANET</v>
      </c>
      <c r="T1198" t="s">
        <v>59</v>
      </c>
      <c r="U1198" t="s">
        <v>48</v>
      </c>
      <c r="V1198" t="s">
        <v>49</v>
      </c>
      <c r="W1198" t="s">
        <v>17073</v>
      </c>
      <c r="X1198" s="126">
        <v>26519</v>
      </c>
      <c r="Y1198" t="s">
        <v>15401</v>
      </c>
      <c r="AB1198" t="s">
        <v>38</v>
      </c>
      <c r="AC1198" t="s">
        <v>39</v>
      </c>
      <c r="AD1198" t="s">
        <v>40</v>
      </c>
    </row>
    <row r="1199" spans="1:30" x14ac:dyDescent="0.25">
      <c r="A1199" t="s">
        <v>9568</v>
      </c>
      <c r="B1199" t="s">
        <v>27</v>
      </c>
      <c r="C1199" t="s">
        <v>28</v>
      </c>
      <c r="D1199" t="s">
        <v>29</v>
      </c>
      <c r="E1199" t="s">
        <v>30</v>
      </c>
      <c r="F1199" t="s">
        <v>9549</v>
      </c>
      <c r="G1199" t="s">
        <v>9550</v>
      </c>
      <c r="H1199" t="s">
        <v>9383</v>
      </c>
      <c r="I1199" t="s">
        <v>15400</v>
      </c>
      <c r="J1199" t="s">
        <v>9568</v>
      </c>
      <c r="K1199" t="s">
        <v>31</v>
      </c>
      <c r="L1199" t="s">
        <v>31</v>
      </c>
      <c r="M1199" t="s">
        <v>42</v>
      </c>
      <c r="N1199" t="s">
        <v>43</v>
      </c>
      <c r="O1199" t="s">
        <v>9569</v>
      </c>
      <c r="P1199" t="s">
        <v>416</v>
      </c>
      <c r="Q1199" t="s">
        <v>180</v>
      </c>
      <c r="R1199" t="s">
        <v>9570</v>
      </c>
      <c r="S1199" t="str">
        <f t="shared" si="13"/>
        <v>ESPINOZA ENRIQUEZ, KETTY ROSARIO</v>
      </c>
      <c r="T1199" t="s">
        <v>47</v>
      </c>
      <c r="U1199" t="s">
        <v>48</v>
      </c>
      <c r="V1199" t="s">
        <v>49</v>
      </c>
      <c r="W1199" t="s">
        <v>17074</v>
      </c>
      <c r="X1199" s="126">
        <v>25554</v>
      </c>
      <c r="Y1199" t="s">
        <v>9571</v>
      </c>
      <c r="AB1199" t="s">
        <v>38</v>
      </c>
      <c r="AC1199" t="s">
        <v>39</v>
      </c>
      <c r="AD1199" t="s">
        <v>40</v>
      </c>
    </row>
    <row r="1200" spans="1:30" x14ac:dyDescent="0.25">
      <c r="A1200" t="s">
        <v>9572</v>
      </c>
      <c r="B1200" t="s">
        <v>27</v>
      </c>
      <c r="C1200" t="s">
        <v>28</v>
      </c>
      <c r="D1200" t="s">
        <v>29</v>
      </c>
      <c r="E1200" t="s">
        <v>30</v>
      </c>
      <c r="F1200" t="s">
        <v>9549</v>
      </c>
      <c r="G1200" t="s">
        <v>9550</v>
      </c>
      <c r="H1200" t="s">
        <v>9383</v>
      </c>
      <c r="I1200" t="s">
        <v>15400</v>
      </c>
      <c r="J1200" t="s">
        <v>9572</v>
      </c>
      <c r="K1200" t="s">
        <v>31</v>
      </c>
      <c r="L1200" t="s">
        <v>31</v>
      </c>
      <c r="M1200" t="s">
        <v>42</v>
      </c>
      <c r="N1200" t="s">
        <v>43</v>
      </c>
      <c r="O1200" t="s">
        <v>53</v>
      </c>
      <c r="P1200" t="s">
        <v>726</v>
      </c>
      <c r="Q1200" t="s">
        <v>295</v>
      </c>
      <c r="R1200" t="s">
        <v>220</v>
      </c>
      <c r="S1200" t="str">
        <f t="shared" ref="S1200:S1262" si="14">CONCATENATE(P1200," ",Q1200,","," ",R1200)</f>
        <v>ALMONTE ZEA, YOLANDA</v>
      </c>
      <c r="T1200" t="s">
        <v>59</v>
      </c>
      <c r="U1200" t="s">
        <v>48</v>
      </c>
      <c r="V1200" t="s">
        <v>49</v>
      </c>
      <c r="W1200" t="s">
        <v>17075</v>
      </c>
      <c r="X1200" s="126">
        <v>24225</v>
      </c>
      <c r="Y1200" t="s">
        <v>9573</v>
      </c>
      <c r="AB1200" t="s">
        <v>38</v>
      </c>
      <c r="AC1200" t="s">
        <v>39</v>
      </c>
      <c r="AD1200" t="s">
        <v>40</v>
      </c>
    </row>
    <row r="1201" spans="1:30" x14ac:dyDescent="0.25">
      <c r="A1201" t="s">
        <v>9574</v>
      </c>
      <c r="B1201" t="s">
        <v>27</v>
      </c>
      <c r="C1201" t="s">
        <v>28</v>
      </c>
      <c r="D1201" t="s">
        <v>29</v>
      </c>
      <c r="E1201" t="s">
        <v>30</v>
      </c>
      <c r="F1201" t="s">
        <v>9549</v>
      </c>
      <c r="G1201" t="s">
        <v>9550</v>
      </c>
      <c r="H1201" t="s">
        <v>9383</v>
      </c>
      <c r="I1201" t="s">
        <v>15400</v>
      </c>
      <c r="J1201" t="s">
        <v>9574</v>
      </c>
      <c r="K1201" t="s">
        <v>31</v>
      </c>
      <c r="L1201" t="s">
        <v>31</v>
      </c>
      <c r="M1201" t="s">
        <v>9423</v>
      </c>
      <c r="N1201" t="s">
        <v>43</v>
      </c>
      <c r="O1201" t="s">
        <v>53</v>
      </c>
      <c r="P1201" t="s">
        <v>193</v>
      </c>
      <c r="Q1201" t="s">
        <v>76</v>
      </c>
      <c r="R1201" t="s">
        <v>483</v>
      </c>
      <c r="S1201" t="str">
        <f t="shared" si="14"/>
        <v>APAZA CONDORI, NORMA</v>
      </c>
      <c r="T1201" t="s">
        <v>47</v>
      </c>
      <c r="U1201" t="s">
        <v>48</v>
      </c>
      <c r="V1201" t="s">
        <v>49</v>
      </c>
      <c r="W1201" t="s">
        <v>17076</v>
      </c>
      <c r="X1201" s="126">
        <v>23844</v>
      </c>
      <c r="Y1201" t="s">
        <v>9575</v>
      </c>
      <c r="AB1201" t="s">
        <v>38</v>
      </c>
      <c r="AC1201" t="s">
        <v>39</v>
      </c>
      <c r="AD1201" t="s">
        <v>40</v>
      </c>
    </row>
    <row r="1202" spans="1:30" x14ac:dyDescent="0.25">
      <c r="A1202" t="s">
        <v>9576</v>
      </c>
      <c r="B1202" t="s">
        <v>27</v>
      </c>
      <c r="C1202" t="s">
        <v>28</v>
      </c>
      <c r="D1202" t="s">
        <v>29</v>
      </c>
      <c r="E1202" t="s">
        <v>30</v>
      </c>
      <c r="F1202" t="s">
        <v>9549</v>
      </c>
      <c r="G1202" t="s">
        <v>9550</v>
      </c>
      <c r="H1202" t="s">
        <v>9383</v>
      </c>
      <c r="I1202" t="s">
        <v>15400</v>
      </c>
      <c r="J1202" t="s">
        <v>9576</v>
      </c>
      <c r="K1202" t="s">
        <v>31</v>
      </c>
      <c r="L1202" t="s">
        <v>31</v>
      </c>
      <c r="M1202" t="s">
        <v>42</v>
      </c>
      <c r="N1202" t="s">
        <v>43</v>
      </c>
      <c r="O1202" t="s">
        <v>53</v>
      </c>
      <c r="P1202" t="s">
        <v>85</v>
      </c>
      <c r="Q1202" t="s">
        <v>6349</v>
      </c>
      <c r="R1202" t="s">
        <v>9577</v>
      </c>
      <c r="S1202" t="str">
        <f t="shared" si="14"/>
        <v>CACERES MANRIQUE, GLADYS RAQUEL</v>
      </c>
      <c r="T1202" t="s">
        <v>59</v>
      </c>
      <c r="U1202" t="s">
        <v>48</v>
      </c>
      <c r="V1202" t="s">
        <v>49</v>
      </c>
      <c r="W1202" t="s">
        <v>17077</v>
      </c>
      <c r="X1202" s="126">
        <v>24739</v>
      </c>
      <c r="Y1202" t="s">
        <v>9578</v>
      </c>
      <c r="AB1202" t="s">
        <v>38</v>
      </c>
      <c r="AC1202" t="s">
        <v>39</v>
      </c>
      <c r="AD1202" t="s">
        <v>40</v>
      </c>
    </row>
    <row r="1203" spans="1:30" x14ac:dyDescent="0.25">
      <c r="A1203" t="s">
        <v>9579</v>
      </c>
      <c r="B1203" t="s">
        <v>27</v>
      </c>
      <c r="C1203" t="s">
        <v>28</v>
      </c>
      <c r="D1203" t="s">
        <v>29</v>
      </c>
      <c r="E1203" t="s">
        <v>30</v>
      </c>
      <c r="F1203" t="s">
        <v>9549</v>
      </c>
      <c r="G1203" t="s">
        <v>9550</v>
      </c>
      <c r="H1203" t="s">
        <v>9383</v>
      </c>
      <c r="I1203" t="s">
        <v>15400</v>
      </c>
      <c r="J1203" t="s">
        <v>9579</v>
      </c>
      <c r="K1203" t="s">
        <v>31</v>
      </c>
      <c r="L1203" t="s">
        <v>31</v>
      </c>
      <c r="M1203" t="s">
        <v>42</v>
      </c>
      <c r="N1203" t="s">
        <v>43</v>
      </c>
      <c r="O1203" t="s">
        <v>53</v>
      </c>
      <c r="P1203" t="s">
        <v>51</v>
      </c>
      <c r="Q1203" t="s">
        <v>169</v>
      </c>
      <c r="R1203" t="s">
        <v>9580</v>
      </c>
      <c r="S1203" t="str">
        <f t="shared" si="14"/>
        <v>CHOQUEMAMANI MORALES, MOREYMA EDEN</v>
      </c>
      <c r="T1203" t="s">
        <v>59</v>
      </c>
      <c r="U1203" t="s">
        <v>48</v>
      </c>
      <c r="V1203" t="s">
        <v>49</v>
      </c>
      <c r="W1203" t="s">
        <v>17078</v>
      </c>
      <c r="X1203" s="126">
        <v>24070</v>
      </c>
      <c r="Y1203" t="s">
        <v>9581</v>
      </c>
      <c r="AB1203" t="s">
        <v>38</v>
      </c>
      <c r="AC1203" t="s">
        <v>39</v>
      </c>
      <c r="AD1203" t="s">
        <v>40</v>
      </c>
    </row>
    <row r="1204" spans="1:30" x14ac:dyDescent="0.25">
      <c r="A1204" t="s">
        <v>9582</v>
      </c>
      <c r="B1204" t="s">
        <v>27</v>
      </c>
      <c r="C1204" t="s">
        <v>28</v>
      </c>
      <c r="D1204" t="s">
        <v>29</v>
      </c>
      <c r="E1204" t="s">
        <v>30</v>
      </c>
      <c r="F1204" t="s">
        <v>9549</v>
      </c>
      <c r="G1204" t="s">
        <v>9550</v>
      </c>
      <c r="H1204" t="s">
        <v>9383</v>
      </c>
      <c r="I1204" t="s">
        <v>15400</v>
      </c>
      <c r="J1204" t="s">
        <v>9582</v>
      </c>
      <c r="K1204" t="s">
        <v>31</v>
      </c>
      <c r="L1204" t="s">
        <v>31</v>
      </c>
      <c r="M1204" t="s">
        <v>42</v>
      </c>
      <c r="N1204" t="s">
        <v>43</v>
      </c>
      <c r="O1204" t="s">
        <v>53</v>
      </c>
      <c r="P1204" t="s">
        <v>133</v>
      </c>
      <c r="Q1204" t="s">
        <v>58</v>
      </c>
      <c r="R1204" t="s">
        <v>727</v>
      </c>
      <c r="S1204" t="str">
        <f t="shared" si="14"/>
        <v>CRUZ VILCA, JESUSA</v>
      </c>
      <c r="T1204" t="s">
        <v>47</v>
      </c>
      <c r="U1204" t="s">
        <v>48</v>
      </c>
      <c r="V1204" t="s">
        <v>49</v>
      </c>
      <c r="W1204" t="s">
        <v>17079</v>
      </c>
      <c r="X1204" s="126">
        <v>21553</v>
      </c>
      <c r="Y1204" t="s">
        <v>9583</v>
      </c>
      <c r="AB1204" t="s">
        <v>38</v>
      </c>
      <c r="AC1204" t="s">
        <v>39</v>
      </c>
      <c r="AD1204" t="s">
        <v>40</v>
      </c>
    </row>
    <row r="1205" spans="1:30" x14ac:dyDescent="0.25">
      <c r="A1205" t="s">
        <v>9584</v>
      </c>
      <c r="B1205" t="s">
        <v>27</v>
      </c>
      <c r="C1205" t="s">
        <v>28</v>
      </c>
      <c r="D1205" t="s">
        <v>29</v>
      </c>
      <c r="E1205" t="s">
        <v>30</v>
      </c>
      <c r="F1205" t="s">
        <v>9549</v>
      </c>
      <c r="G1205" t="s">
        <v>9550</v>
      </c>
      <c r="H1205" t="s">
        <v>9383</v>
      </c>
      <c r="I1205" t="s">
        <v>15400</v>
      </c>
      <c r="J1205" t="s">
        <v>9584</v>
      </c>
      <c r="K1205" t="s">
        <v>31</v>
      </c>
      <c r="L1205" t="s">
        <v>31</v>
      </c>
      <c r="M1205" t="s">
        <v>42</v>
      </c>
      <c r="N1205" t="s">
        <v>43</v>
      </c>
      <c r="O1205" t="s">
        <v>53</v>
      </c>
      <c r="P1205" t="s">
        <v>208</v>
      </c>
      <c r="Q1205" t="s">
        <v>60</v>
      </c>
      <c r="R1205" t="s">
        <v>9585</v>
      </c>
      <c r="S1205" t="str">
        <f t="shared" si="14"/>
        <v>ESPEZUA GALLEGOS, JUANA ROXANA</v>
      </c>
      <c r="T1205" t="s">
        <v>52</v>
      </c>
      <c r="U1205" t="s">
        <v>48</v>
      </c>
      <c r="V1205" t="s">
        <v>49</v>
      </c>
      <c r="W1205" t="s">
        <v>17080</v>
      </c>
      <c r="X1205" s="126">
        <v>26164</v>
      </c>
      <c r="Y1205" t="s">
        <v>9586</v>
      </c>
      <c r="AB1205" t="s">
        <v>38</v>
      </c>
      <c r="AC1205" t="s">
        <v>39</v>
      </c>
      <c r="AD1205" t="s">
        <v>40</v>
      </c>
    </row>
    <row r="1206" spans="1:30" x14ac:dyDescent="0.25">
      <c r="A1206" t="s">
        <v>9587</v>
      </c>
      <c r="B1206" t="s">
        <v>27</v>
      </c>
      <c r="C1206" t="s">
        <v>28</v>
      </c>
      <c r="D1206" t="s">
        <v>29</v>
      </c>
      <c r="E1206" t="s">
        <v>30</v>
      </c>
      <c r="F1206" t="s">
        <v>9549</v>
      </c>
      <c r="G1206" t="s">
        <v>9550</v>
      </c>
      <c r="H1206" t="s">
        <v>9383</v>
      </c>
      <c r="I1206" t="s">
        <v>15400</v>
      </c>
      <c r="J1206" t="s">
        <v>9587</v>
      </c>
      <c r="K1206" t="s">
        <v>31</v>
      </c>
      <c r="L1206" t="s">
        <v>31</v>
      </c>
      <c r="M1206" t="s">
        <v>42</v>
      </c>
      <c r="N1206" t="s">
        <v>43</v>
      </c>
      <c r="O1206" t="s">
        <v>9588</v>
      </c>
      <c r="P1206" t="s">
        <v>250</v>
      </c>
      <c r="Q1206" t="s">
        <v>75</v>
      </c>
      <c r="R1206" t="s">
        <v>155</v>
      </c>
      <c r="S1206" t="str">
        <f t="shared" si="14"/>
        <v>MAQUERA QUISPE, IRMA</v>
      </c>
      <c r="T1206" t="s">
        <v>52</v>
      </c>
      <c r="U1206" t="s">
        <v>48</v>
      </c>
      <c r="V1206" t="s">
        <v>49</v>
      </c>
      <c r="W1206" t="s">
        <v>17081</v>
      </c>
      <c r="X1206" s="126">
        <v>26315</v>
      </c>
      <c r="Y1206" t="s">
        <v>9589</v>
      </c>
      <c r="AB1206" t="s">
        <v>38</v>
      </c>
      <c r="AC1206" t="s">
        <v>39</v>
      </c>
      <c r="AD1206" t="s">
        <v>40</v>
      </c>
    </row>
    <row r="1207" spans="1:30" x14ac:dyDescent="0.25">
      <c r="A1207" t="s">
        <v>9590</v>
      </c>
      <c r="B1207" t="s">
        <v>27</v>
      </c>
      <c r="C1207" t="s">
        <v>28</v>
      </c>
      <c r="D1207" t="s">
        <v>29</v>
      </c>
      <c r="E1207" t="s">
        <v>30</v>
      </c>
      <c r="F1207" t="s">
        <v>9549</v>
      </c>
      <c r="G1207" t="s">
        <v>9550</v>
      </c>
      <c r="H1207" t="s">
        <v>9383</v>
      </c>
      <c r="I1207" t="s">
        <v>15400</v>
      </c>
      <c r="J1207" t="s">
        <v>9590</v>
      </c>
      <c r="K1207" t="s">
        <v>31</v>
      </c>
      <c r="L1207" t="s">
        <v>31</v>
      </c>
      <c r="M1207" t="s">
        <v>42</v>
      </c>
      <c r="N1207" t="s">
        <v>43</v>
      </c>
      <c r="O1207" t="s">
        <v>53</v>
      </c>
      <c r="P1207" t="s">
        <v>728</v>
      </c>
      <c r="Q1207" t="s">
        <v>443</v>
      </c>
      <c r="R1207" t="s">
        <v>9591</v>
      </c>
      <c r="S1207" t="str">
        <f t="shared" si="14"/>
        <v>LEON JUSTO, CHELA CLEOFE</v>
      </c>
      <c r="T1207" t="s">
        <v>52</v>
      </c>
      <c r="U1207" t="s">
        <v>48</v>
      </c>
      <c r="V1207" t="s">
        <v>49</v>
      </c>
      <c r="W1207" t="s">
        <v>17082</v>
      </c>
      <c r="X1207" s="126">
        <v>24206</v>
      </c>
      <c r="Y1207" t="s">
        <v>9592</v>
      </c>
      <c r="AB1207" t="s">
        <v>38</v>
      </c>
      <c r="AC1207" t="s">
        <v>39</v>
      </c>
      <c r="AD1207" t="s">
        <v>40</v>
      </c>
    </row>
    <row r="1208" spans="1:30" x14ac:dyDescent="0.25">
      <c r="A1208" t="s">
        <v>9593</v>
      </c>
      <c r="B1208" t="s">
        <v>27</v>
      </c>
      <c r="C1208" t="s">
        <v>28</v>
      </c>
      <c r="D1208" t="s">
        <v>29</v>
      </c>
      <c r="E1208" t="s">
        <v>30</v>
      </c>
      <c r="F1208" t="s">
        <v>9549</v>
      </c>
      <c r="G1208" t="s">
        <v>9550</v>
      </c>
      <c r="H1208" t="s">
        <v>9383</v>
      </c>
      <c r="I1208" t="s">
        <v>15400</v>
      </c>
      <c r="J1208" t="s">
        <v>9593</v>
      </c>
      <c r="K1208" t="s">
        <v>31</v>
      </c>
      <c r="L1208" t="s">
        <v>31</v>
      </c>
      <c r="M1208" t="s">
        <v>42</v>
      </c>
      <c r="N1208" t="s">
        <v>43</v>
      </c>
      <c r="O1208" t="s">
        <v>53</v>
      </c>
      <c r="P1208" t="s">
        <v>68</v>
      </c>
      <c r="Q1208" t="s">
        <v>9594</v>
      </c>
      <c r="R1208" t="s">
        <v>9595</v>
      </c>
      <c r="S1208" t="str">
        <f t="shared" si="14"/>
        <v>LOPEZ CALISAYA VDA DE LUPACA, VIRGINIA JULIA</v>
      </c>
      <c r="T1208" t="s">
        <v>47</v>
      </c>
      <c r="U1208" t="s">
        <v>48</v>
      </c>
      <c r="V1208" t="s">
        <v>49</v>
      </c>
      <c r="W1208" t="s">
        <v>17083</v>
      </c>
      <c r="X1208" s="126">
        <v>21424</v>
      </c>
      <c r="Y1208" t="s">
        <v>9596</v>
      </c>
      <c r="AB1208" t="s">
        <v>38</v>
      </c>
      <c r="AC1208" t="s">
        <v>39</v>
      </c>
      <c r="AD1208" t="s">
        <v>40</v>
      </c>
    </row>
    <row r="1209" spans="1:30" x14ac:dyDescent="0.25">
      <c r="A1209" t="s">
        <v>9597</v>
      </c>
      <c r="B1209" t="s">
        <v>27</v>
      </c>
      <c r="C1209" t="s">
        <v>28</v>
      </c>
      <c r="D1209" t="s">
        <v>29</v>
      </c>
      <c r="E1209" t="s">
        <v>30</v>
      </c>
      <c r="F1209" t="s">
        <v>9549</v>
      </c>
      <c r="G1209" t="s">
        <v>9550</v>
      </c>
      <c r="H1209" t="s">
        <v>9383</v>
      </c>
      <c r="I1209" t="s">
        <v>15400</v>
      </c>
      <c r="J1209" t="s">
        <v>9597</v>
      </c>
      <c r="K1209" t="s">
        <v>31</v>
      </c>
      <c r="L1209" t="s">
        <v>31</v>
      </c>
      <c r="M1209" t="s">
        <v>42</v>
      </c>
      <c r="N1209" t="s">
        <v>43</v>
      </c>
      <c r="O1209" t="s">
        <v>9598</v>
      </c>
      <c r="P1209" t="s">
        <v>489</v>
      </c>
      <c r="Q1209" t="s">
        <v>9599</v>
      </c>
      <c r="R1209" t="s">
        <v>9600</v>
      </c>
      <c r="S1209" t="str">
        <f t="shared" si="14"/>
        <v>CENTENO CHAVARRIA, MARINA LILIAN</v>
      </c>
      <c r="T1209" t="s">
        <v>47</v>
      </c>
      <c r="U1209" t="s">
        <v>48</v>
      </c>
      <c r="V1209" t="s">
        <v>49</v>
      </c>
      <c r="W1209" t="s">
        <v>17084</v>
      </c>
      <c r="X1209" s="126">
        <v>23106</v>
      </c>
      <c r="Y1209" t="s">
        <v>9601</v>
      </c>
      <c r="AB1209" t="s">
        <v>38</v>
      </c>
      <c r="AC1209" t="s">
        <v>39</v>
      </c>
      <c r="AD1209" t="s">
        <v>40</v>
      </c>
    </row>
    <row r="1210" spans="1:30" x14ac:dyDescent="0.25">
      <c r="A1210" t="s">
        <v>9602</v>
      </c>
      <c r="B1210" t="s">
        <v>27</v>
      </c>
      <c r="C1210" t="s">
        <v>28</v>
      </c>
      <c r="D1210" t="s">
        <v>29</v>
      </c>
      <c r="E1210" t="s">
        <v>30</v>
      </c>
      <c r="F1210" t="s">
        <v>9549</v>
      </c>
      <c r="G1210" t="s">
        <v>9550</v>
      </c>
      <c r="H1210" t="s">
        <v>9383</v>
      </c>
      <c r="I1210" t="s">
        <v>15400</v>
      </c>
      <c r="J1210" t="s">
        <v>9602</v>
      </c>
      <c r="K1210" t="s">
        <v>31</v>
      </c>
      <c r="L1210" t="s">
        <v>31</v>
      </c>
      <c r="M1210" t="s">
        <v>42</v>
      </c>
      <c r="N1210" t="s">
        <v>43</v>
      </c>
      <c r="O1210" t="s">
        <v>9603</v>
      </c>
      <c r="P1210" t="s">
        <v>371</v>
      </c>
      <c r="Q1210" t="s">
        <v>9604</v>
      </c>
      <c r="R1210" t="s">
        <v>9605</v>
      </c>
      <c r="S1210" t="str">
        <f t="shared" si="14"/>
        <v>TURPO CUEVAS, ANTENOR INTI</v>
      </c>
      <c r="T1210" t="s">
        <v>64</v>
      </c>
      <c r="U1210" t="s">
        <v>48</v>
      </c>
      <c r="V1210" t="s">
        <v>49</v>
      </c>
      <c r="W1210" t="s">
        <v>17085</v>
      </c>
      <c r="X1210" s="126">
        <v>32818</v>
      </c>
      <c r="Y1210" t="s">
        <v>9606</v>
      </c>
      <c r="AB1210" t="s">
        <v>38</v>
      </c>
      <c r="AC1210" t="s">
        <v>39</v>
      </c>
      <c r="AD1210" t="s">
        <v>40</v>
      </c>
    </row>
    <row r="1211" spans="1:30" x14ac:dyDescent="0.25">
      <c r="A1211" t="s">
        <v>9607</v>
      </c>
      <c r="B1211" t="s">
        <v>27</v>
      </c>
      <c r="C1211" t="s">
        <v>28</v>
      </c>
      <c r="D1211" t="s">
        <v>29</v>
      </c>
      <c r="E1211" t="s">
        <v>30</v>
      </c>
      <c r="F1211" t="s">
        <v>9549</v>
      </c>
      <c r="G1211" t="s">
        <v>9550</v>
      </c>
      <c r="H1211" t="s">
        <v>9383</v>
      </c>
      <c r="I1211" t="s">
        <v>15400</v>
      </c>
      <c r="J1211" t="s">
        <v>9607</v>
      </c>
      <c r="K1211" t="s">
        <v>31</v>
      </c>
      <c r="L1211" t="s">
        <v>31</v>
      </c>
      <c r="M1211" t="s">
        <v>42</v>
      </c>
      <c r="N1211" t="s">
        <v>43</v>
      </c>
      <c r="O1211" t="s">
        <v>9608</v>
      </c>
      <c r="P1211" t="s">
        <v>339</v>
      </c>
      <c r="Q1211" t="s">
        <v>341</v>
      </c>
      <c r="R1211" t="s">
        <v>864</v>
      </c>
      <c r="S1211" t="str">
        <f t="shared" si="14"/>
        <v>MIRANDA GUTIERREZ, ARMANDO</v>
      </c>
      <c r="T1211" t="s">
        <v>47</v>
      </c>
      <c r="U1211" t="s">
        <v>48</v>
      </c>
      <c r="V1211" t="s">
        <v>49</v>
      </c>
      <c r="W1211" t="s">
        <v>17086</v>
      </c>
      <c r="X1211" s="126">
        <v>21755</v>
      </c>
      <c r="Y1211" t="s">
        <v>9609</v>
      </c>
      <c r="AB1211" t="s">
        <v>38</v>
      </c>
      <c r="AC1211" t="s">
        <v>39</v>
      </c>
      <c r="AD1211" t="s">
        <v>40</v>
      </c>
    </row>
    <row r="1212" spans="1:30" x14ac:dyDescent="0.25">
      <c r="A1212" t="s">
        <v>9610</v>
      </c>
      <c r="B1212" t="s">
        <v>27</v>
      </c>
      <c r="C1212" t="s">
        <v>28</v>
      </c>
      <c r="D1212" t="s">
        <v>29</v>
      </c>
      <c r="E1212" t="s">
        <v>30</v>
      </c>
      <c r="F1212" t="s">
        <v>9549</v>
      </c>
      <c r="G1212" t="s">
        <v>9550</v>
      </c>
      <c r="H1212" t="s">
        <v>9383</v>
      </c>
      <c r="I1212" t="s">
        <v>15400</v>
      </c>
      <c r="J1212" t="s">
        <v>9610</v>
      </c>
      <c r="K1212" t="s">
        <v>31</v>
      </c>
      <c r="L1212" t="s">
        <v>31</v>
      </c>
      <c r="M1212" t="s">
        <v>6446</v>
      </c>
      <c r="N1212" t="s">
        <v>43</v>
      </c>
      <c r="O1212" t="s">
        <v>15402</v>
      </c>
      <c r="P1212" t="s">
        <v>352</v>
      </c>
      <c r="Q1212" t="s">
        <v>341</v>
      </c>
      <c r="R1212" t="s">
        <v>12913</v>
      </c>
      <c r="S1212" t="str">
        <f t="shared" si="14"/>
        <v>FERNANDEZ GUTIERREZ, HUMBERTO</v>
      </c>
      <c r="T1212" t="s">
        <v>59</v>
      </c>
      <c r="U1212" t="s">
        <v>48</v>
      </c>
      <c r="V1212" t="s">
        <v>49</v>
      </c>
      <c r="W1212" t="s">
        <v>17087</v>
      </c>
      <c r="X1212" s="126">
        <v>26548</v>
      </c>
      <c r="Y1212" t="s">
        <v>12914</v>
      </c>
      <c r="AB1212" t="s">
        <v>38</v>
      </c>
      <c r="AC1212" t="s">
        <v>39</v>
      </c>
      <c r="AD1212" t="s">
        <v>40</v>
      </c>
    </row>
    <row r="1213" spans="1:30" x14ac:dyDescent="0.25">
      <c r="A1213" t="s">
        <v>9611</v>
      </c>
      <c r="B1213" t="s">
        <v>27</v>
      </c>
      <c r="C1213" t="s">
        <v>28</v>
      </c>
      <c r="D1213" t="s">
        <v>29</v>
      </c>
      <c r="E1213" t="s">
        <v>30</v>
      </c>
      <c r="F1213" t="s">
        <v>9549</v>
      </c>
      <c r="G1213" t="s">
        <v>9550</v>
      </c>
      <c r="H1213" t="s">
        <v>9383</v>
      </c>
      <c r="I1213" t="s">
        <v>15400</v>
      </c>
      <c r="J1213" t="s">
        <v>9611</v>
      </c>
      <c r="K1213" t="s">
        <v>31</v>
      </c>
      <c r="L1213" t="s">
        <v>31</v>
      </c>
      <c r="M1213" t="s">
        <v>42</v>
      </c>
      <c r="N1213" t="s">
        <v>43</v>
      </c>
      <c r="O1213" t="s">
        <v>53</v>
      </c>
      <c r="P1213" t="s">
        <v>115</v>
      </c>
      <c r="Q1213" t="s">
        <v>129</v>
      </c>
      <c r="R1213" t="s">
        <v>9612</v>
      </c>
      <c r="S1213" t="str">
        <f t="shared" si="14"/>
        <v>PACORI HERRERA, PALMIRA MERCEDES</v>
      </c>
      <c r="T1213" t="s">
        <v>47</v>
      </c>
      <c r="U1213" t="s">
        <v>48</v>
      </c>
      <c r="V1213" t="s">
        <v>49</v>
      </c>
      <c r="W1213" t="s">
        <v>17088</v>
      </c>
      <c r="X1213" s="126">
        <v>22141</v>
      </c>
      <c r="Y1213" t="s">
        <v>9613</v>
      </c>
      <c r="AB1213" t="s">
        <v>38</v>
      </c>
      <c r="AC1213" t="s">
        <v>39</v>
      </c>
      <c r="AD1213" t="s">
        <v>40</v>
      </c>
    </row>
    <row r="1214" spans="1:30" x14ac:dyDescent="0.25">
      <c r="A1214" t="s">
        <v>9614</v>
      </c>
      <c r="B1214" t="s">
        <v>27</v>
      </c>
      <c r="C1214" t="s">
        <v>28</v>
      </c>
      <c r="D1214" t="s">
        <v>29</v>
      </c>
      <c r="E1214" t="s">
        <v>30</v>
      </c>
      <c r="F1214" t="s">
        <v>9549</v>
      </c>
      <c r="G1214" t="s">
        <v>9550</v>
      </c>
      <c r="H1214" t="s">
        <v>9383</v>
      </c>
      <c r="I1214" t="s">
        <v>15400</v>
      </c>
      <c r="J1214" t="s">
        <v>9614</v>
      </c>
      <c r="K1214" t="s">
        <v>31</v>
      </c>
      <c r="L1214" t="s">
        <v>31</v>
      </c>
      <c r="M1214" t="s">
        <v>42</v>
      </c>
      <c r="N1214" t="s">
        <v>43</v>
      </c>
      <c r="O1214" t="s">
        <v>9615</v>
      </c>
      <c r="P1214" t="s">
        <v>76</v>
      </c>
      <c r="Q1214" t="s">
        <v>105</v>
      </c>
      <c r="R1214" t="s">
        <v>8837</v>
      </c>
      <c r="S1214" t="str">
        <f t="shared" si="14"/>
        <v>CONDORI CHAMBI, GLADIS</v>
      </c>
      <c r="T1214" t="s">
        <v>36</v>
      </c>
      <c r="U1214" t="s">
        <v>48</v>
      </c>
      <c r="V1214" t="s">
        <v>49</v>
      </c>
      <c r="W1214" t="s">
        <v>17089</v>
      </c>
      <c r="X1214" s="126">
        <v>26727</v>
      </c>
      <c r="Y1214" t="s">
        <v>11501</v>
      </c>
      <c r="AB1214" t="s">
        <v>38</v>
      </c>
      <c r="AC1214" t="s">
        <v>39</v>
      </c>
      <c r="AD1214" t="s">
        <v>40</v>
      </c>
    </row>
    <row r="1215" spans="1:30" x14ac:dyDescent="0.25">
      <c r="A1215" t="s">
        <v>9616</v>
      </c>
      <c r="B1215" t="s">
        <v>27</v>
      </c>
      <c r="C1215" t="s">
        <v>28</v>
      </c>
      <c r="D1215" t="s">
        <v>29</v>
      </c>
      <c r="E1215" t="s">
        <v>30</v>
      </c>
      <c r="F1215" t="s">
        <v>9549</v>
      </c>
      <c r="G1215" t="s">
        <v>9550</v>
      </c>
      <c r="H1215" t="s">
        <v>9383</v>
      </c>
      <c r="I1215" t="s">
        <v>15400</v>
      </c>
      <c r="J1215" t="s">
        <v>9616</v>
      </c>
      <c r="K1215" t="s">
        <v>31</v>
      </c>
      <c r="L1215" t="s">
        <v>31</v>
      </c>
      <c r="M1215" t="s">
        <v>42</v>
      </c>
      <c r="N1215" t="s">
        <v>61</v>
      </c>
      <c r="O1215" t="s">
        <v>17090</v>
      </c>
      <c r="P1215" t="s">
        <v>159</v>
      </c>
      <c r="Q1215" t="s">
        <v>75</v>
      </c>
      <c r="R1215" t="s">
        <v>8934</v>
      </c>
      <c r="S1215" s="189" t="s">
        <v>235</v>
      </c>
      <c r="T1215" t="s">
        <v>64</v>
      </c>
      <c r="U1215" t="s">
        <v>48</v>
      </c>
      <c r="V1215" t="s">
        <v>49</v>
      </c>
      <c r="W1215" t="s">
        <v>22300</v>
      </c>
      <c r="X1215" s="126">
        <v>32769</v>
      </c>
      <c r="Y1215" t="s">
        <v>22301</v>
      </c>
      <c r="Z1215" s="126">
        <v>44470</v>
      </c>
      <c r="AA1215" s="126">
        <v>44561</v>
      </c>
      <c r="AB1215" t="s">
        <v>38</v>
      </c>
      <c r="AC1215" t="s">
        <v>6628</v>
      </c>
      <c r="AD1215" t="s">
        <v>40</v>
      </c>
    </row>
    <row r="1216" spans="1:30" x14ac:dyDescent="0.25">
      <c r="A1216" t="s">
        <v>9617</v>
      </c>
      <c r="B1216" t="s">
        <v>27</v>
      </c>
      <c r="C1216" t="s">
        <v>28</v>
      </c>
      <c r="D1216" t="s">
        <v>29</v>
      </c>
      <c r="E1216" t="s">
        <v>30</v>
      </c>
      <c r="F1216" t="s">
        <v>9549</v>
      </c>
      <c r="G1216" t="s">
        <v>9550</v>
      </c>
      <c r="H1216" t="s">
        <v>9383</v>
      </c>
      <c r="I1216" t="s">
        <v>15400</v>
      </c>
      <c r="J1216" t="s">
        <v>9617</v>
      </c>
      <c r="K1216" t="s">
        <v>31</v>
      </c>
      <c r="L1216" t="s">
        <v>31</v>
      </c>
      <c r="M1216" t="s">
        <v>42</v>
      </c>
      <c r="N1216" t="s">
        <v>43</v>
      </c>
      <c r="O1216" t="s">
        <v>9618</v>
      </c>
      <c r="P1216" t="s">
        <v>133</v>
      </c>
      <c r="Q1216" t="s">
        <v>588</v>
      </c>
      <c r="R1216" t="s">
        <v>312</v>
      </c>
      <c r="S1216" t="str">
        <f t="shared" si="14"/>
        <v>CRUZ PINAZO, CLORINDA</v>
      </c>
      <c r="T1216" t="s">
        <v>47</v>
      </c>
      <c r="U1216" t="s">
        <v>48</v>
      </c>
      <c r="V1216" t="s">
        <v>49</v>
      </c>
      <c r="W1216" t="s">
        <v>17091</v>
      </c>
      <c r="X1216" s="126">
        <v>25405</v>
      </c>
      <c r="Y1216" t="s">
        <v>9619</v>
      </c>
      <c r="AB1216" t="s">
        <v>38</v>
      </c>
      <c r="AC1216" t="s">
        <v>39</v>
      </c>
      <c r="AD1216" t="s">
        <v>40</v>
      </c>
    </row>
    <row r="1217" spans="1:30" x14ac:dyDescent="0.25">
      <c r="A1217" t="s">
        <v>9620</v>
      </c>
      <c r="B1217" t="s">
        <v>27</v>
      </c>
      <c r="C1217" t="s">
        <v>28</v>
      </c>
      <c r="D1217" t="s">
        <v>29</v>
      </c>
      <c r="E1217" t="s">
        <v>30</v>
      </c>
      <c r="F1217" t="s">
        <v>9549</v>
      </c>
      <c r="G1217" t="s">
        <v>9550</v>
      </c>
      <c r="H1217" t="s">
        <v>9383</v>
      </c>
      <c r="I1217" t="s">
        <v>15400</v>
      </c>
      <c r="J1217" t="s">
        <v>9620</v>
      </c>
      <c r="K1217" t="s">
        <v>31</v>
      </c>
      <c r="L1217" t="s">
        <v>31</v>
      </c>
      <c r="M1217" t="s">
        <v>42</v>
      </c>
      <c r="N1217" t="s">
        <v>43</v>
      </c>
      <c r="O1217" t="s">
        <v>9621</v>
      </c>
      <c r="P1217" t="s">
        <v>298</v>
      </c>
      <c r="Q1217" t="s">
        <v>823</v>
      </c>
      <c r="R1217" t="s">
        <v>155</v>
      </c>
      <c r="S1217" t="str">
        <f t="shared" si="14"/>
        <v>AGUILAR CLAVIJO, IRMA</v>
      </c>
      <c r="T1217" t="s">
        <v>47</v>
      </c>
      <c r="U1217" t="s">
        <v>48</v>
      </c>
      <c r="V1217" t="s">
        <v>49</v>
      </c>
      <c r="W1217" t="s">
        <v>17092</v>
      </c>
      <c r="X1217" s="126">
        <v>25446</v>
      </c>
      <c r="Y1217" t="s">
        <v>12126</v>
      </c>
      <c r="AB1217" t="s">
        <v>38</v>
      </c>
      <c r="AC1217" t="s">
        <v>39</v>
      </c>
      <c r="AD1217" t="s">
        <v>40</v>
      </c>
    </row>
    <row r="1218" spans="1:30" x14ac:dyDescent="0.25">
      <c r="A1218" t="s">
        <v>9625</v>
      </c>
      <c r="B1218" t="s">
        <v>27</v>
      </c>
      <c r="C1218" t="s">
        <v>28</v>
      </c>
      <c r="D1218" t="s">
        <v>29</v>
      </c>
      <c r="E1218" t="s">
        <v>30</v>
      </c>
      <c r="F1218" t="s">
        <v>9549</v>
      </c>
      <c r="G1218" t="s">
        <v>9550</v>
      </c>
      <c r="H1218" t="s">
        <v>9383</v>
      </c>
      <c r="I1218" t="s">
        <v>15400</v>
      </c>
      <c r="J1218" t="s">
        <v>9625</v>
      </c>
      <c r="K1218" t="s">
        <v>31</v>
      </c>
      <c r="L1218" t="s">
        <v>31</v>
      </c>
      <c r="M1218" t="s">
        <v>42</v>
      </c>
      <c r="N1218" t="s">
        <v>43</v>
      </c>
      <c r="O1218" t="s">
        <v>53</v>
      </c>
      <c r="P1218" t="s">
        <v>9626</v>
      </c>
      <c r="Q1218" t="s">
        <v>244</v>
      </c>
      <c r="R1218" t="s">
        <v>6712</v>
      </c>
      <c r="S1218" t="str">
        <f t="shared" si="14"/>
        <v>TERROBA NUÑEZ, VIRGINIA ESTHER</v>
      </c>
      <c r="T1218" t="s">
        <v>36</v>
      </c>
      <c r="U1218" t="s">
        <v>48</v>
      </c>
      <c r="V1218" t="s">
        <v>49</v>
      </c>
      <c r="W1218" t="s">
        <v>17093</v>
      </c>
      <c r="X1218" s="126">
        <v>22246</v>
      </c>
      <c r="Y1218" t="s">
        <v>9627</v>
      </c>
      <c r="AB1218" t="s">
        <v>38</v>
      </c>
      <c r="AC1218" t="s">
        <v>39</v>
      </c>
      <c r="AD1218" t="s">
        <v>40</v>
      </c>
    </row>
    <row r="1219" spans="1:30" x14ac:dyDescent="0.25">
      <c r="A1219" t="s">
        <v>9628</v>
      </c>
      <c r="B1219" t="s">
        <v>27</v>
      </c>
      <c r="C1219" t="s">
        <v>28</v>
      </c>
      <c r="D1219" t="s">
        <v>29</v>
      </c>
      <c r="E1219" t="s">
        <v>30</v>
      </c>
      <c r="F1219" t="s">
        <v>9549</v>
      </c>
      <c r="G1219" t="s">
        <v>9550</v>
      </c>
      <c r="H1219" t="s">
        <v>9383</v>
      </c>
      <c r="I1219" t="s">
        <v>15400</v>
      </c>
      <c r="J1219" t="s">
        <v>9628</v>
      </c>
      <c r="K1219" t="s">
        <v>31</v>
      </c>
      <c r="L1219" t="s">
        <v>31</v>
      </c>
      <c r="M1219" t="s">
        <v>42</v>
      </c>
      <c r="N1219" t="s">
        <v>43</v>
      </c>
      <c r="O1219" t="s">
        <v>9629</v>
      </c>
      <c r="P1219" t="s">
        <v>7424</v>
      </c>
      <c r="Q1219" t="s">
        <v>9630</v>
      </c>
      <c r="R1219" t="s">
        <v>9631</v>
      </c>
      <c r="S1219" t="str">
        <f t="shared" si="14"/>
        <v>ZAMBRANO ÑAUPA, SEBASTIAN ARTURO</v>
      </c>
      <c r="T1219" t="s">
        <v>47</v>
      </c>
      <c r="U1219" t="s">
        <v>48</v>
      </c>
      <c r="V1219" t="s">
        <v>49</v>
      </c>
      <c r="W1219" t="s">
        <v>17094</v>
      </c>
      <c r="X1219" s="126">
        <v>21606</v>
      </c>
      <c r="Y1219" t="s">
        <v>9632</v>
      </c>
      <c r="AB1219" t="s">
        <v>38</v>
      </c>
      <c r="AC1219" t="s">
        <v>39</v>
      </c>
      <c r="AD1219" t="s">
        <v>40</v>
      </c>
    </row>
    <row r="1220" spans="1:30" x14ac:dyDescent="0.25">
      <c r="A1220" t="s">
        <v>9633</v>
      </c>
      <c r="B1220" t="s">
        <v>27</v>
      </c>
      <c r="C1220" t="s">
        <v>28</v>
      </c>
      <c r="D1220" t="s">
        <v>29</v>
      </c>
      <c r="E1220" t="s">
        <v>30</v>
      </c>
      <c r="F1220" t="s">
        <v>9549</v>
      </c>
      <c r="G1220" t="s">
        <v>9550</v>
      </c>
      <c r="H1220" t="s">
        <v>9383</v>
      </c>
      <c r="I1220" t="s">
        <v>15400</v>
      </c>
      <c r="J1220" t="s">
        <v>9633</v>
      </c>
      <c r="K1220" t="s">
        <v>31</v>
      </c>
      <c r="L1220" t="s">
        <v>31</v>
      </c>
      <c r="M1220" t="s">
        <v>9423</v>
      </c>
      <c r="N1220" t="s">
        <v>43</v>
      </c>
      <c r="O1220" t="s">
        <v>9634</v>
      </c>
      <c r="P1220" t="s">
        <v>6567</v>
      </c>
      <c r="Q1220" t="s">
        <v>171</v>
      </c>
      <c r="R1220" t="s">
        <v>124</v>
      </c>
      <c r="S1220" t="str">
        <f t="shared" si="14"/>
        <v>SERRANO ESPILLICO, JULIA</v>
      </c>
      <c r="T1220" t="s">
        <v>47</v>
      </c>
      <c r="U1220" t="s">
        <v>48</v>
      </c>
      <c r="V1220" t="s">
        <v>49</v>
      </c>
      <c r="W1220" t="s">
        <v>17095</v>
      </c>
      <c r="X1220" s="126">
        <v>25778</v>
      </c>
      <c r="Y1220" t="s">
        <v>258</v>
      </c>
      <c r="AB1220" t="s">
        <v>38</v>
      </c>
      <c r="AC1220" t="s">
        <v>39</v>
      </c>
      <c r="AD1220" t="s">
        <v>40</v>
      </c>
    </row>
    <row r="1221" spans="1:30" x14ac:dyDescent="0.25">
      <c r="A1221" t="s">
        <v>9635</v>
      </c>
      <c r="B1221" t="s">
        <v>27</v>
      </c>
      <c r="C1221" t="s">
        <v>28</v>
      </c>
      <c r="D1221" t="s">
        <v>29</v>
      </c>
      <c r="E1221" t="s">
        <v>30</v>
      </c>
      <c r="F1221" t="s">
        <v>9549</v>
      </c>
      <c r="G1221" t="s">
        <v>9550</v>
      </c>
      <c r="H1221" t="s">
        <v>9383</v>
      </c>
      <c r="I1221" t="s">
        <v>15400</v>
      </c>
      <c r="J1221" t="s">
        <v>9635</v>
      </c>
      <c r="K1221" t="s">
        <v>31</v>
      </c>
      <c r="L1221" t="s">
        <v>31</v>
      </c>
      <c r="M1221" t="s">
        <v>42</v>
      </c>
      <c r="N1221" t="s">
        <v>43</v>
      </c>
      <c r="O1221" t="s">
        <v>9636</v>
      </c>
      <c r="P1221" t="s">
        <v>76</v>
      </c>
      <c r="Q1221" t="s">
        <v>9637</v>
      </c>
      <c r="R1221" t="s">
        <v>796</v>
      </c>
      <c r="S1221" t="str">
        <f t="shared" si="14"/>
        <v>CONDORI JALLURANA, EDUARDO</v>
      </c>
      <c r="T1221" t="s">
        <v>47</v>
      </c>
      <c r="U1221" t="s">
        <v>48</v>
      </c>
      <c r="V1221" t="s">
        <v>49</v>
      </c>
      <c r="W1221" t="s">
        <v>17096</v>
      </c>
      <c r="X1221" s="126">
        <v>22457</v>
      </c>
      <c r="Y1221" t="s">
        <v>9638</v>
      </c>
      <c r="AB1221" t="s">
        <v>38</v>
      </c>
      <c r="AC1221" t="s">
        <v>39</v>
      </c>
      <c r="AD1221" t="s">
        <v>40</v>
      </c>
    </row>
    <row r="1222" spans="1:30" x14ac:dyDescent="0.25">
      <c r="A1222" t="s">
        <v>9639</v>
      </c>
      <c r="B1222" t="s">
        <v>27</v>
      </c>
      <c r="C1222" t="s">
        <v>28</v>
      </c>
      <c r="D1222" t="s">
        <v>29</v>
      </c>
      <c r="E1222" t="s">
        <v>30</v>
      </c>
      <c r="F1222" t="s">
        <v>9549</v>
      </c>
      <c r="G1222" t="s">
        <v>9550</v>
      </c>
      <c r="H1222" t="s">
        <v>9383</v>
      </c>
      <c r="I1222" t="s">
        <v>15400</v>
      </c>
      <c r="J1222" t="s">
        <v>9639</v>
      </c>
      <c r="K1222" t="s">
        <v>31</v>
      </c>
      <c r="L1222" t="s">
        <v>31</v>
      </c>
      <c r="M1222" t="s">
        <v>42</v>
      </c>
      <c r="N1222" t="s">
        <v>43</v>
      </c>
      <c r="O1222" t="s">
        <v>9640</v>
      </c>
      <c r="P1222" t="s">
        <v>186</v>
      </c>
      <c r="Q1222" t="s">
        <v>126</v>
      </c>
      <c r="R1222" t="s">
        <v>209</v>
      </c>
      <c r="S1222" t="str">
        <f t="shared" si="14"/>
        <v>ORDOÑEZ FLORES, LIDIA</v>
      </c>
      <c r="T1222" t="s">
        <v>64</v>
      </c>
      <c r="U1222" t="s">
        <v>48</v>
      </c>
      <c r="V1222" t="s">
        <v>49</v>
      </c>
      <c r="W1222" t="s">
        <v>17097</v>
      </c>
      <c r="X1222" s="126">
        <v>22891</v>
      </c>
      <c r="Y1222" t="s">
        <v>9641</v>
      </c>
      <c r="AB1222" t="s">
        <v>38</v>
      </c>
      <c r="AC1222" t="s">
        <v>39</v>
      </c>
      <c r="AD1222" t="s">
        <v>40</v>
      </c>
    </row>
    <row r="1223" spans="1:30" x14ac:dyDescent="0.25">
      <c r="A1223" t="s">
        <v>17098</v>
      </c>
      <c r="B1223" t="s">
        <v>27</v>
      </c>
      <c r="C1223" t="s">
        <v>28</v>
      </c>
      <c r="D1223" t="s">
        <v>29</v>
      </c>
      <c r="E1223" t="s">
        <v>30</v>
      </c>
      <c r="F1223" t="s">
        <v>9549</v>
      </c>
      <c r="G1223" t="s">
        <v>9550</v>
      </c>
      <c r="H1223" t="s">
        <v>9383</v>
      </c>
      <c r="I1223" t="s">
        <v>15400</v>
      </c>
      <c r="J1223" t="s">
        <v>17098</v>
      </c>
      <c r="K1223" t="s">
        <v>31</v>
      </c>
      <c r="L1223" t="s">
        <v>31</v>
      </c>
      <c r="M1223" t="s">
        <v>6446</v>
      </c>
      <c r="N1223" t="s">
        <v>61</v>
      </c>
      <c r="O1223" t="s">
        <v>17060</v>
      </c>
      <c r="P1223" t="s">
        <v>126</v>
      </c>
      <c r="Q1223" t="s">
        <v>826</v>
      </c>
      <c r="R1223" t="s">
        <v>22302</v>
      </c>
      <c r="S1223" s="189" t="s">
        <v>235</v>
      </c>
      <c r="T1223" t="s">
        <v>64</v>
      </c>
      <c r="U1223" t="s">
        <v>784</v>
      </c>
      <c r="V1223" t="s">
        <v>49</v>
      </c>
      <c r="W1223" t="s">
        <v>22303</v>
      </c>
      <c r="X1223" s="126">
        <v>30700</v>
      </c>
      <c r="Y1223" t="s">
        <v>22304</v>
      </c>
      <c r="Z1223" s="126">
        <v>44256</v>
      </c>
      <c r="AA1223" s="126">
        <v>44561</v>
      </c>
      <c r="AB1223" t="s">
        <v>119</v>
      </c>
      <c r="AC1223" t="s">
        <v>6628</v>
      </c>
      <c r="AD1223" t="s">
        <v>40</v>
      </c>
    </row>
    <row r="1224" spans="1:30" x14ac:dyDescent="0.25">
      <c r="A1224" t="s">
        <v>9644</v>
      </c>
      <c r="B1224" t="s">
        <v>27</v>
      </c>
      <c r="C1224" t="s">
        <v>28</v>
      </c>
      <c r="D1224" t="s">
        <v>29</v>
      </c>
      <c r="E1224" t="s">
        <v>30</v>
      </c>
      <c r="F1224" t="s">
        <v>9549</v>
      </c>
      <c r="G1224" t="s">
        <v>9550</v>
      </c>
      <c r="H1224" t="s">
        <v>9383</v>
      </c>
      <c r="I1224" t="s">
        <v>15400</v>
      </c>
      <c r="J1224" t="s">
        <v>9644</v>
      </c>
      <c r="K1224" t="s">
        <v>90</v>
      </c>
      <c r="L1224" t="s">
        <v>730</v>
      </c>
      <c r="M1224" t="s">
        <v>731</v>
      </c>
      <c r="N1224" t="s">
        <v>43</v>
      </c>
      <c r="O1224" t="s">
        <v>53</v>
      </c>
      <c r="P1224" t="s">
        <v>603</v>
      </c>
      <c r="Q1224" t="s">
        <v>75</v>
      </c>
      <c r="R1224" t="s">
        <v>9645</v>
      </c>
      <c r="S1224" t="str">
        <f t="shared" si="14"/>
        <v>SANTUYO QUISPE, BRUNO EMILIO</v>
      </c>
      <c r="T1224" t="s">
        <v>722</v>
      </c>
      <c r="U1224" t="s">
        <v>37</v>
      </c>
      <c r="V1224" t="s">
        <v>49</v>
      </c>
      <c r="W1224" t="s">
        <v>17099</v>
      </c>
      <c r="X1224" s="126">
        <v>19638</v>
      </c>
      <c r="Y1224" t="s">
        <v>9646</v>
      </c>
      <c r="AB1224" t="s">
        <v>38</v>
      </c>
      <c r="AC1224" t="s">
        <v>95</v>
      </c>
      <c r="AD1224" t="s">
        <v>40</v>
      </c>
    </row>
    <row r="1225" spans="1:30" x14ac:dyDescent="0.25">
      <c r="A1225" t="s">
        <v>14077</v>
      </c>
      <c r="B1225" t="s">
        <v>27</v>
      </c>
      <c r="C1225" t="s">
        <v>28</v>
      </c>
      <c r="D1225" t="s">
        <v>29</v>
      </c>
      <c r="E1225" t="s">
        <v>30</v>
      </c>
      <c r="F1225" t="s">
        <v>9549</v>
      </c>
      <c r="G1225" t="s">
        <v>9550</v>
      </c>
      <c r="H1225" t="s">
        <v>9383</v>
      </c>
      <c r="I1225" t="s">
        <v>15400</v>
      </c>
      <c r="J1225" t="s">
        <v>14077</v>
      </c>
      <c r="K1225" t="s">
        <v>90</v>
      </c>
      <c r="L1225" t="s">
        <v>91</v>
      </c>
      <c r="M1225" t="s">
        <v>92</v>
      </c>
      <c r="N1225" t="s">
        <v>43</v>
      </c>
      <c r="O1225" t="s">
        <v>15403</v>
      </c>
      <c r="P1225" t="s">
        <v>145</v>
      </c>
      <c r="Q1225" t="s">
        <v>145</v>
      </c>
      <c r="R1225" t="s">
        <v>5141</v>
      </c>
      <c r="S1225" t="str">
        <f t="shared" si="14"/>
        <v>BUTRON BUTRON, MARIA SANTOS</v>
      </c>
      <c r="T1225" t="s">
        <v>102</v>
      </c>
      <c r="U1225" t="s">
        <v>37</v>
      </c>
      <c r="V1225" t="s">
        <v>49</v>
      </c>
      <c r="W1225" t="s">
        <v>17100</v>
      </c>
      <c r="X1225" s="126">
        <v>27060</v>
      </c>
      <c r="Y1225" t="s">
        <v>5142</v>
      </c>
      <c r="AB1225" t="s">
        <v>38</v>
      </c>
      <c r="AC1225" t="s">
        <v>95</v>
      </c>
      <c r="AD1225" t="s">
        <v>40</v>
      </c>
    </row>
    <row r="1226" spans="1:30" x14ac:dyDescent="0.25">
      <c r="A1226" t="s">
        <v>9647</v>
      </c>
      <c r="B1226" t="s">
        <v>27</v>
      </c>
      <c r="C1226" t="s">
        <v>28</v>
      </c>
      <c r="D1226" t="s">
        <v>29</v>
      </c>
      <c r="E1226" t="s">
        <v>30</v>
      </c>
      <c r="F1226" t="s">
        <v>9549</v>
      </c>
      <c r="G1226" t="s">
        <v>9550</v>
      </c>
      <c r="H1226" t="s">
        <v>9383</v>
      </c>
      <c r="I1226" t="s">
        <v>15400</v>
      </c>
      <c r="J1226" t="s">
        <v>9647</v>
      </c>
      <c r="K1226" t="s">
        <v>90</v>
      </c>
      <c r="L1226" t="s">
        <v>91</v>
      </c>
      <c r="M1226" t="s">
        <v>92</v>
      </c>
      <c r="N1226" t="s">
        <v>43</v>
      </c>
      <c r="O1226" t="s">
        <v>9648</v>
      </c>
      <c r="P1226" t="s">
        <v>318</v>
      </c>
      <c r="Q1226" t="s">
        <v>330</v>
      </c>
      <c r="R1226" t="s">
        <v>6402</v>
      </c>
      <c r="S1226" t="str">
        <f t="shared" si="14"/>
        <v>VARGAS COAQUIRA, ANASTASIO RUFINO</v>
      </c>
      <c r="T1226" t="s">
        <v>102</v>
      </c>
      <c r="U1226" t="s">
        <v>37</v>
      </c>
      <c r="V1226" t="s">
        <v>49</v>
      </c>
      <c r="W1226" t="s">
        <v>17101</v>
      </c>
      <c r="X1226" s="126">
        <v>23542</v>
      </c>
      <c r="Y1226" t="s">
        <v>2465</v>
      </c>
      <c r="AB1226" t="s">
        <v>38</v>
      </c>
      <c r="AC1226" t="s">
        <v>95</v>
      </c>
      <c r="AD1226" t="s">
        <v>40</v>
      </c>
    </row>
    <row r="1227" spans="1:30" x14ac:dyDescent="0.25">
      <c r="A1227" t="s">
        <v>9649</v>
      </c>
      <c r="B1227" t="s">
        <v>27</v>
      </c>
      <c r="C1227" t="s">
        <v>28</v>
      </c>
      <c r="D1227" t="s">
        <v>29</v>
      </c>
      <c r="E1227" t="s">
        <v>30</v>
      </c>
      <c r="F1227" t="s">
        <v>9549</v>
      </c>
      <c r="G1227" t="s">
        <v>9550</v>
      </c>
      <c r="H1227" t="s">
        <v>9383</v>
      </c>
      <c r="I1227" t="s">
        <v>15400</v>
      </c>
      <c r="J1227" t="s">
        <v>9649</v>
      </c>
      <c r="K1227" t="s">
        <v>90</v>
      </c>
      <c r="L1227" t="s">
        <v>91</v>
      </c>
      <c r="M1227" t="s">
        <v>92</v>
      </c>
      <c r="N1227" t="s">
        <v>43</v>
      </c>
      <c r="O1227" t="s">
        <v>53</v>
      </c>
      <c r="P1227" t="s">
        <v>358</v>
      </c>
      <c r="Q1227" t="s">
        <v>15404</v>
      </c>
      <c r="R1227" t="s">
        <v>281</v>
      </c>
      <c r="S1227" t="str">
        <f t="shared" si="14"/>
        <v>HUISA MAMANI VDA DE APARICIO, HILDA</v>
      </c>
      <c r="T1227" t="s">
        <v>192</v>
      </c>
      <c r="U1227" t="s">
        <v>37</v>
      </c>
      <c r="V1227" t="s">
        <v>49</v>
      </c>
      <c r="W1227" t="s">
        <v>17102</v>
      </c>
      <c r="X1227" s="126">
        <v>18865</v>
      </c>
      <c r="Y1227" t="s">
        <v>9650</v>
      </c>
      <c r="AB1227" t="s">
        <v>38</v>
      </c>
      <c r="AC1227" t="s">
        <v>95</v>
      </c>
      <c r="AD1227" t="s">
        <v>40</v>
      </c>
    </row>
    <row r="1228" spans="1:30" x14ac:dyDescent="0.25">
      <c r="A1228" t="s">
        <v>9651</v>
      </c>
      <c r="B1228" t="s">
        <v>27</v>
      </c>
      <c r="C1228" t="s">
        <v>28</v>
      </c>
      <c r="D1228" t="s">
        <v>29</v>
      </c>
      <c r="E1228" t="s">
        <v>30</v>
      </c>
      <c r="F1228" t="s">
        <v>9549</v>
      </c>
      <c r="G1228" t="s">
        <v>9550</v>
      </c>
      <c r="H1228" t="s">
        <v>9383</v>
      </c>
      <c r="I1228" t="s">
        <v>15400</v>
      </c>
      <c r="J1228" t="s">
        <v>9651</v>
      </c>
      <c r="K1228" t="s">
        <v>90</v>
      </c>
      <c r="L1228" t="s">
        <v>91</v>
      </c>
      <c r="M1228" t="s">
        <v>92</v>
      </c>
      <c r="N1228" t="s">
        <v>43</v>
      </c>
      <c r="O1228" t="s">
        <v>53</v>
      </c>
      <c r="P1228" t="s">
        <v>109</v>
      </c>
      <c r="Q1228" t="s">
        <v>419</v>
      </c>
      <c r="R1228" t="s">
        <v>9652</v>
      </c>
      <c r="S1228" t="str">
        <f t="shared" si="14"/>
        <v>RUELAS ASQUI, LUIS CANCIO</v>
      </c>
      <c r="T1228" t="s">
        <v>94</v>
      </c>
      <c r="U1228" t="s">
        <v>37</v>
      </c>
      <c r="V1228" t="s">
        <v>49</v>
      </c>
      <c r="W1228" t="s">
        <v>17103</v>
      </c>
      <c r="X1228" s="126">
        <v>22575</v>
      </c>
      <c r="Y1228" t="s">
        <v>9653</v>
      </c>
      <c r="AB1228" t="s">
        <v>38</v>
      </c>
      <c r="AC1228" t="s">
        <v>95</v>
      </c>
      <c r="AD1228" t="s">
        <v>40</v>
      </c>
    </row>
    <row r="1229" spans="1:30" x14ac:dyDescent="0.25">
      <c r="A1229" t="s">
        <v>9654</v>
      </c>
      <c r="B1229" t="s">
        <v>27</v>
      </c>
      <c r="C1229" t="s">
        <v>28</v>
      </c>
      <c r="D1229" t="s">
        <v>29</v>
      </c>
      <c r="E1229" t="s">
        <v>30</v>
      </c>
      <c r="F1229" t="s">
        <v>9655</v>
      </c>
      <c r="G1229" t="s">
        <v>9656</v>
      </c>
      <c r="H1229" t="s">
        <v>9383</v>
      </c>
      <c r="I1229" t="s">
        <v>15405</v>
      </c>
      <c r="J1229" t="s">
        <v>9654</v>
      </c>
      <c r="K1229" t="s">
        <v>31</v>
      </c>
      <c r="L1229" t="s">
        <v>32</v>
      </c>
      <c r="M1229" t="s">
        <v>33</v>
      </c>
      <c r="N1229" t="s">
        <v>34</v>
      </c>
      <c r="O1229" t="s">
        <v>6611</v>
      </c>
      <c r="P1229" t="s">
        <v>137</v>
      </c>
      <c r="Q1229" t="s">
        <v>193</v>
      </c>
      <c r="R1229" t="s">
        <v>9657</v>
      </c>
      <c r="S1229" t="str">
        <f t="shared" si="14"/>
        <v>PINO APAZA, EULALIA ANTONIA</v>
      </c>
      <c r="T1229" t="s">
        <v>316</v>
      </c>
      <c r="U1229" t="s">
        <v>37</v>
      </c>
      <c r="V1229" t="s">
        <v>6613</v>
      </c>
      <c r="W1229" t="s">
        <v>17104</v>
      </c>
      <c r="X1229" s="126">
        <v>22689</v>
      </c>
      <c r="Y1229" t="s">
        <v>9658</v>
      </c>
      <c r="Z1229" s="126">
        <v>43525</v>
      </c>
      <c r="AA1229" s="126">
        <v>44985</v>
      </c>
      <c r="AB1229" t="s">
        <v>38</v>
      </c>
      <c r="AC1229" t="s">
        <v>39</v>
      </c>
      <c r="AD1229" t="s">
        <v>40</v>
      </c>
    </row>
    <row r="1230" spans="1:30" x14ac:dyDescent="0.25">
      <c r="A1230" t="s">
        <v>9659</v>
      </c>
      <c r="B1230" t="s">
        <v>27</v>
      </c>
      <c r="C1230" t="s">
        <v>28</v>
      </c>
      <c r="D1230" t="s">
        <v>29</v>
      </c>
      <c r="E1230" t="s">
        <v>30</v>
      </c>
      <c r="F1230" t="s">
        <v>9655</v>
      </c>
      <c r="G1230" t="s">
        <v>9656</v>
      </c>
      <c r="H1230" t="s">
        <v>9383</v>
      </c>
      <c r="I1230" t="s">
        <v>15405</v>
      </c>
      <c r="J1230" t="s">
        <v>9659</v>
      </c>
      <c r="K1230" t="s">
        <v>31</v>
      </c>
      <c r="L1230" t="s">
        <v>31</v>
      </c>
      <c r="M1230" t="s">
        <v>42</v>
      </c>
      <c r="N1230" t="s">
        <v>43</v>
      </c>
      <c r="O1230" t="s">
        <v>53</v>
      </c>
      <c r="P1230" t="s">
        <v>298</v>
      </c>
      <c r="Q1230" t="s">
        <v>81</v>
      </c>
      <c r="R1230" t="s">
        <v>705</v>
      </c>
      <c r="S1230" t="str">
        <f t="shared" si="14"/>
        <v>AGUILAR LARICO, EUGENIA</v>
      </c>
      <c r="T1230" t="s">
        <v>47</v>
      </c>
      <c r="U1230" t="s">
        <v>48</v>
      </c>
      <c r="V1230" t="s">
        <v>49</v>
      </c>
      <c r="W1230" t="s">
        <v>17105</v>
      </c>
      <c r="X1230" s="126">
        <v>21926</v>
      </c>
      <c r="Y1230" t="s">
        <v>9660</v>
      </c>
      <c r="AB1230" t="s">
        <v>38</v>
      </c>
      <c r="AC1230" t="s">
        <v>39</v>
      </c>
      <c r="AD1230" t="s">
        <v>40</v>
      </c>
    </row>
    <row r="1231" spans="1:30" x14ac:dyDescent="0.25">
      <c r="A1231" t="s">
        <v>9661</v>
      </c>
      <c r="B1231" t="s">
        <v>27</v>
      </c>
      <c r="C1231" t="s">
        <v>28</v>
      </c>
      <c r="D1231" t="s">
        <v>29</v>
      </c>
      <c r="E1231" t="s">
        <v>30</v>
      </c>
      <c r="F1231" t="s">
        <v>9655</v>
      </c>
      <c r="G1231" t="s">
        <v>9656</v>
      </c>
      <c r="H1231" t="s">
        <v>9383</v>
      </c>
      <c r="I1231" t="s">
        <v>15405</v>
      </c>
      <c r="J1231" t="s">
        <v>9661</v>
      </c>
      <c r="K1231" t="s">
        <v>31</v>
      </c>
      <c r="L1231" t="s">
        <v>31</v>
      </c>
      <c r="M1231" t="s">
        <v>6446</v>
      </c>
      <c r="N1231" t="s">
        <v>43</v>
      </c>
      <c r="O1231" t="s">
        <v>9662</v>
      </c>
      <c r="P1231" t="s">
        <v>732</v>
      </c>
      <c r="Q1231" t="s">
        <v>468</v>
      </c>
      <c r="R1231" t="s">
        <v>9663</v>
      </c>
      <c r="S1231" t="str">
        <f t="shared" si="14"/>
        <v>CORNEJO DURAN, ELIAZAR</v>
      </c>
      <c r="T1231" t="s">
        <v>47</v>
      </c>
      <c r="U1231" t="s">
        <v>48</v>
      </c>
      <c r="V1231" t="s">
        <v>49</v>
      </c>
      <c r="W1231" t="s">
        <v>17106</v>
      </c>
      <c r="X1231" s="126">
        <v>23690</v>
      </c>
      <c r="Y1231" t="s">
        <v>9664</v>
      </c>
      <c r="AB1231" t="s">
        <v>38</v>
      </c>
      <c r="AC1231" t="s">
        <v>39</v>
      </c>
      <c r="AD1231" t="s">
        <v>40</v>
      </c>
    </row>
    <row r="1232" spans="1:30" x14ac:dyDescent="0.25">
      <c r="A1232" t="s">
        <v>9665</v>
      </c>
      <c r="B1232" t="s">
        <v>27</v>
      </c>
      <c r="C1232" t="s">
        <v>28</v>
      </c>
      <c r="D1232" t="s">
        <v>29</v>
      </c>
      <c r="E1232" t="s">
        <v>30</v>
      </c>
      <c r="F1232" t="s">
        <v>9655</v>
      </c>
      <c r="G1232" t="s">
        <v>9656</v>
      </c>
      <c r="H1232" t="s">
        <v>9383</v>
      </c>
      <c r="I1232" t="s">
        <v>15405</v>
      </c>
      <c r="J1232" t="s">
        <v>9665</v>
      </c>
      <c r="K1232" t="s">
        <v>31</v>
      </c>
      <c r="L1232" t="s">
        <v>31</v>
      </c>
      <c r="M1232" t="s">
        <v>42</v>
      </c>
      <c r="N1232" t="s">
        <v>43</v>
      </c>
      <c r="O1232" t="s">
        <v>53</v>
      </c>
      <c r="P1232" t="s">
        <v>251</v>
      </c>
      <c r="Q1232" t="s">
        <v>194</v>
      </c>
      <c r="R1232" t="s">
        <v>9666</v>
      </c>
      <c r="S1232" t="str">
        <f t="shared" si="14"/>
        <v>CALDERON VALDEZ, JUANA JUDITH</v>
      </c>
      <c r="T1232" t="s">
        <v>47</v>
      </c>
      <c r="U1232" t="s">
        <v>48</v>
      </c>
      <c r="V1232" t="s">
        <v>49</v>
      </c>
      <c r="W1232" t="s">
        <v>17107</v>
      </c>
      <c r="X1232" s="126">
        <v>22821</v>
      </c>
      <c r="Y1232" t="s">
        <v>9667</v>
      </c>
      <c r="AB1232" t="s">
        <v>38</v>
      </c>
      <c r="AC1232" t="s">
        <v>39</v>
      </c>
      <c r="AD1232" t="s">
        <v>40</v>
      </c>
    </row>
    <row r="1233" spans="1:30" x14ac:dyDescent="0.25">
      <c r="B1233" t="s">
        <v>27</v>
      </c>
      <c r="C1233" t="s">
        <v>28</v>
      </c>
      <c r="D1233" t="s">
        <v>29</v>
      </c>
      <c r="E1233" t="s">
        <v>30</v>
      </c>
      <c r="F1233" t="s">
        <v>9655</v>
      </c>
      <c r="G1233" t="s">
        <v>9656</v>
      </c>
      <c r="H1233" t="s">
        <v>9383</v>
      </c>
      <c r="I1233" t="s">
        <v>15405</v>
      </c>
      <c r="J1233" t="s">
        <v>9668</v>
      </c>
      <c r="K1233" t="s">
        <v>31</v>
      </c>
      <c r="L1233" t="s">
        <v>31</v>
      </c>
      <c r="M1233" t="s">
        <v>42</v>
      </c>
      <c r="N1233" t="s">
        <v>61</v>
      </c>
      <c r="O1233" t="s">
        <v>17108</v>
      </c>
      <c r="P1233" t="s">
        <v>273</v>
      </c>
      <c r="Q1233" t="s">
        <v>113</v>
      </c>
      <c r="R1233" t="s">
        <v>22305</v>
      </c>
      <c r="S1233" s="189" t="s">
        <v>235</v>
      </c>
      <c r="T1233" t="s">
        <v>64</v>
      </c>
      <c r="U1233" t="s">
        <v>48</v>
      </c>
      <c r="V1233" t="s">
        <v>49</v>
      </c>
      <c r="W1233" t="s">
        <v>22306</v>
      </c>
      <c r="X1233" s="126">
        <v>31577</v>
      </c>
      <c r="Y1233" t="s">
        <v>22307</v>
      </c>
      <c r="Z1233" s="126">
        <v>44256</v>
      </c>
      <c r="AA1233" s="126">
        <v>44561</v>
      </c>
      <c r="AB1233" t="s">
        <v>302</v>
      </c>
      <c r="AC1233" t="s">
        <v>6628</v>
      </c>
      <c r="AD1233" t="s">
        <v>40</v>
      </c>
    </row>
    <row r="1234" spans="1:30" x14ac:dyDescent="0.25">
      <c r="A1234" t="s">
        <v>9668</v>
      </c>
      <c r="B1234" t="s">
        <v>27</v>
      </c>
      <c r="C1234" t="s">
        <v>28</v>
      </c>
      <c r="D1234" t="s">
        <v>29</v>
      </c>
      <c r="E1234" t="s">
        <v>30</v>
      </c>
      <c r="F1234" t="s">
        <v>9655</v>
      </c>
      <c r="G1234" t="s">
        <v>9656</v>
      </c>
      <c r="H1234" t="s">
        <v>9383</v>
      </c>
      <c r="I1234" t="s">
        <v>15405</v>
      </c>
      <c r="J1234" t="s">
        <v>9668</v>
      </c>
      <c r="K1234" t="s">
        <v>31</v>
      </c>
      <c r="L1234" t="s">
        <v>31</v>
      </c>
      <c r="M1234" t="s">
        <v>42</v>
      </c>
      <c r="N1234" t="s">
        <v>43</v>
      </c>
      <c r="O1234" t="s">
        <v>53</v>
      </c>
      <c r="P1234" t="s">
        <v>106</v>
      </c>
      <c r="Q1234" t="s">
        <v>733</v>
      </c>
      <c r="R1234" t="s">
        <v>9669</v>
      </c>
      <c r="S1234" t="str">
        <f t="shared" si="14"/>
        <v>MAMANI CCUNO, CECILIO MARCOS</v>
      </c>
      <c r="T1234" t="s">
        <v>36</v>
      </c>
      <c r="U1234" t="s">
        <v>48</v>
      </c>
      <c r="V1234" t="s">
        <v>813</v>
      </c>
      <c r="W1234" t="s">
        <v>17109</v>
      </c>
      <c r="X1234" s="126">
        <v>26625</v>
      </c>
      <c r="Y1234" t="s">
        <v>9670</v>
      </c>
      <c r="Z1234" s="126">
        <v>44197</v>
      </c>
      <c r="AA1234" s="126">
        <v>44561</v>
      </c>
      <c r="AB1234" t="s">
        <v>38</v>
      </c>
      <c r="AC1234" t="s">
        <v>39</v>
      </c>
      <c r="AD1234" t="s">
        <v>40</v>
      </c>
    </row>
    <row r="1235" spans="1:30" x14ac:dyDescent="0.25">
      <c r="A1235" t="s">
        <v>9671</v>
      </c>
      <c r="B1235" t="s">
        <v>27</v>
      </c>
      <c r="C1235" t="s">
        <v>28</v>
      </c>
      <c r="D1235" t="s">
        <v>29</v>
      </c>
      <c r="E1235" t="s">
        <v>30</v>
      </c>
      <c r="F1235" t="s">
        <v>9655</v>
      </c>
      <c r="G1235" t="s">
        <v>9656</v>
      </c>
      <c r="H1235" t="s">
        <v>9383</v>
      </c>
      <c r="I1235" t="s">
        <v>15405</v>
      </c>
      <c r="J1235" t="s">
        <v>9671</v>
      </c>
      <c r="K1235" t="s">
        <v>31</v>
      </c>
      <c r="L1235" t="s">
        <v>31</v>
      </c>
      <c r="M1235" t="s">
        <v>42</v>
      </c>
      <c r="N1235" t="s">
        <v>43</v>
      </c>
      <c r="O1235" t="s">
        <v>53</v>
      </c>
      <c r="P1235" t="s">
        <v>9604</v>
      </c>
      <c r="Q1235" t="s">
        <v>78</v>
      </c>
      <c r="R1235" t="s">
        <v>734</v>
      </c>
      <c r="S1235" t="str">
        <f t="shared" si="14"/>
        <v>CUEVAS PINEDA, JOSE JORGE</v>
      </c>
      <c r="T1235" t="s">
        <v>52</v>
      </c>
      <c r="U1235" t="s">
        <v>48</v>
      </c>
      <c r="V1235" t="s">
        <v>49</v>
      </c>
      <c r="W1235" t="s">
        <v>17110</v>
      </c>
      <c r="X1235" s="126">
        <v>21687</v>
      </c>
      <c r="Y1235" t="s">
        <v>9672</v>
      </c>
      <c r="AB1235" t="s">
        <v>38</v>
      </c>
      <c r="AC1235" t="s">
        <v>39</v>
      </c>
      <c r="AD1235" t="s">
        <v>40</v>
      </c>
    </row>
    <row r="1236" spans="1:30" x14ac:dyDescent="0.25">
      <c r="A1236" t="s">
        <v>9673</v>
      </c>
      <c r="B1236" t="s">
        <v>27</v>
      </c>
      <c r="C1236" t="s">
        <v>28</v>
      </c>
      <c r="D1236" t="s">
        <v>29</v>
      </c>
      <c r="E1236" t="s">
        <v>30</v>
      </c>
      <c r="F1236" t="s">
        <v>9655</v>
      </c>
      <c r="G1236" t="s">
        <v>9656</v>
      </c>
      <c r="H1236" t="s">
        <v>9383</v>
      </c>
      <c r="I1236" t="s">
        <v>15405</v>
      </c>
      <c r="J1236" t="s">
        <v>9673</v>
      </c>
      <c r="K1236" t="s">
        <v>31</v>
      </c>
      <c r="L1236" t="s">
        <v>31</v>
      </c>
      <c r="M1236" t="s">
        <v>9423</v>
      </c>
      <c r="N1236" t="s">
        <v>43</v>
      </c>
      <c r="O1236" t="s">
        <v>53</v>
      </c>
      <c r="P1236" t="s">
        <v>143</v>
      </c>
      <c r="Q1236" t="s">
        <v>50</v>
      </c>
      <c r="R1236" t="s">
        <v>561</v>
      </c>
      <c r="S1236" t="str">
        <f t="shared" si="14"/>
        <v>DUEÑAS CCALLA, SABINA</v>
      </c>
      <c r="T1236" t="s">
        <v>47</v>
      </c>
      <c r="U1236" t="s">
        <v>48</v>
      </c>
      <c r="V1236" t="s">
        <v>49</v>
      </c>
      <c r="W1236" t="s">
        <v>17111</v>
      </c>
      <c r="X1236" s="126">
        <v>24460</v>
      </c>
      <c r="Y1236" t="s">
        <v>9674</v>
      </c>
      <c r="AB1236" t="s">
        <v>38</v>
      </c>
      <c r="AC1236" t="s">
        <v>39</v>
      </c>
      <c r="AD1236" t="s">
        <v>40</v>
      </c>
    </row>
    <row r="1237" spans="1:30" x14ac:dyDescent="0.25">
      <c r="A1237" t="s">
        <v>9675</v>
      </c>
      <c r="B1237" t="s">
        <v>27</v>
      </c>
      <c r="C1237" t="s">
        <v>28</v>
      </c>
      <c r="D1237" t="s">
        <v>29</v>
      </c>
      <c r="E1237" t="s">
        <v>30</v>
      </c>
      <c r="F1237" t="s">
        <v>9655</v>
      </c>
      <c r="G1237" t="s">
        <v>9656</v>
      </c>
      <c r="H1237" t="s">
        <v>9383</v>
      </c>
      <c r="I1237" t="s">
        <v>15405</v>
      </c>
      <c r="J1237" t="s">
        <v>9675</v>
      </c>
      <c r="K1237" t="s">
        <v>31</v>
      </c>
      <c r="L1237" t="s">
        <v>31</v>
      </c>
      <c r="M1237" t="s">
        <v>42</v>
      </c>
      <c r="N1237" t="s">
        <v>43</v>
      </c>
      <c r="O1237" t="s">
        <v>9676</v>
      </c>
      <c r="P1237" t="s">
        <v>596</v>
      </c>
      <c r="Q1237" t="s">
        <v>592</v>
      </c>
      <c r="R1237" t="s">
        <v>9677</v>
      </c>
      <c r="S1237" t="str">
        <f t="shared" si="14"/>
        <v>JULI YANARICO, DIGNA EMERITA</v>
      </c>
      <c r="T1237" t="s">
        <v>64</v>
      </c>
      <c r="U1237" t="s">
        <v>48</v>
      </c>
      <c r="V1237" t="s">
        <v>49</v>
      </c>
      <c r="W1237" t="s">
        <v>17112</v>
      </c>
      <c r="X1237" s="126">
        <v>26793</v>
      </c>
      <c r="Y1237" t="s">
        <v>9678</v>
      </c>
      <c r="AB1237" t="s">
        <v>38</v>
      </c>
      <c r="AC1237" t="s">
        <v>39</v>
      </c>
      <c r="AD1237" t="s">
        <v>40</v>
      </c>
    </row>
    <row r="1238" spans="1:30" x14ac:dyDescent="0.25">
      <c r="A1238" t="s">
        <v>9679</v>
      </c>
      <c r="B1238" t="s">
        <v>27</v>
      </c>
      <c r="C1238" t="s">
        <v>28</v>
      </c>
      <c r="D1238" t="s">
        <v>29</v>
      </c>
      <c r="E1238" t="s">
        <v>30</v>
      </c>
      <c r="F1238" t="s">
        <v>9655</v>
      </c>
      <c r="G1238" t="s">
        <v>9656</v>
      </c>
      <c r="H1238" t="s">
        <v>9383</v>
      </c>
      <c r="I1238" t="s">
        <v>15405</v>
      </c>
      <c r="J1238" t="s">
        <v>9679</v>
      </c>
      <c r="K1238" t="s">
        <v>31</v>
      </c>
      <c r="L1238" t="s">
        <v>31</v>
      </c>
      <c r="M1238" t="s">
        <v>42</v>
      </c>
      <c r="N1238" t="s">
        <v>43</v>
      </c>
      <c r="O1238" t="s">
        <v>53</v>
      </c>
      <c r="P1238" t="s">
        <v>158</v>
      </c>
      <c r="Q1238" t="s">
        <v>735</v>
      </c>
      <c r="R1238" t="s">
        <v>9680</v>
      </c>
      <c r="S1238" t="str">
        <f t="shared" si="14"/>
        <v>GOMEZ QUIÑONES, FELY</v>
      </c>
      <c r="T1238" t="s">
        <v>47</v>
      </c>
      <c r="U1238" t="s">
        <v>48</v>
      </c>
      <c r="V1238" t="s">
        <v>49</v>
      </c>
      <c r="W1238" t="s">
        <v>17113</v>
      </c>
      <c r="X1238" s="126">
        <v>23145</v>
      </c>
      <c r="Y1238" t="s">
        <v>9681</v>
      </c>
      <c r="AB1238" t="s">
        <v>38</v>
      </c>
      <c r="AC1238" t="s">
        <v>39</v>
      </c>
      <c r="AD1238" t="s">
        <v>40</v>
      </c>
    </row>
    <row r="1239" spans="1:30" x14ac:dyDescent="0.25">
      <c r="A1239" t="s">
        <v>9682</v>
      </c>
      <c r="B1239" t="s">
        <v>27</v>
      </c>
      <c r="C1239" t="s">
        <v>28</v>
      </c>
      <c r="D1239" t="s">
        <v>29</v>
      </c>
      <c r="E1239" t="s">
        <v>30</v>
      </c>
      <c r="F1239" t="s">
        <v>9655</v>
      </c>
      <c r="G1239" t="s">
        <v>9656</v>
      </c>
      <c r="H1239" t="s">
        <v>9383</v>
      </c>
      <c r="I1239" t="s">
        <v>15405</v>
      </c>
      <c r="J1239" t="s">
        <v>9682</v>
      </c>
      <c r="K1239" t="s">
        <v>31</v>
      </c>
      <c r="L1239" t="s">
        <v>31</v>
      </c>
      <c r="M1239" t="s">
        <v>42</v>
      </c>
      <c r="N1239" t="s">
        <v>43</v>
      </c>
      <c r="O1239" t="s">
        <v>53</v>
      </c>
      <c r="P1239" t="s">
        <v>106</v>
      </c>
      <c r="Q1239" t="s">
        <v>188</v>
      </c>
      <c r="R1239" t="s">
        <v>736</v>
      </c>
      <c r="S1239" t="str">
        <f t="shared" si="14"/>
        <v>MAMANI PANCA, FELIPE</v>
      </c>
      <c r="T1239" t="s">
        <v>47</v>
      </c>
      <c r="U1239" t="s">
        <v>48</v>
      </c>
      <c r="V1239" t="s">
        <v>49</v>
      </c>
      <c r="W1239" t="s">
        <v>17114</v>
      </c>
      <c r="X1239" s="126">
        <v>22036</v>
      </c>
      <c r="Y1239" t="s">
        <v>9683</v>
      </c>
      <c r="AB1239" t="s">
        <v>38</v>
      </c>
      <c r="AC1239" t="s">
        <v>39</v>
      </c>
      <c r="AD1239" t="s">
        <v>40</v>
      </c>
    </row>
    <row r="1240" spans="1:30" x14ac:dyDescent="0.25">
      <c r="A1240" t="s">
        <v>9684</v>
      </c>
      <c r="B1240" t="s">
        <v>27</v>
      </c>
      <c r="C1240" t="s">
        <v>28</v>
      </c>
      <c r="D1240" t="s">
        <v>29</v>
      </c>
      <c r="E1240" t="s">
        <v>30</v>
      </c>
      <c r="F1240" t="s">
        <v>9655</v>
      </c>
      <c r="G1240" t="s">
        <v>9656</v>
      </c>
      <c r="H1240" t="s">
        <v>9383</v>
      </c>
      <c r="I1240" t="s">
        <v>15405</v>
      </c>
      <c r="J1240" t="s">
        <v>9684</v>
      </c>
      <c r="K1240" t="s">
        <v>31</v>
      </c>
      <c r="L1240" t="s">
        <v>31</v>
      </c>
      <c r="M1240" t="s">
        <v>42</v>
      </c>
      <c r="N1240" t="s">
        <v>43</v>
      </c>
      <c r="O1240" t="s">
        <v>53</v>
      </c>
      <c r="P1240" t="s">
        <v>244</v>
      </c>
      <c r="Q1240" t="s">
        <v>106</v>
      </c>
      <c r="R1240" t="s">
        <v>9685</v>
      </c>
      <c r="S1240" t="str">
        <f t="shared" si="14"/>
        <v>NUÑEZ MAMANI, ROSA MARINA</v>
      </c>
      <c r="T1240" t="s">
        <v>47</v>
      </c>
      <c r="U1240" t="s">
        <v>48</v>
      </c>
      <c r="V1240" t="s">
        <v>49</v>
      </c>
      <c r="W1240" t="s">
        <v>17115</v>
      </c>
      <c r="X1240" s="126">
        <v>22888</v>
      </c>
      <c r="Y1240" t="s">
        <v>9686</v>
      </c>
      <c r="AB1240" t="s">
        <v>38</v>
      </c>
      <c r="AC1240" t="s">
        <v>39</v>
      </c>
      <c r="AD1240" t="s">
        <v>40</v>
      </c>
    </row>
    <row r="1241" spans="1:30" x14ac:dyDescent="0.25">
      <c r="A1241" t="s">
        <v>9687</v>
      </c>
      <c r="B1241" t="s">
        <v>27</v>
      </c>
      <c r="C1241" t="s">
        <v>28</v>
      </c>
      <c r="D1241" t="s">
        <v>29</v>
      </c>
      <c r="E1241" t="s">
        <v>30</v>
      </c>
      <c r="F1241" t="s">
        <v>9655</v>
      </c>
      <c r="G1241" t="s">
        <v>9656</v>
      </c>
      <c r="H1241" t="s">
        <v>9383</v>
      </c>
      <c r="I1241" t="s">
        <v>15405</v>
      </c>
      <c r="J1241" t="s">
        <v>9687</v>
      </c>
      <c r="K1241" t="s">
        <v>31</v>
      </c>
      <c r="L1241" t="s">
        <v>31</v>
      </c>
      <c r="M1241" t="s">
        <v>42</v>
      </c>
      <c r="N1241" t="s">
        <v>43</v>
      </c>
      <c r="O1241" t="s">
        <v>53</v>
      </c>
      <c r="P1241" t="s">
        <v>156</v>
      </c>
      <c r="Q1241" t="s">
        <v>75</v>
      </c>
      <c r="R1241" t="s">
        <v>9688</v>
      </c>
      <c r="S1241" t="str">
        <f t="shared" si="14"/>
        <v>PEREZ QUISPE, EDUARDA</v>
      </c>
      <c r="T1241" t="s">
        <v>47</v>
      </c>
      <c r="U1241" t="s">
        <v>48</v>
      </c>
      <c r="V1241" t="s">
        <v>49</v>
      </c>
      <c r="W1241" t="s">
        <v>17116</v>
      </c>
      <c r="X1241" s="126">
        <v>22782</v>
      </c>
      <c r="Y1241" t="s">
        <v>9689</v>
      </c>
      <c r="AB1241" t="s">
        <v>38</v>
      </c>
      <c r="AC1241" t="s">
        <v>39</v>
      </c>
      <c r="AD1241" t="s">
        <v>40</v>
      </c>
    </row>
    <row r="1242" spans="1:30" x14ac:dyDescent="0.25">
      <c r="A1242" t="s">
        <v>9690</v>
      </c>
      <c r="B1242" t="s">
        <v>27</v>
      </c>
      <c r="C1242" t="s">
        <v>28</v>
      </c>
      <c r="D1242" t="s">
        <v>29</v>
      </c>
      <c r="E1242" t="s">
        <v>30</v>
      </c>
      <c r="F1242" t="s">
        <v>9655</v>
      </c>
      <c r="G1242" t="s">
        <v>9656</v>
      </c>
      <c r="H1242" t="s">
        <v>9383</v>
      </c>
      <c r="I1242" t="s">
        <v>15405</v>
      </c>
      <c r="J1242" t="s">
        <v>9690</v>
      </c>
      <c r="K1242" t="s">
        <v>31</v>
      </c>
      <c r="L1242" t="s">
        <v>31</v>
      </c>
      <c r="M1242" t="s">
        <v>42</v>
      </c>
      <c r="N1242" t="s">
        <v>43</v>
      </c>
      <c r="O1242" t="s">
        <v>53</v>
      </c>
      <c r="P1242" t="s">
        <v>588</v>
      </c>
      <c r="Q1242" t="s">
        <v>58</v>
      </c>
      <c r="R1242" t="s">
        <v>479</v>
      </c>
      <c r="S1242" t="str">
        <f t="shared" si="14"/>
        <v>PINAZO VILCA, ANGELA</v>
      </c>
      <c r="T1242" t="s">
        <v>47</v>
      </c>
      <c r="U1242" t="s">
        <v>48</v>
      </c>
      <c r="V1242" t="s">
        <v>49</v>
      </c>
      <c r="W1242" t="s">
        <v>17117</v>
      </c>
      <c r="X1242" s="126">
        <v>21764</v>
      </c>
      <c r="Y1242" t="s">
        <v>9691</v>
      </c>
      <c r="AB1242" t="s">
        <v>38</v>
      </c>
      <c r="AC1242" t="s">
        <v>39</v>
      </c>
      <c r="AD1242" t="s">
        <v>40</v>
      </c>
    </row>
    <row r="1243" spans="1:30" x14ac:dyDescent="0.25">
      <c r="A1243" t="s">
        <v>9692</v>
      </c>
      <c r="B1243" t="s">
        <v>27</v>
      </c>
      <c r="C1243" t="s">
        <v>28</v>
      </c>
      <c r="D1243" t="s">
        <v>29</v>
      </c>
      <c r="E1243" t="s">
        <v>30</v>
      </c>
      <c r="F1243" t="s">
        <v>9655</v>
      </c>
      <c r="G1243" t="s">
        <v>9656</v>
      </c>
      <c r="H1243" t="s">
        <v>9383</v>
      </c>
      <c r="I1243" t="s">
        <v>15405</v>
      </c>
      <c r="J1243" t="s">
        <v>9692</v>
      </c>
      <c r="K1243" t="s">
        <v>31</v>
      </c>
      <c r="L1243" t="s">
        <v>31</v>
      </c>
      <c r="M1243" t="s">
        <v>42</v>
      </c>
      <c r="N1243" t="s">
        <v>43</v>
      </c>
      <c r="O1243" t="s">
        <v>53</v>
      </c>
      <c r="P1243" t="s">
        <v>737</v>
      </c>
      <c r="Q1243" t="s">
        <v>74</v>
      </c>
      <c r="R1243" t="s">
        <v>210</v>
      </c>
      <c r="S1243" t="str">
        <f t="shared" si="14"/>
        <v>QUILLI HUANCA, SUSANA</v>
      </c>
      <c r="T1243" t="s">
        <v>47</v>
      </c>
      <c r="U1243" t="s">
        <v>48</v>
      </c>
      <c r="V1243" t="s">
        <v>49</v>
      </c>
      <c r="W1243" t="s">
        <v>17118</v>
      </c>
      <c r="X1243" s="126">
        <v>24193</v>
      </c>
      <c r="Y1243" t="s">
        <v>9693</v>
      </c>
      <c r="AB1243" t="s">
        <v>38</v>
      </c>
      <c r="AC1243" t="s">
        <v>39</v>
      </c>
      <c r="AD1243" t="s">
        <v>40</v>
      </c>
    </row>
    <row r="1244" spans="1:30" x14ac:dyDescent="0.25">
      <c r="A1244" t="s">
        <v>17119</v>
      </c>
      <c r="B1244" t="s">
        <v>27</v>
      </c>
      <c r="C1244" t="s">
        <v>28</v>
      </c>
      <c r="D1244" t="s">
        <v>29</v>
      </c>
      <c r="E1244" t="s">
        <v>30</v>
      </c>
      <c r="F1244" t="s">
        <v>9655</v>
      </c>
      <c r="G1244" t="s">
        <v>9656</v>
      </c>
      <c r="H1244" t="s">
        <v>9383</v>
      </c>
      <c r="I1244" t="s">
        <v>15405</v>
      </c>
      <c r="J1244" t="s">
        <v>17119</v>
      </c>
      <c r="K1244" t="s">
        <v>31</v>
      </c>
      <c r="L1244" t="s">
        <v>31</v>
      </c>
      <c r="M1244" t="s">
        <v>6446</v>
      </c>
      <c r="N1244" t="s">
        <v>61</v>
      </c>
      <c r="O1244" t="s">
        <v>17060</v>
      </c>
      <c r="P1244" t="s">
        <v>106</v>
      </c>
      <c r="Q1244" t="s">
        <v>22308</v>
      </c>
      <c r="R1244" t="s">
        <v>989</v>
      </c>
      <c r="S1244" s="189" t="s">
        <v>235</v>
      </c>
      <c r="T1244" t="s">
        <v>64</v>
      </c>
      <c r="U1244" t="s">
        <v>47</v>
      </c>
      <c r="V1244" t="s">
        <v>49</v>
      </c>
      <c r="W1244" t="s">
        <v>22309</v>
      </c>
      <c r="X1244" s="126">
        <v>33354</v>
      </c>
      <c r="Y1244" t="s">
        <v>22310</v>
      </c>
      <c r="Z1244" s="126">
        <v>44256</v>
      </c>
      <c r="AA1244" s="126">
        <v>44561</v>
      </c>
      <c r="AB1244" t="s">
        <v>119</v>
      </c>
      <c r="AC1244" t="s">
        <v>6628</v>
      </c>
      <c r="AD1244" t="s">
        <v>40</v>
      </c>
    </row>
    <row r="1245" spans="1:30" x14ac:dyDescent="0.25">
      <c r="A1245" t="s">
        <v>9694</v>
      </c>
      <c r="B1245" t="s">
        <v>27</v>
      </c>
      <c r="C1245" t="s">
        <v>28</v>
      </c>
      <c r="D1245" t="s">
        <v>29</v>
      </c>
      <c r="E1245" t="s">
        <v>30</v>
      </c>
      <c r="F1245" t="s">
        <v>9655</v>
      </c>
      <c r="G1245" t="s">
        <v>9656</v>
      </c>
      <c r="H1245" t="s">
        <v>9383</v>
      </c>
      <c r="I1245" t="s">
        <v>15405</v>
      </c>
      <c r="J1245" t="s">
        <v>9694</v>
      </c>
      <c r="K1245" t="s">
        <v>90</v>
      </c>
      <c r="L1245" t="s">
        <v>91</v>
      </c>
      <c r="M1245" t="s">
        <v>92</v>
      </c>
      <c r="N1245" t="s">
        <v>43</v>
      </c>
      <c r="O1245" t="s">
        <v>53</v>
      </c>
      <c r="P1245" t="s">
        <v>498</v>
      </c>
      <c r="Q1245" t="s">
        <v>6575</v>
      </c>
      <c r="R1245" t="s">
        <v>9695</v>
      </c>
      <c r="S1245" t="str">
        <f t="shared" si="14"/>
        <v>HUARAYA IBEROS, JACINTO ENRIQUE</v>
      </c>
      <c r="T1245" t="s">
        <v>176</v>
      </c>
      <c r="U1245" t="s">
        <v>37</v>
      </c>
      <c r="V1245" t="s">
        <v>49</v>
      </c>
      <c r="W1245" t="s">
        <v>17120</v>
      </c>
      <c r="X1245" s="126">
        <v>23606</v>
      </c>
      <c r="Y1245" t="s">
        <v>9696</v>
      </c>
      <c r="AB1245" t="s">
        <v>38</v>
      </c>
      <c r="AC1245" t="s">
        <v>95</v>
      </c>
      <c r="AD1245" t="s">
        <v>40</v>
      </c>
    </row>
    <row r="1246" spans="1:30" x14ac:dyDescent="0.25">
      <c r="A1246" t="s">
        <v>9697</v>
      </c>
      <c r="B1246" t="s">
        <v>27</v>
      </c>
      <c r="C1246" t="s">
        <v>28</v>
      </c>
      <c r="D1246" t="s">
        <v>29</v>
      </c>
      <c r="E1246" t="s">
        <v>30</v>
      </c>
      <c r="F1246" t="s">
        <v>9655</v>
      </c>
      <c r="G1246" t="s">
        <v>9656</v>
      </c>
      <c r="H1246" t="s">
        <v>9383</v>
      </c>
      <c r="I1246" t="s">
        <v>15405</v>
      </c>
      <c r="J1246" t="s">
        <v>9697</v>
      </c>
      <c r="K1246" t="s">
        <v>90</v>
      </c>
      <c r="L1246" t="s">
        <v>91</v>
      </c>
      <c r="M1246" t="s">
        <v>92</v>
      </c>
      <c r="N1246" t="s">
        <v>43</v>
      </c>
      <c r="O1246" t="s">
        <v>9698</v>
      </c>
      <c r="P1246" t="s">
        <v>180</v>
      </c>
      <c r="Q1246" t="s">
        <v>87</v>
      </c>
      <c r="R1246" t="s">
        <v>8810</v>
      </c>
      <c r="S1246" t="str">
        <f t="shared" si="14"/>
        <v>ENRIQUEZ CARBAJAL, JULIANA</v>
      </c>
      <c r="T1246" t="s">
        <v>102</v>
      </c>
      <c r="U1246" t="s">
        <v>37</v>
      </c>
      <c r="V1246" t="s">
        <v>49</v>
      </c>
      <c r="W1246" t="s">
        <v>17121</v>
      </c>
      <c r="X1246" s="126">
        <v>29263</v>
      </c>
      <c r="Y1246" t="s">
        <v>13231</v>
      </c>
      <c r="AB1246" t="s">
        <v>38</v>
      </c>
      <c r="AC1246" t="s">
        <v>95</v>
      </c>
      <c r="AD1246" t="s">
        <v>40</v>
      </c>
    </row>
    <row r="1247" spans="1:30" x14ac:dyDescent="0.25">
      <c r="A1247" t="s">
        <v>9699</v>
      </c>
      <c r="B1247" t="s">
        <v>27</v>
      </c>
      <c r="C1247" t="s">
        <v>28</v>
      </c>
      <c r="D1247" t="s">
        <v>29</v>
      </c>
      <c r="E1247" t="s">
        <v>30</v>
      </c>
      <c r="F1247" t="s">
        <v>9655</v>
      </c>
      <c r="G1247" t="s">
        <v>9656</v>
      </c>
      <c r="H1247" t="s">
        <v>9383</v>
      </c>
      <c r="I1247" t="s">
        <v>15405</v>
      </c>
      <c r="J1247" t="s">
        <v>9699</v>
      </c>
      <c r="K1247" t="s">
        <v>90</v>
      </c>
      <c r="L1247" t="s">
        <v>91</v>
      </c>
      <c r="M1247" t="s">
        <v>92</v>
      </c>
      <c r="N1247" t="s">
        <v>43</v>
      </c>
      <c r="O1247" t="s">
        <v>53</v>
      </c>
      <c r="P1247" t="s">
        <v>237</v>
      </c>
      <c r="Q1247" t="s">
        <v>126</v>
      </c>
      <c r="R1247" t="s">
        <v>9700</v>
      </c>
      <c r="S1247" t="str">
        <f t="shared" si="14"/>
        <v>VASQUEZ FLORES, EUGENIO TEOFILO</v>
      </c>
      <c r="T1247" t="s">
        <v>94</v>
      </c>
      <c r="U1247" t="s">
        <v>37</v>
      </c>
      <c r="V1247" t="s">
        <v>49</v>
      </c>
      <c r="W1247" t="s">
        <v>17122</v>
      </c>
      <c r="X1247" s="126">
        <v>20774</v>
      </c>
      <c r="Y1247" t="s">
        <v>9701</v>
      </c>
      <c r="AB1247" t="s">
        <v>38</v>
      </c>
      <c r="AC1247" t="s">
        <v>95</v>
      </c>
      <c r="AD1247" t="s">
        <v>40</v>
      </c>
    </row>
    <row r="1248" spans="1:30" x14ac:dyDescent="0.25">
      <c r="A1248" t="s">
        <v>9702</v>
      </c>
      <c r="B1248" t="s">
        <v>27</v>
      </c>
      <c r="C1248" t="s">
        <v>28</v>
      </c>
      <c r="D1248" t="s">
        <v>29</v>
      </c>
      <c r="E1248" t="s">
        <v>30</v>
      </c>
      <c r="F1248" t="s">
        <v>9655</v>
      </c>
      <c r="G1248" t="s">
        <v>9656</v>
      </c>
      <c r="H1248" t="s">
        <v>9383</v>
      </c>
      <c r="I1248" t="s">
        <v>15405</v>
      </c>
      <c r="J1248" t="s">
        <v>9702</v>
      </c>
      <c r="K1248" t="s">
        <v>90</v>
      </c>
      <c r="L1248" t="s">
        <v>91</v>
      </c>
      <c r="M1248" t="s">
        <v>739</v>
      </c>
      <c r="N1248" t="s">
        <v>43</v>
      </c>
      <c r="O1248" t="s">
        <v>9703</v>
      </c>
      <c r="P1248" t="s">
        <v>78</v>
      </c>
      <c r="Q1248" t="s">
        <v>105</v>
      </c>
      <c r="R1248" t="s">
        <v>7302</v>
      </c>
      <c r="S1248" t="str">
        <f t="shared" si="14"/>
        <v>PINEDA CHAMBI, JOSEFA</v>
      </c>
      <c r="T1248" t="s">
        <v>309</v>
      </c>
      <c r="U1248" t="s">
        <v>37</v>
      </c>
      <c r="V1248" t="s">
        <v>49</v>
      </c>
      <c r="W1248" t="s">
        <v>17123</v>
      </c>
      <c r="X1248" s="126">
        <v>22958</v>
      </c>
      <c r="Y1248" t="s">
        <v>9704</v>
      </c>
      <c r="AB1248" t="s">
        <v>38</v>
      </c>
      <c r="AC1248" t="s">
        <v>95</v>
      </c>
      <c r="AD1248" t="s">
        <v>40</v>
      </c>
    </row>
    <row r="1249" spans="1:30" x14ac:dyDescent="0.25">
      <c r="A1249" t="s">
        <v>9705</v>
      </c>
      <c r="B1249" t="s">
        <v>27</v>
      </c>
      <c r="C1249" t="s">
        <v>7257</v>
      </c>
      <c r="D1249" t="s">
        <v>29</v>
      </c>
      <c r="E1249" t="s">
        <v>369</v>
      </c>
      <c r="F1249" t="s">
        <v>9706</v>
      </c>
      <c r="G1249" t="s">
        <v>9707</v>
      </c>
      <c r="H1249" t="s">
        <v>9383</v>
      </c>
      <c r="I1249" t="s">
        <v>15406</v>
      </c>
      <c r="J1249" t="s">
        <v>9705</v>
      </c>
      <c r="K1249" t="s">
        <v>31</v>
      </c>
      <c r="L1249" t="s">
        <v>31</v>
      </c>
      <c r="M1249" t="s">
        <v>291</v>
      </c>
      <c r="N1249" t="s">
        <v>43</v>
      </c>
      <c r="O1249" t="s">
        <v>53</v>
      </c>
      <c r="P1249" t="s">
        <v>325</v>
      </c>
      <c r="Q1249" t="s">
        <v>137</v>
      </c>
      <c r="R1249" t="s">
        <v>246</v>
      </c>
      <c r="S1249" t="str">
        <f t="shared" si="14"/>
        <v>MENDOZA PINO, ISABEL</v>
      </c>
      <c r="T1249" t="s">
        <v>59</v>
      </c>
      <c r="U1249" t="s">
        <v>48</v>
      </c>
      <c r="V1249" t="s">
        <v>49</v>
      </c>
      <c r="W1249" t="s">
        <v>17124</v>
      </c>
      <c r="X1249" s="126">
        <v>23420</v>
      </c>
      <c r="Y1249" t="s">
        <v>9708</v>
      </c>
      <c r="Z1249" s="126">
        <v>44197</v>
      </c>
      <c r="AA1249" s="126">
        <v>44561</v>
      </c>
      <c r="AB1249" t="s">
        <v>38</v>
      </c>
      <c r="AC1249" t="s">
        <v>39</v>
      </c>
      <c r="AD1249" t="s">
        <v>40</v>
      </c>
    </row>
    <row r="1250" spans="1:30" x14ac:dyDescent="0.25">
      <c r="A1250" t="s">
        <v>9709</v>
      </c>
      <c r="B1250" t="s">
        <v>27</v>
      </c>
      <c r="C1250" t="s">
        <v>28</v>
      </c>
      <c r="D1250" t="s">
        <v>29</v>
      </c>
      <c r="E1250" t="s">
        <v>30</v>
      </c>
      <c r="F1250" t="s">
        <v>9710</v>
      </c>
      <c r="G1250" t="s">
        <v>9711</v>
      </c>
      <c r="H1250" t="s">
        <v>9383</v>
      </c>
      <c r="I1250" t="s">
        <v>15407</v>
      </c>
      <c r="J1250" t="s">
        <v>9709</v>
      </c>
      <c r="K1250" t="s">
        <v>31</v>
      </c>
      <c r="L1250" t="s">
        <v>32</v>
      </c>
      <c r="M1250" t="s">
        <v>33</v>
      </c>
      <c r="N1250" t="s">
        <v>34</v>
      </c>
      <c r="O1250" t="s">
        <v>9712</v>
      </c>
      <c r="P1250" t="s">
        <v>152</v>
      </c>
      <c r="Q1250" t="s">
        <v>938</v>
      </c>
      <c r="R1250" t="s">
        <v>11761</v>
      </c>
      <c r="S1250" t="str">
        <f t="shared" si="14"/>
        <v>RAMOS LIENDO, LEDUVINA</v>
      </c>
      <c r="T1250" t="s">
        <v>36</v>
      </c>
      <c r="U1250" t="s">
        <v>37</v>
      </c>
      <c r="V1250" t="s">
        <v>6613</v>
      </c>
      <c r="W1250" t="s">
        <v>17125</v>
      </c>
      <c r="X1250" s="126">
        <v>23846</v>
      </c>
      <c r="Y1250" t="s">
        <v>11762</v>
      </c>
      <c r="Z1250" s="126">
        <v>43525</v>
      </c>
      <c r="AA1250" s="126">
        <v>44985</v>
      </c>
      <c r="AB1250" t="s">
        <v>38</v>
      </c>
      <c r="AC1250" t="s">
        <v>39</v>
      </c>
      <c r="AD1250" t="s">
        <v>40</v>
      </c>
    </row>
    <row r="1251" spans="1:30" x14ac:dyDescent="0.25">
      <c r="B1251" t="s">
        <v>27</v>
      </c>
      <c r="C1251" t="s">
        <v>28</v>
      </c>
      <c r="D1251" t="s">
        <v>29</v>
      </c>
      <c r="E1251" t="s">
        <v>30</v>
      </c>
      <c r="F1251" t="s">
        <v>9710</v>
      </c>
      <c r="G1251" t="s">
        <v>9711</v>
      </c>
      <c r="H1251" t="s">
        <v>9383</v>
      </c>
      <c r="I1251" t="s">
        <v>15407</v>
      </c>
      <c r="J1251" t="s">
        <v>9713</v>
      </c>
      <c r="K1251" t="s">
        <v>31</v>
      </c>
      <c r="L1251" t="s">
        <v>31</v>
      </c>
      <c r="M1251" t="s">
        <v>42</v>
      </c>
      <c r="N1251" t="s">
        <v>61</v>
      </c>
      <c r="O1251" t="s">
        <v>17126</v>
      </c>
      <c r="P1251" t="s">
        <v>200</v>
      </c>
      <c r="Q1251" t="s">
        <v>35</v>
      </c>
      <c r="R1251" t="s">
        <v>980</v>
      </c>
      <c r="S1251" s="189" t="s">
        <v>235</v>
      </c>
      <c r="T1251" t="s">
        <v>64</v>
      </c>
      <c r="U1251" t="s">
        <v>48</v>
      </c>
      <c r="V1251" t="s">
        <v>49</v>
      </c>
      <c r="W1251" t="s">
        <v>22311</v>
      </c>
      <c r="X1251" s="126">
        <v>30263</v>
      </c>
      <c r="Y1251" t="s">
        <v>22312</v>
      </c>
      <c r="Z1251" s="126">
        <v>44256</v>
      </c>
      <c r="AA1251" s="126">
        <v>44310</v>
      </c>
      <c r="AB1251" t="s">
        <v>302</v>
      </c>
      <c r="AC1251" t="s">
        <v>6628</v>
      </c>
      <c r="AD1251" t="s">
        <v>40</v>
      </c>
    </row>
    <row r="1252" spans="1:30" x14ac:dyDescent="0.25">
      <c r="A1252" t="s">
        <v>9713</v>
      </c>
      <c r="B1252" t="s">
        <v>27</v>
      </c>
      <c r="C1252" t="s">
        <v>28</v>
      </c>
      <c r="D1252" t="s">
        <v>29</v>
      </c>
      <c r="E1252" t="s">
        <v>30</v>
      </c>
      <c r="F1252" t="s">
        <v>9710</v>
      </c>
      <c r="G1252" t="s">
        <v>9711</v>
      </c>
      <c r="H1252" t="s">
        <v>9383</v>
      </c>
      <c r="I1252" t="s">
        <v>15407</v>
      </c>
      <c r="J1252" t="s">
        <v>9713</v>
      </c>
      <c r="K1252" t="s">
        <v>31</v>
      </c>
      <c r="L1252" t="s">
        <v>31</v>
      </c>
      <c r="M1252" t="s">
        <v>42</v>
      </c>
      <c r="N1252" t="s">
        <v>43</v>
      </c>
      <c r="O1252" t="s">
        <v>9714</v>
      </c>
      <c r="P1252" t="s">
        <v>35</v>
      </c>
      <c r="Q1252" t="s">
        <v>273</v>
      </c>
      <c r="R1252" t="s">
        <v>658</v>
      </c>
      <c r="S1252" t="str">
        <f t="shared" si="14"/>
        <v>ROQUE CUTIPA, IRENE</v>
      </c>
      <c r="T1252" t="s">
        <v>64</v>
      </c>
      <c r="U1252" t="s">
        <v>48</v>
      </c>
      <c r="V1252" t="s">
        <v>16197</v>
      </c>
      <c r="W1252" t="s">
        <v>17127</v>
      </c>
      <c r="X1252" s="126">
        <v>29259</v>
      </c>
      <c r="Y1252" t="s">
        <v>9715</v>
      </c>
      <c r="Z1252" s="126">
        <v>44213</v>
      </c>
      <c r="AA1252" s="126">
        <v>44310</v>
      </c>
      <c r="AB1252" t="s">
        <v>38</v>
      </c>
      <c r="AC1252" t="s">
        <v>39</v>
      </c>
      <c r="AD1252" t="s">
        <v>40</v>
      </c>
    </row>
    <row r="1253" spans="1:30" x14ac:dyDescent="0.25">
      <c r="A1253" t="s">
        <v>9716</v>
      </c>
      <c r="B1253" t="s">
        <v>27</v>
      </c>
      <c r="C1253" t="s">
        <v>28</v>
      </c>
      <c r="D1253" t="s">
        <v>29</v>
      </c>
      <c r="E1253" t="s">
        <v>30</v>
      </c>
      <c r="F1253" t="s">
        <v>9710</v>
      </c>
      <c r="G1253" t="s">
        <v>9711</v>
      </c>
      <c r="H1253" t="s">
        <v>9383</v>
      </c>
      <c r="I1253" t="s">
        <v>15407</v>
      </c>
      <c r="J1253" t="s">
        <v>9716</v>
      </c>
      <c r="K1253" t="s">
        <v>31</v>
      </c>
      <c r="L1253" t="s">
        <v>31</v>
      </c>
      <c r="M1253" t="s">
        <v>42</v>
      </c>
      <c r="N1253" t="s">
        <v>43</v>
      </c>
      <c r="O1253" t="s">
        <v>53</v>
      </c>
      <c r="P1253" t="s">
        <v>284</v>
      </c>
      <c r="Q1253" t="s">
        <v>206</v>
      </c>
      <c r="R1253" t="s">
        <v>9717</v>
      </c>
      <c r="S1253" t="str">
        <f t="shared" si="14"/>
        <v>SOSA CANO, DIMPNA LIDIA</v>
      </c>
      <c r="T1253" t="s">
        <v>52</v>
      </c>
      <c r="U1253" t="s">
        <v>48</v>
      </c>
      <c r="V1253" t="s">
        <v>49</v>
      </c>
      <c r="W1253" t="s">
        <v>17128</v>
      </c>
      <c r="X1253" s="126">
        <v>23550</v>
      </c>
      <c r="Y1253" t="s">
        <v>9718</v>
      </c>
      <c r="AB1253" t="s">
        <v>38</v>
      </c>
      <c r="AC1253" t="s">
        <v>39</v>
      </c>
      <c r="AD1253" t="s">
        <v>40</v>
      </c>
    </row>
    <row r="1254" spans="1:30" x14ac:dyDescent="0.25">
      <c r="A1254" t="s">
        <v>9719</v>
      </c>
      <c r="B1254" t="s">
        <v>27</v>
      </c>
      <c r="C1254" t="s">
        <v>28</v>
      </c>
      <c r="D1254" t="s">
        <v>29</v>
      </c>
      <c r="E1254" t="s">
        <v>30</v>
      </c>
      <c r="F1254" t="s">
        <v>9710</v>
      </c>
      <c r="G1254" t="s">
        <v>9711</v>
      </c>
      <c r="H1254" t="s">
        <v>9383</v>
      </c>
      <c r="I1254" t="s">
        <v>15407</v>
      </c>
      <c r="J1254" t="s">
        <v>9719</v>
      </c>
      <c r="K1254" t="s">
        <v>31</v>
      </c>
      <c r="L1254" t="s">
        <v>31</v>
      </c>
      <c r="M1254" t="s">
        <v>42</v>
      </c>
      <c r="N1254" t="s">
        <v>43</v>
      </c>
      <c r="O1254" t="s">
        <v>9720</v>
      </c>
      <c r="P1254" t="s">
        <v>740</v>
      </c>
      <c r="Q1254" t="s">
        <v>68</v>
      </c>
      <c r="R1254" t="s">
        <v>9721</v>
      </c>
      <c r="S1254" t="str">
        <f t="shared" si="14"/>
        <v>DE LA CRUZ LOPEZ, CESAR GENARO</v>
      </c>
      <c r="T1254" t="s">
        <v>59</v>
      </c>
      <c r="U1254" t="s">
        <v>48</v>
      </c>
      <c r="V1254" t="s">
        <v>49</v>
      </c>
      <c r="W1254" t="s">
        <v>17129</v>
      </c>
      <c r="X1254" s="126">
        <v>25096</v>
      </c>
      <c r="Y1254" t="s">
        <v>9722</v>
      </c>
      <c r="AB1254" t="s">
        <v>38</v>
      </c>
      <c r="AC1254" t="s">
        <v>39</v>
      </c>
      <c r="AD1254" t="s">
        <v>40</v>
      </c>
    </row>
    <row r="1255" spans="1:30" x14ac:dyDescent="0.25">
      <c r="B1255" t="s">
        <v>27</v>
      </c>
      <c r="C1255" t="s">
        <v>28</v>
      </c>
      <c r="D1255" t="s">
        <v>29</v>
      </c>
      <c r="E1255" t="s">
        <v>30</v>
      </c>
      <c r="F1255" t="s">
        <v>9710</v>
      </c>
      <c r="G1255" t="s">
        <v>9711</v>
      </c>
      <c r="H1255" t="s">
        <v>9383</v>
      </c>
      <c r="I1255" t="s">
        <v>15407</v>
      </c>
      <c r="J1255" t="s">
        <v>9723</v>
      </c>
      <c r="K1255" t="s">
        <v>31</v>
      </c>
      <c r="L1255" t="s">
        <v>31</v>
      </c>
      <c r="M1255" t="s">
        <v>42</v>
      </c>
      <c r="N1255" t="s">
        <v>61</v>
      </c>
      <c r="O1255" t="s">
        <v>17130</v>
      </c>
      <c r="P1255" t="s">
        <v>204</v>
      </c>
      <c r="Q1255" t="s">
        <v>58</v>
      </c>
      <c r="R1255" t="s">
        <v>22313</v>
      </c>
      <c r="S1255" s="189" t="s">
        <v>235</v>
      </c>
      <c r="T1255" t="s">
        <v>64</v>
      </c>
      <c r="U1255" t="s">
        <v>48</v>
      </c>
      <c r="V1255" t="s">
        <v>49</v>
      </c>
      <c r="W1255" t="s">
        <v>22314</v>
      </c>
      <c r="X1255" s="126">
        <v>30792</v>
      </c>
      <c r="Y1255" t="s">
        <v>22315</v>
      </c>
      <c r="Z1255" s="126">
        <v>44256</v>
      </c>
      <c r="AA1255" s="126">
        <v>44561</v>
      </c>
      <c r="AB1255" t="s">
        <v>302</v>
      </c>
      <c r="AC1255" t="s">
        <v>6628</v>
      </c>
      <c r="AD1255" t="s">
        <v>40</v>
      </c>
    </row>
    <row r="1256" spans="1:30" x14ac:dyDescent="0.25">
      <c r="A1256" t="s">
        <v>9723</v>
      </c>
      <c r="B1256" t="s">
        <v>27</v>
      </c>
      <c r="C1256" t="s">
        <v>28</v>
      </c>
      <c r="D1256" t="s">
        <v>29</v>
      </c>
      <c r="E1256" t="s">
        <v>30</v>
      </c>
      <c r="F1256" t="s">
        <v>9710</v>
      </c>
      <c r="G1256" t="s">
        <v>9711</v>
      </c>
      <c r="H1256" t="s">
        <v>9383</v>
      </c>
      <c r="I1256" t="s">
        <v>15407</v>
      </c>
      <c r="J1256" t="s">
        <v>9723</v>
      </c>
      <c r="K1256" t="s">
        <v>31</v>
      </c>
      <c r="L1256" t="s">
        <v>31</v>
      </c>
      <c r="M1256" t="s">
        <v>42</v>
      </c>
      <c r="N1256" t="s">
        <v>43</v>
      </c>
      <c r="O1256" t="s">
        <v>9724</v>
      </c>
      <c r="P1256" t="s">
        <v>45</v>
      </c>
      <c r="Q1256" t="s">
        <v>370</v>
      </c>
      <c r="R1256" t="s">
        <v>367</v>
      </c>
      <c r="S1256" t="str">
        <f t="shared" si="14"/>
        <v>CHOQUEHUANCA RAMIREZ, RAUL</v>
      </c>
      <c r="T1256" t="s">
        <v>36</v>
      </c>
      <c r="U1256" t="s">
        <v>48</v>
      </c>
      <c r="V1256" t="s">
        <v>813</v>
      </c>
      <c r="W1256" t="s">
        <v>17131</v>
      </c>
      <c r="X1256" s="126">
        <v>24974</v>
      </c>
      <c r="Y1256" t="s">
        <v>9725</v>
      </c>
      <c r="Z1256" s="126">
        <v>44197</v>
      </c>
      <c r="AA1256" s="126">
        <v>44561</v>
      </c>
      <c r="AB1256" t="s">
        <v>38</v>
      </c>
      <c r="AC1256" t="s">
        <v>39</v>
      </c>
      <c r="AD1256" t="s">
        <v>40</v>
      </c>
    </row>
    <row r="1257" spans="1:30" x14ac:dyDescent="0.25">
      <c r="A1257" t="s">
        <v>9726</v>
      </c>
      <c r="B1257" t="s">
        <v>27</v>
      </c>
      <c r="C1257" t="s">
        <v>28</v>
      </c>
      <c r="D1257" t="s">
        <v>29</v>
      </c>
      <c r="E1257" t="s">
        <v>30</v>
      </c>
      <c r="F1257" t="s">
        <v>9710</v>
      </c>
      <c r="G1257" t="s">
        <v>9711</v>
      </c>
      <c r="H1257" t="s">
        <v>9383</v>
      </c>
      <c r="I1257" t="s">
        <v>15407</v>
      </c>
      <c r="J1257" t="s">
        <v>9726</v>
      </c>
      <c r="K1257" t="s">
        <v>31</v>
      </c>
      <c r="L1257" t="s">
        <v>31</v>
      </c>
      <c r="M1257" t="s">
        <v>42</v>
      </c>
      <c r="N1257" t="s">
        <v>43</v>
      </c>
      <c r="O1257" t="s">
        <v>9435</v>
      </c>
      <c r="P1257" t="s">
        <v>9727</v>
      </c>
      <c r="Q1257" t="s">
        <v>156</v>
      </c>
      <c r="R1257" t="s">
        <v>9728</v>
      </c>
      <c r="S1257" t="str">
        <f t="shared" si="14"/>
        <v>CHIRIBOGA PEREZ, AMPARO ELBA</v>
      </c>
      <c r="T1257" t="s">
        <v>47</v>
      </c>
      <c r="U1257" t="s">
        <v>48</v>
      </c>
      <c r="V1257" t="s">
        <v>49</v>
      </c>
      <c r="W1257" t="s">
        <v>17132</v>
      </c>
      <c r="X1257" s="126">
        <v>21576</v>
      </c>
      <c r="Y1257" t="s">
        <v>9729</v>
      </c>
      <c r="AB1257" t="s">
        <v>38</v>
      </c>
      <c r="AC1257" t="s">
        <v>39</v>
      </c>
      <c r="AD1257" t="s">
        <v>40</v>
      </c>
    </row>
    <row r="1258" spans="1:30" x14ac:dyDescent="0.25">
      <c r="A1258" t="s">
        <v>9730</v>
      </c>
      <c r="B1258" t="s">
        <v>27</v>
      </c>
      <c r="C1258" t="s">
        <v>28</v>
      </c>
      <c r="D1258" t="s">
        <v>29</v>
      </c>
      <c r="E1258" t="s">
        <v>30</v>
      </c>
      <c r="F1258" t="s">
        <v>9710</v>
      </c>
      <c r="G1258" t="s">
        <v>9711</v>
      </c>
      <c r="H1258" t="s">
        <v>9383</v>
      </c>
      <c r="I1258" t="s">
        <v>15407</v>
      </c>
      <c r="J1258" t="s">
        <v>9730</v>
      </c>
      <c r="K1258" t="s">
        <v>90</v>
      </c>
      <c r="L1258" t="s">
        <v>91</v>
      </c>
      <c r="M1258" t="s">
        <v>92</v>
      </c>
      <c r="N1258" t="s">
        <v>43</v>
      </c>
      <c r="O1258" t="s">
        <v>53</v>
      </c>
      <c r="P1258" t="s">
        <v>317</v>
      </c>
      <c r="Q1258" t="s">
        <v>273</v>
      </c>
      <c r="R1258" t="s">
        <v>9731</v>
      </c>
      <c r="S1258" t="str">
        <f t="shared" si="14"/>
        <v>CALISAYA CUTIPA, GLADYS AGUSTINA</v>
      </c>
      <c r="T1258" t="s">
        <v>94</v>
      </c>
      <c r="U1258" t="s">
        <v>37</v>
      </c>
      <c r="V1258" t="s">
        <v>49</v>
      </c>
      <c r="W1258" t="s">
        <v>17133</v>
      </c>
      <c r="X1258" s="126">
        <v>23955</v>
      </c>
      <c r="Y1258" t="s">
        <v>9732</v>
      </c>
      <c r="AB1258" t="s">
        <v>38</v>
      </c>
      <c r="AC1258" t="s">
        <v>95</v>
      </c>
      <c r="AD1258" t="s">
        <v>40</v>
      </c>
    </row>
    <row r="1259" spans="1:30" x14ac:dyDescent="0.25">
      <c r="A1259" t="s">
        <v>9733</v>
      </c>
      <c r="B1259" t="s">
        <v>27</v>
      </c>
      <c r="C1259" t="s">
        <v>28</v>
      </c>
      <c r="D1259" t="s">
        <v>29</v>
      </c>
      <c r="E1259" t="s">
        <v>30</v>
      </c>
      <c r="F1259" t="s">
        <v>9734</v>
      </c>
      <c r="G1259" t="s">
        <v>9735</v>
      </c>
      <c r="H1259" t="s">
        <v>9383</v>
      </c>
      <c r="I1259" t="s">
        <v>15408</v>
      </c>
      <c r="J1259" t="s">
        <v>9733</v>
      </c>
      <c r="K1259" t="s">
        <v>31</v>
      </c>
      <c r="L1259" t="s">
        <v>31</v>
      </c>
      <c r="M1259" t="s">
        <v>291</v>
      </c>
      <c r="N1259" t="s">
        <v>43</v>
      </c>
      <c r="O1259" t="s">
        <v>53</v>
      </c>
      <c r="P1259" t="s">
        <v>741</v>
      </c>
      <c r="Q1259" t="s">
        <v>9736</v>
      </c>
      <c r="R1259" t="s">
        <v>9737</v>
      </c>
      <c r="S1259" t="str">
        <f t="shared" si="14"/>
        <v>CORDERO GOYZUETA, DANNIS RICARDO</v>
      </c>
      <c r="T1259" t="s">
        <v>59</v>
      </c>
      <c r="U1259" t="s">
        <v>48</v>
      </c>
      <c r="V1259" t="s">
        <v>49</v>
      </c>
      <c r="W1259" t="s">
        <v>17134</v>
      </c>
      <c r="X1259" s="126">
        <v>21987</v>
      </c>
      <c r="Y1259" t="s">
        <v>258</v>
      </c>
      <c r="Z1259" s="126">
        <v>44197</v>
      </c>
      <c r="AA1259" s="126">
        <v>44561</v>
      </c>
      <c r="AB1259" t="s">
        <v>38</v>
      </c>
      <c r="AC1259" t="s">
        <v>39</v>
      </c>
      <c r="AD1259" t="s">
        <v>40</v>
      </c>
    </row>
    <row r="1260" spans="1:30" x14ac:dyDescent="0.25">
      <c r="A1260" t="s">
        <v>9738</v>
      </c>
      <c r="B1260" t="s">
        <v>27</v>
      </c>
      <c r="C1260" t="s">
        <v>28</v>
      </c>
      <c r="D1260" t="s">
        <v>29</v>
      </c>
      <c r="E1260" t="s">
        <v>30</v>
      </c>
      <c r="F1260" t="s">
        <v>9734</v>
      </c>
      <c r="G1260" t="s">
        <v>9735</v>
      </c>
      <c r="H1260" t="s">
        <v>9383</v>
      </c>
      <c r="I1260" t="s">
        <v>15408</v>
      </c>
      <c r="J1260" t="s">
        <v>9738</v>
      </c>
      <c r="K1260" t="s">
        <v>31</v>
      </c>
      <c r="L1260" t="s">
        <v>31</v>
      </c>
      <c r="M1260" t="s">
        <v>42</v>
      </c>
      <c r="N1260" t="s">
        <v>43</v>
      </c>
      <c r="O1260" t="s">
        <v>53</v>
      </c>
      <c r="P1260" t="s">
        <v>152</v>
      </c>
      <c r="Q1260" t="s">
        <v>244</v>
      </c>
      <c r="R1260" t="s">
        <v>9739</v>
      </c>
      <c r="S1260" t="str">
        <f t="shared" si="14"/>
        <v>RAMOS NUÑEZ, ROGER DAVID</v>
      </c>
      <c r="T1260" t="s">
        <v>47</v>
      </c>
      <c r="U1260" t="s">
        <v>48</v>
      </c>
      <c r="V1260" t="s">
        <v>49</v>
      </c>
      <c r="W1260" t="s">
        <v>17135</v>
      </c>
      <c r="X1260" s="126">
        <v>23053</v>
      </c>
      <c r="Y1260" t="s">
        <v>9740</v>
      </c>
      <c r="AB1260" t="s">
        <v>38</v>
      </c>
      <c r="AC1260" t="s">
        <v>39</v>
      </c>
      <c r="AD1260" t="s">
        <v>40</v>
      </c>
    </row>
    <row r="1261" spans="1:30" x14ac:dyDescent="0.25">
      <c r="A1261" t="s">
        <v>9741</v>
      </c>
      <c r="B1261" t="s">
        <v>27</v>
      </c>
      <c r="C1261" t="s">
        <v>28</v>
      </c>
      <c r="D1261" t="s">
        <v>29</v>
      </c>
      <c r="E1261" t="s">
        <v>30</v>
      </c>
      <c r="F1261" t="s">
        <v>9734</v>
      </c>
      <c r="G1261" t="s">
        <v>9735</v>
      </c>
      <c r="H1261" t="s">
        <v>9383</v>
      </c>
      <c r="I1261" t="s">
        <v>15408</v>
      </c>
      <c r="J1261" t="s">
        <v>9741</v>
      </c>
      <c r="K1261" t="s">
        <v>31</v>
      </c>
      <c r="L1261" t="s">
        <v>31</v>
      </c>
      <c r="M1261" t="s">
        <v>42</v>
      </c>
      <c r="N1261" t="s">
        <v>43</v>
      </c>
      <c r="O1261" t="s">
        <v>53</v>
      </c>
      <c r="P1261" t="s">
        <v>9626</v>
      </c>
      <c r="Q1261" t="s">
        <v>156</v>
      </c>
      <c r="R1261" t="s">
        <v>9742</v>
      </c>
      <c r="S1261" t="str">
        <f t="shared" si="14"/>
        <v>TERROBA PEREZ, TANIA ELIZABETH</v>
      </c>
      <c r="T1261" t="s">
        <v>47</v>
      </c>
      <c r="U1261" t="s">
        <v>48</v>
      </c>
      <c r="V1261" t="s">
        <v>49</v>
      </c>
      <c r="W1261" t="s">
        <v>17136</v>
      </c>
      <c r="X1261" s="126">
        <v>24606</v>
      </c>
      <c r="Y1261" t="s">
        <v>9743</v>
      </c>
      <c r="AB1261" t="s">
        <v>38</v>
      </c>
      <c r="AC1261" t="s">
        <v>39</v>
      </c>
      <c r="AD1261" t="s">
        <v>40</v>
      </c>
    </row>
    <row r="1262" spans="1:30" x14ac:dyDescent="0.25">
      <c r="A1262" t="s">
        <v>9744</v>
      </c>
      <c r="B1262" t="s">
        <v>27</v>
      </c>
      <c r="C1262" t="s">
        <v>28</v>
      </c>
      <c r="D1262" t="s">
        <v>29</v>
      </c>
      <c r="E1262" t="s">
        <v>30</v>
      </c>
      <c r="F1262" t="s">
        <v>9734</v>
      </c>
      <c r="G1262" t="s">
        <v>9735</v>
      </c>
      <c r="H1262" t="s">
        <v>9383</v>
      </c>
      <c r="I1262" t="s">
        <v>15408</v>
      </c>
      <c r="J1262" t="s">
        <v>9744</v>
      </c>
      <c r="K1262" t="s">
        <v>31</v>
      </c>
      <c r="L1262" t="s">
        <v>31</v>
      </c>
      <c r="M1262" t="s">
        <v>42</v>
      </c>
      <c r="N1262" t="s">
        <v>43</v>
      </c>
      <c r="O1262" t="s">
        <v>9745</v>
      </c>
      <c r="P1262" t="s">
        <v>286</v>
      </c>
      <c r="Q1262" t="s">
        <v>743</v>
      </c>
      <c r="R1262" t="s">
        <v>700</v>
      </c>
      <c r="S1262" t="str">
        <f t="shared" si="14"/>
        <v>CHAMBILLA ILLACHURA, ANASTACIO</v>
      </c>
      <c r="T1262" t="s">
        <v>47</v>
      </c>
      <c r="U1262" t="s">
        <v>48</v>
      </c>
      <c r="V1262" t="s">
        <v>49</v>
      </c>
      <c r="W1262" t="s">
        <v>17137</v>
      </c>
      <c r="X1262" s="126">
        <v>22151</v>
      </c>
      <c r="Y1262" t="s">
        <v>9746</v>
      </c>
      <c r="AB1262" t="s">
        <v>38</v>
      </c>
      <c r="AC1262" t="s">
        <v>39</v>
      </c>
      <c r="AD1262" t="s">
        <v>40</v>
      </c>
    </row>
    <row r="1263" spans="1:30" x14ac:dyDescent="0.25">
      <c r="A1263" t="s">
        <v>9747</v>
      </c>
      <c r="B1263" t="s">
        <v>27</v>
      </c>
      <c r="C1263" t="s">
        <v>28</v>
      </c>
      <c r="D1263" t="s">
        <v>29</v>
      </c>
      <c r="E1263" t="s">
        <v>30</v>
      </c>
      <c r="F1263" t="s">
        <v>9734</v>
      </c>
      <c r="G1263" t="s">
        <v>9735</v>
      </c>
      <c r="H1263" t="s">
        <v>9383</v>
      </c>
      <c r="I1263" t="s">
        <v>15408</v>
      </c>
      <c r="J1263" t="s">
        <v>9747</v>
      </c>
      <c r="K1263" t="s">
        <v>31</v>
      </c>
      <c r="L1263" t="s">
        <v>31</v>
      </c>
      <c r="M1263" t="s">
        <v>9423</v>
      </c>
      <c r="N1263" t="s">
        <v>61</v>
      </c>
      <c r="O1263" t="s">
        <v>9748</v>
      </c>
      <c r="P1263" t="s">
        <v>22316</v>
      </c>
      <c r="Q1263" t="s">
        <v>687</v>
      </c>
      <c r="R1263" t="s">
        <v>22317</v>
      </c>
      <c r="S1263" s="189" t="s">
        <v>235</v>
      </c>
      <c r="T1263" t="s">
        <v>64</v>
      </c>
      <c r="U1263" t="s">
        <v>48</v>
      </c>
      <c r="V1263" t="s">
        <v>49</v>
      </c>
      <c r="W1263" t="s">
        <v>22318</v>
      </c>
      <c r="X1263" s="126">
        <v>24709</v>
      </c>
      <c r="Y1263" t="s">
        <v>22319</v>
      </c>
      <c r="Z1263" s="126">
        <v>44256</v>
      </c>
      <c r="AA1263" s="126">
        <v>44561</v>
      </c>
      <c r="AB1263" t="s">
        <v>38</v>
      </c>
      <c r="AC1263" t="s">
        <v>6628</v>
      </c>
      <c r="AD1263" t="s">
        <v>40</v>
      </c>
    </row>
    <row r="1264" spans="1:30" x14ac:dyDescent="0.25">
      <c r="A1264" t="s">
        <v>9749</v>
      </c>
      <c r="B1264" t="s">
        <v>27</v>
      </c>
      <c r="C1264" t="s">
        <v>28</v>
      </c>
      <c r="D1264" t="s">
        <v>29</v>
      </c>
      <c r="E1264" t="s">
        <v>30</v>
      </c>
      <c r="F1264" t="s">
        <v>9734</v>
      </c>
      <c r="G1264" t="s">
        <v>9735</v>
      </c>
      <c r="H1264" t="s">
        <v>9383</v>
      </c>
      <c r="I1264" t="s">
        <v>15408</v>
      </c>
      <c r="J1264" t="s">
        <v>9749</v>
      </c>
      <c r="K1264" t="s">
        <v>90</v>
      </c>
      <c r="L1264" t="s">
        <v>91</v>
      </c>
      <c r="M1264" t="s">
        <v>92</v>
      </c>
      <c r="N1264" t="s">
        <v>43</v>
      </c>
      <c r="O1264" t="s">
        <v>53</v>
      </c>
      <c r="P1264" t="s">
        <v>203</v>
      </c>
      <c r="Q1264" t="s">
        <v>549</v>
      </c>
      <c r="R1264" t="s">
        <v>367</v>
      </c>
      <c r="S1264" t="str">
        <f t="shared" ref="S1264:S1327" si="15">CONCATENATE(P1264," ",Q1264,","," ",R1264)</f>
        <v>TARQUI HUARCAYA, RAUL</v>
      </c>
      <c r="T1264" t="s">
        <v>147</v>
      </c>
      <c r="U1264" t="s">
        <v>37</v>
      </c>
      <c r="V1264" t="s">
        <v>49</v>
      </c>
      <c r="W1264" t="s">
        <v>17138</v>
      </c>
      <c r="X1264" s="126">
        <v>24159</v>
      </c>
      <c r="Y1264" t="s">
        <v>9750</v>
      </c>
      <c r="AB1264" t="s">
        <v>38</v>
      </c>
      <c r="AC1264" t="s">
        <v>95</v>
      </c>
      <c r="AD1264" t="s">
        <v>40</v>
      </c>
    </row>
    <row r="1265" spans="1:30" x14ac:dyDescent="0.25">
      <c r="A1265" t="s">
        <v>9751</v>
      </c>
      <c r="B1265" t="s">
        <v>27</v>
      </c>
      <c r="C1265" t="s">
        <v>28</v>
      </c>
      <c r="D1265" t="s">
        <v>29</v>
      </c>
      <c r="E1265" t="s">
        <v>30</v>
      </c>
      <c r="F1265" t="s">
        <v>9752</v>
      </c>
      <c r="G1265" t="s">
        <v>9753</v>
      </c>
      <c r="H1265" t="s">
        <v>9383</v>
      </c>
      <c r="I1265" t="s">
        <v>15409</v>
      </c>
      <c r="J1265" t="s">
        <v>9751</v>
      </c>
      <c r="K1265" t="s">
        <v>31</v>
      </c>
      <c r="L1265" t="s">
        <v>32</v>
      </c>
      <c r="M1265" t="s">
        <v>33</v>
      </c>
      <c r="N1265" t="s">
        <v>34</v>
      </c>
      <c r="O1265" t="s">
        <v>9754</v>
      </c>
      <c r="P1265" t="s">
        <v>111</v>
      </c>
      <c r="Q1265" t="s">
        <v>295</v>
      </c>
      <c r="R1265" t="s">
        <v>10720</v>
      </c>
      <c r="S1265" t="str">
        <f t="shared" si="15"/>
        <v>SILVA ZEA, LUCIO WILFREDO</v>
      </c>
      <c r="T1265" t="s">
        <v>316</v>
      </c>
      <c r="U1265" t="s">
        <v>37</v>
      </c>
      <c r="V1265" t="s">
        <v>6613</v>
      </c>
      <c r="W1265" t="s">
        <v>17139</v>
      </c>
      <c r="X1265" s="126">
        <v>25211</v>
      </c>
      <c r="Y1265" t="s">
        <v>13169</v>
      </c>
      <c r="Z1265" s="126">
        <v>43525</v>
      </c>
      <c r="AA1265" s="126">
        <v>44985</v>
      </c>
      <c r="AB1265" t="s">
        <v>38</v>
      </c>
      <c r="AC1265" t="s">
        <v>39</v>
      </c>
      <c r="AD1265" t="s">
        <v>40</v>
      </c>
    </row>
    <row r="1266" spans="1:30" x14ac:dyDescent="0.25">
      <c r="A1266" t="s">
        <v>9757</v>
      </c>
      <c r="B1266" t="s">
        <v>27</v>
      </c>
      <c r="C1266" t="s">
        <v>28</v>
      </c>
      <c r="D1266" t="s">
        <v>29</v>
      </c>
      <c r="E1266" t="s">
        <v>30</v>
      </c>
      <c r="F1266" t="s">
        <v>9752</v>
      </c>
      <c r="G1266" t="s">
        <v>9753</v>
      </c>
      <c r="H1266" t="s">
        <v>9383</v>
      </c>
      <c r="I1266" t="s">
        <v>15409</v>
      </c>
      <c r="J1266" t="s">
        <v>9757</v>
      </c>
      <c r="K1266" t="s">
        <v>31</v>
      </c>
      <c r="L1266" t="s">
        <v>31</v>
      </c>
      <c r="M1266" t="s">
        <v>42</v>
      </c>
      <c r="N1266" t="s">
        <v>43</v>
      </c>
      <c r="O1266" t="s">
        <v>9758</v>
      </c>
      <c r="P1266" t="s">
        <v>255</v>
      </c>
      <c r="Q1266" t="s">
        <v>126</v>
      </c>
      <c r="R1266" t="s">
        <v>9759</v>
      </c>
      <c r="S1266" t="str">
        <f t="shared" si="15"/>
        <v>MAYTA FLORES, NELLY MARLENE</v>
      </c>
      <c r="T1266" t="s">
        <v>64</v>
      </c>
      <c r="U1266" t="s">
        <v>48</v>
      </c>
      <c r="V1266" t="s">
        <v>49</v>
      </c>
      <c r="W1266" t="s">
        <v>17140</v>
      </c>
      <c r="X1266" s="126">
        <v>27693</v>
      </c>
      <c r="Y1266" t="s">
        <v>9760</v>
      </c>
      <c r="AB1266" t="s">
        <v>38</v>
      </c>
      <c r="AC1266" t="s">
        <v>39</v>
      </c>
      <c r="AD1266" t="s">
        <v>40</v>
      </c>
    </row>
    <row r="1267" spans="1:30" x14ac:dyDescent="0.25">
      <c r="A1267" t="s">
        <v>9761</v>
      </c>
      <c r="B1267" t="s">
        <v>27</v>
      </c>
      <c r="C1267" t="s">
        <v>28</v>
      </c>
      <c r="D1267" t="s">
        <v>29</v>
      </c>
      <c r="E1267" t="s">
        <v>30</v>
      </c>
      <c r="F1267" t="s">
        <v>9752</v>
      </c>
      <c r="G1267" t="s">
        <v>9753</v>
      </c>
      <c r="H1267" t="s">
        <v>9383</v>
      </c>
      <c r="I1267" t="s">
        <v>15409</v>
      </c>
      <c r="J1267" t="s">
        <v>9761</v>
      </c>
      <c r="K1267" t="s">
        <v>31</v>
      </c>
      <c r="L1267" t="s">
        <v>31</v>
      </c>
      <c r="M1267" t="s">
        <v>42</v>
      </c>
      <c r="N1267" t="s">
        <v>43</v>
      </c>
      <c r="O1267" t="s">
        <v>9762</v>
      </c>
      <c r="P1267" t="s">
        <v>762</v>
      </c>
      <c r="Q1267" t="s">
        <v>193</v>
      </c>
      <c r="R1267" t="s">
        <v>9763</v>
      </c>
      <c r="S1267" t="str">
        <f t="shared" si="15"/>
        <v>RIOS APAZA, MIGDONIO VICTOR</v>
      </c>
      <c r="T1267" t="s">
        <v>47</v>
      </c>
      <c r="U1267" t="s">
        <v>48</v>
      </c>
      <c r="V1267" t="s">
        <v>49</v>
      </c>
      <c r="W1267" t="s">
        <v>17141</v>
      </c>
      <c r="X1267" s="126">
        <v>24099</v>
      </c>
      <c r="Y1267" t="s">
        <v>9764</v>
      </c>
      <c r="AB1267" t="s">
        <v>38</v>
      </c>
      <c r="AC1267" t="s">
        <v>39</v>
      </c>
      <c r="AD1267" t="s">
        <v>40</v>
      </c>
    </row>
    <row r="1268" spans="1:30" x14ac:dyDescent="0.25">
      <c r="A1268" t="s">
        <v>9765</v>
      </c>
      <c r="B1268" t="s">
        <v>27</v>
      </c>
      <c r="C1268" t="s">
        <v>28</v>
      </c>
      <c r="D1268" t="s">
        <v>29</v>
      </c>
      <c r="E1268" t="s">
        <v>30</v>
      </c>
      <c r="F1268" t="s">
        <v>9752</v>
      </c>
      <c r="G1268" t="s">
        <v>9753</v>
      </c>
      <c r="H1268" t="s">
        <v>9383</v>
      </c>
      <c r="I1268" t="s">
        <v>15409</v>
      </c>
      <c r="J1268" t="s">
        <v>9765</v>
      </c>
      <c r="K1268" t="s">
        <v>31</v>
      </c>
      <c r="L1268" t="s">
        <v>31</v>
      </c>
      <c r="M1268" t="s">
        <v>42</v>
      </c>
      <c r="N1268" t="s">
        <v>43</v>
      </c>
      <c r="O1268" t="s">
        <v>9766</v>
      </c>
      <c r="P1268" t="s">
        <v>75</v>
      </c>
      <c r="Q1268" t="s">
        <v>152</v>
      </c>
      <c r="R1268" t="s">
        <v>9767</v>
      </c>
      <c r="S1268" t="str">
        <f t="shared" si="15"/>
        <v>QUISPE RAMOS, ANGELA MARIA</v>
      </c>
      <c r="T1268" t="s">
        <v>36</v>
      </c>
      <c r="U1268" t="s">
        <v>48</v>
      </c>
      <c r="V1268" t="s">
        <v>49</v>
      </c>
      <c r="W1268" t="s">
        <v>17142</v>
      </c>
      <c r="X1268" s="126">
        <v>27826</v>
      </c>
      <c r="Y1268" t="s">
        <v>9768</v>
      </c>
      <c r="AB1268" t="s">
        <v>38</v>
      </c>
      <c r="AC1268" t="s">
        <v>39</v>
      </c>
      <c r="AD1268" t="s">
        <v>40</v>
      </c>
    </row>
    <row r="1269" spans="1:30" x14ac:dyDescent="0.25">
      <c r="A1269" t="s">
        <v>9769</v>
      </c>
      <c r="B1269" t="s">
        <v>27</v>
      </c>
      <c r="C1269" t="s">
        <v>28</v>
      </c>
      <c r="D1269" t="s">
        <v>29</v>
      </c>
      <c r="E1269" t="s">
        <v>30</v>
      </c>
      <c r="F1269" t="s">
        <v>9752</v>
      </c>
      <c r="G1269" t="s">
        <v>9753</v>
      </c>
      <c r="H1269" t="s">
        <v>9383</v>
      </c>
      <c r="I1269" t="s">
        <v>15409</v>
      </c>
      <c r="J1269" t="s">
        <v>9769</v>
      </c>
      <c r="K1269" t="s">
        <v>31</v>
      </c>
      <c r="L1269" t="s">
        <v>31</v>
      </c>
      <c r="M1269" t="s">
        <v>42</v>
      </c>
      <c r="N1269" t="s">
        <v>61</v>
      </c>
      <c r="O1269" t="s">
        <v>17143</v>
      </c>
      <c r="P1269" t="s">
        <v>584</v>
      </c>
      <c r="Q1269" t="s">
        <v>344</v>
      </c>
      <c r="R1269" t="s">
        <v>22320</v>
      </c>
      <c r="S1269" s="189" t="s">
        <v>235</v>
      </c>
      <c r="T1269" t="s">
        <v>64</v>
      </c>
      <c r="U1269" t="s">
        <v>48</v>
      </c>
      <c r="V1269" t="s">
        <v>49</v>
      </c>
      <c r="W1269" t="s">
        <v>22321</v>
      </c>
      <c r="X1269" s="126">
        <v>31761</v>
      </c>
      <c r="Y1269" t="s">
        <v>22322</v>
      </c>
      <c r="Z1269" s="126">
        <v>44351</v>
      </c>
      <c r="AA1269" s="126">
        <v>44561</v>
      </c>
      <c r="AB1269" t="s">
        <v>38</v>
      </c>
      <c r="AC1269" t="s">
        <v>6628</v>
      </c>
      <c r="AD1269" t="s">
        <v>40</v>
      </c>
    </row>
    <row r="1270" spans="1:30" x14ac:dyDescent="0.25">
      <c r="A1270" t="s">
        <v>9770</v>
      </c>
      <c r="B1270" t="s">
        <v>27</v>
      </c>
      <c r="C1270" t="s">
        <v>28</v>
      </c>
      <c r="D1270" t="s">
        <v>29</v>
      </c>
      <c r="E1270" t="s">
        <v>30</v>
      </c>
      <c r="F1270" t="s">
        <v>9752</v>
      </c>
      <c r="G1270" t="s">
        <v>9753</v>
      </c>
      <c r="H1270" t="s">
        <v>9383</v>
      </c>
      <c r="I1270" t="s">
        <v>15409</v>
      </c>
      <c r="J1270" t="s">
        <v>9770</v>
      </c>
      <c r="K1270" t="s">
        <v>31</v>
      </c>
      <c r="L1270" t="s">
        <v>31</v>
      </c>
      <c r="M1270" t="s">
        <v>42</v>
      </c>
      <c r="N1270" t="s">
        <v>43</v>
      </c>
      <c r="O1270" t="s">
        <v>53</v>
      </c>
      <c r="P1270" t="s">
        <v>733</v>
      </c>
      <c r="Q1270" t="s">
        <v>67</v>
      </c>
      <c r="R1270" t="s">
        <v>13783</v>
      </c>
      <c r="S1270" t="str">
        <f t="shared" si="15"/>
        <v>CCUNO CHOQUE, ELEANA YOLY</v>
      </c>
      <c r="T1270" t="s">
        <v>47</v>
      </c>
      <c r="U1270" t="s">
        <v>48</v>
      </c>
      <c r="V1270" t="s">
        <v>49</v>
      </c>
      <c r="W1270" t="s">
        <v>17144</v>
      </c>
      <c r="X1270" s="126">
        <v>30492</v>
      </c>
      <c r="Y1270" t="s">
        <v>13784</v>
      </c>
      <c r="AB1270" t="s">
        <v>38</v>
      </c>
      <c r="AC1270" t="s">
        <v>39</v>
      </c>
      <c r="AD1270" t="s">
        <v>40</v>
      </c>
    </row>
    <row r="1271" spans="1:30" x14ac:dyDescent="0.25">
      <c r="A1271" t="s">
        <v>9772</v>
      </c>
      <c r="B1271" t="s">
        <v>27</v>
      </c>
      <c r="C1271" t="s">
        <v>28</v>
      </c>
      <c r="D1271" t="s">
        <v>29</v>
      </c>
      <c r="E1271" t="s">
        <v>30</v>
      </c>
      <c r="F1271" t="s">
        <v>9752</v>
      </c>
      <c r="G1271" t="s">
        <v>9753</v>
      </c>
      <c r="H1271" t="s">
        <v>9383</v>
      </c>
      <c r="I1271" t="s">
        <v>15409</v>
      </c>
      <c r="J1271" t="s">
        <v>9772</v>
      </c>
      <c r="K1271" t="s">
        <v>31</v>
      </c>
      <c r="L1271" t="s">
        <v>31</v>
      </c>
      <c r="M1271" t="s">
        <v>42</v>
      </c>
      <c r="N1271" t="s">
        <v>43</v>
      </c>
      <c r="O1271" t="s">
        <v>53</v>
      </c>
      <c r="P1271" t="s">
        <v>305</v>
      </c>
      <c r="Q1271" t="s">
        <v>747</v>
      </c>
      <c r="R1271" t="s">
        <v>9773</v>
      </c>
      <c r="S1271" t="str">
        <f t="shared" si="15"/>
        <v>RODRIGUEZ PAQUITA, AMANDA</v>
      </c>
      <c r="T1271" t="s">
        <v>47</v>
      </c>
      <c r="U1271" t="s">
        <v>48</v>
      </c>
      <c r="V1271" t="s">
        <v>49</v>
      </c>
      <c r="W1271" t="s">
        <v>17145</v>
      </c>
      <c r="X1271" s="126">
        <v>21305</v>
      </c>
      <c r="Y1271" t="s">
        <v>9774</v>
      </c>
      <c r="AB1271" t="s">
        <v>38</v>
      </c>
      <c r="AC1271" t="s">
        <v>39</v>
      </c>
      <c r="AD1271" t="s">
        <v>40</v>
      </c>
    </row>
    <row r="1272" spans="1:30" x14ac:dyDescent="0.25">
      <c r="A1272" t="s">
        <v>9775</v>
      </c>
      <c r="B1272" t="s">
        <v>27</v>
      </c>
      <c r="C1272" t="s">
        <v>28</v>
      </c>
      <c r="D1272" t="s">
        <v>29</v>
      </c>
      <c r="E1272" t="s">
        <v>30</v>
      </c>
      <c r="F1272" t="s">
        <v>9752</v>
      </c>
      <c r="G1272" t="s">
        <v>9753</v>
      </c>
      <c r="H1272" t="s">
        <v>9383</v>
      </c>
      <c r="I1272" t="s">
        <v>15409</v>
      </c>
      <c r="J1272" t="s">
        <v>9775</v>
      </c>
      <c r="K1272" t="s">
        <v>90</v>
      </c>
      <c r="L1272" t="s">
        <v>91</v>
      </c>
      <c r="M1272" t="s">
        <v>92</v>
      </c>
      <c r="N1272" t="s">
        <v>43</v>
      </c>
      <c r="O1272" t="s">
        <v>9776</v>
      </c>
      <c r="P1272" t="s">
        <v>164</v>
      </c>
      <c r="Q1272" t="s">
        <v>9777</v>
      </c>
      <c r="R1272" t="s">
        <v>9778</v>
      </c>
      <c r="S1272" t="str">
        <f t="shared" si="15"/>
        <v>YUCRA ESTUCO, GRETA BEATRIZ</v>
      </c>
      <c r="T1272" t="s">
        <v>147</v>
      </c>
      <c r="U1272" t="s">
        <v>37</v>
      </c>
      <c r="V1272" t="s">
        <v>49</v>
      </c>
      <c r="W1272" t="s">
        <v>17146</v>
      </c>
      <c r="X1272" s="126">
        <v>21779</v>
      </c>
      <c r="Y1272" t="s">
        <v>9779</v>
      </c>
      <c r="AB1272" t="s">
        <v>38</v>
      </c>
      <c r="AC1272" t="s">
        <v>95</v>
      </c>
      <c r="AD1272" t="s">
        <v>40</v>
      </c>
    </row>
    <row r="1273" spans="1:30" x14ac:dyDescent="0.25">
      <c r="A1273" t="s">
        <v>9780</v>
      </c>
      <c r="B1273" t="s">
        <v>27</v>
      </c>
      <c r="C1273" t="s">
        <v>28</v>
      </c>
      <c r="D1273" t="s">
        <v>29</v>
      </c>
      <c r="E1273" t="s">
        <v>30</v>
      </c>
      <c r="F1273" t="s">
        <v>9781</v>
      </c>
      <c r="G1273" t="s">
        <v>9782</v>
      </c>
      <c r="H1273" t="s">
        <v>9383</v>
      </c>
      <c r="I1273" t="s">
        <v>15410</v>
      </c>
      <c r="J1273" t="s">
        <v>9780</v>
      </c>
      <c r="K1273" t="s">
        <v>31</v>
      </c>
      <c r="L1273" t="s">
        <v>32</v>
      </c>
      <c r="M1273" t="s">
        <v>709</v>
      </c>
      <c r="N1273" t="s">
        <v>699</v>
      </c>
      <c r="O1273" t="s">
        <v>15411</v>
      </c>
      <c r="P1273" t="s">
        <v>132</v>
      </c>
      <c r="Q1273" t="s">
        <v>536</v>
      </c>
      <c r="R1273" t="s">
        <v>10956</v>
      </c>
      <c r="S1273" t="str">
        <f t="shared" si="15"/>
        <v>VELASQUEZ ZAPANA, HIPOLITO</v>
      </c>
      <c r="T1273" t="s">
        <v>59</v>
      </c>
      <c r="U1273" t="s">
        <v>37</v>
      </c>
      <c r="V1273" t="s">
        <v>49</v>
      </c>
      <c r="W1273" t="s">
        <v>17606</v>
      </c>
      <c r="X1273" s="126">
        <v>23603</v>
      </c>
      <c r="Y1273" t="s">
        <v>10957</v>
      </c>
      <c r="Z1273" s="126">
        <v>44256</v>
      </c>
      <c r="AA1273" s="126">
        <v>44561</v>
      </c>
      <c r="AB1273" t="s">
        <v>38</v>
      </c>
      <c r="AC1273" t="s">
        <v>39</v>
      </c>
      <c r="AD1273" t="s">
        <v>40</v>
      </c>
    </row>
    <row r="1274" spans="1:30" x14ac:dyDescent="0.25">
      <c r="A1274" t="s">
        <v>9783</v>
      </c>
      <c r="B1274" t="s">
        <v>27</v>
      </c>
      <c r="C1274" t="s">
        <v>28</v>
      </c>
      <c r="D1274" t="s">
        <v>29</v>
      </c>
      <c r="E1274" t="s">
        <v>30</v>
      </c>
      <c r="F1274" t="s">
        <v>9781</v>
      </c>
      <c r="G1274" t="s">
        <v>9782</v>
      </c>
      <c r="H1274" t="s">
        <v>9383</v>
      </c>
      <c r="I1274" t="s">
        <v>15410</v>
      </c>
      <c r="J1274" t="s">
        <v>9783</v>
      </c>
      <c r="K1274" t="s">
        <v>31</v>
      </c>
      <c r="L1274" t="s">
        <v>32</v>
      </c>
      <c r="M1274" t="s">
        <v>33</v>
      </c>
      <c r="N1274" t="s">
        <v>699</v>
      </c>
      <c r="O1274" t="s">
        <v>17147</v>
      </c>
      <c r="P1274" t="s">
        <v>411</v>
      </c>
      <c r="Q1274" t="s">
        <v>519</v>
      </c>
      <c r="R1274" t="s">
        <v>8568</v>
      </c>
      <c r="S1274" t="str">
        <f t="shared" si="15"/>
        <v>BUSTINZA MENDIZABAL, RUTH</v>
      </c>
      <c r="T1274" t="s">
        <v>36</v>
      </c>
      <c r="U1274" t="s">
        <v>37</v>
      </c>
      <c r="V1274" t="s">
        <v>49</v>
      </c>
      <c r="W1274" t="s">
        <v>17186</v>
      </c>
      <c r="X1274" s="126">
        <v>24444</v>
      </c>
      <c r="Y1274" t="s">
        <v>9893</v>
      </c>
      <c r="Z1274" s="126">
        <v>44256</v>
      </c>
      <c r="AA1274" s="126">
        <v>44347</v>
      </c>
      <c r="AB1274" t="s">
        <v>38</v>
      </c>
      <c r="AC1274" t="s">
        <v>39</v>
      </c>
      <c r="AD1274" t="s">
        <v>40</v>
      </c>
    </row>
    <row r="1275" spans="1:30" x14ac:dyDescent="0.25">
      <c r="A1275" t="s">
        <v>9784</v>
      </c>
      <c r="B1275" t="s">
        <v>27</v>
      </c>
      <c r="C1275" t="s">
        <v>28</v>
      </c>
      <c r="D1275" t="s">
        <v>29</v>
      </c>
      <c r="E1275" t="s">
        <v>30</v>
      </c>
      <c r="F1275" t="s">
        <v>9781</v>
      </c>
      <c r="G1275" t="s">
        <v>9782</v>
      </c>
      <c r="H1275" t="s">
        <v>9383</v>
      </c>
      <c r="I1275" t="s">
        <v>15410</v>
      </c>
      <c r="J1275" t="s">
        <v>9784</v>
      </c>
      <c r="K1275" t="s">
        <v>31</v>
      </c>
      <c r="L1275" t="s">
        <v>31</v>
      </c>
      <c r="M1275" t="s">
        <v>42</v>
      </c>
      <c r="N1275" t="s">
        <v>43</v>
      </c>
      <c r="O1275" t="s">
        <v>9785</v>
      </c>
      <c r="P1275" t="s">
        <v>133</v>
      </c>
      <c r="Q1275" t="s">
        <v>58</v>
      </c>
      <c r="R1275" t="s">
        <v>9516</v>
      </c>
      <c r="S1275" t="str">
        <f t="shared" si="15"/>
        <v>CRUZ VILCA, OCTAVIO</v>
      </c>
      <c r="T1275" t="s">
        <v>47</v>
      </c>
      <c r="U1275" t="s">
        <v>48</v>
      </c>
      <c r="V1275" t="s">
        <v>49</v>
      </c>
      <c r="W1275" t="s">
        <v>17148</v>
      </c>
      <c r="X1275" s="126">
        <v>24065</v>
      </c>
      <c r="Y1275" t="s">
        <v>9786</v>
      </c>
      <c r="AB1275" t="s">
        <v>38</v>
      </c>
      <c r="AC1275" t="s">
        <v>39</v>
      </c>
      <c r="AD1275" t="s">
        <v>40</v>
      </c>
    </row>
    <row r="1276" spans="1:30" x14ac:dyDescent="0.25">
      <c r="A1276" t="s">
        <v>9787</v>
      </c>
      <c r="B1276" t="s">
        <v>27</v>
      </c>
      <c r="C1276" t="s">
        <v>28</v>
      </c>
      <c r="D1276" t="s">
        <v>29</v>
      </c>
      <c r="E1276" t="s">
        <v>30</v>
      </c>
      <c r="F1276" t="s">
        <v>9781</v>
      </c>
      <c r="G1276" t="s">
        <v>9782</v>
      </c>
      <c r="H1276" t="s">
        <v>9383</v>
      </c>
      <c r="I1276" t="s">
        <v>15410</v>
      </c>
      <c r="J1276" t="s">
        <v>9787</v>
      </c>
      <c r="K1276" t="s">
        <v>31</v>
      </c>
      <c r="L1276" t="s">
        <v>31</v>
      </c>
      <c r="M1276" t="s">
        <v>42</v>
      </c>
      <c r="N1276" t="s">
        <v>43</v>
      </c>
      <c r="O1276" t="s">
        <v>7110</v>
      </c>
      <c r="P1276" t="s">
        <v>122</v>
      </c>
      <c r="Q1276" t="s">
        <v>219</v>
      </c>
      <c r="R1276" t="s">
        <v>9788</v>
      </c>
      <c r="S1276" t="str">
        <f t="shared" si="15"/>
        <v>TORRES CASTILLO, YOLANDA CARLA</v>
      </c>
      <c r="T1276" t="s">
        <v>36</v>
      </c>
      <c r="U1276" t="s">
        <v>48</v>
      </c>
      <c r="V1276" t="s">
        <v>49</v>
      </c>
      <c r="W1276" t="s">
        <v>17149</v>
      </c>
      <c r="X1276" s="126">
        <v>27229</v>
      </c>
      <c r="Y1276" t="s">
        <v>9789</v>
      </c>
      <c r="AB1276" t="s">
        <v>38</v>
      </c>
      <c r="AC1276" t="s">
        <v>39</v>
      </c>
      <c r="AD1276" t="s">
        <v>40</v>
      </c>
    </row>
    <row r="1277" spans="1:30" x14ac:dyDescent="0.25">
      <c r="A1277" t="s">
        <v>9790</v>
      </c>
      <c r="B1277" t="s">
        <v>27</v>
      </c>
      <c r="C1277" t="s">
        <v>28</v>
      </c>
      <c r="D1277" t="s">
        <v>29</v>
      </c>
      <c r="E1277" t="s">
        <v>30</v>
      </c>
      <c r="F1277" t="s">
        <v>9781</v>
      </c>
      <c r="G1277" t="s">
        <v>9782</v>
      </c>
      <c r="H1277" t="s">
        <v>9383</v>
      </c>
      <c r="I1277" t="s">
        <v>15410</v>
      </c>
      <c r="J1277" t="s">
        <v>9790</v>
      </c>
      <c r="K1277" t="s">
        <v>31</v>
      </c>
      <c r="L1277" t="s">
        <v>31</v>
      </c>
      <c r="M1277" t="s">
        <v>42</v>
      </c>
      <c r="N1277" t="s">
        <v>43</v>
      </c>
      <c r="O1277" t="s">
        <v>9791</v>
      </c>
      <c r="P1277" t="s">
        <v>126</v>
      </c>
      <c r="Q1277" t="s">
        <v>14130</v>
      </c>
      <c r="R1277" t="s">
        <v>14131</v>
      </c>
      <c r="S1277" t="str">
        <f t="shared" si="15"/>
        <v>FLORES ECHEGARAY, MILAGROS BETSY</v>
      </c>
      <c r="T1277" t="s">
        <v>36</v>
      </c>
      <c r="U1277" t="s">
        <v>48</v>
      </c>
      <c r="V1277" t="s">
        <v>49</v>
      </c>
      <c r="W1277" t="s">
        <v>17150</v>
      </c>
      <c r="X1277" s="126">
        <v>26225</v>
      </c>
      <c r="Y1277" t="s">
        <v>14132</v>
      </c>
      <c r="AB1277" t="s">
        <v>38</v>
      </c>
      <c r="AC1277" t="s">
        <v>39</v>
      </c>
      <c r="AD1277" t="s">
        <v>40</v>
      </c>
    </row>
    <row r="1278" spans="1:30" x14ac:dyDescent="0.25">
      <c r="A1278" t="s">
        <v>9792</v>
      </c>
      <c r="B1278" t="s">
        <v>27</v>
      </c>
      <c r="C1278" t="s">
        <v>28</v>
      </c>
      <c r="D1278" t="s">
        <v>29</v>
      </c>
      <c r="E1278" t="s">
        <v>30</v>
      </c>
      <c r="F1278" t="s">
        <v>9781</v>
      </c>
      <c r="G1278" t="s">
        <v>9782</v>
      </c>
      <c r="H1278" t="s">
        <v>9383</v>
      </c>
      <c r="I1278" t="s">
        <v>15410</v>
      </c>
      <c r="J1278" t="s">
        <v>9792</v>
      </c>
      <c r="K1278" t="s">
        <v>31</v>
      </c>
      <c r="L1278" t="s">
        <v>31</v>
      </c>
      <c r="M1278" t="s">
        <v>42</v>
      </c>
      <c r="N1278" t="s">
        <v>43</v>
      </c>
      <c r="O1278" t="s">
        <v>9793</v>
      </c>
      <c r="P1278" t="s">
        <v>1024</v>
      </c>
      <c r="Q1278" t="s">
        <v>7682</v>
      </c>
      <c r="R1278" t="s">
        <v>13171</v>
      </c>
      <c r="S1278" t="str">
        <f t="shared" si="15"/>
        <v>OBLITAS VILA, GIOVANNA LOURDES</v>
      </c>
      <c r="T1278" t="s">
        <v>47</v>
      </c>
      <c r="U1278" t="s">
        <v>48</v>
      </c>
      <c r="V1278" t="s">
        <v>49</v>
      </c>
      <c r="W1278" t="s">
        <v>17151</v>
      </c>
      <c r="X1278" s="126">
        <v>25293</v>
      </c>
      <c r="Y1278" t="s">
        <v>13172</v>
      </c>
      <c r="AB1278" t="s">
        <v>38</v>
      </c>
      <c r="AC1278" t="s">
        <v>39</v>
      </c>
      <c r="AD1278" t="s">
        <v>40</v>
      </c>
    </row>
    <row r="1279" spans="1:30" x14ac:dyDescent="0.25">
      <c r="A1279" t="s">
        <v>9794</v>
      </c>
      <c r="B1279" t="s">
        <v>27</v>
      </c>
      <c r="C1279" t="s">
        <v>28</v>
      </c>
      <c r="D1279" t="s">
        <v>29</v>
      </c>
      <c r="E1279" t="s">
        <v>30</v>
      </c>
      <c r="F1279" t="s">
        <v>9781</v>
      </c>
      <c r="G1279" t="s">
        <v>9782</v>
      </c>
      <c r="H1279" t="s">
        <v>9383</v>
      </c>
      <c r="I1279" t="s">
        <v>15410</v>
      </c>
      <c r="J1279" t="s">
        <v>9794</v>
      </c>
      <c r="K1279" t="s">
        <v>31</v>
      </c>
      <c r="L1279" t="s">
        <v>31</v>
      </c>
      <c r="M1279" t="s">
        <v>42</v>
      </c>
      <c r="N1279" t="s">
        <v>43</v>
      </c>
      <c r="O1279" t="s">
        <v>53</v>
      </c>
      <c r="P1279" t="s">
        <v>9795</v>
      </c>
      <c r="Q1279" t="s">
        <v>753</v>
      </c>
      <c r="R1279" t="s">
        <v>9796</v>
      </c>
      <c r="S1279" t="str">
        <f t="shared" si="15"/>
        <v>ATAMARI LOAIZA, DORIS ZENOBIA</v>
      </c>
      <c r="T1279" t="s">
        <v>47</v>
      </c>
      <c r="U1279" t="s">
        <v>48</v>
      </c>
      <c r="V1279" t="s">
        <v>49</v>
      </c>
      <c r="W1279" t="s">
        <v>17152</v>
      </c>
      <c r="X1279" s="126">
        <v>25335</v>
      </c>
      <c r="Y1279" t="s">
        <v>9797</v>
      </c>
      <c r="AB1279" t="s">
        <v>38</v>
      </c>
      <c r="AC1279" t="s">
        <v>39</v>
      </c>
      <c r="AD1279" t="s">
        <v>40</v>
      </c>
    </row>
    <row r="1280" spans="1:30" x14ac:dyDescent="0.25">
      <c r="A1280" t="s">
        <v>9798</v>
      </c>
      <c r="B1280" t="s">
        <v>27</v>
      </c>
      <c r="C1280" t="s">
        <v>28</v>
      </c>
      <c r="D1280" t="s">
        <v>29</v>
      </c>
      <c r="E1280" t="s">
        <v>30</v>
      </c>
      <c r="F1280" t="s">
        <v>9781</v>
      </c>
      <c r="G1280" t="s">
        <v>9782</v>
      </c>
      <c r="H1280" t="s">
        <v>9383</v>
      </c>
      <c r="I1280" t="s">
        <v>15410</v>
      </c>
      <c r="J1280" t="s">
        <v>9798</v>
      </c>
      <c r="K1280" t="s">
        <v>31</v>
      </c>
      <c r="L1280" t="s">
        <v>31</v>
      </c>
      <c r="M1280" t="s">
        <v>9423</v>
      </c>
      <c r="N1280" t="s">
        <v>43</v>
      </c>
      <c r="O1280" t="s">
        <v>15412</v>
      </c>
      <c r="P1280" t="s">
        <v>307</v>
      </c>
      <c r="Q1280" t="s">
        <v>859</v>
      </c>
      <c r="R1280" t="s">
        <v>836</v>
      </c>
      <c r="S1280" t="str">
        <f t="shared" si="15"/>
        <v>LLANOS CAUNA, MARIO</v>
      </c>
      <c r="T1280" t="s">
        <v>36</v>
      </c>
      <c r="U1280" t="s">
        <v>48</v>
      </c>
      <c r="V1280" t="s">
        <v>49</v>
      </c>
      <c r="W1280" t="s">
        <v>17153</v>
      </c>
      <c r="X1280" s="126">
        <v>22807</v>
      </c>
      <c r="Y1280" t="s">
        <v>13555</v>
      </c>
      <c r="AB1280" t="s">
        <v>38</v>
      </c>
      <c r="AC1280" t="s">
        <v>39</v>
      </c>
      <c r="AD1280" t="s">
        <v>40</v>
      </c>
    </row>
    <row r="1281" spans="1:30" x14ac:dyDescent="0.25">
      <c r="A1281" t="s">
        <v>9799</v>
      </c>
      <c r="B1281" t="s">
        <v>27</v>
      </c>
      <c r="C1281" t="s">
        <v>28</v>
      </c>
      <c r="D1281" t="s">
        <v>29</v>
      </c>
      <c r="E1281" t="s">
        <v>30</v>
      </c>
      <c r="F1281" t="s">
        <v>9781</v>
      </c>
      <c r="G1281" t="s">
        <v>9782</v>
      </c>
      <c r="H1281" t="s">
        <v>9383</v>
      </c>
      <c r="I1281" t="s">
        <v>15410</v>
      </c>
      <c r="J1281" t="s">
        <v>9799</v>
      </c>
      <c r="K1281" t="s">
        <v>31</v>
      </c>
      <c r="L1281" t="s">
        <v>31</v>
      </c>
      <c r="M1281" t="s">
        <v>42</v>
      </c>
      <c r="N1281" t="s">
        <v>43</v>
      </c>
      <c r="O1281" t="s">
        <v>9800</v>
      </c>
      <c r="P1281" t="s">
        <v>152</v>
      </c>
      <c r="Q1281" t="s">
        <v>230</v>
      </c>
      <c r="R1281" t="s">
        <v>6538</v>
      </c>
      <c r="S1281" t="str">
        <f t="shared" si="15"/>
        <v>RAMOS TICONA, EDGAR LUIS</v>
      </c>
      <c r="T1281" t="s">
        <v>47</v>
      </c>
      <c r="U1281" t="s">
        <v>48</v>
      </c>
      <c r="V1281" t="s">
        <v>49</v>
      </c>
      <c r="W1281" t="s">
        <v>17154</v>
      </c>
      <c r="X1281" s="126">
        <v>28297</v>
      </c>
      <c r="Y1281" t="s">
        <v>9801</v>
      </c>
      <c r="AB1281" t="s">
        <v>38</v>
      </c>
      <c r="AC1281" t="s">
        <v>39</v>
      </c>
      <c r="AD1281" t="s">
        <v>40</v>
      </c>
    </row>
    <row r="1282" spans="1:30" x14ac:dyDescent="0.25">
      <c r="A1282" t="s">
        <v>9802</v>
      </c>
      <c r="B1282" t="s">
        <v>27</v>
      </c>
      <c r="C1282" t="s">
        <v>28</v>
      </c>
      <c r="D1282" t="s">
        <v>29</v>
      </c>
      <c r="E1282" t="s">
        <v>30</v>
      </c>
      <c r="F1282" t="s">
        <v>9781</v>
      </c>
      <c r="G1282" t="s">
        <v>9782</v>
      </c>
      <c r="H1282" t="s">
        <v>9383</v>
      </c>
      <c r="I1282" t="s">
        <v>15410</v>
      </c>
      <c r="J1282" t="s">
        <v>9802</v>
      </c>
      <c r="K1282" t="s">
        <v>31</v>
      </c>
      <c r="L1282" t="s">
        <v>31</v>
      </c>
      <c r="M1282" t="s">
        <v>42</v>
      </c>
      <c r="N1282" t="s">
        <v>43</v>
      </c>
      <c r="O1282" t="s">
        <v>9803</v>
      </c>
      <c r="P1282" t="s">
        <v>542</v>
      </c>
      <c r="Q1282" t="s">
        <v>754</v>
      </c>
      <c r="R1282" t="s">
        <v>9804</v>
      </c>
      <c r="S1282" t="str">
        <f t="shared" si="15"/>
        <v>BANEGAS CARIAPAZA, GUILLERMO SANTOS</v>
      </c>
      <c r="T1282" t="s">
        <v>47</v>
      </c>
      <c r="U1282" t="s">
        <v>48</v>
      </c>
      <c r="V1282" t="s">
        <v>49</v>
      </c>
      <c r="W1282" t="s">
        <v>17155</v>
      </c>
      <c r="X1282" s="126">
        <v>21956</v>
      </c>
      <c r="Y1282" t="s">
        <v>9805</v>
      </c>
      <c r="AB1282" t="s">
        <v>38</v>
      </c>
      <c r="AC1282" t="s">
        <v>39</v>
      </c>
      <c r="AD1282" t="s">
        <v>40</v>
      </c>
    </row>
    <row r="1283" spans="1:30" x14ac:dyDescent="0.25">
      <c r="A1283" t="s">
        <v>9806</v>
      </c>
      <c r="B1283" t="s">
        <v>27</v>
      </c>
      <c r="C1283" t="s">
        <v>28</v>
      </c>
      <c r="D1283" t="s">
        <v>29</v>
      </c>
      <c r="E1283" t="s">
        <v>30</v>
      </c>
      <c r="F1283" t="s">
        <v>9781</v>
      </c>
      <c r="G1283" t="s">
        <v>9782</v>
      </c>
      <c r="H1283" t="s">
        <v>9383</v>
      </c>
      <c r="I1283" t="s">
        <v>15410</v>
      </c>
      <c r="J1283" t="s">
        <v>9806</v>
      </c>
      <c r="K1283" t="s">
        <v>31</v>
      </c>
      <c r="L1283" t="s">
        <v>31</v>
      </c>
      <c r="M1283" t="s">
        <v>42</v>
      </c>
      <c r="N1283" t="s">
        <v>43</v>
      </c>
      <c r="O1283" t="s">
        <v>9807</v>
      </c>
      <c r="P1283" t="s">
        <v>9808</v>
      </c>
      <c r="Q1283" t="s">
        <v>126</v>
      </c>
      <c r="R1283" t="s">
        <v>9809</v>
      </c>
      <c r="S1283" t="str">
        <f t="shared" si="15"/>
        <v>CUAYLA FLORES, VERONICA ROSA</v>
      </c>
      <c r="T1283" t="s">
        <v>47</v>
      </c>
      <c r="U1283" t="s">
        <v>48</v>
      </c>
      <c r="V1283" t="s">
        <v>49</v>
      </c>
      <c r="W1283" t="s">
        <v>17156</v>
      </c>
      <c r="X1283" s="126">
        <v>25840</v>
      </c>
      <c r="Y1283" t="s">
        <v>9810</v>
      </c>
      <c r="AB1283" t="s">
        <v>38</v>
      </c>
      <c r="AC1283" t="s">
        <v>39</v>
      </c>
      <c r="AD1283" t="s">
        <v>40</v>
      </c>
    </row>
    <row r="1284" spans="1:30" x14ac:dyDescent="0.25">
      <c r="A1284" t="s">
        <v>9811</v>
      </c>
      <c r="B1284" t="s">
        <v>27</v>
      </c>
      <c r="C1284" t="s">
        <v>28</v>
      </c>
      <c r="D1284" t="s">
        <v>29</v>
      </c>
      <c r="E1284" t="s">
        <v>30</v>
      </c>
      <c r="F1284" t="s">
        <v>9781</v>
      </c>
      <c r="G1284" t="s">
        <v>9782</v>
      </c>
      <c r="H1284" t="s">
        <v>9383</v>
      </c>
      <c r="I1284" t="s">
        <v>15410</v>
      </c>
      <c r="J1284" t="s">
        <v>9811</v>
      </c>
      <c r="K1284" t="s">
        <v>31</v>
      </c>
      <c r="L1284" t="s">
        <v>31</v>
      </c>
      <c r="M1284" t="s">
        <v>42</v>
      </c>
      <c r="N1284" t="s">
        <v>43</v>
      </c>
      <c r="O1284" t="s">
        <v>9812</v>
      </c>
      <c r="P1284" t="s">
        <v>158</v>
      </c>
      <c r="Q1284" t="s">
        <v>755</v>
      </c>
      <c r="R1284" t="s">
        <v>9813</v>
      </c>
      <c r="S1284" t="str">
        <f t="shared" si="15"/>
        <v>GOMEZ ACHOCALLA, ADRIANA ALEJANDRINA</v>
      </c>
      <c r="T1284" t="s">
        <v>47</v>
      </c>
      <c r="U1284" t="s">
        <v>48</v>
      </c>
      <c r="V1284" t="s">
        <v>49</v>
      </c>
      <c r="W1284" t="s">
        <v>17157</v>
      </c>
      <c r="X1284" s="126">
        <v>23708</v>
      </c>
      <c r="Y1284" t="s">
        <v>9814</v>
      </c>
      <c r="AB1284" t="s">
        <v>38</v>
      </c>
      <c r="AC1284" t="s">
        <v>39</v>
      </c>
      <c r="AD1284" t="s">
        <v>40</v>
      </c>
    </row>
    <row r="1285" spans="1:30" x14ac:dyDescent="0.25">
      <c r="A1285" t="s">
        <v>9815</v>
      </c>
      <c r="B1285" t="s">
        <v>27</v>
      </c>
      <c r="C1285" t="s">
        <v>28</v>
      </c>
      <c r="D1285" t="s">
        <v>29</v>
      </c>
      <c r="E1285" t="s">
        <v>30</v>
      </c>
      <c r="F1285" t="s">
        <v>9781</v>
      </c>
      <c r="G1285" t="s">
        <v>9782</v>
      </c>
      <c r="H1285" t="s">
        <v>9383</v>
      </c>
      <c r="I1285" t="s">
        <v>15410</v>
      </c>
      <c r="J1285" t="s">
        <v>9815</v>
      </c>
      <c r="K1285" t="s">
        <v>31</v>
      </c>
      <c r="L1285" t="s">
        <v>31</v>
      </c>
      <c r="M1285" t="s">
        <v>42</v>
      </c>
      <c r="N1285" t="s">
        <v>43</v>
      </c>
      <c r="O1285" t="s">
        <v>9816</v>
      </c>
      <c r="P1285" t="s">
        <v>330</v>
      </c>
      <c r="Q1285" t="s">
        <v>499</v>
      </c>
      <c r="R1285" t="s">
        <v>11993</v>
      </c>
      <c r="S1285" t="str">
        <f t="shared" si="15"/>
        <v>COAQUIRA HOLGUIN, JUAN VIDAL</v>
      </c>
      <c r="T1285" t="s">
        <v>52</v>
      </c>
      <c r="U1285" t="s">
        <v>48</v>
      </c>
      <c r="V1285" t="s">
        <v>49</v>
      </c>
      <c r="W1285" t="s">
        <v>17158</v>
      </c>
      <c r="X1285" s="126">
        <v>26337</v>
      </c>
      <c r="Y1285" t="s">
        <v>258</v>
      </c>
      <c r="AB1285" t="s">
        <v>38</v>
      </c>
      <c r="AC1285" t="s">
        <v>39</v>
      </c>
      <c r="AD1285" t="s">
        <v>40</v>
      </c>
    </row>
    <row r="1286" spans="1:30" x14ac:dyDescent="0.25">
      <c r="A1286" t="s">
        <v>9817</v>
      </c>
      <c r="B1286" t="s">
        <v>27</v>
      </c>
      <c r="C1286" t="s">
        <v>28</v>
      </c>
      <c r="D1286" t="s">
        <v>29</v>
      </c>
      <c r="E1286" t="s">
        <v>30</v>
      </c>
      <c r="F1286" t="s">
        <v>9781</v>
      </c>
      <c r="G1286" t="s">
        <v>9782</v>
      </c>
      <c r="H1286" t="s">
        <v>9383</v>
      </c>
      <c r="I1286" t="s">
        <v>15410</v>
      </c>
      <c r="J1286" t="s">
        <v>9817</v>
      </c>
      <c r="K1286" t="s">
        <v>31</v>
      </c>
      <c r="L1286" t="s">
        <v>31</v>
      </c>
      <c r="M1286" t="s">
        <v>42</v>
      </c>
      <c r="N1286" t="s">
        <v>43</v>
      </c>
      <c r="O1286" t="s">
        <v>9818</v>
      </c>
      <c r="P1286" t="s">
        <v>757</v>
      </c>
      <c r="Q1286" t="s">
        <v>9819</v>
      </c>
      <c r="R1286" t="s">
        <v>758</v>
      </c>
      <c r="S1286" t="str">
        <f t="shared" si="15"/>
        <v>CUENTAS ARENAS, MAGALY</v>
      </c>
      <c r="T1286" t="s">
        <v>52</v>
      </c>
      <c r="U1286" t="s">
        <v>48</v>
      </c>
      <c r="V1286" t="s">
        <v>49</v>
      </c>
      <c r="W1286" t="s">
        <v>17159</v>
      </c>
      <c r="X1286" s="126">
        <v>26165</v>
      </c>
      <c r="Y1286" t="s">
        <v>9820</v>
      </c>
      <c r="AB1286" t="s">
        <v>38</v>
      </c>
      <c r="AC1286" t="s">
        <v>39</v>
      </c>
      <c r="AD1286" t="s">
        <v>40</v>
      </c>
    </row>
    <row r="1287" spans="1:30" x14ac:dyDescent="0.25">
      <c r="A1287" t="s">
        <v>9821</v>
      </c>
      <c r="B1287" t="s">
        <v>27</v>
      </c>
      <c r="C1287" t="s">
        <v>28</v>
      </c>
      <c r="D1287" t="s">
        <v>29</v>
      </c>
      <c r="E1287" t="s">
        <v>30</v>
      </c>
      <c r="F1287" t="s">
        <v>9781</v>
      </c>
      <c r="G1287" t="s">
        <v>9782</v>
      </c>
      <c r="H1287" t="s">
        <v>9383</v>
      </c>
      <c r="I1287" t="s">
        <v>15410</v>
      </c>
      <c r="J1287" t="s">
        <v>9821</v>
      </c>
      <c r="K1287" t="s">
        <v>31</v>
      </c>
      <c r="L1287" t="s">
        <v>31</v>
      </c>
      <c r="M1287" t="s">
        <v>42</v>
      </c>
      <c r="N1287" t="s">
        <v>43</v>
      </c>
      <c r="O1287" t="s">
        <v>53</v>
      </c>
      <c r="P1287" t="s">
        <v>126</v>
      </c>
      <c r="Q1287" t="s">
        <v>266</v>
      </c>
      <c r="R1287" t="s">
        <v>9822</v>
      </c>
      <c r="S1287" t="str">
        <f t="shared" si="15"/>
        <v>FLORES LUJANO, ELENA IRMA</v>
      </c>
      <c r="T1287" t="s">
        <v>47</v>
      </c>
      <c r="U1287" t="s">
        <v>48</v>
      </c>
      <c r="V1287" t="s">
        <v>49</v>
      </c>
      <c r="W1287" t="s">
        <v>17160</v>
      </c>
      <c r="X1287" s="126">
        <v>24702</v>
      </c>
      <c r="Y1287" t="s">
        <v>9823</v>
      </c>
      <c r="AB1287" t="s">
        <v>38</v>
      </c>
      <c r="AC1287" t="s">
        <v>39</v>
      </c>
      <c r="AD1287" t="s">
        <v>40</v>
      </c>
    </row>
    <row r="1288" spans="1:30" x14ac:dyDescent="0.25">
      <c r="A1288" t="s">
        <v>9824</v>
      </c>
      <c r="B1288" t="s">
        <v>27</v>
      </c>
      <c r="C1288" t="s">
        <v>28</v>
      </c>
      <c r="D1288" t="s">
        <v>29</v>
      </c>
      <c r="E1288" t="s">
        <v>30</v>
      </c>
      <c r="F1288" t="s">
        <v>9781</v>
      </c>
      <c r="G1288" t="s">
        <v>9782</v>
      </c>
      <c r="H1288" t="s">
        <v>9383</v>
      </c>
      <c r="I1288" t="s">
        <v>15410</v>
      </c>
      <c r="J1288" t="s">
        <v>9824</v>
      </c>
      <c r="K1288" t="s">
        <v>31</v>
      </c>
      <c r="L1288" t="s">
        <v>31</v>
      </c>
      <c r="M1288" t="s">
        <v>42</v>
      </c>
      <c r="N1288" t="s">
        <v>43</v>
      </c>
      <c r="O1288" t="s">
        <v>53</v>
      </c>
      <c r="P1288" t="s">
        <v>550</v>
      </c>
      <c r="Q1288" t="s">
        <v>109</v>
      </c>
      <c r="R1288" t="s">
        <v>9825</v>
      </c>
      <c r="S1288" t="str">
        <f t="shared" si="15"/>
        <v>GARCIA RUELAS, AMPARO BEATRIZ</v>
      </c>
      <c r="T1288" t="s">
        <v>59</v>
      </c>
      <c r="U1288" t="s">
        <v>48</v>
      </c>
      <c r="V1288" t="s">
        <v>49</v>
      </c>
      <c r="W1288" t="s">
        <v>17161</v>
      </c>
      <c r="X1288" s="126">
        <v>27016</v>
      </c>
      <c r="Y1288" t="s">
        <v>9826</v>
      </c>
      <c r="AB1288" t="s">
        <v>38</v>
      </c>
      <c r="AC1288" t="s">
        <v>39</v>
      </c>
      <c r="AD1288" t="s">
        <v>40</v>
      </c>
    </row>
    <row r="1289" spans="1:30" x14ac:dyDescent="0.25">
      <c r="A1289" t="s">
        <v>9827</v>
      </c>
      <c r="B1289" t="s">
        <v>27</v>
      </c>
      <c r="C1289" t="s">
        <v>28</v>
      </c>
      <c r="D1289" t="s">
        <v>29</v>
      </c>
      <c r="E1289" t="s">
        <v>30</v>
      </c>
      <c r="F1289" t="s">
        <v>9781</v>
      </c>
      <c r="G1289" t="s">
        <v>9782</v>
      </c>
      <c r="H1289" t="s">
        <v>9383</v>
      </c>
      <c r="I1289" t="s">
        <v>15410</v>
      </c>
      <c r="J1289" t="s">
        <v>9827</v>
      </c>
      <c r="K1289" t="s">
        <v>31</v>
      </c>
      <c r="L1289" t="s">
        <v>31</v>
      </c>
      <c r="M1289" t="s">
        <v>42</v>
      </c>
      <c r="N1289" t="s">
        <v>43</v>
      </c>
      <c r="O1289" t="s">
        <v>53</v>
      </c>
      <c r="P1289" t="s">
        <v>9736</v>
      </c>
      <c r="Q1289" t="s">
        <v>35</v>
      </c>
      <c r="R1289" t="s">
        <v>9828</v>
      </c>
      <c r="S1289" t="str">
        <f t="shared" si="15"/>
        <v>GOYZUETA ROQUE, OSCAR OMAR</v>
      </c>
      <c r="T1289" t="s">
        <v>64</v>
      </c>
      <c r="U1289" t="s">
        <v>48</v>
      </c>
      <c r="V1289" t="s">
        <v>49</v>
      </c>
      <c r="W1289" t="s">
        <v>17162</v>
      </c>
      <c r="X1289" s="126">
        <v>22601</v>
      </c>
      <c r="Y1289" t="s">
        <v>9829</v>
      </c>
      <c r="AB1289" t="s">
        <v>38</v>
      </c>
      <c r="AC1289" t="s">
        <v>39</v>
      </c>
      <c r="AD1289" t="s">
        <v>40</v>
      </c>
    </row>
    <row r="1290" spans="1:30" x14ac:dyDescent="0.25">
      <c r="A1290" t="s">
        <v>9830</v>
      </c>
      <c r="B1290" t="s">
        <v>27</v>
      </c>
      <c r="C1290" t="s">
        <v>28</v>
      </c>
      <c r="D1290" t="s">
        <v>29</v>
      </c>
      <c r="E1290" t="s">
        <v>30</v>
      </c>
      <c r="F1290" t="s">
        <v>9781</v>
      </c>
      <c r="G1290" t="s">
        <v>9782</v>
      </c>
      <c r="H1290" t="s">
        <v>9383</v>
      </c>
      <c r="I1290" t="s">
        <v>15410</v>
      </c>
      <c r="J1290" t="s">
        <v>9830</v>
      </c>
      <c r="K1290" t="s">
        <v>31</v>
      </c>
      <c r="L1290" t="s">
        <v>31</v>
      </c>
      <c r="M1290" t="s">
        <v>42</v>
      </c>
      <c r="N1290" t="s">
        <v>43</v>
      </c>
      <c r="O1290" t="s">
        <v>9831</v>
      </c>
      <c r="P1290" t="s">
        <v>9832</v>
      </c>
      <c r="Q1290" t="s">
        <v>253</v>
      </c>
      <c r="R1290" t="s">
        <v>6582</v>
      </c>
      <c r="S1290" t="str">
        <f t="shared" si="15"/>
        <v>MAXDEO PUMA, FRIDA</v>
      </c>
      <c r="T1290" t="s">
        <v>59</v>
      </c>
      <c r="U1290" t="s">
        <v>48</v>
      </c>
      <c r="V1290" t="s">
        <v>49</v>
      </c>
      <c r="W1290" t="s">
        <v>17163</v>
      </c>
      <c r="X1290" s="126">
        <v>26626</v>
      </c>
      <c r="Y1290" t="s">
        <v>9833</v>
      </c>
      <c r="AB1290" t="s">
        <v>38</v>
      </c>
      <c r="AC1290" t="s">
        <v>39</v>
      </c>
      <c r="AD1290" t="s">
        <v>40</v>
      </c>
    </row>
    <row r="1291" spans="1:30" x14ac:dyDescent="0.25">
      <c r="A1291" t="s">
        <v>9834</v>
      </c>
      <c r="B1291" t="s">
        <v>27</v>
      </c>
      <c r="C1291" t="s">
        <v>28</v>
      </c>
      <c r="D1291" t="s">
        <v>29</v>
      </c>
      <c r="E1291" t="s">
        <v>30</v>
      </c>
      <c r="F1291" t="s">
        <v>9781</v>
      </c>
      <c r="G1291" t="s">
        <v>9782</v>
      </c>
      <c r="H1291" t="s">
        <v>9383</v>
      </c>
      <c r="I1291" t="s">
        <v>15410</v>
      </c>
      <c r="J1291" t="s">
        <v>9834</v>
      </c>
      <c r="K1291" t="s">
        <v>31</v>
      </c>
      <c r="L1291" t="s">
        <v>31</v>
      </c>
      <c r="M1291" t="s">
        <v>42</v>
      </c>
      <c r="N1291" t="s">
        <v>43</v>
      </c>
      <c r="O1291" t="s">
        <v>53</v>
      </c>
      <c r="P1291" t="s">
        <v>173</v>
      </c>
      <c r="Q1291" t="s">
        <v>759</v>
      </c>
      <c r="R1291" t="s">
        <v>9835</v>
      </c>
      <c r="S1291" t="str">
        <f t="shared" si="15"/>
        <v>LOZA OLAGUIVEL, DORIZ ALEJANDRA</v>
      </c>
      <c r="T1291" t="s">
        <v>52</v>
      </c>
      <c r="U1291" t="s">
        <v>48</v>
      </c>
      <c r="V1291" t="s">
        <v>49</v>
      </c>
      <c r="W1291" t="s">
        <v>17164</v>
      </c>
      <c r="X1291" s="126">
        <v>23051</v>
      </c>
      <c r="Y1291" t="s">
        <v>9836</v>
      </c>
      <c r="AB1291" t="s">
        <v>38</v>
      </c>
      <c r="AC1291" t="s">
        <v>39</v>
      </c>
      <c r="AD1291" t="s">
        <v>40</v>
      </c>
    </row>
    <row r="1292" spans="1:30" x14ac:dyDescent="0.25">
      <c r="A1292" t="s">
        <v>9837</v>
      </c>
      <c r="B1292" t="s">
        <v>27</v>
      </c>
      <c r="C1292" t="s">
        <v>28</v>
      </c>
      <c r="D1292" t="s">
        <v>29</v>
      </c>
      <c r="E1292" t="s">
        <v>30</v>
      </c>
      <c r="F1292" t="s">
        <v>9781</v>
      </c>
      <c r="G1292" t="s">
        <v>9782</v>
      </c>
      <c r="H1292" t="s">
        <v>9383</v>
      </c>
      <c r="I1292" t="s">
        <v>15410</v>
      </c>
      <c r="J1292" t="s">
        <v>9837</v>
      </c>
      <c r="K1292" t="s">
        <v>31</v>
      </c>
      <c r="L1292" t="s">
        <v>31</v>
      </c>
      <c r="M1292" t="s">
        <v>42</v>
      </c>
      <c r="N1292" t="s">
        <v>43</v>
      </c>
      <c r="O1292" t="s">
        <v>53</v>
      </c>
      <c r="P1292" t="s">
        <v>9838</v>
      </c>
      <c r="Q1292" t="s">
        <v>72</v>
      </c>
      <c r="R1292" t="s">
        <v>9839</v>
      </c>
      <c r="S1292" t="str">
        <f t="shared" si="15"/>
        <v>MAQUE GUERRA, EDWIN DANTE</v>
      </c>
      <c r="T1292" t="s">
        <v>47</v>
      </c>
      <c r="U1292" t="s">
        <v>48</v>
      </c>
      <c r="V1292" t="s">
        <v>49</v>
      </c>
      <c r="W1292" t="s">
        <v>17165</v>
      </c>
      <c r="X1292" s="126">
        <v>22803</v>
      </c>
      <c r="Y1292" t="s">
        <v>9840</v>
      </c>
      <c r="AB1292" t="s">
        <v>38</v>
      </c>
      <c r="AC1292" t="s">
        <v>39</v>
      </c>
      <c r="AD1292" t="s">
        <v>40</v>
      </c>
    </row>
    <row r="1293" spans="1:30" x14ac:dyDescent="0.25">
      <c r="A1293" t="s">
        <v>9841</v>
      </c>
      <c r="B1293" t="s">
        <v>27</v>
      </c>
      <c r="C1293" t="s">
        <v>28</v>
      </c>
      <c r="D1293" t="s">
        <v>29</v>
      </c>
      <c r="E1293" t="s">
        <v>30</v>
      </c>
      <c r="F1293" t="s">
        <v>9781</v>
      </c>
      <c r="G1293" t="s">
        <v>9782</v>
      </c>
      <c r="H1293" t="s">
        <v>9383</v>
      </c>
      <c r="I1293" t="s">
        <v>15410</v>
      </c>
      <c r="J1293" t="s">
        <v>9841</v>
      </c>
      <c r="K1293" t="s">
        <v>31</v>
      </c>
      <c r="L1293" t="s">
        <v>31</v>
      </c>
      <c r="M1293" t="s">
        <v>42</v>
      </c>
      <c r="N1293" t="s">
        <v>43</v>
      </c>
      <c r="O1293" t="s">
        <v>9842</v>
      </c>
      <c r="P1293" t="s">
        <v>106</v>
      </c>
      <c r="Q1293" t="s">
        <v>243</v>
      </c>
      <c r="R1293" t="s">
        <v>13344</v>
      </c>
      <c r="S1293" t="str">
        <f t="shared" si="15"/>
        <v>MAMANI VALERIANO, OLGA INES</v>
      </c>
      <c r="T1293" t="s">
        <v>47</v>
      </c>
      <c r="U1293" t="s">
        <v>48</v>
      </c>
      <c r="V1293" t="s">
        <v>49</v>
      </c>
      <c r="W1293" t="s">
        <v>17166</v>
      </c>
      <c r="X1293" s="126">
        <v>24122</v>
      </c>
      <c r="Y1293" t="s">
        <v>13345</v>
      </c>
      <c r="AB1293" t="s">
        <v>38</v>
      </c>
      <c r="AC1293" t="s">
        <v>39</v>
      </c>
      <c r="AD1293" t="s">
        <v>40</v>
      </c>
    </row>
    <row r="1294" spans="1:30" x14ac:dyDescent="0.25">
      <c r="B1294" t="s">
        <v>27</v>
      </c>
      <c r="C1294" t="s">
        <v>28</v>
      </c>
      <c r="D1294" t="s">
        <v>29</v>
      </c>
      <c r="E1294" t="s">
        <v>30</v>
      </c>
      <c r="F1294" t="s">
        <v>9781</v>
      </c>
      <c r="G1294" t="s">
        <v>9782</v>
      </c>
      <c r="H1294" t="s">
        <v>9383</v>
      </c>
      <c r="I1294" t="s">
        <v>15410</v>
      </c>
      <c r="J1294" t="s">
        <v>9843</v>
      </c>
      <c r="K1294" t="s">
        <v>31</v>
      </c>
      <c r="L1294" t="s">
        <v>31</v>
      </c>
      <c r="M1294" t="s">
        <v>42</v>
      </c>
      <c r="N1294" t="s">
        <v>61</v>
      </c>
      <c r="O1294" t="s">
        <v>15413</v>
      </c>
      <c r="P1294" t="s">
        <v>325</v>
      </c>
      <c r="Q1294" t="s">
        <v>106</v>
      </c>
      <c r="R1294" t="s">
        <v>887</v>
      </c>
      <c r="S1294" s="189" t="s">
        <v>235</v>
      </c>
      <c r="T1294" t="s">
        <v>64</v>
      </c>
      <c r="U1294" t="s">
        <v>48</v>
      </c>
      <c r="V1294" t="s">
        <v>49</v>
      </c>
      <c r="W1294" t="s">
        <v>22323</v>
      </c>
      <c r="X1294" s="126">
        <v>28625</v>
      </c>
      <c r="Y1294" t="s">
        <v>22324</v>
      </c>
      <c r="Z1294" s="126">
        <v>44256</v>
      </c>
      <c r="AA1294" s="126">
        <v>44561</v>
      </c>
      <c r="AB1294" t="s">
        <v>302</v>
      </c>
      <c r="AC1294" t="s">
        <v>6628</v>
      </c>
      <c r="AD1294" t="s">
        <v>40</v>
      </c>
    </row>
    <row r="1295" spans="1:30" x14ac:dyDescent="0.25">
      <c r="A1295" t="s">
        <v>9843</v>
      </c>
      <c r="B1295" t="s">
        <v>27</v>
      </c>
      <c r="C1295" t="s">
        <v>28</v>
      </c>
      <c r="D1295" t="s">
        <v>29</v>
      </c>
      <c r="E1295" t="s">
        <v>30</v>
      </c>
      <c r="F1295" t="s">
        <v>9781</v>
      </c>
      <c r="G1295" t="s">
        <v>9782</v>
      </c>
      <c r="H1295" t="s">
        <v>9383</v>
      </c>
      <c r="I1295" t="s">
        <v>15410</v>
      </c>
      <c r="J1295" t="s">
        <v>9843</v>
      </c>
      <c r="K1295" t="s">
        <v>31</v>
      </c>
      <c r="L1295" t="s">
        <v>31</v>
      </c>
      <c r="M1295" t="s">
        <v>6446</v>
      </c>
      <c r="N1295" t="s">
        <v>43</v>
      </c>
      <c r="O1295" t="s">
        <v>9845</v>
      </c>
      <c r="P1295" t="s">
        <v>230</v>
      </c>
      <c r="Q1295" t="s">
        <v>75</v>
      </c>
      <c r="R1295" t="s">
        <v>9846</v>
      </c>
      <c r="S1295" t="str">
        <f t="shared" si="15"/>
        <v>TICONA QUISPE, GIL FELIPE</v>
      </c>
      <c r="T1295" t="s">
        <v>47</v>
      </c>
      <c r="U1295" t="s">
        <v>48</v>
      </c>
      <c r="V1295" t="s">
        <v>17168</v>
      </c>
      <c r="W1295" t="s">
        <v>17167</v>
      </c>
      <c r="X1295" s="126">
        <v>24798</v>
      </c>
      <c r="Y1295" t="s">
        <v>9847</v>
      </c>
      <c r="Z1295" s="126">
        <v>43466</v>
      </c>
      <c r="AA1295" s="126">
        <v>44926</v>
      </c>
      <c r="AB1295" t="s">
        <v>38</v>
      </c>
      <c r="AC1295" t="s">
        <v>39</v>
      </c>
      <c r="AD1295" t="s">
        <v>40</v>
      </c>
    </row>
    <row r="1296" spans="1:30" x14ac:dyDescent="0.25">
      <c r="A1296" t="s">
        <v>9848</v>
      </c>
      <c r="B1296" t="s">
        <v>27</v>
      </c>
      <c r="C1296" t="s">
        <v>28</v>
      </c>
      <c r="D1296" t="s">
        <v>29</v>
      </c>
      <c r="E1296" t="s">
        <v>30</v>
      </c>
      <c r="F1296" t="s">
        <v>9781</v>
      </c>
      <c r="G1296" t="s">
        <v>9782</v>
      </c>
      <c r="H1296" t="s">
        <v>9383</v>
      </c>
      <c r="I1296" t="s">
        <v>15410</v>
      </c>
      <c r="J1296" t="s">
        <v>9848</v>
      </c>
      <c r="K1296" t="s">
        <v>31</v>
      </c>
      <c r="L1296" t="s">
        <v>31</v>
      </c>
      <c r="M1296" t="s">
        <v>42</v>
      </c>
      <c r="N1296" t="s">
        <v>61</v>
      </c>
      <c r="O1296" t="s">
        <v>17169</v>
      </c>
      <c r="P1296" t="s">
        <v>111</v>
      </c>
      <c r="Q1296" t="s">
        <v>295</v>
      </c>
      <c r="R1296" t="s">
        <v>22325</v>
      </c>
      <c r="S1296" s="189" t="s">
        <v>235</v>
      </c>
      <c r="T1296" t="s">
        <v>64</v>
      </c>
      <c r="U1296" t="s">
        <v>48</v>
      </c>
      <c r="V1296" t="s">
        <v>49</v>
      </c>
      <c r="W1296" t="s">
        <v>22326</v>
      </c>
      <c r="X1296" s="126">
        <v>32778</v>
      </c>
      <c r="Y1296" t="s">
        <v>22327</v>
      </c>
      <c r="Z1296" s="126">
        <v>44256</v>
      </c>
      <c r="AA1296" s="126">
        <v>44561</v>
      </c>
      <c r="AB1296" t="s">
        <v>38</v>
      </c>
      <c r="AC1296" t="s">
        <v>6628</v>
      </c>
      <c r="AD1296" t="s">
        <v>40</v>
      </c>
    </row>
    <row r="1297" spans="1:30" x14ac:dyDescent="0.25">
      <c r="A1297" t="s">
        <v>9849</v>
      </c>
      <c r="B1297" t="s">
        <v>27</v>
      </c>
      <c r="C1297" t="s">
        <v>28</v>
      </c>
      <c r="D1297" t="s">
        <v>29</v>
      </c>
      <c r="E1297" t="s">
        <v>30</v>
      </c>
      <c r="F1297" t="s">
        <v>9781</v>
      </c>
      <c r="G1297" t="s">
        <v>9782</v>
      </c>
      <c r="H1297" t="s">
        <v>9383</v>
      </c>
      <c r="I1297" t="s">
        <v>15410</v>
      </c>
      <c r="J1297" t="s">
        <v>9849</v>
      </c>
      <c r="K1297" t="s">
        <v>31</v>
      </c>
      <c r="L1297" t="s">
        <v>31</v>
      </c>
      <c r="M1297" t="s">
        <v>42</v>
      </c>
      <c r="N1297" t="s">
        <v>43</v>
      </c>
      <c r="O1297" t="s">
        <v>53</v>
      </c>
      <c r="P1297" t="s">
        <v>7819</v>
      </c>
      <c r="Q1297" t="s">
        <v>132</v>
      </c>
      <c r="R1297" t="s">
        <v>9850</v>
      </c>
      <c r="S1297" t="str">
        <f t="shared" si="15"/>
        <v>MUCHICA VELASQUEZ, CAROLINA MODESTA</v>
      </c>
      <c r="T1297" t="s">
        <v>47</v>
      </c>
      <c r="U1297" t="s">
        <v>48</v>
      </c>
      <c r="V1297" t="s">
        <v>49</v>
      </c>
      <c r="W1297" t="s">
        <v>17170</v>
      </c>
      <c r="X1297" s="126">
        <v>22224</v>
      </c>
      <c r="Y1297" t="s">
        <v>9851</v>
      </c>
      <c r="AB1297" t="s">
        <v>38</v>
      </c>
      <c r="AC1297" t="s">
        <v>39</v>
      </c>
      <c r="AD1297" t="s">
        <v>40</v>
      </c>
    </row>
    <row r="1298" spans="1:30" x14ac:dyDescent="0.25">
      <c r="A1298" t="s">
        <v>9852</v>
      </c>
      <c r="B1298" t="s">
        <v>27</v>
      </c>
      <c r="C1298" t="s">
        <v>28</v>
      </c>
      <c r="D1298" t="s">
        <v>29</v>
      </c>
      <c r="E1298" t="s">
        <v>30</v>
      </c>
      <c r="F1298" t="s">
        <v>9781</v>
      </c>
      <c r="G1298" t="s">
        <v>9782</v>
      </c>
      <c r="H1298" t="s">
        <v>9383</v>
      </c>
      <c r="I1298" t="s">
        <v>15410</v>
      </c>
      <c r="J1298" t="s">
        <v>9852</v>
      </c>
      <c r="K1298" t="s">
        <v>31</v>
      </c>
      <c r="L1298" t="s">
        <v>31</v>
      </c>
      <c r="M1298" t="s">
        <v>42</v>
      </c>
      <c r="N1298" t="s">
        <v>61</v>
      </c>
      <c r="O1298" t="s">
        <v>17171</v>
      </c>
      <c r="P1298" t="s">
        <v>284</v>
      </c>
      <c r="Q1298" t="s">
        <v>67</v>
      </c>
      <c r="R1298" t="s">
        <v>909</v>
      </c>
      <c r="S1298" s="189" t="s">
        <v>235</v>
      </c>
      <c r="T1298" t="s">
        <v>64</v>
      </c>
      <c r="U1298" t="s">
        <v>48</v>
      </c>
      <c r="V1298" t="s">
        <v>49</v>
      </c>
      <c r="W1298" t="s">
        <v>22328</v>
      </c>
      <c r="X1298" s="126">
        <v>30015</v>
      </c>
      <c r="Y1298" t="s">
        <v>22329</v>
      </c>
      <c r="Z1298" s="126">
        <v>44393</v>
      </c>
      <c r="AA1298" s="126">
        <v>44561</v>
      </c>
      <c r="AB1298" t="s">
        <v>38</v>
      </c>
      <c r="AC1298" t="s">
        <v>6628</v>
      </c>
      <c r="AD1298" t="s">
        <v>40</v>
      </c>
    </row>
    <row r="1299" spans="1:30" x14ac:dyDescent="0.25">
      <c r="A1299" t="s">
        <v>9853</v>
      </c>
      <c r="B1299" t="s">
        <v>27</v>
      </c>
      <c r="C1299" t="s">
        <v>28</v>
      </c>
      <c r="D1299" t="s">
        <v>29</v>
      </c>
      <c r="E1299" t="s">
        <v>30</v>
      </c>
      <c r="F1299" t="s">
        <v>9781</v>
      </c>
      <c r="G1299" t="s">
        <v>9782</v>
      </c>
      <c r="H1299" t="s">
        <v>9383</v>
      </c>
      <c r="I1299" t="s">
        <v>15410</v>
      </c>
      <c r="J1299" t="s">
        <v>9853</v>
      </c>
      <c r="K1299" t="s">
        <v>31</v>
      </c>
      <c r="L1299" t="s">
        <v>31</v>
      </c>
      <c r="M1299" t="s">
        <v>42</v>
      </c>
      <c r="N1299" t="s">
        <v>43</v>
      </c>
      <c r="O1299" t="s">
        <v>53</v>
      </c>
      <c r="P1299" t="s">
        <v>289</v>
      </c>
      <c r="Q1299" t="s">
        <v>254</v>
      </c>
      <c r="R1299" t="s">
        <v>9854</v>
      </c>
      <c r="S1299" t="str">
        <f t="shared" si="15"/>
        <v>NINA SALAS, HILARIA LUZ</v>
      </c>
      <c r="T1299" t="s">
        <v>47</v>
      </c>
      <c r="U1299" t="s">
        <v>48</v>
      </c>
      <c r="V1299" t="s">
        <v>49</v>
      </c>
      <c r="W1299" t="s">
        <v>17172</v>
      </c>
      <c r="X1299" s="126">
        <v>22721</v>
      </c>
      <c r="Y1299" t="s">
        <v>9855</v>
      </c>
      <c r="AB1299" t="s">
        <v>38</v>
      </c>
      <c r="AC1299" t="s">
        <v>39</v>
      </c>
      <c r="AD1299" t="s">
        <v>40</v>
      </c>
    </row>
    <row r="1300" spans="1:30" x14ac:dyDescent="0.25">
      <c r="A1300" t="s">
        <v>9856</v>
      </c>
      <c r="B1300" t="s">
        <v>27</v>
      </c>
      <c r="C1300" t="s">
        <v>28</v>
      </c>
      <c r="D1300" t="s">
        <v>29</v>
      </c>
      <c r="E1300" t="s">
        <v>30</v>
      </c>
      <c r="F1300" t="s">
        <v>9781</v>
      </c>
      <c r="G1300" t="s">
        <v>9782</v>
      </c>
      <c r="H1300" t="s">
        <v>9383</v>
      </c>
      <c r="I1300" t="s">
        <v>15410</v>
      </c>
      <c r="J1300" t="s">
        <v>9856</v>
      </c>
      <c r="K1300" t="s">
        <v>31</v>
      </c>
      <c r="L1300" t="s">
        <v>31</v>
      </c>
      <c r="M1300" t="s">
        <v>42</v>
      </c>
      <c r="N1300" t="s">
        <v>61</v>
      </c>
      <c r="O1300" t="s">
        <v>17173</v>
      </c>
      <c r="P1300" t="s">
        <v>121</v>
      </c>
      <c r="Q1300" t="s">
        <v>169</v>
      </c>
      <c r="R1300" t="s">
        <v>905</v>
      </c>
      <c r="S1300" s="189" t="s">
        <v>235</v>
      </c>
      <c r="T1300" t="s">
        <v>64</v>
      </c>
      <c r="U1300" t="s">
        <v>48</v>
      </c>
      <c r="V1300" t="s">
        <v>49</v>
      </c>
      <c r="W1300" t="s">
        <v>22330</v>
      </c>
      <c r="X1300" s="126">
        <v>27910</v>
      </c>
      <c r="Y1300" t="s">
        <v>22331</v>
      </c>
      <c r="Z1300" s="126">
        <v>44323</v>
      </c>
      <c r="AA1300" s="126">
        <v>44561</v>
      </c>
      <c r="AB1300" t="s">
        <v>38</v>
      </c>
      <c r="AC1300" t="s">
        <v>6628</v>
      </c>
      <c r="AD1300" t="s">
        <v>40</v>
      </c>
    </row>
    <row r="1301" spans="1:30" x14ac:dyDescent="0.25">
      <c r="A1301" t="s">
        <v>9857</v>
      </c>
      <c r="B1301" t="s">
        <v>27</v>
      </c>
      <c r="C1301" t="s">
        <v>28</v>
      </c>
      <c r="D1301" t="s">
        <v>29</v>
      </c>
      <c r="E1301" t="s">
        <v>30</v>
      </c>
      <c r="F1301" t="s">
        <v>9781</v>
      </c>
      <c r="G1301" t="s">
        <v>9782</v>
      </c>
      <c r="H1301" t="s">
        <v>9383</v>
      </c>
      <c r="I1301" t="s">
        <v>15410</v>
      </c>
      <c r="J1301" t="s">
        <v>9857</v>
      </c>
      <c r="K1301" t="s">
        <v>31</v>
      </c>
      <c r="L1301" t="s">
        <v>31</v>
      </c>
      <c r="M1301" t="s">
        <v>42</v>
      </c>
      <c r="N1301" t="s">
        <v>43</v>
      </c>
      <c r="O1301" t="s">
        <v>9858</v>
      </c>
      <c r="P1301" t="s">
        <v>888</v>
      </c>
      <c r="Q1301" t="s">
        <v>169</v>
      </c>
      <c r="R1301" t="s">
        <v>13221</v>
      </c>
      <c r="S1301" t="str">
        <f t="shared" si="15"/>
        <v>QUINTO MORALES, MARIA LEONOR</v>
      </c>
      <c r="T1301" t="s">
        <v>64</v>
      </c>
      <c r="U1301" t="s">
        <v>48</v>
      </c>
      <c r="V1301" t="s">
        <v>49</v>
      </c>
      <c r="W1301" t="s">
        <v>17174</v>
      </c>
      <c r="X1301" s="126">
        <v>22753</v>
      </c>
      <c r="Y1301" t="s">
        <v>13222</v>
      </c>
      <c r="AB1301" t="s">
        <v>38</v>
      </c>
      <c r="AC1301" t="s">
        <v>39</v>
      </c>
      <c r="AD1301" t="s">
        <v>40</v>
      </c>
    </row>
    <row r="1302" spans="1:30" x14ac:dyDescent="0.25">
      <c r="A1302" t="s">
        <v>9859</v>
      </c>
      <c r="B1302" t="s">
        <v>27</v>
      </c>
      <c r="C1302" t="s">
        <v>28</v>
      </c>
      <c r="D1302" t="s">
        <v>29</v>
      </c>
      <c r="E1302" t="s">
        <v>30</v>
      </c>
      <c r="F1302" t="s">
        <v>9781</v>
      </c>
      <c r="G1302" t="s">
        <v>9782</v>
      </c>
      <c r="H1302" t="s">
        <v>9383</v>
      </c>
      <c r="I1302" t="s">
        <v>15410</v>
      </c>
      <c r="J1302" t="s">
        <v>9859</v>
      </c>
      <c r="K1302" t="s">
        <v>31</v>
      </c>
      <c r="L1302" t="s">
        <v>31</v>
      </c>
      <c r="M1302" t="s">
        <v>42</v>
      </c>
      <c r="N1302" t="s">
        <v>43</v>
      </c>
      <c r="O1302" t="s">
        <v>53</v>
      </c>
      <c r="P1302" t="s">
        <v>760</v>
      </c>
      <c r="Q1302" t="s">
        <v>106</v>
      </c>
      <c r="R1302" t="s">
        <v>9860</v>
      </c>
      <c r="S1302" t="str">
        <f t="shared" si="15"/>
        <v>POLLOYQUERI MAMANI, BLANCA BETTY</v>
      </c>
      <c r="T1302" t="s">
        <v>36</v>
      </c>
      <c r="U1302" t="s">
        <v>48</v>
      </c>
      <c r="V1302" t="s">
        <v>49</v>
      </c>
      <c r="W1302" t="s">
        <v>17175</v>
      </c>
      <c r="X1302" s="126">
        <v>23676</v>
      </c>
      <c r="Y1302" t="s">
        <v>9861</v>
      </c>
      <c r="AB1302" t="s">
        <v>38</v>
      </c>
      <c r="AC1302" t="s">
        <v>39</v>
      </c>
      <c r="AD1302" t="s">
        <v>40</v>
      </c>
    </row>
    <row r="1303" spans="1:30" x14ac:dyDescent="0.25">
      <c r="A1303" t="s">
        <v>9862</v>
      </c>
      <c r="B1303" t="s">
        <v>27</v>
      </c>
      <c r="C1303" t="s">
        <v>28</v>
      </c>
      <c r="D1303" t="s">
        <v>29</v>
      </c>
      <c r="E1303" t="s">
        <v>30</v>
      </c>
      <c r="F1303" t="s">
        <v>9781</v>
      </c>
      <c r="G1303" t="s">
        <v>9782</v>
      </c>
      <c r="H1303" t="s">
        <v>9383</v>
      </c>
      <c r="I1303" t="s">
        <v>15410</v>
      </c>
      <c r="J1303" t="s">
        <v>9862</v>
      </c>
      <c r="K1303" t="s">
        <v>31</v>
      </c>
      <c r="L1303" t="s">
        <v>31</v>
      </c>
      <c r="M1303" t="s">
        <v>42</v>
      </c>
      <c r="N1303" t="s">
        <v>43</v>
      </c>
      <c r="O1303" t="s">
        <v>9863</v>
      </c>
      <c r="P1303" t="s">
        <v>761</v>
      </c>
      <c r="Q1303" t="s">
        <v>193</v>
      </c>
      <c r="R1303" t="s">
        <v>561</v>
      </c>
      <c r="S1303" t="str">
        <f t="shared" si="15"/>
        <v>HILASACA APAZA, SABINA</v>
      </c>
      <c r="T1303" t="s">
        <v>47</v>
      </c>
      <c r="U1303" t="s">
        <v>48</v>
      </c>
      <c r="V1303" t="s">
        <v>49</v>
      </c>
      <c r="W1303" t="s">
        <v>17176</v>
      </c>
      <c r="X1303" s="126">
        <v>24761</v>
      </c>
      <c r="Y1303" t="s">
        <v>9864</v>
      </c>
      <c r="AB1303" t="s">
        <v>38</v>
      </c>
      <c r="AC1303" t="s">
        <v>39</v>
      </c>
      <c r="AD1303" t="s">
        <v>40</v>
      </c>
    </row>
    <row r="1304" spans="1:30" x14ac:dyDescent="0.25">
      <c r="A1304" t="s">
        <v>9865</v>
      </c>
      <c r="B1304" t="s">
        <v>27</v>
      </c>
      <c r="C1304" t="s">
        <v>28</v>
      </c>
      <c r="D1304" t="s">
        <v>29</v>
      </c>
      <c r="E1304" t="s">
        <v>30</v>
      </c>
      <c r="F1304" t="s">
        <v>9781</v>
      </c>
      <c r="G1304" t="s">
        <v>9782</v>
      </c>
      <c r="H1304" t="s">
        <v>9383</v>
      </c>
      <c r="I1304" t="s">
        <v>15410</v>
      </c>
      <c r="J1304" t="s">
        <v>9865</v>
      </c>
      <c r="K1304" t="s">
        <v>31</v>
      </c>
      <c r="L1304" t="s">
        <v>31</v>
      </c>
      <c r="M1304" t="s">
        <v>42</v>
      </c>
      <c r="N1304" t="s">
        <v>43</v>
      </c>
      <c r="O1304" t="s">
        <v>53</v>
      </c>
      <c r="P1304" t="s">
        <v>69</v>
      </c>
      <c r="Q1304" t="s">
        <v>76</v>
      </c>
      <c r="R1304" t="s">
        <v>9866</v>
      </c>
      <c r="S1304" t="str">
        <f t="shared" si="15"/>
        <v>TAVERA CONDORI, ROXANA MIRIAM</v>
      </c>
      <c r="T1304" t="s">
        <v>47</v>
      </c>
      <c r="U1304" t="s">
        <v>48</v>
      </c>
      <c r="V1304" t="s">
        <v>49</v>
      </c>
      <c r="W1304" t="s">
        <v>17177</v>
      </c>
      <c r="X1304" s="126">
        <v>26564</v>
      </c>
      <c r="Y1304" t="s">
        <v>9867</v>
      </c>
      <c r="AB1304" t="s">
        <v>38</v>
      </c>
      <c r="AC1304" t="s">
        <v>39</v>
      </c>
      <c r="AD1304" t="s">
        <v>40</v>
      </c>
    </row>
    <row r="1305" spans="1:30" x14ac:dyDescent="0.25">
      <c r="A1305" t="s">
        <v>9868</v>
      </c>
      <c r="B1305" t="s">
        <v>27</v>
      </c>
      <c r="C1305" t="s">
        <v>28</v>
      </c>
      <c r="D1305" t="s">
        <v>29</v>
      </c>
      <c r="E1305" t="s">
        <v>30</v>
      </c>
      <c r="F1305" t="s">
        <v>9781</v>
      </c>
      <c r="G1305" t="s">
        <v>9782</v>
      </c>
      <c r="H1305" t="s">
        <v>9383</v>
      </c>
      <c r="I1305" t="s">
        <v>15410</v>
      </c>
      <c r="J1305" t="s">
        <v>9868</v>
      </c>
      <c r="K1305" t="s">
        <v>31</v>
      </c>
      <c r="L1305" t="s">
        <v>31</v>
      </c>
      <c r="M1305" t="s">
        <v>42</v>
      </c>
      <c r="N1305" t="s">
        <v>43</v>
      </c>
      <c r="O1305" t="s">
        <v>53</v>
      </c>
      <c r="P1305" t="s">
        <v>174</v>
      </c>
      <c r="Q1305" t="s">
        <v>401</v>
      </c>
      <c r="R1305" t="s">
        <v>9869</v>
      </c>
      <c r="S1305" t="str">
        <f t="shared" si="15"/>
        <v>ROJAS ALANOCA, ELIZABETH VICTORIA</v>
      </c>
      <c r="T1305" t="s">
        <v>47</v>
      </c>
      <c r="U1305" t="s">
        <v>48</v>
      </c>
      <c r="V1305" t="s">
        <v>49</v>
      </c>
      <c r="W1305" t="s">
        <v>17178</v>
      </c>
      <c r="X1305" s="126">
        <v>22715</v>
      </c>
      <c r="Y1305" t="s">
        <v>9870</v>
      </c>
      <c r="AB1305" t="s">
        <v>38</v>
      </c>
      <c r="AC1305" t="s">
        <v>39</v>
      </c>
      <c r="AD1305" t="s">
        <v>40</v>
      </c>
    </row>
    <row r="1306" spans="1:30" x14ac:dyDescent="0.25">
      <c r="A1306" t="s">
        <v>9871</v>
      </c>
      <c r="B1306" t="s">
        <v>27</v>
      </c>
      <c r="C1306" t="s">
        <v>28</v>
      </c>
      <c r="D1306" t="s">
        <v>29</v>
      </c>
      <c r="E1306" t="s">
        <v>30</v>
      </c>
      <c r="F1306" t="s">
        <v>9781</v>
      </c>
      <c r="G1306" t="s">
        <v>9782</v>
      </c>
      <c r="H1306" t="s">
        <v>9383</v>
      </c>
      <c r="I1306" t="s">
        <v>15410</v>
      </c>
      <c r="J1306" t="s">
        <v>9871</v>
      </c>
      <c r="K1306" t="s">
        <v>31</v>
      </c>
      <c r="L1306" t="s">
        <v>31</v>
      </c>
      <c r="M1306" t="s">
        <v>42</v>
      </c>
      <c r="N1306" t="s">
        <v>43</v>
      </c>
      <c r="O1306" t="s">
        <v>9872</v>
      </c>
      <c r="P1306" t="s">
        <v>67</v>
      </c>
      <c r="Q1306" t="s">
        <v>269</v>
      </c>
      <c r="R1306" t="s">
        <v>6883</v>
      </c>
      <c r="S1306" t="str">
        <f t="shared" si="15"/>
        <v>CHOQUE NEYRA, MARLENI</v>
      </c>
      <c r="T1306" t="s">
        <v>36</v>
      </c>
      <c r="U1306" t="s">
        <v>48</v>
      </c>
      <c r="V1306" t="s">
        <v>49</v>
      </c>
      <c r="W1306" t="s">
        <v>17179</v>
      </c>
      <c r="X1306" s="126">
        <v>26293</v>
      </c>
      <c r="Y1306" t="s">
        <v>9873</v>
      </c>
      <c r="AB1306" t="s">
        <v>38</v>
      </c>
      <c r="AC1306" t="s">
        <v>39</v>
      </c>
      <c r="AD1306" t="s">
        <v>40</v>
      </c>
    </row>
    <row r="1307" spans="1:30" x14ac:dyDescent="0.25">
      <c r="A1307" t="s">
        <v>9874</v>
      </c>
      <c r="B1307" t="s">
        <v>27</v>
      </c>
      <c r="C1307" t="s">
        <v>28</v>
      </c>
      <c r="D1307" t="s">
        <v>29</v>
      </c>
      <c r="E1307" t="s">
        <v>30</v>
      </c>
      <c r="F1307" t="s">
        <v>9781</v>
      </c>
      <c r="G1307" t="s">
        <v>9782</v>
      </c>
      <c r="H1307" t="s">
        <v>9383</v>
      </c>
      <c r="I1307" t="s">
        <v>15410</v>
      </c>
      <c r="J1307" t="s">
        <v>9874</v>
      </c>
      <c r="K1307" t="s">
        <v>31</v>
      </c>
      <c r="L1307" t="s">
        <v>31</v>
      </c>
      <c r="M1307" t="s">
        <v>42</v>
      </c>
      <c r="N1307" t="s">
        <v>43</v>
      </c>
      <c r="O1307" t="s">
        <v>53</v>
      </c>
      <c r="P1307" t="s">
        <v>179</v>
      </c>
      <c r="Q1307" t="s">
        <v>458</v>
      </c>
      <c r="R1307" t="s">
        <v>9875</v>
      </c>
      <c r="S1307" t="str">
        <f t="shared" si="15"/>
        <v>TITO VALDIVIA, SONIA LOURDES</v>
      </c>
      <c r="T1307" t="s">
        <v>59</v>
      </c>
      <c r="U1307" t="s">
        <v>48</v>
      </c>
      <c r="V1307" t="s">
        <v>49</v>
      </c>
      <c r="W1307" t="s">
        <v>17180</v>
      </c>
      <c r="X1307" s="126">
        <v>25157</v>
      </c>
      <c r="Y1307" t="s">
        <v>9876</v>
      </c>
      <c r="AB1307" t="s">
        <v>38</v>
      </c>
      <c r="AC1307" t="s">
        <v>39</v>
      </c>
      <c r="AD1307" t="s">
        <v>40</v>
      </c>
    </row>
    <row r="1308" spans="1:30" x14ac:dyDescent="0.25">
      <c r="A1308" t="s">
        <v>9877</v>
      </c>
      <c r="B1308" t="s">
        <v>27</v>
      </c>
      <c r="C1308" t="s">
        <v>28</v>
      </c>
      <c r="D1308" t="s">
        <v>29</v>
      </c>
      <c r="E1308" t="s">
        <v>30</v>
      </c>
      <c r="F1308" t="s">
        <v>9781</v>
      </c>
      <c r="G1308" t="s">
        <v>9782</v>
      </c>
      <c r="H1308" t="s">
        <v>9383</v>
      </c>
      <c r="I1308" t="s">
        <v>15410</v>
      </c>
      <c r="J1308" t="s">
        <v>9877</v>
      </c>
      <c r="K1308" t="s">
        <v>31</v>
      </c>
      <c r="L1308" t="s">
        <v>31</v>
      </c>
      <c r="M1308" t="s">
        <v>6446</v>
      </c>
      <c r="N1308" t="s">
        <v>43</v>
      </c>
      <c r="O1308" t="s">
        <v>53</v>
      </c>
      <c r="P1308" t="s">
        <v>379</v>
      </c>
      <c r="Q1308" t="s">
        <v>75</v>
      </c>
      <c r="R1308" t="s">
        <v>9878</v>
      </c>
      <c r="S1308" t="str">
        <f t="shared" si="15"/>
        <v>VALENCIA QUISPE, SEVERINA</v>
      </c>
      <c r="T1308" t="s">
        <v>59</v>
      </c>
      <c r="U1308" t="s">
        <v>48</v>
      </c>
      <c r="V1308" t="s">
        <v>49</v>
      </c>
      <c r="W1308" t="s">
        <v>17181</v>
      </c>
      <c r="X1308" s="126">
        <v>21923</v>
      </c>
      <c r="Y1308" t="s">
        <v>9879</v>
      </c>
      <c r="AB1308" t="s">
        <v>38</v>
      </c>
      <c r="AC1308" t="s">
        <v>39</v>
      </c>
      <c r="AD1308" t="s">
        <v>40</v>
      </c>
    </row>
    <row r="1309" spans="1:30" x14ac:dyDescent="0.25">
      <c r="A1309" t="s">
        <v>9880</v>
      </c>
      <c r="B1309" t="s">
        <v>27</v>
      </c>
      <c r="C1309" t="s">
        <v>28</v>
      </c>
      <c r="D1309" t="s">
        <v>29</v>
      </c>
      <c r="E1309" t="s">
        <v>30</v>
      </c>
      <c r="F1309" t="s">
        <v>9781</v>
      </c>
      <c r="G1309" t="s">
        <v>9782</v>
      </c>
      <c r="H1309" t="s">
        <v>9383</v>
      </c>
      <c r="I1309" t="s">
        <v>15410</v>
      </c>
      <c r="J1309" t="s">
        <v>9880</v>
      </c>
      <c r="K1309" t="s">
        <v>31</v>
      </c>
      <c r="L1309" t="s">
        <v>31</v>
      </c>
      <c r="M1309" t="s">
        <v>42</v>
      </c>
      <c r="N1309" t="s">
        <v>43</v>
      </c>
      <c r="O1309" t="s">
        <v>9881</v>
      </c>
      <c r="P1309" t="s">
        <v>298</v>
      </c>
      <c r="Q1309" t="s">
        <v>126</v>
      </c>
      <c r="R1309" t="s">
        <v>763</v>
      </c>
      <c r="S1309" t="str">
        <f t="shared" si="15"/>
        <v>AGUILAR FLORES, MARIA TERESA</v>
      </c>
      <c r="T1309" t="s">
        <v>47</v>
      </c>
      <c r="U1309" t="s">
        <v>48</v>
      </c>
      <c r="V1309" t="s">
        <v>49</v>
      </c>
      <c r="W1309" t="s">
        <v>17182</v>
      </c>
      <c r="X1309" s="126">
        <v>24029</v>
      </c>
      <c r="Y1309" t="s">
        <v>9882</v>
      </c>
      <c r="AB1309" t="s">
        <v>38</v>
      </c>
      <c r="AC1309" t="s">
        <v>39</v>
      </c>
      <c r="AD1309" t="s">
        <v>40</v>
      </c>
    </row>
    <row r="1310" spans="1:30" x14ac:dyDescent="0.25">
      <c r="A1310" t="s">
        <v>9883</v>
      </c>
      <c r="B1310" t="s">
        <v>27</v>
      </c>
      <c r="C1310" t="s">
        <v>28</v>
      </c>
      <c r="D1310" t="s">
        <v>29</v>
      </c>
      <c r="E1310" t="s">
        <v>30</v>
      </c>
      <c r="F1310" t="s">
        <v>9781</v>
      </c>
      <c r="G1310" t="s">
        <v>9782</v>
      </c>
      <c r="H1310" t="s">
        <v>9383</v>
      </c>
      <c r="I1310" t="s">
        <v>15410</v>
      </c>
      <c r="J1310" t="s">
        <v>9883</v>
      </c>
      <c r="K1310" t="s">
        <v>31</v>
      </c>
      <c r="L1310" t="s">
        <v>31</v>
      </c>
      <c r="M1310" t="s">
        <v>6446</v>
      </c>
      <c r="N1310" t="s">
        <v>43</v>
      </c>
      <c r="O1310" t="s">
        <v>53</v>
      </c>
      <c r="P1310" t="s">
        <v>536</v>
      </c>
      <c r="Q1310" t="s">
        <v>204</v>
      </c>
      <c r="R1310" t="s">
        <v>9884</v>
      </c>
      <c r="S1310" t="str">
        <f t="shared" si="15"/>
        <v>ZAPANA CASTRO, WILLY MOISES</v>
      </c>
      <c r="T1310" t="s">
        <v>47</v>
      </c>
      <c r="U1310" t="s">
        <v>48</v>
      </c>
      <c r="V1310" t="s">
        <v>49</v>
      </c>
      <c r="W1310" t="s">
        <v>17183</v>
      </c>
      <c r="X1310" s="126">
        <v>22571</v>
      </c>
      <c r="Y1310" t="s">
        <v>9885</v>
      </c>
      <c r="AB1310" t="s">
        <v>38</v>
      </c>
      <c r="AC1310" t="s">
        <v>39</v>
      </c>
      <c r="AD1310" t="s">
        <v>40</v>
      </c>
    </row>
    <row r="1311" spans="1:30" x14ac:dyDescent="0.25">
      <c r="A1311" t="s">
        <v>9886</v>
      </c>
      <c r="B1311" t="s">
        <v>27</v>
      </c>
      <c r="C1311" t="s">
        <v>28</v>
      </c>
      <c r="D1311" t="s">
        <v>29</v>
      </c>
      <c r="E1311" t="s">
        <v>30</v>
      </c>
      <c r="F1311" t="s">
        <v>9781</v>
      </c>
      <c r="G1311" t="s">
        <v>9782</v>
      </c>
      <c r="H1311" t="s">
        <v>9383</v>
      </c>
      <c r="I1311" t="s">
        <v>15410</v>
      </c>
      <c r="J1311" t="s">
        <v>9886</v>
      </c>
      <c r="K1311" t="s">
        <v>31</v>
      </c>
      <c r="L1311" t="s">
        <v>31</v>
      </c>
      <c r="M1311" t="s">
        <v>42</v>
      </c>
      <c r="N1311" t="s">
        <v>43</v>
      </c>
      <c r="O1311" t="s">
        <v>9887</v>
      </c>
      <c r="P1311" t="s">
        <v>486</v>
      </c>
      <c r="Q1311" t="s">
        <v>7459</v>
      </c>
      <c r="R1311" t="s">
        <v>9888</v>
      </c>
      <c r="S1311" t="str">
        <f t="shared" si="15"/>
        <v>BARREDA PEDRAZA, ISABEL LUPE</v>
      </c>
      <c r="T1311" t="s">
        <v>64</v>
      </c>
      <c r="U1311" t="s">
        <v>48</v>
      </c>
      <c r="V1311" t="s">
        <v>49</v>
      </c>
      <c r="W1311" t="s">
        <v>17184</v>
      </c>
      <c r="X1311" s="126">
        <v>25471</v>
      </c>
      <c r="Y1311" t="s">
        <v>9889</v>
      </c>
      <c r="AB1311" t="s">
        <v>38</v>
      </c>
      <c r="AC1311" t="s">
        <v>39</v>
      </c>
      <c r="AD1311" t="s">
        <v>40</v>
      </c>
    </row>
    <row r="1312" spans="1:30" x14ac:dyDescent="0.25">
      <c r="A1312" t="s">
        <v>9890</v>
      </c>
      <c r="B1312" t="s">
        <v>27</v>
      </c>
      <c r="C1312" t="s">
        <v>28</v>
      </c>
      <c r="D1312" t="s">
        <v>29</v>
      </c>
      <c r="E1312" t="s">
        <v>30</v>
      </c>
      <c r="F1312" t="s">
        <v>9781</v>
      </c>
      <c r="G1312" t="s">
        <v>9782</v>
      </c>
      <c r="H1312" t="s">
        <v>9383</v>
      </c>
      <c r="I1312" t="s">
        <v>15410</v>
      </c>
      <c r="J1312" t="s">
        <v>9890</v>
      </c>
      <c r="K1312" t="s">
        <v>31</v>
      </c>
      <c r="L1312" t="s">
        <v>31</v>
      </c>
      <c r="M1312" t="s">
        <v>42</v>
      </c>
      <c r="N1312" t="s">
        <v>43</v>
      </c>
      <c r="O1312" t="s">
        <v>9435</v>
      </c>
      <c r="P1312" t="s">
        <v>106</v>
      </c>
      <c r="Q1312" t="s">
        <v>499</v>
      </c>
      <c r="R1312" t="s">
        <v>8934</v>
      </c>
      <c r="S1312" t="str">
        <f t="shared" si="15"/>
        <v>MAMANI HOLGUIN, NOEMI</v>
      </c>
      <c r="T1312" t="s">
        <v>47</v>
      </c>
      <c r="U1312" t="s">
        <v>48</v>
      </c>
      <c r="V1312" t="s">
        <v>49</v>
      </c>
      <c r="W1312" t="s">
        <v>17185</v>
      </c>
      <c r="X1312" s="126">
        <v>27326</v>
      </c>
      <c r="Y1312" t="s">
        <v>9891</v>
      </c>
      <c r="AB1312" t="s">
        <v>38</v>
      </c>
      <c r="AC1312" t="s">
        <v>39</v>
      </c>
      <c r="AD1312" t="s">
        <v>40</v>
      </c>
    </row>
    <row r="1313" spans="1:30" x14ac:dyDescent="0.25">
      <c r="A1313" t="s">
        <v>9892</v>
      </c>
      <c r="B1313" t="s">
        <v>27</v>
      </c>
      <c r="C1313" t="s">
        <v>28</v>
      </c>
      <c r="D1313" t="s">
        <v>29</v>
      </c>
      <c r="E1313" t="s">
        <v>30</v>
      </c>
      <c r="F1313" t="s">
        <v>9781</v>
      </c>
      <c r="G1313" t="s">
        <v>9782</v>
      </c>
      <c r="H1313" t="s">
        <v>9383</v>
      </c>
      <c r="I1313" t="s">
        <v>15410</v>
      </c>
      <c r="J1313" t="s">
        <v>9892</v>
      </c>
      <c r="K1313" t="s">
        <v>31</v>
      </c>
      <c r="L1313" t="s">
        <v>31</v>
      </c>
      <c r="M1313" t="s">
        <v>42</v>
      </c>
      <c r="N1313" t="s">
        <v>43</v>
      </c>
      <c r="O1313" t="s">
        <v>9435</v>
      </c>
      <c r="P1313" t="s">
        <v>411</v>
      </c>
      <c r="Q1313" t="s">
        <v>519</v>
      </c>
      <c r="R1313" t="s">
        <v>8568</v>
      </c>
      <c r="S1313" t="str">
        <f t="shared" si="15"/>
        <v>BUSTINZA MENDIZABAL, RUTH</v>
      </c>
      <c r="T1313" t="s">
        <v>36</v>
      </c>
      <c r="U1313" t="s">
        <v>48</v>
      </c>
      <c r="V1313" t="s">
        <v>813</v>
      </c>
      <c r="W1313" t="s">
        <v>17186</v>
      </c>
      <c r="X1313" s="126">
        <v>24444</v>
      </c>
      <c r="Y1313" t="s">
        <v>9893</v>
      </c>
      <c r="Z1313" s="126">
        <v>44256</v>
      </c>
      <c r="AA1313" s="126">
        <v>44347</v>
      </c>
      <c r="AB1313" t="s">
        <v>38</v>
      </c>
      <c r="AC1313" t="s">
        <v>39</v>
      </c>
      <c r="AD1313" t="s">
        <v>40</v>
      </c>
    </row>
    <row r="1314" spans="1:30" x14ac:dyDescent="0.25">
      <c r="B1314" t="s">
        <v>27</v>
      </c>
      <c r="C1314" t="s">
        <v>28</v>
      </c>
      <c r="D1314" t="s">
        <v>29</v>
      </c>
      <c r="E1314" t="s">
        <v>30</v>
      </c>
      <c r="F1314" t="s">
        <v>9781</v>
      </c>
      <c r="G1314" t="s">
        <v>9782</v>
      </c>
      <c r="H1314" t="s">
        <v>9383</v>
      </c>
      <c r="I1314" t="s">
        <v>15410</v>
      </c>
      <c r="J1314" t="s">
        <v>9892</v>
      </c>
      <c r="K1314" t="s">
        <v>31</v>
      </c>
      <c r="L1314" t="s">
        <v>31</v>
      </c>
      <c r="M1314" t="s">
        <v>6446</v>
      </c>
      <c r="N1314" t="s">
        <v>61</v>
      </c>
      <c r="O1314" t="s">
        <v>17187</v>
      </c>
      <c r="P1314" t="s">
        <v>584</v>
      </c>
      <c r="Q1314" t="s">
        <v>344</v>
      </c>
      <c r="R1314" t="s">
        <v>22320</v>
      </c>
      <c r="S1314" s="189" t="s">
        <v>235</v>
      </c>
      <c r="T1314" t="s">
        <v>64</v>
      </c>
      <c r="U1314" t="s">
        <v>48</v>
      </c>
      <c r="V1314" t="s">
        <v>49</v>
      </c>
      <c r="W1314" t="s">
        <v>22321</v>
      </c>
      <c r="X1314" s="126">
        <v>31761</v>
      </c>
      <c r="Y1314" t="s">
        <v>22322</v>
      </c>
      <c r="Z1314" s="126">
        <v>44256</v>
      </c>
      <c r="AA1314" s="126">
        <v>44347</v>
      </c>
      <c r="AB1314" t="s">
        <v>302</v>
      </c>
      <c r="AC1314" t="s">
        <v>6628</v>
      </c>
      <c r="AD1314" t="s">
        <v>40</v>
      </c>
    </row>
    <row r="1315" spans="1:30" x14ac:dyDescent="0.25">
      <c r="A1315" t="s">
        <v>9894</v>
      </c>
      <c r="B1315" t="s">
        <v>27</v>
      </c>
      <c r="C1315" t="s">
        <v>28</v>
      </c>
      <c r="D1315" t="s">
        <v>29</v>
      </c>
      <c r="E1315" t="s">
        <v>30</v>
      </c>
      <c r="F1315" t="s">
        <v>9781</v>
      </c>
      <c r="G1315" t="s">
        <v>9782</v>
      </c>
      <c r="H1315" t="s">
        <v>9383</v>
      </c>
      <c r="I1315" t="s">
        <v>15410</v>
      </c>
      <c r="J1315" t="s">
        <v>9894</v>
      </c>
      <c r="K1315" t="s">
        <v>31</v>
      </c>
      <c r="L1315" t="s">
        <v>31</v>
      </c>
      <c r="M1315" t="s">
        <v>9423</v>
      </c>
      <c r="N1315" t="s">
        <v>61</v>
      </c>
      <c r="O1315" t="s">
        <v>15414</v>
      </c>
      <c r="P1315" t="s">
        <v>106</v>
      </c>
      <c r="Q1315" t="s">
        <v>22332</v>
      </c>
      <c r="R1315" t="s">
        <v>22333</v>
      </c>
      <c r="S1315" s="189" t="s">
        <v>235</v>
      </c>
      <c r="T1315" t="s">
        <v>64</v>
      </c>
      <c r="U1315" t="s">
        <v>48</v>
      </c>
      <c r="V1315" t="s">
        <v>49</v>
      </c>
      <c r="W1315" t="s">
        <v>22334</v>
      </c>
      <c r="X1315" s="126">
        <v>27155</v>
      </c>
      <c r="Y1315" t="s">
        <v>22335</v>
      </c>
      <c r="Z1315" s="126">
        <v>44256</v>
      </c>
      <c r="AA1315" s="126">
        <v>44561</v>
      </c>
      <c r="AB1315" t="s">
        <v>38</v>
      </c>
      <c r="AC1315" t="s">
        <v>6628</v>
      </c>
      <c r="AD1315" t="s">
        <v>40</v>
      </c>
    </row>
    <row r="1316" spans="1:30" x14ac:dyDescent="0.25">
      <c r="A1316" t="s">
        <v>9896</v>
      </c>
      <c r="B1316" t="s">
        <v>27</v>
      </c>
      <c r="C1316" t="s">
        <v>28</v>
      </c>
      <c r="D1316" t="s">
        <v>29</v>
      </c>
      <c r="E1316" t="s">
        <v>30</v>
      </c>
      <c r="F1316" t="s">
        <v>9781</v>
      </c>
      <c r="G1316" t="s">
        <v>9782</v>
      </c>
      <c r="H1316" t="s">
        <v>9383</v>
      </c>
      <c r="I1316" t="s">
        <v>15410</v>
      </c>
      <c r="J1316" t="s">
        <v>9896</v>
      </c>
      <c r="K1316" t="s">
        <v>31</v>
      </c>
      <c r="L1316" t="s">
        <v>31</v>
      </c>
      <c r="M1316" t="s">
        <v>42</v>
      </c>
      <c r="N1316" t="s">
        <v>43</v>
      </c>
      <c r="O1316" t="s">
        <v>9897</v>
      </c>
      <c r="P1316" t="s">
        <v>288</v>
      </c>
      <c r="Q1316" t="s">
        <v>762</v>
      </c>
      <c r="R1316" t="s">
        <v>9898</v>
      </c>
      <c r="S1316" t="str">
        <f t="shared" si="15"/>
        <v>ALVAREZ RIOS, OLGA RUPERTA</v>
      </c>
      <c r="T1316" t="s">
        <v>47</v>
      </c>
      <c r="U1316" t="s">
        <v>48</v>
      </c>
      <c r="V1316" t="s">
        <v>49</v>
      </c>
      <c r="W1316" t="s">
        <v>17188</v>
      </c>
      <c r="X1316" s="126">
        <v>22003</v>
      </c>
      <c r="Y1316" t="s">
        <v>9899</v>
      </c>
      <c r="AB1316" t="s">
        <v>38</v>
      </c>
      <c r="AC1316" t="s">
        <v>39</v>
      </c>
      <c r="AD1316" t="s">
        <v>40</v>
      </c>
    </row>
    <row r="1317" spans="1:30" x14ac:dyDescent="0.25">
      <c r="A1317" t="s">
        <v>9900</v>
      </c>
      <c r="B1317" t="s">
        <v>27</v>
      </c>
      <c r="C1317" t="s">
        <v>28</v>
      </c>
      <c r="D1317" t="s">
        <v>29</v>
      </c>
      <c r="E1317" t="s">
        <v>30</v>
      </c>
      <c r="F1317" t="s">
        <v>9781</v>
      </c>
      <c r="G1317" t="s">
        <v>9782</v>
      </c>
      <c r="H1317" t="s">
        <v>9383</v>
      </c>
      <c r="I1317" t="s">
        <v>15410</v>
      </c>
      <c r="J1317" t="s">
        <v>9900</v>
      </c>
      <c r="K1317" t="s">
        <v>31</v>
      </c>
      <c r="L1317" t="s">
        <v>31</v>
      </c>
      <c r="M1317" t="s">
        <v>42</v>
      </c>
      <c r="N1317" t="s">
        <v>43</v>
      </c>
      <c r="O1317" t="s">
        <v>9529</v>
      </c>
      <c r="P1317" t="s">
        <v>489</v>
      </c>
      <c r="Q1317" t="s">
        <v>489</v>
      </c>
      <c r="R1317" t="s">
        <v>583</v>
      </c>
      <c r="S1317" t="str">
        <f t="shared" si="15"/>
        <v>CENTENO CENTENO, OLGA</v>
      </c>
      <c r="T1317" t="s">
        <v>47</v>
      </c>
      <c r="U1317" t="s">
        <v>48</v>
      </c>
      <c r="V1317" t="s">
        <v>49</v>
      </c>
      <c r="W1317" t="s">
        <v>17189</v>
      </c>
      <c r="X1317" s="126">
        <v>24745</v>
      </c>
      <c r="Y1317" t="s">
        <v>9901</v>
      </c>
      <c r="AB1317" t="s">
        <v>38</v>
      </c>
      <c r="AC1317" t="s">
        <v>39</v>
      </c>
      <c r="AD1317" t="s">
        <v>40</v>
      </c>
    </row>
    <row r="1318" spans="1:30" x14ac:dyDescent="0.25">
      <c r="A1318" t="s">
        <v>9902</v>
      </c>
      <c r="B1318" t="s">
        <v>27</v>
      </c>
      <c r="C1318" t="s">
        <v>28</v>
      </c>
      <c r="D1318" t="s">
        <v>29</v>
      </c>
      <c r="E1318" t="s">
        <v>30</v>
      </c>
      <c r="F1318" t="s">
        <v>9781</v>
      </c>
      <c r="G1318" t="s">
        <v>9782</v>
      </c>
      <c r="H1318" t="s">
        <v>9383</v>
      </c>
      <c r="I1318" t="s">
        <v>15410</v>
      </c>
      <c r="J1318" t="s">
        <v>9902</v>
      </c>
      <c r="K1318" t="s">
        <v>31</v>
      </c>
      <c r="L1318" t="s">
        <v>31</v>
      </c>
      <c r="M1318" t="s">
        <v>42</v>
      </c>
      <c r="N1318" t="s">
        <v>43</v>
      </c>
      <c r="O1318" t="s">
        <v>9903</v>
      </c>
      <c r="P1318" t="s">
        <v>331</v>
      </c>
      <c r="Q1318" t="s">
        <v>156</v>
      </c>
      <c r="R1318" t="s">
        <v>9904</v>
      </c>
      <c r="S1318" t="str">
        <f t="shared" si="15"/>
        <v>COLQUEHUANCA PEREZ, FLAVIO ERNESTO</v>
      </c>
      <c r="T1318" t="s">
        <v>52</v>
      </c>
      <c r="U1318" t="s">
        <v>48</v>
      </c>
      <c r="V1318" t="s">
        <v>49</v>
      </c>
      <c r="W1318" t="s">
        <v>17190</v>
      </c>
      <c r="X1318" s="126">
        <v>27174</v>
      </c>
      <c r="Y1318" t="s">
        <v>9905</v>
      </c>
      <c r="AB1318" t="s">
        <v>38</v>
      </c>
      <c r="AC1318" t="s">
        <v>39</v>
      </c>
      <c r="AD1318" t="s">
        <v>40</v>
      </c>
    </row>
    <row r="1319" spans="1:30" x14ac:dyDescent="0.25">
      <c r="A1319" t="s">
        <v>9906</v>
      </c>
      <c r="B1319" t="s">
        <v>27</v>
      </c>
      <c r="C1319" t="s">
        <v>28</v>
      </c>
      <c r="D1319" t="s">
        <v>29</v>
      </c>
      <c r="E1319" t="s">
        <v>30</v>
      </c>
      <c r="F1319" t="s">
        <v>9781</v>
      </c>
      <c r="G1319" t="s">
        <v>9782</v>
      </c>
      <c r="H1319" t="s">
        <v>9383</v>
      </c>
      <c r="I1319" t="s">
        <v>15410</v>
      </c>
      <c r="J1319" t="s">
        <v>9906</v>
      </c>
      <c r="K1319" t="s">
        <v>31</v>
      </c>
      <c r="L1319" t="s">
        <v>31</v>
      </c>
      <c r="M1319" t="s">
        <v>42</v>
      </c>
      <c r="N1319" t="s">
        <v>43</v>
      </c>
      <c r="O1319" t="s">
        <v>9907</v>
      </c>
      <c r="P1319" t="s">
        <v>76</v>
      </c>
      <c r="Q1319" t="s">
        <v>765</v>
      </c>
      <c r="R1319" t="s">
        <v>9908</v>
      </c>
      <c r="S1319" t="str">
        <f t="shared" si="15"/>
        <v>CONDORI YAPO, ASTERIA MERCED</v>
      </c>
      <c r="T1319" t="s">
        <v>36</v>
      </c>
      <c r="U1319" t="s">
        <v>48</v>
      </c>
      <c r="V1319" t="s">
        <v>49</v>
      </c>
      <c r="W1319" t="s">
        <v>17191</v>
      </c>
      <c r="X1319" s="126">
        <v>23964</v>
      </c>
      <c r="Y1319" t="s">
        <v>9909</v>
      </c>
      <c r="AB1319" t="s">
        <v>38</v>
      </c>
      <c r="AC1319" t="s">
        <v>39</v>
      </c>
      <c r="AD1319" t="s">
        <v>40</v>
      </c>
    </row>
    <row r="1320" spans="1:30" x14ac:dyDescent="0.25">
      <c r="A1320" t="s">
        <v>9910</v>
      </c>
      <c r="B1320" t="s">
        <v>27</v>
      </c>
      <c r="C1320" t="s">
        <v>28</v>
      </c>
      <c r="D1320" t="s">
        <v>29</v>
      </c>
      <c r="E1320" t="s">
        <v>30</v>
      </c>
      <c r="F1320" t="s">
        <v>9781</v>
      </c>
      <c r="G1320" t="s">
        <v>9782</v>
      </c>
      <c r="H1320" t="s">
        <v>9383</v>
      </c>
      <c r="I1320" t="s">
        <v>15410</v>
      </c>
      <c r="J1320" t="s">
        <v>9910</v>
      </c>
      <c r="K1320" t="s">
        <v>31</v>
      </c>
      <c r="L1320" t="s">
        <v>31</v>
      </c>
      <c r="M1320" t="s">
        <v>42</v>
      </c>
      <c r="N1320" t="s">
        <v>43</v>
      </c>
      <c r="O1320" t="s">
        <v>9911</v>
      </c>
      <c r="P1320" t="s">
        <v>138</v>
      </c>
      <c r="Q1320" t="s">
        <v>54</v>
      </c>
      <c r="R1320" t="s">
        <v>9912</v>
      </c>
      <c r="S1320" t="str">
        <f t="shared" si="15"/>
        <v>GONZALES ALIAGA, JACQUELINE</v>
      </c>
      <c r="T1320" t="s">
        <v>52</v>
      </c>
      <c r="U1320" t="s">
        <v>48</v>
      </c>
      <c r="V1320" t="s">
        <v>49</v>
      </c>
      <c r="W1320" t="s">
        <v>17192</v>
      </c>
      <c r="X1320" s="126">
        <v>26016</v>
      </c>
      <c r="Y1320" t="s">
        <v>9913</v>
      </c>
      <c r="AB1320" t="s">
        <v>38</v>
      </c>
      <c r="AC1320" t="s">
        <v>39</v>
      </c>
      <c r="AD1320" t="s">
        <v>40</v>
      </c>
    </row>
    <row r="1321" spans="1:30" x14ac:dyDescent="0.25">
      <c r="A1321" t="s">
        <v>17193</v>
      </c>
      <c r="B1321" t="s">
        <v>27</v>
      </c>
      <c r="C1321" t="s">
        <v>28</v>
      </c>
      <c r="D1321" t="s">
        <v>29</v>
      </c>
      <c r="E1321" t="s">
        <v>30</v>
      </c>
      <c r="F1321" t="s">
        <v>9781</v>
      </c>
      <c r="G1321" t="s">
        <v>9782</v>
      </c>
      <c r="H1321" t="s">
        <v>9383</v>
      </c>
      <c r="I1321" t="s">
        <v>15410</v>
      </c>
      <c r="J1321" t="s">
        <v>17193</v>
      </c>
      <c r="K1321" t="s">
        <v>31</v>
      </c>
      <c r="L1321" t="s">
        <v>31</v>
      </c>
      <c r="M1321" t="s">
        <v>6446</v>
      </c>
      <c r="N1321" t="s">
        <v>61</v>
      </c>
      <c r="O1321" t="s">
        <v>17060</v>
      </c>
      <c r="P1321" t="s">
        <v>75</v>
      </c>
      <c r="Q1321" t="s">
        <v>22292</v>
      </c>
      <c r="R1321" t="s">
        <v>22293</v>
      </c>
      <c r="S1321" s="189" t="s">
        <v>235</v>
      </c>
      <c r="T1321" t="s">
        <v>64</v>
      </c>
      <c r="U1321" t="s">
        <v>16036</v>
      </c>
      <c r="V1321" t="s">
        <v>49</v>
      </c>
      <c r="W1321" t="s">
        <v>22294</v>
      </c>
      <c r="X1321" s="126">
        <v>26909</v>
      </c>
      <c r="Y1321" t="s">
        <v>22295</v>
      </c>
      <c r="Z1321" s="126">
        <v>44256</v>
      </c>
      <c r="AA1321" s="126">
        <v>44561</v>
      </c>
      <c r="AB1321" t="s">
        <v>119</v>
      </c>
      <c r="AC1321" t="s">
        <v>6628</v>
      </c>
      <c r="AD1321" t="s">
        <v>40</v>
      </c>
    </row>
    <row r="1322" spans="1:30" x14ac:dyDescent="0.25">
      <c r="A1322" t="s">
        <v>17194</v>
      </c>
      <c r="B1322" t="s">
        <v>27</v>
      </c>
      <c r="C1322" t="s">
        <v>28</v>
      </c>
      <c r="D1322" t="s">
        <v>29</v>
      </c>
      <c r="E1322" t="s">
        <v>30</v>
      </c>
      <c r="F1322" t="s">
        <v>9781</v>
      </c>
      <c r="G1322" t="s">
        <v>9782</v>
      </c>
      <c r="H1322" t="s">
        <v>9383</v>
      </c>
      <c r="I1322" t="s">
        <v>15410</v>
      </c>
      <c r="J1322" t="s">
        <v>17194</v>
      </c>
      <c r="K1322" t="s">
        <v>31</v>
      </c>
      <c r="L1322" t="s">
        <v>31</v>
      </c>
      <c r="M1322" t="s">
        <v>15429</v>
      </c>
      <c r="N1322" t="s">
        <v>61</v>
      </c>
      <c r="O1322" t="s">
        <v>17060</v>
      </c>
      <c r="P1322" t="s">
        <v>135</v>
      </c>
      <c r="Q1322" t="s">
        <v>584</v>
      </c>
      <c r="R1322" t="s">
        <v>893</v>
      </c>
      <c r="S1322" s="189" t="s">
        <v>235</v>
      </c>
      <c r="T1322" t="s">
        <v>64</v>
      </c>
      <c r="U1322" t="s">
        <v>48</v>
      </c>
      <c r="V1322" t="s">
        <v>49</v>
      </c>
      <c r="W1322" t="s">
        <v>22336</v>
      </c>
      <c r="X1322" s="126">
        <v>26300</v>
      </c>
      <c r="Y1322" t="s">
        <v>22337</v>
      </c>
      <c r="Z1322" s="126">
        <v>44259</v>
      </c>
      <c r="AA1322" s="126">
        <v>44561</v>
      </c>
      <c r="AB1322" t="s">
        <v>119</v>
      </c>
      <c r="AC1322" t="s">
        <v>6628</v>
      </c>
      <c r="AD1322" t="s">
        <v>40</v>
      </c>
    </row>
    <row r="1323" spans="1:30" x14ac:dyDescent="0.25">
      <c r="A1323" t="s">
        <v>9914</v>
      </c>
      <c r="B1323" t="s">
        <v>27</v>
      </c>
      <c r="C1323" t="s">
        <v>28</v>
      </c>
      <c r="D1323" t="s">
        <v>29</v>
      </c>
      <c r="E1323" t="s">
        <v>30</v>
      </c>
      <c r="F1323" t="s">
        <v>9781</v>
      </c>
      <c r="G1323" t="s">
        <v>9782</v>
      </c>
      <c r="H1323" t="s">
        <v>9383</v>
      </c>
      <c r="I1323" t="s">
        <v>15410</v>
      </c>
      <c r="J1323" t="s">
        <v>9914</v>
      </c>
      <c r="K1323" t="s">
        <v>90</v>
      </c>
      <c r="L1323" t="s">
        <v>720</v>
      </c>
      <c r="M1323" t="s">
        <v>9915</v>
      </c>
      <c r="N1323" t="s">
        <v>43</v>
      </c>
      <c r="O1323" t="s">
        <v>9916</v>
      </c>
      <c r="P1323" t="s">
        <v>75</v>
      </c>
      <c r="Q1323" t="s">
        <v>138</v>
      </c>
      <c r="R1323" t="s">
        <v>9917</v>
      </c>
      <c r="S1323" t="str">
        <f t="shared" si="15"/>
        <v>QUISPE GONZALES, ROSENDO GIL</v>
      </c>
      <c r="T1323" t="s">
        <v>766</v>
      </c>
      <c r="U1323" t="s">
        <v>37</v>
      </c>
      <c r="V1323" t="s">
        <v>49</v>
      </c>
      <c r="W1323" t="s">
        <v>17195</v>
      </c>
      <c r="X1323" s="126">
        <v>21062</v>
      </c>
      <c r="Y1323" t="s">
        <v>9918</v>
      </c>
      <c r="AB1323" t="s">
        <v>38</v>
      </c>
      <c r="AC1323" t="s">
        <v>95</v>
      </c>
      <c r="AD1323" t="s">
        <v>40</v>
      </c>
    </row>
    <row r="1324" spans="1:30" x14ac:dyDescent="0.25">
      <c r="A1324" t="s">
        <v>9919</v>
      </c>
      <c r="B1324" t="s">
        <v>27</v>
      </c>
      <c r="C1324" t="s">
        <v>28</v>
      </c>
      <c r="D1324" t="s">
        <v>29</v>
      </c>
      <c r="E1324" t="s">
        <v>30</v>
      </c>
      <c r="F1324" t="s">
        <v>9781</v>
      </c>
      <c r="G1324" t="s">
        <v>9782</v>
      </c>
      <c r="H1324" t="s">
        <v>9383</v>
      </c>
      <c r="I1324" t="s">
        <v>15410</v>
      </c>
      <c r="J1324" t="s">
        <v>9919</v>
      </c>
      <c r="K1324" t="s">
        <v>90</v>
      </c>
      <c r="L1324" t="s">
        <v>720</v>
      </c>
      <c r="M1324" t="s">
        <v>767</v>
      </c>
      <c r="N1324" t="s">
        <v>43</v>
      </c>
      <c r="O1324" t="s">
        <v>9920</v>
      </c>
      <c r="P1324" t="s">
        <v>528</v>
      </c>
      <c r="Q1324" t="s">
        <v>106</v>
      </c>
      <c r="R1324" t="s">
        <v>271</v>
      </c>
      <c r="S1324" t="str">
        <f t="shared" si="15"/>
        <v>CARCAUSTO MAMANI, PEDRO</v>
      </c>
      <c r="T1324" t="s">
        <v>766</v>
      </c>
      <c r="U1324" t="s">
        <v>37</v>
      </c>
      <c r="V1324" t="s">
        <v>49</v>
      </c>
      <c r="W1324" t="s">
        <v>17196</v>
      </c>
      <c r="X1324" s="126">
        <v>21112</v>
      </c>
      <c r="Y1324" t="s">
        <v>9921</v>
      </c>
      <c r="AB1324" t="s">
        <v>38</v>
      </c>
      <c r="AC1324" t="s">
        <v>95</v>
      </c>
      <c r="AD1324" t="s">
        <v>40</v>
      </c>
    </row>
    <row r="1325" spans="1:30" x14ac:dyDescent="0.25">
      <c r="A1325" t="s">
        <v>9922</v>
      </c>
      <c r="B1325" t="s">
        <v>27</v>
      </c>
      <c r="C1325" t="s">
        <v>28</v>
      </c>
      <c r="D1325" t="s">
        <v>29</v>
      </c>
      <c r="E1325" t="s">
        <v>30</v>
      </c>
      <c r="F1325" t="s">
        <v>9781</v>
      </c>
      <c r="G1325" t="s">
        <v>9782</v>
      </c>
      <c r="H1325" t="s">
        <v>9383</v>
      </c>
      <c r="I1325" t="s">
        <v>15410</v>
      </c>
      <c r="J1325" t="s">
        <v>9922</v>
      </c>
      <c r="K1325" t="s">
        <v>90</v>
      </c>
      <c r="L1325" t="s">
        <v>91</v>
      </c>
      <c r="M1325" t="s">
        <v>92</v>
      </c>
      <c r="N1325" t="s">
        <v>43</v>
      </c>
      <c r="O1325" t="s">
        <v>53</v>
      </c>
      <c r="P1325" t="s">
        <v>75</v>
      </c>
      <c r="Q1325" t="s">
        <v>434</v>
      </c>
      <c r="R1325" t="s">
        <v>768</v>
      </c>
      <c r="S1325" t="str">
        <f t="shared" si="15"/>
        <v>QUISPE MELO, MARIANO</v>
      </c>
      <c r="T1325" t="s">
        <v>100</v>
      </c>
      <c r="U1325" t="s">
        <v>37</v>
      </c>
      <c r="V1325" t="s">
        <v>49</v>
      </c>
      <c r="W1325" t="s">
        <v>17197</v>
      </c>
      <c r="X1325" s="126">
        <v>18152</v>
      </c>
      <c r="Y1325" t="s">
        <v>9923</v>
      </c>
      <c r="AB1325" t="s">
        <v>38</v>
      </c>
      <c r="AC1325" t="s">
        <v>95</v>
      </c>
      <c r="AD1325" t="s">
        <v>40</v>
      </c>
    </row>
    <row r="1326" spans="1:30" x14ac:dyDescent="0.25">
      <c r="A1326" t="s">
        <v>9924</v>
      </c>
      <c r="B1326" t="s">
        <v>27</v>
      </c>
      <c r="C1326" t="s">
        <v>28</v>
      </c>
      <c r="D1326" t="s">
        <v>29</v>
      </c>
      <c r="E1326" t="s">
        <v>30</v>
      </c>
      <c r="F1326" t="s">
        <v>9781</v>
      </c>
      <c r="G1326" t="s">
        <v>9782</v>
      </c>
      <c r="H1326" t="s">
        <v>9383</v>
      </c>
      <c r="I1326" t="s">
        <v>15410</v>
      </c>
      <c r="J1326" t="s">
        <v>9924</v>
      </c>
      <c r="K1326" t="s">
        <v>90</v>
      </c>
      <c r="L1326" t="s">
        <v>91</v>
      </c>
      <c r="M1326" t="s">
        <v>92</v>
      </c>
      <c r="N1326" t="s">
        <v>43</v>
      </c>
      <c r="O1326" t="s">
        <v>9925</v>
      </c>
      <c r="P1326" t="s">
        <v>769</v>
      </c>
      <c r="Q1326" t="s">
        <v>770</v>
      </c>
      <c r="R1326" t="s">
        <v>9926</v>
      </c>
      <c r="S1326" t="str">
        <f t="shared" si="15"/>
        <v>CHAUCA OCHOA, MAXIMO ADIMHIR</v>
      </c>
      <c r="T1326" t="s">
        <v>722</v>
      </c>
      <c r="U1326" t="s">
        <v>37</v>
      </c>
      <c r="V1326" t="s">
        <v>49</v>
      </c>
      <c r="W1326" t="s">
        <v>17198</v>
      </c>
      <c r="X1326" s="126">
        <v>20411</v>
      </c>
      <c r="Y1326" t="s">
        <v>9927</v>
      </c>
      <c r="AB1326" t="s">
        <v>38</v>
      </c>
      <c r="AC1326" t="s">
        <v>95</v>
      </c>
      <c r="AD1326" t="s">
        <v>40</v>
      </c>
    </row>
    <row r="1327" spans="1:30" x14ac:dyDescent="0.25">
      <c r="A1327" t="s">
        <v>9928</v>
      </c>
      <c r="B1327" t="s">
        <v>27</v>
      </c>
      <c r="C1327" t="s">
        <v>28</v>
      </c>
      <c r="D1327" t="s">
        <v>29</v>
      </c>
      <c r="E1327" t="s">
        <v>30</v>
      </c>
      <c r="F1327" t="s">
        <v>9781</v>
      </c>
      <c r="G1327" t="s">
        <v>9782</v>
      </c>
      <c r="H1327" t="s">
        <v>9383</v>
      </c>
      <c r="I1327" t="s">
        <v>15410</v>
      </c>
      <c r="J1327" t="s">
        <v>9928</v>
      </c>
      <c r="K1327" t="s">
        <v>90</v>
      </c>
      <c r="L1327" t="s">
        <v>91</v>
      </c>
      <c r="M1327" t="s">
        <v>92</v>
      </c>
      <c r="N1327" t="s">
        <v>43</v>
      </c>
      <c r="O1327" t="s">
        <v>9929</v>
      </c>
      <c r="P1327" t="s">
        <v>771</v>
      </c>
      <c r="Q1327" t="s">
        <v>642</v>
      </c>
      <c r="R1327" t="s">
        <v>772</v>
      </c>
      <c r="S1327" t="str">
        <f t="shared" si="15"/>
        <v>TITALO CCAMA, EDILBERTO</v>
      </c>
      <c r="T1327" t="s">
        <v>102</v>
      </c>
      <c r="U1327" t="s">
        <v>37</v>
      </c>
      <c r="V1327" t="s">
        <v>49</v>
      </c>
      <c r="W1327" t="s">
        <v>17199</v>
      </c>
      <c r="X1327" s="126">
        <v>25988</v>
      </c>
      <c r="Y1327" t="s">
        <v>9930</v>
      </c>
      <c r="AB1327" t="s">
        <v>38</v>
      </c>
      <c r="AC1327" t="s">
        <v>95</v>
      </c>
      <c r="AD1327" t="s">
        <v>40</v>
      </c>
    </row>
    <row r="1328" spans="1:30" x14ac:dyDescent="0.25">
      <c r="A1328" t="s">
        <v>9931</v>
      </c>
      <c r="B1328" t="s">
        <v>27</v>
      </c>
      <c r="C1328" t="s">
        <v>28</v>
      </c>
      <c r="D1328" t="s">
        <v>29</v>
      </c>
      <c r="E1328" t="s">
        <v>30</v>
      </c>
      <c r="F1328" t="s">
        <v>9781</v>
      </c>
      <c r="G1328" t="s">
        <v>9782</v>
      </c>
      <c r="H1328" t="s">
        <v>9383</v>
      </c>
      <c r="I1328" t="s">
        <v>15410</v>
      </c>
      <c r="J1328" t="s">
        <v>9931</v>
      </c>
      <c r="K1328" t="s">
        <v>90</v>
      </c>
      <c r="L1328" t="s">
        <v>91</v>
      </c>
      <c r="M1328" t="s">
        <v>92</v>
      </c>
      <c r="N1328" t="s">
        <v>43</v>
      </c>
      <c r="O1328" t="s">
        <v>9932</v>
      </c>
      <c r="P1328" t="s">
        <v>158</v>
      </c>
      <c r="Q1328" t="s">
        <v>692</v>
      </c>
      <c r="R1328" t="s">
        <v>916</v>
      </c>
      <c r="S1328" t="str">
        <f t="shared" ref="S1328:S1391" si="16">CONCATENATE(P1328," ",Q1328,","," ",R1328)</f>
        <v>GOMEZ BAILON, MAXIMO</v>
      </c>
      <c r="T1328" t="s">
        <v>102</v>
      </c>
      <c r="U1328" t="s">
        <v>37</v>
      </c>
      <c r="V1328" t="s">
        <v>49</v>
      </c>
      <c r="W1328" t="s">
        <v>17200</v>
      </c>
      <c r="X1328" s="126">
        <v>19555</v>
      </c>
      <c r="Y1328" t="s">
        <v>9933</v>
      </c>
      <c r="AB1328" t="s">
        <v>38</v>
      </c>
      <c r="AC1328" t="s">
        <v>95</v>
      </c>
      <c r="AD1328" t="s">
        <v>40</v>
      </c>
    </row>
    <row r="1329" spans="1:30" x14ac:dyDescent="0.25">
      <c r="A1329" t="s">
        <v>9934</v>
      </c>
      <c r="B1329" t="s">
        <v>27</v>
      </c>
      <c r="C1329" t="s">
        <v>28</v>
      </c>
      <c r="D1329" t="s">
        <v>29</v>
      </c>
      <c r="E1329" t="s">
        <v>30</v>
      </c>
      <c r="F1329" t="s">
        <v>9781</v>
      </c>
      <c r="G1329" t="s">
        <v>9782</v>
      </c>
      <c r="H1329" t="s">
        <v>9383</v>
      </c>
      <c r="I1329" t="s">
        <v>15410</v>
      </c>
      <c r="J1329" t="s">
        <v>9934</v>
      </c>
      <c r="K1329" t="s">
        <v>90</v>
      </c>
      <c r="L1329" t="s">
        <v>91</v>
      </c>
      <c r="M1329" t="s">
        <v>92</v>
      </c>
      <c r="N1329" t="s">
        <v>43</v>
      </c>
      <c r="O1329" t="s">
        <v>9935</v>
      </c>
      <c r="P1329" t="s">
        <v>9337</v>
      </c>
      <c r="Q1329" t="s">
        <v>101</v>
      </c>
      <c r="R1329" t="s">
        <v>9338</v>
      </c>
      <c r="S1329" t="str">
        <f t="shared" si="16"/>
        <v>ILLANES SOTOMAYOR, ROSA DIANE</v>
      </c>
      <c r="T1329" t="s">
        <v>102</v>
      </c>
      <c r="U1329" t="s">
        <v>37</v>
      </c>
      <c r="V1329" t="s">
        <v>49</v>
      </c>
      <c r="W1329" t="s">
        <v>17201</v>
      </c>
      <c r="X1329" s="126">
        <v>27737</v>
      </c>
      <c r="Y1329" t="s">
        <v>9339</v>
      </c>
      <c r="AB1329" t="s">
        <v>38</v>
      </c>
      <c r="AC1329" t="s">
        <v>95</v>
      </c>
      <c r="AD1329" t="s">
        <v>40</v>
      </c>
    </row>
    <row r="1330" spans="1:30" x14ac:dyDescent="0.25">
      <c r="A1330" t="s">
        <v>9936</v>
      </c>
      <c r="B1330" t="s">
        <v>27</v>
      </c>
      <c r="C1330" t="s">
        <v>28</v>
      </c>
      <c r="D1330" t="s">
        <v>29</v>
      </c>
      <c r="E1330" t="s">
        <v>30</v>
      </c>
      <c r="F1330" t="s">
        <v>9937</v>
      </c>
      <c r="G1330" t="s">
        <v>9938</v>
      </c>
      <c r="H1330" t="s">
        <v>9383</v>
      </c>
      <c r="I1330" t="s">
        <v>15415</v>
      </c>
      <c r="J1330" t="s">
        <v>9936</v>
      </c>
      <c r="K1330" t="s">
        <v>31</v>
      </c>
      <c r="L1330" t="s">
        <v>32</v>
      </c>
      <c r="M1330" t="s">
        <v>33</v>
      </c>
      <c r="N1330" t="s">
        <v>34</v>
      </c>
      <c r="O1330" t="s">
        <v>6560</v>
      </c>
      <c r="P1330" t="s">
        <v>422</v>
      </c>
      <c r="Q1330" t="s">
        <v>193</v>
      </c>
      <c r="R1330" t="s">
        <v>9939</v>
      </c>
      <c r="S1330" t="str">
        <f t="shared" si="16"/>
        <v>RIVAS APAZA, JUAN ALBERTO</v>
      </c>
      <c r="T1330" t="s">
        <v>316</v>
      </c>
      <c r="U1330" t="s">
        <v>37</v>
      </c>
      <c r="V1330" t="s">
        <v>6561</v>
      </c>
      <c r="W1330" t="s">
        <v>17202</v>
      </c>
      <c r="X1330" s="126">
        <v>22867</v>
      </c>
      <c r="Y1330" t="s">
        <v>9940</v>
      </c>
      <c r="Z1330" s="126">
        <v>43374</v>
      </c>
      <c r="AA1330" s="126">
        <v>44834</v>
      </c>
      <c r="AB1330" t="s">
        <v>38</v>
      </c>
      <c r="AC1330" t="s">
        <v>39</v>
      </c>
      <c r="AD1330" t="s">
        <v>40</v>
      </c>
    </row>
    <row r="1331" spans="1:30" x14ac:dyDescent="0.25">
      <c r="A1331" t="s">
        <v>9941</v>
      </c>
      <c r="B1331" t="s">
        <v>27</v>
      </c>
      <c r="C1331" t="s">
        <v>28</v>
      </c>
      <c r="D1331" t="s">
        <v>29</v>
      </c>
      <c r="E1331" t="s">
        <v>30</v>
      </c>
      <c r="F1331" t="s">
        <v>9937</v>
      </c>
      <c r="G1331" t="s">
        <v>9938</v>
      </c>
      <c r="H1331" t="s">
        <v>9383</v>
      </c>
      <c r="I1331" t="s">
        <v>15415</v>
      </c>
      <c r="J1331" t="s">
        <v>9941</v>
      </c>
      <c r="K1331" t="s">
        <v>31</v>
      </c>
      <c r="L1331" t="s">
        <v>32</v>
      </c>
      <c r="M1331" t="s">
        <v>709</v>
      </c>
      <c r="N1331" t="s">
        <v>34</v>
      </c>
      <c r="O1331" t="s">
        <v>6560</v>
      </c>
      <c r="P1331" t="s">
        <v>179</v>
      </c>
      <c r="Q1331" t="s">
        <v>106</v>
      </c>
      <c r="R1331" t="s">
        <v>9942</v>
      </c>
      <c r="S1331" t="str">
        <f t="shared" si="16"/>
        <v>TITO MAMANI, MARCO AURELIO</v>
      </c>
      <c r="T1331" t="s">
        <v>36</v>
      </c>
      <c r="U1331" t="s">
        <v>37</v>
      </c>
      <c r="V1331" t="s">
        <v>6561</v>
      </c>
      <c r="W1331" t="s">
        <v>17203</v>
      </c>
      <c r="X1331" s="126">
        <v>22448</v>
      </c>
      <c r="Y1331" t="s">
        <v>9943</v>
      </c>
      <c r="Z1331" s="126">
        <v>43374</v>
      </c>
      <c r="AA1331" s="126">
        <v>44834</v>
      </c>
      <c r="AB1331" t="s">
        <v>38</v>
      </c>
      <c r="AC1331" t="s">
        <v>39</v>
      </c>
      <c r="AD1331" t="s">
        <v>40</v>
      </c>
    </row>
    <row r="1332" spans="1:30" x14ac:dyDescent="0.25">
      <c r="A1332" t="s">
        <v>9944</v>
      </c>
      <c r="B1332" t="s">
        <v>27</v>
      </c>
      <c r="C1332" t="s">
        <v>28</v>
      </c>
      <c r="D1332" t="s">
        <v>29</v>
      </c>
      <c r="E1332" t="s">
        <v>30</v>
      </c>
      <c r="F1332" t="s">
        <v>9937</v>
      </c>
      <c r="G1332" t="s">
        <v>9938</v>
      </c>
      <c r="H1332" t="s">
        <v>9383</v>
      </c>
      <c r="I1332" t="s">
        <v>15415</v>
      </c>
      <c r="J1332" t="s">
        <v>9944</v>
      </c>
      <c r="K1332" t="s">
        <v>31</v>
      </c>
      <c r="L1332" t="s">
        <v>31</v>
      </c>
      <c r="M1332" t="s">
        <v>42</v>
      </c>
      <c r="N1332" t="s">
        <v>43</v>
      </c>
      <c r="O1332" t="s">
        <v>9945</v>
      </c>
      <c r="P1332" t="s">
        <v>106</v>
      </c>
      <c r="Q1332" t="s">
        <v>266</v>
      </c>
      <c r="R1332" t="s">
        <v>9946</v>
      </c>
      <c r="S1332" t="str">
        <f t="shared" si="16"/>
        <v>MAMANI LUJANO, JULIA BEATRIZ</v>
      </c>
      <c r="T1332" t="s">
        <v>47</v>
      </c>
      <c r="U1332" t="s">
        <v>48</v>
      </c>
      <c r="V1332" t="s">
        <v>49</v>
      </c>
      <c r="W1332" t="s">
        <v>17204</v>
      </c>
      <c r="X1332" s="126">
        <v>21600</v>
      </c>
      <c r="Y1332" t="s">
        <v>9947</v>
      </c>
      <c r="AB1332" t="s">
        <v>38</v>
      </c>
      <c r="AC1332" t="s">
        <v>39</v>
      </c>
      <c r="AD1332" t="s">
        <v>40</v>
      </c>
    </row>
    <row r="1333" spans="1:30" x14ac:dyDescent="0.25">
      <c r="A1333" t="s">
        <v>9948</v>
      </c>
      <c r="B1333" t="s">
        <v>27</v>
      </c>
      <c r="C1333" t="s">
        <v>28</v>
      </c>
      <c r="D1333" t="s">
        <v>29</v>
      </c>
      <c r="E1333" t="s">
        <v>30</v>
      </c>
      <c r="F1333" t="s">
        <v>9937</v>
      </c>
      <c r="G1333" t="s">
        <v>9938</v>
      </c>
      <c r="H1333" t="s">
        <v>9383</v>
      </c>
      <c r="I1333" t="s">
        <v>15415</v>
      </c>
      <c r="J1333" t="s">
        <v>9948</v>
      </c>
      <c r="K1333" t="s">
        <v>31</v>
      </c>
      <c r="L1333" t="s">
        <v>31</v>
      </c>
      <c r="M1333" t="s">
        <v>42</v>
      </c>
      <c r="N1333" t="s">
        <v>43</v>
      </c>
      <c r="O1333" t="s">
        <v>9949</v>
      </c>
      <c r="P1333" t="s">
        <v>230</v>
      </c>
      <c r="Q1333" t="s">
        <v>12383</v>
      </c>
      <c r="R1333" t="s">
        <v>12384</v>
      </c>
      <c r="S1333" t="str">
        <f t="shared" si="16"/>
        <v>TICONA CHARALLA, CECILIO</v>
      </c>
      <c r="T1333" t="s">
        <v>52</v>
      </c>
      <c r="U1333" t="s">
        <v>48</v>
      </c>
      <c r="V1333" t="s">
        <v>49</v>
      </c>
      <c r="W1333" t="s">
        <v>17205</v>
      </c>
      <c r="X1333" s="126">
        <v>25398</v>
      </c>
      <c r="Y1333" t="s">
        <v>12385</v>
      </c>
      <c r="AB1333" t="s">
        <v>38</v>
      </c>
      <c r="AC1333" t="s">
        <v>39</v>
      </c>
      <c r="AD1333" t="s">
        <v>40</v>
      </c>
    </row>
    <row r="1334" spans="1:30" x14ac:dyDescent="0.25">
      <c r="A1334" t="s">
        <v>9950</v>
      </c>
      <c r="B1334" t="s">
        <v>27</v>
      </c>
      <c r="C1334" t="s">
        <v>28</v>
      </c>
      <c r="D1334" t="s">
        <v>29</v>
      </c>
      <c r="E1334" t="s">
        <v>30</v>
      </c>
      <c r="F1334" t="s">
        <v>9937</v>
      </c>
      <c r="G1334" t="s">
        <v>9938</v>
      </c>
      <c r="H1334" t="s">
        <v>9383</v>
      </c>
      <c r="I1334" t="s">
        <v>15415</v>
      </c>
      <c r="J1334" t="s">
        <v>9950</v>
      </c>
      <c r="K1334" t="s">
        <v>31</v>
      </c>
      <c r="L1334" t="s">
        <v>31</v>
      </c>
      <c r="M1334" t="s">
        <v>42</v>
      </c>
      <c r="N1334" t="s">
        <v>43</v>
      </c>
      <c r="O1334" t="s">
        <v>9951</v>
      </c>
      <c r="P1334" t="s">
        <v>122</v>
      </c>
      <c r="Q1334" t="s">
        <v>167</v>
      </c>
      <c r="R1334" t="s">
        <v>6456</v>
      </c>
      <c r="S1334" t="str">
        <f t="shared" si="16"/>
        <v>TORRES GALINDO, MIRIAM</v>
      </c>
      <c r="T1334" t="s">
        <v>52</v>
      </c>
      <c r="U1334" t="s">
        <v>48</v>
      </c>
      <c r="V1334" t="s">
        <v>49</v>
      </c>
      <c r="W1334" t="s">
        <v>17206</v>
      </c>
      <c r="X1334" s="126">
        <v>29952</v>
      </c>
      <c r="Y1334" t="s">
        <v>9952</v>
      </c>
      <c r="AB1334" t="s">
        <v>38</v>
      </c>
      <c r="AC1334" t="s">
        <v>39</v>
      </c>
      <c r="AD1334" t="s">
        <v>40</v>
      </c>
    </row>
    <row r="1335" spans="1:30" x14ac:dyDescent="0.25">
      <c r="A1335" t="s">
        <v>9953</v>
      </c>
      <c r="B1335" t="s">
        <v>27</v>
      </c>
      <c r="C1335" t="s">
        <v>28</v>
      </c>
      <c r="D1335" t="s">
        <v>29</v>
      </c>
      <c r="E1335" t="s">
        <v>30</v>
      </c>
      <c r="F1335" t="s">
        <v>9937</v>
      </c>
      <c r="G1335" t="s">
        <v>9938</v>
      </c>
      <c r="H1335" t="s">
        <v>9383</v>
      </c>
      <c r="I1335" t="s">
        <v>15415</v>
      </c>
      <c r="J1335" t="s">
        <v>9953</v>
      </c>
      <c r="K1335" t="s">
        <v>31</v>
      </c>
      <c r="L1335" t="s">
        <v>31</v>
      </c>
      <c r="M1335" t="s">
        <v>42</v>
      </c>
      <c r="N1335" t="s">
        <v>43</v>
      </c>
      <c r="O1335" t="s">
        <v>53</v>
      </c>
      <c r="P1335" t="s">
        <v>145</v>
      </c>
      <c r="Q1335" t="s">
        <v>7748</v>
      </c>
      <c r="R1335" t="s">
        <v>335</v>
      </c>
      <c r="S1335" t="str">
        <f t="shared" si="16"/>
        <v>BUTRON ROSAS, ROSA</v>
      </c>
      <c r="T1335" t="s">
        <v>316</v>
      </c>
      <c r="U1335" t="s">
        <v>48</v>
      </c>
      <c r="V1335" t="s">
        <v>49</v>
      </c>
      <c r="W1335" t="s">
        <v>17207</v>
      </c>
      <c r="X1335" s="126">
        <v>21427</v>
      </c>
      <c r="Y1335" t="s">
        <v>9954</v>
      </c>
      <c r="AB1335" t="s">
        <v>38</v>
      </c>
      <c r="AC1335" t="s">
        <v>39</v>
      </c>
      <c r="AD1335" t="s">
        <v>40</v>
      </c>
    </row>
    <row r="1336" spans="1:30" x14ac:dyDescent="0.25">
      <c r="A1336" t="s">
        <v>9955</v>
      </c>
      <c r="B1336" t="s">
        <v>27</v>
      </c>
      <c r="C1336" t="s">
        <v>28</v>
      </c>
      <c r="D1336" t="s">
        <v>29</v>
      </c>
      <c r="E1336" t="s">
        <v>30</v>
      </c>
      <c r="F1336" t="s">
        <v>9937</v>
      </c>
      <c r="G1336" t="s">
        <v>9938</v>
      </c>
      <c r="H1336" t="s">
        <v>9383</v>
      </c>
      <c r="I1336" t="s">
        <v>15415</v>
      </c>
      <c r="J1336" t="s">
        <v>9955</v>
      </c>
      <c r="K1336" t="s">
        <v>31</v>
      </c>
      <c r="L1336" t="s">
        <v>31</v>
      </c>
      <c r="M1336" t="s">
        <v>42</v>
      </c>
      <c r="N1336" t="s">
        <v>61</v>
      </c>
      <c r="O1336" t="s">
        <v>9956</v>
      </c>
      <c r="P1336" t="s">
        <v>6575</v>
      </c>
      <c r="Q1336" t="s">
        <v>845</v>
      </c>
      <c r="R1336" t="s">
        <v>22338</v>
      </c>
      <c r="S1336" s="189" t="s">
        <v>235</v>
      </c>
      <c r="T1336" t="s">
        <v>64</v>
      </c>
      <c r="U1336" t="s">
        <v>48</v>
      </c>
      <c r="V1336" t="s">
        <v>49</v>
      </c>
      <c r="W1336" t="s">
        <v>22339</v>
      </c>
      <c r="X1336" s="126">
        <v>34307</v>
      </c>
      <c r="Y1336" t="s">
        <v>22340</v>
      </c>
      <c r="Z1336" s="126">
        <v>44256</v>
      </c>
      <c r="AA1336" s="126">
        <v>44561</v>
      </c>
      <c r="AB1336" t="s">
        <v>38</v>
      </c>
      <c r="AC1336" t="s">
        <v>6628</v>
      </c>
      <c r="AD1336" t="s">
        <v>40</v>
      </c>
    </row>
    <row r="1337" spans="1:30" x14ac:dyDescent="0.25">
      <c r="A1337" t="s">
        <v>9957</v>
      </c>
      <c r="B1337" t="s">
        <v>27</v>
      </c>
      <c r="C1337" t="s">
        <v>28</v>
      </c>
      <c r="D1337" t="s">
        <v>29</v>
      </c>
      <c r="E1337" t="s">
        <v>30</v>
      </c>
      <c r="F1337" t="s">
        <v>9937</v>
      </c>
      <c r="G1337" t="s">
        <v>9938</v>
      </c>
      <c r="H1337" t="s">
        <v>9383</v>
      </c>
      <c r="I1337" t="s">
        <v>15415</v>
      </c>
      <c r="J1337" t="s">
        <v>9957</v>
      </c>
      <c r="K1337" t="s">
        <v>31</v>
      </c>
      <c r="L1337" t="s">
        <v>31</v>
      </c>
      <c r="M1337" t="s">
        <v>42</v>
      </c>
      <c r="N1337" t="s">
        <v>43</v>
      </c>
      <c r="O1337" t="s">
        <v>9958</v>
      </c>
      <c r="P1337" t="s">
        <v>555</v>
      </c>
      <c r="Q1337" t="s">
        <v>12558</v>
      </c>
      <c r="R1337" t="s">
        <v>220</v>
      </c>
      <c r="S1337" t="str">
        <f t="shared" si="16"/>
        <v>CALLA VILLAZANTE, YOLANDA</v>
      </c>
      <c r="T1337" t="s">
        <v>36</v>
      </c>
      <c r="U1337" t="s">
        <v>48</v>
      </c>
      <c r="V1337" t="s">
        <v>49</v>
      </c>
      <c r="W1337" t="s">
        <v>17208</v>
      </c>
      <c r="X1337" s="126">
        <v>22988</v>
      </c>
      <c r="Y1337" t="s">
        <v>12559</v>
      </c>
      <c r="AB1337" t="s">
        <v>38</v>
      </c>
      <c r="AC1337" t="s">
        <v>39</v>
      </c>
      <c r="AD1337" t="s">
        <v>40</v>
      </c>
    </row>
    <row r="1338" spans="1:30" x14ac:dyDescent="0.25">
      <c r="A1338" t="s">
        <v>9959</v>
      </c>
      <c r="B1338" t="s">
        <v>27</v>
      </c>
      <c r="C1338" t="s">
        <v>28</v>
      </c>
      <c r="D1338" t="s">
        <v>29</v>
      </c>
      <c r="E1338" t="s">
        <v>30</v>
      </c>
      <c r="F1338" t="s">
        <v>9937</v>
      </c>
      <c r="G1338" t="s">
        <v>9938</v>
      </c>
      <c r="H1338" t="s">
        <v>9383</v>
      </c>
      <c r="I1338" t="s">
        <v>15415</v>
      </c>
      <c r="J1338" t="s">
        <v>9959</v>
      </c>
      <c r="K1338" t="s">
        <v>31</v>
      </c>
      <c r="L1338" t="s">
        <v>31</v>
      </c>
      <c r="M1338" t="s">
        <v>42</v>
      </c>
      <c r="N1338" t="s">
        <v>43</v>
      </c>
      <c r="O1338" t="s">
        <v>53</v>
      </c>
      <c r="P1338" t="s">
        <v>75</v>
      </c>
      <c r="Q1338" t="s">
        <v>552</v>
      </c>
      <c r="R1338" t="s">
        <v>359</v>
      </c>
      <c r="S1338" t="str">
        <f t="shared" si="16"/>
        <v>QUISPE SUAÑA, DORIS</v>
      </c>
      <c r="T1338" t="s">
        <v>52</v>
      </c>
      <c r="U1338" t="s">
        <v>48</v>
      </c>
      <c r="V1338" t="s">
        <v>49</v>
      </c>
      <c r="W1338" t="s">
        <v>17209</v>
      </c>
      <c r="X1338" s="126">
        <v>24222</v>
      </c>
      <c r="Y1338" t="s">
        <v>9960</v>
      </c>
      <c r="AB1338" t="s">
        <v>38</v>
      </c>
      <c r="AC1338" t="s">
        <v>39</v>
      </c>
      <c r="AD1338" t="s">
        <v>40</v>
      </c>
    </row>
    <row r="1339" spans="1:30" x14ac:dyDescent="0.25">
      <c r="A1339" t="s">
        <v>9961</v>
      </c>
      <c r="B1339" t="s">
        <v>27</v>
      </c>
      <c r="C1339" t="s">
        <v>28</v>
      </c>
      <c r="D1339" t="s">
        <v>29</v>
      </c>
      <c r="E1339" t="s">
        <v>30</v>
      </c>
      <c r="F1339" t="s">
        <v>9937</v>
      </c>
      <c r="G1339" t="s">
        <v>9938</v>
      </c>
      <c r="H1339" t="s">
        <v>9383</v>
      </c>
      <c r="I1339" t="s">
        <v>15415</v>
      </c>
      <c r="J1339" t="s">
        <v>9961</v>
      </c>
      <c r="K1339" t="s">
        <v>31</v>
      </c>
      <c r="L1339" t="s">
        <v>31</v>
      </c>
      <c r="M1339" t="s">
        <v>42</v>
      </c>
      <c r="N1339" t="s">
        <v>43</v>
      </c>
      <c r="O1339" t="s">
        <v>53</v>
      </c>
      <c r="P1339" t="s">
        <v>9962</v>
      </c>
      <c r="Q1339" t="s">
        <v>76</v>
      </c>
      <c r="R1339" t="s">
        <v>780</v>
      </c>
      <c r="S1339" t="str">
        <f t="shared" si="16"/>
        <v>HUANCAPAZA CONDORI, CORINA</v>
      </c>
      <c r="T1339" t="s">
        <v>59</v>
      </c>
      <c r="U1339" t="s">
        <v>48</v>
      </c>
      <c r="V1339" t="s">
        <v>49</v>
      </c>
      <c r="W1339" t="s">
        <v>17210</v>
      </c>
      <c r="X1339" s="126">
        <v>23997</v>
      </c>
      <c r="Y1339" t="s">
        <v>9963</v>
      </c>
      <c r="AB1339" t="s">
        <v>38</v>
      </c>
      <c r="AC1339" t="s">
        <v>39</v>
      </c>
      <c r="AD1339" t="s">
        <v>40</v>
      </c>
    </row>
    <row r="1340" spans="1:30" x14ac:dyDescent="0.25">
      <c r="A1340" t="s">
        <v>9964</v>
      </c>
      <c r="B1340" t="s">
        <v>27</v>
      </c>
      <c r="C1340" t="s">
        <v>28</v>
      </c>
      <c r="D1340" t="s">
        <v>29</v>
      </c>
      <c r="E1340" t="s">
        <v>30</v>
      </c>
      <c r="F1340" t="s">
        <v>9937</v>
      </c>
      <c r="G1340" t="s">
        <v>9938</v>
      </c>
      <c r="H1340" t="s">
        <v>9383</v>
      </c>
      <c r="I1340" t="s">
        <v>15415</v>
      </c>
      <c r="J1340" t="s">
        <v>9964</v>
      </c>
      <c r="K1340" t="s">
        <v>31</v>
      </c>
      <c r="L1340" t="s">
        <v>31</v>
      </c>
      <c r="M1340" t="s">
        <v>42</v>
      </c>
      <c r="N1340" t="s">
        <v>43</v>
      </c>
      <c r="O1340" t="s">
        <v>53</v>
      </c>
      <c r="P1340" t="s">
        <v>781</v>
      </c>
      <c r="Q1340" t="s">
        <v>6372</v>
      </c>
      <c r="R1340" t="s">
        <v>782</v>
      </c>
      <c r="S1340" t="str">
        <f t="shared" si="16"/>
        <v>HUAYLLAPUMA SANTA CRUZ, CESAR</v>
      </c>
      <c r="T1340" t="s">
        <v>36</v>
      </c>
      <c r="U1340" t="s">
        <v>48</v>
      </c>
      <c r="V1340" t="s">
        <v>49</v>
      </c>
      <c r="W1340" t="s">
        <v>17211</v>
      </c>
      <c r="X1340" s="126">
        <v>21284</v>
      </c>
      <c r="Y1340" t="s">
        <v>9965</v>
      </c>
      <c r="AB1340" t="s">
        <v>38</v>
      </c>
      <c r="AC1340" t="s">
        <v>39</v>
      </c>
      <c r="AD1340" t="s">
        <v>40</v>
      </c>
    </row>
    <row r="1341" spans="1:30" x14ac:dyDescent="0.25">
      <c r="A1341" t="s">
        <v>9966</v>
      </c>
      <c r="B1341" t="s">
        <v>27</v>
      </c>
      <c r="C1341" t="s">
        <v>28</v>
      </c>
      <c r="D1341" t="s">
        <v>29</v>
      </c>
      <c r="E1341" t="s">
        <v>30</v>
      </c>
      <c r="F1341" t="s">
        <v>9937</v>
      </c>
      <c r="G1341" t="s">
        <v>9938</v>
      </c>
      <c r="H1341" t="s">
        <v>9383</v>
      </c>
      <c r="I1341" t="s">
        <v>15415</v>
      </c>
      <c r="J1341" t="s">
        <v>9966</v>
      </c>
      <c r="K1341" t="s">
        <v>31</v>
      </c>
      <c r="L1341" t="s">
        <v>31</v>
      </c>
      <c r="M1341" t="s">
        <v>42</v>
      </c>
      <c r="N1341" t="s">
        <v>43</v>
      </c>
      <c r="O1341" t="s">
        <v>9967</v>
      </c>
      <c r="P1341" t="s">
        <v>182</v>
      </c>
      <c r="Q1341" t="s">
        <v>268</v>
      </c>
      <c r="R1341" t="s">
        <v>380</v>
      </c>
      <c r="S1341" t="str">
        <f t="shared" si="16"/>
        <v>CAHUANA CCALLO, MARTHA</v>
      </c>
      <c r="T1341" t="s">
        <v>47</v>
      </c>
      <c r="U1341" t="s">
        <v>48</v>
      </c>
      <c r="V1341" t="s">
        <v>49</v>
      </c>
      <c r="W1341" t="s">
        <v>17212</v>
      </c>
      <c r="X1341" s="126">
        <v>25875</v>
      </c>
      <c r="Y1341" t="s">
        <v>9968</v>
      </c>
      <c r="AB1341" t="s">
        <v>38</v>
      </c>
      <c r="AC1341" t="s">
        <v>39</v>
      </c>
      <c r="AD1341" t="s">
        <v>40</v>
      </c>
    </row>
    <row r="1342" spans="1:30" x14ac:dyDescent="0.25">
      <c r="A1342" t="s">
        <v>9969</v>
      </c>
      <c r="B1342" t="s">
        <v>27</v>
      </c>
      <c r="C1342" t="s">
        <v>28</v>
      </c>
      <c r="D1342" t="s">
        <v>29</v>
      </c>
      <c r="E1342" t="s">
        <v>30</v>
      </c>
      <c r="F1342" t="s">
        <v>9937</v>
      </c>
      <c r="G1342" t="s">
        <v>9938</v>
      </c>
      <c r="H1342" t="s">
        <v>9383</v>
      </c>
      <c r="I1342" t="s">
        <v>15415</v>
      </c>
      <c r="J1342" t="s">
        <v>9969</v>
      </c>
      <c r="K1342" t="s">
        <v>31</v>
      </c>
      <c r="L1342" t="s">
        <v>31</v>
      </c>
      <c r="M1342" t="s">
        <v>42</v>
      </c>
      <c r="N1342" t="s">
        <v>43</v>
      </c>
      <c r="O1342" t="s">
        <v>9970</v>
      </c>
      <c r="P1342" t="s">
        <v>12316</v>
      </c>
      <c r="Q1342" t="s">
        <v>75</v>
      </c>
      <c r="R1342" t="s">
        <v>12317</v>
      </c>
      <c r="S1342" t="str">
        <f t="shared" si="16"/>
        <v>JALLASI QUISPE, SEBASTIANA IMELDA</v>
      </c>
      <c r="T1342" t="s">
        <v>52</v>
      </c>
      <c r="U1342" t="s">
        <v>48</v>
      </c>
      <c r="V1342" t="s">
        <v>49</v>
      </c>
      <c r="W1342" t="s">
        <v>17213</v>
      </c>
      <c r="X1342" s="126">
        <v>24731</v>
      </c>
      <c r="Y1342" t="s">
        <v>12318</v>
      </c>
      <c r="AB1342" t="s">
        <v>38</v>
      </c>
      <c r="AC1342" t="s">
        <v>39</v>
      </c>
      <c r="AD1342" t="s">
        <v>40</v>
      </c>
    </row>
    <row r="1343" spans="1:30" x14ac:dyDescent="0.25">
      <c r="A1343" t="s">
        <v>9971</v>
      </c>
      <c r="B1343" t="s">
        <v>27</v>
      </c>
      <c r="C1343" t="s">
        <v>28</v>
      </c>
      <c r="D1343" t="s">
        <v>29</v>
      </c>
      <c r="E1343" t="s">
        <v>30</v>
      </c>
      <c r="F1343" t="s">
        <v>9937</v>
      </c>
      <c r="G1343" t="s">
        <v>9938</v>
      </c>
      <c r="H1343" t="s">
        <v>9383</v>
      </c>
      <c r="I1343" t="s">
        <v>15415</v>
      </c>
      <c r="J1343" t="s">
        <v>9971</v>
      </c>
      <c r="K1343" t="s">
        <v>31</v>
      </c>
      <c r="L1343" t="s">
        <v>31</v>
      </c>
      <c r="M1343" t="s">
        <v>9423</v>
      </c>
      <c r="N1343" t="s">
        <v>43</v>
      </c>
      <c r="O1343" t="s">
        <v>53</v>
      </c>
      <c r="P1343" t="s">
        <v>293</v>
      </c>
      <c r="Q1343" t="s">
        <v>126</v>
      </c>
      <c r="R1343" t="s">
        <v>9972</v>
      </c>
      <c r="S1343" t="str">
        <f t="shared" si="16"/>
        <v>MOLINA FLORES, MARIA AGUSTINA</v>
      </c>
      <c r="T1343" t="s">
        <v>47</v>
      </c>
      <c r="U1343" t="s">
        <v>48</v>
      </c>
      <c r="V1343" t="s">
        <v>49</v>
      </c>
      <c r="W1343" t="s">
        <v>17214</v>
      </c>
      <c r="X1343" s="126">
        <v>23032</v>
      </c>
      <c r="Y1343" t="s">
        <v>9973</v>
      </c>
      <c r="AB1343" t="s">
        <v>38</v>
      </c>
      <c r="AC1343" t="s">
        <v>39</v>
      </c>
      <c r="AD1343" t="s">
        <v>40</v>
      </c>
    </row>
    <row r="1344" spans="1:30" x14ac:dyDescent="0.25">
      <c r="A1344" t="s">
        <v>9974</v>
      </c>
      <c r="B1344" t="s">
        <v>27</v>
      </c>
      <c r="C1344" t="s">
        <v>28</v>
      </c>
      <c r="D1344" t="s">
        <v>29</v>
      </c>
      <c r="E1344" t="s">
        <v>30</v>
      </c>
      <c r="F1344" t="s">
        <v>9937</v>
      </c>
      <c r="G1344" t="s">
        <v>9938</v>
      </c>
      <c r="H1344" t="s">
        <v>9383</v>
      </c>
      <c r="I1344" t="s">
        <v>15415</v>
      </c>
      <c r="J1344" t="s">
        <v>9974</v>
      </c>
      <c r="K1344" t="s">
        <v>31</v>
      </c>
      <c r="L1344" t="s">
        <v>31</v>
      </c>
      <c r="M1344" t="s">
        <v>42</v>
      </c>
      <c r="N1344" t="s">
        <v>43</v>
      </c>
      <c r="O1344" t="s">
        <v>53</v>
      </c>
      <c r="P1344" t="s">
        <v>169</v>
      </c>
      <c r="Q1344" t="s">
        <v>286</v>
      </c>
      <c r="R1344" t="s">
        <v>9975</v>
      </c>
      <c r="S1344" t="str">
        <f t="shared" si="16"/>
        <v>MORALES CHAMBILLA, NORA</v>
      </c>
      <c r="T1344" t="s">
        <v>59</v>
      </c>
      <c r="U1344" t="s">
        <v>48</v>
      </c>
      <c r="V1344" t="s">
        <v>49</v>
      </c>
      <c r="W1344" t="s">
        <v>17215</v>
      </c>
      <c r="X1344" s="126">
        <v>22983</v>
      </c>
      <c r="Y1344" t="s">
        <v>9976</v>
      </c>
      <c r="AB1344" t="s">
        <v>38</v>
      </c>
      <c r="AC1344" t="s">
        <v>39</v>
      </c>
      <c r="AD1344" t="s">
        <v>40</v>
      </c>
    </row>
    <row r="1345" spans="1:30" x14ac:dyDescent="0.25">
      <c r="A1345" t="s">
        <v>9977</v>
      </c>
      <c r="B1345" t="s">
        <v>27</v>
      </c>
      <c r="C1345" t="s">
        <v>28</v>
      </c>
      <c r="D1345" t="s">
        <v>29</v>
      </c>
      <c r="E1345" t="s">
        <v>30</v>
      </c>
      <c r="F1345" t="s">
        <v>9937</v>
      </c>
      <c r="G1345" t="s">
        <v>9938</v>
      </c>
      <c r="H1345" t="s">
        <v>9383</v>
      </c>
      <c r="I1345" t="s">
        <v>15415</v>
      </c>
      <c r="J1345" t="s">
        <v>9977</v>
      </c>
      <c r="K1345" t="s">
        <v>31</v>
      </c>
      <c r="L1345" t="s">
        <v>31</v>
      </c>
      <c r="M1345" t="s">
        <v>42</v>
      </c>
      <c r="N1345" t="s">
        <v>43</v>
      </c>
      <c r="O1345" t="s">
        <v>53</v>
      </c>
      <c r="P1345" t="s">
        <v>244</v>
      </c>
      <c r="Q1345" t="s">
        <v>139</v>
      </c>
      <c r="R1345" t="s">
        <v>554</v>
      </c>
      <c r="S1345" t="str">
        <f t="shared" si="16"/>
        <v>NUÑEZ ROMERO, MARIA ELENA</v>
      </c>
      <c r="T1345" t="s">
        <v>59</v>
      </c>
      <c r="U1345" t="s">
        <v>48</v>
      </c>
      <c r="V1345" t="s">
        <v>49</v>
      </c>
      <c r="W1345" t="s">
        <v>17216</v>
      </c>
      <c r="X1345" s="126">
        <v>22743</v>
      </c>
      <c r="Y1345" t="s">
        <v>9978</v>
      </c>
      <c r="AB1345" t="s">
        <v>38</v>
      </c>
      <c r="AC1345" t="s">
        <v>39</v>
      </c>
      <c r="AD1345" t="s">
        <v>40</v>
      </c>
    </row>
    <row r="1346" spans="1:30" x14ac:dyDescent="0.25">
      <c r="A1346" t="s">
        <v>9979</v>
      </c>
      <c r="B1346" t="s">
        <v>27</v>
      </c>
      <c r="C1346" t="s">
        <v>28</v>
      </c>
      <c r="D1346" t="s">
        <v>29</v>
      </c>
      <c r="E1346" t="s">
        <v>30</v>
      </c>
      <c r="F1346" t="s">
        <v>9937</v>
      </c>
      <c r="G1346" t="s">
        <v>9938</v>
      </c>
      <c r="H1346" t="s">
        <v>9383</v>
      </c>
      <c r="I1346" t="s">
        <v>15415</v>
      </c>
      <c r="J1346" t="s">
        <v>9979</v>
      </c>
      <c r="K1346" t="s">
        <v>31</v>
      </c>
      <c r="L1346" t="s">
        <v>31</v>
      </c>
      <c r="M1346" t="s">
        <v>42</v>
      </c>
      <c r="N1346" t="s">
        <v>61</v>
      </c>
      <c r="O1346" t="s">
        <v>17217</v>
      </c>
      <c r="P1346" t="s">
        <v>76</v>
      </c>
      <c r="Q1346" t="s">
        <v>277</v>
      </c>
      <c r="R1346" t="s">
        <v>22341</v>
      </c>
      <c r="S1346" s="189" t="s">
        <v>235</v>
      </c>
      <c r="T1346" t="s">
        <v>64</v>
      </c>
      <c r="U1346" t="s">
        <v>48</v>
      </c>
      <c r="V1346" t="s">
        <v>49</v>
      </c>
      <c r="W1346" t="s">
        <v>22342</v>
      </c>
      <c r="X1346" s="126">
        <v>32524</v>
      </c>
      <c r="Y1346" t="s">
        <v>22343</v>
      </c>
      <c r="Z1346" s="126">
        <v>44256</v>
      </c>
      <c r="AA1346" s="126">
        <v>44561</v>
      </c>
      <c r="AB1346" t="s">
        <v>38</v>
      </c>
      <c r="AC1346" t="s">
        <v>6628</v>
      </c>
      <c r="AD1346" t="s">
        <v>40</v>
      </c>
    </row>
    <row r="1347" spans="1:30" x14ac:dyDescent="0.25">
      <c r="A1347" t="s">
        <v>9980</v>
      </c>
      <c r="B1347" t="s">
        <v>27</v>
      </c>
      <c r="C1347" t="s">
        <v>28</v>
      </c>
      <c r="D1347" t="s">
        <v>29</v>
      </c>
      <c r="E1347" t="s">
        <v>30</v>
      </c>
      <c r="F1347" t="s">
        <v>9937</v>
      </c>
      <c r="G1347" t="s">
        <v>9938</v>
      </c>
      <c r="H1347" t="s">
        <v>9383</v>
      </c>
      <c r="I1347" t="s">
        <v>15415</v>
      </c>
      <c r="J1347" t="s">
        <v>9980</v>
      </c>
      <c r="K1347" t="s">
        <v>31</v>
      </c>
      <c r="L1347" t="s">
        <v>31</v>
      </c>
      <c r="M1347" t="s">
        <v>42</v>
      </c>
      <c r="N1347" t="s">
        <v>43</v>
      </c>
      <c r="O1347" t="s">
        <v>53</v>
      </c>
      <c r="P1347" t="s">
        <v>168</v>
      </c>
      <c r="Q1347" t="s">
        <v>199</v>
      </c>
      <c r="R1347" t="s">
        <v>9981</v>
      </c>
      <c r="S1347" t="str">
        <f t="shared" si="16"/>
        <v>ORTEGA PORTUGAL, DINORA EDUVIGIS</v>
      </c>
      <c r="T1347" t="s">
        <v>59</v>
      </c>
      <c r="U1347" t="s">
        <v>48</v>
      </c>
      <c r="V1347" t="s">
        <v>49</v>
      </c>
      <c r="W1347" t="s">
        <v>17218</v>
      </c>
      <c r="X1347" s="126">
        <v>24032</v>
      </c>
      <c r="Y1347" t="s">
        <v>9982</v>
      </c>
      <c r="AB1347" t="s">
        <v>38</v>
      </c>
      <c r="AC1347" t="s">
        <v>39</v>
      </c>
      <c r="AD1347" t="s">
        <v>40</v>
      </c>
    </row>
    <row r="1348" spans="1:30" x14ac:dyDescent="0.25">
      <c r="A1348" t="s">
        <v>9983</v>
      </c>
      <c r="B1348" t="s">
        <v>27</v>
      </c>
      <c r="C1348" t="s">
        <v>28</v>
      </c>
      <c r="D1348" t="s">
        <v>29</v>
      </c>
      <c r="E1348" t="s">
        <v>30</v>
      </c>
      <c r="F1348" t="s">
        <v>9937</v>
      </c>
      <c r="G1348" t="s">
        <v>9938</v>
      </c>
      <c r="H1348" t="s">
        <v>9383</v>
      </c>
      <c r="I1348" t="s">
        <v>15415</v>
      </c>
      <c r="J1348" t="s">
        <v>9983</v>
      </c>
      <c r="K1348" t="s">
        <v>31</v>
      </c>
      <c r="L1348" t="s">
        <v>31</v>
      </c>
      <c r="M1348" t="s">
        <v>42</v>
      </c>
      <c r="N1348" t="s">
        <v>43</v>
      </c>
      <c r="O1348" t="s">
        <v>53</v>
      </c>
      <c r="P1348" t="s">
        <v>8359</v>
      </c>
      <c r="Q1348" t="s">
        <v>9984</v>
      </c>
      <c r="R1348" t="s">
        <v>9985</v>
      </c>
      <c r="S1348" t="str">
        <f t="shared" si="16"/>
        <v>TTITO ACHAHUANCO, MARCUSA</v>
      </c>
      <c r="T1348" t="s">
        <v>52</v>
      </c>
      <c r="U1348" t="s">
        <v>48</v>
      </c>
      <c r="V1348" t="s">
        <v>49</v>
      </c>
      <c r="W1348" t="s">
        <v>17219</v>
      </c>
      <c r="X1348" s="126">
        <v>23660</v>
      </c>
      <c r="Y1348" t="s">
        <v>9986</v>
      </c>
      <c r="AB1348" t="s">
        <v>38</v>
      </c>
      <c r="AC1348" t="s">
        <v>39</v>
      </c>
      <c r="AD1348" t="s">
        <v>40</v>
      </c>
    </row>
    <row r="1349" spans="1:30" x14ac:dyDescent="0.25">
      <c r="A1349" t="s">
        <v>9987</v>
      </c>
      <c r="B1349" t="s">
        <v>27</v>
      </c>
      <c r="C1349" t="s">
        <v>28</v>
      </c>
      <c r="D1349" t="s">
        <v>29</v>
      </c>
      <c r="E1349" t="s">
        <v>30</v>
      </c>
      <c r="F1349" t="s">
        <v>9937</v>
      </c>
      <c r="G1349" t="s">
        <v>9938</v>
      </c>
      <c r="H1349" t="s">
        <v>9383</v>
      </c>
      <c r="I1349" t="s">
        <v>15415</v>
      </c>
      <c r="J1349" t="s">
        <v>9987</v>
      </c>
      <c r="K1349" t="s">
        <v>31</v>
      </c>
      <c r="L1349" t="s">
        <v>31</v>
      </c>
      <c r="M1349" t="s">
        <v>42</v>
      </c>
      <c r="N1349" t="s">
        <v>43</v>
      </c>
      <c r="O1349" t="s">
        <v>9988</v>
      </c>
      <c r="P1349" t="s">
        <v>75</v>
      </c>
      <c r="Q1349" t="s">
        <v>159</v>
      </c>
      <c r="R1349" t="s">
        <v>13919</v>
      </c>
      <c r="S1349" t="str">
        <f t="shared" si="16"/>
        <v>QUISPE CHURA, CARLOS EFRAIN</v>
      </c>
      <c r="T1349" t="s">
        <v>47</v>
      </c>
      <c r="U1349" t="s">
        <v>48</v>
      </c>
      <c r="V1349" t="s">
        <v>49</v>
      </c>
      <c r="W1349" t="s">
        <v>17220</v>
      </c>
      <c r="X1349" s="126">
        <v>26464</v>
      </c>
      <c r="Y1349" t="s">
        <v>13920</v>
      </c>
      <c r="AB1349" t="s">
        <v>38</v>
      </c>
      <c r="AC1349" t="s">
        <v>39</v>
      </c>
      <c r="AD1349" t="s">
        <v>40</v>
      </c>
    </row>
    <row r="1350" spans="1:30" x14ac:dyDescent="0.25">
      <c r="A1350" t="s">
        <v>9989</v>
      </c>
      <c r="B1350" t="s">
        <v>27</v>
      </c>
      <c r="C1350" t="s">
        <v>28</v>
      </c>
      <c r="D1350" t="s">
        <v>29</v>
      </c>
      <c r="E1350" t="s">
        <v>30</v>
      </c>
      <c r="F1350" t="s">
        <v>9937</v>
      </c>
      <c r="G1350" t="s">
        <v>9938</v>
      </c>
      <c r="H1350" t="s">
        <v>9383</v>
      </c>
      <c r="I1350" t="s">
        <v>15415</v>
      </c>
      <c r="J1350" t="s">
        <v>9989</v>
      </c>
      <c r="K1350" t="s">
        <v>31</v>
      </c>
      <c r="L1350" t="s">
        <v>31</v>
      </c>
      <c r="M1350" t="s">
        <v>42</v>
      </c>
      <c r="N1350" t="s">
        <v>43</v>
      </c>
      <c r="O1350" t="s">
        <v>53</v>
      </c>
      <c r="P1350" t="s">
        <v>152</v>
      </c>
      <c r="Q1350" t="s">
        <v>244</v>
      </c>
      <c r="R1350" t="s">
        <v>9990</v>
      </c>
      <c r="S1350" t="str">
        <f t="shared" si="16"/>
        <v>RAMOS NUÑEZ, YENNY YAKENEDY</v>
      </c>
      <c r="T1350" t="s">
        <v>36</v>
      </c>
      <c r="U1350" t="s">
        <v>48</v>
      </c>
      <c r="V1350" t="s">
        <v>49</v>
      </c>
      <c r="W1350" t="s">
        <v>17221</v>
      </c>
      <c r="X1350" s="126">
        <v>25503</v>
      </c>
      <c r="Y1350" t="s">
        <v>9991</v>
      </c>
      <c r="AB1350" t="s">
        <v>38</v>
      </c>
      <c r="AC1350" t="s">
        <v>39</v>
      </c>
      <c r="AD1350" t="s">
        <v>40</v>
      </c>
    </row>
    <row r="1351" spans="1:30" x14ac:dyDescent="0.25">
      <c r="A1351" t="s">
        <v>9992</v>
      </c>
      <c r="B1351" t="s">
        <v>27</v>
      </c>
      <c r="C1351" t="s">
        <v>28</v>
      </c>
      <c r="D1351" t="s">
        <v>29</v>
      </c>
      <c r="E1351" t="s">
        <v>30</v>
      </c>
      <c r="F1351" t="s">
        <v>9937</v>
      </c>
      <c r="G1351" t="s">
        <v>9938</v>
      </c>
      <c r="H1351" t="s">
        <v>9383</v>
      </c>
      <c r="I1351" t="s">
        <v>15415</v>
      </c>
      <c r="J1351" t="s">
        <v>9992</v>
      </c>
      <c r="K1351" t="s">
        <v>31</v>
      </c>
      <c r="L1351" t="s">
        <v>31</v>
      </c>
      <c r="M1351" t="s">
        <v>42</v>
      </c>
      <c r="N1351" t="s">
        <v>43</v>
      </c>
      <c r="O1351" t="s">
        <v>15416</v>
      </c>
      <c r="P1351" t="s">
        <v>76</v>
      </c>
      <c r="Q1351" t="s">
        <v>301</v>
      </c>
      <c r="R1351" t="s">
        <v>15417</v>
      </c>
      <c r="S1351" t="str">
        <f t="shared" si="16"/>
        <v>CONDORI TAPIA, MIRIAM EDILMIRA</v>
      </c>
      <c r="T1351" t="s">
        <v>64</v>
      </c>
      <c r="U1351" t="s">
        <v>48</v>
      </c>
      <c r="V1351" t="s">
        <v>49</v>
      </c>
      <c r="W1351" t="s">
        <v>17222</v>
      </c>
      <c r="X1351" s="126">
        <v>26387</v>
      </c>
      <c r="Y1351" t="s">
        <v>15418</v>
      </c>
      <c r="AB1351" t="s">
        <v>38</v>
      </c>
      <c r="AC1351" t="s">
        <v>39</v>
      </c>
      <c r="AD1351" t="s">
        <v>40</v>
      </c>
    </row>
    <row r="1352" spans="1:30" x14ac:dyDescent="0.25">
      <c r="A1352" t="s">
        <v>9993</v>
      </c>
      <c r="B1352" t="s">
        <v>27</v>
      </c>
      <c r="C1352" t="s">
        <v>28</v>
      </c>
      <c r="D1352" t="s">
        <v>29</v>
      </c>
      <c r="E1352" t="s">
        <v>30</v>
      </c>
      <c r="F1352" t="s">
        <v>9937</v>
      </c>
      <c r="G1352" t="s">
        <v>9938</v>
      </c>
      <c r="H1352" t="s">
        <v>9383</v>
      </c>
      <c r="I1352" t="s">
        <v>15415</v>
      </c>
      <c r="J1352" t="s">
        <v>9993</v>
      </c>
      <c r="K1352" t="s">
        <v>31</v>
      </c>
      <c r="L1352" t="s">
        <v>31</v>
      </c>
      <c r="M1352" t="s">
        <v>42</v>
      </c>
      <c r="N1352" t="s">
        <v>43</v>
      </c>
      <c r="O1352" t="s">
        <v>53</v>
      </c>
      <c r="P1352" t="s">
        <v>305</v>
      </c>
      <c r="Q1352" t="s">
        <v>747</v>
      </c>
      <c r="R1352" t="s">
        <v>417</v>
      </c>
      <c r="S1352" t="str">
        <f t="shared" si="16"/>
        <v>RODRIGUEZ PAQUITA, VICTOR</v>
      </c>
      <c r="T1352" t="s">
        <v>47</v>
      </c>
      <c r="U1352" t="s">
        <v>48</v>
      </c>
      <c r="V1352" t="s">
        <v>49</v>
      </c>
      <c r="W1352" t="s">
        <v>17223</v>
      </c>
      <c r="X1352" s="126">
        <v>23882</v>
      </c>
      <c r="Y1352" t="s">
        <v>9994</v>
      </c>
      <c r="AB1352" t="s">
        <v>38</v>
      </c>
      <c r="AC1352" t="s">
        <v>39</v>
      </c>
      <c r="AD1352" t="s">
        <v>40</v>
      </c>
    </row>
    <row r="1353" spans="1:30" x14ac:dyDescent="0.25">
      <c r="A1353" t="s">
        <v>9995</v>
      </c>
      <c r="B1353" t="s">
        <v>27</v>
      </c>
      <c r="C1353" t="s">
        <v>28</v>
      </c>
      <c r="D1353" t="s">
        <v>29</v>
      </c>
      <c r="E1353" t="s">
        <v>30</v>
      </c>
      <c r="F1353" t="s">
        <v>9937</v>
      </c>
      <c r="G1353" t="s">
        <v>9938</v>
      </c>
      <c r="H1353" t="s">
        <v>9383</v>
      </c>
      <c r="I1353" t="s">
        <v>15415</v>
      </c>
      <c r="J1353" t="s">
        <v>9995</v>
      </c>
      <c r="K1353" t="s">
        <v>31</v>
      </c>
      <c r="L1353" t="s">
        <v>31</v>
      </c>
      <c r="M1353" t="s">
        <v>6446</v>
      </c>
      <c r="N1353" t="s">
        <v>43</v>
      </c>
      <c r="O1353" t="s">
        <v>53</v>
      </c>
      <c r="P1353" t="s">
        <v>254</v>
      </c>
      <c r="Q1353" t="s">
        <v>273</v>
      </c>
      <c r="R1353" t="s">
        <v>448</v>
      </c>
      <c r="S1353" t="str">
        <f t="shared" si="16"/>
        <v>SALAS CUTIPA, JOSE</v>
      </c>
      <c r="T1353" t="s">
        <v>47</v>
      </c>
      <c r="U1353" t="s">
        <v>48</v>
      </c>
      <c r="V1353" t="s">
        <v>49</v>
      </c>
      <c r="W1353" t="s">
        <v>17224</v>
      </c>
      <c r="X1353" s="126">
        <v>23093</v>
      </c>
      <c r="Y1353" t="s">
        <v>9996</v>
      </c>
      <c r="AB1353" t="s">
        <v>38</v>
      </c>
      <c r="AC1353" t="s">
        <v>39</v>
      </c>
      <c r="AD1353" t="s">
        <v>40</v>
      </c>
    </row>
    <row r="1354" spans="1:30" x14ac:dyDescent="0.25">
      <c r="A1354" t="s">
        <v>9997</v>
      </c>
      <c r="B1354" t="s">
        <v>27</v>
      </c>
      <c r="C1354" t="s">
        <v>28</v>
      </c>
      <c r="D1354" t="s">
        <v>29</v>
      </c>
      <c r="E1354" t="s">
        <v>30</v>
      </c>
      <c r="F1354" t="s">
        <v>9937</v>
      </c>
      <c r="G1354" t="s">
        <v>9938</v>
      </c>
      <c r="H1354" t="s">
        <v>9383</v>
      </c>
      <c r="I1354" t="s">
        <v>15415</v>
      </c>
      <c r="J1354" t="s">
        <v>9997</v>
      </c>
      <c r="K1354" t="s">
        <v>31</v>
      </c>
      <c r="L1354" t="s">
        <v>31</v>
      </c>
      <c r="M1354" t="s">
        <v>9423</v>
      </c>
      <c r="N1354" t="s">
        <v>61</v>
      </c>
      <c r="O1354" t="s">
        <v>17225</v>
      </c>
      <c r="P1354" t="s">
        <v>75</v>
      </c>
      <c r="Q1354" t="s">
        <v>341</v>
      </c>
      <c r="R1354" t="s">
        <v>22344</v>
      </c>
      <c r="S1354" s="189" t="s">
        <v>235</v>
      </c>
      <c r="T1354" t="s">
        <v>64</v>
      </c>
      <c r="U1354" t="s">
        <v>48</v>
      </c>
      <c r="V1354" t="s">
        <v>49</v>
      </c>
      <c r="W1354" t="s">
        <v>22345</v>
      </c>
      <c r="X1354" s="126">
        <v>31877</v>
      </c>
      <c r="Y1354" t="s">
        <v>22346</v>
      </c>
      <c r="Z1354" s="126">
        <v>44267</v>
      </c>
      <c r="AA1354" s="126">
        <v>44561</v>
      </c>
      <c r="AB1354" t="s">
        <v>38</v>
      </c>
      <c r="AC1354" t="s">
        <v>6628</v>
      </c>
      <c r="AD1354" t="s">
        <v>40</v>
      </c>
    </row>
    <row r="1355" spans="1:30" x14ac:dyDescent="0.25">
      <c r="A1355" t="s">
        <v>9998</v>
      </c>
      <c r="B1355" t="s">
        <v>27</v>
      </c>
      <c r="C1355" t="s">
        <v>28</v>
      </c>
      <c r="D1355" t="s">
        <v>29</v>
      </c>
      <c r="E1355" t="s">
        <v>30</v>
      </c>
      <c r="F1355" t="s">
        <v>9937</v>
      </c>
      <c r="G1355" t="s">
        <v>9938</v>
      </c>
      <c r="H1355" t="s">
        <v>9383</v>
      </c>
      <c r="I1355" t="s">
        <v>15415</v>
      </c>
      <c r="J1355" t="s">
        <v>9998</v>
      </c>
      <c r="K1355" t="s">
        <v>31</v>
      </c>
      <c r="L1355" t="s">
        <v>31</v>
      </c>
      <c r="M1355" t="s">
        <v>42</v>
      </c>
      <c r="N1355" t="s">
        <v>43</v>
      </c>
      <c r="O1355" t="s">
        <v>53</v>
      </c>
      <c r="P1355" t="s">
        <v>179</v>
      </c>
      <c r="Q1355" t="s">
        <v>97</v>
      </c>
      <c r="R1355" t="s">
        <v>9999</v>
      </c>
      <c r="S1355" t="str">
        <f t="shared" si="16"/>
        <v>TITO CHARAJA, LINO ANDRES</v>
      </c>
      <c r="T1355" t="s">
        <v>59</v>
      </c>
      <c r="U1355" t="s">
        <v>48</v>
      </c>
      <c r="V1355" t="s">
        <v>49</v>
      </c>
      <c r="W1355" t="s">
        <v>17226</v>
      </c>
      <c r="X1355" s="126">
        <v>21086</v>
      </c>
      <c r="Y1355" t="s">
        <v>10000</v>
      </c>
      <c r="AB1355" t="s">
        <v>38</v>
      </c>
      <c r="AC1355" t="s">
        <v>39</v>
      </c>
      <c r="AD1355" t="s">
        <v>40</v>
      </c>
    </row>
    <row r="1356" spans="1:30" x14ac:dyDescent="0.25">
      <c r="A1356" t="s">
        <v>10001</v>
      </c>
      <c r="B1356" t="s">
        <v>27</v>
      </c>
      <c r="C1356" t="s">
        <v>28</v>
      </c>
      <c r="D1356" t="s">
        <v>29</v>
      </c>
      <c r="E1356" t="s">
        <v>30</v>
      </c>
      <c r="F1356" t="s">
        <v>9937</v>
      </c>
      <c r="G1356" t="s">
        <v>9938</v>
      </c>
      <c r="H1356" t="s">
        <v>9383</v>
      </c>
      <c r="I1356" t="s">
        <v>15415</v>
      </c>
      <c r="J1356" t="s">
        <v>10001</v>
      </c>
      <c r="K1356" t="s">
        <v>31</v>
      </c>
      <c r="L1356" t="s">
        <v>31</v>
      </c>
      <c r="M1356" t="s">
        <v>6446</v>
      </c>
      <c r="N1356" t="s">
        <v>43</v>
      </c>
      <c r="O1356" t="s">
        <v>53</v>
      </c>
      <c r="P1356" t="s">
        <v>318</v>
      </c>
      <c r="Q1356" t="s">
        <v>133</v>
      </c>
      <c r="R1356" t="s">
        <v>10002</v>
      </c>
      <c r="S1356" t="str">
        <f t="shared" si="16"/>
        <v>VARGAS CRUZ, ZOILA OLGA</v>
      </c>
      <c r="T1356" t="s">
        <v>59</v>
      </c>
      <c r="U1356" t="s">
        <v>48</v>
      </c>
      <c r="V1356" t="s">
        <v>49</v>
      </c>
      <c r="W1356" t="s">
        <v>17227</v>
      </c>
      <c r="X1356" s="126">
        <v>23551</v>
      </c>
      <c r="Y1356" t="s">
        <v>10003</v>
      </c>
      <c r="AB1356" t="s">
        <v>38</v>
      </c>
      <c r="AC1356" t="s">
        <v>39</v>
      </c>
      <c r="AD1356" t="s">
        <v>40</v>
      </c>
    </row>
    <row r="1357" spans="1:30" x14ac:dyDescent="0.25">
      <c r="A1357" t="s">
        <v>10004</v>
      </c>
      <c r="B1357" t="s">
        <v>27</v>
      </c>
      <c r="C1357" t="s">
        <v>28</v>
      </c>
      <c r="D1357" t="s">
        <v>29</v>
      </c>
      <c r="E1357" t="s">
        <v>30</v>
      </c>
      <c r="F1357" t="s">
        <v>9937</v>
      </c>
      <c r="G1357" t="s">
        <v>9938</v>
      </c>
      <c r="H1357" t="s">
        <v>9383</v>
      </c>
      <c r="I1357" t="s">
        <v>15415</v>
      </c>
      <c r="J1357" t="s">
        <v>10004</v>
      </c>
      <c r="K1357" t="s">
        <v>31</v>
      </c>
      <c r="L1357" t="s">
        <v>31</v>
      </c>
      <c r="M1357" t="s">
        <v>42</v>
      </c>
      <c r="N1357" t="s">
        <v>43</v>
      </c>
      <c r="O1357" t="s">
        <v>53</v>
      </c>
      <c r="P1357" t="s">
        <v>58</v>
      </c>
      <c r="Q1357" t="s">
        <v>284</v>
      </c>
      <c r="R1357" t="s">
        <v>10005</v>
      </c>
      <c r="S1357" t="str">
        <f t="shared" si="16"/>
        <v>VILCA SOSA, CATALINA BENIGNA</v>
      </c>
      <c r="T1357" t="s">
        <v>36</v>
      </c>
      <c r="U1357" t="s">
        <v>48</v>
      </c>
      <c r="V1357" t="s">
        <v>49</v>
      </c>
      <c r="W1357" t="s">
        <v>17228</v>
      </c>
      <c r="X1357" s="126">
        <v>24200</v>
      </c>
      <c r="Y1357" t="s">
        <v>10006</v>
      </c>
      <c r="AB1357" t="s">
        <v>38</v>
      </c>
      <c r="AC1357" t="s">
        <v>39</v>
      </c>
      <c r="AD1357" t="s">
        <v>40</v>
      </c>
    </row>
    <row r="1358" spans="1:30" x14ac:dyDescent="0.25">
      <c r="A1358" t="s">
        <v>10007</v>
      </c>
      <c r="B1358" t="s">
        <v>27</v>
      </c>
      <c r="C1358" t="s">
        <v>28</v>
      </c>
      <c r="D1358" t="s">
        <v>29</v>
      </c>
      <c r="E1358" t="s">
        <v>30</v>
      </c>
      <c r="F1358" t="s">
        <v>9937</v>
      </c>
      <c r="G1358" t="s">
        <v>9938</v>
      </c>
      <c r="H1358" t="s">
        <v>9383</v>
      </c>
      <c r="I1358" t="s">
        <v>15415</v>
      </c>
      <c r="J1358" t="s">
        <v>10007</v>
      </c>
      <c r="K1358" t="s">
        <v>31</v>
      </c>
      <c r="L1358" t="s">
        <v>31</v>
      </c>
      <c r="M1358" t="s">
        <v>42</v>
      </c>
      <c r="N1358" t="s">
        <v>43</v>
      </c>
      <c r="O1358" t="s">
        <v>9435</v>
      </c>
      <c r="P1358" t="s">
        <v>357</v>
      </c>
      <c r="Q1358" t="s">
        <v>241</v>
      </c>
      <c r="R1358" t="s">
        <v>10008</v>
      </c>
      <c r="S1358" t="str">
        <f t="shared" si="16"/>
        <v>BOHORQUEZ BARRIGA, EDWIN MARTIN</v>
      </c>
      <c r="T1358" t="s">
        <v>59</v>
      </c>
      <c r="U1358" t="s">
        <v>48</v>
      </c>
      <c r="V1358" t="s">
        <v>813</v>
      </c>
      <c r="W1358" t="s">
        <v>17229</v>
      </c>
      <c r="X1358" s="126">
        <v>24787</v>
      </c>
      <c r="Y1358" t="s">
        <v>10009</v>
      </c>
      <c r="Z1358" s="126">
        <v>44197</v>
      </c>
      <c r="AA1358" s="126">
        <v>44408</v>
      </c>
      <c r="AB1358" t="s">
        <v>38</v>
      </c>
      <c r="AC1358" t="s">
        <v>39</v>
      </c>
      <c r="AD1358" t="s">
        <v>40</v>
      </c>
    </row>
    <row r="1359" spans="1:30" x14ac:dyDescent="0.25">
      <c r="B1359" t="s">
        <v>27</v>
      </c>
      <c r="C1359" t="s">
        <v>28</v>
      </c>
      <c r="D1359" t="s">
        <v>29</v>
      </c>
      <c r="E1359" t="s">
        <v>30</v>
      </c>
      <c r="F1359" t="s">
        <v>9937</v>
      </c>
      <c r="G1359" t="s">
        <v>9938</v>
      </c>
      <c r="H1359" t="s">
        <v>9383</v>
      </c>
      <c r="I1359" t="s">
        <v>15415</v>
      </c>
      <c r="J1359" t="s">
        <v>10007</v>
      </c>
      <c r="K1359" t="s">
        <v>31</v>
      </c>
      <c r="L1359" t="s">
        <v>31</v>
      </c>
      <c r="M1359" t="s">
        <v>42</v>
      </c>
      <c r="N1359" t="s">
        <v>61</v>
      </c>
      <c r="O1359" t="s">
        <v>17230</v>
      </c>
      <c r="P1359" t="s">
        <v>76</v>
      </c>
      <c r="Q1359" t="s">
        <v>22347</v>
      </c>
      <c r="R1359" t="s">
        <v>22348</v>
      </c>
      <c r="S1359" s="189" t="s">
        <v>235</v>
      </c>
      <c r="T1359" t="s">
        <v>64</v>
      </c>
      <c r="U1359" t="s">
        <v>48</v>
      </c>
      <c r="V1359" t="s">
        <v>49</v>
      </c>
      <c r="W1359" t="s">
        <v>22349</v>
      </c>
      <c r="X1359" s="126">
        <v>29489</v>
      </c>
      <c r="Y1359" t="s">
        <v>22350</v>
      </c>
      <c r="Z1359" s="126">
        <v>44256</v>
      </c>
      <c r="AA1359" s="126">
        <v>44408</v>
      </c>
      <c r="AB1359" t="s">
        <v>302</v>
      </c>
      <c r="AC1359" t="s">
        <v>6628</v>
      </c>
      <c r="AD1359" t="s">
        <v>40</v>
      </c>
    </row>
    <row r="1360" spans="1:30" x14ac:dyDescent="0.25">
      <c r="A1360" t="s">
        <v>10010</v>
      </c>
      <c r="B1360" t="s">
        <v>27</v>
      </c>
      <c r="C1360" t="s">
        <v>28</v>
      </c>
      <c r="D1360" t="s">
        <v>29</v>
      </c>
      <c r="E1360" t="s">
        <v>30</v>
      </c>
      <c r="F1360" t="s">
        <v>9937</v>
      </c>
      <c r="G1360" t="s">
        <v>9938</v>
      </c>
      <c r="H1360" t="s">
        <v>9383</v>
      </c>
      <c r="I1360" t="s">
        <v>15415</v>
      </c>
      <c r="J1360" t="s">
        <v>10010</v>
      </c>
      <c r="K1360" t="s">
        <v>31</v>
      </c>
      <c r="L1360" t="s">
        <v>31</v>
      </c>
      <c r="M1360" t="s">
        <v>42</v>
      </c>
      <c r="N1360" t="s">
        <v>43</v>
      </c>
      <c r="O1360" t="s">
        <v>10011</v>
      </c>
      <c r="P1360" t="s">
        <v>10012</v>
      </c>
      <c r="Q1360" t="s">
        <v>549</v>
      </c>
      <c r="R1360" t="s">
        <v>725</v>
      </c>
      <c r="S1360" t="str">
        <f t="shared" si="16"/>
        <v>PAVIO HUARCAYA, GERMAN</v>
      </c>
      <c r="T1360" t="s">
        <v>52</v>
      </c>
      <c r="U1360" t="s">
        <v>48</v>
      </c>
      <c r="V1360" t="s">
        <v>49</v>
      </c>
      <c r="W1360" t="s">
        <v>17231</v>
      </c>
      <c r="X1360" s="126">
        <v>23451</v>
      </c>
      <c r="Y1360" t="s">
        <v>10013</v>
      </c>
      <c r="AB1360" t="s">
        <v>38</v>
      </c>
      <c r="AC1360" t="s">
        <v>39</v>
      </c>
      <c r="AD1360" t="s">
        <v>40</v>
      </c>
    </row>
    <row r="1361" spans="1:30" x14ac:dyDescent="0.25">
      <c r="A1361" t="s">
        <v>10014</v>
      </c>
      <c r="B1361" t="s">
        <v>27</v>
      </c>
      <c r="C1361" t="s">
        <v>28</v>
      </c>
      <c r="D1361" t="s">
        <v>29</v>
      </c>
      <c r="E1361" t="s">
        <v>30</v>
      </c>
      <c r="F1361" t="s">
        <v>9937</v>
      </c>
      <c r="G1361" t="s">
        <v>9938</v>
      </c>
      <c r="H1361" t="s">
        <v>9383</v>
      </c>
      <c r="I1361" t="s">
        <v>15415</v>
      </c>
      <c r="J1361" t="s">
        <v>10014</v>
      </c>
      <c r="K1361" t="s">
        <v>31</v>
      </c>
      <c r="L1361" t="s">
        <v>31</v>
      </c>
      <c r="M1361" t="s">
        <v>42</v>
      </c>
      <c r="N1361" t="s">
        <v>43</v>
      </c>
      <c r="O1361" t="s">
        <v>7206</v>
      </c>
      <c r="P1361" t="s">
        <v>106</v>
      </c>
      <c r="Q1361" t="s">
        <v>75</v>
      </c>
      <c r="R1361" t="s">
        <v>271</v>
      </c>
      <c r="S1361" t="str">
        <f t="shared" si="16"/>
        <v>MAMANI QUISPE, PEDRO</v>
      </c>
      <c r="T1361" t="s">
        <v>59</v>
      </c>
      <c r="U1361" t="s">
        <v>48</v>
      </c>
      <c r="V1361" t="s">
        <v>49</v>
      </c>
      <c r="W1361" t="s">
        <v>17232</v>
      </c>
      <c r="X1361" s="126">
        <v>25336</v>
      </c>
      <c r="Y1361" t="s">
        <v>10015</v>
      </c>
      <c r="AB1361" t="s">
        <v>38</v>
      </c>
      <c r="AC1361" t="s">
        <v>39</v>
      </c>
      <c r="AD1361" t="s">
        <v>40</v>
      </c>
    </row>
    <row r="1362" spans="1:30" x14ac:dyDescent="0.25">
      <c r="A1362" t="s">
        <v>17233</v>
      </c>
      <c r="B1362" t="s">
        <v>27</v>
      </c>
      <c r="C1362" t="s">
        <v>28</v>
      </c>
      <c r="D1362" t="s">
        <v>29</v>
      </c>
      <c r="E1362" t="s">
        <v>30</v>
      </c>
      <c r="F1362" t="s">
        <v>9937</v>
      </c>
      <c r="G1362" t="s">
        <v>9938</v>
      </c>
      <c r="H1362" t="s">
        <v>9383</v>
      </c>
      <c r="I1362" t="s">
        <v>15415</v>
      </c>
      <c r="J1362" t="s">
        <v>17233</v>
      </c>
      <c r="K1362" t="s">
        <v>31</v>
      </c>
      <c r="L1362" t="s">
        <v>31</v>
      </c>
      <c r="M1362" t="s">
        <v>6446</v>
      </c>
      <c r="N1362" t="s">
        <v>61</v>
      </c>
      <c r="O1362" t="s">
        <v>17060</v>
      </c>
      <c r="P1362" t="s">
        <v>143</v>
      </c>
      <c r="Q1362" t="s">
        <v>298</v>
      </c>
      <c r="R1362" t="s">
        <v>22351</v>
      </c>
      <c r="S1362" s="189" t="s">
        <v>235</v>
      </c>
      <c r="T1362" t="s">
        <v>64</v>
      </c>
      <c r="U1362" t="s">
        <v>784</v>
      </c>
      <c r="V1362" t="s">
        <v>49</v>
      </c>
      <c r="W1362" t="s">
        <v>22352</v>
      </c>
      <c r="X1362" s="126">
        <v>31158</v>
      </c>
      <c r="Y1362" t="s">
        <v>22353</v>
      </c>
      <c r="Z1362" s="126">
        <v>44256</v>
      </c>
      <c r="AA1362" s="126">
        <v>44561</v>
      </c>
      <c r="AB1362" t="s">
        <v>119</v>
      </c>
      <c r="AC1362" t="s">
        <v>6628</v>
      </c>
      <c r="AD1362" t="s">
        <v>40</v>
      </c>
    </row>
    <row r="1363" spans="1:30" x14ac:dyDescent="0.25">
      <c r="A1363" t="s">
        <v>10016</v>
      </c>
      <c r="B1363" t="s">
        <v>27</v>
      </c>
      <c r="C1363" t="s">
        <v>28</v>
      </c>
      <c r="D1363" t="s">
        <v>29</v>
      </c>
      <c r="E1363" t="s">
        <v>30</v>
      </c>
      <c r="F1363" t="s">
        <v>9937</v>
      </c>
      <c r="G1363" t="s">
        <v>9938</v>
      </c>
      <c r="H1363" t="s">
        <v>9383</v>
      </c>
      <c r="I1363" t="s">
        <v>15415</v>
      </c>
      <c r="J1363" t="s">
        <v>10016</v>
      </c>
      <c r="K1363" t="s">
        <v>90</v>
      </c>
      <c r="L1363" t="s">
        <v>730</v>
      </c>
      <c r="M1363" t="s">
        <v>731</v>
      </c>
      <c r="N1363" t="s">
        <v>43</v>
      </c>
      <c r="O1363" t="s">
        <v>53</v>
      </c>
      <c r="P1363" t="s">
        <v>305</v>
      </c>
      <c r="Q1363" t="s">
        <v>325</v>
      </c>
      <c r="R1363" t="s">
        <v>10017</v>
      </c>
      <c r="S1363" t="str">
        <f t="shared" si="16"/>
        <v>RODRIGUEZ MENDOZA, JULIO ELOY</v>
      </c>
      <c r="T1363" t="s">
        <v>722</v>
      </c>
      <c r="U1363" t="s">
        <v>37</v>
      </c>
      <c r="V1363" t="s">
        <v>49</v>
      </c>
      <c r="W1363" t="s">
        <v>17234</v>
      </c>
      <c r="X1363" s="126">
        <v>18670</v>
      </c>
      <c r="Y1363" t="s">
        <v>10018</v>
      </c>
      <c r="AB1363" t="s">
        <v>38</v>
      </c>
      <c r="AC1363" t="s">
        <v>95</v>
      </c>
      <c r="AD1363" t="s">
        <v>40</v>
      </c>
    </row>
    <row r="1364" spans="1:30" x14ac:dyDescent="0.25">
      <c r="A1364" t="s">
        <v>10019</v>
      </c>
      <c r="B1364" t="s">
        <v>27</v>
      </c>
      <c r="C1364" t="s">
        <v>28</v>
      </c>
      <c r="D1364" t="s">
        <v>29</v>
      </c>
      <c r="E1364" t="s">
        <v>30</v>
      </c>
      <c r="F1364" t="s">
        <v>9937</v>
      </c>
      <c r="G1364" t="s">
        <v>9938</v>
      </c>
      <c r="H1364" t="s">
        <v>9383</v>
      </c>
      <c r="I1364" t="s">
        <v>15415</v>
      </c>
      <c r="J1364" t="s">
        <v>10019</v>
      </c>
      <c r="K1364" t="s">
        <v>90</v>
      </c>
      <c r="L1364" t="s">
        <v>720</v>
      </c>
      <c r="M1364" t="s">
        <v>721</v>
      </c>
      <c r="N1364" t="s">
        <v>43</v>
      </c>
      <c r="O1364" t="s">
        <v>10020</v>
      </c>
      <c r="P1364" t="s">
        <v>75</v>
      </c>
      <c r="Q1364" t="s">
        <v>126</v>
      </c>
      <c r="R1364" t="s">
        <v>10021</v>
      </c>
      <c r="S1364" t="str">
        <f t="shared" si="16"/>
        <v>QUISPE FLORES, GUILLERMO SABINO</v>
      </c>
      <c r="T1364" t="s">
        <v>406</v>
      </c>
      <c r="U1364" t="s">
        <v>37</v>
      </c>
      <c r="V1364" t="s">
        <v>49</v>
      </c>
      <c r="W1364" t="s">
        <v>17235</v>
      </c>
      <c r="X1364" s="126">
        <v>18820</v>
      </c>
      <c r="Y1364" t="s">
        <v>10022</v>
      </c>
      <c r="AB1364" t="s">
        <v>38</v>
      </c>
      <c r="AC1364" t="s">
        <v>95</v>
      </c>
      <c r="AD1364" t="s">
        <v>40</v>
      </c>
    </row>
    <row r="1365" spans="1:30" x14ac:dyDescent="0.25">
      <c r="A1365" t="s">
        <v>10023</v>
      </c>
      <c r="B1365" t="s">
        <v>27</v>
      </c>
      <c r="C1365" t="s">
        <v>28</v>
      </c>
      <c r="D1365" t="s">
        <v>29</v>
      </c>
      <c r="E1365" t="s">
        <v>30</v>
      </c>
      <c r="F1365" t="s">
        <v>9937</v>
      </c>
      <c r="G1365" t="s">
        <v>9938</v>
      </c>
      <c r="H1365" t="s">
        <v>9383</v>
      </c>
      <c r="I1365" t="s">
        <v>15415</v>
      </c>
      <c r="J1365" t="s">
        <v>10023</v>
      </c>
      <c r="K1365" t="s">
        <v>90</v>
      </c>
      <c r="L1365" t="s">
        <v>91</v>
      </c>
      <c r="M1365" t="s">
        <v>92</v>
      </c>
      <c r="N1365" t="s">
        <v>43</v>
      </c>
      <c r="O1365" t="s">
        <v>53</v>
      </c>
      <c r="P1365" t="s">
        <v>126</v>
      </c>
      <c r="Q1365" t="s">
        <v>106</v>
      </c>
      <c r="R1365" t="s">
        <v>671</v>
      </c>
      <c r="S1365" t="str">
        <f t="shared" si="16"/>
        <v>FLORES MAMANI, PASTOR</v>
      </c>
      <c r="T1365" t="s">
        <v>100</v>
      </c>
      <c r="U1365" t="s">
        <v>37</v>
      </c>
      <c r="V1365" t="s">
        <v>49</v>
      </c>
      <c r="W1365" t="s">
        <v>17236</v>
      </c>
      <c r="X1365" s="126">
        <v>21866</v>
      </c>
      <c r="Y1365" t="s">
        <v>10024</v>
      </c>
      <c r="AB1365" t="s">
        <v>38</v>
      </c>
      <c r="AC1365" t="s">
        <v>95</v>
      </c>
      <c r="AD1365" t="s">
        <v>40</v>
      </c>
    </row>
    <row r="1366" spans="1:30" x14ac:dyDescent="0.25">
      <c r="A1366" t="s">
        <v>10025</v>
      </c>
      <c r="B1366" t="s">
        <v>27</v>
      </c>
      <c r="C1366" t="s">
        <v>28</v>
      </c>
      <c r="D1366" t="s">
        <v>29</v>
      </c>
      <c r="E1366" t="s">
        <v>30</v>
      </c>
      <c r="F1366" t="s">
        <v>9937</v>
      </c>
      <c r="G1366" t="s">
        <v>9938</v>
      </c>
      <c r="H1366" t="s">
        <v>9383</v>
      </c>
      <c r="I1366" t="s">
        <v>15415</v>
      </c>
      <c r="J1366" t="s">
        <v>10025</v>
      </c>
      <c r="K1366" t="s">
        <v>90</v>
      </c>
      <c r="L1366" t="s">
        <v>91</v>
      </c>
      <c r="M1366" t="s">
        <v>92</v>
      </c>
      <c r="N1366" t="s">
        <v>43</v>
      </c>
      <c r="O1366" t="s">
        <v>15419</v>
      </c>
      <c r="P1366" t="s">
        <v>985</v>
      </c>
      <c r="Q1366" t="s">
        <v>328</v>
      </c>
      <c r="R1366" t="s">
        <v>12387</v>
      </c>
      <c r="S1366" t="str">
        <f t="shared" si="16"/>
        <v>MARAZA VILCANQUI, LORGIA</v>
      </c>
      <c r="T1366" t="s">
        <v>102</v>
      </c>
      <c r="U1366" t="s">
        <v>37</v>
      </c>
      <c r="V1366" t="s">
        <v>49</v>
      </c>
      <c r="W1366" t="s">
        <v>17237</v>
      </c>
      <c r="X1366" s="126">
        <v>26725</v>
      </c>
      <c r="Y1366" t="s">
        <v>12388</v>
      </c>
      <c r="AB1366" t="s">
        <v>38</v>
      </c>
      <c r="AC1366" t="s">
        <v>95</v>
      </c>
      <c r="AD1366" t="s">
        <v>40</v>
      </c>
    </row>
    <row r="1367" spans="1:30" x14ac:dyDescent="0.25">
      <c r="A1367" t="s">
        <v>10026</v>
      </c>
      <c r="B1367" t="s">
        <v>27</v>
      </c>
      <c r="C1367" t="s">
        <v>28</v>
      </c>
      <c r="D1367" t="s">
        <v>29</v>
      </c>
      <c r="E1367" t="s">
        <v>30</v>
      </c>
      <c r="F1367" t="s">
        <v>9937</v>
      </c>
      <c r="G1367" t="s">
        <v>9938</v>
      </c>
      <c r="H1367" t="s">
        <v>9383</v>
      </c>
      <c r="I1367" t="s">
        <v>15415</v>
      </c>
      <c r="J1367" t="s">
        <v>10026</v>
      </c>
      <c r="K1367" t="s">
        <v>90</v>
      </c>
      <c r="L1367" t="s">
        <v>91</v>
      </c>
      <c r="M1367" t="s">
        <v>92</v>
      </c>
      <c r="N1367" t="s">
        <v>43</v>
      </c>
      <c r="O1367" t="s">
        <v>53</v>
      </c>
      <c r="P1367" t="s">
        <v>640</v>
      </c>
      <c r="Q1367" t="s">
        <v>74</v>
      </c>
      <c r="R1367" t="s">
        <v>388</v>
      </c>
      <c r="S1367" t="str">
        <f t="shared" si="16"/>
        <v>ARAPA HUANCA, MARIA</v>
      </c>
      <c r="T1367" t="s">
        <v>176</v>
      </c>
      <c r="U1367" t="s">
        <v>37</v>
      </c>
      <c r="V1367" t="s">
        <v>49</v>
      </c>
      <c r="W1367" t="s">
        <v>17238</v>
      </c>
      <c r="X1367" s="126">
        <v>19208</v>
      </c>
      <c r="Y1367" t="s">
        <v>10027</v>
      </c>
      <c r="AB1367" t="s">
        <v>38</v>
      </c>
      <c r="AC1367" t="s">
        <v>95</v>
      </c>
      <c r="AD1367" t="s">
        <v>40</v>
      </c>
    </row>
    <row r="1368" spans="1:30" x14ac:dyDescent="0.25">
      <c r="A1368" t="s">
        <v>10028</v>
      </c>
      <c r="B1368" t="s">
        <v>27</v>
      </c>
      <c r="C1368" t="s">
        <v>28</v>
      </c>
      <c r="D1368" t="s">
        <v>29</v>
      </c>
      <c r="E1368" t="s">
        <v>30</v>
      </c>
      <c r="F1368" t="s">
        <v>9937</v>
      </c>
      <c r="G1368" t="s">
        <v>9938</v>
      </c>
      <c r="H1368" t="s">
        <v>9383</v>
      </c>
      <c r="I1368" t="s">
        <v>15415</v>
      </c>
      <c r="J1368" t="s">
        <v>10028</v>
      </c>
      <c r="K1368" t="s">
        <v>90</v>
      </c>
      <c r="L1368" t="s">
        <v>91</v>
      </c>
      <c r="M1368" t="s">
        <v>92</v>
      </c>
      <c r="N1368" t="s">
        <v>43</v>
      </c>
      <c r="O1368" t="s">
        <v>53</v>
      </c>
      <c r="P1368" t="s">
        <v>152</v>
      </c>
      <c r="Q1368" t="s">
        <v>10029</v>
      </c>
      <c r="R1368" t="s">
        <v>10030</v>
      </c>
      <c r="S1368" t="str">
        <f t="shared" si="16"/>
        <v>RAMOS ALAVI, MARTA LUISA</v>
      </c>
      <c r="T1368" t="s">
        <v>722</v>
      </c>
      <c r="U1368" t="s">
        <v>37</v>
      </c>
      <c r="V1368" t="s">
        <v>49</v>
      </c>
      <c r="W1368" t="s">
        <v>17239</v>
      </c>
      <c r="X1368" s="126">
        <v>20301</v>
      </c>
      <c r="Y1368" t="s">
        <v>10031</v>
      </c>
      <c r="AB1368" t="s">
        <v>38</v>
      </c>
      <c r="AC1368" t="s">
        <v>95</v>
      </c>
      <c r="AD1368" t="s">
        <v>40</v>
      </c>
    </row>
    <row r="1369" spans="1:30" x14ac:dyDescent="0.25">
      <c r="A1369" t="s">
        <v>10032</v>
      </c>
      <c r="B1369" t="s">
        <v>27</v>
      </c>
      <c r="C1369" t="s">
        <v>28</v>
      </c>
      <c r="D1369" t="s">
        <v>29</v>
      </c>
      <c r="E1369" t="s">
        <v>30</v>
      </c>
      <c r="F1369" t="s">
        <v>10033</v>
      </c>
      <c r="G1369" t="s">
        <v>10034</v>
      </c>
      <c r="H1369" t="s">
        <v>9383</v>
      </c>
      <c r="I1369" t="s">
        <v>15420</v>
      </c>
      <c r="J1369" t="s">
        <v>10032</v>
      </c>
      <c r="K1369" t="s">
        <v>31</v>
      </c>
      <c r="L1369" t="s">
        <v>32</v>
      </c>
      <c r="M1369" t="s">
        <v>709</v>
      </c>
      <c r="N1369" t="s">
        <v>34</v>
      </c>
      <c r="O1369" t="s">
        <v>6611</v>
      </c>
      <c r="P1369" t="s">
        <v>785</v>
      </c>
      <c r="Q1369" t="s">
        <v>75</v>
      </c>
      <c r="R1369" t="s">
        <v>9773</v>
      </c>
      <c r="S1369" t="str">
        <f t="shared" si="16"/>
        <v>VILLAHERMOSA QUISPE, AMANDA</v>
      </c>
      <c r="T1369" t="s">
        <v>316</v>
      </c>
      <c r="U1369" t="s">
        <v>37</v>
      </c>
      <c r="V1369" t="s">
        <v>6613</v>
      </c>
      <c r="W1369" t="s">
        <v>17240</v>
      </c>
      <c r="X1369" s="126">
        <v>26308</v>
      </c>
      <c r="Y1369" t="s">
        <v>10035</v>
      </c>
      <c r="Z1369" s="126">
        <v>43525</v>
      </c>
      <c r="AA1369" s="126">
        <v>44985</v>
      </c>
      <c r="AB1369" t="s">
        <v>38</v>
      </c>
      <c r="AC1369" t="s">
        <v>39</v>
      </c>
      <c r="AD1369" t="s">
        <v>40</v>
      </c>
    </row>
    <row r="1370" spans="1:30" x14ac:dyDescent="0.25">
      <c r="A1370" t="s">
        <v>10036</v>
      </c>
      <c r="B1370" t="s">
        <v>27</v>
      </c>
      <c r="C1370" t="s">
        <v>28</v>
      </c>
      <c r="D1370" t="s">
        <v>29</v>
      </c>
      <c r="E1370" t="s">
        <v>30</v>
      </c>
      <c r="F1370" t="s">
        <v>10033</v>
      </c>
      <c r="G1370" t="s">
        <v>10034</v>
      </c>
      <c r="H1370" t="s">
        <v>9383</v>
      </c>
      <c r="I1370" t="s">
        <v>15420</v>
      </c>
      <c r="J1370" t="s">
        <v>10036</v>
      </c>
      <c r="K1370" t="s">
        <v>31</v>
      </c>
      <c r="L1370" t="s">
        <v>32</v>
      </c>
      <c r="M1370" t="s">
        <v>33</v>
      </c>
      <c r="N1370" t="s">
        <v>34</v>
      </c>
      <c r="O1370" t="s">
        <v>6611</v>
      </c>
      <c r="P1370" t="s">
        <v>536</v>
      </c>
      <c r="Q1370" t="s">
        <v>270</v>
      </c>
      <c r="R1370" t="s">
        <v>10037</v>
      </c>
      <c r="S1370" t="str">
        <f t="shared" si="16"/>
        <v>ZAPANA SANIZO, LUPO AGUSTIN</v>
      </c>
      <c r="T1370" t="s">
        <v>36</v>
      </c>
      <c r="U1370" t="s">
        <v>37</v>
      </c>
      <c r="V1370" t="s">
        <v>6613</v>
      </c>
      <c r="W1370" t="s">
        <v>17241</v>
      </c>
      <c r="X1370" s="126">
        <v>28364</v>
      </c>
      <c r="Y1370" t="s">
        <v>10038</v>
      </c>
      <c r="Z1370" s="126">
        <v>43525</v>
      </c>
      <c r="AA1370" s="126">
        <v>44985</v>
      </c>
      <c r="AB1370" t="s">
        <v>38</v>
      </c>
      <c r="AC1370" t="s">
        <v>39</v>
      </c>
      <c r="AD1370" t="s">
        <v>40</v>
      </c>
    </row>
    <row r="1371" spans="1:30" x14ac:dyDescent="0.25">
      <c r="A1371" t="s">
        <v>10039</v>
      </c>
      <c r="B1371" t="s">
        <v>27</v>
      </c>
      <c r="C1371" t="s">
        <v>28</v>
      </c>
      <c r="D1371" t="s">
        <v>29</v>
      </c>
      <c r="E1371" t="s">
        <v>30</v>
      </c>
      <c r="F1371" t="s">
        <v>10033</v>
      </c>
      <c r="G1371" t="s">
        <v>10034</v>
      </c>
      <c r="H1371" t="s">
        <v>9383</v>
      </c>
      <c r="I1371" t="s">
        <v>15420</v>
      </c>
      <c r="J1371" t="s">
        <v>10039</v>
      </c>
      <c r="K1371" t="s">
        <v>31</v>
      </c>
      <c r="L1371" t="s">
        <v>31</v>
      </c>
      <c r="M1371" t="s">
        <v>42</v>
      </c>
      <c r="N1371" t="s">
        <v>43</v>
      </c>
      <c r="O1371" t="s">
        <v>7206</v>
      </c>
      <c r="P1371" t="s">
        <v>6634</v>
      </c>
      <c r="Q1371" t="s">
        <v>10040</v>
      </c>
      <c r="R1371" t="s">
        <v>10041</v>
      </c>
      <c r="S1371" t="str">
        <f t="shared" si="16"/>
        <v>MAYDANA ITURRIAGA, MARIA DAKMAR</v>
      </c>
      <c r="T1371" t="s">
        <v>316</v>
      </c>
      <c r="U1371" t="s">
        <v>48</v>
      </c>
      <c r="V1371" t="s">
        <v>49</v>
      </c>
      <c r="W1371" t="s">
        <v>17242</v>
      </c>
      <c r="X1371" s="126">
        <v>22214</v>
      </c>
      <c r="Y1371" t="s">
        <v>10042</v>
      </c>
      <c r="AB1371" t="s">
        <v>38</v>
      </c>
      <c r="AC1371" t="s">
        <v>39</v>
      </c>
      <c r="AD1371" t="s">
        <v>40</v>
      </c>
    </row>
    <row r="1372" spans="1:30" x14ac:dyDescent="0.25">
      <c r="A1372" t="s">
        <v>10043</v>
      </c>
      <c r="B1372" t="s">
        <v>27</v>
      </c>
      <c r="C1372" t="s">
        <v>28</v>
      </c>
      <c r="D1372" t="s">
        <v>29</v>
      </c>
      <c r="E1372" t="s">
        <v>30</v>
      </c>
      <c r="F1372" t="s">
        <v>10033</v>
      </c>
      <c r="G1372" t="s">
        <v>10034</v>
      </c>
      <c r="H1372" t="s">
        <v>9383</v>
      </c>
      <c r="I1372" t="s">
        <v>15420</v>
      </c>
      <c r="J1372" t="s">
        <v>10043</v>
      </c>
      <c r="K1372" t="s">
        <v>31</v>
      </c>
      <c r="L1372" t="s">
        <v>31</v>
      </c>
      <c r="M1372" t="s">
        <v>42</v>
      </c>
      <c r="N1372" t="s">
        <v>43</v>
      </c>
      <c r="O1372" t="s">
        <v>10044</v>
      </c>
      <c r="P1372" t="s">
        <v>13340</v>
      </c>
      <c r="Q1372" t="s">
        <v>13341</v>
      </c>
      <c r="R1372" t="s">
        <v>345</v>
      </c>
      <c r="S1372" t="str">
        <f t="shared" si="16"/>
        <v>ACHAQUIHUI ROSEL, MARINA</v>
      </c>
      <c r="T1372" t="s">
        <v>59</v>
      </c>
      <c r="U1372" t="s">
        <v>48</v>
      </c>
      <c r="V1372" t="s">
        <v>49</v>
      </c>
      <c r="W1372" t="s">
        <v>17243</v>
      </c>
      <c r="X1372" s="126">
        <v>25967</v>
      </c>
      <c r="Y1372" t="s">
        <v>13342</v>
      </c>
      <c r="AB1372" t="s">
        <v>38</v>
      </c>
      <c r="AC1372" t="s">
        <v>39</v>
      </c>
      <c r="AD1372" t="s">
        <v>40</v>
      </c>
    </row>
    <row r="1373" spans="1:30" x14ac:dyDescent="0.25">
      <c r="A1373" t="s">
        <v>10045</v>
      </c>
      <c r="B1373" t="s">
        <v>27</v>
      </c>
      <c r="C1373" t="s">
        <v>28</v>
      </c>
      <c r="D1373" t="s">
        <v>29</v>
      </c>
      <c r="E1373" t="s">
        <v>30</v>
      </c>
      <c r="F1373" t="s">
        <v>10033</v>
      </c>
      <c r="G1373" t="s">
        <v>10034</v>
      </c>
      <c r="H1373" t="s">
        <v>9383</v>
      </c>
      <c r="I1373" t="s">
        <v>15420</v>
      </c>
      <c r="J1373" t="s">
        <v>10045</v>
      </c>
      <c r="K1373" t="s">
        <v>31</v>
      </c>
      <c r="L1373" t="s">
        <v>31</v>
      </c>
      <c r="M1373" t="s">
        <v>42</v>
      </c>
      <c r="N1373" t="s">
        <v>61</v>
      </c>
      <c r="O1373" t="s">
        <v>17244</v>
      </c>
      <c r="P1373" t="s">
        <v>58</v>
      </c>
      <c r="Q1373" t="s">
        <v>126</v>
      </c>
      <c r="R1373" t="s">
        <v>22354</v>
      </c>
      <c r="S1373" s="189" t="s">
        <v>235</v>
      </c>
      <c r="T1373" t="s">
        <v>64</v>
      </c>
      <c r="U1373" t="s">
        <v>48</v>
      </c>
      <c r="V1373" t="s">
        <v>49</v>
      </c>
      <c r="W1373" t="s">
        <v>22355</v>
      </c>
      <c r="X1373" s="126">
        <v>34614</v>
      </c>
      <c r="Y1373" t="s">
        <v>22356</v>
      </c>
      <c r="Z1373" s="126">
        <v>44323</v>
      </c>
      <c r="AA1373" s="126">
        <v>44561</v>
      </c>
      <c r="AB1373" t="s">
        <v>38</v>
      </c>
      <c r="AC1373" t="s">
        <v>6628</v>
      </c>
      <c r="AD1373" t="s">
        <v>40</v>
      </c>
    </row>
    <row r="1374" spans="1:30" x14ac:dyDescent="0.25">
      <c r="A1374" t="s">
        <v>10046</v>
      </c>
      <c r="B1374" t="s">
        <v>27</v>
      </c>
      <c r="C1374" t="s">
        <v>28</v>
      </c>
      <c r="D1374" t="s">
        <v>29</v>
      </c>
      <c r="E1374" t="s">
        <v>30</v>
      </c>
      <c r="F1374" t="s">
        <v>10033</v>
      </c>
      <c r="G1374" t="s">
        <v>10034</v>
      </c>
      <c r="H1374" t="s">
        <v>9383</v>
      </c>
      <c r="I1374" t="s">
        <v>15420</v>
      </c>
      <c r="J1374" t="s">
        <v>10046</v>
      </c>
      <c r="K1374" t="s">
        <v>31</v>
      </c>
      <c r="L1374" t="s">
        <v>31</v>
      </c>
      <c r="M1374" t="s">
        <v>42</v>
      </c>
      <c r="N1374" t="s">
        <v>43</v>
      </c>
      <c r="O1374" t="s">
        <v>17245</v>
      </c>
      <c r="P1374" t="s">
        <v>6634</v>
      </c>
      <c r="Q1374" t="s">
        <v>10191</v>
      </c>
      <c r="R1374" t="s">
        <v>10192</v>
      </c>
      <c r="S1374" t="str">
        <f t="shared" si="16"/>
        <v>MAYDANA YTURRIAGA, ELVA YARMILA</v>
      </c>
      <c r="T1374" t="s">
        <v>316</v>
      </c>
      <c r="U1374" t="s">
        <v>48</v>
      </c>
      <c r="V1374" t="s">
        <v>49</v>
      </c>
      <c r="W1374" t="s">
        <v>17246</v>
      </c>
      <c r="X1374" s="126">
        <v>23417</v>
      </c>
      <c r="Y1374" t="s">
        <v>10193</v>
      </c>
      <c r="Z1374" s="126">
        <v>44256</v>
      </c>
      <c r="AB1374" t="s">
        <v>38</v>
      </c>
      <c r="AC1374" t="s">
        <v>39</v>
      </c>
      <c r="AD1374" t="s">
        <v>40</v>
      </c>
    </row>
    <row r="1375" spans="1:30" x14ac:dyDescent="0.25">
      <c r="A1375" t="s">
        <v>10047</v>
      </c>
      <c r="B1375" t="s">
        <v>27</v>
      </c>
      <c r="C1375" t="s">
        <v>28</v>
      </c>
      <c r="D1375" t="s">
        <v>29</v>
      </c>
      <c r="E1375" t="s">
        <v>30</v>
      </c>
      <c r="F1375" t="s">
        <v>10033</v>
      </c>
      <c r="G1375" t="s">
        <v>10034</v>
      </c>
      <c r="H1375" t="s">
        <v>9383</v>
      </c>
      <c r="I1375" t="s">
        <v>15420</v>
      </c>
      <c r="J1375" t="s">
        <v>10047</v>
      </c>
      <c r="K1375" t="s">
        <v>31</v>
      </c>
      <c r="L1375" t="s">
        <v>31</v>
      </c>
      <c r="M1375" t="s">
        <v>9423</v>
      </c>
      <c r="N1375" t="s">
        <v>43</v>
      </c>
      <c r="O1375" t="s">
        <v>53</v>
      </c>
      <c r="P1375" t="s">
        <v>640</v>
      </c>
      <c r="Q1375" t="s">
        <v>135</v>
      </c>
      <c r="R1375" t="s">
        <v>554</v>
      </c>
      <c r="S1375" t="str">
        <f t="shared" si="16"/>
        <v>ARAPA COILA, MARIA ELENA</v>
      </c>
      <c r="T1375" t="s">
        <v>59</v>
      </c>
      <c r="U1375" t="s">
        <v>48</v>
      </c>
      <c r="V1375" t="s">
        <v>49</v>
      </c>
      <c r="W1375" t="s">
        <v>17247</v>
      </c>
      <c r="X1375" s="126">
        <v>25465</v>
      </c>
      <c r="Y1375" t="s">
        <v>10048</v>
      </c>
      <c r="AB1375" t="s">
        <v>38</v>
      </c>
      <c r="AC1375" t="s">
        <v>39</v>
      </c>
      <c r="AD1375" t="s">
        <v>40</v>
      </c>
    </row>
    <row r="1376" spans="1:30" x14ac:dyDescent="0.25">
      <c r="A1376" t="s">
        <v>10049</v>
      </c>
      <c r="B1376" t="s">
        <v>27</v>
      </c>
      <c r="C1376" t="s">
        <v>28</v>
      </c>
      <c r="D1376" t="s">
        <v>29</v>
      </c>
      <c r="E1376" t="s">
        <v>30</v>
      </c>
      <c r="F1376" t="s">
        <v>10033</v>
      </c>
      <c r="G1376" t="s">
        <v>10034</v>
      </c>
      <c r="H1376" t="s">
        <v>9383</v>
      </c>
      <c r="I1376" t="s">
        <v>15420</v>
      </c>
      <c r="J1376" t="s">
        <v>10049</v>
      </c>
      <c r="K1376" t="s">
        <v>31</v>
      </c>
      <c r="L1376" t="s">
        <v>31</v>
      </c>
      <c r="M1376" t="s">
        <v>42</v>
      </c>
      <c r="N1376" t="s">
        <v>43</v>
      </c>
      <c r="O1376" t="s">
        <v>53</v>
      </c>
      <c r="P1376" t="s">
        <v>10050</v>
      </c>
      <c r="Q1376" t="s">
        <v>788</v>
      </c>
      <c r="R1376" t="s">
        <v>10051</v>
      </c>
      <c r="S1376" t="str">
        <f t="shared" si="16"/>
        <v>ARRATIA CHALCO, BEATRIZ MAGDALENA</v>
      </c>
      <c r="T1376" t="s">
        <v>59</v>
      </c>
      <c r="U1376" t="s">
        <v>48</v>
      </c>
      <c r="V1376" t="s">
        <v>49</v>
      </c>
      <c r="W1376" t="s">
        <v>17248</v>
      </c>
      <c r="X1376" s="126">
        <v>24621</v>
      </c>
      <c r="Y1376" t="s">
        <v>10052</v>
      </c>
      <c r="AB1376" t="s">
        <v>38</v>
      </c>
      <c r="AC1376" t="s">
        <v>39</v>
      </c>
      <c r="AD1376" t="s">
        <v>40</v>
      </c>
    </row>
    <row r="1377" spans="1:30" x14ac:dyDescent="0.25">
      <c r="A1377" t="s">
        <v>10053</v>
      </c>
      <c r="B1377" t="s">
        <v>27</v>
      </c>
      <c r="C1377" t="s">
        <v>28</v>
      </c>
      <c r="D1377" t="s">
        <v>29</v>
      </c>
      <c r="E1377" t="s">
        <v>30</v>
      </c>
      <c r="F1377" t="s">
        <v>10033</v>
      </c>
      <c r="G1377" t="s">
        <v>10034</v>
      </c>
      <c r="H1377" t="s">
        <v>9383</v>
      </c>
      <c r="I1377" t="s">
        <v>15420</v>
      </c>
      <c r="J1377" t="s">
        <v>10053</v>
      </c>
      <c r="K1377" t="s">
        <v>31</v>
      </c>
      <c r="L1377" t="s">
        <v>31</v>
      </c>
      <c r="M1377" t="s">
        <v>42</v>
      </c>
      <c r="N1377" t="s">
        <v>43</v>
      </c>
      <c r="O1377" t="s">
        <v>53</v>
      </c>
      <c r="P1377" t="s">
        <v>75</v>
      </c>
      <c r="Q1377" t="s">
        <v>375</v>
      </c>
      <c r="R1377" t="s">
        <v>319</v>
      </c>
      <c r="S1377" t="str">
        <f t="shared" si="16"/>
        <v>QUISPE ALEJO, DELIA</v>
      </c>
      <c r="T1377" t="s">
        <v>59</v>
      </c>
      <c r="U1377" t="s">
        <v>48</v>
      </c>
      <c r="V1377" t="s">
        <v>49</v>
      </c>
      <c r="W1377" t="s">
        <v>17249</v>
      </c>
      <c r="X1377" s="126">
        <v>24778</v>
      </c>
      <c r="Y1377" t="s">
        <v>10054</v>
      </c>
      <c r="AB1377" t="s">
        <v>38</v>
      </c>
      <c r="AC1377" t="s">
        <v>39</v>
      </c>
      <c r="AD1377" t="s">
        <v>40</v>
      </c>
    </row>
    <row r="1378" spans="1:30" x14ac:dyDescent="0.25">
      <c r="A1378" t="s">
        <v>10055</v>
      </c>
      <c r="B1378" t="s">
        <v>27</v>
      </c>
      <c r="C1378" t="s">
        <v>28</v>
      </c>
      <c r="D1378" t="s">
        <v>29</v>
      </c>
      <c r="E1378" t="s">
        <v>30</v>
      </c>
      <c r="F1378" t="s">
        <v>10033</v>
      </c>
      <c r="G1378" t="s">
        <v>10034</v>
      </c>
      <c r="H1378" t="s">
        <v>9383</v>
      </c>
      <c r="I1378" t="s">
        <v>15420</v>
      </c>
      <c r="J1378" t="s">
        <v>10055</v>
      </c>
      <c r="K1378" t="s">
        <v>31</v>
      </c>
      <c r="L1378" t="s">
        <v>31</v>
      </c>
      <c r="M1378" t="s">
        <v>42</v>
      </c>
      <c r="N1378" t="s">
        <v>43</v>
      </c>
      <c r="O1378" t="s">
        <v>53</v>
      </c>
      <c r="P1378" t="s">
        <v>411</v>
      </c>
      <c r="Q1378" t="s">
        <v>519</v>
      </c>
      <c r="R1378" t="s">
        <v>521</v>
      </c>
      <c r="S1378" t="str">
        <f t="shared" si="16"/>
        <v>BUSTINZA MENDIZABAL, HAYDEE</v>
      </c>
      <c r="T1378" t="s">
        <v>47</v>
      </c>
      <c r="U1378" t="s">
        <v>48</v>
      </c>
      <c r="V1378" t="s">
        <v>49</v>
      </c>
      <c r="W1378" t="s">
        <v>17250</v>
      </c>
      <c r="X1378" s="126">
        <v>21661</v>
      </c>
      <c r="Y1378" t="s">
        <v>10056</v>
      </c>
      <c r="AB1378" t="s">
        <v>38</v>
      </c>
      <c r="AC1378" t="s">
        <v>39</v>
      </c>
      <c r="AD1378" t="s">
        <v>40</v>
      </c>
    </row>
    <row r="1379" spans="1:30" x14ac:dyDescent="0.25">
      <c r="A1379" t="s">
        <v>10057</v>
      </c>
      <c r="B1379" t="s">
        <v>27</v>
      </c>
      <c r="C1379" t="s">
        <v>28</v>
      </c>
      <c r="D1379" t="s">
        <v>29</v>
      </c>
      <c r="E1379" t="s">
        <v>30</v>
      </c>
      <c r="F1379" t="s">
        <v>10033</v>
      </c>
      <c r="G1379" t="s">
        <v>10034</v>
      </c>
      <c r="H1379" t="s">
        <v>9383</v>
      </c>
      <c r="I1379" t="s">
        <v>15420</v>
      </c>
      <c r="J1379" t="s">
        <v>10057</v>
      </c>
      <c r="K1379" t="s">
        <v>31</v>
      </c>
      <c r="L1379" t="s">
        <v>31</v>
      </c>
      <c r="M1379" t="s">
        <v>42</v>
      </c>
      <c r="N1379" t="s">
        <v>43</v>
      </c>
      <c r="O1379" t="s">
        <v>53</v>
      </c>
      <c r="P1379" t="s">
        <v>494</v>
      </c>
      <c r="Q1379" t="s">
        <v>152</v>
      </c>
      <c r="R1379" t="s">
        <v>10058</v>
      </c>
      <c r="S1379" t="str">
        <f t="shared" si="16"/>
        <v>CALSIN RAMOS, PETRONILA</v>
      </c>
      <c r="T1379" t="s">
        <v>47</v>
      </c>
      <c r="U1379" t="s">
        <v>48</v>
      </c>
      <c r="V1379" t="s">
        <v>49</v>
      </c>
      <c r="W1379" t="s">
        <v>17251</v>
      </c>
      <c r="X1379" s="126">
        <v>22530</v>
      </c>
      <c r="Y1379" t="s">
        <v>10059</v>
      </c>
      <c r="AB1379" t="s">
        <v>38</v>
      </c>
      <c r="AC1379" t="s">
        <v>39</v>
      </c>
      <c r="AD1379" t="s">
        <v>40</v>
      </c>
    </row>
    <row r="1380" spans="1:30" x14ac:dyDescent="0.25">
      <c r="A1380" t="s">
        <v>10060</v>
      </c>
      <c r="B1380" t="s">
        <v>27</v>
      </c>
      <c r="C1380" t="s">
        <v>28</v>
      </c>
      <c r="D1380" t="s">
        <v>29</v>
      </c>
      <c r="E1380" t="s">
        <v>30</v>
      </c>
      <c r="F1380" t="s">
        <v>10033</v>
      </c>
      <c r="G1380" t="s">
        <v>10034</v>
      </c>
      <c r="H1380" t="s">
        <v>9383</v>
      </c>
      <c r="I1380" t="s">
        <v>15420</v>
      </c>
      <c r="J1380" t="s">
        <v>10060</v>
      </c>
      <c r="K1380" t="s">
        <v>31</v>
      </c>
      <c r="L1380" t="s">
        <v>31</v>
      </c>
      <c r="M1380" t="s">
        <v>42</v>
      </c>
      <c r="N1380" t="s">
        <v>43</v>
      </c>
      <c r="O1380" t="s">
        <v>53</v>
      </c>
      <c r="P1380" t="s">
        <v>789</v>
      </c>
      <c r="Q1380" t="s">
        <v>10061</v>
      </c>
      <c r="R1380" t="s">
        <v>10062</v>
      </c>
      <c r="S1380" t="str">
        <f t="shared" si="16"/>
        <v>CARLOS LUNA DE YUCRA, NIDIA SANDRA</v>
      </c>
      <c r="T1380" t="s">
        <v>59</v>
      </c>
      <c r="U1380" t="s">
        <v>48</v>
      </c>
      <c r="V1380" t="s">
        <v>49</v>
      </c>
      <c r="W1380" t="s">
        <v>17252</v>
      </c>
      <c r="X1380" s="126">
        <v>23498</v>
      </c>
      <c r="Y1380" t="s">
        <v>10063</v>
      </c>
      <c r="AB1380" t="s">
        <v>38</v>
      </c>
      <c r="AC1380" t="s">
        <v>39</v>
      </c>
      <c r="AD1380" t="s">
        <v>40</v>
      </c>
    </row>
    <row r="1381" spans="1:30" x14ac:dyDescent="0.25">
      <c r="A1381" t="s">
        <v>10064</v>
      </c>
      <c r="B1381" t="s">
        <v>27</v>
      </c>
      <c r="C1381" t="s">
        <v>28</v>
      </c>
      <c r="D1381" t="s">
        <v>29</v>
      </c>
      <c r="E1381" t="s">
        <v>30</v>
      </c>
      <c r="F1381" t="s">
        <v>10033</v>
      </c>
      <c r="G1381" t="s">
        <v>10034</v>
      </c>
      <c r="H1381" t="s">
        <v>9383</v>
      </c>
      <c r="I1381" t="s">
        <v>15420</v>
      </c>
      <c r="J1381" t="s">
        <v>10064</v>
      </c>
      <c r="K1381" t="s">
        <v>31</v>
      </c>
      <c r="L1381" t="s">
        <v>31</v>
      </c>
      <c r="M1381" t="s">
        <v>42</v>
      </c>
      <c r="N1381" t="s">
        <v>43</v>
      </c>
      <c r="O1381" t="s">
        <v>53</v>
      </c>
      <c r="P1381" t="s">
        <v>106</v>
      </c>
      <c r="Q1381" t="s">
        <v>76</v>
      </c>
      <c r="R1381" t="s">
        <v>790</v>
      </c>
      <c r="S1381" t="str">
        <f t="shared" si="16"/>
        <v>MAMANI CONDORI, ABDON</v>
      </c>
      <c r="T1381" t="s">
        <v>59</v>
      </c>
      <c r="U1381" t="s">
        <v>48</v>
      </c>
      <c r="V1381" t="s">
        <v>49</v>
      </c>
      <c r="W1381" t="s">
        <v>17253</v>
      </c>
      <c r="X1381" s="126">
        <v>23222</v>
      </c>
      <c r="Y1381" t="s">
        <v>10065</v>
      </c>
      <c r="AB1381" t="s">
        <v>38</v>
      </c>
      <c r="AC1381" t="s">
        <v>39</v>
      </c>
      <c r="AD1381" t="s">
        <v>40</v>
      </c>
    </row>
    <row r="1382" spans="1:30" x14ac:dyDescent="0.25">
      <c r="B1382" t="s">
        <v>27</v>
      </c>
      <c r="C1382" t="s">
        <v>28</v>
      </c>
      <c r="D1382" t="s">
        <v>29</v>
      </c>
      <c r="E1382" t="s">
        <v>30</v>
      </c>
      <c r="F1382" t="s">
        <v>10033</v>
      </c>
      <c r="G1382" t="s">
        <v>10034</v>
      </c>
      <c r="H1382" t="s">
        <v>9383</v>
      </c>
      <c r="I1382" t="s">
        <v>15420</v>
      </c>
      <c r="J1382" t="s">
        <v>10066</v>
      </c>
      <c r="K1382" t="s">
        <v>31</v>
      </c>
      <c r="L1382" t="s">
        <v>31</v>
      </c>
      <c r="M1382" t="s">
        <v>42</v>
      </c>
      <c r="N1382" t="s">
        <v>61</v>
      </c>
      <c r="O1382" t="s">
        <v>17254</v>
      </c>
      <c r="P1382" t="s">
        <v>381</v>
      </c>
      <c r="Q1382" t="s">
        <v>75</v>
      </c>
      <c r="R1382" t="s">
        <v>22357</v>
      </c>
      <c r="S1382" s="189" t="s">
        <v>235</v>
      </c>
      <c r="T1382" t="s">
        <v>64</v>
      </c>
      <c r="U1382" t="s">
        <v>48</v>
      </c>
      <c r="V1382" t="s">
        <v>49</v>
      </c>
      <c r="W1382" t="s">
        <v>22358</v>
      </c>
      <c r="X1382" s="126">
        <v>32478</v>
      </c>
      <c r="Y1382" t="s">
        <v>22359</v>
      </c>
      <c r="Z1382" s="126">
        <v>44501</v>
      </c>
      <c r="AA1382" s="126">
        <v>44530</v>
      </c>
      <c r="AB1382" t="s">
        <v>302</v>
      </c>
      <c r="AC1382" t="s">
        <v>6628</v>
      </c>
      <c r="AD1382" t="s">
        <v>40</v>
      </c>
    </row>
    <row r="1383" spans="1:30" x14ac:dyDescent="0.25">
      <c r="A1383" t="s">
        <v>10066</v>
      </c>
      <c r="B1383" t="s">
        <v>27</v>
      </c>
      <c r="C1383" t="s">
        <v>28</v>
      </c>
      <c r="D1383" t="s">
        <v>29</v>
      </c>
      <c r="E1383" t="s">
        <v>30</v>
      </c>
      <c r="F1383" t="s">
        <v>10033</v>
      </c>
      <c r="G1383" t="s">
        <v>10034</v>
      </c>
      <c r="H1383" t="s">
        <v>9383</v>
      </c>
      <c r="I1383" t="s">
        <v>15420</v>
      </c>
      <c r="J1383" t="s">
        <v>10066</v>
      </c>
      <c r="K1383" t="s">
        <v>31</v>
      </c>
      <c r="L1383" t="s">
        <v>31</v>
      </c>
      <c r="M1383" t="s">
        <v>42</v>
      </c>
      <c r="N1383" t="s">
        <v>43</v>
      </c>
      <c r="O1383" t="s">
        <v>10067</v>
      </c>
      <c r="P1383" t="s">
        <v>596</v>
      </c>
      <c r="Q1383" t="s">
        <v>8914</v>
      </c>
      <c r="R1383" t="s">
        <v>10068</v>
      </c>
      <c r="S1383" t="str">
        <f t="shared" si="16"/>
        <v>JULI LAQUI, NOLBERTO</v>
      </c>
      <c r="T1383" t="s">
        <v>36</v>
      </c>
      <c r="U1383" t="s">
        <v>48</v>
      </c>
      <c r="V1383" t="s">
        <v>16183</v>
      </c>
      <c r="W1383" t="s">
        <v>17255</v>
      </c>
      <c r="X1383" s="126">
        <v>25492</v>
      </c>
      <c r="Y1383" t="s">
        <v>10069</v>
      </c>
      <c r="Z1383" s="126">
        <v>44501</v>
      </c>
      <c r="AA1383" s="126">
        <v>44530</v>
      </c>
      <c r="AB1383" t="s">
        <v>38</v>
      </c>
      <c r="AC1383" t="s">
        <v>39</v>
      </c>
      <c r="AD1383" t="s">
        <v>40</v>
      </c>
    </row>
    <row r="1384" spans="1:30" x14ac:dyDescent="0.25">
      <c r="A1384" t="s">
        <v>10070</v>
      </c>
      <c r="B1384" t="s">
        <v>27</v>
      </c>
      <c r="C1384" t="s">
        <v>28</v>
      </c>
      <c r="D1384" t="s">
        <v>29</v>
      </c>
      <c r="E1384" t="s">
        <v>30</v>
      </c>
      <c r="F1384" t="s">
        <v>10033</v>
      </c>
      <c r="G1384" t="s">
        <v>10034</v>
      </c>
      <c r="H1384" t="s">
        <v>9383</v>
      </c>
      <c r="I1384" t="s">
        <v>15420</v>
      </c>
      <c r="J1384" t="s">
        <v>10070</v>
      </c>
      <c r="K1384" t="s">
        <v>31</v>
      </c>
      <c r="L1384" t="s">
        <v>31</v>
      </c>
      <c r="M1384" t="s">
        <v>42</v>
      </c>
      <c r="N1384" t="s">
        <v>43</v>
      </c>
      <c r="O1384" t="s">
        <v>10071</v>
      </c>
      <c r="P1384" t="s">
        <v>11131</v>
      </c>
      <c r="Q1384" t="s">
        <v>396</v>
      </c>
      <c r="R1384" t="s">
        <v>4727</v>
      </c>
      <c r="S1384" t="str">
        <f t="shared" si="16"/>
        <v>SARCCO HANCCO, PRIMO FELICIANO</v>
      </c>
      <c r="T1384" t="s">
        <v>52</v>
      </c>
      <c r="U1384" t="s">
        <v>48</v>
      </c>
      <c r="V1384" t="s">
        <v>49</v>
      </c>
      <c r="W1384" t="s">
        <v>17256</v>
      </c>
      <c r="X1384" s="126">
        <v>28380</v>
      </c>
      <c r="Y1384" t="s">
        <v>15421</v>
      </c>
      <c r="AB1384" t="s">
        <v>38</v>
      </c>
      <c r="AC1384" t="s">
        <v>39</v>
      </c>
      <c r="AD1384" t="s">
        <v>40</v>
      </c>
    </row>
    <row r="1385" spans="1:30" x14ac:dyDescent="0.25">
      <c r="A1385" t="s">
        <v>10072</v>
      </c>
      <c r="B1385" t="s">
        <v>27</v>
      </c>
      <c r="C1385" t="s">
        <v>28</v>
      </c>
      <c r="D1385" t="s">
        <v>29</v>
      </c>
      <c r="E1385" t="s">
        <v>30</v>
      </c>
      <c r="F1385" t="s">
        <v>10033</v>
      </c>
      <c r="G1385" t="s">
        <v>10034</v>
      </c>
      <c r="H1385" t="s">
        <v>9383</v>
      </c>
      <c r="I1385" t="s">
        <v>15420</v>
      </c>
      <c r="J1385" t="s">
        <v>10072</v>
      </c>
      <c r="K1385" t="s">
        <v>31</v>
      </c>
      <c r="L1385" t="s">
        <v>31</v>
      </c>
      <c r="M1385" t="s">
        <v>42</v>
      </c>
      <c r="N1385" t="s">
        <v>43</v>
      </c>
      <c r="O1385" t="s">
        <v>10073</v>
      </c>
      <c r="P1385" t="s">
        <v>74</v>
      </c>
      <c r="Q1385" t="s">
        <v>106</v>
      </c>
      <c r="R1385" t="s">
        <v>10074</v>
      </c>
      <c r="S1385" t="str">
        <f t="shared" si="16"/>
        <v>HUANCA MAMANI, MARINO AGUSTIN</v>
      </c>
      <c r="T1385" t="s">
        <v>59</v>
      </c>
      <c r="U1385" t="s">
        <v>48</v>
      </c>
      <c r="V1385" t="s">
        <v>49</v>
      </c>
      <c r="W1385" t="s">
        <v>17257</v>
      </c>
      <c r="X1385" s="126">
        <v>26424</v>
      </c>
      <c r="Y1385" t="s">
        <v>10075</v>
      </c>
      <c r="AB1385" t="s">
        <v>38</v>
      </c>
      <c r="AC1385" t="s">
        <v>39</v>
      </c>
      <c r="AD1385" t="s">
        <v>40</v>
      </c>
    </row>
    <row r="1386" spans="1:30" x14ac:dyDescent="0.25">
      <c r="A1386" t="s">
        <v>10076</v>
      </c>
      <c r="B1386" t="s">
        <v>27</v>
      </c>
      <c r="C1386" t="s">
        <v>28</v>
      </c>
      <c r="D1386" t="s">
        <v>29</v>
      </c>
      <c r="E1386" t="s">
        <v>30</v>
      </c>
      <c r="F1386" t="s">
        <v>10033</v>
      </c>
      <c r="G1386" t="s">
        <v>10034</v>
      </c>
      <c r="H1386" t="s">
        <v>9383</v>
      </c>
      <c r="I1386" t="s">
        <v>15420</v>
      </c>
      <c r="J1386" t="s">
        <v>10076</v>
      </c>
      <c r="K1386" t="s">
        <v>31</v>
      </c>
      <c r="L1386" t="s">
        <v>31</v>
      </c>
      <c r="M1386" t="s">
        <v>42</v>
      </c>
      <c r="N1386" t="s">
        <v>43</v>
      </c>
      <c r="O1386" t="s">
        <v>53</v>
      </c>
      <c r="P1386" t="s">
        <v>76</v>
      </c>
      <c r="Q1386" t="s">
        <v>88</v>
      </c>
      <c r="R1386" t="s">
        <v>10077</v>
      </c>
      <c r="S1386" t="str">
        <f t="shared" si="16"/>
        <v>CONDORI MANZANO, LUCIA ANGELICA</v>
      </c>
      <c r="T1386" t="s">
        <v>47</v>
      </c>
      <c r="U1386" t="s">
        <v>48</v>
      </c>
      <c r="V1386" t="s">
        <v>49</v>
      </c>
      <c r="W1386" t="s">
        <v>17258</v>
      </c>
      <c r="X1386" s="126">
        <v>22497</v>
      </c>
      <c r="Y1386" t="s">
        <v>10078</v>
      </c>
      <c r="AB1386" t="s">
        <v>38</v>
      </c>
      <c r="AC1386" t="s">
        <v>39</v>
      </c>
      <c r="AD1386" t="s">
        <v>40</v>
      </c>
    </row>
    <row r="1387" spans="1:30" x14ac:dyDescent="0.25">
      <c r="A1387" t="s">
        <v>10079</v>
      </c>
      <c r="B1387" t="s">
        <v>27</v>
      </c>
      <c r="C1387" t="s">
        <v>28</v>
      </c>
      <c r="D1387" t="s">
        <v>29</v>
      </c>
      <c r="E1387" t="s">
        <v>30</v>
      </c>
      <c r="F1387" t="s">
        <v>10033</v>
      </c>
      <c r="G1387" t="s">
        <v>10034</v>
      </c>
      <c r="H1387" t="s">
        <v>9383</v>
      </c>
      <c r="I1387" t="s">
        <v>15420</v>
      </c>
      <c r="J1387" t="s">
        <v>10079</v>
      </c>
      <c r="K1387" t="s">
        <v>31</v>
      </c>
      <c r="L1387" t="s">
        <v>31</v>
      </c>
      <c r="M1387" t="s">
        <v>9423</v>
      </c>
      <c r="N1387" t="s">
        <v>43</v>
      </c>
      <c r="O1387" t="s">
        <v>10080</v>
      </c>
      <c r="P1387" t="s">
        <v>381</v>
      </c>
      <c r="Q1387" t="s">
        <v>382</v>
      </c>
      <c r="R1387" t="s">
        <v>10081</v>
      </c>
      <c r="S1387" t="str">
        <f t="shared" si="16"/>
        <v>ARACA ANCCO, LUZ NANCY</v>
      </c>
      <c r="T1387" t="s">
        <v>47</v>
      </c>
      <c r="U1387" t="s">
        <v>48</v>
      </c>
      <c r="V1387" t="s">
        <v>49</v>
      </c>
      <c r="W1387" t="s">
        <v>17259</v>
      </c>
      <c r="X1387" s="126">
        <v>23056</v>
      </c>
      <c r="Y1387" t="s">
        <v>10082</v>
      </c>
      <c r="AB1387" t="s">
        <v>38</v>
      </c>
      <c r="AC1387" t="s">
        <v>39</v>
      </c>
      <c r="AD1387" t="s">
        <v>40</v>
      </c>
    </row>
    <row r="1388" spans="1:30" x14ac:dyDescent="0.25">
      <c r="A1388" t="s">
        <v>10083</v>
      </c>
      <c r="B1388" t="s">
        <v>27</v>
      </c>
      <c r="C1388" t="s">
        <v>28</v>
      </c>
      <c r="D1388" t="s">
        <v>29</v>
      </c>
      <c r="E1388" t="s">
        <v>30</v>
      </c>
      <c r="F1388" t="s">
        <v>10033</v>
      </c>
      <c r="G1388" t="s">
        <v>10034</v>
      </c>
      <c r="H1388" t="s">
        <v>9383</v>
      </c>
      <c r="I1388" t="s">
        <v>15420</v>
      </c>
      <c r="J1388" t="s">
        <v>10083</v>
      </c>
      <c r="K1388" t="s">
        <v>31</v>
      </c>
      <c r="L1388" t="s">
        <v>31</v>
      </c>
      <c r="M1388" t="s">
        <v>42</v>
      </c>
      <c r="N1388" t="s">
        <v>43</v>
      </c>
      <c r="O1388" t="s">
        <v>15422</v>
      </c>
      <c r="P1388" t="s">
        <v>270</v>
      </c>
      <c r="Q1388" t="s">
        <v>106</v>
      </c>
      <c r="R1388" t="s">
        <v>2980</v>
      </c>
      <c r="S1388" t="str">
        <f t="shared" si="16"/>
        <v>SANIZO MAMANI, GENARO</v>
      </c>
      <c r="T1388" t="s">
        <v>6470</v>
      </c>
      <c r="U1388" t="s">
        <v>48</v>
      </c>
      <c r="V1388" t="s">
        <v>49</v>
      </c>
      <c r="W1388" t="s">
        <v>17260</v>
      </c>
      <c r="X1388" s="126">
        <v>22908</v>
      </c>
      <c r="Y1388" t="s">
        <v>15423</v>
      </c>
      <c r="AB1388" t="s">
        <v>38</v>
      </c>
      <c r="AC1388" t="s">
        <v>39</v>
      </c>
      <c r="AD1388" t="s">
        <v>40</v>
      </c>
    </row>
    <row r="1389" spans="1:30" x14ac:dyDescent="0.25">
      <c r="A1389" t="s">
        <v>10084</v>
      </c>
      <c r="B1389" t="s">
        <v>27</v>
      </c>
      <c r="C1389" t="s">
        <v>28</v>
      </c>
      <c r="D1389" t="s">
        <v>29</v>
      </c>
      <c r="E1389" t="s">
        <v>30</v>
      </c>
      <c r="F1389" t="s">
        <v>10033</v>
      </c>
      <c r="G1389" t="s">
        <v>10034</v>
      </c>
      <c r="H1389" t="s">
        <v>9383</v>
      </c>
      <c r="I1389" t="s">
        <v>15420</v>
      </c>
      <c r="J1389" t="s">
        <v>10084</v>
      </c>
      <c r="K1389" t="s">
        <v>31</v>
      </c>
      <c r="L1389" t="s">
        <v>31</v>
      </c>
      <c r="M1389" t="s">
        <v>42</v>
      </c>
      <c r="N1389" t="s">
        <v>43</v>
      </c>
      <c r="O1389" t="s">
        <v>10085</v>
      </c>
      <c r="P1389" t="s">
        <v>106</v>
      </c>
      <c r="Q1389" t="s">
        <v>371</v>
      </c>
      <c r="R1389" t="s">
        <v>10086</v>
      </c>
      <c r="S1389" t="str">
        <f t="shared" si="16"/>
        <v>MAMANI TURPO, MARTHA BEATRIZ</v>
      </c>
      <c r="T1389" t="s">
        <v>47</v>
      </c>
      <c r="U1389" t="s">
        <v>48</v>
      </c>
      <c r="V1389" t="s">
        <v>49</v>
      </c>
      <c r="W1389" t="s">
        <v>17261</v>
      </c>
      <c r="X1389" s="126">
        <v>24680</v>
      </c>
      <c r="Y1389" t="s">
        <v>10087</v>
      </c>
      <c r="AB1389" t="s">
        <v>38</v>
      </c>
      <c r="AC1389" t="s">
        <v>39</v>
      </c>
      <c r="AD1389" t="s">
        <v>40</v>
      </c>
    </row>
    <row r="1390" spans="1:30" x14ac:dyDescent="0.25">
      <c r="A1390" t="s">
        <v>10088</v>
      </c>
      <c r="B1390" t="s">
        <v>27</v>
      </c>
      <c r="C1390" t="s">
        <v>28</v>
      </c>
      <c r="D1390" t="s">
        <v>29</v>
      </c>
      <c r="E1390" t="s">
        <v>30</v>
      </c>
      <c r="F1390" t="s">
        <v>10033</v>
      </c>
      <c r="G1390" t="s">
        <v>10034</v>
      </c>
      <c r="H1390" t="s">
        <v>9383</v>
      </c>
      <c r="I1390" t="s">
        <v>15420</v>
      </c>
      <c r="J1390" t="s">
        <v>10088</v>
      </c>
      <c r="K1390" t="s">
        <v>31</v>
      </c>
      <c r="L1390" t="s">
        <v>31</v>
      </c>
      <c r="M1390" t="s">
        <v>42</v>
      </c>
      <c r="N1390" t="s">
        <v>43</v>
      </c>
      <c r="O1390" t="s">
        <v>15424</v>
      </c>
      <c r="P1390" t="s">
        <v>122</v>
      </c>
      <c r="Q1390" t="s">
        <v>63</v>
      </c>
      <c r="R1390" t="s">
        <v>263</v>
      </c>
      <c r="S1390" t="str">
        <f t="shared" si="16"/>
        <v>TORRES ORTIZ, EDITH</v>
      </c>
      <c r="T1390" t="s">
        <v>36</v>
      </c>
      <c r="U1390" t="s">
        <v>48</v>
      </c>
      <c r="V1390" t="s">
        <v>49</v>
      </c>
      <c r="W1390" t="s">
        <v>17262</v>
      </c>
      <c r="X1390" s="126">
        <v>27354</v>
      </c>
      <c r="Y1390" t="s">
        <v>17263</v>
      </c>
      <c r="Z1390" s="126">
        <v>44256</v>
      </c>
      <c r="AB1390" t="s">
        <v>38</v>
      </c>
      <c r="AC1390" t="s">
        <v>39</v>
      </c>
      <c r="AD1390" t="s">
        <v>40</v>
      </c>
    </row>
    <row r="1391" spans="1:30" x14ac:dyDescent="0.25">
      <c r="A1391" t="s">
        <v>10089</v>
      </c>
      <c r="B1391" t="s">
        <v>27</v>
      </c>
      <c r="C1391" t="s">
        <v>28</v>
      </c>
      <c r="D1391" t="s">
        <v>29</v>
      </c>
      <c r="E1391" t="s">
        <v>30</v>
      </c>
      <c r="F1391" t="s">
        <v>10033</v>
      </c>
      <c r="G1391" t="s">
        <v>10034</v>
      </c>
      <c r="H1391" t="s">
        <v>9383</v>
      </c>
      <c r="I1391" t="s">
        <v>15420</v>
      </c>
      <c r="J1391" t="s">
        <v>10089</v>
      </c>
      <c r="K1391" t="s">
        <v>31</v>
      </c>
      <c r="L1391" t="s">
        <v>31</v>
      </c>
      <c r="M1391" t="s">
        <v>42</v>
      </c>
      <c r="N1391" t="s">
        <v>43</v>
      </c>
      <c r="O1391" t="s">
        <v>53</v>
      </c>
      <c r="P1391" t="s">
        <v>126</v>
      </c>
      <c r="Q1391" t="s">
        <v>71</v>
      </c>
      <c r="R1391" t="s">
        <v>10090</v>
      </c>
      <c r="S1391" t="str">
        <f t="shared" si="16"/>
        <v>FLORES PONCE, FELIX ENRIQUE</v>
      </c>
      <c r="T1391" t="s">
        <v>47</v>
      </c>
      <c r="U1391" t="s">
        <v>48</v>
      </c>
      <c r="V1391" t="s">
        <v>49</v>
      </c>
      <c r="W1391" t="s">
        <v>17264</v>
      </c>
      <c r="X1391" s="126">
        <v>21387</v>
      </c>
      <c r="Y1391" t="s">
        <v>10091</v>
      </c>
      <c r="AB1391" t="s">
        <v>38</v>
      </c>
      <c r="AC1391" t="s">
        <v>39</v>
      </c>
      <c r="AD1391" t="s">
        <v>40</v>
      </c>
    </row>
    <row r="1392" spans="1:30" x14ac:dyDescent="0.25">
      <c r="B1392" t="s">
        <v>27</v>
      </c>
      <c r="C1392" t="s">
        <v>28</v>
      </c>
      <c r="D1392" t="s">
        <v>29</v>
      </c>
      <c r="E1392" t="s">
        <v>30</v>
      </c>
      <c r="F1392" t="s">
        <v>10033</v>
      </c>
      <c r="G1392" t="s">
        <v>10034</v>
      </c>
      <c r="H1392" t="s">
        <v>9383</v>
      </c>
      <c r="I1392" t="s">
        <v>15420</v>
      </c>
      <c r="J1392" t="s">
        <v>10092</v>
      </c>
      <c r="K1392" t="s">
        <v>31</v>
      </c>
      <c r="L1392" t="s">
        <v>31</v>
      </c>
      <c r="M1392" t="s">
        <v>42</v>
      </c>
      <c r="N1392" t="s">
        <v>61</v>
      </c>
      <c r="O1392" t="s">
        <v>17265</v>
      </c>
      <c r="P1392" t="s">
        <v>182</v>
      </c>
      <c r="Q1392" t="s">
        <v>325</v>
      </c>
      <c r="R1392" t="s">
        <v>22360</v>
      </c>
      <c r="S1392" s="189" t="s">
        <v>235</v>
      </c>
      <c r="T1392" t="s">
        <v>64</v>
      </c>
      <c r="U1392" t="s">
        <v>48</v>
      </c>
      <c r="V1392" t="s">
        <v>49</v>
      </c>
      <c r="W1392" t="s">
        <v>22361</v>
      </c>
      <c r="X1392" s="126">
        <v>32731</v>
      </c>
      <c r="Y1392" t="s">
        <v>22362</v>
      </c>
      <c r="Z1392" s="126">
        <v>44256</v>
      </c>
      <c r="AA1392" s="126">
        <v>44561</v>
      </c>
      <c r="AB1392" t="s">
        <v>302</v>
      </c>
      <c r="AC1392" t="s">
        <v>6628</v>
      </c>
      <c r="AD1392" t="s">
        <v>40</v>
      </c>
    </row>
    <row r="1393" spans="1:30" x14ac:dyDescent="0.25">
      <c r="A1393" t="s">
        <v>10092</v>
      </c>
      <c r="B1393" t="s">
        <v>27</v>
      </c>
      <c r="C1393" t="s">
        <v>28</v>
      </c>
      <c r="D1393" t="s">
        <v>29</v>
      </c>
      <c r="E1393" t="s">
        <v>30</v>
      </c>
      <c r="F1393" t="s">
        <v>10033</v>
      </c>
      <c r="G1393" t="s">
        <v>10034</v>
      </c>
      <c r="H1393" t="s">
        <v>9383</v>
      </c>
      <c r="I1393" t="s">
        <v>15420</v>
      </c>
      <c r="J1393" t="s">
        <v>10092</v>
      </c>
      <c r="K1393" t="s">
        <v>31</v>
      </c>
      <c r="L1393" t="s">
        <v>31</v>
      </c>
      <c r="M1393" t="s">
        <v>42</v>
      </c>
      <c r="N1393" t="s">
        <v>43</v>
      </c>
      <c r="O1393" t="s">
        <v>1087</v>
      </c>
      <c r="P1393" t="s">
        <v>60</v>
      </c>
      <c r="Q1393" t="s">
        <v>152</v>
      </c>
      <c r="R1393" t="s">
        <v>939</v>
      </c>
      <c r="S1393" t="str">
        <f t="shared" ref="S1393:S1456" si="17">CONCATENATE(P1393," ",Q1393,","," ",R1393)</f>
        <v>GALLEGOS RAMOS, CANDELARIA</v>
      </c>
      <c r="T1393" t="s">
        <v>59</v>
      </c>
      <c r="U1393" t="s">
        <v>48</v>
      </c>
      <c r="V1393" t="s">
        <v>813</v>
      </c>
      <c r="W1393" t="s">
        <v>17266</v>
      </c>
      <c r="X1393" s="126">
        <v>22908</v>
      </c>
      <c r="Y1393" t="s">
        <v>10093</v>
      </c>
      <c r="Z1393" s="126">
        <v>44197</v>
      </c>
      <c r="AA1393" s="126">
        <v>44561</v>
      </c>
      <c r="AB1393" t="s">
        <v>38</v>
      </c>
      <c r="AC1393" t="s">
        <v>39</v>
      </c>
      <c r="AD1393" t="s">
        <v>40</v>
      </c>
    </row>
    <row r="1394" spans="1:30" x14ac:dyDescent="0.25">
      <c r="A1394" t="s">
        <v>10094</v>
      </c>
      <c r="B1394" t="s">
        <v>27</v>
      </c>
      <c r="C1394" t="s">
        <v>28</v>
      </c>
      <c r="D1394" t="s">
        <v>29</v>
      </c>
      <c r="E1394" t="s">
        <v>30</v>
      </c>
      <c r="F1394" t="s">
        <v>10033</v>
      </c>
      <c r="G1394" t="s">
        <v>10034</v>
      </c>
      <c r="H1394" t="s">
        <v>9383</v>
      </c>
      <c r="I1394" t="s">
        <v>15420</v>
      </c>
      <c r="J1394" t="s">
        <v>10094</v>
      </c>
      <c r="K1394" t="s">
        <v>31</v>
      </c>
      <c r="L1394" t="s">
        <v>31</v>
      </c>
      <c r="M1394" t="s">
        <v>6446</v>
      </c>
      <c r="N1394" t="s">
        <v>43</v>
      </c>
      <c r="O1394" t="s">
        <v>10095</v>
      </c>
      <c r="P1394" t="s">
        <v>169</v>
      </c>
      <c r="Q1394" t="s">
        <v>792</v>
      </c>
      <c r="R1394" t="s">
        <v>10096</v>
      </c>
      <c r="S1394" t="str">
        <f t="shared" si="17"/>
        <v>MORALES SANCHO, OMAR ANTONIO</v>
      </c>
      <c r="T1394" t="s">
        <v>47</v>
      </c>
      <c r="U1394" t="s">
        <v>48</v>
      </c>
      <c r="V1394" t="s">
        <v>49</v>
      </c>
      <c r="W1394" t="s">
        <v>17267</v>
      </c>
      <c r="X1394" s="126">
        <v>22539</v>
      </c>
      <c r="Y1394" t="s">
        <v>10097</v>
      </c>
      <c r="AB1394" t="s">
        <v>38</v>
      </c>
      <c r="AC1394" t="s">
        <v>39</v>
      </c>
      <c r="AD1394" t="s">
        <v>40</v>
      </c>
    </row>
    <row r="1395" spans="1:30" x14ac:dyDescent="0.25">
      <c r="A1395" t="s">
        <v>10098</v>
      </c>
      <c r="B1395" t="s">
        <v>27</v>
      </c>
      <c r="C1395" t="s">
        <v>28</v>
      </c>
      <c r="D1395" t="s">
        <v>29</v>
      </c>
      <c r="E1395" t="s">
        <v>30</v>
      </c>
      <c r="F1395" t="s">
        <v>10033</v>
      </c>
      <c r="G1395" t="s">
        <v>10034</v>
      </c>
      <c r="H1395" t="s">
        <v>9383</v>
      </c>
      <c r="I1395" t="s">
        <v>15420</v>
      </c>
      <c r="J1395" t="s">
        <v>10098</v>
      </c>
      <c r="K1395" t="s">
        <v>31</v>
      </c>
      <c r="L1395" t="s">
        <v>31</v>
      </c>
      <c r="M1395" t="s">
        <v>42</v>
      </c>
      <c r="N1395" t="s">
        <v>43</v>
      </c>
      <c r="O1395" t="s">
        <v>53</v>
      </c>
      <c r="P1395" t="s">
        <v>296</v>
      </c>
      <c r="Q1395" t="s">
        <v>793</v>
      </c>
      <c r="R1395" t="s">
        <v>10099</v>
      </c>
      <c r="S1395" t="str">
        <f t="shared" si="17"/>
        <v>LUQUE ARO, AUREA CANDELARIA</v>
      </c>
      <c r="T1395" t="s">
        <v>47</v>
      </c>
      <c r="U1395" t="s">
        <v>48</v>
      </c>
      <c r="V1395" t="s">
        <v>49</v>
      </c>
      <c r="W1395" t="s">
        <v>17268</v>
      </c>
      <c r="X1395" s="126">
        <v>23247</v>
      </c>
      <c r="Y1395" t="s">
        <v>10100</v>
      </c>
      <c r="AB1395" t="s">
        <v>38</v>
      </c>
      <c r="AC1395" t="s">
        <v>39</v>
      </c>
      <c r="AD1395" t="s">
        <v>40</v>
      </c>
    </row>
    <row r="1396" spans="1:30" x14ac:dyDescent="0.25">
      <c r="A1396" t="s">
        <v>10101</v>
      </c>
      <c r="B1396" t="s">
        <v>27</v>
      </c>
      <c r="C1396" t="s">
        <v>28</v>
      </c>
      <c r="D1396" t="s">
        <v>29</v>
      </c>
      <c r="E1396" t="s">
        <v>30</v>
      </c>
      <c r="F1396" t="s">
        <v>10033</v>
      </c>
      <c r="G1396" t="s">
        <v>10034</v>
      </c>
      <c r="H1396" t="s">
        <v>9383</v>
      </c>
      <c r="I1396" t="s">
        <v>15420</v>
      </c>
      <c r="J1396" t="s">
        <v>10101</v>
      </c>
      <c r="K1396" t="s">
        <v>31</v>
      </c>
      <c r="L1396" t="s">
        <v>31</v>
      </c>
      <c r="M1396" t="s">
        <v>42</v>
      </c>
      <c r="N1396" t="s">
        <v>43</v>
      </c>
      <c r="O1396" t="s">
        <v>53</v>
      </c>
      <c r="P1396" t="s">
        <v>106</v>
      </c>
      <c r="Q1396" t="s">
        <v>499</v>
      </c>
      <c r="R1396" t="s">
        <v>177</v>
      </c>
      <c r="S1396" t="str">
        <f t="shared" si="17"/>
        <v>MAMANI HOLGUIN, MARITZA</v>
      </c>
      <c r="T1396" t="s">
        <v>316</v>
      </c>
      <c r="U1396" t="s">
        <v>48</v>
      </c>
      <c r="V1396" t="s">
        <v>813</v>
      </c>
      <c r="W1396" t="s">
        <v>17269</v>
      </c>
      <c r="X1396" s="126">
        <v>26207</v>
      </c>
      <c r="Y1396" t="s">
        <v>10102</v>
      </c>
      <c r="Z1396" s="126">
        <v>44197</v>
      </c>
      <c r="AA1396" s="126">
        <v>44561</v>
      </c>
      <c r="AB1396" t="s">
        <v>38</v>
      </c>
      <c r="AC1396" t="s">
        <v>39</v>
      </c>
      <c r="AD1396" t="s">
        <v>40</v>
      </c>
    </row>
    <row r="1397" spans="1:30" x14ac:dyDescent="0.25">
      <c r="B1397" t="s">
        <v>27</v>
      </c>
      <c r="C1397" t="s">
        <v>28</v>
      </c>
      <c r="D1397" t="s">
        <v>29</v>
      </c>
      <c r="E1397" t="s">
        <v>30</v>
      </c>
      <c r="F1397" t="s">
        <v>10033</v>
      </c>
      <c r="G1397" t="s">
        <v>10034</v>
      </c>
      <c r="H1397" t="s">
        <v>9383</v>
      </c>
      <c r="I1397" t="s">
        <v>15420</v>
      </c>
      <c r="J1397" t="s">
        <v>10101</v>
      </c>
      <c r="K1397" t="s">
        <v>31</v>
      </c>
      <c r="L1397" t="s">
        <v>31</v>
      </c>
      <c r="M1397" t="s">
        <v>42</v>
      </c>
      <c r="N1397" t="s">
        <v>61</v>
      </c>
      <c r="O1397" t="s">
        <v>17270</v>
      </c>
      <c r="P1397" t="s">
        <v>256</v>
      </c>
      <c r="Q1397" t="s">
        <v>158</v>
      </c>
      <c r="R1397" t="s">
        <v>21935</v>
      </c>
      <c r="S1397" s="189" t="s">
        <v>235</v>
      </c>
      <c r="T1397" t="s">
        <v>64</v>
      </c>
      <c r="U1397" t="s">
        <v>48</v>
      </c>
      <c r="V1397" t="s">
        <v>49</v>
      </c>
      <c r="W1397" t="s">
        <v>22363</v>
      </c>
      <c r="X1397" s="126">
        <v>31833</v>
      </c>
      <c r="Y1397" t="s">
        <v>22364</v>
      </c>
      <c r="Z1397" s="126">
        <v>44256</v>
      </c>
      <c r="AA1397" s="126">
        <v>44561</v>
      </c>
      <c r="AB1397" t="s">
        <v>302</v>
      </c>
      <c r="AC1397" t="s">
        <v>6628</v>
      </c>
      <c r="AD1397" t="s">
        <v>40</v>
      </c>
    </row>
    <row r="1398" spans="1:30" x14ac:dyDescent="0.25">
      <c r="A1398" t="s">
        <v>10103</v>
      </c>
      <c r="B1398" t="s">
        <v>27</v>
      </c>
      <c r="C1398" t="s">
        <v>28</v>
      </c>
      <c r="D1398" t="s">
        <v>29</v>
      </c>
      <c r="E1398" t="s">
        <v>30</v>
      </c>
      <c r="F1398" t="s">
        <v>10033</v>
      </c>
      <c r="G1398" t="s">
        <v>10034</v>
      </c>
      <c r="H1398" t="s">
        <v>9383</v>
      </c>
      <c r="I1398" t="s">
        <v>15420</v>
      </c>
      <c r="J1398" t="s">
        <v>10103</v>
      </c>
      <c r="K1398" t="s">
        <v>31</v>
      </c>
      <c r="L1398" t="s">
        <v>31</v>
      </c>
      <c r="M1398" t="s">
        <v>42</v>
      </c>
      <c r="N1398" t="s">
        <v>43</v>
      </c>
      <c r="O1398" t="s">
        <v>53</v>
      </c>
      <c r="P1398" t="s">
        <v>759</v>
      </c>
      <c r="Q1398" t="s">
        <v>307</v>
      </c>
      <c r="R1398" t="s">
        <v>8626</v>
      </c>
      <c r="S1398" t="str">
        <f t="shared" si="17"/>
        <v>OLAGUIVEL LLANOS, MARIA LOURDES</v>
      </c>
      <c r="T1398" t="s">
        <v>47</v>
      </c>
      <c r="U1398" t="s">
        <v>48</v>
      </c>
      <c r="V1398" t="s">
        <v>49</v>
      </c>
      <c r="W1398" t="s">
        <v>17271</v>
      </c>
      <c r="X1398" s="126">
        <v>23160</v>
      </c>
      <c r="Y1398" t="s">
        <v>10104</v>
      </c>
      <c r="AB1398" t="s">
        <v>38</v>
      </c>
      <c r="AC1398" t="s">
        <v>39</v>
      </c>
      <c r="AD1398" t="s">
        <v>40</v>
      </c>
    </row>
    <row r="1399" spans="1:30" x14ac:dyDescent="0.25">
      <c r="A1399" t="s">
        <v>10105</v>
      </c>
      <c r="B1399" t="s">
        <v>27</v>
      </c>
      <c r="C1399" t="s">
        <v>28</v>
      </c>
      <c r="D1399" t="s">
        <v>29</v>
      </c>
      <c r="E1399" t="s">
        <v>30</v>
      </c>
      <c r="F1399" t="s">
        <v>10033</v>
      </c>
      <c r="G1399" t="s">
        <v>10034</v>
      </c>
      <c r="H1399" t="s">
        <v>9383</v>
      </c>
      <c r="I1399" t="s">
        <v>15420</v>
      </c>
      <c r="J1399" t="s">
        <v>10105</v>
      </c>
      <c r="K1399" t="s">
        <v>31</v>
      </c>
      <c r="L1399" t="s">
        <v>31</v>
      </c>
      <c r="M1399" t="s">
        <v>6446</v>
      </c>
      <c r="N1399" t="s">
        <v>43</v>
      </c>
      <c r="O1399" t="s">
        <v>10106</v>
      </c>
      <c r="P1399" t="s">
        <v>318</v>
      </c>
      <c r="Q1399" t="s">
        <v>668</v>
      </c>
      <c r="R1399" t="s">
        <v>10107</v>
      </c>
      <c r="S1399" t="str">
        <f t="shared" si="17"/>
        <v>VARGAS CHAIÑA, NATTY PATRICIA</v>
      </c>
      <c r="T1399" t="s">
        <v>59</v>
      </c>
      <c r="U1399" t="s">
        <v>48</v>
      </c>
      <c r="V1399" t="s">
        <v>49</v>
      </c>
      <c r="W1399" t="s">
        <v>17272</v>
      </c>
      <c r="X1399" s="126">
        <v>23369</v>
      </c>
      <c r="Y1399" t="s">
        <v>10108</v>
      </c>
      <c r="AB1399" t="s">
        <v>38</v>
      </c>
      <c r="AC1399" t="s">
        <v>39</v>
      </c>
      <c r="AD1399" t="s">
        <v>40</v>
      </c>
    </row>
    <row r="1400" spans="1:30" x14ac:dyDescent="0.25">
      <c r="A1400" t="s">
        <v>10109</v>
      </c>
      <c r="B1400" t="s">
        <v>27</v>
      </c>
      <c r="C1400" t="s">
        <v>28</v>
      </c>
      <c r="D1400" t="s">
        <v>29</v>
      </c>
      <c r="E1400" t="s">
        <v>30</v>
      </c>
      <c r="F1400" t="s">
        <v>10033</v>
      </c>
      <c r="G1400" t="s">
        <v>10034</v>
      </c>
      <c r="H1400" t="s">
        <v>9383</v>
      </c>
      <c r="I1400" t="s">
        <v>15420</v>
      </c>
      <c r="J1400" t="s">
        <v>10109</v>
      </c>
      <c r="K1400" t="s">
        <v>31</v>
      </c>
      <c r="L1400" t="s">
        <v>31</v>
      </c>
      <c r="M1400" t="s">
        <v>42</v>
      </c>
      <c r="N1400" t="s">
        <v>43</v>
      </c>
      <c r="O1400" t="s">
        <v>53</v>
      </c>
      <c r="P1400" t="s">
        <v>156</v>
      </c>
      <c r="Q1400" t="s">
        <v>8238</v>
      </c>
      <c r="R1400" t="s">
        <v>10110</v>
      </c>
      <c r="S1400" t="str">
        <f t="shared" si="17"/>
        <v>PEREZ VEGA, SANTA ISABEL</v>
      </c>
      <c r="T1400" t="s">
        <v>47</v>
      </c>
      <c r="U1400" t="s">
        <v>48</v>
      </c>
      <c r="V1400" t="s">
        <v>49</v>
      </c>
      <c r="W1400" t="s">
        <v>17273</v>
      </c>
      <c r="X1400" s="126">
        <v>22470</v>
      </c>
      <c r="Y1400" t="s">
        <v>10111</v>
      </c>
      <c r="AB1400" t="s">
        <v>38</v>
      </c>
      <c r="AC1400" t="s">
        <v>39</v>
      </c>
      <c r="AD1400" t="s">
        <v>40</v>
      </c>
    </row>
    <row r="1401" spans="1:30" x14ac:dyDescent="0.25">
      <c r="A1401" t="s">
        <v>10112</v>
      </c>
      <c r="B1401" t="s">
        <v>27</v>
      </c>
      <c r="C1401" t="s">
        <v>28</v>
      </c>
      <c r="D1401" t="s">
        <v>29</v>
      </c>
      <c r="E1401" t="s">
        <v>30</v>
      </c>
      <c r="F1401" t="s">
        <v>10033</v>
      </c>
      <c r="G1401" t="s">
        <v>10034</v>
      </c>
      <c r="H1401" t="s">
        <v>9383</v>
      </c>
      <c r="I1401" t="s">
        <v>15420</v>
      </c>
      <c r="J1401" t="s">
        <v>10112</v>
      </c>
      <c r="K1401" t="s">
        <v>31</v>
      </c>
      <c r="L1401" t="s">
        <v>31</v>
      </c>
      <c r="M1401" t="s">
        <v>42</v>
      </c>
      <c r="N1401" t="s">
        <v>43</v>
      </c>
      <c r="O1401" t="s">
        <v>53</v>
      </c>
      <c r="P1401" t="s">
        <v>10113</v>
      </c>
      <c r="Q1401" t="s">
        <v>81</v>
      </c>
      <c r="R1401" t="s">
        <v>10114</v>
      </c>
      <c r="S1401" t="str">
        <f t="shared" si="17"/>
        <v>UCHAMACO LARICO, HERMINIO</v>
      </c>
      <c r="T1401" t="s">
        <v>64</v>
      </c>
      <c r="U1401" t="s">
        <v>48</v>
      </c>
      <c r="V1401" t="s">
        <v>49</v>
      </c>
      <c r="W1401" t="s">
        <v>17274</v>
      </c>
      <c r="X1401" s="126">
        <v>24953</v>
      </c>
      <c r="Y1401" t="s">
        <v>10115</v>
      </c>
      <c r="AB1401" t="s">
        <v>38</v>
      </c>
      <c r="AC1401" t="s">
        <v>39</v>
      </c>
      <c r="AD1401" t="s">
        <v>40</v>
      </c>
    </row>
    <row r="1402" spans="1:30" x14ac:dyDescent="0.25">
      <c r="A1402" t="s">
        <v>10116</v>
      </c>
      <c r="B1402" t="s">
        <v>27</v>
      </c>
      <c r="C1402" t="s">
        <v>28</v>
      </c>
      <c r="D1402" t="s">
        <v>29</v>
      </c>
      <c r="E1402" t="s">
        <v>30</v>
      </c>
      <c r="F1402" t="s">
        <v>10033</v>
      </c>
      <c r="G1402" t="s">
        <v>10034</v>
      </c>
      <c r="H1402" t="s">
        <v>9383</v>
      </c>
      <c r="I1402" t="s">
        <v>15420</v>
      </c>
      <c r="J1402" t="s">
        <v>10116</v>
      </c>
      <c r="K1402" t="s">
        <v>31</v>
      </c>
      <c r="L1402" t="s">
        <v>31</v>
      </c>
      <c r="M1402" t="s">
        <v>42</v>
      </c>
      <c r="N1402" t="s">
        <v>61</v>
      </c>
      <c r="O1402" t="s">
        <v>10117</v>
      </c>
      <c r="P1402" t="s">
        <v>139</v>
      </c>
      <c r="Q1402" t="s">
        <v>22365</v>
      </c>
      <c r="R1402" t="s">
        <v>685</v>
      </c>
      <c r="S1402" s="189" t="s">
        <v>235</v>
      </c>
      <c r="T1402" t="s">
        <v>64</v>
      </c>
      <c r="U1402" t="s">
        <v>48</v>
      </c>
      <c r="V1402" t="s">
        <v>49</v>
      </c>
      <c r="W1402" t="s">
        <v>22366</v>
      </c>
      <c r="X1402" s="126">
        <v>35145</v>
      </c>
      <c r="Y1402" t="s">
        <v>22367</v>
      </c>
      <c r="Z1402" s="126">
        <v>44256</v>
      </c>
      <c r="AA1402" s="126">
        <v>44561</v>
      </c>
      <c r="AB1402" t="s">
        <v>38</v>
      </c>
      <c r="AC1402" t="s">
        <v>6628</v>
      </c>
      <c r="AD1402" t="s">
        <v>40</v>
      </c>
    </row>
    <row r="1403" spans="1:30" x14ac:dyDescent="0.25">
      <c r="A1403" t="s">
        <v>10118</v>
      </c>
      <c r="B1403" t="s">
        <v>27</v>
      </c>
      <c r="C1403" t="s">
        <v>28</v>
      </c>
      <c r="D1403" t="s">
        <v>29</v>
      </c>
      <c r="E1403" t="s">
        <v>30</v>
      </c>
      <c r="F1403" t="s">
        <v>10033</v>
      </c>
      <c r="G1403" t="s">
        <v>10034</v>
      </c>
      <c r="H1403" t="s">
        <v>9383</v>
      </c>
      <c r="I1403" t="s">
        <v>15420</v>
      </c>
      <c r="J1403" t="s">
        <v>10118</v>
      </c>
      <c r="K1403" t="s">
        <v>31</v>
      </c>
      <c r="L1403" t="s">
        <v>31</v>
      </c>
      <c r="M1403" t="s">
        <v>6446</v>
      </c>
      <c r="N1403" t="s">
        <v>43</v>
      </c>
      <c r="O1403" t="s">
        <v>53</v>
      </c>
      <c r="P1403" t="s">
        <v>152</v>
      </c>
      <c r="Q1403" t="s">
        <v>794</v>
      </c>
      <c r="R1403" t="s">
        <v>10119</v>
      </c>
      <c r="S1403" t="str">
        <f t="shared" si="17"/>
        <v>RAMOS ANGLES, CARMEN ROSARIO</v>
      </c>
      <c r="T1403" t="s">
        <v>52</v>
      </c>
      <c r="U1403" t="s">
        <v>48</v>
      </c>
      <c r="V1403" t="s">
        <v>49</v>
      </c>
      <c r="W1403" t="s">
        <v>17275</v>
      </c>
      <c r="X1403" s="126">
        <v>23655</v>
      </c>
      <c r="Y1403" t="s">
        <v>10120</v>
      </c>
      <c r="AB1403" t="s">
        <v>38</v>
      </c>
      <c r="AC1403" t="s">
        <v>39</v>
      </c>
      <c r="AD1403" t="s">
        <v>40</v>
      </c>
    </row>
    <row r="1404" spans="1:30" x14ac:dyDescent="0.25">
      <c r="A1404" t="s">
        <v>10121</v>
      </c>
      <c r="B1404" t="s">
        <v>27</v>
      </c>
      <c r="C1404" t="s">
        <v>28</v>
      </c>
      <c r="D1404" t="s">
        <v>29</v>
      </c>
      <c r="E1404" t="s">
        <v>30</v>
      </c>
      <c r="F1404" t="s">
        <v>10033</v>
      </c>
      <c r="G1404" t="s">
        <v>10034</v>
      </c>
      <c r="H1404" t="s">
        <v>9383</v>
      </c>
      <c r="I1404" t="s">
        <v>15420</v>
      </c>
      <c r="J1404" t="s">
        <v>10121</v>
      </c>
      <c r="K1404" t="s">
        <v>31</v>
      </c>
      <c r="L1404" t="s">
        <v>31</v>
      </c>
      <c r="M1404" t="s">
        <v>42</v>
      </c>
      <c r="N1404" t="s">
        <v>43</v>
      </c>
      <c r="O1404" t="s">
        <v>10122</v>
      </c>
      <c r="P1404" t="s">
        <v>436</v>
      </c>
      <c r="Q1404" t="s">
        <v>536</v>
      </c>
      <c r="R1404" t="s">
        <v>10123</v>
      </c>
      <c r="S1404" t="str">
        <f t="shared" si="17"/>
        <v>TINTAYA ZAPANA, IMELDA</v>
      </c>
      <c r="T1404" t="s">
        <v>47</v>
      </c>
      <c r="U1404" t="s">
        <v>48</v>
      </c>
      <c r="V1404" t="s">
        <v>49</v>
      </c>
      <c r="W1404" t="s">
        <v>17276</v>
      </c>
      <c r="X1404" s="126">
        <v>25080</v>
      </c>
      <c r="Y1404" t="s">
        <v>10124</v>
      </c>
      <c r="AB1404" t="s">
        <v>38</v>
      </c>
      <c r="AC1404" t="s">
        <v>39</v>
      </c>
      <c r="AD1404" t="s">
        <v>40</v>
      </c>
    </row>
    <row r="1405" spans="1:30" x14ac:dyDescent="0.25">
      <c r="A1405" t="s">
        <v>10125</v>
      </c>
      <c r="B1405" t="s">
        <v>27</v>
      </c>
      <c r="C1405" t="s">
        <v>28</v>
      </c>
      <c r="D1405" t="s">
        <v>29</v>
      </c>
      <c r="E1405" t="s">
        <v>30</v>
      </c>
      <c r="F1405" t="s">
        <v>10033</v>
      </c>
      <c r="G1405" t="s">
        <v>10034</v>
      </c>
      <c r="H1405" t="s">
        <v>9383</v>
      </c>
      <c r="I1405" t="s">
        <v>15420</v>
      </c>
      <c r="J1405" t="s">
        <v>10125</v>
      </c>
      <c r="K1405" t="s">
        <v>31</v>
      </c>
      <c r="L1405" t="s">
        <v>31</v>
      </c>
      <c r="M1405" t="s">
        <v>42</v>
      </c>
      <c r="N1405" t="s">
        <v>43</v>
      </c>
      <c r="O1405" t="s">
        <v>10126</v>
      </c>
      <c r="P1405" t="s">
        <v>75</v>
      </c>
      <c r="Q1405" t="s">
        <v>76</v>
      </c>
      <c r="R1405" t="s">
        <v>10127</v>
      </c>
      <c r="S1405" t="str">
        <f t="shared" si="17"/>
        <v>QUISPE CONDORI, DIONICIO RAUL</v>
      </c>
      <c r="T1405" t="s">
        <v>47</v>
      </c>
      <c r="U1405" t="s">
        <v>48</v>
      </c>
      <c r="V1405" t="s">
        <v>49</v>
      </c>
      <c r="W1405" t="s">
        <v>17277</v>
      </c>
      <c r="X1405" s="126">
        <v>23053</v>
      </c>
      <c r="Y1405" t="s">
        <v>258</v>
      </c>
      <c r="AB1405" t="s">
        <v>38</v>
      </c>
      <c r="AC1405" t="s">
        <v>39</v>
      </c>
      <c r="AD1405" t="s">
        <v>40</v>
      </c>
    </row>
    <row r="1406" spans="1:30" x14ac:dyDescent="0.25">
      <c r="A1406" t="s">
        <v>10128</v>
      </c>
      <c r="B1406" t="s">
        <v>27</v>
      </c>
      <c r="C1406" t="s">
        <v>28</v>
      </c>
      <c r="D1406" t="s">
        <v>29</v>
      </c>
      <c r="E1406" t="s">
        <v>30</v>
      </c>
      <c r="F1406" t="s">
        <v>10033</v>
      </c>
      <c r="G1406" t="s">
        <v>10034</v>
      </c>
      <c r="H1406" t="s">
        <v>9383</v>
      </c>
      <c r="I1406" t="s">
        <v>15420</v>
      </c>
      <c r="J1406" t="s">
        <v>10128</v>
      </c>
      <c r="K1406" t="s">
        <v>31</v>
      </c>
      <c r="L1406" t="s">
        <v>31</v>
      </c>
      <c r="M1406" t="s">
        <v>42</v>
      </c>
      <c r="N1406" t="s">
        <v>43</v>
      </c>
      <c r="O1406" t="s">
        <v>53</v>
      </c>
      <c r="P1406" t="s">
        <v>267</v>
      </c>
      <c r="Q1406" t="s">
        <v>106</v>
      </c>
      <c r="R1406" t="s">
        <v>10129</v>
      </c>
      <c r="S1406" t="str">
        <f t="shared" si="17"/>
        <v>SANDOVAL MAMANI, LEONCIO TEODORO</v>
      </c>
      <c r="T1406" t="s">
        <v>52</v>
      </c>
      <c r="U1406" t="s">
        <v>48</v>
      </c>
      <c r="V1406" t="s">
        <v>49</v>
      </c>
      <c r="W1406" t="s">
        <v>17278</v>
      </c>
      <c r="X1406" s="126">
        <v>25093</v>
      </c>
      <c r="Y1406" t="s">
        <v>10130</v>
      </c>
      <c r="AB1406" t="s">
        <v>38</v>
      </c>
      <c r="AC1406" t="s">
        <v>39</v>
      </c>
      <c r="AD1406" t="s">
        <v>40</v>
      </c>
    </row>
    <row r="1407" spans="1:30" x14ac:dyDescent="0.25">
      <c r="A1407" t="s">
        <v>10131</v>
      </c>
      <c r="B1407" t="s">
        <v>27</v>
      </c>
      <c r="C1407" t="s">
        <v>28</v>
      </c>
      <c r="D1407" t="s">
        <v>29</v>
      </c>
      <c r="E1407" t="s">
        <v>30</v>
      </c>
      <c r="F1407" t="s">
        <v>10033</v>
      </c>
      <c r="G1407" t="s">
        <v>10034</v>
      </c>
      <c r="H1407" t="s">
        <v>9383</v>
      </c>
      <c r="I1407" t="s">
        <v>15420</v>
      </c>
      <c r="J1407" t="s">
        <v>10131</v>
      </c>
      <c r="K1407" t="s">
        <v>31</v>
      </c>
      <c r="L1407" t="s">
        <v>31</v>
      </c>
      <c r="M1407" t="s">
        <v>42</v>
      </c>
      <c r="N1407" t="s">
        <v>43</v>
      </c>
      <c r="O1407" t="s">
        <v>53</v>
      </c>
      <c r="P1407" t="s">
        <v>132</v>
      </c>
      <c r="Q1407" t="s">
        <v>106</v>
      </c>
      <c r="R1407" t="s">
        <v>297</v>
      </c>
      <c r="S1407" t="str">
        <f t="shared" si="17"/>
        <v>VELASQUEZ MAMANI, CELIA</v>
      </c>
      <c r="T1407" t="s">
        <v>59</v>
      </c>
      <c r="U1407" t="s">
        <v>48</v>
      </c>
      <c r="V1407" t="s">
        <v>49</v>
      </c>
      <c r="W1407" t="s">
        <v>17279</v>
      </c>
      <c r="X1407" s="126">
        <v>25021</v>
      </c>
      <c r="Y1407" t="s">
        <v>10132</v>
      </c>
      <c r="AB1407" t="s">
        <v>38</v>
      </c>
      <c r="AC1407" t="s">
        <v>39</v>
      </c>
      <c r="AD1407" t="s">
        <v>40</v>
      </c>
    </row>
    <row r="1408" spans="1:30" x14ac:dyDescent="0.25">
      <c r="A1408" t="s">
        <v>10133</v>
      </c>
      <c r="B1408" t="s">
        <v>27</v>
      </c>
      <c r="C1408" t="s">
        <v>28</v>
      </c>
      <c r="D1408" t="s">
        <v>29</v>
      </c>
      <c r="E1408" t="s">
        <v>30</v>
      </c>
      <c r="F1408" t="s">
        <v>10033</v>
      </c>
      <c r="G1408" t="s">
        <v>10034</v>
      </c>
      <c r="H1408" t="s">
        <v>9383</v>
      </c>
      <c r="I1408" t="s">
        <v>15420</v>
      </c>
      <c r="J1408" t="s">
        <v>10133</v>
      </c>
      <c r="K1408" t="s">
        <v>31</v>
      </c>
      <c r="L1408" t="s">
        <v>31</v>
      </c>
      <c r="M1408" t="s">
        <v>42</v>
      </c>
      <c r="N1408" t="s">
        <v>43</v>
      </c>
      <c r="O1408" t="s">
        <v>53</v>
      </c>
      <c r="P1408" t="s">
        <v>132</v>
      </c>
      <c r="Q1408" t="s">
        <v>229</v>
      </c>
      <c r="R1408" t="s">
        <v>795</v>
      </c>
      <c r="S1408" t="str">
        <f t="shared" si="17"/>
        <v>VELASQUEZ NAVARRO, MAGDALENA</v>
      </c>
      <c r="T1408" t="s">
        <v>47</v>
      </c>
      <c r="U1408" t="s">
        <v>48</v>
      </c>
      <c r="V1408" t="s">
        <v>49</v>
      </c>
      <c r="W1408" t="s">
        <v>17280</v>
      </c>
      <c r="X1408" s="126">
        <v>23576</v>
      </c>
      <c r="Y1408" t="s">
        <v>10134</v>
      </c>
      <c r="AB1408" t="s">
        <v>38</v>
      </c>
      <c r="AC1408" t="s">
        <v>39</v>
      </c>
      <c r="AD1408" t="s">
        <v>40</v>
      </c>
    </row>
    <row r="1409" spans="1:30" x14ac:dyDescent="0.25">
      <c r="A1409" t="s">
        <v>10135</v>
      </c>
      <c r="B1409" t="s">
        <v>27</v>
      </c>
      <c r="C1409" t="s">
        <v>28</v>
      </c>
      <c r="D1409" t="s">
        <v>29</v>
      </c>
      <c r="E1409" t="s">
        <v>30</v>
      </c>
      <c r="F1409" t="s">
        <v>10033</v>
      </c>
      <c r="G1409" t="s">
        <v>10034</v>
      </c>
      <c r="H1409" t="s">
        <v>9383</v>
      </c>
      <c r="I1409" t="s">
        <v>15420</v>
      </c>
      <c r="J1409" t="s">
        <v>10135</v>
      </c>
      <c r="K1409" t="s">
        <v>31</v>
      </c>
      <c r="L1409" t="s">
        <v>31</v>
      </c>
      <c r="M1409" t="s">
        <v>42</v>
      </c>
      <c r="N1409" t="s">
        <v>43</v>
      </c>
      <c r="O1409" t="s">
        <v>10136</v>
      </c>
      <c r="P1409" t="s">
        <v>126</v>
      </c>
      <c r="Q1409" t="s">
        <v>10137</v>
      </c>
      <c r="R1409" t="s">
        <v>223</v>
      </c>
      <c r="S1409" t="str">
        <f t="shared" si="17"/>
        <v>FLORES MANZANEDA, JUANA</v>
      </c>
      <c r="T1409" t="s">
        <v>47</v>
      </c>
      <c r="U1409" t="s">
        <v>48</v>
      </c>
      <c r="V1409" t="s">
        <v>49</v>
      </c>
      <c r="W1409" t="s">
        <v>17281</v>
      </c>
      <c r="X1409" s="126">
        <v>26272</v>
      </c>
      <c r="Y1409" t="s">
        <v>10138</v>
      </c>
      <c r="AB1409" t="s">
        <v>38</v>
      </c>
      <c r="AC1409" t="s">
        <v>39</v>
      </c>
      <c r="AD1409" t="s">
        <v>40</v>
      </c>
    </row>
    <row r="1410" spans="1:30" x14ac:dyDescent="0.25">
      <c r="A1410" t="s">
        <v>10139</v>
      </c>
      <c r="B1410" t="s">
        <v>27</v>
      </c>
      <c r="C1410" t="s">
        <v>28</v>
      </c>
      <c r="D1410" t="s">
        <v>29</v>
      </c>
      <c r="E1410" t="s">
        <v>30</v>
      </c>
      <c r="F1410" t="s">
        <v>10033</v>
      </c>
      <c r="G1410" t="s">
        <v>10034</v>
      </c>
      <c r="H1410" t="s">
        <v>9383</v>
      </c>
      <c r="I1410" t="s">
        <v>15420</v>
      </c>
      <c r="J1410" t="s">
        <v>10139</v>
      </c>
      <c r="K1410" t="s">
        <v>31</v>
      </c>
      <c r="L1410" t="s">
        <v>31</v>
      </c>
      <c r="M1410" t="s">
        <v>42</v>
      </c>
      <c r="N1410" t="s">
        <v>43</v>
      </c>
      <c r="O1410" t="s">
        <v>10140</v>
      </c>
      <c r="P1410" t="s">
        <v>796</v>
      </c>
      <c r="Q1410" t="s">
        <v>596</v>
      </c>
      <c r="R1410" t="s">
        <v>157</v>
      </c>
      <c r="S1410" t="str">
        <f t="shared" si="17"/>
        <v>EDUARDO JULI, ANTONIETA</v>
      </c>
      <c r="T1410" t="s">
        <v>47</v>
      </c>
      <c r="U1410" t="s">
        <v>48</v>
      </c>
      <c r="V1410" t="s">
        <v>49</v>
      </c>
      <c r="W1410" t="s">
        <v>17282</v>
      </c>
      <c r="X1410" s="126">
        <v>24270</v>
      </c>
      <c r="Y1410" t="s">
        <v>10141</v>
      </c>
      <c r="AB1410" t="s">
        <v>38</v>
      </c>
      <c r="AC1410" t="s">
        <v>39</v>
      </c>
      <c r="AD1410" t="s">
        <v>40</v>
      </c>
    </row>
    <row r="1411" spans="1:30" x14ac:dyDescent="0.25">
      <c r="A1411" t="s">
        <v>10142</v>
      </c>
      <c r="B1411" t="s">
        <v>27</v>
      </c>
      <c r="C1411" t="s">
        <v>28</v>
      </c>
      <c r="D1411" t="s">
        <v>29</v>
      </c>
      <c r="E1411" t="s">
        <v>30</v>
      </c>
      <c r="F1411" t="s">
        <v>10033</v>
      </c>
      <c r="G1411" t="s">
        <v>10034</v>
      </c>
      <c r="H1411" t="s">
        <v>9383</v>
      </c>
      <c r="I1411" t="s">
        <v>15420</v>
      </c>
      <c r="J1411" t="s">
        <v>10142</v>
      </c>
      <c r="K1411" t="s">
        <v>31</v>
      </c>
      <c r="L1411" t="s">
        <v>31</v>
      </c>
      <c r="M1411" t="s">
        <v>42</v>
      </c>
      <c r="N1411" t="s">
        <v>43</v>
      </c>
      <c r="O1411" t="s">
        <v>10143</v>
      </c>
      <c r="P1411" t="s">
        <v>152</v>
      </c>
      <c r="Q1411" t="s">
        <v>245</v>
      </c>
      <c r="R1411" t="s">
        <v>10144</v>
      </c>
      <c r="S1411" t="str">
        <f t="shared" si="17"/>
        <v>RAMOS ALATA, ANA MARITZA</v>
      </c>
      <c r="T1411" t="s">
        <v>36</v>
      </c>
      <c r="U1411" t="s">
        <v>48</v>
      </c>
      <c r="V1411" t="s">
        <v>49</v>
      </c>
      <c r="W1411" t="s">
        <v>17283</v>
      </c>
      <c r="X1411" s="126">
        <v>26140</v>
      </c>
      <c r="Y1411" t="s">
        <v>10145</v>
      </c>
      <c r="AB1411" t="s">
        <v>38</v>
      </c>
      <c r="AC1411" t="s">
        <v>39</v>
      </c>
      <c r="AD1411" t="s">
        <v>40</v>
      </c>
    </row>
    <row r="1412" spans="1:30" x14ac:dyDescent="0.25">
      <c r="A1412" t="s">
        <v>10146</v>
      </c>
      <c r="B1412" t="s">
        <v>27</v>
      </c>
      <c r="C1412" t="s">
        <v>28</v>
      </c>
      <c r="D1412" t="s">
        <v>29</v>
      </c>
      <c r="E1412" t="s">
        <v>30</v>
      </c>
      <c r="F1412" t="s">
        <v>10033</v>
      </c>
      <c r="G1412" t="s">
        <v>10034</v>
      </c>
      <c r="H1412" t="s">
        <v>9383</v>
      </c>
      <c r="I1412" t="s">
        <v>15420</v>
      </c>
      <c r="J1412" t="s">
        <v>10146</v>
      </c>
      <c r="K1412" t="s">
        <v>31</v>
      </c>
      <c r="L1412" t="s">
        <v>31</v>
      </c>
      <c r="M1412" t="s">
        <v>42</v>
      </c>
      <c r="N1412" t="s">
        <v>43</v>
      </c>
      <c r="O1412" t="s">
        <v>1087</v>
      </c>
      <c r="P1412" t="s">
        <v>106</v>
      </c>
      <c r="Q1412" t="s">
        <v>35</v>
      </c>
      <c r="R1412" t="s">
        <v>10147</v>
      </c>
      <c r="S1412" t="str">
        <f t="shared" si="17"/>
        <v>MAMANI ROQUE, MAGALY CARMELA</v>
      </c>
      <c r="T1412" t="s">
        <v>36</v>
      </c>
      <c r="U1412" t="s">
        <v>48</v>
      </c>
      <c r="V1412" t="s">
        <v>813</v>
      </c>
      <c r="W1412" t="s">
        <v>17284</v>
      </c>
      <c r="X1412" s="126">
        <v>27306</v>
      </c>
      <c r="Y1412" t="s">
        <v>10148</v>
      </c>
      <c r="Z1412" s="126">
        <v>44197</v>
      </c>
      <c r="AA1412" s="126">
        <v>44561</v>
      </c>
      <c r="AB1412" t="s">
        <v>38</v>
      </c>
      <c r="AC1412" t="s">
        <v>39</v>
      </c>
      <c r="AD1412" t="s">
        <v>40</v>
      </c>
    </row>
    <row r="1413" spans="1:30" x14ac:dyDescent="0.25">
      <c r="B1413" t="s">
        <v>27</v>
      </c>
      <c r="C1413" t="s">
        <v>28</v>
      </c>
      <c r="D1413" t="s">
        <v>29</v>
      </c>
      <c r="E1413" t="s">
        <v>30</v>
      </c>
      <c r="F1413" t="s">
        <v>10033</v>
      </c>
      <c r="G1413" t="s">
        <v>10034</v>
      </c>
      <c r="H1413" t="s">
        <v>9383</v>
      </c>
      <c r="I1413" t="s">
        <v>15420</v>
      </c>
      <c r="J1413" t="s">
        <v>10146</v>
      </c>
      <c r="K1413" t="s">
        <v>31</v>
      </c>
      <c r="L1413" t="s">
        <v>31</v>
      </c>
      <c r="M1413" t="s">
        <v>42</v>
      </c>
      <c r="N1413" t="s">
        <v>61</v>
      </c>
      <c r="O1413" t="s">
        <v>17285</v>
      </c>
      <c r="P1413" t="s">
        <v>132</v>
      </c>
      <c r="Q1413" t="s">
        <v>60</v>
      </c>
      <c r="R1413" t="s">
        <v>22368</v>
      </c>
      <c r="S1413" s="189" t="s">
        <v>235</v>
      </c>
      <c r="T1413" t="s">
        <v>64</v>
      </c>
      <c r="U1413" t="s">
        <v>48</v>
      </c>
      <c r="V1413" t="s">
        <v>49</v>
      </c>
      <c r="W1413" t="s">
        <v>22369</v>
      </c>
      <c r="X1413" s="126">
        <v>30345</v>
      </c>
      <c r="Y1413" t="s">
        <v>22370</v>
      </c>
      <c r="Z1413" s="126">
        <v>44256</v>
      </c>
      <c r="AA1413" s="126">
        <v>44561</v>
      </c>
      <c r="AB1413" t="s">
        <v>302</v>
      </c>
      <c r="AC1413" t="s">
        <v>6628</v>
      </c>
      <c r="AD1413" t="s">
        <v>40</v>
      </c>
    </row>
    <row r="1414" spans="1:30" x14ac:dyDescent="0.25">
      <c r="A1414" t="s">
        <v>10149</v>
      </c>
      <c r="B1414" t="s">
        <v>27</v>
      </c>
      <c r="C1414" t="s">
        <v>28</v>
      </c>
      <c r="D1414" t="s">
        <v>29</v>
      </c>
      <c r="E1414" t="s">
        <v>30</v>
      </c>
      <c r="F1414" t="s">
        <v>10033</v>
      </c>
      <c r="G1414" t="s">
        <v>10034</v>
      </c>
      <c r="H1414" t="s">
        <v>9383</v>
      </c>
      <c r="I1414" t="s">
        <v>15420</v>
      </c>
      <c r="J1414" t="s">
        <v>10149</v>
      </c>
      <c r="K1414" t="s">
        <v>31</v>
      </c>
      <c r="L1414" t="s">
        <v>31</v>
      </c>
      <c r="M1414" t="s">
        <v>42</v>
      </c>
      <c r="N1414" t="s">
        <v>43</v>
      </c>
      <c r="O1414" t="s">
        <v>141</v>
      </c>
      <c r="P1414" t="s">
        <v>137</v>
      </c>
      <c r="Q1414" t="s">
        <v>273</v>
      </c>
      <c r="R1414" t="s">
        <v>798</v>
      </c>
      <c r="S1414" t="str">
        <f t="shared" si="17"/>
        <v>PINO CUTIPA, LUZ MARY</v>
      </c>
      <c r="T1414" t="s">
        <v>59</v>
      </c>
      <c r="U1414" t="s">
        <v>48</v>
      </c>
      <c r="V1414" t="s">
        <v>49</v>
      </c>
      <c r="W1414" t="s">
        <v>17286</v>
      </c>
      <c r="X1414" s="126">
        <v>25143</v>
      </c>
      <c r="Y1414" t="s">
        <v>10150</v>
      </c>
      <c r="AB1414" t="s">
        <v>38</v>
      </c>
      <c r="AC1414" t="s">
        <v>39</v>
      </c>
      <c r="AD1414" t="s">
        <v>40</v>
      </c>
    </row>
    <row r="1415" spans="1:30" x14ac:dyDescent="0.25">
      <c r="A1415" t="s">
        <v>10151</v>
      </c>
      <c r="B1415" t="s">
        <v>27</v>
      </c>
      <c r="C1415" t="s">
        <v>28</v>
      </c>
      <c r="D1415" t="s">
        <v>29</v>
      </c>
      <c r="E1415" t="s">
        <v>30</v>
      </c>
      <c r="F1415" t="s">
        <v>10033</v>
      </c>
      <c r="G1415" t="s">
        <v>10034</v>
      </c>
      <c r="H1415" t="s">
        <v>9383</v>
      </c>
      <c r="I1415" t="s">
        <v>15420</v>
      </c>
      <c r="J1415" t="s">
        <v>10151</v>
      </c>
      <c r="K1415" t="s">
        <v>31</v>
      </c>
      <c r="L1415" t="s">
        <v>31</v>
      </c>
      <c r="M1415" t="s">
        <v>9423</v>
      </c>
      <c r="N1415" t="s">
        <v>43</v>
      </c>
      <c r="O1415" t="s">
        <v>504</v>
      </c>
      <c r="P1415" t="s">
        <v>10152</v>
      </c>
      <c r="Q1415" t="s">
        <v>174</v>
      </c>
      <c r="R1415" t="s">
        <v>955</v>
      </c>
      <c r="S1415" t="str">
        <f t="shared" si="17"/>
        <v>VILLAFUERTE ROJAS, GERARDO</v>
      </c>
      <c r="T1415" t="s">
        <v>47</v>
      </c>
      <c r="U1415" t="s">
        <v>48</v>
      </c>
      <c r="V1415" t="s">
        <v>49</v>
      </c>
      <c r="W1415" t="s">
        <v>17287</v>
      </c>
      <c r="X1415" s="126">
        <v>30968</v>
      </c>
      <c r="Y1415" t="s">
        <v>10153</v>
      </c>
      <c r="AB1415" t="s">
        <v>38</v>
      </c>
      <c r="AC1415" t="s">
        <v>39</v>
      </c>
      <c r="AD1415" t="s">
        <v>40</v>
      </c>
    </row>
    <row r="1416" spans="1:30" x14ac:dyDescent="0.25">
      <c r="A1416" t="s">
        <v>10154</v>
      </c>
      <c r="B1416" t="s">
        <v>27</v>
      </c>
      <c r="C1416" t="s">
        <v>28</v>
      </c>
      <c r="D1416" t="s">
        <v>29</v>
      </c>
      <c r="E1416" t="s">
        <v>30</v>
      </c>
      <c r="F1416" t="s">
        <v>10033</v>
      </c>
      <c r="G1416" t="s">
        <v>10034</v>
      </c>
      <c r="H1416" t="s">
        <v>9383</v>
      </c>
      <c r="I1416" t="s">
        <v>15420</v>
      </c>
      <c r="J1416" t="s">
        <v>10154</v>
      </c>
      <c r="K1416" t="s">
        <v>31</v>
      </c>
      <c r="L1416" t="s">
        <v>31</v>
      </c>
      <c r="M1416" t="s">
        <v>42</v>
      </c>
      <c r="N1416" t="s">
        <v>43</v>
      </c>
      <c r="O1416" t="s">
        <v>10155</v>
      </c>
      <c r="P1416" t="s">
        <v>149</v>
      </c>
      <c r="Q1416" t="s">
        <v>253</v>
      </c>
      <c r="R1416" t="s">
        <v>10156</v>
      </c>
      <c r="S1416" t="str">
        <f t="shared" si="17"/>
        <v>MACEDO PUMA, JOSE DANIEL</v>
      </c>
      <c r="T1416" t="s">
        <v>47</v>
      </c>
      <c r="U1416" t="s">
        <v>48</v>
      </c>
      <c r="V1416" t="s">
        <v>49</v>
      </c>
      <c r="W1416" t="s">
        <v>17288</v>
      </c>
      <c r="X1416" s="126">
        <v>25423</v>
      </c>
      <c r="Y1416" t="s">
        <v>10157</v>
      </c>
      <c r="AB1416" t="s">
        <v>38</v>
      </c>
      <c r="AC1416" t="s">
        <v>39</v>
      </c>
      <c r="AD1416" t="s">
        <v>40</v>
      </c>
    </row>
    <row r="1417" spans="1:30" x14ac:dyDescent="0.25">
      <c r="A1417" t="s">
        <v>10158</v>
      </c>
      <c r="B1417" t="s">
        <v>27</v>
      </c>
      <c r="C1417" t="s">
        <v>28</v>
      </c>
      <c r="D1417" t="s">
        <v>29</v>
      </c>
      <c r="E1417" t="s">
        <v>30</v>
      </c>
      <c r="F1417" t="s">
        <v>10033</v>
      </c>
      <c r="G1417" t="s">
        <v>10034</v>
      </c>
      <c r="H1417" t="s">
        <v>9383</v>
      </c>
      <c r="I1417" t="s">
        <v>15420</v>
      </c>
      <c r="J1417" t="s">
        <v>10158</v>
      </c>
      <c r="K1417" t="s">
        <v>31</v>
      </c>
      <c r="L1417" t="s">
        <v>31</v>
      </c>
      <c r="M1417" t="s">
        <v>42</v>
      </c>
      <c r="N1417" t="s">
        <v>43</v>
      </c>
      <c r="O1417" t="s">
        <v>10159</v>
      </c>
      <c r="P1417" t="s">
        <v>126</v>
      </c>
      <c r="Q1417" t="s">
        <v>230</v>
      </c>
      <c r="R1417" t="s">
        <v>56</v>
      </c>
      <c r="S1417" t="str">
        <f t="shared" si="17"/>
        <v>FLORES TICONA, ANA MARIA</v>
      </c>
      <c r="T1417" t="s">
        <v>64</v>
      </c>
      <c r="U1417" t="s">
        <v>48</v>
      </c>
      <c r="V1417" t="s">
        <v>49</v>
      </c>
      <c r="W1417" t="s">
        <v>17289</v>
      </c>
      <c r="X1417" s="126">
        <v>27046</v>
      </c>
      <c r="Y1417" t="s">
        <v>10160</v>
      </c>
      <c r="AB1417" t="s">
        <v>38</v>
      </c>
      <c r="AC1417" t="s">
        <v>39</v>
      </c>
      <c r="AD1417" t="s">
        <v>40</v>
      </c>
    </row>
    <row r="1418" spans="1:30" x14ac:dyDescent="0.25">
      <c r="A1418" t="s">
        <v>17290</v>
      </c>
      <c r="B1418" t="s">
        <v>27</v>
      </c>
      <c r="C1418" t="s">
        <v>28</v>
      </c>
      <c r="D1418" t="s">
        <v>29</v>
      </c>
      <c r="E1418" t="s">
        <v>30</v>
      </c>
      <c r="F1418" t="s">
        <v>10033</v>
      </c>
      <c r="G1418" t="s">
        <v>10034</v>
      </c>
      <c r="H1418" t="s">
        <v>9383</v>
      </c>
      <c r="I1418" t="s">
        <v>15420</v>
      </c>
      <c r="J1418" t="s">
        <v>17290</v>
      </c>
      <c r="K1418" t="s">
        <v>31</v>
      </c>
      <c r="L1418" t="s">
        <v>31</v>
      </c>
      <c r="M1418" t="s">
        <v>6446</v>
      </c>
      <c r="N1418" t="s">
        <v>61</v>
      </c>
      <c r="O1418" t="s">
        <v>17060</v>
      </c>
      <c r="P1418" t="s">
        <v>88</v>
      </c>
      <c r="Q1418" t="s">
        <v>122</v>
      </c>
      <c r="R1418" t="s">
        <v>836</v>
      </c>
      <c r="S1418" s="189" t="s">
        <v>235</v>
      </c>
      <c r="T1418" t="s">
        <v>64</v>
      </c>
      <c r="U1418" t="s">
        <v>749</v>
      </c>
      <c r="V1418" t="s">
        <v>49</v>
      </c>
      <c r="W1418" t="s">
        <v>22371</v>
      </c>
      <c r="X1418" s="126">
        <v>28848</v>
      </c>
      <c r="Y1418" t="s">
        <v>22372</v>
      </c>
      <c r="Z1418" s="126">
        <v>44256</v>
      </c>
      <c r="AA1418" s="126">
        <v>44561</v>
      </c>
      <c r="AB1418" t="s">
        <v>119</v>
      </c>
      <c r="AC1418" t="s">
        <v>6628</v>
      </c>
      <c r="AD1418" t="s">
        <v>40</v>
      </c>
    </row>
    <row r="1419" spans="1:30" x14ac:dyDescent="0.25">
      <c r="A1419" t="s">
        <v>10161</v>
      </c>
      <c r="B1419" t="s">
        <v>27</v>
      </c>
      <c r="C1419" t="s">
        <v>28</v>
      </c>
      <c r="D1419" t="s">
        <v>29</v>
      </c>
      <c r="E1419" t="s">
        <v>30</v>
      </c>
      <c r="F1419" t="s">
        <v>10033</v>
      </c>
      <c r="G1419" t="s">
        <v>10034</v>
      </c>
      <c r="H1419" t="s">
        <v>9383</v>
      </c>
      <c r="I1419" t="s">
        <v>15420</v>
      </c>
      <c r="J1419" t="s">
        <v>10161</v>
      </c>
      <c r="K1419" t="s">
        <v>90</v>
      </c>
      <c r="L1419" t="s">
        <v>730</v>
      </c>
      <c r="M1419" t="s">
        <v>731</v>
      </c>
      <c r="N1419" t="s">
        <v>43</v>
      </c>
      <c r="O1419" t="s">
        <v>10162</v>
      </c>
      <c r="P1419" t="s">
        <v>672</v>
      </c>
      <c r="Q1419" t="s">
        <v>131</v>
      </c>
      <c r="R1419" t="s">
        <v>10163</v>
      </c>
      <c r="S1419" t="str">
        <f t="shared" si="17"/>
        <v>JAMACHI MACHACA, MARCELINO JULIAN</v>
      </c>
      <c r="T1419" t="s">
        <v>100</v>
      </c>
      <c r="U1419" t="s">
        <v>37</v>
      </c>
      <c r="V1419" t="s">
        <v>49</v>
      </c>
      <c r="W1419" t="s">
        <v>17291</v>
      </c>
      <c r="X1419" s="126">
        <v>21291</v>
      </c>
      <c r="Y1419" t="s">
        <v>10164</v>
      </c>
      <c r="AB1419" t="s">
        <v>38</v>
      </c>
      <c r="AC1419" t="s">
        <v>95</v>
      </c>
      <c r="AD1419" t="s">
        <v>40</v>
      </c>
    </row>
    <row r="1420" spans="1:30" x14ac:dyDescent="0.25">
      <c r="A1420" t="s">
        <v>10165</v>
      </c>
      <c r="B1420" t="s">
        <v>27</v>
      </c>
      <c r="C1420" t="s">
        <v>28</v>
      </c>
      <c r="D1420" t="s">
        <v>29</v>
      </c>
      <c r="E1420" t="s">
        <v>30</v>
      </c>
      <c r="F1420" t="s">
        <v>10033</v>
      </c>
      <c r="G1420" t="s">
        <v>10034</v>
      </c>
      <c r="H1420" t="s">
        <v>9383</v>
      </c>
      <c r="I1420" t="s">
        <v>15420</v>
      </c>
      <c r="J1420" t="s">
        <v>10165</v>
      </c>
      <c r="K1420" t="s">
        <v>90</v>
      </c>
      <c r="L1420" t="s">
        <v>720</v>
      </c>
      <c r="M1420" t="s">
        <v>767</v>
      </c>
      <c r="N1420" t="s">
        <v>43</v>
      </c>
      <c r="O1420" t="s">
        <v>10020</v>
      </c>
      <c r="P1420" t="s">
        <v>106</v>
      </c>
      <c r="Q1420" t="s">
        <v>10166</v>
      </c>
      <c r="R1420" t="s">
        <v>10167</v>
      </c>
      <c r="S1420" t="str">
        <f t="shared" si="17"/>
        <v>MAMANI POCCOHUANCA, TRINIDAD MARIA</v>
      </c>
      <c r="T1420" t="s">
        <v>722</v>
      </c>
      <c r="U1420" t="s">
        <v>37</v>
      </c>
      <c r="V1420" t="s">
        <v>49</v>
      </c>
      <c r="W1420" t="s">
        <v>17292</v>
      </c>
      <c r="X1420" s="126">
        <v>19153</v>
      </c>
      <c r="Y1420" t="s">
        <v>10168</v>
      </c>
      <c r="AB1420" t="s">
        <v>38</v>
      </c>
      <c r="AC1420" t="s">
        <v>95</v>
      </c>
      <c r="AD1420" t="s">
        <v>40</v>
      </c>
    </row>
    <row r="1421" spans="1:30" x14ac:dyDescent="0.25">
      <c r="A1421" t="s">
        <v>10169</v>
      </c>
      <c r="B1421" t="s">
        <v>27</v>
      </c>
      <c r="C1421" t="s">
        <v>28</v>
      </c>
      <c r="D1421" t="s">
        <v>29</v>
      </c>
      <c r="E1421" t="s">
        <v>30</v>
      </c>
      <c r="F1421" t="s">
        <v>10033</v>
      </c>
      <c r="G1421" t="s">
        <v>10034</v>
      </c>
      <c r="H1421" t="s">
        <v>9383</v>
      </c>
      <c r="I1421" t="s">
        <v>15420</v>
      </c>
      <c r="J1421" t="s">
        <v>10169</v>
      </c>
      <c r="K1421" t="s">
        <v>90</v>
      </c>
      <c r="L1421" t="s">
        <v>91</v>
      </c>
      <c r="M1421" t="s">
        <v>92</v>
      </c>
      <c r="N1421" t="s">
        <v>43</v>
      </c>
      <c r="O1421" t="s">
        <v>53</v>
      </c>
      <c r="P1421" t="s">
        <v>799</v>
      </c>
      <c r="Q1421" t="s">
        <v>126</v>
      </c>
      <c r="R1421" t="s">
        <v>800</v>
      </c>
      <c r="S1421" t="str">
        <f t="shared" si="17"/>
        <v>CANQUI FLORES, DOMINGO</v>
      </c>
      <c r="T1421" t="s">
        <v>722</v>
      </c>
      <c r="U1421" t="s">
        <v>37</v>
      </c>
      <c r="V1421" t="s">
        <v>49</v>
      </c>
      <c r="W1421" t="s">
        <v>17293</v>
      </c>
      <c r="X1421" s="126">
        <v>19122</v>
      </c>
      <c r="Y1421" t="s">
        <v>10170</v>
      </c>
      <c r="AB1421" t="s">
        <v>38</v>
      </c>
      <c r="AC1421" t="s">
        <v>95</v>
      </c>
      <c r="AD1421" t="s">
        <v>40</v>
      </c>
    </row>
    <row r="1422" spans="1:30" x14ac:dyDescent="0.25">
      <c r="A1422" t="s">
        <v>10171</v>
      </c>
      <c r="B1422" t="s">
        <v>27</v>
      </c>
      <c r="C1422" t="s">
        <v>28</v>
      </c>
      <c r="D1422" t="s">
        <v>29</v>
      </c>
      <c r="E1422" t="s">
        <v>30</v>
      </c>
      <c r="F1422" t="s">
        <v>10033</v>
      </c>
      <c r="G1422" t="s">
        <v>10034</v>
      </c>
      <c r="H1422" t="s">
        <v>9383</v>
      </c>
      <c r="I1422" t="s">
        <v>15420</v>
      </c>
      <c r="J1422" t="s">
        <v>10171</v>
      </c>
      <c r="K1422" t="s">
        <v>90</v>
      </c>
      <c r="L1422" t="s">
        <v>91</v>
      </c>
      <c r="M1422" t="s">
        <v>92</v>
      </c>
      <c r="N1422" t="s">
        <v>61</v>
      </c>
      <c r="O1422" t="s">
        <v>17294</v>
      </c>
      <c r="P1422" t="s">
        <v>670</v>
      </c>
      <c r="Q1422" t="s">
        <v>22373</v>
      </c>
      <c r="R1422" t="s">
        <v>22374</v>
      </c>
      <c r="S1422" s="189" t="s">
        <v>235</v>
      </c>
      <c r="T1422" t="s">
        <v>102</v>
      </c>
      <c r="U1422" t="s">
        <v>37</v>
      </c>
      <c r="V1422" t="s">
        <v>49</v>
      </c>
      <c r="W1422" t="s">
        <v>22375</v>
      </c>
      <c r="X1422" s="126">
        <v>29907</v>
      </c>
      <c r="Y1422" t="s">
        <v>22376</v>
      </c>
      <c r="Z1422" s="126">
        <v>44197</v>
      </c>
      <c r="AA1422" s="126">
        <v>44561</v>
      </c>
      <c r="AB1422" t="s">
        <v>38</v>
      </c>
      <c r="AC1422" t="s">
        <v>95</v>
      </c>
      <c r="AD1422" t="s">
        <v>40</v>
      </c>
    </row>
    <row r="1423" spans="1:30" x14ac:dyDescent="0.25">
      <c r="A1423" t="s">
        <v>10174</v>
      </c>
      <c r="B1423" t="s">
        <v>27</v>
      </c>
      <c r="C1423" t="s">
        <v>28</v>
      </c>
      <c r="D1423" t="s">
        <v>29</v>
      </c>
      <c r="E1423" t="s">
        <v>30</v>
      </c>
      <c r="F1423" t="s">
        <v>10033</v>
      </c>
      <c r="G1423" t="s">
        <v>10034</v>
      </c>
      <c r="H1423" t="s">
        <v>9383</v>
      </c>
      <c r="I1423" t="s">
        <v>15420</v>
      </c>
      <c r="J1423" t="s">
        <v>10174</v>
      </c>
      <c r="K1423" t="s">
        <v>90</v>
      </c>
      <c r="L1423" t="s">
        <v>91</v>
      </c>
      <c r="M1423" t="s">
        <v>92</v>
      </c>
      <c r="N1423" t="s">
        <v>43</v>
      </c>
      <c r="O1423" t="s">
        <v>10175</v>
      </c>
      <c r="P1423" t="s">
        <v>105</v>
      </c>
      <c r="Q1423" t="s">
        <v>419</v>
      </c>
      <c r="R1423" t="s">
        <v>614</v>
      </c>
      <c r="S1423" t="str">
        <f t="shared" si="17"/>
        <v>CHAMBI ASQUI, ALICIA</v>
      </c>
      <c r="T1423" t="s">
        <v>102</v>
      </c>
      <c r="U1423" t="s">
        <v>37</v>
      </c>
      <c r="V1423" t="s">
        <v>49</v>
      </c>
      <c r="W1423" t="s">
        <v>17295</v>
      </c>
      <c r="X1423" s="126">
        <v>22351</v>
      </c>
      <c r="Y1423" t="s">
        <v>10176</v>
      </c>
      <c r="AB1423" t="s">
        <v>38</v>
      </c>
      <c r="AC1423" t="s">
        <v>95</v>
      </c>
      <c r="AD1423" t="s">
        <v>40</v>
      </c>
    </row>
    <row r="1424" spans="1:30" x14ac:dyDescent="0.25">
      <c r="A1424" t="s">
        <v>10177</v>
      </c>
      <c r="B1424" t="s">
        <v>27</v>
      </c>
      <c r="C1424" t="s">
        <v>28</v>
      </c>
      <c r="D1424" t="s">
        <v>29</v>
      </c>
      <c r="E1424" t="s">
        <v>30</v>
      </c>
      <c r="F1424" t="s">
        <v>10033</v>
      </c>
      <c r="G1424" t="s">
        <v>10034</v>
      </c>
      <c r="H1424" t="s">
        <v>9383</v>
      </c>
      <c r="I1424" t="s">
        <v>15420</v>
      </c>
      <c r="J1424" t="s">
        <v>10177</v>
      </c>
      <c r="K1424" t="s">
        <v>90</v>
      </c>
      <c r="L1424" t="s">
        <v>91</v>
      </c>
      <c r="M1424" t="s">
        <v>92</v>
      </c>
      <c r="N1424" t="s">
        <v>43</v>
      </c>
      <c r="O1424" t="s">
        <v>53</v>
      </c>
      <c r="P1424" t="s">
        <v>106</v>
      </c>
      <c r="Q1424" t="s">
        <v>168</v>
      </c>
      <c r="R1424" t="s">
        <v>802</v>
      </c>
      <c r="S1424" t="str">
        <f t="shared" si="17"/>
        <v>MAMANI ORTEGA, REMIGIO</v>
      </c>
      <c r="T1424" t="s">
        <v>309</v>
      </c>
      <c r="U1424" t="s">
        <v>37</v>
      </c>
      <c r="V1424" t="s">
        <v>49</v>
      </c>
      <c r="W1424" t="s">
        <v>17296</v>
      </c>
      <c r="X1424" s="126">
        <v>24140</v>
      </c>
      <c r="Y1424" t="s">
        <v>10178</v>
      </c>
      <c r="AB1424" t="s">
        <v>38</v>
      </c>
      <c r="AC1424" t="s">
        <v>95</v>
      </c>
      <c r="AD1424" t="s">
        <v>40</v>
      </c>
    </row>
    <row r="1425" spans="1:30" x14ac:dyDescent="0.25">
      <c r="A1425" t="s">
        <v>10179</v>
      </c>
      <c r="B1425" t="s">
        <v>27</v>
      </c>
      <c r="C1425" t="s">
        <v>28</v>
      </c>
      <c r="D1425" t="s">
        <v>29</v>
      </c>
      <c r="E1425" t="s">
        <v>30</v>
      </c>
      <c r="F1425" t="s">
        <v>10033</v>
      </c>
      <c r="G1425" t="s">
        <v>10034</v>
      </c>
      <c r="H1425" t="s">
        <v>9383</v>
      </c>
      <c r="I1425" t="s">
        <v>15420</v>
      </c>
      <c r="J1425" t="s">
        <v>10179</v>
      </c>
      <c r="K1425" t="s">
        <v>90</v>
      </c>
      <c r="L1425" t="s">
        <v>91</v>
      </c>
      <c r="M1425" t="s">
        <v>723</v>
      </c>
      <c r="N1425" t="s">
        <v>43</v>
      </c>
      <c r="O1425" t="s">
        <v>10180</v>
      </c>
      <c r="P1425" t="s">
        <v>10181</v>
      </c>
      <c r="Q1425" t="s">
        <v>60</v>
      </c>
      <c r="R1425" t="s">
        <v>10182</v>
      </c>
      <c r="S1425" t="str">
        <f t="shared" si="17"/>
        <v>CHIRINOS GALLEGOS, MAURA ETELVINA</v>
      </c>
      <c r="T1425" t="s">
        <v>192</v>
      </c>
      <c r="U1425" t="s">
        <v>37</v>
      </c>
      <c r="V1425" t="s">
        <v>49</v>
      </c>
      <c r="W1425" t="s">
        <v>17297</v>
      </c>
      <c r="X1425" s="126">
        <v>21229</v>
      </c>
      <c r="Y1425" t="s">
        <v>10183</v>
      </c>
      <c r="AB1425" t="s">
        <v>38</v>
      </c>
      <c r="AC1425" t="s">
        <v>95</v>
      </c>
      <c r="AD1425" t="s">
        <v>40</v>
      </c>
    </row>
    <row r="1426" spans="1:30" x14ac:dyDescent="0.25">
      <c r="A1426" t="s">
        <v>10184</v>
      </c>
      <c r="B1426" t="s">
        <v>27</v>
      </c>
      <c r="C1426" t="s">
        <v>28</v>
      </c>
      <c r="D1426" t="s">
        <v>29</v>
      </c>
      <c r="E1426" t="s">
        <v>30</v>
      </c>
      <c r="F1426" t="s">
        <v>10033</v>
      </c>
      <c r="G1426" t="s">
        <v>10034</v>
      </c>
      <c r="H1426" t="s">
        <v>9383</v>
      </c>
      <c r="I1426" t="s">
        <v>15420</v>
      </c>
      <c r="J1426" t="s">
        <v>10184</v>
      </c>
      <c r="K1426" t="s">
        <v>90</v>
      </c>
      <c r="L1426" t="s">
        <v>91</v>
      </c>
      <c r="M1426" t="s">
        <v>92</v>
      </c>
      <c r="N1426" t="s">
        <v>43</v>
      </c>
      <c r="O1426" t="s">
        <v>53</v>
      </c>
      <c r="P1426" t="s">
        <v>152</v>
      </c>
      <c r="Q1426" t="s">
        <v>121</v>
      </c>
      <c r="R1426" t="s">
        <v>7759</v>
      </c>
      <c r="S1426" t="str">
        <f t="shared" si="17"/>
        <v>RAMOS QUILCA, LEOCADIA</v>
      </c>
      <c r="T1426" t="s">
        <v>176</v>
      </c>
      <c r="U1426" t="s">
        <v>37</v>
      </c>
      <c r="V1426" t="s">
        <v>49</v>
      </c>
      <c r="W1426" t="s">
        <v>17298</v>
      </c>
      <c r="X1426" s="126">
        <v>20796</v>
      </c>
      <c r="Y1426" t="s">
        <v>10185</v>
      </c>
      <c r="AB1426" t="s">
        <v>38</v>
      </c>
      <c r="AC1426" t="s">
        <v>95</v>
      </c>
      <c r="AD1426" t="s">
        <v>40</v>
      </c>
    </row>
    <row r="1427" spans="1:30" x14ac:dyDescent="0.25">
      <c r="A1427" t="s">
        <v>10186</v>
      </c>
      <c r="B1427" t="s">
        <v>27</v>
      </c>
      <c r="C1427" t="s">
        <v>28</v>
      </c>
      <c r="D1427" t="s">
        <v>29</v>
      </c>
      <c r="E1427" t="s">
        <v>30</v>
      </c>
      <c r="F1427" t="s">
        <v>10033</v>
      </c>
      <c r="G1427" t="s">
        <v>10034</v>
      </c>
      <c r="H1427" t="s">
        <v>9383</v>
      </c>
      <c r="I1427" t="s">
        <v>15420</v>
      </c>
      <c r="J1427" t="s">
        <v>10186</v>
      </c>
      <c r="K1427" t="s">
        <v>90</v>
      </c>
      <c r="L1427" t="s">
        <v>91</v>
      </c>
      <c r="M1427" t="s">
        <v>92</v>
      </c>
      <c r="N1427" t="s">
        <v>61</v>
      </c>
      <c r="O1427" t="s">
        <v>17299</v>
      </c>
      <c r="P1427" t="s">
        <v>317</v>
      </c>
      <c r="Q1427" t="s">
        <v>126</v>
      </c>
      <c r="R1427" t="s">
        <v>22377</v>
      </c>
      <c r="S1427" s="189" t="s">
        <v>235</v>
      </c>
      <c r="T1427" t="s">
        <v>102</v>
      </c>
      <c r="U1427" t="s">
        <v>37</v>
      </c>
      <c r="V1427" t="s">
        <v>49</v>
      </c>
      <c r="W1427" t="s">
        <v>22378</v>
      </c>
      <c r="X1427" s="126">
        <v>29907</v>
      </c>
      <c r="Y1427" t="s">
        <v>22379</v>
      </c>
      <c r="Z1427" s="126">
        <v>44197</v>
      </c>
      <c r="AA1427" s="126">
        <v>44561</v>
      </c>
      <c r="AB1427" t="s">
        <v>38</v>
      </c>
      <c r="AC1427" t="s">
        <v>95</v>
      </c>
      <c r="AD1427" t="s">
        <v>40</v>
      </c>
    </row>
    <row r="1428" spans="1:30" x14ac:dyDescent="0.25">
      <c r="A1428" t="s">
        <v>10188</v>
      </c>
      <c r="B1428" t="s">
        <v>27</v>
      </c>
      <c r="C1428" t="s">
        <v>28</v>
      </c>
      <c r="D1428" t="s">
        <v>29</v>
      </c>
      <c r="E1428" t="s">
        <v>30</v>
      </c>
      <c r="F1428" t="s">
        <v>10189</v>
      </c>
      <c r="G1428" t="s">
        <v>10190</v>
      </c>
      <c r="H1428" t="s">
        <v>9383</v>
      </c>
      <c r="I1428" t="s">
        <v>15425</v>
      </c>
      <c r="J1428" t="s">
        <v>10188</v>
      </c>
      <c r="K1428" t="s">
        <v>31</v>
      </c>
      <c r="L1428" t="s">
        <v>32</v>
      </c>
      <c r="M1428" t="s">
        <v>709</v>
      </c>
      <c r="N1428" t="s">
        <v>699</v>
      </c>
      <c r="O1428" t="s">
        <v>17300</v>
      </c>
      <c r="P1428" t="s">
        <v>334</v>
      </c>
      <c r="Q1428" t="s">
        <v>754</v>
      </c>
      <c r="R1428" t="s">
        <v>11222</v>
      </c>
      <c r="S1428" t="str">
        <f t="shared" si="17"/>
        <v>MENESES CARIAPAZA, MARITZA CAROLINA</v>
      </c>
      <c r="T1428" t="s">
        <v>59</v>
      </c>
      <c r="U1428" t="s">
        <v>37</v>
      </c>
      <c r="V1428" t="s">
        <v>49</v>
      </c>
      <c r="W1428" t="s">
        <v>17672</v>
      </c>
      <c r="X1428" s="126">
        <v>24415</v>
      </c>
      <c r="Y1428" t="s">
        <v>11223</v>
      </c>
      <c r="Z1428" s="126">
        <v>44258</v>
      </c>
      <c r="AA1428" s="126">
        <v>44561</v>
      </c>
      <c r="AB1428" t="s">
        <v>38</v>
      </c>
      <c r="AC1428" t="s">
        <v>39</v>
      </c>
      <c r="AD1428" t="s">
        <v>40</v>
      </c>
    </row>
    <row r="1429" spans="1:30" x14ac:dyDescent="0.25">
      <c r="A1429" t="s">
        <v>10194</v>
      </c>
      <c r="B1429" t="s">
        <v>27</v>
      </c>
      <c r="C1429" t="s">
        <v>28</v>
      </c>
      <c r="D1429" t="s">
        <v>29</v>
      </c>
      <c r="E1429" t="s">
        <v>30</v>
      </c>
      <c r="F1429" t="s">
        <v>10189</v>
      </c>
      <c r="G1429" t="s">
        <v>10190</v>
      </c>
      <c r="H1429" t="s">
        <v>9383</v>
      </c>
      <c r="I1429" t="s">
        <v>15425</v>
      </c>
      <c r="J1429" t="s">
        <v>10194</v>
      </c>
      <c r="K1429" t="s">
        <v>31</v>
      </c>
      <c r="L1429" t="s">
        <v>32</v>
      </c>
      <c r="M1429" t="s">
        <v>33</v>
      </c>
      <c r="N1429" t="s">
        <v>235</v>
      </c>
      <c r="O1429" t="s">
        <v>10195</v>
      </c>
      <c r="P1429" t="s">
        <v>41</v>
      </c>
      <c r="Q1429" t="s">
        <v>41</v>
      </c>
      <c r="R1429" t="s">
        <v>41</v>
      </c>
      <c r="S1429" t="str">
        <f t="shared" si="17"/>
        <v xml:space="preserve"> , </v>
      </c>
      <c r="T1429" t="s">
        <v>64</v>
      </c>
      <c r="U1429" t="s">
        <v>37</v>
      </c>
      <c r="V1429" t="s">
        <v>49</v>
      </c>
      <c r="W1429" t="s">
        <v>41</v>
      </c>
      <c r="X1429" t="s">
        <v>236</v>
      </c>
      <c r="Y1429" t="s">
        <v>41</v>
      </c>
      <c r="AB1429" t="s">
        <v>38</v>
      </c>
      <c r="AC1429" t="s">
        <v>65</v>
      </c>
      <c r="AD1429" t="s">
        <v>40</v>
      </c>
    </row>
    <row r="1430" spans="1:30" x14ac:dyDescent="0.25">
      <c r="A1430" t="s">
        <v>10198</v>
      </c>
      <c r="B1430" t="s">
        <v>27</v>
      </c>
      <c r="C1430" t="s">
        <v>28</v>
      </c>
      <c r="D1430" t="s">
        <v>29</v>
      </c>
      <c r="E1430" t="s">
        <v>30</v>
      </c>
      <c r="F1430" t="s">
        <v>10189</v>
      </c>
      <c r="G1430" t="s">
        <v>10190</v>
      </c>
      <c r="H1430" t="s">
        <v>9383</v>
      </c>
      <c r="I1430" t="s">
        <v>15425</v>
      </c>
      <c r="J1430" t="s">
        <v>10198</v>
      </c>
      <c r="K1430" t="s">
        <v>31</v>
      </c>
      <c r="L1430" t="s">
        <v>31</v>
      </c>
      <c r="M1430" t="s">
        <v>42</v>
      </c>
      <c r="N1430" t="s">
        <v>43</v>
      </c>
      <c r="O1430" t="s">
        <v>9785</v>
      </c>
      <c r="P1430" t="s">
        <v>152</v>
      </c>
      <c r="Q1430" t="s">
        <v>10199</v>
      </c>
      <c r="R1430" t="s">
        <v>10200</v>
      </c>
      <c r="S1430" t="str">
        <f t="shared" si="17"/>
        <v>RAMOS SAMATA, REINALDO RAUL</v>
      </c>
      <c r="T1430" t="s">
        <v>47</v>
      </c>
      <c r="U1430" t="s">
        <v>48</v>
      </c>
      <c r="V1430" t="s">
        <v>49</v>
      </c>
      <c r="W1430" t="s">
        <v>17301</v>
      </c>
      <c r="X1430" s="126">
        <v>21747</v>
      </c>
      <c r="Y1430" t="s">
        <v>10201</v>
      </c>
      <c r="AB1430" t="s">
        <v>38</v>
      </c>
      <c r="AC1430" t="s">
        <v>39</v>
      </c>
      <c r="AD1430" t="s">
        <v>40</v>
      </c>
    </row>
    <row r="1431" spans="1:30" x14ac:dyDescent="0.25">
      <c r="A1431" t="s">
        <v>10202</v>
      </c>
      <c r="B1431" t="s">
        <v>27</v>
      </c>
      <c r="C1431" t="s">
        <v>28</v>
      </c>
      <c r="D1431" t="s">
        <v>29</v>
      </c>
      <c r="E1431" t="s">
        <v>30</v>
      </c>
      <c r="F1431" t="s">
        <v>10189</v>
      </c>
      <c r="G1431" t="s">
        <v>10190</v>
      </c>
      <c r="H1431" t="s">
        <v>9383</v>
      </c>
      <c r="I1431" t="s">
        <v>15425</v>
      </c>
      <c r="J1431" t="s">
        <v>10202</v>
      </c>
      <c r="K1431" t="s">
        <v>31</v>
      </c>
      <c r="L1431" t="s">
        <v>31</v>
      </c>
      <c r="M1431" t="s">
        <v>6446</v>
      </c>
      <c r="N1431" t="s">
        <v>43</v>
      </c>
      <c r="O1431" t="s">
        <v>10203</v>
      </c>
      <c r="P1431" t="s">
        <v>75</v>
      </c>
      <c r="Q1431" t="s">
        <v>296</v>
      </c>
      <c r="R1431" t="s">
        <v>10204</v>
      </c>
      <c r="S1431" t="str">
        <f t="shared" si="17"/>
        <v>QUISPE LUQUE, JOSE MANUEL</v>
      </c>
      <c r="T1431" t="s">
        <v>52</v>
      </c>
      <c r="U1431" t="s">
        <v>48</v>
      </c>
      <c r="V1431" t="s">
        <v>49</v>
      </c>
      <c r="W1431" t="s">
        <v>17302</v>
      </c>
      <c r="X1431" s="126">
        <v>24110</v>
      </c>
      <c r="Y1431" t="s">
        <v>10205</v>
      </c>
      <c r="AB1431" t="s">
        <v>38</v>
      </c>
      <c r="AC1431" t="s">
        <v>39</v>
      </c>
      <c r="AD1431" t="s">
        <v>40</v>
      </c>
    </row>
    <row r="1432" spans="1:30" x14ac:dyDescent="0.25">
      <c r="A1432" t="s">
        <v>10206</v>
      </c>
      <c r="B1432" t="s">
        <v>27</v>
      </c>
      <c r="C1432" t="s">
        <v>28</v>
      </c>
      <c r="D1432" t="s">
        <v>29</v>
      </c>
      <c r="E1432" t="s">
        <v>30</v>
      </c>
      <c r="F1432" t="s">
        <v>10189</v>
      </c>
      <c r="G1432" t="s">
        <v>10190</v>
      </c>
      <c r="H1432" t="s">
        <v>9383</v>
      </c>
      <c r="I1432" t="s">
        <v>15425</v>
      </c>
      <c r="J1432" t="s">
        <v>10206</v>
      </c>
      <c r="K1432" t="s">
        <v>31</v>
      </c>
      <c r="L1432" t="s">
        <v>31</v>
      </c>
      <c r="M1432" t="s">
        <v>42</v>
      </c>
      <c r="N1432" t="s">
        <v>43</v>
      </c>
      <c r="O1432" t="s">
        <v>10207</v>
      </c>
      <c r="P1432" t="s">
        <v>307</v>
      </c>
      <c r="Q1432" t="s">
        <v>134</v>
      </c>
      <c r="R1432" t="s">
        <v>10208</v>
      </c>
      <c r="S1432" t="str">
        <f t="shared" si="17"/>
        <v>LLANOS PALOMINO, GLADIS MAGDALENA</v>
      </c>
      <c r="T1432" t="s">
        <v>59</v>
      </c>
      <c r="U1432" t="s">
        <v>48</v>
      </c>
      <c r="V1432" t="s">
        <v>813</v>
      </c>
      <c r="W1432" t="s">
        <v>17303</v>
      </c>
      <c r="X1432" s="126">
        <v>27539</v>
      </c>
      <c r="Y1432" t="s">
        <v>10209</v>
      </c>
      <c r="Z1432" s="126">
        <v>44419</v>
      </c>
      <c r="AA1432" s="126">
        <v>44561</v>
      </c>
      <c r="AB1432" t="s">
        <v>38</v>
      </c>
      <c r="AC1432" t="s">
        <v>39</v>
      </c>
      <c r="AD1432" t="s">
        <v>40</v>
      </c>
    </row>
    <row r="1433" spans="1:30" x14ac:dyDescent="0.25">
      <c r="B1433" t="s">
        <v>27</v>
      </c>
      <c r="C1433" t="s">
        <v>28</v>
      </c>
      <c r="D1433" t="s">
        <v>29</v>
      </c>
      <c r="E1433" t="s">
        <v>30</v>
      </c>
      <c r="F1433" t="s">
        <v>10189</v>
      </c>
      <c r="G1433" t="s">
        <v>10190</v>
      </c>
      <c r="H1433" t="s">
        <v>9383</v>
      </c>
      <c r="I1433" t="s">
        <v>15425</v>
      </c>
      <c r="J1433" t="s">
        <v>10206</v>
      </c>
      <c r="K1433" t="s">
        <v>31</v>
      </c>
      <c r="L1433" t="s">
        <v>31</v>
      </c>
      <c r="M1433" t="s">
        <v>42</v>
      </c>
      <c r="N1433" t="s">
        <v>61</v>
      </c>
      <c r="O1433" t="s">
        <v>17304</v>
      </c>
      <c r="P1433" t="s">
        <v>445</v>
      </c>
      <c r="Q1433" t="s">
        <v>106</v>
      </c>
      <c r="R1433" t="s">
        <v>22380</v>
      </c>
      <c r="S1433" s="189" t="s">
        <v>235</v>
      </c>
      <c r="T1433" t="s">
        <v>64</v>
      </c>
      <c r="U1433" t="s">
        <v>48</v>
      </c>
      <c r="V1433" t="s">
        <v>49</v>
      </c>
      <c r="W1433" t="s">
        <v>22381</v>
      </c>
      <c r="X1433" s="126">
        <v>31824</v>
      </c>
      <c r="Y1433" t="s">
        <v>22382</v>
      </c>
      <c r="Z1433" s="126">
        <v>44424</v>
      </c>
      <c r="AA1433" s="126">
        <v>44561</v>
      </c>
      <c r="AB1433" t="s">
        <v>302</v>
      </c>
      <c r="AC1433" t="s">
        <v>6628</v>
      </c>
      <c r="AD1433" t="s">
        <v>40</v>
      </c>
    </row>
    <row r="1434" spans="1:30" x14ac:dyDescent="0.25">
      <c r="A1434" t="s">
        <v>10210</v>
      </c>
      <c r="B1434" t="s">
        <v>27</v>
      </c>
      <c r="C1434" t="s">
        <v>28</v>
      </c>
      <c r="D1434" t="s">
        <v>29</v>
      </c>
      <c r="E1434" t="s">
        <v>30</v>
      </c>
      <c r="F1434" t="s">
        <v>10189</v>
      </c>
      <c r="G1434" t="s">
        <v>10190</v>
      </c>
      <c r="H1434" t="s">
        <v>9383</v>
      </c>
      <c r="I1434" t="s">
        <v>15425</v>
      </c>
      <c r="J1434" t="s">
        <v>10210</v>
      </c>
      <c r="K1434" t="s">
        <v>31</v>
      </c>
      <c r="L1434" t="s">
        <v>31</v>
      </c>
      <c r="M1434" t="s">
        <v>42</v>
      </c>
      <c r="N1434" t="s">
        <v>43</v>
      </c>
      <c r="O1434" t="s">
        <v>10211</v>
      </c>
      <c r="P1434" t="s">
        <v>75</v>
      </c>
      <c r="Q1434" t="s">
        <v>193</v>
      </c>
      <c r="R1434" t="s">
        <v>10212</v>
      </c>
      <c r="S1434" t="str">
        <f t="shared" si="17"/>
        <v>QUISPE APAZA, DANIEL ALEJANDRO</v>
      </c>
      <c r="T1434" t="s">
        <v>52</v>
      </c>
      <c r="U1434" t="s">
        <v>48</v>
      </c>
      <c r="V1434" t="s">
        <v>49</v>
      </c>
      <c r="W1434" t="s">
        <v>17305</v>
      </c>
      <c r="X1434" s="126">
        <v>25944</v>
      </c>
      <c r="Y1434" t="s">
        <v>10213</v>
      </c>
      <c r="AB1434" t="s">
        <v>38</v>
      </c>
      <c r="AC1434" t="s">
        <v>39</v>
      </c>
      <c r="AD1434" t="s">
        <v>40</v>
      </c>
    </row>
    <row r="1435" spans="1:30" x14ac:dyDescent="0.25">
      <c r="A1435" t="s">
        <v>10214</v>
      </c>
      <c r="B1435" t="s">
        <v>27</v>
      </c>
      <c r="C1435" t="s">
        <v>28</v>
      </c>
      <c r="D1435" t="s">
        <v>29</v>
      </c>
      <c r="E1435" t="s">
        <v>30</v>
      </c>
      <c r="F1435" t="s">
        <v>10189</v>
      </c>
      <c r="G1435" t="s">
        <v>10190</v>
      </c>
      <c r="H1435" t="s">
        <v>9383</v>
      </c>
      <c r="I1435" t="s">
        <v>15425</v>
      </c>
      <c r="J1435" t="s">
        <v>10214</v>
      </c>
      <c r="K1435" t="s">
        <v>31</v>
      </c>
      <c r="L1435" t="s">
        <v>31</v>
      </c>
      <c r="M1435" t="s">
        <v>42</v>
      </c>
      <c r="N1435" t="s">
        <v>43</v>
      </c>
      <c r="O1435" t="s">
        <v>53</v>
      </c>
      <c r="P1435" t="s">
        <v>806</v>
      </c>
      <c r="Q1435" t="s">
        <v>806</v>
      </c>
      <c r="R1435" t="s">
        <v>10215</v>
      </c>
      <c r="S1435" t="str">
        <f t="shared" si="17"/>
        <v>CCARI CCARI, LUIS EUDES</v>
      </c>
      <c r="T1435" t="s">
        <v>59</v>
      </c>
      <c r="U1435" t="s">
        <v>48</v>
      </c>
      <c r="V1435" t="s">
        <v>49</v>
      </c>
      <c r="W1435" t="s">
        <v>17306</v>
      </c>
      <c r="X1435" s="126">
        <v>22512</v>
      </c>
      <c r="Y1435" t="s">
        <v>10216</v>
      </c>
      <c r="AB1435" t="s">
        <v>38</v>
      </c>
      <c r="AC1435" t="s">
        <v>39</v>
      </c>
      <c r="AD1435" t="s">
        <v>40</v>
      </c>
    </row>
    <row r="1436" spans="1:30" x14ac:dyDescent="0.25">
      <c r="A1436" t="s">
        <v>10217</v>
      </c>
      <c r="B1436" t="s">
        <v>27</v>
      </c>
      <c r="C1436" t="s">
        <v>28</v>
      </c>
      <c r="D1436" t="s">
        <v>29</v>
      </c>
      <c r="E1436" t="s">
        <v>30</v>
      </c>
      <c r="F1436" t="s">
        <v>10189</v>
      </c>
      <c r="G1436" t="s">
        <v>10190</v>
      </c>
      <c r="H1436" t="s">
        <v>9383</v>
      </c>
      <c r="I1436" t="s">
        <v>15425</v>
      </c>
      <c r="J1436" t="s">
        <v>10217</v>
      </c>
      <c r="K1436" t="s">
        <v>31</v>
      </c>
      <c r="L1436" t="s">
        <v>31</v>
      </c>
      <c r="M1436" t="s">
        <v>42</v>
      </c>
      <c r="N1436" t="s">
        <v>43</v>
      </c>
      <c r="O1436" t="s">
        <v>15426</v>
      </c>
      <c r="P1436" t="s">
        <v>76</v>
      </c>
      <c r="Q1436" t="s">
        <v>510</v>
      </c>
      <c r="R1436" t="s">
        <v>10218</v>
      </c>
      <c r="S1436" t="str">
        <f t="shared" si="17"/>
        <v>CONDORI ONOFRE, ALAN DIMER</v>
      </c>
      <c r="T1436" t="s">
        <v>36</v>
      </c>
      <c r="U1436" t="s">
        <v>48</v>
      </c>
      <c r="V1436" t="s">
        <v>813</v>
      </c>
      <c r="W1436" t="s">
        <v>17307</v>
      </c>
      <c r="X1436" s="126">
        <v>26404</v>
      </c>
      <c r="Y1436" t="s">
        <v>10219</v>
      </c>
      <c r="Z1436" s="126">
        <v>44197</v>
      </c>
      <c r="AA1436" s="126">
        <v>44561</v>
      </c>
      <c r="AB1436" t="s">
        <v>38</v>
      </c>
      <c r="AC1436" t="s">
        <v>39</v>
      </c>
      <c r="AD1436" t="s">
        <v>40</v>
      </c>
    </row>
    <row r="1437" spans="1:30" x14ac:dyDescent="0.25">
      <c r="B1437" t="s">
        <v>27</v>
      </c>
      <c r="C1437" t="s">
        <v>28</v>
      </c>
      <c r="D1437" t="s">
        <v>29</v>
      </c>
      <c r="E1437" t="s">
        <v>30</v>
      </c>
      <c r="F1437" t="s">
        <v>10189</v>
      </c>
      <c r="G1437" t="s">
        <v>10190</v>
      </c>
      <c r="H1437" t="s">
        <v>9383</v>
      </c>
      <c r="I1437" t="s">
        <v>15425</v>
      </c>
      <c r="J1437" t="s">
        <v>10217</v>
      </c>
      <c r="K1437" t="s">
        <v>31</v>
      </c>
      <c r="L1437" t="s">
        <v>31</v>
      </c>
      <c r="M1437" t="s">
        <v>42</v>
      </c>
      <c r="N1437" t="s">
        <v>61</v>
      </c>
      <c r="O1437" t="s">
        <v>17308</v>
      </c>
      <c r="P1437" t="s">
        <v>750</v>
      </c>
      <c r="Q1437" t="s">
        <v>219</v>
      </c>
      <c r="R1437" t="s">
        <v>22383</v>
      </c>
      <c r="S1437" s="189" t="s">
        <v>235</v>
      </c>
      <c r="T1437" t="s">
        <v>64</v>
      </c>
      <c r="U1437" t="s">
        <v>48</v>
      </c>
      <c r="V1437" t="s">
        <v>49</v>
      </c>
      <c r="W1437" t="s">
        <v>22384</v>
      </c>
      <c r="X1437" s="126">
        <v>29415</v>
      </c>
      <c r="Y1437" t="s">
        <v>22385</v>
      </c>
      <c r="Z1437" s="126">
        <v>44291</v>
      </c>
      <c r="AA1437" s="126">
        <v>44561</v>
      </c>
      <c r="AB1437" t="s">
        <v>302</v>
      </c>
      <c r="AC1437" t="s">
        <v>6628</v>
      </c>
      <c r="AD1437" t="s">
        <v>40</v>
      </c>
    </row>
    <row r="1438" spans="1:30" x14ac:dyDescent="0.25">
      <c r="A1438" t="s">
        <v>10220</v>
      </c>
      <c r="B1438" t="s">
        <v>27</v>
      </c>
      <c r="C1438" t="s">
        <v>28</v>
      </c>
      <c r="D1438" t="s">
        <v>29</v>
      </c>
      <c r="E1438" t="s">
        <v>30</v>
      </c>
      <c r="F1438" t="s">
        <v>10189</v>
      </c>
      <c r="G1438" t="s">
        <v>10190</v>
      </c>
      <c r="H1438" t="s">
        <v>9383</v>
      </c>
      <c r="I1438" t="s">
        <v>15425</v>
      </c>
      <c r="J1438" t="s">
        <v>10220</v>
      </c>
      <c r="K1438" t="s">
        <v>31</v>
      </c>
      <c r="L1438" t="s">
        <v>31</v>
      </c>
      <c r="M1438" t="s">
        <v>6446</v>
      </c>
      <c r="N1438" t="s">
        <v>43</v>
      </c>
      <c r="O1438" t="s">
        <v>10221</v>
      </c>
      <c r="P1438" t="s">
        <v>344</v>
      </c>
      <c r="Q1438" t="s">
        <v>728</v>
      </c>
      <c r="R1438" t="s">
        <v>10222</v>
      </c>
      <c r="S1438" t="str">
        <f t="shared" si="17"/>
        <v>DIAZ LEON, OTTO</v>
      </c>
      <c r="T1438" t="s">
        <v>59</v>
      </c>
      <c r="U1438" t="s">
        <v>48</v>
      </c>
      <c r="V1438" t="s">
        <v>49</v>
      </c>
      <c r="W1438" t="s">
        <v>17309</v>
      </c>
      <c r="X1438" s="126">
        <v>23862</v>
      </c>
      <c r="Y1438" t="s">
        <v>10223</v>
      </c>
      <c r="AB1438" t="s">
        <v>38</v>
      </c>
      <c r="AC1438" t="s">
        <v>39</v>
      </c>
      <c r="AD1438" t="s">
        <v>40</v>
      </c>
    </row>
    <row r="1439" spans="1:30" x14ac:dyDescent="0.25">
      <c r="A1439" t="s">
        <v>10224</v>
      </c>
      <c r="B1439" t="s">
        <v>27</v>
      </c>
      <c r="C1439" t="s">
        <v>28</v>
      </c>
      <c r="D1439" t="s">
        <v>29</v>
      </c>
      <c r="E1439" t="s">
        <v>30</v>
      </c>
      <c r="F1439" t="s">
        <v>10189</v>
      </c>
      <c r="G1439" t="s">
        <v>10190</v>
      </c>
      <c r="H1439" t="s">
        <v>9383</v>
      </c>
      <c r="I1439" t="s">
        <v>15425</v>
      </c>
      <c r="J1439" t="s">
        <v>10224</v>
      </c>
      <c r="K1439" t="s">
        <v>31</v>
      </c>
      <c r="L1439" t="s">
        <v>31</v>
      </c>
      <c r="M1439" t="s">
        <v>6446</v>
      </c>
      <c r="N1439" t="s">
        <v>43</v>
      </c>
      <c r="O1439" t="s">
        <v>53</v>
      </c>
      <c r="P1439" t="s">
        <v>488</v>
      </c>
      <c r="Q1439" t="s">
        <v>219</v>
      </c>
      <c r="R1439" t="s">
        <v>10196</v>
      </c>
      <c r="S1439" t="str">
        <f t="shared" si="17"/>
        <v>DEZA CASTILLO, EFRAIN NAPOLEON</v>
      </c>
      <c r="T1439" t="s">
        <v>316</v>
      </c>
      <c r="U1439" t="s">
        <v>48</v>
      </c>
      <c r="V1439" t="s">
        <v>49</v>
      </c>
      <c r="W1439" t="s">
        <v>17310</v>
      </c>
      <c r="X1439" s="126">
        <v>24195</v>
      </c>
      <c r="Y1439" t="s">
        <v>10197</v>
      </c>
      <c r="AB1439" t="s">
        <v>38</v>
      </c>
      <c r="AC1439" t="s">
        <v>39</v>
      </c>
      <c r="AD1439" t="s">
        <v>40</v>
      </c>
    </row>
    <row r="1440" spans="1:30" x14ac:dyDescent="0.25">
      <c r="A1440" t="s">
        <v>10226</v>
      </c>
      <c r="B1440" t="s">
        <v>27</v>
      </c>
      <c r="C1440" t="s">
        <v>28</v>
      </c>
      <c r="D1440" t="s">
        <v>29</v>
      </c>
      <c r="E1440" t="s">
        <v>30</v>
      </c>
      <c r="F1440" t="s">
        <v>10189</v>
      </c>
      <c r="G1440" t="s">
        <v>10190</v>
      </c>
      <c r="H1440" t="s">
        <v>9383</v>
      </c>
      <c r="I1440" t="s">
        <v>15425</v>
      </c>
      <c r="J1440" t="s">
        <v>10226</v>
      </c>
      <c r="K1440" t="s">
        <v>31</v>
      </c>
      <c r="L1440" t="s">
        <v>31</v>
      </c>
      <c r="M1440" t="s">
        <v>42</v>
      </c>
      <c r="N1440" t="s">
        <v>43</v>
      </c>
      <c r="O1440" t="s">
        <v>10227</v>
      </c>
      <c r="P1440" t="s">
        <v>325</v>
      </c>
      <c r="Q1440" t="s">
        <v>152</v>
      </c>
      <c r="R1440" t="s">
        <v>432</v>
      </c>
      <c r="S1440" t="str">
        <f t="shared" si="17"/>
        <v>MENDOZA RAMOS, FLOR DE MARIA</v>
      </c>
      <c r="T1440" t="s">
        <v>64</v>
      </c>
      <c r="U1440" t="s">
        <v>48</v>
      </c>
      <c r="V1440" t="s">
        <v>49</v>
      </c>
      <c r="W1440" t="s">
        <v>17311</v>
      </c>
      <c r="X1440" s="126">
        <v>25896</v>
      </c>
      <c r="Y1440" t="s">
        <v>10228</v>
      </c>
      <c r="AB1440" t="s">
        <v>38</v>
      </c>
      <c r="AC1440" t="s">
        <v>39</v>
      </c>
      <c r="AD1440" t="s">
        <v>40</v>
      </c>
    </row>
    <row r="1441" spans="1:30" x14ac:dyDescent="0.25">
      <c r="A1441" t="s">
        <v>10229</v>
      </c>
      <c r="B1441" t="s">
        <v>27</v>
      </c>
      <c r="C1441" t="s">
        <v>28</v>
      </c>
      <c r="D1441" t="s">
        <v>29</v>
      </c>
      <c r="E1441" t="s">
        <v>30</v>
      </c>
      <c r="F1441" t="s">
        <v>10189</v>
      </c>
      <c r="G1441" t="s">
        <v>10190</v>
      </c>
      <c r="H1441" t="s">
        <v>9383</v>
      </c>
      <c r="I1441" t="s">
        <v>15425</v>
      </c>
      <c r="J1441" t="s">
        <v>10229</v>
      </c>
      <c r="K1441" t="s">
        <v>31</v>
      </c>
      <c r="L1441" t="s">
        <v>31</v>
      </c>
      <c r="M1441" t="s">
        <v>42</v>
      </c>
      <c r="N1441" t="s">
        <v>43</v>
      </c>
      <c r="O1441" t="s">
        <v>10230</v>
      </c>
      <c r="P1441" t="s">
        <v>179</v>
      </c>
      <c r="Q1441" t="s">
        <v>807</v>
      </c>
      <c r="R1441" t="s">
        <v>10231</v>
      </c>
      <c r="S1441" t="str">
        <f t="shared" si="17"/>
        <v>TITO ARROYO, MARIA MAGDALENA</v>
      </c>
      <c r="T1441" t="s">
        <v>47</v>
      </c>
      <c r="U1441" t="s">
        <v>48</v>
      </c>
      <c r="V1441" t="s">
        <v>49</v>
      </c>
      <c r="W1441" t="s">
        <v>17312</v>
      </c>
      <c r="X1441" s="126">
        <v>22791</v>
      </c>
      <c r="Y1441" t="s">
        <v>10232</v>
      </c>
      <c r="AB1441" t="s">
        <v>38</v>
      </c>
      <c r="AC1441" t="s">
        <v>39</v>
      </c>
      <c r="AD1441" t="s">
        <v>40</v>
      </c>
    </row>
    <row r="1442" spans="1:30" x14ac:dyDescent="0.25">
      <c r="A1442" t="s">
        <v>10233</v>
      </c>
      <c r="B1442" t="s">
        <v>27</v>
      </c>
      <c r="C1442" t="s">
        <v>28</v>
      </c>
      <c r="D1442" t="s">
        <v>29</v>
      </c>
      <c r="E1442" t="s">
        <v>30</v>
      </c>
      <c r="F1442" t="s">
        <v>10189</v>
      </c>
      <c r="G1442" t="s">
        <v>10190</v>
      </c>
      <c r="H1442" t="s">
        <v>9383</v>
      </c>
      <c r="I1442" t="s">
        <v>15425</v>
      </c>
      <c r="J1442" t="s">
        <v>10233</v>
      </c>
      <c r="K1442" t="s">
        <v>31</v>
      </c>
      <c r="L1442" t="s">
        <v>31</v>
      </c>
      <c r="M1442" t="s">
        <v>9423</v>
      </c>
      <c r="N1442" t="s">
        <v>61</v>
      </c>
      <c r="O1442" t="s">
        <v>17313</v>
      </c>
      <c r="P1442" t="s">
        <v>193</v>
      </c>
      <c r="Q1442" t="s">
        <v>121</v>
      </c>
      <c r="R1442" t="s">
        <v>22386</v>
      </c>
      <c r="S1442" s="189" t="s">
        <v>235</v>
      </c>
      <c r="T1442" t="s">
        <v>64</v>
      </c>
      <c r="U1442" t="s">
        <v>48</v>
      </c>
      <c r="V1442" t="s">
        <v>49</v>
      </c>
      <c r="W1442" t="s">
        <v>22387</v>
      </c>
      <c r="X1442" s="126">
        <v>32838</v>
      </c>
      <c r="Y1442" t="s">
        <v>22388</v>
      </c>
      <c r="Z1442" s="126">
        <v>44344</v>
      </c>
      <c r="AA1442" s="126">
        <v>44561</v>
      </c>
      <c r="AB1442" t="s">
        <v>38</v>
      </c>
      <c r="AC1442" t="s">
        <v>6628</v>
      </c>
      <c r="AD1442" t="s">
        <v>40</v>
      </c>
    </row>
    <row r="1443" spans="1:30" x14ac:dyDescent="0.25">
      <c r="A1443" t="s">
        <v>10234</v>
      </c>
      <c r="B1443" t="s">
        <v>27</v>
      </c>
      <c r="C1443" t="s">
        <v>28</v>
      </c>
      <c r="D1443" t="s">
        <v>29</v>
      </c>
      <c r="E1443" t="s">
        <v>30</v>
      </c>
      <c r="F1443" t="s">
        <v>10189</v>
      </c>
      <c r="G1443" t="s">
        <v>10190</v>
      </c>
      <c r="H1443" t="s">
        <v>9383</v>
      </c>
      <c r="I1443" t="s">
        <v>15425</v>
      </c>
      <c r="J1443" t="s">
        <v>10234</v>
      </c>
      <c r="K1443" t="s">
        <v>31</v>
      </c>
      <c r="L1443" t="s">
        <v>31</v>
      </c>
      <c r="M1443" t="s">
        <v>42</v>
      </c>
      <c r="N1443" t="s">
        <v>43</v>
      </c>
      <c r="O1443" t="s">
        <v>53</v>
      </c>
      <c r="P1443" t="s">
        <v>60</v>
      </c>
      <c r="Q1443" t="s">
        <v>68</v>
      </c>
      <c r="R1443" t="s">
        <v>547</v>
      </c>
      <c r="S1443" t="str">
        <f t="shared" si="17"/>
        <v>GALLEGOS LOPEZ, BEATRIZ</v>
      </c>
      <c r="T1443" t="s">
        <v>47</v>
      </c>
      <c r="U1443" t="s">
        <v>48</v>
      </c>
      <c r="V1443" t="s">
        <v>49</v>
      </c>
      <c r="W1443" t="s">
        <v>17314</v>
      </c>
      <c r="X1443" s="126">
        <v>26648</v>
      </c>
      <c r="Y1443" t="s">
        <v>10235</v>
      </c>
      <c r="AB1443" t="s">
        <v>38</v>
      </c>
      <c r="AC1443" t="s">
        <v>39</v>
      </c>
      <c r="AD1443" t="s">
        <v>40</v>
      </c>
    </row>
    <row r="1444" spans="1:30" x14ac:dyDescent="0.25">
      <c r="A1444" t="s">
        <v>10236</v>
      </c>
      <c r="B1444" t="s">
        <v>27</v>
      </c>
      <c r="C1444" t="s">
        <v>28</v>
      </c>
      <c r="D1444" t="s">
        <v>29</v>
      </c>
      <c r="E1444" t="s">
        <v>30</v>
      </c>
      <c r="F1444" t="s">
        <v>10189</v>
      </c>
      <c r="G1444" t="s">
        <v>10190</v>
      </c>
      <c r="H1444" t="s">
        <v>9383</v>
      </c>
      <c r="I1444" t="s">
        <v>15425</v>
      </c>
      <c r="J1444" t="s">
        <v>10236</v>
      </c>
      <c r="K1444" t="s">
        <v>31</v>
      </c>
      <c r="L1444" t="s">
        <v>31</v>
      </c>
      <c r="M1444" t="s">
        <v>42</v>
      </c>
      <c r="N1444" t="s">
        <v>43</v>
      </c>
      <c r="O1444" t="s">
        <v>53</v>
      </c>
      <c r="P1444" t="s">
        <v>10237</v>
      </c>
      <c r="Q1444" t="s">
        <v>544</v>
      </c>
      <c r="R1444" t="s">
        <v>10238</v>
      </c>
      <c r="S1444" t="str">
        <f t="shared" si="17"/>
        <v>PEZANTES VELARDE, MARILUZ RUTH</v>
      </c>
      <c r="T1444" t="s">
        <v>59</v>
      </c>
      <c r="U1444" t="s">
        <v>48</v>
      </c>
      <c r="V1444" t="s">
        <v>49</v>
      </c>
      <c r="W1444" t="s">
        <v>17315</v>
      </c>
      <c r="X1444" s="126">
        <v>23711</v>
      </c>
      <c r="Y1444" t="s">
        <v>10239</v>
      </c>
      <c r="AB1444" t="s">
        <v>38</v>
      </c>
      <c r="AC1444" t="s">
        <v>39</v>
      </c>
      <c r="AD1444" t="s">
        <v>40</v>
      </c>
    </row>
    <row r="1445" spans="1:30" x14ac:dyDescent="0.25">
      <c r="A1445" t="s">
        <v>10240</v>
      </c>
      <c r="B1445" t="s">
        <v>27</v>
      </c>
      <c r="C1445" t="s">
        <v>28</v>
      </c>
      <c r="D1445" t="s">
        <v>29</v>
      </c>
      <c r="E1445" t="s">
        <v>30</v>
      </c>
      <c r="F1445" t="s">
        <v>10189</v>
      </c>
      <c r="G1445" t="s">
        <v>10190</v>
      </c>
      <c r="H1445" t="s">
        <v>9383</v>
      </c>
      <c r="I1445" t="s">
        <v>15425</v>
      </c>
      <c r="J1445" t="s">
        <v>10240</v>
      </c>
      <c r="K1445" t="s">
        <v>31</v>
      </c>
      <c r="L1445" t="s">
        <v>31</v>
      </c>
      <c r="M1445" t="s">
        <v>42</v>
      </c>
      <c r="N1445" t="s">
        <v>43</v>
      </c>
      <c r="O1445" t="s">
        <v>10241</v>
      </c>
      <c r="P1445" t="s">
        <v>642</v>
      </c>
      <c r="Q1445" t="s">
        <v>75</v>
      </c>
      <c r="R1445" t="s">
        <v>891</v>
      </c>
      <c r="S1445" t="str">
        <f t="shared" si="17"/>
        <v>CCAMA QUISPE, VICTOR RAUL</v>
      </c>
      <c r="T1445" t="s">
        <v>64</v>
      </c>
      <c r="U1445" t="s">
        <v>48</v>
      </c>
      <c r="V1445" t="s">
        <v>49</v>
      </c>
      <c r="W1445" t="s">
        <v>17316</v>
      </c>
      <c r="X1445" s="126">
        <v>25032</v>
      </c>
      <c r="Y1445" t="s">
        <v>11799</v>
      </c>
      <c r="AB1445" t="s">
        <v>38</v>
      </c>
      <c r="AC1445" t="s">
        <v>39</v>
      </c>
      <c r="AD1445" t="s">
        <v>40</v>
      </c>
    </row>
    <row r="1446" spans="1:30" x14ac:dyDescent="0.25">
      <c r="A1446" t="s">
        <v>10242</v>
      </c>
      <c r="B1446" t="s">
        <v>27</v>
      </c>
      <c r="C1446" t="s">
        <v>28</v>
      </c>
      <c r="D1446" t="s">
        <v>29</v>
      </c>
      <c r="E1446" t="s">
        <v>30</v>
      </c>
      <c r="F1446" t="s">
        <v>10189</v>
      </c>
      <c r="G1446" t="s">
        <v>10190</v>
      </c>
      <c r="H1446" t="s">
        <v>9383</v>
      </c>
      <c r="I1446" t="s">
        <v>15425</v>
      </c>
      <c r="J1446" t="s">
        <v>10242</v>
      </c>
      <c r="K1446" t="s">
        <v>31</v>
      </c>
      <c r="L1446" t="s">
        <v>31</v>
      </c>
      <c r="M1446" t="s">
        <v>42</v>
      </c>
      <c r="N1446" t="s">
        <v>43</v>
      </c>
      <c r="O1446" t="s">
        <v>53</v>
      </c>
      <c r="P1446" t="s">
        <v>809</v>
      </c>
      <c r="Q1446" t="s">
        <v>250</v>
      </c>
      <c r="R1446" t="s">
        <v>810</v>
      </c>
      <c r="S1446" t="str">
        <f t="shared" si="17"/>
        <v>MARON MAQUERA, BERTHA</v>
      </c>
      <c r="T1446" t="s">
        <v>47</v>
      </c>
      <c r="U1446" t="s">
        <v>48</v>
      </c>
      <c r="V1446" t="s">
        <v>49</v>
      </c>
      <c r="W1446" t="s">
        <v>17317</v>
      </c>
      <c r="X1446" s="126">
        <v>26653</v>
      </c>
      <c r="Y1446" t="s">
        <v>10243</v>
      </c>
      <c r="AB1446" t="s">
        <v>38</v>
      </c>
      <c r="AC1446" t="s">
        <v>39</v>
      </c>
      <c r="AD1446" t="s">
        <v>40</v>
      </c>
    </row>
    <row r="1447" spans="1:30" x14ac:dyDescent="0.25">
      <c r="A1447" t="s">
        <v>10244</v>
      </c>
      <c r="B1447" t="s">
        <v>27</v>
      </c>
      <c r="C1447" t="s">
        <v>28</v>
      </c>
      <c r="D1447" t="s">
        <v>29</v>
      </c>
      <c r="E1447" t="s">
        <v>30</v>
      </c>
      <c r="F1447" t="s">
        <v>10189</v>
      </c>
      <c r="G1447" t="s">
        <v>10190</v>
      </c>
      <c r="H1447" t="s">
        <v>9383</v>
      </c>
      <c r="I1447" t="s">
        <v>15425</v>
      </c>
      <c r="J1447" t="s">
        <v>10244</v>
      </c>
      <c r="K1447" t="s">
        <v>31</v>
      </c>
      <c r="L1447" t="s">
        <v>31</v>
      </c>
      <c r="M1447" t="s">
        <v>42</v>
      </c>
      <c r="N1447" t="s">
        <v>43</v>
      </c>
      <c r="O1447" t="s">
        <v>10245</v>
      </c>
      <c r="P1447" t="s">
        <v>640</v>
      </c>
      <c r="Q1447" t="s">
        <v>622</v>
      </c>
      <c r="R1447" t="s">
        <v>616</v>
      </c>
      <c r="S1447" t="str">
        <f t="shared" si="17"/>
        <v>ARAPA ARISACA, YOVANA</v>
      </c>
      <c r="T1447" t="s">
        <v>59</v>
      </c>
      <c r="U1447" t="s">
        <v>48</v>
      </c>
      <c r="V1447" t="s">
        <v>49</v>
      </c>
      <c r="W1447" t="s">
        <v>17318</v>
      </c>
      <c r="X1447" s="126">
        <v>27421</v>
      </c>
      <c r="Y1447" t="s">
        <v>12547</v>
      </c>
      <c r="AB1447" t="s">
        <v>38</v>
      </c>
      <c r="AC1447" t="s">
        <v>39</v>
      </c>
      <c r="AD1447" t="s">
        <v>40</v>
      </c>
    </row>
    <row r="1448" spans="1:30" x14ac:dyDescent="0.25">
      <c r="A1448" t="s">
        <v>10246</v>
      </c>
      <c r="B1448" t="s">
        <v>27</v>
      </c>
      <c r="C1448" t="s">
        <v>28</v>
      </c>
      <c r="D1448" t="s">
        <v>29</v>
      </c>
      <c r="E1448" t="s">
        <v>30</v>
      </c>
      <c r="F1448" t="s">
        <v>10189</v>
      </c>
      <c r="G1448" t="s">
        <v>10190</v>
      </c>
      <c r="H1448" t="s">
        <v>9383</v>
      </c>
      <c r="I1448" t="s">
        <v>15425</v>
      </c>
      <c r="J1448" t="s">
        <v>10246</v>
      </c>
      <c r="K1448" t="s">
        <v>31</v>
      </c>
      <c r="L1448" t="s">
        <v>31</v>
      </c>
      <c r="M1448" t="s">
        <v>42</v>
      </c>
      <c r="N1448" t="s">
        <v>43</v>
      </c>
      <c r="O1448" t="s">
        <v>10247</v>
      </c>
      <c r="P1448" t="s">
        <v>668</v>
      </c>
      <c r="Q1448" t="s">
        <v>137</v>
      </c>
      <c r="R1448" t="s">
        <v>10248</v>
      </c>
      <c r="S1448" t="str">
        <f t="shared" si="17"/>
        <v>CHAIÑA PINO, ALICIA LUZMILA</v>
      </c>
      <c r="T1448" t="s">
        <v>59</v>
      </c>
      <c r="U1448" t="s">
        <v>48</v>
      </c>
      <c r="V1448" t="s">
        <v>49</v>
      </c>
      <c r="W1448" t="s">
        <v>17319</v>
      </c>
      <c r="X1448" s="126">
        <v>23501</v>
      </c>
      <c r="Y1448" t="s">
        <v>10249</v>
      </c>
      <c r="AB1448" t="s">
        <v>38</v>
      </c>
      <c r="AC1448" t="s">
        <v>39</v>
      </c>
      <c r="AD1448" t="s">
        <v>40</v>
      </c>
    </row>
    <row r="1449" spans="1:30" x14ac:dyDescent="0.25">
      <c r="A1449" t="s">
        <v>10250</v>
      </c>
      <c r="B1449" t="s">
        <v>27</v>
      </c>
      <c r="C1449" t="s">
        <v>28</v>
      </c>
      <c r="D1449" t="s">
        <v>29</v>
      </c>
      <c r="E1449" t="s">
        <v>30</v>
      </c>
      <c r="F1449" t="s">
        <v>10189</v>
      </c>
      <c r="G1449" t="s">
        <v>10190</v>
      </c>
      <c r="H1449" t="s">
        <v>9383</v>
      </c>
      <c r="I1449" t="s">
        <v>15425</v>
      </c>
      <c r="J1449" t="s">
        <v>10250</v>
      </c>
      <c r="K1449" t="s">
        <v>31</v>
      </c>
      <c r="L1449" t="s">
        <v>31</v>
      </c>
      <c r="M1449" t="s">
        <v>42</v>
      </c>
      <c r="N1449" t="s">
        <v>43</v>
      </c>
      <c r="O1449" t="s">
        <v>53</v>
      </c>
      <c r="P1449" t="s">
        <v>811</v>
      </c>
      <c r="Q1449" t="s">
        <v>812</v>
      </c>
      <c r="R1449" t="s">
        <v>713</v>
      </c>
      <c r="S1449" t="str">
        <f t="shared" si="17"/>
        <v>MUÑOZ MELENDEZ, BRIGIDA</v>
      </c>
      <c r="T1449" t="s">
        <v>47</v>
      </c>
      <c r="U1449" t="s">
        <v>48</v>
      </c>
      <c r="V1449" t="s">
        <v>49</v>
      </c>
      <c r="W1449" t="s">
        <v>17320</v>
      </c>
      <c r="X1449" s="126">
        <v>21947</v>
      </c>
      <c r="Y1449" t="s">
        <v>10251</v>
      </c>
      <c r="AB1449" t="s">
        <v>38</v>
      </c>
      <c r="AC1449" t="s">
        <v>39</v>
      </c>
      <c r="AD1449" t="s">
        <v>40</v>
      </c>
    </row>
    <row r="1450" spans="1:30" x14ac:dyDescent="0.25">
      <c r="A1450" t="s">
        <v>10252</v>
      </c>
      <c r="B1450" t="s">
        <v>27</v>
      </c>
      <c r="C1450" t="s">
        <v>28</v>
      </c>
      <c r="D1450" t="s">
        <v>29</v>
      </c>
      <c r="E1450" t="s">
        <v>30</v>
      </c>
      <c r="F1450" t="s">
        <v>10189</v>
      </c>
      <c r="G1450" t="s">
        <v>10190</v>
      </c>
      <c r="H1450" t="s">
        <v>9383</v>
      </c>
      <c r="I1450" t="s">
        <v>15425</v>
      </c>
      <c r="J1450" t="s">
        <v>10252</v>
      </c>
      <c r="K1450" t="s">
        <v>31</v>
      </c>
      <c r="L1450" t="s">
        <v>31</v>
      </c>
      <c r="M1450" t="s">
        <v>42</v>
      </c>
      <c r="N1450" t="s">
        <v>43</v>
      </c>
      <c r="O1450" t="s">
        <v>53</v>
      </c>
      <c r="P1450" t="s">
        <v>168</v>
      </c>
      <c r="Q1450" t="s">
        <v>72</v>
      </c>
      <c r="R1450" t="s">
        <v>803</v>
      </c>
      <c r="S1450" t="str">
        <f t="shared" si="17"/>
        <v>ORTEGA GUERRA, LUIS ALBERTO</v>
      </c>
      <c r="T1450" t="s">
        <v>47</v>
      </c>
      <c r="U1450" t="s">
        <v>48</v>
      </c>
      <c r="V1450" t="s">
        <v>49</v>
      </c>
      <c r="W1450" t="s">
        <v>17321</v>
      </c>
      <c r="X1450" s="126">
        <v>22004</v>
      </c>
      <c r="Y1450" t="s">
        <v>10253</v>
      </c>
      <c r="AB1450" t="s">
        <v>38</v>
      </c>
      <c r="AC1450" t="s">
        <v>39</v>
      </c>
      <c r="AD1450" t="s">
        <v>40</v>
      </c>
    </row>
    <row r="1451" spans="1:30" x14ac:dyDescent="0.25">
      <c r="A1451" t="s">
        <v>10254</v>
      </c>
      <c r="B1451" t="s">
        <v>27</v>
      </c>
      <c r="C1451" t="s">
        <v>28</v>
      </c>
      <c r="D1451" t="s">
        <v>29</v>
      </c>
      <c r="E1451" t="s">
        <v>30</v>
      </c>
      <c r="F1451" t="s">
        <v>10189</v>
      </c>
      <c r="G1451" t="s">
        <v>10190</v>
      </c>
      <c r="H1451" t="s">
        <v>9383</v>
      </c>
      <c r="I1451" t="s">
        <v>15425</v>
      </c>
      <c r="J1451" t="s">
        <v>10254</v>
      </c>
      <c r="K1451" t="s">
        <v>31</v>
      </c>
      <c r="L1451" t="s">
        <v>31</v>
      </c>
      <c r="M1451" t="s">
        <v>42</v>
      </c>
      <c r="N1451" t="s">
        <v>43</v>
      </c>
      <c r="O1451" t="s">
        <v>10255</v>
      </c>
      <c r="P1451" t="s">
        <v>426</v>
      </c>
      <c r="Q1451" t="s">
        <v>6501</v>
      </c>
      <c r="R1451" t="s">
        <v>10256</v>
      </c>
      <c r="S1451" t="str">
        <f t="shared" si="17"/>
        <v>ACERO BELIZARIO, DOMINGA ANTONIA</v>
      </c>
      <c r="T1451" t="s">
        <v>47</v>
      </c>
      <c r="U1451" t="s">
        <v>48</v>
      </c>
      <c r="V1451" t="s">
        <v>49</v>
      </c>
      <c r="W1451" t="s">
        <v>17322</v>
      </c>
      <c r="X1451" s="126">
        <v>21728</v>
      </c>
      <c r="Y1451" t="s">
        <v>10257</v>
      </c>
      <c r="AB1451" t="s">
        <v>38</v>
      </c>
      <c r="AC1451" t="s">
        <v>39</v>
      </c>
      <c r="AD1451" t="s">
        <v>40</v>
      </c>
    </row>
    <row r="1452" spans="1:30" x14ac:dyDescent="0.25">
      <c r="A1452" t="s">
        <v>10258</v>
      </c>
      <c r="B1452" t="s">
        <v>27</v>
      </c>
      <c r="C1452" t="s">
        <v>28</v>
      </c>
      <c r="D1452" t="s">
        <v>29</v>
      </c>
      <c r="E1452" t="s">
        <v>30</v>
      </c>
      <c r="F1452" t="s">
        <v>10189</v>
      </c>
      <c r="G1452" t="s">
        <v>10190</v>
      </c>
      <c r="H1452" t="s">
        <v>9383</v>
      </c>
      <c r="I1452" t="s">
        <v>15425</v>
      </c>
      <c r="J1452" t="s">
        <v>10258</v>
      </c>
      <c r="K1452" t="s">
        <v>31</v>
      </c>
      <c r="L1452" t="s">
        <v>31</v>
      </c>
      <c r="M1452" t="s">
        <v>42</v>
      </c>
      <c r="N1452" t="s">
        <v>43</v>
      </c>
      <c r="O1452" t="s">
        <v>53</v>
      </c>
      <c r="P1452" t="s">
        <v>71</v>
      </c>
      <c r="Q1452" t="s">
        <v>571</v>
      </c>
      <c r="R1452" t="s">
        <v>10259</v>
      </c>
      <c r="S1452" t="str">
        <f t="shared" si="17"/>
        <v>PONCE MARIN, MARTHA ISABEL</v>
      </c>
      <c r="T1452" t="s">
        <v>36</v>
      </c>
      <c r="U1452" t="s">
        <v>48</v>
      </c>
      <c r="V1452" t="s">
        <v>49</v>
      </c>
      <c r="W1452" t="s">
        <v>17323</v>
      </c>
      <c r="X1452" s="126">
        <v>27243</v>
      </c>
      <c r="Y1452" t="s">
        <v>10260</v>
      </c>
      <c r="AB1452" t="s">
        <v>38</v>
      </c>
      <c r="AC1452" t="s">
        <v>39</v>
      </c>
      <c r="AD1452" t="s">
        <v>40</v>
      </c>
    </row>
    <row r="1453" spans="1:30" x14ac:dyDescent="0.25">
      <c r="A1453" t="s">
        <v>10261</v>
      </c>
      <c r="B1453" t="s">
        <v>27</v>
      </c>
      <c r="C1453" t="s">
        <v>28</v>
      </c>
      <c r="D1453" t="s">
        <v>29</v>
      </c>
      <c r="E1453" t="s">
        <v>30</v>
      </c>
      <c r="F1453" t="s">
        <v>10189</v>
      </c>
      <c r="G1453" t="s">
        <v>10190</v>
      </c>
      <c r="H1453" t="s">
        <v>9383</v>
      </c>
      <c r="I1453" t="s">
        <v>15425</v>
      </c>
      <c r="J1453" t="s">
        <v>10261</v>
      </c>
      <c r="K1453" t="s">
        <v>31</v>
      </c>
      <c r="L1453" t="s">
        <v>31</v>
      </c>
      <c r="M1453" t="s">
        <v>42</v>
      </c>
      <c r="N1453" t="s">
        <v>43</v>
      </c>
      <c r="O1453" t="s">
        <v>53</v>
      </c>
      <c r="P1453" t="s">
        <v>75</v>
      </c>
      <c r="Q1453" t="s">
        <v>228</v>
      </c>
      <c r="R1453" t="s">
        <v>10262</v>
      </c>
      <c r="S1453" t="str">
        <f t="shared" si="17"/>
        <v>QUISPE CALIZAYA, NANCY ROXANA</v>
      </c>
      <c r="T1453" t="s">
        <v>59</v>
      </c>
      <c r="U1453" t="s">
        <v>48</v>
      </c>
      <c r="V1453" t="s">
        <v>49</v>
      </c>
      <c r="W1453" t="s">
        <v>17324</v>
      </c>
      <c r="X1453" s="126">
        <v>27238</v>
      </c>
      <c r="Y1453" t="s">
        <v>10263</v>
      </c>
      <c r="AB1453" t="s">
        <v>38</v>
      </c>
      <c r="AC1453" t="s">
        <v>39</v>
      </c>
      <c r="AD1453" t="s">
        <v>40</v>
      </c>
    </row>
    <row r="1454" spans="1:30" x14ac:dyDescent="0.25">
      <c r="A1454" t="s">
        <v>10264</v>
      </c>
      <c r="B1454" t="s">
        <v>27</v>
      </c>
      <c r="C1454" t="s">
        <v>28</v>
      </c>
      <c r="D1454" t="s">
        <v>29</v>
      </c>
      <c r="E1454" t="s">
        <v>30</v>
      </c>
      <c r="F1454" t="s">
        <v>10189</v>
      </c>
      <c r="G1454" t="s">
        <v>10190</v>
      </c>
      <c r="H1454" t="s">
        <v>9383</v>
      </c>
      <c r="I1454" t="s">
        <v>15425</v>
      </c>
      <c r="J1454" t="s">
        <v>10264</v>
      </c>
      <c r="K1454" t="s">
        <v>31</v>
      </c>
      <c r="L1454" t="s">
        <v>31</v>
      </c>
      <c r="M1454" t="s">
        <v>42</v>
      </c>
      <c r="N1454" t="s">
        <v>43</v>
      </c>
      <c r="O1454" t="s">
        <v>53</v>
      </c>
      <c r="P1454" t="s">
        <v>75</v>
      </c>
      <c r="Q1454" t="s">
        <v>71</v>
      </c>
      <c r="R1454" t="s">
        <v>6500</v>
      </c>
      <c r="S1454" t="str">
        <f t="shared" si="17"/>
        <v>QUISPE PONCE, FAUSTINA</v>
      </c>
      <c r="T1454" t="s">
        <v>47</v>
      </c>
      <c r="U1454" t="s">
        <v>48</v>
      </c>
      <c r="V1454" t="s">
        <v>49</v>
      </c>
      <c r="W1454" t="s">
        <v>17325</v>
      </c>
      <c r="X1454" s="126">
        <v>20808</v>
      </c>
      <c r="Y1454" t="s">
        <v>10265</v>
      </c>
      <c r="AB1454" t="s">
        <v>38</v>
      </c>
      <c r="AC1454" t="s">
        <v>39</v>
      </c>
      <c r="AD1454" t="s">
        <v>40</v>
      </c>
    </row>
    <row r="1455" spans="1:30" x14ac:dyDescent="0.25">
      <c r="B1455" t="s">
        <v>27</v>
      </c>
      <c r="C1455" t="s">
        <v>28</v>
      </c>
      <c r="D1455" t="s">
        <v>29</v>
      </c>
      <c r="E1455" t="s">
        <v>30</v>
      </c>
      <c r="F1455" t="s">
        <v>10189</v>
      </c>
      <c r="G1455" t="s">
        <v>10190</v>
      </c>
      <c r="H1455" t="s">
        <v>9383</v>
      </c>
      <c r="I1455" t="s">
        <v>15425</v>
      </c>
      <c r="J1455" t="s">
        <v>10266</v>
      </c>
      <c r="K1455" t="s">
        <v>31</v>
      </c>
      <c r="L1455" t="s">
        <v>31</v>
      </c>
      <c r="M1455" t="s">
        <v>42</v>
      </c>
      <c r="N1455" t="s">
        <v>61</v>
      </c>
      <c r="O1455" t="s">
        <v>17326</v>
      </c>
      <c r="P1455" t="s">
        <v>149</v>
      </c>
      <c r="Q1455" t="s">
        <v>58</v>
      </c>
      <c r="R1455" t="s">
        <v>22389</v>
      </c>
      <c r="S1455" s="189" t="s">
        <v>235</v>
      </c>
      <c r="T1455" t="s">
        <v>64</v>
      </c>
      <c r="U1455" t="s">
        <v>48</v>
      </c>
      <c r="V1455" t="s">
        <v>49</v>
      </c>
      <c r="W1455" t="s">
        <v>22390</v>
      </c>
      <c r="X1455" s="126">
        <v>27669</v>
      </c>
      <c r="Y1455" t="s">
        <v>22391</v>
      </c>
      <c r="Z1455" s="126">
        <v>44256</v>
      </c>
      <c r="AA1455" s="126">
        <v>44561</v>
      </c>
      <c r="AB1455" t="s">
        <v>302</v>
      </c>
      <c r="AC1455" t="s">
        <v>6628</v>
      </c>
      <c r="AD1455" t="s">
        <v>40</v>
      </c>
    </row>
    <row r="1456" spans="1:30" x14ac:dyDescent="0.25">
      <c r="A1456" t="s">
        <v>10266</v>
      </c>
      <c r="B1456" t="s">
        <v>27</v>
      </c>
      <c r="C1456" t="s">
        <v>28</v>
      </c>
      <c r="D1456" t="s">
        <v>29</v>
      </c>
      <c r="E1456" t="s">
        <v>30</v>
      </c>
      <c r="F1456" t="s">
        <v>10189</v>
      </c>
      <c r="G1456" t="s">
        <v>10190</v>
      </c>
      <c r="H1456" t="s">
        <v>9383</v>
      </c>
      <c r="I1456" t="s">
        <v>15425</v>
      </c>
      <c r="J1456" t="s">
        <v>10266</v>
      </c>
      <c r="K1456" t="s">
        <v>31</v>
      </c>
      <c r="L1456" t="s">
        <v>31</v>
      </c>
      <c r="M1456" t="s">
        <v>42</v>
      </c>
      <c r="N1456" t="s">
        <v>43</v>
      </c>
      <c r="O1456" t="s">
        <v>53</v>
      </c>
      <c r="P1456" t="s">
        <v>75</v>
      </c>
      <c r="Q1456" t="s">
        <v>267</v>
      </c>
      <c r="R1456" t="s">
        <v>9755</v>
      </c>
      <c r="S1456" t="str">
        <f t="shared" si="17"/>
        <v>QUISPE SANDOVAL, SILVESTRE</v>
      </c>
      <c r="T1456" t="s">
        <v>36</v>
      </c>
      <c r="U1456" t="s">
        <v>48</v>
      </c>
      <c r="V1456" t="s">
        <v>813</v>
      </c>
      <c r="W1456" t="s">
        <v>17327</v>
      </c>
      <c r="X1456" s="126">
        <v>26114</v>
      </c>
      <c r="Y1456" t="s">
        <v>9756</v>
      </c>
      <c r="Z1456" s="126">
        <v>44197</v>
      </c>
      <c r="AA1456" s="126">
        <v>44561</v>
      </c>
      <c r="AB1456" t="s">
        <v>38</v>
      </c>
      <c r="AC1456" t="s">
        <v>39</v>
      </c>
      <c r="AD1456" t="s">
        <v>40</v>
      </c>
    </row>
    <row r="1457" spans="1:30" x14ac:dyDescent="0.25">
      <c r="A1457" t="s">
        <v>10267</v>
      </c>
      <c r="B1457" t="s">
        <v>27</v>
      </c>
      <c r="C1457" t="s">
        <v>28</v>
      </c>
      <c r="D1457" t="s">
        <v>29</v>
      </c>
      <c r="E1457" t="s">
        <v>30</v>
      </c>
      <c r="F1457" t="s">
        <v>10189</v>
      </c>
      <c r="G1457" t="s">
        <v>10190</v>
      </c>
      <c r="H1457" t="s">
        <v>9383</v>
      </c>
      <c r="I1457" t="s">
        <v>15425</v>
      </c>
      <c r="J1457" t="s">
        <v>10267</v>
      </c>
      <c r="K1457" t="s">
        <v>31</v>
      </c>
      <c r="L1457" t="s">
        <v>31</v>
      </c>
      <c r="M1457" t="s">
        <v>42</v>
      </c>
      <c r="N1457" t="s">
        <v>43</v>
      </c>
      <c r="O1457" t="s">
        <v>53</v>
      </c>
      <c r="P1457" t="s">
        <v>305</v>
      </c>
      <c r="Q1457" t="s">
        <v>261</v>
      </c>
      <c r="R1457" t="s">
        <v>10268</v>
      </c>
      <c r="S1457" t="str">
        <f t="shared" ref="S1457:S1520" si="18">CONCATENATE(P1457," ",Q1457,","," ",R1457)</f>
        <v>RODRIGUEZ LINO, WILBERT ENRIQUE</v>
      </c>
      <c r="T1457" t="s">
        <v>59</v>
      </c>
      <c r="U1457" t="s">
        <v>48</v>
      </c>
      <c r="V1457" t="s">
        <v>49</v>
      </c>
      <c r="W1457" t="s">
        <v>17328</v>
      </c>
      <c r="X1457" s="126">
        <v>24133</v>
      </c>
      <c r="Y1457" t="s">
        <v>10269</v>
      </c>
      <c r="AB1457" t="s">
        <v>38</v>
      </c>
      <c r="AC1457" t="s">
        <v>39</v>
      </c>
      <c r="AD1457" t="s">
        <v>40</v>
      </c>
    </row>
    <row r="1458" spans="1:30" x14ac:dyDescent="0.25">
      <c r="A1458" t="s">
        <v>10270</v>
      </c>
      <c r="B1458" t="s">
        <v>27</v>
      </c>
      <c r="C1458" t="s">
        <v>28</v>
      </c>
      <c r="D1458" t="s">
        <v>29</v>
      </c>
      <c r="E1458" t="s">
        <v>30</v>
      </c>
      <c r="F1458" t="s">
        <v>10189</v>
      </c>
      <c r="G1458" t="s">
        <v>10190</v>
      </c>
      <c r="H1458" t="s">
        <v>9383</v>
      </c>
      <c r="I1458" t="s">
        <v>15425</v>
      </c>
      <c r="J1458" t="s">
        <v>10270</v>
      </c>
      <c r="K1458" t="s">
        <v>31</v>
      </c>
      <c r="L1458" t="s">
        <v>31</v>
      </c>
      <c r="M1458" t="s">
        <v>42</v>
      </c>
      <c r="N1458" t="s">
        <v>43</v>
      </c>
      <c r="O1458" t="s">
        <v>53</v>
      </c>
      <c r="P1458" t="s">
        <v>318</v>
      </c>
      <c r="Q1458" t="s">
        <v>150</v>
      </c>
      <c r="R1458" t="s">
        <v>306</v>
      </c>
      <c r="S1458" t="str">
        <f t="shared" si="18"/>
        <v>VARGAS LAURA, BALTAZAR</v>
      </c>
      <c r="T1458" t="s">
        <v>47</v>
      </c>
      <c r="U1458" t="s">
        <v>48</v>
      </c>
      <c r="V1458" t="s">
        <v>49</v>
      </c>
      <c r="W1458" t="s">
        <v>17329</v>
      </c>
      <c r="X1458" s="126">
        <v>22652</v>
      </c>
      <c r="Y1458" t="s">
        <v>10271</v>
      </c>
      <c r="AB1458" t="s">
        <v>38</v>
      </c>
      <c r="AC1458" t="s">
        <v>39</v>
      </c>
      <c r="AD1458" t="s">
        <v>40</v>
      </c>
    </row>
    <row r="1459" spans="1:30" x14ac:dyDescent="0.25">
      <c r="A1459" t="s">
        <v>10272</v>
      </c>
      <c r="B1459" t="s">
        <v>27</v>
      </c>
      <c r="C1459" t="s">
        <v>28</v>
      </c>
      <c r="D1459" t="s">
        <v>29</v>
      </c>
      <c r="E1459" t="s">
        <v>30</v>
      </c>
      <c r="F1459" t="s">
        <v>10189</v>
      </c>
      <c r="G1459" t="s">
        <v>10190</v>
      </c>
      <c r="H1459" t="s">
        <v>9383</v>
      </c>
      <c r="I1459" t="s">
        <v>15425</v>
      </c>
      <c r="J1459" t="s">
        <v>10272</v>
      </c>
      <c r="K1459" t="s">
        <v>31</v>
      </c>
      <c r="L1459" t="s">
        <v>31</v>
      </c>
      <c r="M1459" t="s">
        <v>42</v>
      </c>
      <c r="N1459" t="s">
        <v>43</v>
      </c>
      <c r="O1459" t="s">
        <v>53</v>
      </c>
      <c r="P1459" t="s">
        <v>318</v>
      </c>
      <c r="Q1459" t="s">
        <v>156</v>
      </c>
      <c r="R1459" t="s">
        <v>10273</v>
      </c>
      <c r="S1459" t="str">
        <f t="shared" si="18"/>
        <v>VARGAS PEREZ, ROSA AMELIA</v>
      </c>
      <c r="T1459" t="s">
        <v>59</v>
      </c>
      <c r="U1459" t="s">
        <v>48</v>
      </c>
      <c r="V1459" t="s">
        <v>49</v>
      </c>
      <c r="W1459" t="s">
        <v>17330</v>
      </c>
      <c r="X1459" s="126">
        <v>24615</v>
      </c>
      <c r="Y1459" t="s">
        <v>10274</v>
      </c>
      <c r="AB1459" t="s">
        <v>38</v>
      </c>
      <c r="AC1459" t="s">
        <v>39</v>
      </c>
      <c r="AD1459" t="s">
        <v>40</v>
      </c>
    </row>
    <row r="1460" spans="1:30" x14ac:dyDescent="0.25">
      <c r="A1460" t="s">
        <v>10275</v>
      </c>
      <c r="B1460" t="s">
        <v>27</v>
      </c>
      <c r="C1460" t="s">
        <v>28</v>
      </c>
      <c r="D1460" t="s">
        <v>29</v>
      </c>
      <c r="E1460" t="s">
        <v>30</v>
      </c>
      <c r="F1460" t="s">
        <v>10189</v>
      </c>
      <c r="G1460" t="s">
        <v>10190</v>
      </c>
      <c r="H1460" t="s">
        <v>9383</v>
      </c>
      <c r="I1460" t="s">
        <v>15425</v>
      </c>
      <c r="J1460" t="s">
        <v>10275</v>
      </c>
      <c r="K1460" t="s">
        <v>31</v>
      </c>
      <c r="L1460" t="s">
        <v>31</v>
      </c>
      <c r="M1460" t="s">
        <v>42</v>
      </c>
      <c r="N1460" t="s">
        <v>43</v>
      </c>
      <c r="O1460" t="s">
        <v>15427</v>
      </c>
      <c r="P1460" t="s">
        <v>35</v>
      </c>
      <c r="Q1460" t="s">
        <v>183</v>
      </c>
      <c r="R1460" t="s">
        <v>942</v>
      </c>
      <c r="S1460" t="str">
        <f t="shared" si="18"/>
        <v>ROQUE GARNICA, MARCOS</v>
      </c>
      <c r="T1460" t="s">
        <v>59</v>
      </c>
      <c r="U1460" t="s">
        <v>48</v>
      </c>
      <c r="V1460" t="s">
        <v>49</v>
      </c>
      <c r="W1460" t="s">
        <v>17331</v>
      </c>
      <c r="X1460" s="126">
        <v>27563</v>
      </c>
      <c r="Y1460" t="s">
        <v>13073</v>
      </c>
      <c r="AB1460" t="s">
        <v>38</v>
      </c>
      <c r="AC1460" t="s">
        <v>39</v>
      </c>
      <c r="AD1460" t="s">
        <v>40</v>
      </c>
    </row>
    <row r="1461" spans="1:30" x14ac:dyDescent="0.25">
      <c r="A1461" t="s">
        <v>10276</v>
      </c>
      <c r="B1461" t="s">
        <v>27</v>
      </c>
      <c r="C1461" t="s">
        <v>28</v>
      </c>
      <c r="D1461" t="s">
        <v>29</v>
      </c>
      <c r="E1461" t="s">
        <v>30</v>
      </c>
      <c r="F1461" t="s">
        <v>10189</v>
      </c>
      <c r="G1461" t="s">
        <v>10190</v>
      </c>
      <c r="H1461" t="s">
        <v>9383</v>
      </c>
      <c r="I1461" t="s">
        <v>15425</v>
      </c>
      <c r="J1461" t="s">
        <v>10276</v>
      </c>
      <c r="K1461" t="s">
        <v>31</v>
      </c>
      <c r="L1461" t="s">
        <v>31</v>
      </c>
      <c r="M1461" t="s">
        <v>42</v>
      </c>
      <c r="N1461" t="s">
        <v>43</v>
      </c>
      <c r="O1461" t="s">
        <v>10277</v>
      </c>
      <c r="P1461" t="s">
        <v>75</v>
      </c>
      <c r="Q1461" t="s">
        <v>426</v>
      </c>
      <c r="R1461" t="s">
        <v>10278</v>
      </c>
      <c r="S1461" t="str">
        <f t="shared" si="18"/>
        <v>QUISPE ACERO, VALENTINA MARCELINA</v>
      </c>
      <c r="T1461" t="s">
        <v>47</v>
      </c>
      <c r="U1461" t="s">
        <v>48</v>
      </c>
      <c r="V1461" t="s">
        <v>49</v>
      </c>
      <c r="W1461" t="s">
        <v>17332</v>
      </c>
      <c r="X1461" s="126">
        <v>23421</v>
      </c>
      <c r="Y1461" t="s">
        <v>10279</v>
      </c>
      <c r="AB1461" t="s">
        <v>38</v>
      </c>
      <c r="AC1461" t="s">
        <v>39</v>
      </c>
      <c r="AD1461" t="s">
        <v>40</v>
      </c>
    </row>
    <row r="1462" spans="1:30" x14ac:dyDescent="0.25">
      <c r="A1462" t="s">
        <v>10280</v>
      </c>
      <c r="B1462" t="s">
        <v>27</v>
      </c>
      <c r="C1462" t="s">
        <v>28</v>
      </c>
      <c r="D1462" t="s">
        <v>29</v>
      </c>
      <c r="E1462" t="s">
        <v>30</v>
      </c>
      <c r="F1462" t="s">
        <v>10189</v>
      </c>
      <c r="G1462" t="s">
        <v>10190</v>
      </c>
      <c r="H1462" t="s">
        <v>9383</v>
      </c>
      <c r="I1462" t="s">
        <v>15425</v>
      </c>
      <c r="J1462" t="s">
        <v>10280</v>
      </c>
      <c r="K1462" t="s">
        <v>31</v>
      </c>
      <c r="L1462" t="s">
        <v>31</v>
      </c>
      <c r="M1462" t="s">
        <v>42</v>
      </c>
      <c r="N1462" t="s">
        <v>43</v>
      </c>
      <c r="O1462" t="s">
        <v>10281</v>
      </c>
      <c r="P1462" t="s">
        <v>71</v>
      </c>
      <c r="Q1462" t="s">
        <v>812</v>
      </c>
      <c r="R1462" t="s">
        <v>13418</v>
      </c>
      <c r="S1462" t="str">
        <f t="shared" si="18"/>
        <v>PONCE MELENDEZ, JUANA ELEANA</v>
      </c>
      <c r="T1462" t="s">
        <v>36</v>
      </c>
      <c r="U1462" t="s">
        <v>48</v>
      </c>
      <c r="V1462" t="s">
        <v>49</v>
      </c>
      <c r="W1462" t="s">
        <v>17333</v>
      </c>
      <c r="X1462" s="126">
        <v>26816</v>
      </c>
      <c r="Y1462" t="s">
        <v>13419</v>
      </c>
      <c r="AB1462" t="s">
        <v>38</v>
      </c>
      <c r="AC1462" t="s">
        <v>39</v>
      </c>
      <c r="AD1462" t="s">
        <v>40</v>
      </c>
    </row>
    <row r="1463" spans="1:30" x14ac:dyDescent="0.25">
      <c r="A1463" t="s">
        <v>10282</v>
      </c>
      <c r="B1463" t="s">
        <v>27</v>
      </c>
      <c r="C1463" t="s">
        <v>28</v>
      </c>
      <c r="D1463" t="s">
        <v>29</v>
      </c>
      <c r="E1463" t="s">
        <v>30</v>
      </c>
      <c r="F1463" t="s">
        <v>10189</v>
      </c>
      <c r="G1463" t="s">
        <v>10190</v>
      </c>
      <c r="H1463" t="s">
        <v>9383</v>
      </c>
      <c r="I1463" t="s">
        <v>15425</v>
      </c>
      <c r="J1463" t="s">
        <v>10282</v>
      </c>
      <c r="K1463" t="s">
        <v>31</v>
      </c>
      <c r="L1463" t="s">
        <v>31</v>
      </c>
      <c r="M1463" t="s">
        <v>42</v>
      </c>
      <c r="N1463" t="s">
        <v>43</v>
      </c>
      <c r="O1463" t="s">
        <v>53</v>
      </c>
      <c r="P1463" t="s">
        <v>164</v>
      </c>
      <c r="Q1463" t="s">
        <v>618</v>
      </c>
      <c r="R1463" t="s">
        <v>7029</v>
      </c>
      <c r="S1463" t="str">
        <f t="shared" si="18"/>
        <v>YUCRA ALCA, AURORA</v>
      </c>
      <c r="T1463" t="s">
        <v>59</v>
      </c>
      <c r="U1463" t="s">
        <v>48</v>
      </c>
      <c r="V1463" t="s">
        <v>49</v>
      </c>
      <c r="W1463" t="s">
        <v>17334</v>
      </c>
      <c r="X1463" s="126">
        <v>23333</v>
      </c>
      <c r="Y1463" t="s">
        <v>10283</v>
      </c>
      <c r="AB1463" t="s">
        <v>38</v>
      </c>
      <c r="AC1463" t="s">
        <v>39</v>
      </c>
      <c r="AD1463" t="s">
        <v>40</v>
      </c>
    </row>
    <row r="1464" spans="1:30" x14ac:dyDescent="0.25">
      <c r="A1464" t="s">
        <v>10284</v>
      </c>
      <c r="B1464" t="s">
        <v>27</v>
      </c>
      <c r="C1464" t="s">
        <v>28</v>
      </c>
      <c r="D1464" t="s">
        <v>29</v>
      </c>
      <c r="E1464" t="s">
        <v>30</v>
      </c>
      <c r="F1464" t="s">
        <v>10189</v>
      </c>
      <c r="G1464" t="s">
        <v>10190</v>
      </c>
      <c r="H1464" t="s">
        <v>9383</v>
      </c>
      <c r="I1464" t="s">
        <v>15425</v>
      </c>
      <c r="J1464" t="s">
        <v>10284</v>
      </c>
      <c r="K1464" t="s">
        <v>31</v>
      </c>
      <c r="L1464" t="s">
        <v>31</v>
      </c>
      <c r="M1464" t="s">
        <v>42</v>
      </c>
      <c r="N1464" t="s">
        <v>43</v>
      </c>
      <c r="O1464" t="s">
        <v>53</v>
      </c>
      <c r="P1464" t="s">
        <v>536</v>
      </c>
      <c r="Q1464" t="s">
        <v>78</v>
      </c>
      <c r="R1464" t="s">
        <v>10285</v>
      </c>
      <c r="S1464" t="str">
        <f t="shared" si="18"/>
        <v>ZAPANA PINEDA, TEODINA ELENA</v>
      </c>
      <c r="T1464" t="s">
        <v>59</v>
      </c>
      <c r="U1464" t="s">
        <v>48</v>
      </c>
      <c r="V1464" t="s">
        <v>49</v>
      </c>
      <c r="W1464" t="s">
        <v>17335</v>
      </c>
      <c r="X1464" s="126">
        <v>24902</v>
      </c>
      <c r="Y1464" t="s">
        <v>10286</v>
      </c>
      <c r="AB1464" t="s">
        <v>38</v>
      </c>
      <c r="AC1464" t="s">
        <v>39</v>
      </c>
      <c r="AD1464" t="s">
        <v>40</v>
      </c>
    </row>
    <row r="1465" spans="1:30" x14ac:dyDescent="0.25">
      <c r="B1465" t="s">
        <v>27</v>
      </c>
      <c r="C1465" t="s">
        <v>28</v>
      </c>
      <c r="D1465" t="s">
        <v>29</v>
      </c>
      <c r="E1465" t="s">
        <v>30</v>
      </c>
      <c r="F1465" t="s">
        <v>10189</v>
      </c>
      <c r="G1465" t="s">
        <v>10190</v>
      </c>
      <c r="H1465" t="s">
        <v>9383</v>
      </c>
      <c r="I1465" t="s">
        <v>15425</v>
      </c>
      <c r="J1465" t="s">
        <v>10287</v>
      </c>
      <c r="K1465" t="s">
        <v>31</v>
      </c>
      <c r="L1465" t="s">
        <v>31</v>
      </c>
      <c r="M1465" t="s">
        <v>42</v>
      </c>
      <c r="N1465" t="s">
        <v>61</v>
      </c>
      <c r="O1465" t="s">
        <v>17336</v>
      </c>
      <c r="P1465" t="s">
        <v>106</v>
      </c>
      <c r="Q1465" t="s">
        <v>670</v>
      </c>
      <c r="R1465" t="s">
        <v>22392</v>
      </c>
      <c r="S1465" s="189" t="s">
        <v>235</v>
      </c>
      <c r="T1465" t="s">
        <v>64</v>
      </c>
      <c r="U1465" t="s">
        <v>48</v>
      </c>
      <c r="V1465" t="s">
        <v>49</v>
      </c>
      <c r="W1465" t="s">
        <v>22393</v>
      </c>
      <c r="X1465" s="126">
        <v>27695</v>
      </c>
      <c r="Y1465" t="s">
        <v>22394</v>
      </c>
      <c r="Z1465" s="126">
        <v>44256</v>
      </c>
      <c r="AA1465" s="126">
        <v>44561</v>
      </c>
      <c r="AB1465" t="s">
        <v>302</v>
      </c>
      <c r="AC1465" t="s">
        <v>6628</v>
      </c>
      <c r="AD1465" t="s">
        <v>40</v>
      </c>
    </row>
    <row r="1466" spans="1:30" x14ac:dyDescent="0.25">
      <c r="A1466" t="s">
        <v>10287</v>
      </c>
      <c r="B1466" t="s">
        <v>27</v>
      </c>
      <c r="C1466" t="s">
        <v>28</v>
      </c>
      <c r="D1466" t="s">
        <v>29</v>
      </c>
      <c r="E1466" t="s">
        <v>30</v>
      </c>
      <c r="F1466" t="s">
        <v>10189</v>
      </c>
      <c r="G1466" t="s">
        <v>10190</v>
      </c>
      <c r="H1466" t="s">
        <v>9383</v>
      </c>
      <c r="I1466" t="s">
        <v>15425</v>
      </c>
      <c r="J1466" t="s">
        <v>10287</v>
      </c>
      <c r="K1466" t="s">
        <v>31</v>
      </c>
      <c r="L1466" t="s">
        <v>31</v>
      </c>
      <c r="M1466" t="s">
        <v>9423</v>
      </c>
      <c r="N1466" t="s">
        <v>43</v>
      </c>
      <c r="O1466" t="s">
        <v>10288</v>
      </c>
      <c r="P1466" t="s">
        <v>814</v>
      </c>
      <c r="Q1466" t="s">
        <v>289</v>
      </c>
      <c r="R1466" t="s">
        <v>10289</v>
      </c>
      <c r="S1466" t="str">
        <f t="shared" si="18"/>
        <v>VILCAPAZA NINA, ANTONIO PEDRO</v>
      </c>
      <c r="T1466" t="s">
        <v>36</v>
      </c>
      <c r="U1466" t="s">
        <v>48</v>
      </c>
      <c r="V1466" t="s">
        <v>813</v>
      </c>
      <c r="W1466" t="s">
        <v>17337</v>
      </c>
      <c r="X1466" s="126">
        <v>23307</v>
      </c>
      <c r="Y1466" t="s">
        <v>10290</v>
      </c>
      <c r="Z1466" s="126">
        <v>44197</v>
      </c>
      <c r="AA1466" s="126">
        <v>44561</v>
      </c>
      <c r="AB1466" t="s">
        <v>38</v>
      </c>
      <c r="AC1466" t="s">
        <v>39</v>
      </c>
      <c r="AD1466" t="s">
        <v>40</v>
      </c>
    </row>
    <row r="1467" spans="1:30" x14ac:dyDescent="0.25">
      <c r="A1467" t="s">
        <v>10291</v>
      </c>
      <c r="B1467" t="s">
        <v>27</v>
      </c>
      <c r="C1467" t="s">
        <v>28</v>
      </c>
      <c r="D1467" t="s">
        <v>29</v>
      </c>
      <c r="E1467" t="s">
        <v>30</v>
      </c>
      <c r="F1467" t="s">
        <v>10189</v>
      </c>
      <c r="G1467" t="s">
        <v>10190</v>
      </c>
      <c r="H1467" t="s">
        <v>9383</v>
      </c>
      <c r="I1467" t="s">
        <v>15425</v>
      </c>
      <c r="J1467" t="s">
        <v>10291</v>
      </c>
      <c r="K1467" t="s">
        <v>31</v>
      </c>
      <c r="L1467" t="s">
        <v>31</v>
      </c>
      <c r="M1467" t="s">
        <v>6446</v>
      </c>
      <c r="N1467" t="s">
        <v>61</v>
      </c>
      <c r="O1467" t="s">
        <v>15428</v>
      </c>
      <c r="P1467" t="s">
        <v>75</v>
      </c>
      <c r="Q1467" t="s">
        <v>255</v>
      </c>
      <c r="R1467" t="s">
        <v>22395</v>
      </c>
      <c r="S1467" s="189" t="s">
        <v>235</v>
      </c>
      <c r="T1467" t="s">
        <v>64</v>
      </c>
      <c r="U1467" t="s">
        <v>48</v>
      </c>
      <c r="V1467" t="s">
        <v>49</v>
      </c>
      <c r="W1467" t="s">
        <v>22396</v>
      </c>
      <c r="X1467" s="126">
        <v>32570</v>
      </c>
      <c r="Y1467" t="s">
        <v>22397</v>
      </c>
      <c r="Z1467" s="126">
        <v>44256</v>
      </c>
      <c r="AA1467" s="126">
        <v>44561</v>
      </c>
      <c r="AB1467" t="s">
        <v>38</v>
      </c>
      <c r="AC1467" t="s">
        <v>6628</v>
      </c>
      <c r="AD1467" t="s">
        <v>40</v>
      </c>
    </row>
    <row r="1468" spans="1:30" x14ac:dyDescent="0.25">
      <c r="A1468" t="s">
        <v>10292</v>
      </c>
      <c r="B1468" t="s">
        <v>27</v>
      </c>
      <c r="C1468" t="s">
        <v>28</v>
      </c>
      <c r="D1468" t="s">
        <v>29</v>
      </c>
      <c r="E1468" t="s">
        <v>30</v>
      </c>
      <c r="F1468" t="s">
        <v>10189</v>
      </c>
      <c r="G1468" t="s">
        <v>10190</v>
      </c>
      <c r="H1468" t="s">
        <v>9383</v>
      </c>
      <c r="I1468" t="s">
        <v>15425</v>
      </c>
      <c r="J1468" t="s">
        <v>10292</v>
      </c>
      <c r="K1468" t="s">
        <v>31</v>
      </c>
      <c r="L1468" t="s">
        <v>31</v>
      </c>
      <c r="M1468" t="s">
        <v>42</v>
      </c>
      <c r="N1468" t="s">
        <v>43</v>
      </c>
      <c r="O1468" t="s">
        <v>10293</v>
      </c>
      <c r="P1468" t="s">
        <v>10294</v>
      </c>
      <c r="Q1468" t="s">
        <v>126</v>
      </c>
      <c r="R1468" t="s">
        <v>10295</v>
      </c>
      <c r="S1468" t="str">
        <f t="shared" si="18"/>
        <v>INGA FLORES, WALTER LEONCIO</v>
      </c>
      <c r="T1468" t="s">
        <v>47</v>
      </c>
      <c r="U1468" t="s">
        <v>48</v>
      </c>
      <c r="V1468" t="s">
        <v>49</v>
      </c>
      <c r="W1468" t="s">
        <v>17338</v>
      </c>
      <c r="X1468" s="126">
        <v>21907</v>
      </c>
      <c r="Y1468" t="s">
        <v>10296</v>
      </c>
      <c r="AB1468" t="s">
        <v>38</v>
      </c>
      <c r="AC1468" t="s">
        <v>39</v>
      </c>
      <c r="AD1468" t="s">
        <v>40</v>
      </c>
    </row>
    <row r="1469" spans="1:30" x14ac:dyDescent="0.25">
      <c r="A1469" t="s">
        <v>10297</v>
      </c>
      <c r="B1469" t="s">
        <v>27</v>
      </c>
      <c r="C1469" t="s">
        <v>28</v>
      </c>
      <c r="D1469" t="s">
        <v>29</v>
      </c>
      <c r="E1469" t="s">
        <v>30</v>
      </c>
      <c r="F1469" t="s">
        <v>10189</v>
      </c>
      <c r="G1469" t="s">
        <v>10190</v>
      </c>
      <c r="H1469" t="s">
        <v>9383</v>
      </c>
      <c r="I1469" t="s">
        <v>15425</v>
      </c>
      <c r="J1469" t="s">
        <v>10297</v>
      </c>
      <c r="K1469" t="s">
        <v>31</v>
      </c>
      <c r="L1469" t="s">
        <v>31</v>
      </c>
      <c r="M1469" t="s">
        <v>42</v>
      </c>
      <c r="N1469" t="s">
        <v>43</v>
      </c>
      <c r="O1469" t="s">
        <v>9529</v>
      </c>
      <c r="P1469" t="s">
        <v>126</v>
      </c>
      <c r="Q1469" t="s">
        <v>186</v>
      </c>
      <c r="R1469" t="s">
        <v>380</v>
      </c>
      <c r="S1469" t="str">
        <f t="shared" si="18"/>
        <v>FLORES ORDOÑEZ, MARTHA</v>
      </c>
      <c r="T1469" t="s">
        <v>59</v>
      </c>
      <c r="U1469" t="s">
        <v>48</v>
      </c>
      <c r="V1469" t="s">
        <v>49</v>
      </c>
      <c r="W1469" t="s">
        <v>17339</v>
      </c>
      <c r="X1469" s="126">
        <v>24067</v>
      </c>
      <c r="Y1469" t="s">
        <v>10298</v>
      </c>
      <c r="AB1469" t="s">
        <v>38</v>
      </c>
      <c r="AC1469" t="s">
        <v>39</v>
      </c>
      <c r="AD1469" t="s">
        <v>40</v>
      </c>
    </row>
    <row r="1470" spans="1:30" x14ac:dyDescent="0.25">
      <c r="A1470" t="s">
        <v>10299</v>
      </c>
      <c r="B1470" t="s">
        <v>27</v>
      </c>
      <c r="C1470" t="s">
        <v>28</v>
      </c>
      <c r="D1470" t="s">
        <v>29</v>
      </c>
      <c r="E1470" t="s">
        <v>30</v>
      </c>
      <c r="F1470" t="s">
        <v>10189</v>
      </c>
      <c r="G1470" t="s">
        <v>10190</v>
      </c>
      <c r="H1470" t="s">
        <v>9383</v>
      </c>
      <c r="I1470" t="s">
        <v>15425</v>
      </c>
      <c r="J1470" t="s">
        <v>10299</v>
      </c>
      <c r="K1470" t="s">
        <v>31</v>
      </c>
      <c r="L1470" t="s">
        <v>31</v>
      </c>
      <c r="M1470" t="s">
        <v>42</v>
      </c>
      <c r="N1470" t="s">
        <v>43</v>
      </c>
      <c r="O1470" t="s">
        <v>10300</v>
      </c>
      <c r="P1470" t="s">
        <v>10301</v>
      </c>
      <c r="Q1470" t="s">
        <v>191</v>
      </c>
      <c r="R1470" t="s">
        <v>10302</v>
      </c>
      <c r="S1470" t="str">
        <f t="shared" si="18"/>
        <v>ORIHUELA DELGADO, NADHIEZDA</v>
      </c>
      <c r="T1470" t="s">
        <v>59</v>
      </c>
      <c r="U1470" t="s">
        <v>48</v>
      </c>
      <c r="V1470" t="s">
        <v>49</v>
      </c>
      <c r="W1470" t="s">
        <v>17340</v>
      </c>
      <c r="X1470" s="126">
        <v>26243</v>
      </c>
      <c r="Y1470" t="s">
        <v>10303</v>
      </c>
      <c r="AB1470" t="s">
        <v>38</v>
      </c>
      <c r="AC1470" t="s">
        <v>39</v>
      </c>
      <c r="AD1470" t="s">
        <v>40</v>
      </c>
    </row>
    <row r="1471" spans="1:30" x14ac:dyDescent="0.25">
      <c r="A1471" t="s">
        <v>10304</v>
      </c>
      <c r="B1471" t="s">
        <v>27</v>
      </c>
      <c r="C1471" t="s">
        <v>28</v>
      </c>
      <c r="D1471" t="s">
        <v>29</v>
      </c>
      <c r="E1471" t="s">
        <v>30</v>
      </c>
      <c r="F1471" t="s">
        <v>10189</v>
      </c>
      <c r="G1471" t="s">
        <v>10190</v>
      </c>
      <c r="H1471" t="s">
        <v>9383</v>
      </c>
      <c r="I1471" t="s">
        <v>15425</v>
      </c>
      <c r="J1471" t="s">
        <v>10304</v>
      </c>
      <c r="K1471" t="s">
        <v>31</v>
      </c>
      <c r="L1471" t="s">
        <v>31</v>
      </c>
      <c r="M1471" t="s">
        <v>42</v>
      </c>
      <c r="N1471" t="s">
        <v>43</v>
      </c>
      <c r="O1471" t="s">
        <v>10305</v>
      </c>
      <c r="P1471" t="s">
        <v>174</v>
      </c>
      <c r="Q1471" t="s">
        <v>277</v>
      </c>
      <c r="R1471" t="s">
        <v>10306</v>
      </c>
      <c r="S1471" t="str">
        <f t="shared" si="18"/>
        <v>ROJAS GORDILLO, DIANA ANGELICA</v>
      </c>
      <c r="T1471" t="s">
        <v>59</v>
      </c>
      <c r="U1471" t="s">
        <v>48</v>
      </c>
      <c r="V1471" t="s">
        <v>49</v>
      </c>
      <c r="W1471" t="s">
        <v>17341</v>
      </c>
      <c r="X1471" s="126">
        <v>26064</v>
      </c>
      <c r="Y1471" t="s">
        <v>10307</v>
      </c>
      <c r="AB1471" t="s">
        <v>38</v>
      </c>
      <c r="AC1471" t="s">
        <v>39</v>
      </c>
      <c r="AD1471" t="s">
        <v>40</v>
      </c>
    </row>
    <row r="1472" spans="1:30" x14ac:dyDescent="0.25">
      <c r="A1472" t="s">
        <v>10308</v>
      </c>
      <c r="B1472" t="s">
        <v>27</v>
      </c>
      <c r="C1472" t="s">
        <v>28</v>
      </c>
      <c r="D1472" t="s">
        <v>29</v>
      </c>
      <c r="E1472" t="s">
        <v>30</v>
      </c>
      <c r="F1472" t="s">
        <v>10189</v>
      </c>
      <c r="G1472" t="s">
        <v>10190</v>
      </c>
      <c r="H1472" t="s">
        <v>9383</v>
      </c>
      <c r="I1472" t="s">
        <v>15425</v>
      </c>
      <c r="J1472" t="s">
        <v>10308</v>
      </c>
      <c r="K1472" t="s">
        <v>31</v>
      </c>
      <c r="L1472" t="s">
        <v>31</v>
      </c>
      <c r="M1472" t="s">
        <v>42</v>
      </c>
      <c r="N1472" t="s">
        <v>43</v>
      </c>
      <c r="O1472" t="s">
        <v>10309</v>
      </c>
      <c r="P1472" t="s">
        <v>544</v>
      </c>
      <c r="Q1472" t="s">
        <v>10310</v>
      </c>
      <c r="R1472" t="s">
        <v>10311</v>
      </c>
      <c r="S1472" t="str">
        <f t="shared" si="18"/>
        <v>VELARDE VERA DE ZARAZA, LELIA JUDITH</v>
      </c>
      <c r="T1472" t="s">
        <v>47</v>
      </c>
      <c r="U1472" t="s">
        <v>48</v>
      </c>
      <c r="V1472" t="s">
        <v>49</v>
      </c>
      <c r="W1472" t="s">
        <v>17342</v>
      </c>
      <c r="X1472" s="126">
        <v>22479</v>
      </c>
      <c r="Y1472" t="s">
        <v>10312</v>
      </c>
      <c r="AB1472" t="s">
        <v>38</v>
      </c>
      <c r="AC1472" t="s">
        <v>39</v>
      </c>
      <c r="AD1472" t="s">
        <v>40</v>
      </c>
    </row>
    <row r="1473" spans="1:30" x14ac:dyDescent="0.25">
      <c r="A1473" t="s">
        <v>17343</v>
      </c>
      <c r="B1473" t="s">
        <v>27</v>
      </c>
      <c r="C1473" t="s">
        <v>28</v>
      </c>
      <c r="D1473" t="s">
        <v>29</v>
      </c>
      <c r="E1473" t="s">
        <v>30</v>
      </c>
      <c r="F1473" t="s">
        <v>10189</v>
      </c>
      <c r="G1473" t="s">
        <v>10190</v>
      </c>
      <c r="H1473" t="s">
        <v>9383</v>
      </c>
      <c r="I1473" t="s">
        <v>15425</v>
      </c>
      <c r="J1473" t="s">
        <v>17343</v>
      </c>
      <c r="K1473" t="s">
        <v>31</v>
      </c>
      <c r="L1473" t="s">
        <v>31</v>
      </c>
      <c r="M1473" t="s">
        <v>15429</v>
      </c>
      <c r="N1473" t="s">
        <v>61</v>
      </c>
      <c r="O1473" t="s">
        <v>17060</v>
      </c>
      <c r="P1473" t="s">
        <v>254</v>
      </c>
      <c r="Q1473" t="s">
        <v>273</v>
      </c>
      <c r="R1473" t="s">
        <v>977</v>
      </c>
      <c r="S1473" s="189" t="s">
        <v>235</v>
      </c>
      <c r="T1473" t="s">
        <v>64</v>
      </c>
      <c r="U1473" t="s">
        <v>48</v>
      </c>
      <c r="V1473" t="s">
        <v>49</v>
      </c>
      <c r="W1473" t="s">
        <v>22398</v>
      </c>
      <c r="X1473" s="126">
        <v>30951</v>
      </c>
      <c r="Y1473" t="s">
        <v>22399</v>
      </c>
      <c r="Z1473" s="126">
        <v>44259</v>
      </c>
      <c r="AA1473" s="126">
        <v>44561</v>
      </c>
      <c r="AB1473" t="s">
        <v>119</v>
      </c>
      <c r="AC1473" t="s">
        <v>6628</v>
      </c>
      <c r="AD1473" t="s">
        <v>40</v>
      </c>
    </row>
    <row r="1474" spans="1:30" x14ac:dyDescent="0.25">
      <c r="A1474" t="s">
        <v>10313</v>
      </c>
      <c r="B1474" t="s">
        <v>27</v>
      </c>
      <c r="C1474" t="s">
        <v>28</v>
      </c>
      <c r="D1474" t="s">
        <v>29</v>
      </c>
      <c r="E1474" t="s">
        <v>30</v>
      </c>
      <c r="F1474" t="s">
        <v>10189</v>
      </c>
      <c r="G1474" t="s">
        <v>10190</v>
      </c>
      <c r="H1474" t="s">
        <v>9383</v>
      </c>
      <c r="I1474" t="s">
        <v>15425</v>
      </c>
      <c r="J1474" t="s">
        <v>10313</v>
      </c>
      <c r="K1474" t="s">
        <v>31</v>
      </c>
      <c r="L1474" t="s">
        <v>31</v>
      </c>
      <c r="M1474" t="s">
        <v>42</v>
      </c>
      <c r="N1474" t="s">
        <v>43</v>
      </c>
      <c r="O1474" t="s">
        <v>53</v>
      </c>
      <c r="P1474" t="s">
        <v>219</v>
      </c>
      <c r="Q1474" t="s">
        <v>10314</v>
      </c>
      <c r="R1474" t="s">
        <v>805</v>
      </c>
      <c r="S1474" t="str">
        <f t="shared" si="18"/>
        <v>CASTILLO SAAVEDRA, VICTOR HUGO</v>
      </c>
      <c r="T1474" t="s">
        <v>59</v>
      </c>
      <c r="U1474" t="s">
        <v>48</v>
      </c>
      <c r="V1474" t="s">
        <v>49</v>
      </c>
      <c r="W1474" t="s">
        <v>17344</v>
      </c>
      <c r="X1474" s="126">
        <v>24884</v>
      </c>
      <c r="Y1474" t="s">
        <v>10315</v>
      </c>
      <c r="AB1474" t="s">
        <v>38</v>
      </c>
      <c r="AC1474" t="s">
        <v>39</v>
      </c>
      <c r="AD1474" t="s">
        <v>40</v>
      </c>
    </row>
    <row r="1475" spans="1:30" x14ac:dyDescent="0.25">
      <c r="A1475" t="s">
        <v>10316</v>
      </c>
      <c r="B1475" t="s">
        <v>27</v>
      </c>
      <c r="C1475" t="s">
        <v>28</v>
      </c>
      <c r="D1475" t="s">
        <v>29</v>
      </c>
      <c r="E1475" t="s">
        <v>30</v>
      </c>
      <c r="F1475" t="s">
        <v>10189</v>
      </c>
      <c r="G1475" t="s">
        <v>10190</v>
      </c>
      <c r="H1475" t="s">
        <v>9383</v>
      </c>
      <c r="I1475" t="s">
        <v>15425</v>
      </c>
      <c r="J1475" t="s">
        <v>10316</v>
      </c>
      <c r="K1475" t="s">
        <v>31</v>
      </c>
      <c r="L1475" t="s">
        <v>31</v>
      </c>
      <c r="M1475" t="s">
        <v>42</v>
      </c>
      <c r="N1475" t="s">
        <v>43</v>
      </c>
      <c r="O1475" t="s">
        <v>10317</v>
      </c>
      <c r="P1475" t="s">
        <v>156</v>
      </c>
      <c r="Q1475" t="s">
        <v>156</v>
      </c>
      <c r="R1475" t="s">
        <v>10318</v>
      </c>
      <c r="S1475" t="str">
        <f t="shared" si="18"/>
        <v>PEREZ PEREZ, SELIMA MILAGRO</v>
      </c>
      <c r="T1475" t="s">
        <v>47</v>
      </c>
      <c r="U1475" t="s">
        <v>48</v>
      </c>
      <c r="V1475" t="s">
        <v>49</v>
      </c>
      <c r="W1475" t="s">
        <v>17345</v>
      </c>
      <c r="X1475" s="126">
        <v>22920</v>
      </c>
      <c r="Y1475" t="s">
        <v>10319</v>
      </c>
      <c r="AB1475" t="s">
        <v>38</v>
      </c>
      <c r="AC1475" t="s">
        <v>39</v>
      </c>
      <c r="AD1475" t="s">
        <v>40</v>
      </c>
    </row>
    <row r="1476" spans="1:30" x14ac:dyDescent="0.25">
      <c r="A1476" t="s">
        <v>10320</v>
      </c>
      <c r="B1476" t="s">
        <v>27</v>
      </c>
      <c r="C1476" t="s">
        <v>28</v>
      </c>
      <c r="D1476" t="s">
        <v>29</v>
      </c>
      <c r="E1476" t="s">
        <v>30</v>
      </c>
      <c r="F1476" t="s">
        <v>10189</v>
      </c>
      <c r="G1476" t="s">
        <v>10190</v>
      </c>
      <c r="H1476" t="s">
        <v>9383</v>
      </c>
      <c r="I1476" t="s">
        <v>15425</v>
      </c>
      <c r="J1476" t="s">
        <v>10320</v>
      </c>
      <c r="K1476" t="s">
        <v>31</v>
      </c>
      <c r="L1476" t="s">
        <v>31</v>
      </c>
      <c r="M1476" t="s">
        <v>9423</v>
      </c>
      <c r="N1476" t="s">
        <v>43</v>
      </c>
      <c r="O1476" t="s">
        <v>10321</v>
      </c>
      <c r="P1476" t="s">
        <v>134</v>
      </c>
      <c r="Q1476" t="s">
        <v>270</v>
      </c>
      <c r="R1476" t="s">
        <v>15430</v>
      </c>
      <c r="S1476" t="str">
        <f t="shared" si="18"/>
        <v>PALOMINO SANIZO, SABINO SIXTO</v>
      </c>
      <c r="T1476" t="s">
        <v>47</v>
      </c>
      <c r="U1476" t="s">
        <v>48</v>
      </c>
      <c r="V1476" t="s">
        <v>813</v>
      </c>
      <c r="W1476" t="s">
        <v>17346</v>
      </c>
      <c r="X1476" s="126">
        <v>24137</v>
      </c>
      <c r="Y1476" t="s">
        <v>15431</v>
      </c>
      <c r="Z1476" s="126">
        <v>44222</v>
      </c>
      <c r="AA1476" s="126">
        <v>44561</v>
      </c>
      <c r="AB1476" t="s">
        <v>38</v>
      </c>
      <c r="AC1476" t="s">
        <v>39</v>
      </c>
      <c r="AD1476" t="s">
        <v>40</v>
      </c>
    </row>
    <row r="1477" spans="1:30" x14ac:dyDescent="0.25">
      <c r="B1477" t="s">
        <v>27</v>
      </c>
      <c r="C1477" t="s">
        <v>28</v>
      </c>
      <c r="D1477" t="s">
        <v>29</v>
      </c>
      <c r="E1477" t="s">
        <v>30</v>
      </c>
      <c r="F1477" t="s">
        <v>10189</v>
      </c>
      <c r="G1477" t="s">
        <v>10190</v>
      </c>
      <c r="H1477" t="s">
        <v>9383</v>
      </c>
      <c r="I1477" t="s">
        <v>15425</v>
      </c>
      <c r="J1477" t="s">
        <v>10320</v>
      </c>
      <c r="K1477" t="s">
        <v>31</v>
      </c>
      <c r="L1477" t="s">
        <v>31</v>
      </c>
      <c r="M1477" t="s">
        <v>9423</v>
      </c>
      <c r="N1477" t="s">
        <v>61</v>
      </c>
      <c r="O1477" t="s">
        <v>17347</v>
      </c>
      <c r="P1477" t="s">
        <v>75</v>
      </c>
      <c r="Q1477" t="s">
        <v>974</v>
      </c>
      <c r="R1477" t="s">
        <v>22400</v>
      </c>
      <c r="S1477" s="189" t="s">
        <v>235</v>
      </c>
      <c r="T1477" t="s">
        <v>64</v>
      </c>
      <c r="U1477" t="s">
        <v>48</v>
      </c>
      <c r="V1477" t="s">
        <v>49</v>
      </c>
      <c r="W1477" t="s">
        <v>22401</v>
      </c>
      <c r="X1477" s="126">
        <v>30086</v>
      </c>
      <c r="Y1477" t="s">
        <v>22402</v>
      </c>
      <c r="Z1477" s="126">
        <v>44256</v>
      </c>
      <c r="AA1477" s="126">
        <v>44561</v>
      </c>
      <c r="AB1477" t="s">
        <v>302</v>
      </c>
      <c r="AC1477" t="s">
        <v>6628</v>
      </c>
      <c r="AD1477" t="s">
        <v>40</v>
      </c>
    </row>
    <row r="1478" spans="1:30" x14ac:dyDescent="0.25">
      <c r="A1478" t="s">
        <v>10322</v>
      </c>
      <c r="B1478" t="s">
        <v>27</v>
      </c>
      <c r="C1478" t="s">
        <v>28</v>
      </c>
      <c r="D1478" t="s">
        <v>29</v>
      </c>
      <c r="E1478" t="s">
        <v>30</v>
      </c>
      <c r="F1478" t="s">
        <v>10189</v>
      </c>
      <c r="G1478" t="s">
        <v>10190</v>
      </c>
      <c r="H1478" t="s">
        <v>9383</v>
      </c>
      <c r="I1478" t="s">
        <v>15425</v>
      </c>
      <c r="J1478" t="s">
        <v>10322</v>
      </c>
      <c r="K1478" t="s">
        <v>31</v>
      </c>
      <c r="L1478" t="s">
        <v>31</v>
      </c>
      <c r="M1478" t="s">
        <v>42</v>
      </c>
      <c r="N1478" t="s">
        <v>43</v>
      </c>
      <c r="O1478" t="s">
        <v>53</v>
      </c>
      <c r="P1478" t="s">
        <v>585</v>
      </c>
      <c r="Q1478" t="s">
        <v>522</v>
      </c>
      <c r="R1478" t="s">
        <v>432</v>
      </c>
      <c r="S1478" t="str">
        <f t="shared" si="18"/>
        <v>CARRERA ARUQUIPA, FLOR DE MARIA</v>
      </c>
      <c r="T1478" t="s">
        <v>64</v>
      </c>
      <c r="U1478" t="s">
        <v>48</v>
      </c>
      <c r="V1478" t="s">
        <v>49</v>
      </c>
      <c r="W1478" t="s">
        <v>17348</v>
      </c>
      <c r="X1478" s="126">
        <v>24864</v>
      </c>
      <c r="Y1478" t="s">
        <v>10323</v>
      </c>
      <c r="AB1478" t="s">
        <v>38</v>
      </c>
      <c r="AC1478" t="s">
        <v>39</v>
      </c>
      <c r="AD1478" t="s">
        <v>40</v>
      </c>
    </row>
    <row r="1479" spans="1:30" x14ac:dyDescent="0.25">
      <c r="A1479" t="s">
        <v>10324</v>
      </c>
      <c r="B1479" t="s">
        <v>27</v>
      </c>
      <c r="C1479" t="s">
        <v>28</v>
      </c>
      <c r="D1479" t="s">
        <v>29</v>
      </c>
      <c r="E1479" t="s">
        <v>30</v>
      </c>
      <c r="F1479" t="s">
        <v>10189</v>
      </c>
      <c r="G1479" t="s">
        <v>10190</v>
      </c>
      <c r="H1479" t="s">
        <v>9383</v>
      </c>
      <c r="I1479" t="s">
        <v>15425</v>
      </c>
      <c r="J1479" t="s">
        <v>10324</v>
      </c>
      <c r="K1479" t="s">
        <v>90</v>
      </c>
      <c r="L1479" t="s">
        <v>720</v>
      </c>
      <c r="M1479" t="s">
        <v>817</v>
      </c>
      <c r="N1479" t="s">
        <v>43</v>
      </c>
      <c r="O1479" t="s">
        <v>9916</v>
      </c>
      <c r="P1479" t="s">
        <v>85</v>
      </c>
      <c r="Q1479" t="s">
        <v>668</v>
      </c>
      <c r="R1479" t="s">
        <v>10325</v>
      </c>
      <c r="S1479" t="str">
        <f t="shared" si="18"/>
        <v>CACERES CHAIÑA, GUMERCINDA BENITA</v>
      </c>
      <c r="T1479" t="s">
        <v>818</v>
      </c>
      <c r="U1479" t="s">
        <v>37</v>
      </c>
      <c r="V1479" t="s">
        <v>49</v>
      </c>
      <c r="W1479" t="s">
        <v>17349</v>
      </c>
      <c r="X1479" s="126">
        <v>23023</v>
      </c>
      <c r="Y1479" t="s">
        <v>10326</v>
      </c>
      <c r="AB1479" t="s">
        <v>38</v>
      </c>
      <c r="AC1479" t="s">
        <v>95</v>
      </c>
      <c r="AD1479" t="s">
        <v>40</v>
      </c>
    </row>
    <row r="1480" spans="1:30" x14ac:dyDescent="0.25">
      <c r="A1480" t="s">
        <v>10327</v>
      </c>
      <c r="B1480" t="s">
        <v>27</v>
      </c>
      <c r="C1480" t="s">
        <v>28</v>
      </c>
      <c r="D1480" t="s">
        <v>29</v>
      </c>
      <c r="E1480" t="s">
        <v>30</v>
      </c>
      <c r="F1480" t="s">
        <v>10189</v>
      </c>
      <c r="G1480" t="s">
        <v>10190</v>
      </c>
      <c r="H1480" t="s">
        <v>9383</v>
      </c>
      <c r="I1480" t="s">
        <v>15425</v>
      </c>
      <c r="J1480" t="s">
        <v>10327</v>
      </c>
      <c r="K1480" t="s">
        <v>90</v>
      </c>
      <c r="L1480" t="s">
        <v>91</v>
      </c>
      <c r="M1480" t="s">
        <v>92</v>
      </c>
      <c r="N1480" t="s">
        <v>43</v>
      </c>
      <c r="O1480" t="s">
        <v>53</v>
      </c>
      <c r="P1480" t="s">
        <v>549</v>
      </c>
      <c r="Q1480" t="s">
        <v>106</v>
      </c>
      <c r="R1480" t="s">
        <v>819</v>
      </c>
      <c r="S1480" t="str">
        <f t="shared" si="18"/>
        <v>HUARCAYA MAMANI, ERNESTO</v>
      </c>
      <c r="T1480" t="s">
        <v>176</v>
      </c>
      <c r="U1480" t="s">
        <v>37</v>
      </c>
      <c r="V1480" t="s">
        <v>49</v>
      </c>
      <c r="W1480" t="s">
        <v>17350</v>
      </c>
      <c r="X1480" s="126">
        <v>21595</v>
      </c>
      <c r="Y1480" t="s">
        <v>10328</v>
      </c>
      <c r="AB1480" t="s">
        <v>38</v>
      </c>
      <c r="AC1480" t="s">
        <v>95</v>
      </c>
      <c r="AD1480" t="s">
        <v>40</v>
      </c>
    </row>
    <row r="1481" spans="1:30" x14ac:dyDescent="0.25">
      <c r="A1481" t="s">
        <v>10329</v>
      </c>
      <c r="B1481" t="s">
        <v>27</v>
      </c>
      <c r="C1481" t="s">
        <v>28</v>
      </c>
      <c r="D1481" t="s">
        <v>29</v>
      </c>
      <c r="E1481" t="s">
        <v>30</v>
      </c>
      <c r="F1481" t="s">
        <v>10189</v>
      </c>
      <c r="G1481" t="s">
        <v>10190</v>
      </c>
      <c r="H1481" t="s">
        <v>9383</v>
      </c>
      <c r="I1481" t="s">
        <v>15425</v>
      </c>
      <c r="J1481" t="s">
        <v>10329</v>
      </c>
      <c r="K1481" t="s">
        <v>90</v>
      </c>
      <c r="L1481" t="s">
        <v>91</v>
      </c>
      <c r="M1481" t="s">
        <v>92</v>
      </c>
      <c r="N1481" t="s">
        <v>43</v>
      </c>
      <c r="O1481" t="s">
        <v>53</v>
      </c>
      <c r="P1481" t="s">
        <v>820</v>
      </c>
      <c r="Q1481" t="s">
        <v>75</v>
      </c>
      <c r="R1481" t="s">
        <v>402</v>
      </c>
      <c r="S1481" t="str">
        <f t="shared" si="18"/>
        <v>MASCO QUISPE, RAFAEL</v>
      </c>
      <c r="T1481" t="s">
        <v>176</v>
      </c>
      <c r="U1481" t="s">
        <v>37</v>
      </c>
      <c r="V1481" t="s">
        <v>49</v>
      </c>
      <c r="W1481" t="s">
        <v>17351</v>
      </c>
      <c r="X1481" s="126">
        <v>22213</v>
      </c>
      <c r="Y1481" t="s">
        <v>10330</v>
      </c>
      <c r="AB1481" t="s">
        <v>38</v>
      </c>
      <c r="AC1481" t="s">
        <v>95</v>
      </c>
      <c r="AD1481" t="s">
        <v>40</v>
      </c>
    </row>
    <row r="1482" spans="1:30" x14ac:dyDescent="0.25">
      <c r="A1482" t="s">
        <v>10331</v>
      </c>
      <c r="B1482" t="s">
        <v>27</v>
      </c>
      <c r="C1482" t="s">
        <v>28</v>
      </c>
      <c r="D1482" t="s">
        <v>29</v>
      </c>
      <c r="E1482" t="s">
        <v>30</v>
      </c>
      <c r="F1482" t="s">
        <v>10189</v>
      </c>
      <c r="G1482" t="s">
        <v>10190</v>
      </c>
      <c r="H1482" t="s">
        <v>9383</v>
      </c>
      <c r="I1482" t="s">
        <v>15425</v>
      </c>
      <c r="J1482" t="s">
        <v>10331</v>
      </c>
      <c r="K1482" t="s">
        <v>90</v>
      </c>
      <c r="L1482" t="s">
        <v>91</v>
      </c>
      <c r="M1482" t="s">
        <v>92</v>
      </c>
      <c r="N1482" t="s">
        <v>43</v>
      </c>
      <c r="O1482" t="s">
        <v>53</v>
      </c>
      <c r="P1482" t="s">
        <v>156</v>
      </c>
      <c r="Q1482" t="s">
        <v>489</v>
      </c>
      <c r="R1482" t="s">
        <v>821</v>
      </c>
      <c r="S1482" t="str">
        <f t="shared" si="18"/>
        <v>PEREZ CENTENO, PASCUAL</v>
      </c>
      <c r="T1482" t="s">
        <v>192</v>
      </c>
      <c r="U1482" t="s">
        <v>37</v>
      </c>
      <c r="V1482" t="s">
        <v>49</v>
      </c>
      <c r="W1482" t="s">
        <v>17352</v>
      </c>
      <c r="X1482" s="126">
        <v>22233</v>
      </c>
      <c r="Y1482" t="s">
        <v>10332</v>
      </c>
      <c r="AB1482" t="s">
        <v>38</v>
      </c>
      <c r="AC1482" t="s">
        <v>95</v>
      </c>
      <c r="AD1482" t="s">
        <v>40</v>
      </c>
    </row>
    <row r="1483" spans="1:30" x14ac:dyDescent="0.25">
      <c r="A1483" t="s">
        <v>10333</v>
      </c>
      <c r="B1483" t="s">
        <v>27</v>
      </c>
      <c r="C1483" t="s">
        <v>28</v>
      </c>
      <c r="D1483" t="s">
        <v>29</v>
      </c>
      <c r="E1483" t="s">
        <v>30</v>
      </c>
      <c r="F1483" t="s">
        <v>10189</v>
      </c>
      <c r="G1483" t="s">
        <v>10190</v>
      </c>
      <c r="H1483" t="s">
        <v>9383</v>
      </c>
      <c r="I1483" t="s">
        <v>15425</v>
      </c>
      <c r="J1483" t="s">
        <v>10333</v>
      </c>
      <c r="K1483" t="s">
        <v>90</v>
      </c>
      <c r="L1483" t="s">
        <v>91</v>
      </c>
      <c r="M1483" t="s">
        <v>92</v>
      </c>
      <c r="N1483" t="s">
        <v>43</v>
      </c>
      <c r="O1483" t="s">
        <v>10334</v>
      </c>
      <c r="P1483" t="s">
        <v>67</v>
      </c>
      <c r="Q1483" t="s">
        <v>10335</v>
      </c>
      <c r="R1483" t="s">
        <v>10336</v>
      </c>
      <c r="S1483" t="str">
        <f t="shared" si="18"/>
        <v>CHOQUE PALLE, EDUARDA JOSEFINA</v>
      </c>
      <c r="T1483" t="s">
        <v>102</v>
      </c>
      <c r="U1483" t="s">
        <v>37</v>
      </c>
      <c r="V1483" t="s">
        <v>49</v>
      </c>
      <c r="W1483" t="s">
        <v>17353</v>
      </c>
      <c r="X1483" s="126">
        <v>22359</v>
      </c>
      <c r="Y1483" t="s">
        <v>10337</v>
      </c>
      <c r="AB1483" t="s">
        <v>38</v>
      </c>
      <c r="AC1483" t="s">
        <v>95</v>
      </c>
      <c r="AD1483" t="s">
        <v>40</v>
      </c>
    </row>
    <row r="1484" spans="1:30" x14ac:dyDescent="0.25">
      <c r="A1484" t="s">
        <v>10338</v>
      </c>
      <c r="B1484" t="s">
        <v>27</v>
      </c>
      <c r="C1484" t="s">
        <v>28</v>
      </c>
      <c r="D1484" t="s">
        <v>29</v>
      </c>
      <c r="E1484" t="s">
        <v>30</v>
      </c>
      <c r="F1484" t="s">
        <v>10189</v>
      </c>
      <c r="G1484" t="s">
        <v>10190</v>
      </c>
      <c r="H1484" t="s">
        <v>9383</v>
      </c>
      <c r="I1484" t="s">
        <v>15425</v>
      </c>
      <c r="J1484" t="s">
        <v>10338</v>
      </c>
      <c r="K1484" t="s">
        <v>90</v>
      </c>
      <c r="L1484" t="s">
        <v>91</v>
      </c>
      <c r="M1484" t="s">
        <v>92</v>
      </c>
      <c r="N1484" t="s">
        <v>43</v>
      </c>
      <c r="O1484" t="s">
        <v>10339</v>
      </c>
      <c r="P1484" t="s">
        <v>341</v>
      </c>
      <c r="Q1484" t="s">
        <v>506</v>
      </c>
      <c r="R1484" t="s">
        <v>398</v>
      </c>
      <c r="S1484" t="str">
        <f t="shared" si="18"/>
        <v>GUTIERREZ MARCA, FELICIANO</v>
      </c>
      <c r="T1484" t="s">
        <v>192</v>
      </c>
      <c r="U1484" t="s">
        <v>37</v>
      </c>
      <c r="V1484" t="s">
        <v>49</v>
      </c>
      <c r="W1484" t="s">
        <v>17354</v>
      </c>
      <c r="X1484" s="126">
        <v>19116</v>
      </c>
      <c r="Y1484" t="s">
        <v>10340</v>
      </c>
      <c r="AB1484" t="s">
        <v>38</v>
      </c>
      <c r="AC1484" t="s">
        <v>95</v>
      </c>
      <c r="AD1484" t="s">
        <v>40</v>
      </c>
    </row>
    <row r="1485" spans="1:30" x14ac:dyDescent="0.25">
      <c r="A1485" t="s">
        <v>10341</v>
      </c>
      <c r="B1485" t="s">
        <v>27</v>
      </c>
      <c r="C1485" t="s">
        <v>28</v>
      </c>
      <c r="D1485" t="s">
        <v>29</v>
      </c>
      <c r="E1485" t="s">
        <v>30</v>
      </c>
      <c r="F1485" t="s">
        <v>10189</v>
      </c>
      <c r="G1485" t="s">
        <v>10190</v>
      </c>
      <c r="H1485" t="s">
        <v>9383</v>
      </c>
      <c r="I1485" t="s">
        <v>15425</v>
      </c>
      <c r="J1485" t="s">
        <v>10341</v>
      </c>
      <c r="K1485" t="s">
        <v>90</v>
      </c>
      <c r="L1485" t="s">
        <v>91</v>
      </c>
      <c r="M1485" t="s">
        <v>92</v>
      </c>
      <c r="N1485" t="s">
        <v>43</v>
      </c>
      <c r="O1485" t="s">
        <v>53</v>
      </c>
      <c r="P1485" t="s">
        <v>174</v>
      </c>
      <c r="Q1485" t="s">
        <v>738</v>
      </c>
      <c r="R1485" t="s">
        <v>10342</v>
      </c>
      <c r="S1485" t="str">
        <f t="shared" si="18"/>
        <v>ROJAS GALARZA, NANCY JUANA</v>
      </c>
      <c r="T1485" t="s">
        <v>176</v>
      </c>
      <c r="U1485" t="s">
        <v>37</v>
      </c>
      <c r="V1485" t="s">
        <v>49</v>
      </c>
      <c r="W1485" t="s">
        <v>17355</v>
      </c>
      <c r="X1485" s="126">
        <v>23341</v>
      </c>
      <c r="Y1485" t="s">
        <v>10343</v>
      </c>
      <c r="AB1485" t="s">
        <v>38</v>
      </c>
      <c r="AC1485" t="s">
        <v>95</v>
      </c>
      <c r="AD1485" t="s">
        <v>40</v>
      </c>
    </row>
    <row r="1486" spans="1:30" x14ac:dyDescent="0.25">
      <c r="A1486" t="s">
        <v>10344</v>
      </c>
      <c r="B1486" t="s">
        <v>27</v>
      </c>
      <c r="C1486" t="s">
        <v>28</v>
      </c>
      <c r="D1486" t="s">
        <v>29</v>
      </c>
      <c r="E1486" t="s">
        <v>30</v>
      </c>
      <c r="F1486" t="s">
        <v>10345</v>
      </c>
      <c r="G1486" t="s">
        <v>10346</v>
      </c>
      <c r="H1486" t="s">
        <v>9383</v>
      </c>
      <c r="I1486" t="s">
        <v>15432</v>
      </c>
      <c r="J1486" t="s">
        <v>10344</v>
      </c>
      <c r="K1486" t="s">
        <v>31</v>
      </c>
      <c r="L1486" t="s">
        <v>32</v>
      </c>
      <c r="M1486" t="s">
        <v>33</v>
      </c>
      <c r="N1486" t="s">
        <v>34</v>
      </c>
      <c r="O1486" t="s">
        <v>6560</v>
      </c>
      <c r="P1486" t="s">
        <v>325</v>
      </c>
      <c r="Q1486" t="s">
        <v>88</v>
      </c>
      <c r="R1486" t="s">
        <v>822</v>
      </c>
      <c r="S1486" t="str">
        <f t="shared" si="18"/>
        <v>MENDOZA MANZANO, JORGE LUIS</v>
      </c>
      <c r="T1486" t="s">
        <v>59</v>
      </c>
      <c r="U1486" t="s">
        <v>37</v>
      </c>
      <c r="V1486" t="s">
        <v>6561</v>
      </c>
      <c r="W1486" t="s">
        <v>17356</v>
      </c>
      <c r="X1486" s="126">
        <v>23578</v>
      </c>
      <c r="Y1486" t="s">
        <v>10347</v>
      </c>
      <c r="Z1486" s="126">
        <v>43374</v>
      </c>
      <c r="AA1486" s="126">
        <v>44834</v>
      </c>
      <c r="AB1486" t="s">
        <v>38</v>
      </c>
      <c r="AC1486" t="s">
        <v>39</v>
      </c>
      <c r="AD1486" t="s">
        <v>40</v>
      </c>
    </row>
    <row r="1487" spans="1:30" x14ac:dyDescent="0.25">
      <c r="A1487" t="s">
        <v>10348</v>
      </c>
      <c r="B1487" t="s">
        <v>27</v>
      </c>
      <c r="C1487" t="s">
        <v>28</v>
      </c>
      <c r="D1487" t="s">
        <v>29</v>
      </c>
      <c r="E1487" t="s">
        <v>30</v>
      </c>
      <c r="F1487" t="s">
        <v>10345</v>
      </c>
      <c r="G1487" t="s">
        <v>10346</v>
      </c>
      <c r="H1487" t="s">
        <v>9383</v>
      </c>
      <c r="I1487" t="s">
        <v>15432</v>
      </c>
      <c r="J1487" t="s">
        <v>10348</v>
      </c>
      <c r="K1487" t="s">
        <v>31</v>
      </c>
      <c r="L1487" t="s">
        <v>31</v>
      </c>
      <c r="M1487" t="s">
        <v>42</v>
      </c>
      <c r="N1487" t="s">
        <v>43</v>
      </c>
      <c r="O1487" t="s">
        <v>53</v>
      </c>
      <c r="P1487" t="s">
        <v>152</v>
      </c>
      <c r="Q1487" t="s">
        <v>823</v>
      </c>
      <c r="R1487" t="s">
        <v>10349</v>
      </c>
      <c r="S1487" t="str">
        <f t="shared" si="18"/>
        <v>RAMOS CLAVIJO, CORINA MARTHA</v>
      </c>
      <c r="T1487" t="s">
        <v>52</v>
      </c>
      <c r="U1487" t="s">
        <v>48</v>
      </c>
      <c r="V1487" t="s">
        <v>49</v>
      </c>
      <c r="W1487" t="s">
        <v>17357</v>
      </c>
      <c r="X1487" s="126">
        <v>21865</v>
      </c>
      <c r="Y1487" t="s">
        <v>10350</v>
      </c>
      <c r="AB1487" t="s">
        <v>38</v>
      </c>
      <c r="AC1487" t="s">
        <v>39</v>
      </c>
      <c r="AD1487" t="s">
        <v>40</v>
      </c>
    </row>
    <row r="1488" spans="1:30" x14ac:dyDescent="0.25">
      <c r="A1488" t="s">
        <v>10351</v>
      </c>
      <c r="B1488" t="s">
        <v>27</v>
      </c>
      <c r="C1488" t="s">
        <v>28</v>
      </c>
      <c r="D1488" t="s">
        <v>29</v>
      </c>
      <c r="E1488" t="s">
        <v>30</v>
      </c>
      <c r="F1488" t="s">
        <v>10345</v>
      </c>
      <c r="G1488" t="s">
        <v>10346</v>
      </c>
      <c r="H1488" t="s">
        <v>9383</v>
      </c>
      <c r="I1488" t="s">
        <v>15432</v>
      </c>
      <c r="J1488" t="s">
        <v>10351</v>
      </c>
      <c r="K1488" t="s">
        <v>31</v>
      </c>
      <c r="L1488" t="s">
        <v>31</v>
      </c>
      <c r="M1488" t="s">
        <v>42</v>
      </c>
      <c r="N1488" t="s">
        <v>43</v>
      </c>
      <c r="O1488" t="s">
        <v>53</v>
      </c>
      <c r="P1488" t="s">
        <v>10352</v>
      </c>
      <c r="Q1488" t="s">
        <v>75</v>
      </c>
      <c r="R1488" t="s">
        <v>824</v>
      </c>
      <c r="S1488" t="str">
        <f t="shared" si="18"/>
        <v>JORDAN QUISPE, LUIS</v>
      </c>
      <c r="T1488" t="s">
        <v>47</v>
      </c>
      <c r="U1488" t="s">
        <v>48</v>
      </c>
      <c r="V1488" t="s">
        <v>49</v>
      </c>
      <c r="W1488" t="s">
        <v>17358</v>
      </c>
      <c r="X1488" s="126">
        <v>21416</v>
      </c>
      <c r="Y1488" t="s">
        <v>10353</v>
      </c>
      <c r="AB1488" t="s">
        <v>38</v>
      </c>
      <c r="AC1488" t="s">
        <v>39</v>
      </c>
      <c r="AD1488" t="s">
        <v>40</v>
      </c>
    </row>
    <row r="1489" spans="1:30" x14ac:dyDescent="0.25">
      <c r="A1489" t="s">
        <v>10354</v>
      </c>
      <c r="B1489" t="s">
        <v>27</v>
      </c>
      <c r="C1489" t="s">
        <v>28</v>
      </c>
      <c r="D1489" t="s">
        <v>29</v>
      </c>
      <c r="E1489" t="s">
        <v>30</v>
      </c>
      <c r="F1489" t="s">
        <v>10345</v>
      </c>
      <c r="G1489" t="s">
        <v>10346</v>
      </c>
      <c r="H1489" t="s">
        <v>9383</v>
      </c>
      <c r="I1489" t="s">
        <v>15432</v>
      </c>
      <c r="J1489" t="s">
        <v>10354</v>
      </c>
      <c r="K1489" t="s">
        <v>31</v>
      </c>
      <c r="L1489" t="s">
        <v>31</v>
      </c>
      <c r="M1489" t="s">
        <v>42</v>
      </c>
      <c r="N1489" t="s">
        <v>43</v>
      </c>
      <c r="O1489" t="s">
        <v>53</v>
      </c>
      <c r="P1489" t="s">
        <v>113</v>
      </c>
      <c r="Q1489" t="s">
        <v>60</v>
      </c>
      <c r="R1489" t="s">
        <v>10355</v>
      </c>
      <c r="S1489" t="str">
        <f t="shared" si="18"/>
        <v>PAREDES GALLEGOS, ANGEL RAFAEL</v>
      </c>
      <c r="T1489" t="s">
        <v>59</v>
      </c>
      <c r="U1489" t="s">
        <v>48</v>
      </c>
      <c r="V1489" t="s">
        <v>49</v>
      </c>
      <c r="W1489" t="s">
        <v>17359</v>
      </c>
      <c r="X1489" s="126">
        <v>22213</v>
      </c>
      <c r="Y1489" t="s">
        <v>10356</v>
      </c>
      <c r="AB1489" t="s">
        <v>38</v>
      </c>
      <c r="AC1489" t="s">
        <v>39</v>
      </c>
      <c r="AD1489" t="s">
        <v>40</v>
      </c>
    </row>
    <row r="1490" spans="1:30" x14ac:dyDescent="0.25">
      <c r="A1490" t="s">
        <v>10357</v>
      </c>
      <c r="B1490" t="s">
        <v>27</v>
      </c>
      <c r="C1490" t="s">
        <v>28</v>
      </c>
      <c r="D1490" t="s">
        <v>29</v>
      </c>
      <c r="E1490" t="s">
        <v>30</v>
      </c>
      <c r="F1490" t="s">
        <v>10345</v>
      </c>
      <c r="G1490" t="s">
        <v>10346</v>
      </c>
      <c r="H1490" t="s">
        <v>9383</v>
      </c>
      <c r="I1490" t="s">
        <v>15432</v>
      </c>
      <c r="J1490" t="s">
        <v>10357</v>
      </c>
      <c r="K1490" t="s">
        <v>31</v>
      </c>
      <c r="L1490" t="s">
        <v>31</v>
      </c>
      <c r="M1490" t="s">
        <v>6446</v>
      </c>
      <c r="N1490" t="s">
        <v>43</v>
      </c>
      <c r="O1490" t="s">
        <v>53</v>
      </c>
      <c r="P1490" t="s">
        <v>75</v>
      </c>
      <c r="Q1490" t="s">
        <v>715</v>
      </c>
      <c r="R1490" t="s">
        <v>613</v>
      </c>
      <c r="S1490" t="str">
        <f t="shared" si="18"/>
        <v>QUISPE BLANCO, DAVID</v>
      </c>
      <c r="T1490" t="s">
        <v>59</v>
      </c>
      <c r="U1490" t="s">
        <v>48</v>
      </c>
      <c r="V1490" t="s">
        <v>49</v>
      </c>
      <c r="W1490" t="s">
        <v>17360</v>
      </c>
      <c r="X1490" s="126">
        <v>24022</v>
      </c>
      <c r="Y1490" t="s">
        <v>10358</v>
      </c>
      <c r="AB1490" t="s">
        <v>38</v>
      </c>
      <c r="AC1490" t="s">
        <v>39</v>
      </c>
      <c r="AD1490" t="s">
        <v>40</v>
      </c>
    </row>
    <row r="1491" spans="1:30" x14ac:dyDescent="0.25">
      <c r="A1491" t="s">
        <v>10359</v>
      </c>
      <c r="B1491" t="s">
        <v>27</v>
      </c>
      <c r="C1491" t="s">
        <v>28</v>
      </c>
      <c r="D1491" t="s">
        <v>29</v>
      </c>
      <c r="E1491" t="s">
        <v>30</v>
      </c>
      <c r="F1491" t="s">
        <v>10345</v>
      </c>
      <c r="G1491" t="s">
        <v>10346</v>
      </c>
      <c r="H1491" t="s">
        <v>9383</v>
      </c>
      <c r="I1491" t="s">
        <v>15432</v>
      </c>
      <c r="J1491" t="s">
        <v>10359</v>
      </c>
      <c r="K1491" t="s">
        <v>31</v>
      </c>
      <c r="L1491" t="s">
        <v>31</v>
      </c>
      <c r="M1491" t="s">
        <v>42</v>
      </c>
      <c r="N1491" t="s">
        <v>43</v>
      </c>
      <c r="O1491" t="s">
        <v>10360</v>
      </c>
      <c r="P1491" t="s">
        <v>237</v>
      </c>
      <c r="Q1491" t="s">
        <v>10361</v>
      </c>
      <c r="R1491" t="s">
        <v>10362</v>
      </c>
      <c r="S1491" t="str">
        <f t="shared" si="18"/>
        <v>VASQUEZ CANCCAPA, MIAA LESSIA</v>
      </c>
      <c r="T1491" t="s">
        <v>64</v>
      </c>
      <c r="U1491" t="s">
        <v>48</v>
      </c>
      <c r="V1491" t="s">
        <v>49</v>
      </c>
      <c r="W1491" t="s">
        <v>17361</v>
      </c>
      <c r="X1491" s="126">
        <v>33395</v>
      </c>
      <c r="Y1491" t="s">
        <v>10363</v>
      </c>
      <c r="AB1491" t="s">
        <v>38</v>
      </c>
      <c r="AC1491" t="s">
        <v>39</v>
      </c>
      <c r="AD1491" t="s">
        <v>40</v>
      </c>
    </row>
    <row r="1492" spans="1:30" x14ac:dyDescent="0.25">
      <c r="A1492" t="s">
        <v>10364</v>
      </c>
      <c r="B1492" t="s">
        <v>27</v>
      </c>
      <c r="C1492" t="s">
        <v>28</v>
      </c>
      <c r="D1492" t="s">
        <v>29</v>
      </c>
      <c r="E1492" t="s">
        <v>30</v>
      </c>
      <c r="F1492" t="s">
        <v>10345</v>
      </c>
      <c r="G1492" t="s">
        <v>10346</v>
      </c>
      <c r="H1492" t="s">
        <v>9383</v>
      </c>
      <c r="I1492" t="s">
        <v>15432</v>
      </c>
      <c r="J1492" t="s">
        <v>10364</v>
      </c>
      <c r="K1492" t="s">
        <v>31</v>
      </c>
      <c r="L1492" t="s">
        <v>31</v>
      </c>
      <c r="M1492" t="s">
        <v>9423</v>
      </c>
      <c r="N1492" t="s">
        <v>43</v>
      </c>
      <c r="O1492" t="s">
        <v>10365</v>
      </c>
      <c r="P1492" t="s">
        <v>419</v>
      </c>
      <c r="Q1492" t="s">
        <v>204</v>
      </c>
      <c r="R1492" t="s">
        <v>783</v>
      </c>
      <c r="S1492" t="str">
        <f t="shared" si="18"/>
        <v>ASQUI CASTRO, CESAR AUGUSTO</v>
      </c>
      <c r="T1492" t="s">
        <v>64</v>
      </c>
      <c r="U1492" t="s">
        <v>48</v>
      </c>
      <c r="V1492" t="s">
        <v>49</v>
      </c>
      <c r="W1492" t="s">
        <v>17362</v>
      </c>
      <c r="X1492" s="126">
        <v>31160</v>
      </c>
      <c r="Y1492" t="s">
        <v>10366</v>
      </c>
      <c r="AB1492" t="s">
        <v>38</v>
      </c>
      <c r="AC1492" t="s">
        <v>39</v>
      </c>
      <c r="AD1492" t="s">
        <v>40</v>
      </c>
    </row>
    <row r="1493" spans="1:30" x14ac:dyDescent="0.25">
      <c r="A1493" t="s">
        <v>10367</v>
      </c>
      <c r="B1493" t="s">
        <v>27</v>
      </c>
      <c r="C1493" t="s">
        <v>28</v>
      </c>
      <c r="D1493" t="s">
        <v>29</v>
      </c>
      <c r="E1493" t="s">
        <v>30</v>
      </c>
      <c r="F1493" t="s">
        <v>10345</v>
      </c>
      <c r="G1493" t="s">
        <v>10346</v>
      </c>
      <c r="H1493" t="s">
        <v>9383</v>
      </c>
      <c r="I1493" t="s">
        <v>15432</v>
      </c>
      <c r="J1493" t="s">
        <v>10367</v>
      </c>
      <c r="K1493" t="s">
        <v>31</v>
      </c>
      <c r="L1493" t="s">
        <v>31</v>
      </c>
      <c r="M1493" t="s">
        <v>42</v>
      </c>
      <c r="N1493" t="s">
        <v>43</v>
      </c>
      <c r="O1493" t="s">
        <v>10368</v>
      </c>
      <c r="P1493" t="s">
        <v>75</v>
      </c>
      <c r="Q1493" t="s">
        <v>143</v>
      </c>
      <c r="R1493" t="s">
        <v>10369</v>
      </c>
      <c r="S1493" t="str">
        <f t="shared" si="18"/>
        <v>QUISPE DUEÑAS, IDA FELIPA</v>
      </c>
      <c r="T1493" t="s">
        <v>47</v>
      </c>
      <c r="U1493" t="s">
        <v>48</v>
      </c>
      <c r="V1493" t="s">
        <v>49</v>
      </c>
      <c r="W1493" t="s">
        <v>17363</v>
      </c>
      <c r="X1493" s="126">
        <v>23047</v>
      </c>
      <c r="Y1493" t="s">
        <v>10370</v>
      </c>
      <c r="AB1493" t="s">
        <v>38</v>
      </c>
      <c r="AC1493" t="s">
        <v>39</v>
      </c>
      <c r="AD1493" t="s">
        <v>40</v>
      </c>
    </row>
    <row r="1494" spans="1:30" x14ac:dyDescent="0.25">
      <c r="A1494" t="s">
        <v>10371</v>
      </c>
      <c r="B1494" t="s">
        <v>27</v>
      </c>
      <c r="C1494" t="s">
        <v>28</v>
      </c>
      <c r="D1494" t="s">
        <v>29</v>
      </c>
      <c r="E1494" t="s">
        <v>30</v>
      </c>
      <c r="F1494" t="s">
        <v>10345</v>
      </c>
      <c r="G1494" t="s">
        <v>10346</v>
      </c>
      <c r="H1494" t="s">
        <v>9383</v>
      </c>
      <c r="I1494" t="s">
        <v>15432</v>
      </c>
      <c r="J1494" t="s">
        <v>10371</v>
      </c>
      <c r="K1494" t="s">
        <v>90</v>
      </c>
      <c r="L1494" t="s">
        <v>91</v>
      </c>
      <c r="M1494" t="s">
        <v>92</v>
      </c>
      <c r="N1494" t="s">
        <v>43</v>
      </c>
      <c r="O1494" t="s">
        <v>53</v>
      </c>
      <c r="P1494" t="s">
        <v>113</v>
      </c>
      <c r="Q1494" t="s">
        <v>394</v>
      </c>
      <c r="R1494" t="s">
        <v>825</v>
      </c>
      <c r="S1494" t="str">
        <f t="shared" si="18"/>
        <v>PAREDES ZEVALLOS, HERNAN</v>
      </c>
      <c r="T1494" t="s">
        <v>309</v>
      </c>
      <c r="U1494" t="s">
        <v>37</v>
      </c>
      <c r="V1494" t="s">
        <v>49</v>
      </c>
      <c r="W1494" t="s">
        <v>17364</v>
      </c>
      <c r="X1494" s="126">
        <v>22662</v>
      </c>
      <c r="Y1494" t="s">
        <v>10372</v>
      </c>
      <c r="AB1494" t="s">
        <v>38</v>
      </c>
      <c r="AC1494" t="s">
        <v>95</v>
      </c>
      <c r="AD1494" t="s">
        <v>40</v>
      </c>
    </row>
    <row r="1495" spans="1:30" x14ac:dyDescent="0.25">
      <c r="A1495" t="s">
        <v>10373</v>
      </c>
      <c r="B1495" t="s">
        <v>27</v>
      </c>
      <c r="C1495" t="s">
        <v>28</v>
      </c>
      <c r="D1495" t="s">
        <v>29</v>
      </c>
      <c r="E1495" t="s">
        <v>30</v>
      </c>
      <c r="F1495" t="s">
        <v>10374</v>
      </c>
      <c r="G1495" t="s">
        <v>10375</v>
      </c>
      <c r="H1495" t="s">
        <v>9383</v>
      </c>
      <c r="I1495" t="s">
        <v>15433</v>
      </c>
      <c r="J1495" t="s">
        <v>10373</v>
      </c>
      <c r="K1495" t="s">
        <v>31</v>
      </c>
      <c r="L1495" t="s">
        <v>32</v>
      </c>
      <c r="M1495" t="s">
        <v>33</v>
      </c>
      <c r="N1495" t="s">
        <v>34</v>
      </c>
      <c r="O1495" t="s">
        <v>6560</v>
      </c>
      <c r="P1495" t="s">
        <v>138</v>
      </c>
      <c r="Q1495" t="s">
        <v>75</v>
      </c>
      <c r="R1495" t="s">
        <v>10376</v>
      </c>
      <c r="S1495" t="str">
        <f t="shared" si="18"/>
        <v>GONZALES QUISPE, ROBERT JESUS</v>
      </c>
      <c r="T1495" t="s">
        <v>36</v>
      </c>
      <c r="U1495" t="s">
        <v>37</v>
      </c>
      <c r="V1495" t="s">
        <v>6561</v>
      </c>
      <c r="W1495" t="s">
        <v>17365</v>
      </c>
      <c r="X1495" s="126">
        <v>23461</v>
      </c>
      <c r="Y1495" t="s">
        <v>10377</v>
      </c>
      <c r="Z1495" s="126">
        <v>43374</v>
      </c>
      <c r="AA1495" s="126">
        <v>44834</v>
      </c>
      <c r="AB1495" t="s">
        <v>38</v>
      </c>
      <c r="AC1495" t="s">
        <v>39</v>
      </c>
      <c r="AD1495" t="s">
        <v>40</v>
      </c>
    </row>
    <row r="1496" spans="1:30" x14ac:dyDescent="0.25">
      <c r="A1496" t="s">
        <v>10378</v>
      </c>
      <c r="B1496" t="s">
        <v>27</v>
      </c>
      <c r="C1496" t="s">
        <v>28</v>
      </c>
      <c r="D1496" t="s">
        <v>29</v>
      </c>
      <c r="E1496" t="s">
        <v>30</v>
      </c>
      <c r="F1496" t="s">
        <v>10374</v>
      </c>
      <c r="G1496" t="s">
        <v>10375</v>
      </c>
      <c r="H1496" t="s">
        <v>9383</v>
      </c>
      <c r="I1496" t="s">
        <v>15433</v>
      </c>
      <c r="J1496" t="s">
        <v>10378</v>
      </c>
      <c r="K1496" t="s">
        <v>31</v>
      </c>
      <c r="L1496" t="s">
        <v>31</v>
      </c>
      <c r="M1496" t="s">
        <v>42</v>
      </c>
      <c r="N1496" t="s">
        <v>43</v>
      </c>
      <c r="O1496" t="s">
        <v>10379</v>
      </c>
      <c r="P1496" t="s">
        <v>167</v>
      </c>
      <c r="Q1496" t="s">
        <v>878</v>
      </c>
      <c r="R1496" t="s">
        <v>12665</v>
      </c>
      <c r="S1496" t="str">
        <f t="shared" si="18"/>
        <v>GALINDO SUPO, SIXTO DOROTEO</v>
      </c>
      <c r="T1496" t="s">
        <v>59</v>
      </c>
      <c r="U1496" t="s">
        <v>48</v>
      </c>
      <c r="V1496" t="s">
        <v>49</v>
      </c>
      <c r="W1496" t="s">
        <v>17366</v>
      </c>
      <c r="X1496" s="126">
        <v>22733</v>
      </c>
      <c r="Y1496" t="s">
        <v>12666</v>
      </c>
      <c r="AB1496" t="s">
        <v>38</v>
      </c>
      <c r="AC1496" t="s">
        <v>39</v>
      </c>
      <c r="AD1496" t="s">
        <v>40</v>
      </c>
    </row>
    <row r="1497" spans="1:30" x14ac:dyDescent="0.25">
      <c r="A1497" t="s">
        <v>10380</v>
      </c>
      <c r="B1497" t="s">
        <v>27</v>
      </c>
      <c r="C1497" t="s">
        <v>28</v>
      </c>
      <c r="D1497" t="s">
        <v>29</v>
      </c>
      <c r="E1497" t="s">
        <v>30</v>
      </c>
      <c r="F1497" t="s">
        <v>10374</v>
      </c>
      <c r="G1497" t="s">
        <v>10375</v>
      </c>
      <c r="H1497" t="s">
        <v>9383</v>
      </c>
      <c r="I1497" t="s">
        <v>15433</v>
      </c>
      <c r="J1497" t="s">
        <v>10380</v>
      </c>
      <c r="K1497" t="s">
        <v>31</v>
      </c>
      <c r="L1497" t="s">
        <v>31</v>
      </c>
      <c r="M1497" t="s">
        <v>9423</v>
      </c>
      <c r="N1497" t="s">
        <v>61</v>
      </c>
      <c r="O1497" t="s">
        <v>15434</v>
      </c>
      <c r="P1497" t="s">
        <v>193</v>
      </c>
      <c r="Q1497" t="s">
        <v>664</v>
      </c>
      <c r="R1497" t="s">
        <v>884</v>
      </c>
      <c r="S1497" s="189" t="s">
        <v>235</v>
      </c>
      <c r="T1497" t="s">
        <v>64</v>
      </c>
      <c r="U1497" t="s">
        <v>48</v>
      </c>
      <c r="V1497" t="s">
        <v>49</v>
      </c>
      <c r="W1497" t="s">
        <v>22403</v>
      </c>
      <c r="X1497" s="126">
        <v>31223</v>
      </c>
      <c r="Y1497" t="s">
        <v>22404</v>
      </c>
      <c r="Z1497" s="126">
        <v>44256</v>
      </c>
      <c r="AA1497" s="126">
        <v>44561</v>
      </c>
      <c r="AB1497" t="s">
        <v>38</v>
      </c>
      <c r="AC1497" t="s">
        <v>6628</v>
      </c>
      <c r="AD1497" t="s">
        <v>40</v>
      </c>
    </row>
    <row r="1498" spans="1:30" x14ac:dyDescent="0.25">
      <c r="A1498" t="s">
        <v>10381</v>
      </c>
      <c r="B1498" t="s">
        <v>27</v>
      </c>
      <c r="C1498" t="s">
        <v>28</v>
      </c>
      <c r="D1498" t="s">
        <v>29</v>
      </c>
      <c r="E1498" t="s">
        <v>30</v>
      </c>
      <c r="F1498" t="s">
        <v>10374</v>
      </c>
      <c r="G1498" t="s">
        <v>10375</v>
      </c>
      <c r="H1498" t="s">
        <v>9383</v>
      </c>
      <c r="I1498" t="s">
        <v>15433</v>
      </c>
      <c r="J1498" t="s">
        <v>10381</v>
      </c>
      <c r="K1498" t="s">
        <v>31</v>
      </c>
      <c r="L1498" t="s">
        <v>31</v>
      </c>
      <c r="M1498" t="s">
        <v>42</v>
      </c>
      <c r="N1498" t="s">
        <v>43</v>
      </c>
      <c r="O1498" t="s">
        <v>53</v>
      </c>
      <c r="P1498" t="s">
        <v>494</v>
      </c>
      <c r="Q1498" t="s">
        <v>75</v>
      </c>
      <c r="R1498" t="s">
        <v>10382</v>
      </c>
      <c r="S1498" t="str">
        <f t="shared" si="18"/>
        <v>CALSIN QUISPE, CARMEN ROXANA</v>
      </c>
      <c r="T1498" t="s">
        <v>47</v>
      </c>
      <c r="U1498" t="s">
        <v>48</v>
      </c>
      <c r="V1498" t="s">
        <v>49</v>
      </c>
      <c r="W1498" t="s">
        <v>17367</v>
      </c>
      <c r="X1498" s="126">
        <v>27389</v>
      </c>
      <c r="Y1498" t="s">
        <v>10383</v>
      </c>
      <c r="AB1498" t="s">
        <v>38</v>
      </c>
      <c r="AC1498" t="s">
        <v>39</v>
      </c>
      <c r="AD1498" t="s">
        <v>40</v>
      </c>
    </row>
    <row r="1499" spans="1:30" x14ac:dyDescent="0.25">
      <c r="A1499" t="s">
        <v>10384</v>
      </c>
      <c r="B1499" t="s">
        <v>27</v>
      </c>
      <c r="C1499" t="s">
        <v>28</v>
      </c>
      <c r="D1499" t="s">
        <v>29</v>
      </c>
      <c r="E1499" t="s">
        <v>30</v>
      </c>
      <c r="F1499" t="s">
        <v>10374</v>
      </c>
      <c r="G1499" t="s">
        <v>10375</v>
      </c>
      <c r="H1499" t="s">
        <v>9383</v>
      </c>
      <c r="I1499" t="s">
        <v>15433</v>
      </c>
      <c r="J1499" t="s">
        <v>10384</v>
      </c>
      <c r="K1499" t="s">
        <v>31</v>
      </c>
      <c r="L1499" t="s">
        <v>31</v>
      </c>
      <c r="M1499" t="s">
        <v>42</v>
      </c>
      <c r="N1499" t="s">
        <v>43</v>
      </c>
      <c r="O1499" t="s">
        <v>53</v>
      </c>
      <c r="P1499" t="s">
        <v>10385</v>
      </c>
      <c r="Q1499" t="s">
        <v>75</v>
      </c>
      <c r="R1499" t="s">
        <v>705</v>
      </c>
      <c r="S1499" t="str">
        <f t="shared" si="18"/>
        <v>CUSACANI QUISPE, EUGENIA</v>
      </c>
      <c r="T1499" t="s">
        <v>64</v>
      </c>
      <c r="U1499" t="s">
        <v>48</v>
      </c>
      <c r="V1499" t="s">
        <v>49</v>
      </c>
      <c r="W1499" t="s">
        <v>17368</v>
      </c>
      <c r="X1499" s="126">
        <v>26618</v>
      </c>
      <c r="Y1499" t="s">
        <v>10386</v>
      </c>
      <c r="AB1499" t="s">
        <v>38</v>
      </c>
      <c r="AC1499" t="s">
        <v>39</v>
      </c>
      <c r="AD1499" t="s">
        <v>40</v>
      </c>
    </row>
    <row r="1500" spans="1:30" x14ac:dyDescent="0.25">
      <c r="A1500" t="s">
        <v>10387</v>
      </c>
      <c r="B1500" t="s">
        <v>27</v>
      </c>
      <c r="C1500" t="s">
        <v>28</v>
      </c>
      <c r="D1500" t="s">
        <v>29</v>
      </c>
      <c r="E1500" t="s">
        <v>30</v>
      </c>
      <c r="F1500" t="s">
        <v>10374</v>
      </c>
      <c r="G1500" t="s">
        <v>10375</v>
      </c>
      <c r="H1500" t="s">
        <v>9383</v>
      </c>
      <c r="I1500" t="s">
        <v>15433</v>
      </c>
      <c r="J1500" t="s">
        <v>10387</v>
      </c>
      <c r="K1500" t="s">
        <v>31</v>
      </c>
      <c r="L1500" t="s">
        <v>31</v>
      </c>
      <c r="M1500" t="s">
        <v>6446</v>
      </c>
      <c r="N1500" t="s">
        <v>43</v>
      </c>
      <c r="O1500" t="s">
        <v>10388</v>
      </c>
      <c r="P1500" t="s">
        <v>174</v>
      </c>
      <c r="Q1500" t="s">
        <v>668</v>
      </c>
      <c r="R1500" t="s">
        <v>10389</v>
      </c>
      <c r="S1500" t="str">
        <f t="shared" si="18"/>
        <v>ROJAS CHAIÑA, OSCAR ROLANDO</v>
      </c>
      <c r="T1500" t="s">
        <v>59</v>
      </c>
      <c r="U1500" t="s">
        <v>48</v>
      </c>
      <c r="V1500" t="s">
        <v>49</v>
      </c>
      <c r="W1500" t="s">
        <v>17369</v>
      </c>
      <c r="X1500" s="126">
        <v>23216</v>
      </c>
      <c r="Y1500" t="s">
        <v>10390</v>
      </c>
      <c r="AB1500" t="s">
        <v>38</v>
      </c>
      <c r="AC1500" t="s">
        <v>39</v>
      </c>
      <c r="AD1500" t="s">
        <v>40</v>
      </c>
    </row>
    <row r="1501" spans="1:30" x14ac:dyDescent="0.25">
      <c r="A1501" t="s">
        <v>10391</v>
      </c>
      <c r="B1501" t="s">
        <v>27</v>
      </c>
      <c r="C1501" t="s">
        <v>28</v>
      </c>
      <c r="D1501" t="s">
        <v>29</v>
      </c>
      <c r="E1501" t="s">
        <v>30</v>
      </c>
      <c r="F1501" t="s">
        <v>10374</v>
      </c>
      <c r="G1501" t="s">
        <v>10375</v>
      </c>
      <c r="H1501" t="s">
        <v>9383</v>
      </c>
      <c r="I1501" t="s">
        <v>15433</v>
      </c>
      <c r="J1501" t="s">
        <v>10391</v>
      </c>
      <c r="K1501" t="s">
        <v>31</v>
      </c>
      <c r="L1501" t="s">
        <v>31</v>
      </c>
      <c r="M1501" t="s">
        <v>42</v>
      </c>
      <c r="N1501" t="s">
        <v>43</v>
      </c>
      <c r="O1501" t="s">
        <v>10392</v>
      </c>
      <c r="P1501" t="s">
        <v>550</v>
      </c>
      <c r="Q1501" t="s">
        <v>218</v>
      </c>
      <c r="R1501" t="s">
        <v>10393</v>
      </c>
      <c r="S1501" t="str">
        <f t="shared" si="18"/>
        <v>GARCIA PARI, EDILBERTA</v>
      </c>
      <c r="T1501" t="s">
        <v>47</v>
      </c>
      <c r="U1501" t="s">
        <v>48</v>
      </c>
      <c r="V1501" t="s">
        <v>49</v>
      </c>
      <c r="W1501" t="s">
        <v>17370</v>
      </c>
      <c r="X1501" s="126">
        <v>27104</v>
      </c>
      <c r="Y1501" t="s">
        <v>10394</v>
      </c>
      <c r="AB1501" t="s">
        <v>38</v>
      </c>
      <c r="AC1501" t="s">
        <v>39</v>
      </c>
      <c r="AD1501" t="s">
        <v>40</v>
      </c>
    </row>
    <row r="1502" spans="1:30" x14ac:dyDescent="0.25">
      <c r="A1502" t="s">
        <v>10395</v>
      </c>
      <c r="B1502" t="s">
        <v>27</v>
      </c>
      <c r="C1502" t="s">
        <v>28</v>
      </c>
      <c r="D1502" t="s">
        <v>29</v>
      </c>
      <c r="E1502" t="s">
        <v>30</v>
      </c>
      <c r="F1502" t="s">
        <v>10374</v>
      </c>
      <c r="G1502" t="s">
        <v>10375</v>
      </c>
      <c r="H1502" t="s">
        <v>9383</v>
      </c>
      <c r="I1502" t="s">
        <v>15433</v>
      </c>
      <c r="J1502" t="s">
        <v>10395</v>
      </c>
      <c r="K1502" t="s">
        <v>31</v>
      </c>
      <c r="L1502" t="s">
        <v>31</v>
      </c>
      <c r="M1502" t="s">
        <v>42</v>
      </c>
      <c r="N1502" t="s">
        <v>43</v>
      </c>
      <c r="O1502" t="s">
        <v>10396</v>
      </c>
      <c r="P1502" t="s">
        <v>540</v>
      </c>
      <c r="Q1502" t="s">
        <v>150</v>
      </c>
      <c r="R1502" t="s">
        <v>13134</v>
      </c>
      <c r="S1502" t="str">
        <f t="shared" si="18"/>
        <v>HUARAHUARA LAURA, PASCASIO</v>
      </c>
      <c r="T1502" t="s">
        <v>47</v>
      </c>
      <c r="U1502" t="s">
        <v>48</v>
      </c>
      <c r="V1502" t="s">
        <v>49</v>
      </c>
      <c r="W1502" t="s">
        <v>17371</v>
      </c>
      <c r="X1502" s="126">
        <v>22797</v>
      </c>
      <c r="Y1502" t="s">
        <v>13135</v>
      </c>
      <c r="AB1502" t="s">
        <v>38</v>
      </c>
      <c r="AC1502" t="s">
        <v>39</v>
      </c>
      <c r="AD1502" t="s">
        <v>40</v>
      </c>
    </row>
    <row r="1503" spans="1:30" x14ac:dyDescent="0.25">
      <c r="A1503" t="s">
        <v>10397</v>
      </c>
      <c r="B1503" t="s">
        <v>27</v>
      </c>
      <c r="C1503" t="s">
        <v>28</v>
      </c>
      <c r="D1503" t="s">
        <v>29</v>
      </c>
      <c r="E1503" t="s">
        <v>30</v>
      </c>
      <c r="F1503" t="s">
        <v>10374</v>
      </c>
      <c r="G1503" t="s">
        <v>10375</v>
      </c>
      <c r="H1503" t="s">
        <v>9383</v>
      </c>
      <c r="I1503" t="s">
        <v>15433</v>
      </c>
      <c r="J1503" t="s">
        <v>10397</v>
      </c>
      <c r="K1503" t="s">
        <v>31</v>
      </c>
      <c r="L1503" t="s">
        <v>31</v>
      </c>
      <c r="M1503" t="s">
        <v>42</v>
      </c>
      <c r="N1503" t="s">
        <v>43</v>
      </c>
      <c r="O1503" t="s">
        <v>53</v>
      </c>
      <c r="P1503" t="s">
        <v>179</v>
      </c>
      <c r="Q1503" t="s">
        <v>97</v>
      </c>
      <c r="R1503" t="s">
        <v>10398</v>
      </c>
      <c r="S1503" t="str">
        <f t="shared" si="18"/>
        <v>TITO CHARAJA, MELESIO</v>
      </c>
      <c r="T1503" t="s">
        <v>36</v>
      </c>
      <c r="U1503" t="s">
        <v>48</v>
      </c>
      <c r="V1503" t="s">
        <v>49</v>
      </c>
      <c r="W1503" t="s">
        <v>17372</v>
      </c>
      <c r="X1503" s="126">
        <v>22689</v>
      </c>
      <c r="Y1503" t="s">
        <v>10399</v>
      </c>
      <c r="AB1503" t="s">
        <v>38</v>
      </c>
      <c r="AC1503" t="s">
        <v>39</v>
      </c>
      <c r="AD1503" t="s">
        <v>40</v>
      </c>
    </row>
    <row r="1504" spans="1:30" x14ac:dyDescent="0.25">
      <c r="A1504" t="s">
        <v>10400</v>
      </c>
      <c r="B1504" t="s">
        <v>27</v>
      </c>
      <c r="C1504" t="s">
        <v>28</v>
      </c>
      <c r="D1504" t="s">
        <v>29</v>
      </c>
      <c r="E1504" t="s">
        <v>30</v>
      </c>
      <c r="F1504" t="s">
        <v>10374</v>
      </c>
      <c r="G1504" t="s">
        <v>10375</v>
      </c>
      <c r="H1504" t="s">
        <v>9383</v>
      </c>
      <c r="I1504" t="s">
        <v>15433</v>
      </c>
      <c r="J1504" t="s">
        <v>10400</v>
      </c>
      <c r="K1504" t="s">
        <v>31</v>
      </c>
      <c r="L1504" t="s">
        <v>31</v>
      </c>
      <c r="M1504" t="s">
        <v>42</v>
      </c>
      <c r="N1504" t="s">
        <v>43</v>
      </c>
      <c r="O1504" t="s">
        <v>53</v>
      </c>
      <c r="P1504" t="s">
        <v>237</v>
      </c>
      <c r="Q1504" t="s">
        <v>174</v>
      </c>
      <c r="R1504" t="s">
        <v>10401</v>
      </c>
      <c r="S1504" t="str">
        <f t="shared" si="18"/>
        <v>VASQUEZ ROJAS, BERNABE WALKER</v>
      </c>
      <c r="T1504" t="s">
        <v>59</v>
      </c>
      <c r="U1504" t="s">
        <v>48</v>
      </c>
      <c r="V1504" t="s">
        <v>49</v>
      </c>
      <c r="W1504" t="s">
        <v>17373</v>
      </c>
      <c r="X1504" s="126">
        <v>24269</v>
      </c>
      <c r="Y1504" t="s">
        <v>10402</v>
      </c>
      <c r="AB1504" t="s">
        <v>38</v>
      </c>
      <c r="AC1504" t="s">
        <v>39</v>
      </c>
      <c r="AD1504" t="s">
        <v>40</v>
      </c>
    </row>
    <row r="1505" spans="1:30" x14ac:dyDescent="0.25">
      <c r="A1505" t="s">
        <v>10403</v>
      </c>
      <c r="B1505" t="s">
        <v>27</v>
      </c>
      <c r="C1505" t="s">
        <v>28</v>
      </c>
      <c r="D1505" t="s">
        <v>29</v>
      </c>
      <c r="E1505" t="s">
        <v>30</v>
      </c>
      <c r="F1505" t="s">
        <v>10374</v>
      </c>
      <c r="G1505" t="s">
        <v>10375</v>
      </c>
      <c r="H1505" t="s">
        <v>9383</v>
      </c>
      <c r="I1505" t="s">
        <v>15433</v>
      </c>
      <c r="J1505" t="s">
        <v>10403</v>
      </c>
      <c r="K1505" t="s">
        <v>31</v>
      </c>
      <c r="L1505" t="s">
        <v>31</v>
      </c>
      <c r="M1505" t="s">
        <v>42</v>
      </c>
      <c r="N1505" t="s">
        <v>43</v>
      </c>
      <c r="O1505" t="s">
        <v>10404</v>
      </c>
      <c r="P1505" t="s">
        <v>144</v>
      </c>
      <c r="Q1505" t="s">
        <v>174</v>
      </c>
      <c r="R1505" t="s">
        <v>3590</v>
      </c>
      <c r="S1505" t="str">
        <f t="shared" si="18"/>
        <v>LLANQUE ROJAS, HERMENEGILDO</v>
      </c>
      <c r="T1505" t="s">
        <v>52</v>
      </c>
      <c r="U1505" t="s">
        <v>48</v>
      </c>
      <c r="V1505" t="s">
        <v>49</v>
      </c>
      <c r="W1505" t="s">
        <v>17374</v>
      </c>
      <c r="X1505" s="126">
        <v>24406</v>
      </c>
      <c r="Y1505" t="s">
        <v>15435</v>
      </c>
      <c r="AB1505" t="s">
        <v>38</v>
      </c>
      <c r="AC1505" t="s">
        <v>39</v>
      </c>
      <c r="AD1505" t="s">
        <v>40</v>
      </c>
    </row>
    <row r="1506" spans="1:30" x14ac:dyDescent="0.25">
      <c r="A1506" t="s">
        <v>10405</v>
      </c>
      <c r="B1506" t="s">
        <v>27</v>
      </c>
      <c r="C1506" t="s">
        <v>28</v>
      </c>
      <c r="D1506" t="s">
        <v>29</v>
      </c>
      <c r="E1506" t="s">
        <v>30</v>
      </c>
      <c r="F1506" t="s">
        <v>10374</v>
      </c>
      <c r="G1506" t="s">
        <v>10375</v>
      </c>
      <c r="H1506" t="s">
        <v>9383</v>
      </c>
      <c r="I1506" t="s">
        <v>15433</v>
      </c>
      <c r="J1506" t="s">
        <v>10405</v>
      </c>
      <c r="K1506" t="s">
        <v>31</v>
      </c>
      <c r="L1506" t="s">
        <v>31</v>
      </c>
      <c r="M1506" t="s">
        <v>42</v>
      </c>
      <c r="N1506" t="s">
        <v>43</v>
      </c>
      <c r="O1506" t="s">
        <v>10406</v>
      </c>
      <c r="P1506" t="s">
        <v>58</v>
      </c>
      <c r="Q1506" t="s">
        <v>284</v>
      </c>
      <c r="R1506" t="s">
        <v>10407</v>
      </c>
      <c r="S1506" t="str">
        <f t="shared" si="18"/>
        <v>VILCA SOSA, LIVIA ANASTASIA</v>
      </c>
      <c r="T1506" t="s">
        <v>47</v>
      </c>
      <c r="U1506" t="s">
        <v>48</v>
      </c>
      <c r="V1506" t="s">
        <v>49</v>
      </c>
      <c r="W1506" t="s">
        <v>17375</v>
      </c>
      <c r="X1506" s="126">
        <v>22386</v>
      </c>
      <c r="Y1506" t="s">
        <v>10408</v>
      </c>
      <c r="AB1506" t="s">
        <v>38</v>
      </c>
      <c r="AC1506" t="s">
        <v>39</v>
      </c>
      <c r="AD1506" t="s">
        <v>40</v>
      </c>
    </row>
    <row r="1507" spans="1:30" x14ac:dyDescent="0.25">
      <c r="A1507" t="s">
        <v>10409</v>
      </c>
      <c r="B1507" t="s">
        <v>27</v>
      </c>
      <c r="C1507" t="s">
        <v>28</v>
      </c>
      <c r="D1507" t="s">
        <v>29</v>
      </c>
      <c r="E1507" t="s">
        <v>30</v>
      </c>
      <c r="F1507" t="s">
        <v>10374</v>
      </c>
      <c r="G1507" t="s">
        <v>10375</v>
      </c>
      <c r="H1507" t="s">
        <v>9383</v>
      </c>
      <c r="I1507" t="s">
        <v>15433</v>
      </c>
      <c r="J1507" t="s">
        <v>10409</v>
      </c>
      <c r="K1507" t="s">
        <v>90</v>
      </c>
      <c r="L1507" t="s">
        <v>91</v>
      </c>
      <c r="M1507" t="s">
        <v>92</v>
      </c>
      <c r="N1507" t="s">
        <v>43</v>
      </c>
      <c r="O1507" t="s">
        <v>53</v>
      </c>
      <c r="P1507" t="s">
        <v>664</v>
      </c>
      <c r="Q1507" t="s">
        <v>174</v>
      </c>
      <c r="R1507" t="s">
        <v>10410</v>
      </c>
      <c r="S1507" t="str">
        <f t="shared" si="18"/>
        <v>ANDRADE ROJAS, CARLOS JUAN</v>
      </c>
      <c r="T1507" t="s">
        <v>100</v>
      </c>
      <c r="U1507" t="s">
        <v>37</v>
      </c>
      <c r="V1507" t="s">
        <v>49</v>
      </c>
      <c r="W1507" t="s">
        <v>17376</v>
      </c>
      <c r="X1507" s="126">
        <v>22224</v>
      </c>
      <c r="Y1507" t="s">
        <v>10411</v>
      </c>
      <c r="AB1507" t="s">
        <v>38</v>
      </c>
      <c r="AC1507" t="s">
        <v>95</v>
      </c>
      <c r="AD1507" t="s">
        <v>40</v>
      </c>
    </row>
    <row r="1508" spans="1:30" x14ac:dyDescent="0.25">
      <c r="A1508" t="s">
        <v>10412</v>
      </c>
      <c r="B1508" t="s">
        <v>27</v>
      </c>
      <c r="C1508" t="s">
        <v>28</v>
      </c>
      <c r="D1508" t="s">
        <v>29</v>
      </c>
      <c r="E1508" t="s">
        <v>30</v>
      </c>
      <c r="F1508" t="s">
        <v>10374</v>
      </c>
      <c r="G1508" t="s">
        <v>10375</v>
      </c>
      <c r="H1508" t="s">
        <v>9383</v>
      </c>
      <c r="I1508" t="s">
        <v>15433</v>
      </c>
      <c r="J1508" t="s">
        <v>10412</v>
      </c>
      <c r="K1508" t="s">
        <v>90</v>
      </c>
      <c r="L1508" t="s">
        <v>91</v>
      </c>
      <c r="M1508" t="s">
        <v>92</v>
      </c>
      <c r="N1508" t="s">
        <v>43</v>
      </c>
      <c r="O1508" t="s">
        <v>53</v>
      </c>
      <c r="P1508" t="s">
        <v>158</v>
      </c>
      <c r="Q1508" t="s">
        <v>692</v>
      </c>
      <c r="R1508" t="s">
        <v>746</v>
      </c>
      <c r="S1508" t="str">
        <f t="shared" si="18"/>
        <v>GOMEZ BAILON, ALEJANDRO</v>
      </c>
      <c r="T1508" t="s">
        <v>100</v>
      </c>
      <c r="U1508" t="s">
        <v>37</v>
      </c>
      <c r="V1508" t="s">
        <v>49</v>
      </c>
      <c r="W1508" t="s">
        <v>17377</v>
      </c>
      <c r="X1508" s="126">
        <v>20653</v>
      </c>
      <c r="Y1508" t="s">
        <v>10413</v>
      </c>
      <c r="AB1508" t="s">
        <v>38</v>
      </c>
      <c r="AC1508" t="s">
        <v>95</v>
      </c>
      <c r="AD1508" t="s">
        <v>40</v>
      </c>
    </row>
    <row r="1509" spans="1:30" x14ac:dyDescent="0.25">
      <c r="A1509" t="s">
        <v>10414</v>
      </c>
      <c r="B1509" t="s">
        <v>27</v>
      </c>
      <c r="C1509" t="s">
        <v>28</v>
      </c>
      <c r="D1509" t="s">
        <v>29</v>
      </c>
      <c r="E1509" t="s">
        <v>30</v>
      </c>
      <c r="F1509" t="s">
        <v>10415</v>
      </c>
      <c r="G1509" t="s">
        <v>10416</v>
      </c>
      <c r="H1509" t="s">
        <v>9383</v>
      </c>
      <c r="I1509" t="s">
        <v>15436</v>
      </c>
      <c r="J1509" t="s">
        <v>10414</v>
      </c>
      <c r="K1509" t="s">
        <v>31</v>
      </c>
      <c r="L1509" t="s">
        <v>32</v>
      </c>
      <c r="M1509" t="s">
        <v>33</v>
      </c>
      <c r="N1509" t="s">
        <v>34</v>
      </c>
      <c r="O1509" t="s">
        <v>10417</v>
      </c>
      <c r="P1509" t="s">
        <v>1047</v>
      </c>
      <c r="Q1509" t="s">
        <v>10418</v>
      </c>
      <c r="R1509" t="s">
        <v>10419</v>
      </c>
      <c r="S1509" t="str">
        <f t="shared" si="18"/>
        <v>PATIÑO HUAYCOCHEA, GUDY MARITZA</v>
      </c>
      <c r="T1509" t="s">
        <v>36</v>
      </c>
      <c r="U1509" t="s">
        <v>37</v>
      </c>
      <c r="V1509" t="s">
        <v>9385</v>
      </c>
      <c r="W1509" t="s">
        <v>17378</v>
      </c>
      <c r="X1509" s="126">
        <v>25880</v>
      </c>
      <c r="Y1509" t="s">
        <v>10420</v>
      </c>
      <c r="Z1509" s="126">
        <v>43497</v>
      </c>
      <c r="AA1509" s="126">
        <v>44957</v>
      </c>
      <c r="AB1509" t="s">
        <v>38</v>
      </c>
      <c r="AC1509" t="s">
        <v>39</v>
      </c>
      <c r="AD1509" t="s">
        <v>40</v>
      </c>
    </row>
    <row r="1510" spans="1:30" x14ac:dyDescent="0.25">
      <c r="A1510" t="s">
        <v>10421</v>
      </c>
      <c r="B1510" t="s">
        <v>27</v>
      </c>
      <c r="C1510" t="s">
        <v>28</v>
      </c>
      <c r="D1510" t="s">
        <v>29</v>
      </c>
      <c r="E1510" t="s">
        <v>30</v>
      </c>
      <c r="F1510" t="s">
        <v>10415</v>
      </c>
      <c r="G1510" t="s">
        <v>10416</v>
      </c>
      <c r="H1510" t="s">
        <v>9383</v>
      </c>
      <c r="I1510" t="s">
        <v>15436</v>
      </c>
      <c r="J1510" t="s">
        <v>10421</v>
      </c>
      <c r="K1510" t="s">
        <v>31</v>
      </c>
      <c r="L1510" t="s">
        <v>31</v>
      </c>
      <c r="M1510" t="s">
        <v>42</v>
      </c>
      <c r="N1510" t="s">
        <v>43</v>
      </c>
      <c r="O1510" t="s">
        <v>53</v>
      </c>
      <c r="P1510" t="s">
        <v>10422</v>
      </c>
      <c r="Q1510" t="s">
        <v>305</v>
      </c>
      <c r="R1510" t="s">
        <v>8182</v>
      </c>
      <c r="S1510" t="str">
        <f t="shared" si="18"/>
        <v>LLICA RODRIGUEZ, GUILLERMINA</v>
      </c>
      <c r="T1510" t="s">
        <v>47</v>
      </c>
      <c r="U1510" t="s">
        <v>48</v>
      </c>
      <c r="V1510" t="s">
        <v>49</v>
      </c>
      <c r="W1510" t="s">
        <v>17379</v>
      </c>
      <c r="X1510" s="126">
        <v>20996</v>
      </c>
      <c r="Y1510" t="s">
        <v>10423</v>
      </c>
      <c r="AB1510" t="s">
        <v>38</v>
      </c>
      <c r="AC1510" t="s">
        <v>39</v>
      </c>
      <c r="AD1510" t="s">
        <v>40</v>
      </c>
    </row>
    <row r="1511" spans="1:30" x14ac:dyDescent="0.25">
      <c r="A1511" t="s">
        <v>10424</v>
      </c>
      <c r="B1511" t="s">
        <v>27</v>
      </c>
      <c r="C1511" t="s">
        <v>28</v>
      </c>
      <c r="D1511" t="s">
        <v>29</v>
      </c>
      <c r="E1511" t="s">
        <v>30</v>
      </c>
      <c r="F1511" t="s">
        <v>10415</v>
      </c>
      <c r="G1511" t="s">
        <v>10416</v>
      </c>
      <c r="H1511" t="s">
        <v>9383</v>
      </c>
      <c r="I1511" t="s">
        <v>15436</v>
      </c>
      <c r="J1511" t="s">
        <v>10424</v>
      </c>
      <c r="K1511" t="s">
        <v>31</v>
      </c>
      <c r="L1511" t="s">
        <v>31</v>
      </c>
      <c r="M1511" t="s">
        <v>42</v>
      </c>
      <c r="N1511" t="s">
        <v>61</v>
      </c>
      <c r="O1511" t="s">
        <v>17380</v>
      </c>
      <c r="P1511" t="s">
        <v>686</v>
      </c>
      <c r="Q1511" t="s">
        <v>135</v>
      </c>
      <c r="R1511" t="s">
        <v>22405</v>
      </c>
      <c r="S1511" s="189" t="s">
        <v>235</v>
      </c>
      <c r="T1511" t="s">
        <v>64</v>
      </c>
      <c r="U1511" t="s">
        <v>48</v>
      </c>
      <c r="V1511" t="s">
        <v>49</v>
      </c>
      <c r="W1511" t="s">
        <v>22406</v>
      </c>
      <c r="X1511" s="126">
        <v>33458</v>
      </c>
      <c r="Y1511" t="s">
        <v>22407</v>
      </c>
      <c r="Z1511" s="126">
        <v>44323</v>
      </c>
      <c r="AA1511" s="126">
        <v>44561</v>
      </c>
      <c r="AB1511" t="s">
        <v>38</v>
      </c>
      <c r="AC1511" t="s">
        <v>6628</v>
      </c>
      <c r="AD1511" t="s">
        <v>40</v>
      </c>
    </row>
    <row r="1512" spans="1:30" x14ac:dyDescent="0.25">
      <c r="A1512" t="s">
        <v>10425</v>
      </c>
      <c r="B1512" t="s">
        <v>27</v>
      </c>
      <c r="C1512" t="s">
        <v>28</v>
      </c>
      <c r="D1512" t="s">
        <v>29</v>
      </c>
      <c r="E1512" t="s">
        <v>30</v>
      </c>
      <c r="F1512" t="s">
        <v>10415</v>
      </c>
      <c r="G1512" t="s">
        <v>10416</v>
      </c>
      <c r="H1512" t="s">
        <v>9383</v>
      </c>
      <c r="I1512" t="s">
        <v>15436</v>
      </c>
      <c r="J1512" t="s">
        <v>10425</v>
      </c>
      <c r="K1512" t="s">
        <v>31</v>
      </c>
      <c r="L1512" t="s">
        <v>31</v>
      </c>
      <c r="M1512" t="s">
        <v>42</v>
      </c>
      <c r="N1512" t="s">
        <v>43</v>
      </c>
      <c r="O1512" t="s">
        <v>10426</v>
      </c>
      <c r="P1512" t="s">
        <v>139</v>
      </c>
      <c r="Q1512" t="s">
        <v>632</v>
      </c>
      <c r="R1512" t="s">
        <v>70</v>
      </c>
      <c r="S1512" t="str">
        <f t="shared" si="18"/>
        <v>ROMERO PERCA, SONIA</v>
      </c>
      <c r="T1512" t="s">
        <v>47</v>
      </c>
      <c r="U1512" t="s">
        <v>48</v>
      </c>
      <c r="V1512" t="s">
        <v>49</v>
      </c>
      <c r="W1512" t="s">
        <v>17381</v>
      </c>
      <c r="X1512" s="126">
        <v>29571</v>
      </c>
      <c r="Y1512" t="s">
        <v>10427</v>
      </c>
      <c r="AB1512" t="s">
        <v>38</v>
      </c>
      <c r="AC1512" t="s">
        <v>39</v>
      </c>
      <c r="AD1512" t="s">
        <v>40</v>
      </c>
    </row>
    <row r="1513" spans="1:30" x14ac:dyDescent="0.25">
      <c r="A1513" t="s">
        <v>10428</v>
      </c>
      <c r="B1513" t="s">
        <v>27</v>
      </c>
      <c r="C1513" t="s">
        <v>28</v>
      </c>
      <c r="D1513" t="s">
        <v>29</v>
      </c>
      <c r="E1513" t="s">
        <v>30</v>
      </c>
      <c r="F1513" t="s">
        <v>10415</v>
      </c>
      <c r="G1513" t="s">
        <v>10416</v>
      </c>
      <c r="H1513" t="s">
        <v>9383</v>
      </c>
      <c r="I1513" t="s">
        <v>15436</v>
      </c>
      <c r="J1513" t="s">
        <v>10428</v>
      </c>
      <c r="K1513" t="s">
        <v>31</v>
      </c>
      <c r="L1513" t="s">
        <v>31</v>
      </c>
      <c r="M1513" t="s">
        <v>42</v>
      </c>
      <c r="N1513" t="s">
        <v>43</v>
      </c>
      <c r="O1513" t="s">
        <v>1087</v>
      </c>
      <c r="P1513" t="s">
        <v>126</v>
      </c>
      <c r="Q1513" t="s">
        <v>75</v>
      </c>
      <c r="R1513" t="s">
        <v>10429</v>
      </c>
      <c r="S1513" t="str">
        <f t="shared" si="18"/>
        <v>FLORES QUISPE, HERMINIA</v>
      </c>
      <c r="T1513" t="s">
        <v>59</v>
      </c>
      <c r="U1513" t="s">
        <v>48</v>
      </c>
      <c r="V1513" t="s">
        <v>49</v>
      </c>
      <c r="W1513" t="s">
        <v>17382</v>
      </c>
      <c r="X1513" s="126">
        <v>22097</v>
      </c>
      <c r="Y1513" t="s">
        <v>10430</v>
      </c>
      <c r="AB1513" t="s">
        <v>38</v>
      </c>
      <c r="AC1513" t="s">
        <v>39</v>
      </c>
      <c r="AD1513" t="s">
        <v>40</v>
      </c>
    </row>
    <row r="1514" spans="1:30" x14ac:dyDescent="0.25">
      <c r="A1514" t="s">
        <v>10431</v>
      </c>
      <c r="B1514" t="s">
        <v>27</v>
      </c>
      <c r="C1514" t="s">
        <v>28</v>
      </c>
      <c r="D1514" t="s">
        <v>29</v>
      </c>
      <c r="E1514" t="s">
        <v>30</v>
      </c>
      <c r="F1514" t="s">
        <v>10415</v>
      </c>
      <c r="G1514" t="s">
        <v>10416</v>
      </c>
      <c r="H1514" t="s">
        <v>9383</v>
      </c>
      <c r="I1514" t="s">
        <v>15436</v>
      </c>
      <c r="J1514" t="s">
        <v>10431</v>
      </c>
      <c r="K1514" t="s">
        <v>31</v>
      </c>
      <c r="L1514" t="s">
        <v>31</v>
      </c>
      <c r="M1514" t="s">
        <v>42</v>
      </c>
      <c r="N1514" t="s">
        <v>43</v>
      </c>
      <c r="O1514" t="s">
        <v>53</v>
      </c>
      <c r="P1514" t="s">
        <v>60</v>
      </c>
      <c r="Q1514" t="s">
        <v>126</v>
      </c>
      <c r="R1514" t="s">
        <v>10432</v>
      </c>
      <c r="S1514" t="str">
        <f t="shared" si="18"/>
        <v>GALLEGOS FLORES, VILMA DORIS</v>
      </c>
      <c r="T1514" t="s">
        <v>59</v>
      </c>
      <c r="U1514" t="s">
        <v>48</v>
      </c>
      <c r="V1514" t="s">
        <v>49</v>
      </c>
      <c r="W1514" t="s">
        <v>17383</v>
      </c>
      <c r="X1514" s="126">
        <v>24554</v>
      </c>
      <c r="Y1514" t="s">
        <v>10433</v>
      </c>
      <c r="AB1514" t="s">
        <v>38</v>
      </c>
      <c r="AC1514" t="s">
        <v>39</v>
      </c>
      <c r="AD1514" t="s">
        <v>40</v>
      </c>
    </row>
    <row r="1515" spans="1:30" x14ac:dyDescent="0.25">
      <c r="A1515" t="s">
        <v>10434</v>
      </c>
      <c r="B1515" t="s">
        <v>27</v>
      </c>
      <c r="C1515" t="s">
        <v>28</v>
      </c>
      <c r="D1515" t="s">
        <v>29</v>
      </c>
      <c r="E1515" t="s">
        <v>30</v>
      </c>
      <c r="F1515" t="s">
        <v>10415</v>
      </c>
      <c r="G1515" t="s">
        <v>10416</v>
      </c>
      <c r="H1515" t="s">
        <v>9383</v>
      </c>
      <c r="I1515" t="s">
        <v>15436</v>
      </c>
      <c r="J1515" t="s">
        <v>10434</v>
      </c>
      <c r="K1515" t="s">
        <v>31</v>
      </c>
      <c r="L1515" t="s">
        <v>31</v>
      </c>
      <c r="M1515" t="s">
        <v>42</v>
      </c>
      <c r="N1515" t="s">
        <v>43</v>
      </c>
      <c r="O1515" t="s">
        <v>53</v>
      </c>
      <c r="P1515" t="s">
        <v>60</v>
      </c>
      <c r="Q1515" t="s">
        <v>60</v>
      </c>
      <c r="R1515" t="s">
        <v>10435</v>
      </c>
      <c r="S1515" t="str">
        <f t="shared" si="18"/>
        <v>GALLEGOS GALLEGOS, NELLY TERESA</v>
      </c>
      <c r="T1515" t="s">
        <v>47</v>
      </c>
      <c r="U1515" t="s">
        <v>48</v>
      </c>
      <c r="V1515" t="s">
        <v>49</v>
      </c>
      <c r="W1515" t="s">
        <v>17384</v>
      </c>
      <c r="X1515" s="126">
        <v>23765</v>
      </c>
      <c r="Y1515" t="s">
        <v>10436</v>
      </c>
      <c r="AB1515" t="s">
        <v>38</v>
      </c>
      <c r="AC1515" t="s">
        <v>39</v>
      </c>
      <c r="AD1515" t="s">
        <v>40</v>
      </c>
    </row>
    <row r="1516" spans="1:30" x14ac:dyDescent="0.25">
      <c r="A1516" t="s">
        <v>10437</v>
      </c>
      <c r="B1516" t="s">
        <v>27</v>
      </c>
      <c r="C1516" t="s">
        <v>28</v>
      </c>
      <c r="D1516" t="s">
        <v>29</v>
      </c>
      <c r="E1516" t="s">
        <v>30</v>
      </c>
      <c r="F1516" t="s">
        <v>10415</v>
      </c>
      <c r="G1516" t="s">
        <v>10416</v>
      </c>
      <c r="H1516" t="s">
        <v>9383</v>
      </c>
      <c r="I1516" t="s">
        <v>15436</v>
      </c>
      <c r="J1516" t="s">
        <v>10437</v>
      </c>
      <c r="K1516" t="s">
        <v>31</v>
      </c>
      <c r="L1516" t="s">
        <v>31</v>
      </c>
      <c r="M1516" t="s">
        <v>6446</v>
      </c>
      <c r="N1516" t="s">
        <v>43</v>
      </c>
      <c r="O1516" t="s">
        <v>53</v>
      </c>
      <c r="P1516" t="s">
        <v>325</v>
      </c>
      <c r="Q1516" t="s">
        <v>186</v>
      </c>
      <c r="R1516" t="s">
        <v>10438</v>
      </c>
      <c r="S1516" t="str">
        <f t="shared" si="18"/>
        <v>MENDOZA ORDOÑEZ, ROGER WENCESLAO</v>
      </c>
      <c r="T1516" t="s">
        <v>316</v>
      </c>
      <c r="U1516" t="s">
        <v>48</v>
      </c>
      <c r="V1516" t="s">
        <v>49</v>
      </c>
      <c r="W1516" t="s">
        <v>17385</v>
      </c>
      <c r="X1516" s="126">
        <v>23282</v>
      </c>
      <c r="Y1516" t="s">
        <v>10439</v>
      </c>
      <c r="AB1516" t="s">
        <v>38</v>
      </c>
      <c r="AC1516" t="s">
        <v>39</v>
      </c>
      <c r="AD1516" t="s">
        <v>40</v>
      </c>
    </row>
    <row r="1517" spans="1:30" x14ac:dyDescent="0.25">
      <c r="A1517" t="s">
        <v>10440</v>
      </c>
      <c r="B1517" t="s">
        <v>27</v>
      </c>
      <c r="C1517" t="s">
        <v>28</v>
      </c>
      <c r="D1517" t="s">
        <v>29</v>
      </c>
      <c r="E1517" t="s">
        <v>30</v>
      </c>
      <c r="F1517" t="s">
        <v>10415</v>
      </c>
      <c r="G1517" t="s">
        <v>10416</v>
      </c>
      <c r="H1517" t="s">
        <v>9383</v>
      </c>
      <c r="I1517" t="s">
        <v>15436</v>
      </c>
      <c r="J1517" t="s">
        <v>10440</v>
      </c>
      <c r="K1517" t="s">
        <v>31</v>
      </c>
      <c r="L1517" t="s">
        <v>31</v>
      </c>
      <c r="M1517" t="s">
        <v>42</v>
      </c>
      <c r="N1517" t="s">
        <v>43</v>
      </c>
      <c r="O1517" t="s">
        <v>53</v>
      </c>
      <c r="P1517" t="s">
        <v>6586</v>
      </c>
      <c r="Q1517" t="s">
        <v>10441</v>
      </c>
      <c r="R1517" t="s">
        <v>10442</v>
      </c>
      <c r="S1517" t="str">
        <f t="shared" si="18"/>
        <v>PARRA ANGULO, NEDY ELVIRA</v>
      </c>
      <c r="T1517" t="s">
        <v>47</v>
      </c>
      <c r="U1517" t="s">
        <v>48</v>
      </c>
      <c r="V1517" t="s">
        <v>49</v>
      </c>
      <c r="W1517" t="s">
        <v>17386</v>
      </c>
      <c r="X1517" s="126">
        <v>21610</v>
      </c>
      <c r="Y1517" t="s">
        <v>10443</v>
      </c>
      <c r="AB1517" t="s">
        <v>38</v>
      </c>
      <c r="AC1517" t="s">
        <v>39</v>
      </c>
      <c r="AD1517" t="s">
        <v>40</v>
      </c>
    </row>
    <row r="1518" spans="1:30" x14ac:dyDescent="0.25">
      <c r="A1518" t="s">
        <v>10444</v>
      </c>
      <c r="B1518" t="s">
        <v>27</v>
      </c>
      <c r="C1518" t="s">
        <v>28</v>
      </c>
      <c r="D1518" t="s">
        <v>29</v>
      </c>
      <c r="E1518" t="s">
        <v>30</v>
      </c>
      <c r="F1518" t="s">
        <v>10415</v>
      </c>
      <c r="G1518" t="s">
        <v>10416</v>
      </c>
      <c r="H1518" t="s">
        <v>9383</v>
      </c>
      <c r="I1518" t="s">
        <v>15436</v>
      </c>
      <c r="J1518" t="s">
        <v>10444</v>
      </c>
      <c r="K1518" t="s">
        <v>31</v>
      </c>
      <c r="L1518" t="s">
        <v>31</v>
      </c>
      <c r="M1518" t="s">
        <v>42</v>
      </c>
      <c r="N1518" t="s">
        <v>43</v>
      </c>
      <c r="O1518" t="s">
        <v>10445</v>
      </c>
      <c r="P1518" t="s">
        <v>457</v>
      </c>
      <c r="Q1518" t="s">
        <v>794</v>
      </c>
      <c r="R1518" t="s">
        <v>10446</v>
      </c>
      <c r="S1518" t="str">
        <f t="shared" si="18"/>
        <v>SARAVIA ANGLES, ZELMA ROSANNA</v>
      </c>
      <c r="T1518" t="s">
        <v>59</v>
      </c>
      <c r="U1518" t="s">
        <v>48</v>
      </c>
      <c r="V1518" t="s">
        <v>813</v>
      </c>
      <c r="W1518" t="s">
        <v>17387</v>
      </c>
      <c r="X1518" s="126">
        <v>26415</v>
      </c>
      <c r="Y1518" t="s">
        <v>10447</v>
      </c>
      <c r="Z1518" s="126">
        <v>44258</v>
      </c>
      <c r="AA1518" s="126">
        <v>44561</v>
      </c>
      <c r="AB1518" t="s">
        <v>38</v>
      </c>
      <c r="AC1518" t="s">
        <v>39</v>
      </c>
      <c r="AD1518" t="s">
        <v>40</v>
      </c>
    </row>
    <row r="1519" spans="1:30" x14ac:dyDescent="0.25">
      <c r="B1519" t="s">
        <v>27</v>
      </c>
      <c r="C1519" t="s">
        <v>28</v>
      </c>
      <c r="D1519" t="s">
        <v>29</v>
      </c>
      <c r="E1519" t="s">
        <v>30</v>
      </c>
      <c r="F1519" t="s">
        <v>10415</v>
      </c>
      <c r="G1519" t="s">
        <v>10416</v>
      </c>
      <c r="H1519" t="s">
        <v>9383</v>
      </c>
      <c r="I1519" t="s">
        <v>15436</v>
      </c>
      <c r="J1519" t="s">
        <v>10444</v>
      </c>
      <c r="K1519" t="s">
        <v>31</v>
      </c>
      <c r="L1519" t="s">
        <v>31</v>
      </c>
      <c r="M1519" t="s">
        <v>42</v>
      </c>
      <c r="N1519" t="s">
        <v>61</v>
      </c>
      <c r="O1519" t="s">
        <v>17388</v>
      </c>
      <c r="P1519" t="s">
        <v>58</v>
      </c>
      <c r="Q1519" t="s">
        <v>202</v>
      </c>
      <c r="R1519" t="s">
        <v>22408</v>
      </c>
      <c r="S1519" s="189" t="s">
        <v>235</v>
      </c>
      <c r="T1519" t="s">
        <v>64</v>
      </c>
      <c r="U1519" t="s">
        <v>48</v>
      </c>
      <c r="V1519" t="s">
        <v>49</v>
      </c>
      <c r="W1519" t="s">
        <v>22409</v>
      </c>
      <c r="X1519" s="126">
        <v>33060</v>
      </c>
      <c r="Y1519" t="s">
        <v>22410</v>
      </c>
      <c r="Z1519" s="126">
        <v>44260</v>
      </c>
      <c r="AA1519" s="126">
        <v>44561</v>
      </c>
      <c r="AB1519" t="s">
        <v>302</v>
      </c>
      <c r="AC1519" t="s">
        <v>6628</v>
      </c>
      <c r="AD1519" t="s">
        <v>40</v>
      </c>
    </row>
    <row r="1520" spans="1:30" x14ac:dyDescent="0.25">
      <c r="A1520" t="s">
        <v>10448</v>
      </c>
      <c r="B1520" t="s">
        <v>27</v>
      </c>
      <c r="C1520" t="s">
        <v>28</v>
      </c>
      <c r="D1520" t="s">
        <v>29</v>
      </c>
      <c r="E1520" t="s">
        <v>30</v>
      </c>
      <c r="F1520" t="s">
        <v>10415</v>
      </c>
      <c r="G1520" t="s">
        <v>10416</v>
      </c>
      <c r="H1520" t="s">
        <v>9383</v>
      </c>
      <c r="I1520" t="s">
        <v>15436</v>
      </c>
      <c r="J1520" t="s">
        <v>10448</v>
      </c>
      <c r="K1520" t="s">
        <v>31</v>
      </c>
      <c r="L1520" t="s">
        <v>31</v>
      </c>
      <c r="M1520" t="s">
        <v>42</v>
      </c>
      <c r="N1520" t="s">
        <v>43</v>
      </c>
      <c r="O1520" t="s">
        <v>53</v>
      </c>
      <c r="P1520" t="s">
        <v>786</v>
      </c>
      <c r="Q1520" t="s">
        <v>543</v>
      </c>
      <c r="R1520" t="s">
        <v>10449</v>
      </c>
      <c r="S1520" t="str">
        <f t="shared" si="18"/>
        <v>SONCO QUENAYA, MARGA PILAR</v>
      </c>
      <c r="T1520" t="s">
        <v>52</v>
      </c>
      <c r="U1520" t="s">
        <v>48</v>
      </c>
      <c r="V1520" t="s">
        <v>49</v>
      </c>
      <c r="W1520" t="s">
        <v>17389</v>
      </c>
      <c r="X1520" s="126">
        <v>23667</v>
      </c>
      <c r="Y1520" t="s">
        <v>10450</v>
      </c>
      <c r="AB1520" t="s">
        <v>38</v>
      </c>
      <c r="AC1520" t="s">
        <v>39</v>
      </c>
      <c r="AD1520" t="s">
        <v>40</v>
      </c>
    </row>
    <row r="1521" spans="1:30" x14ac:dyDescent="0.25">
      <c r="A1521" t="s">
        <v>10451</v>
      </c>
      <c r="B1521" t="s">
        <v>27</v>
      </c>
      <c r="C1521" t="s">
        <v>28</v>
      </c>
      <c r="D1521" t="s">
        <v>29</v>
      </c>
      <c r="E1521" t="s">
        <v>30</v>
      </c>
      <c r="F1521" t="s">
        <v>10415</v>
      </c>
      <c r="G1521" t="s">
        <v>10416</v>
      </c>
      <c r="H1521" t="s">
        <v>9383</v>
      </c>
      <c r="I1521" t="s">
        <v>15436</v>
      </c>
      <c r="J1521" t="s">
        <v>10451</v>
      </c>
      <c r="K1521" t="s">
        <v>31</v>
      </c>
      <c r="L1521" t="s">
        <v>31</v>
      </c>
      <c r="M1521" t="s">
        <v>42</v>
      </c>
      <c r="N1521" t="s">
        <v>43</v>
      </c>
      <c r="O1521" t="s">
        <v>10452</v>
      </c>
      <c r="P1521" t="s">
        <v>318</v>
      </c>
      <c r="Q1521" t="s">
        <v>809</v>
      </c>
      <c r="R1521" t="s">
        <v>8608</v>
      </c>
      <c r="S1521" t="str">
        <f t="shared" ref="S1521:S1539" si="19">CONCATENATE(P1521," ",Q1521,","," ",R1521)</f>
        <v>VARGAS MARON, GILDA</v>
      </c>
      <c r="T1521" t="s">
        <v>47</v>
      </c>
      <c r="U1521" t="s">
        <v>48</v>
      </c>
      <c r="V1521" t="s">
        <v>49</v>
      </c>
      <c r="W1521" t="s">
        <v>17390</v>
      </c>
      <c r="X1521" s="126">
        <v>22968</v>
      </c>
      <c r="Y1521" t="s">
        <v>10453</v>
      </c>
      <c r="AB1521" t="s">
        <v>38</v>
      </c>
      <c r="AC1521" t="s">
        <v>39</v>
      </c>
      <c r="AD1521" t="s">
        <v>40</v>
      </c>
    </row>
    <row r="1522" spans="1:30" x14ac:dyDescent="0.25">
      <c r="A1522" t="s">
        <v>10454</v>
      </c>
      <c r="B1522" t="s">
        <v>27</v>
      </c>
      <c r="C1522" t="s">
        <v>28</v>
      </c>
      <c r="D1522" t="s">
        <v>29</v>
      </c>
      <c r="E1522" t="s">
        <v>30</v>
      </c>
      <c r="F1522" t="s">
        <v>10415</v>
      </c>
      <c r="G1522" t="s">
        <v>10416</v>
      </c>
      <c r="H1522" t="s">
        <v>9383</v>
      </c>
      <c r="I1522" t="s">
        <v>15436</v>
      </c>
      <c r="J1522" t="s">
        <v>10454</v>
      </c>
      <c r="K1522" t="s">
        <v>31</v>
      </c>
      <c r="L1522" t="s">
        <v>31</v>
      </c>
      <c r="M1522" t="s">
        <v>42</v>
      </c>
      <c r="N1522" t="s">
        <v>43</v>
      </c>
      <c r="O1522" t="s">
        <v>53</v>
      </c>
      <c r="P1522" t="s">
        <v>502</v>
      </c>
      <c r="Q1522" t="s">
        <v>351</v>
      </c>
      <c r="R1522" t="s">
        <v>189</v>
      </c>
      <c r="S1522" t="str">
        <f t="shared" si="19"/>
        <v>ZUÑIGA JARA, GLADYS</v>
      </c>
      <c r="T1522" t="s">
        <v>59</v>
      </c>
      <c r="U1522" t="s">
        <v>48</v>
      </c>
      <c r="V1522" t="s">
        <v>49</v>
      </c>
      <c r="W1522" t="s">
        <v>17391</v>
      </c>
      <c r="X1522" s="126">
        <v>20785</v>
      </c>
      <c r="Y1522" t="s">
        <v>10455</v>
      </c>
      <c r="AB1522" t="s">
        <v>38</v>
      </c>
      <c r="AC1522" t="s">
        <v>39</v>
      </c>
      <c r="AD1522" t="s">
        <v>40</v>
      </c>
    </row>
    <row r="1523" spans="1:30" x14ac:dyDescent="0.25">
      <c r="A1523" t="s">
        <v>10456</v>
      </c>
      <c r="B1523" t="s">
        <v>27</v>
      </c>
      <c r="C1523" t="s">
        <v>28</v>
      </c>
      <c r="D1523" t="s">
        <v>29</v>
      </c>
      <c r="E1523" t="s">
        <v>30</v>
      </c>
      <c r="F1523" t="s">
        <v>10415</v>
      </c>
      <c r="G1523" t="s">
        <v>10416</v>
      </c>
      <c r="H1523" t="s">
        <v>9383</v>
      </c>
      <c r="I1523" t="s">
        <v>15436</v>
      </c>
      <c r="J1523" t="s">
        <v>10456</v>
      </c>
      <c r="K1523" t="s">
        <v>31</v>
      </c>
      <c r="L1523" t="s">
        <v>31</v>
      </c>
      <c r="M1523" t="s">
        <v>9423</v>
      </c>
      <c r="N1523" t="s">
        <v>43</v>
      </c>
      <c r="O1523" t="s">
        <v>10457</v>
      </c>
      <c r="P1523" t="s">
        <v>668</v>
      </c>
      <c r="Q1523" t="s">
        <v>67</v>
      </c>
      <c r="R1523" t="s">
        <v>10458</v>
      </c>
      <c r="S1523" t="str">
        <f t="shared" si="19"/>
        <v>CHAIÑA CHOQUE, NORMA JUSTINA</v>
      </c>
      <c r="T1523" t="s">
        <v>52</v>
      </c>
      <c r="U1523" t="s">
        <v>48</v>
      </c>
      <c r="V1523" t="s">
        <v>49</v>
      </c>
      <c r="W1523" t="s">
        <v>17392</v>
      </c>
      <c r="X1523" s="126">
        <v>24605</v>
      </c>
      <c r="Y1523" t="s">
        <v>10459</v>
      </c>
      <c r="AB1523" t="s">
        <v>38</v>
      </c>
      <c r="AC1523" t="s">
        <v>39</v>
      </c>
      <c r="AD1523" t="s">
        <v>40</v>
      </c>
    </row>
    <row r="1524" spans="1:30" x14ac:dyDescent="0.25">
      <c r="A1524" t="s">
        <v>10460</v>
      </c>
      <c r="B1524" t="s">
        <v>27</v>
      </c>
      <c r="C1524" t="s">
        <v>28</v>
      </c>
      <c r="D1524" t="s">
        <v>29</v>
      </c>
      <c r="E1524" t="s">
        <v>30</v>
      </c>
      <c r="F1524" t="s">
        <v>10415</v>
      </c>
      <c r="G1524" t="s">
        <v>10416</v>
      </c>
      <c r="H1524" t="s">
        <v>9383</v>
      </c>
      <c r="I1524" t="s">
        <v>15436</v>
      </c>
      <c r="J1524" t="s">
        <v>10460</v>
      </c>
      <c r="K1524" t="s">
        <v>31</v>
      </c>
      <c r="L1524" t="s">
        <v>31</v>
      </c>
      <c r="M1524" t="s">
        <v>9423</v>
      </c>
      <c r="N1524" t="s">
        <v>43</v>
      </c>
      <c r="O1524" t="s">
        <v>10406</v>
      </c>
      <c r="P1524" t="s">
        <v>244</v>
      </c>
      <c r="Q1524" t="s">
        <v>420</v>
      </c>
      <c r="R1524" t="s">
        <v>10461</v>
      </c>
      <c r="S1524" t="str">
        <f t="shared" si="19"/>
        <v>NUÑEZ AROAPAZA, DAYME ADALID</v>
      </c>
      <c r="T1524" t="s">
        <v>36</v>
      </c>
      <c r="U1524" t="s">
        <v>48</v>
      </c>
      <c r="V1524" t="s">
        <v>813</v>
      </c>
      <c r="W1524" t="s">
        <v>17393</v>
      </c>
      <c r="X1524" s="126">
        <v>27087</v>
      </c>
      <c r="Y1524" t="s">
        <v>10462</v>
      </c>
      <c r="Z1524" s="126">
        <v>44197</v>
      </c>
      <c r="AA1524" s="126">
        <v>44561</v>
      </c>
      <c r="AB1524" t="s">
        <v>38</v>
      </c>
      <c r="AC1524" t="s">
        <v>39</v>
      </c>
      <c r="AD1524" t="s">
        <v>40</v>
      </c>
    </row>
    <row r="1525" spans="1:30" x14ac:dyDescent="0.25">
      <c r="B1525" t="s">
        <v>27</v>
      </c>
      <c r="C1525" t="s">
        <v>28</v>
      </c>
      <c r="D1525" t="s">
        <v>29</v>
      </c>
      <c r="E1525" t="s">
        <v>30</v>
      </c>
      <c r="F1525" t="s">
        <v>10415</v>
      </c>
      <c r="G1525" t="s">
        <v>10416</v>
      </c>
      <c r="H1525" t="s">
        <v>9383</v>
      </c>
      <c r="I1525" t="s">
        <v>15436</v>
      </c>
      <c r="J1525" t="s">
        <v>10460</v>
      </c>
      <c r="K1525" t="s">
        <v>31</v>
      </c>
      <c r="L1525" t="s">
        <v>31</v>
      </c>
      <c r="M1525" t="s">
        <v>9423</v>
      </c>
      <c r="N1525" t="s">
        <v>61</v>
      </c>
      <c r="O1525" t="s">
        <v>17394</v>
      </c>
      <c r="P1525" t="s">
        <v>168</v>
      </c>
      <c r="Q1525" t="s">
        <v>289</v>
      </c>
      <c r="R1525" t="s">
        <v>22411</v>
      </c>
      <c r="S1525" s="189" t="s">
        <v>235</v>
      </c>
      <c r="T1525" t="s">
        <v>64</v>
      </c>
      <c r="U1525" t="s">
        <v>48</v>
      </c>
      <c r="V1525" t="s">
        <v>49</v>
      </c>
      <c r="W1525" t="s">
        <v>22412</v>
      </c>
      <c r="X1525" s="126">
        <v>34899</v>
      </c>
      <c r="Y1525" t="s">
        <v>22413</v>
      </c>
      <c r="Z1525" s="126">
        <v>44256</v>
      </c>
      <c r="AA1525" s="126">
        <v>44561</v>
      </c>
      <c r="AB1525" t="s">
        <v>302</v>
      </c>
      <c r="AC1525" t="s">
        <v>6628</v>
      </c>
      <c r="AD1525" t="s">
        <v>40</v>
      </c>
    </row>
    <row r="1526" spans="1:30" x14ac:dyDescent="0.25">
      <c r="A1526" t="s">
        <v>17395</v>
      </c>
      <c r="B1526" t="s">
        <v>27</v>
      </c>
      <c r="C1526" t="s">
        <v>28</v>
      </c>
      <c r="D1526" t="s">
        <v>29</v>
      </c>
      <c r="E1526" t="s">
        <v>30</v>
      </c>
      <c r="F1526" t="s">
        <v>10415</v>
      </c>
      <c r="G1526" t="s">
        <v>10416</v>
      </c>
      <c r="H1526" t="s">
        <v>9383</v>
      </c>
      <c r="I1526" t="s">
        <v>15436</v>
      </c>
      <c r="J1526" t="s">
        <v>17395</v>
      </c>
      <c r="K1526" t="s">
        <v>31</v>
      </c>
      <c r="L1526" t="s">
        <v>31</v>
      </c>
      <c r="M1526" t="s">
        <v>6446</v>
      </c>
      <c r="N1526" t="s">
        <v>61</v>
      </c>
      <c r="O1526" t="s">
        <v>17060</v>
      </c>
      <c r="P1526" t="s">
        <v>76</v>
      </c>
      <c r="Q1526" t="s">
        <v>476</v>
      </c>
      <c r="R1526" t="s">
        <v>22414</v>
      </c>
      <c r="S1526" s="189" t="s">
        <v>235</v>
      </c>
      <c r="T1526" t="s">
        <v>64</v>
      </c>
      <c r="U1526" t="s">
        <v>316</v>
      </c>
      <c r="V1526" t="s">
        <v>49</v>
      </c>
      <c r="W1526" t="s">
        <v>22415</v>
      </c>
      <c r="X1526" s="126">
        <v>33881</v>
      </c>
      <c r="Y1526" t="s">
        <v>22416</v>
      </c>
      <c r="Z1526" s="126">
        <v>44256</v>
      </c>
      <c r="AA1526" s="126">
        <v>44561</v>
      </c>
      <c r="AB1526" t="s">
        <v>119</v>
      </c>
      <c r="AC1526" t="s">
        <v>6628</v>
      </c>
      <c r="AD1526" t="s">
        <v>40</v>
      </c>
    </row>
    <row r="1527" spans="1:30" x14ac:dyDescent="0.25">
      <c r="A1527" t="s">
        <v>10463</v>
      </c>
      <c r="B1527" t="s">
        <v>27</v>
      </c>
      <c r="C1527" t="s">
        <v>28</v>
      </c>
      <c r="D1527" t="s">
        <v>29</v>
      </c>
      <c r="E1527" t="s">
        <v>30</v>
      </c>
      <c r="F1527" t="s">
        <v>10415</v>
      </c>
      <c r="G1527" t="s">
        <v>10416</v>
      </c>
      <c r="H1527" t="s">
        <v>9383</v>
      </c>
      <c r="I1527" t="s">
        <v>15436</v>
      </c>
      <c r="J1527" t="s">
        <v>10463</v>
      </c>
      <c r="K1527" t="s">
        <v>90</v>
      </c>
      <c r="L1527" t="s">
        <v>91</v>
      </c>
      <c r="M1527" t="s">
        <v>92</v>
      </c>
      <c r="N1527" t="s">
        <v>43</v>
      </c>
      <c r="O1527" t="s">
        <v>10464</v>
      </c>
      <c r="P1527" t="s">
        <v>106</v>
      </c>
      <c r="Q1527" t="s">
        <v>126</v>
      </c>
      <c r="R1527" t="s">
        <v>704</v>
      </c>
      <c r="S1527" t="str">
        <f t="shared" si="19"/>
        <v>MAMANI FLORES, LEONOR</v>
      </c>
      <c r="T1527" t="s">
        <v>176</v>
      </c>
      <c r="U1527" t="s">
        <v>37</v>
      </c>
      <c r="V1527" t="s">
        <v>49</v>
      </c>
      <c r="W1527" t="s">
        <v>17396</v>
      </c>
      <c r="X1527" s="126">
        <v>22325</v>
      </c>
      <c r="Y1527" t="s">
        <v>10465</v>
      </c>
      <c r="AB1527" t="s">
        <v>38</v>
      </c>
      <c r="AC1527" t="s">
        <v>95</v>
      </c>
      <c r="AD1527" t="s">
        <v>40</v>
      </c>
    </row>
    <row r="1528" spans="1:30" x14ac:dyDescent="0.25">
      <c r="A1528" t="s">
        <v>10466</v>
      </c>
      <c r="B1528" t="s">
        <v>27</v>
      </c>
      <c r="C1528" t="s">
        <v>28</v>
      </c>
      <c r="D1528" t="s">
        <v>29</v>
      </c>
      <c r="E1528" t="s">
        <v>30</v>
      </c>
      <c r="F1528" t="s">
        <v>10415</v>
      </c>
      <c r="G1528" t="s">
        <v>10416</v>
      </c>
      <c r="H1528" t="s">
        <v>9383</v>
      </c>
      <c r="I1528" t="s">
        <v>15436</v>
      </c>
      <c r="J1528" t="s">
        <v>10466</v>
      </c>
      <c r="K1528" t="s">
        <v>90</v>
      </c>
      <c r="L1528" t="s">
        <v>91</v>
      </c>
      <c r="M1528" t="s">
        <v>92</v>
      </c>
      <c r="N1528" t="s">
        <v>43</v>
      </c>
      <c r="O1528" t="s">
        <v>53</v>
      </c>
      <c r="P1528" t="s">
        <v>158</v>
      </c>
      <c r="Q1528" t="s">
        <v>318</v>
      </c>
      <c r="R1528" t="s">
        <v>10467</v>
      </c>
      <c r="S1528" t="str">
        <f t="shared" si="19"/>
        <v>GOMEZ VARGAS, JORGE SEBERIANO</v>
      </c>
      <c r="T1528" t="s">
        <v>100</v>
      </c>
      <c r="U1528" t="s">
        <v>37</v>
      </c>
      <c r="V1528" t="s">
        <v>49</v>
      </c>
      <c r="W1528" t="s">
        <v>17397</v>
      </c>
      <c r="X1528" s="126">
        <v>22026</v>
      </c>
      <c r="Y1528" t="s">
        <v>10468</v>
      </c>
      <c r="AB1528" t="s">
        <v>38</v>
      </c>
      <c r="AC1528" t="s">
        <v>95</v>
      </c>
      <c r="AD1528" t="s">
        <v>40</v>
      </c>
    </row>
    <row r="1529" spans="1:30" x14ac:dyDescent="0.25">
      <c r="A1529" t="s">
        <v>10469</v>
      </c>
      <c r="B1529" t="s">
        <v>27</v>
      </c>
      <c r="C1529" t="s">
        <v>28</v>
      </c>
      <c r="D1529" t="s">
        <v>29</v>
      </c>
      <c r="E1529" t="s">
        <v>30</v>
      </c>
      <c r="F1529" t="s">
        <v>10415</v>
      </c>
      <c r="G1529" t="s">
        <v>10416</v>
      </c>
      <c r="H1529" t="s">
        <v>9383</v>
      </c>
      <c r="I1529" t="s">
        <v>15436</v>
      </c>
      <c r="J1529" t="s">
        <v>10469</v>
      </c>
      <c r="K1529" t="s">
        <v>90</v>
      </c>
      <c r="L1529" t="s">
        <v>91</v>
      </c>
      <c r="M1529" t="s">
        <v>92</v>
      </c>
      <c r="N1529" t="s">
        <v>43</v>
      </c>
      <c r="O1529" t="s">
        <v>10470</v>
      </c>
      <c r="P1529" t="s">
        <v>827</v>
      </c>
      <c r="Q1529" t="s">
        <v>122</v>
      </c>
      <c r="R1529" t="s">
        <v>828</v>
      </c>
      <c r="S1529" t="str">
        <f t="shared" si="19"/>
        <v>CARITA TORRES, ISIDRO</v>
      </c>
      <c r="T1529" t="s">
        <v>102</v>
      </c>
      <c r="U1529" t="s">
        <v>37</v>
      </c>
      <c r="V1529" t="s">
        <v>49</v>
      </c>
      <c r="W1529" t="s">
        <v>17398</v>
      </c>
      <c r="X1529" s="126">
        <v>20549</v>
      </c>
      <c r="Y1529" t="s">
        <v>10471</v>
      </c>
      <c r="AB1529" t="s">
        <v>38</v>
      </c>
      <c r="AC1529" t="s">
        <v>95</v>
      </c>
      <c r="AD1529" t="s">
        <v>40</v>
      </c>
    </row>
    <row r="1530" spans="1:30" x14ac:dyDescent="0.25">
      <c r="A1530" t="s">
        <v>10472</v>
      </c>
      <c r="B1530" t="s">
        <v>27</v>
      </c>
      <c r="C1530" t="s">
        <v>28</v>
      </c>
      <c r="D1530" t="s">
        <v>29</v>
      </c>
      <c r="E1530" t="s">
        <v>30</v>
      </c>
      <c r="F1530" t="s">
        <v>10473</v>
      </c>
      <c r="G1530" t="s">
        <v>10474</v>
      </c>
      <c r="H1530" t="s">
        <v>9383</v>
      </c>
      <c r="I1530" t="s">
        <v>15437</v>
      </c>
      <c r="J1530" t="s">
        <v>10472</v>
      </c>
      <c r="K1530" t="s">
        <v>31</v>
      </c>
      <c r="L1530" t="s">
        <v>32</v>
      </c>
      <c r="M1530" t="s">
        <v>709</v>
      </c>
      <c r="N1530" t="s">
        <v>699</v>
      </c>
      <c r="O1530" t="s">
        <v>10475</v>
      </c>
      <c r="P1530" t="s">
        <v>106</v>
      </c>
      <c r="Q1530" t="s">
        <v>346</v>
      </c>
      <c r="R1530" t="s">
        <v>15548</v>
      </c>
      <c r="S1530" t="str">
        <f t="shared" si="19"/>
        <v>MAMANI PACHO, ELEAZAR</v>
      </c>
      <c r="T1530" t="s">
        <v>47</v>
      </c>
      <c r="U1530" t="s">
        <v>37</v>
      </c>
      <c r="V1530" t="s">
        <v>49</v>
      </c>
      <c r="W1530" t="s">
        <v>17939</v>
      </c>
      <c r="X1530" s="126">
        <v>30811</v>
      </c>
      <c r="Y1530" t="s">
        <v>15549</v>
      </c>
      <c r="Z1530" s="126">
        <v>44197</v>
      </c>
      <c r="AA1530" s="126">
        <v>44561</v>
      </c>
      <c r="AB1530" t="s">
        <v>38</v>
      </c>
      <c r="AC1530" t="s">
        <v>6628</v>
      </c>
      <c r="AD1530" t="s">
        <v>40</v>
      </c>
    </row>
    <row r="1531" spans="1:30" x14ac:dyDescent="0.25">
      <c r="A1531" t="s">
        <v>10479</v>
      </c>
      <c r="B1531" t="s">
        <v>27</v>
      </c>
      <c r="C1531" t="s">
        <v>28</v>
      </c>
      <c r="D1531" t="s">
        <v>29</v>
      </c>
      <c r="E1531" t="s">
        <v>30</v>
      </c>
      <c r="F1531" t="s">
        <v>10473</v>
      </c>
      <c r="G1531" t="s">
        <v>10474</v>
      </c>
      <c r="H1531" t="s">
        <v>9383</v>
      </c>
      <c r="I1531" t="s">
        <v>15437</v>
      </c>
      <c r="J1531" t="s">
        <v>10479</v>
      </c>
      <c r="K1531" t="s">
        <v>31</v>
      </c>
      <c r="L1531" t="s">
        <v>32</v>
      </c>
      <c r="M1531" t="s">
        <v>33</v>
      </c>
      <c r="N1531" t="s">
        <v>699</v>
      </c>
      <c r="O1531" t="s">
        <v>17399</v>
      </c>
      <c r="P1531" t="s">
        <v>10508</v>
      </c>
      <c r="Q1531" t="s">
        <v>352</v>
      </c>
      <c r="R1531" t="s">
        <v>10509</v>
      </c>
      <c r="S1531" t="str">
        <f t="shared" si="19"/>
        <v>GAVILANO FERNANDEZ, LUZ MARIA</v>
      </c>
      <c r="T1531" t="s">
        <v>59</v>
      </c>
      <c r="U1531" t="s">
        <v>37</v>
      </c>
      <c r="V1531" t="s">
        <v>49</v>
      </c>
      <c r="W1531" t="s">
        <v>17411</v>
      </c>
      <c r="X1531" s="126">
        <v>23020</v>
      </c>
      <c r="Y1531" t="s">
        <v>10510</v>
      </c>
      <c r="Z1531" s="126">
        <v>44256</v>
      </c>
      <c r="AA1531" s="126">
        <v>44347</v>
      </c>
      <c r="AB1531" t="s">
        <v>38</v>
      </c>
      <c r="AC1531" t="s">
        <v>39</v>
      </c>
      <c r="AD1531" t="s">
        <v>40</v>
      </c>
    </row>
    <row r="1532" spans="1:30" x14ac:dyDescent="0.25">
      <c r="A1532" t="s">
        <v>10480</v>
      </c>
      <c r="B1532" t="s">
        <v>27</v>
      </c>
      <c r="C1532" t="s">
        <v>28</v>
      </c>
      <c r="D1532" t="s">
        <v>29</v>
      </c>
      <c r="E1532" t="s">
        <v>30</v>
      </c>
      <c r="F1532" t="s">
        <v>10473</v>
      </c>
      <c r="G1532" t="s">
        <v>10474</v>
      </c>
      <c r="H1532" t="s">
        <v>9383</v>
      </c>
      <c r="I1532" t="s">
        <v>15437</v>
      </c>
      <c r="J1532" t="s">
        <v>10480</v>
      </c>
      <c r="K1532" t="s">
        <v>31</v>
      </c>
      <c r="L1532" t="s">
        <v>31</v>
      </c>
      <c r="M1532" t="s">
        <v>42</v>
      </c>
      <c r="N1532" t="s">
        <v>43</v>
      </c>
      <c r="O1532" t="s">
        <v>10481</v>
      </c>
      <c r="P1532" t="s">
        <v>60</v>
      </c>
      <c r="Q1532" t="s">
        <v>370</v>
      </c>
      <c r="R1532" t="s">
        <v>8586</v>
      </c>
      <c r="S1532" t="str">
        <f t="shared" si="19"/>
        <v>GALLEGOS RAMIREZ, EULALIA</v>
      </c>
      <c r="T1532" t="s">
        <v>59</v>
      </c>
      <c r="U1532" t="s">
        <v>48</v>
      </c>
      <c r="V1532" t="s">
        <v>49</v>
      </c>
      <c r="W1532" t="s">
        <v>17400</v>
      </c>
      <c r="X1532" s="126">
        <v>25160</v>
      </c>
      <c r="Y1532" t="s">
        <v>10482</v>
      </c>
      <c r="AB1532" t="s">
        <v>38</v>
      </c>
      <c r="AC1532" t="s">
        <v>39</v>
      </c>
      <c r="AD1532" t="s">
        <v>40</v>
      </c>
    </row>
    <row r="1533" spans="1:30" x14ac:dyDescent="0.25">
      <c r="A1533" t="s">
        <v>10483</v>
      </c>
      <c r="B1533" t="s">
        <v>27</v>
      </c>
      <c r="C1533" t="s">
        <v>28</v>
      </c>
      <c r="D1533" t="s">
        <v>29</v>
      </c>
      <c r="E1533" t="s">
        <v>30</v>
      </c>
      <c r="F1533" t="s">
        <v>10473</v>
      </c>
      <c r="G1533" t="s">
        <v>10474</v>
      </c>
      <c r="H1533" t="s">
        <v>9383</v>
      </c>
      <c r="I1533" t="s">
        <v>15437</v>
      </c>
      <c r="J1533" t="s">
        <v>10483</v>
      </c>
      <c r="K1533" t="s">
        <v>31</v>
      </c>
      <c r="L1533" t="s">
        <v>31</v>
      </c>
      <c r="M1533" t="s">
        <v>42</v>
      </c>
      <c r="N1533" t="s">
        <v>43</v>
      </c>
      <c r="O1533" t="s">
        <v>53</v>
      </c>
      <c r="P1533" t="s">
        <v>133</v>
      </c>
      <c r="Q1533" t="s">
        <v>829</v>
      </c>
      <c r="R1533" t="s">
        <v>10484</v>
      </c>
      <c r="S1533" t="str">
        <f t="shared" si="19"/>
        <v>CRUZ CANDIA, ABDEL</v>
      </c>
      <c r="T1533" t="s">
        <v>59</v>
      </c>
      <c r="U1533" t="s">
        <v>48</v>
      </c>
      <c r="V1533" t="s">
        <v>49</v>
      </c>
      <c r="W1533" t="s">
        <v>17401</v>
      </c>
      <c r="X1533" s="126">
        <v>23595</v>
      </c>
      <c r="Y1533" t="s">
        <v>10485</v>
      </c>
      <c r="AB1533" t="s">
        <v>38</v>
      </c>
      <c r="AC1533" t="s">
        <v>39</v>
      </c>
      <c r="AD1533" t="s">
        <v>40</v>
      </c>
    </row>
    <row r="1534" spans="1:30" x14ac:dyDescent="0.25">
      <c r="A1534" t="s">
        <v>10486</v>
      </c>
      <c r="B1534" t="s">
        <v>27</v>
      </c>
      <c r="C1534" t="s">
        <v>28</v>
      </c>
      <c r="D1534" t="s">
        <v>29</v>
      </c>
      <c r="E1534" t="s">
        <v>30</v>
      </c>
      <c r="F1534" t="s">
        <v>10473</v>
      </c>
      <c r="G1534" t="s">
        <v>10474</v>
      </c>
      <c r="H1534" t="s">
        <v>9383</v>
      </c>
      <c r="I1534" t="s">
        <v>15437</v>
      </c>
      <c r="J1534" t="s">
        <v>10486</v>
      </c>
      <c r="K1534" t="s">
        <v>31</v>
      </c>
      <c r="L1534" t="s">
        <v>31</v>
      </c>
      <c r="M1534" t="s">
        <v>42</v>
      </c>
      <c r="N1534" t="s">
        <v>43</v>
      </c>
      <c r="O1534" t="s">
        <v>53</v>
      </c>
      <c r="P1534" t="s">
        <v>193</v>
      </c>
      <c r="Q1534" t="s">
        <v>186</v>
      </c>
      <c r="R1534" t="s">
        <v>10487</v>
      </c>
      <c r="S1534" t="str">
        <f t="shared" si="19"/>
        <v>APAZA ORDOÑEZ, GLADYS MARINA</v>
      </c>
      <c r="T1534" t="s">
        <v>316</v>
      </c>
      <c r="U1534" t="s">
        <v>48</v>
      </c>
      <c r="V1534" t="s">
        <v>49</v>
      </c>
      <c r="W1534" t="s">
        <v>17402</v>
      </c>
      <c r="X1534" s="126">
        <v>23041</v>
      </c>
      <c r="Y1534" t="s">
        <v>10488</v>
      </c>
      <c r="AB1534" t="s">
        <v>38</v>
      </c>
      <c r="AC1534" t="s">
        <v>39</v>
      </c>
      <c r="AD1534" t="s">
        <v>40</v>
      </c>
    </row>
    <row r="1535" spans="1:30" x14ac:dyDescent="0.25">
      <c r="A1535" t="s">
        <v>10489</v>
      </c>
      <c r="B1535" t="s">
        <v>27</v>
      </c>
      <c r="C1535" t="s">
        <v>28</v>
      </c>
      <c r="D1535" t="s">
        <v>29</v>
      </c>
      <c r="E1535" t="s">
        <v>30</v>
      </c>
      <c r="F1535" t="s">
        <v>10473</v>
      </c>
      <c r="G1535" t="s">
        <v>10474</v>
      </c>
      <c r="H1535" t="s">
        <v>9383</v>
      </c>
      <c r="I1535" t="s">
        <v>15437</v>
      </c>
      <c r="J1535" t="s">
        <v>10489</v>
      </c>
      <c r="K1535" t="s">
        <v>31</v>
      </c>
      <c r="L1535" t="s">
        <v>31</v>
      </c>
      <c r="M1535" t="s">
        <v>42</v>
      </c>
      <c r="N1535" t="s">
        <v>43</v>
      </c>
      <c r="O1535" t="s">
        <v>53</v>
      </c>
      <c r="P1535" t="s">
        <v>182</v>
      </c>
      <c r="Q1535" t="s">
        <v>75</v>
      </c>
      <c r="R1535" t="s">
        <v>830</v>
      </c>
      <c r="S1535" t="str">
        <f t="shared" si="19"/>
        <v>CAHUANA QUISPE, ALFONSO</v>
      </c>
      <c r="T1535" t="s">
        <v>47</v>
      </c>
      <c r="U1535" t="s">
        <v>48</v>
      </c>
      <c r="V1535" t="s">
        <v>49</v>
      </c>
      <c r="W1535" t="s">
        <v>17403</v>
      </c>
      <c r="X1535" s="126">
        <v>20799</v>
      </c>
      <c r="Y1535" t="s">
        <v>10490</v>
      </c>
      <c r="AB1535" t="s">
        <v>38</v>
      </c>
      <c r="AC1535" t="s">
        <v>39</v>
      </c>
      <c r="AD1535" t="s">
        <v>40</v>
      </c>
    </row>
    <row r="1536" spans="1:30" x14ac:dyDescent="0.25">
      <c r="A1536" t="s">
        <v>10491</v>
      </c>
      <c r="B1536" t="s">
        <v>27</v>
      </c>
      <c r="C1536" t="s">
        <v>28</v>
      </c>
      <c r="D1536" t="s">
        <v>29</v>
      </c>
      <c r="E1536" t="s">
        <v>30</v>
      </c>
      <c r="F1536" t="s">
        <v>10473</v>
      </c>
      <c r="G1536" t="s">
        <v>10474</v>
      </c>
      <c r="H1536" t="s">
        <v>9383</v>
      </c>
      <c r="I1536" t="s">
        <v>15437</v>
      </c>
      <c r="J1536" t="s">
        <v>10491</v>
      </c>
      <c r="K1536" t="s">
        <v>31</v>
      </c>
      <c r="L1536" t="s">
        <v>31</v>
      </c>
      <c r="M1536" t="s">
        <v>42</v>
      </c>
      <c r="N1536" t="s">
        <v>43</v>
      </c>
      <c r="O1536" t="s">
        <v>53</v>
      </c>
      <c r="P1536" t="s">
        <v>67</v>
      </c>
      <c r="Q1536" t="s">
        <v>106</v>
      </c>
      <c r="R1536" t="s">
        <v>10492</v>
      </c>
      <c r="S1536" t="str">
        <f t="shared" si="19"/>
        <v>CHOQUE MAMANI, GERBACIO</v>
      </c>
      <c r="T1536" t="s">
        <v>47</v>
      </c>
      <c r="U1536" t="s">
        <v>48</v>
      </c>
      <c r="V1536" t="s">
        <v>49</v>
      </c>
      <c r="W1536" t="s">
        <v>17404</v>
      </c>
      <c r="X1536" s="126">
        <v>24547</v>
      </c>
      <c r="Y1536" t="s">
        <v>10493</v>
      </c>
      <c r="AB1536" t="s">
        <v>38</v>
      </c>
      <c r="AC1536" t="s">
        <v>39</v>
      </c>
      <c r="AD1536" t="s">
        <v>40</v>
      </c>
    </row>
    <row r="1537" spans="1:30" x14ac:dyDescent="0.25">
      <c r="B1537" t="s">
        <v>27</v>
      </c>
      <c r="C1537" t="s">
        <v>28</v>
      </c>
      <c r="D1537" t="s">
        <v>29</v>
      </c>
      <c r="E1537" t="s">
        <v>30</v>
      </c>
      <c r="F1537" t="s">
        <v>10473</v>
      </c>
      <c r="G1537" t="s">
        <v>10474</v>
      </c>
      <c r="H1537" t="s">
        <v>9383</v>
      </c>
      <c r="I1537" t="s">
        <v>15437</v>
      </c>
      <c r="J1537" t="s">
        <v>10494</v>
      </c>
      <c r="K1537" t="s">
        <v>31</v>
      </c>
      <c r="L1537" t="s">
        <v>31</v>
      </c>
      <c r="M1537" t="s">
        <v>42</v>
      </c>
      <c r="N1537" t="s">
        <v>61</v>
      </c>
      <c r="O1537" t="s">
        <v>17405</v>
      </c>
      <c r="P1537" t="s">
        <v>245</v>
      </c>
      <c r="Q1537" t="s">
        <v>179</v>
      </c>
      <c r="R1537" t="s">
        <v>22417</v>
      </c>
      <c r="S1537" s="189" t="s">
        <v>235</v>
      </c>
      <c r="T1537" t="s">
        <v>64</v>
      </c>
      <c r="U1537" t="s">
        <v>48</v>
      </c>
      <c r="V1537" t="s">
        <v>49</v>
      </c>
      <c r="W1537" t="s">
        <v>22418</v>
      </c>
      <c r="X1537" s="126">
        <v>28231</v>
      </c>
      <c r="Y1537" t="s">
        <v>22419</v>
      </c>
      <c r="Z1537" s="126">
        <v>44501</v>
      </c>
      <c r="AA1537" s="126">
        <v>44530</v>
      </c>
      <c r="AB1537" t="s">
        <v>302</v>
      </c>
      <c r="AC1537" t="s">
        <v>6628</v>
      </c>
      <c r="AD1537" t="s">
        <v>40</v>
      </c>
    </row>
    <row r="1538" spans="1:30" x14ac:dyDescent="0.25">
      <c r="A1538" t="s">
        <v>10494</v>
      </c>
      <c r="B1538" t="s">
        <v>27</v>
      </c>
      <c r="C1538" t="s">
        <v>28</v>
      </c>
      <c r="D1538" t="s">
        <v>29</v>
      </c>
      <c r="E1538" t="s">
        <v>30</v>
      </c>
      <c r="F1538" t="s">
        <v>10473</v>
      </c>
      <c r="G1538" t="s">
        <v>10474</v>
      </c>
      <c r="H1538" t="s">
        <v>9383</v>
      </c>
      <c r="I1538" t="s">
        <v>15437</v>
      </c>
      <c r="J1538" t="s">
        <v>10494</v>
      </c>
      <c r="K1538" t="s">
        <v>31</v>
      </c>
      <c r="L1538" t="s">
        <v>31</v>
      </c>
      <c r="M1538" t="s">
        <v>42</v>
      </c>
      <c r="N1538" t="s">
        <v>43</v>
      </c>
      <c r="O1538" t="s">
        <v>10495</v>
      </c>
      <c r="P1538" t="s">
        <v>75</v>
      </c>
      <c r="Q1538" t="s">
        <v>307</v>
      </c>
      <c r="R1538" t="s">
        <v>10496</v>
      </c>
      <c r="S1538" t="str">
        <f t="shared" si="19"/>
        <v>QUISPE LLANOS, ALCIDES MARCOS</v>
      </c>
      <c r="T1538" t="s">
        <v>59</v>
      </c>
      <c r="U1538" t="s">
        <v>48</v>
      </c>
      <c r="V1538" t="s">
        <v>16183</v>
      </c>
      <c r="W1538" t="s">
        <v>17406</v>
      </c>
      <c r="X1538" s="126">
        <v>27875</v>
      </c>
      <c r="Y1538" t="s">
        <v>10497</v>
      </c>
      <c r="Z1538" s="126">
        <v>44501</v>
      </c>
      <c r="AA1538" s="126">
        <v>44530</v>
      </c>
      <c r="AB1538" t="s">
        <v>38</v>
      </c>
      <c r="AC1538" t="s">
        <v>39</v>
      </c>
      <c r="AD1538" t="s">
        <v>40</v>
      </c>
    </row>
    <row r="1539" spans="1:30" x14ac:dyDescent="0.25">
      <c r="A1539" t="s">
        <v>10498</v>
      </c>
      <c r="B1539" t="s">
        <v>27</v>
      </c>
      <c r="C1539" t="s">
        <v>28</v>
      </c>
      <c r="D1539" t="s">
        <v>29</v>
      </c>
      <c r="E1539" t="s">
        <v>30</v>
      </c>
      <c r="F1539" t="s">
        <v>10473</v>
      </c>
      <c r="G1539" t="s">
        <v>10474</v>
      </c>
      <c r="H1539" t="s">
        <v>9383</v>
      </c>
      <c r="I1539" t="s">
        <v>15437</v>
      </c>
      <c r="J1539" t="s">
        <v>10498</v>
      </c>
      <c r="K1539" t="s">
        <v>31</v>
      </c>
      <c r="L1539" t="s">
        <v>31</v>
      </c>
      <c r="M1539" t="s">
        <v>42</v>
      </c>
      <c r="N1539" t="s">
        <v>43</v>
      </c>
      <c r="O1539" t="s">
        <v>53</v>
      </c>
      <c r="P1539" t="s">
        <v>143</v>
      </c>
      <c r="Q1539" t="s">
        <v>111</v>
      </c>
      <c r="R1539" t="s">
        <v>10499</v>
      </c>
      <c r="S1539" t="str">
        <f t="shared" si="19"/>
        <v>DUEÑAS SILVA, NILDA VALENTINA</v>
      </c>
      <c r="T1539" t="s">
        <v>47</v>
      </c>
      <c r="U1539" t="s">
        <v>48</v>
      </c>
      <c r="V1539" t="s">
        <v>49</v>
      </c>
      <c r="W1539" t="s">
        <v>17407</v>
      </c>
      <c r="X1539" s="126">
        <v>22423</v>
      </c>
      <c r="Y1539" t="s">
        <v>10500</v>
      </c>
      <c r="AB1539" t="s">
        <v>38</v>
      </c>
      <c r="AC1539" t="s">
        <v>39</v>
      </c>
      <c r="AD1539" t="s">
        <v>40</v>
      </c>
    </row>
    <row r="1540" spans="1:30" x14ac:dyDescent="0.25">
      <c r="A1540" t="s">
        <v>10501</v>
      </c>
      <c r="B1540" t="s">
        <v>27</v>
      </c>
      <c r="C1540" t="s">
        <v>28</v>
      </c>
      <c r="D1540" t="s">
        <v>29</v>
      </c>
      <c r="E1540" t="s">
        <v>30</v>
      </c>
      <c r="F1540" t="s">
        <v>10473</v>
      </c>
      <c r="G1540" t="s">
        <v>10474</v>
      </c>
      <c r="H1540" t="s">
        <v>9383</v>
      </c>
      <c r="I1540" t="s">
        <v>15437</v>
      </c>
      <c r="J1540" t="s">
        <v>10501</v>
      </c>
      <c r="K1540" t="s">
        <v>31</v>
      </c>
      <c r="L1540" t="s">
        <v>31</v>
      </c>
      <c r="M1540" t="s">
        <v>42</v>
      </c>
      <c r="N1540" t="s">
        <v>61</v>
      </c>
      <c r="O1540" t="s">
        <v>17408</v>
      </c>
      <c r="P1540" t="s">
        <v>728</v>
      </c>
      <c r="Q1540" t="s">
        <v>230</v>
      </c>
      <c r="R1540" t="s">
        <v>22420</v>
      </c>
      <c r="S1540" s="189" t="s">
        <v>235</v>
      </c>
      <c r="T1540" t="s">
        <v>64</v>
      </c>
      <c r="U1540" t="s">
        <v>48</v>
      </c>
      <c r="V1540" t="s">
        <v>49</v>
      </c>
      <c r="W1540" t="s">
        <v>22421</v>
      </c>
      <c r="X1540" s="126">
        <v>27431</v>
      </c>
      <c r="Y1540" t="s">
        <v>22422</v>
      </c>
      <c r="Z1540" s="126">
        <v>44256</v>
      </c>
      <c r="AA1540" s="126">
        <v>44561</v>
      </c>
      <c r="AB1540" t="s">
        <v>38</v>
      </c>
      <c r="AC1540" t="s">
        <v>6628</v>
      </c>
      <c r="AD1540" t="s">
        <v>40</v>
      </c>
    </row>
    <row r="1541" spans="1:30" x14ac:dyDescent="0.25">
      <c r="A1541" t="s">
        <v>10502</v>
      </c>
      <c r="B1541" t="s">
        <v>27</v>
      </c>
      <c r="C1541" t="s">
        <v>28</v>
      </c>
      <c r="D1541" t="s">
        <v>29</v>
      </c>
      <c r="E1541" t="s">
        <v>30</v>
      </c>
      <c r="F1541" t="s">
        <v>10473</v>
      </c>
      <c r="G1541" t="s">
        <v>10474</v>
      </c>
      <c r="H1541" t="s">
        <v>9383</v>
      </c>
      <c r="I1541" t="s">
        <v>15437</v>
      </c>
      <c r="J1541" t="s">
        <v>10502</v>
      </c>
      <c r="K1541" t="s">
        <v>31</v>
      </c>
      <c r="L1541" t="s">
        <v>31</v>
      </c>
      <c r="M1541" t="s">
        <v>42</v>
      </c>
      <c r="N1541" t="s">
        <v>43</v>
      </c>
      <c r="O1541" t="s">
        <v>10503</v>
      </c>
      <c r="P1541" t="s">
        <v>60</v>
      </c>
      <c r="Q1541" t="s">
        <v>370</v>
      </c>
      <c r="R1541" t="s">
        <v>10504</v>
      </c>
      <c r="S1541" t="str">
        <f t="shared" ref="S1541:S1604" si="20">CONCATENATE(P1541," ",Q1541,","," ",R1541)</f>
        <v>GALLEGOS RAMIREZ, MARISABEL</v>
      </c>
      <c r="T1541" t="s">
        <v>64</v>
      </c>
      <c r="U1541" t="s">
        <v>48</v>
      </c>
      <c r="V1541" t="s">
        <v>49</v>
      </c>
      <c r="W1541" t="s">
        <v>17409</v>
      </c>
      <c r="X1541" s="126">
        <v>25347</v>
      </c>
      <c r="Y1541" t="s">
        <v>10505</v>
      </c>
      <c r="AB1541" t="s">
        <v>38</v>
      </c>
      <c r="AC1541" t="s">
        <v>39</v>
      </c>
      <c r="AD1541" t="s">
        <v>40</v>
      </c>
    </row>
    <row r="1542" spans="1:30" x14ac:dyDescent="0.25">
      <c r="A1542" t="s">
        <v>10506</v>
      </c>
      <c r="B1542" t="s">
        <v>27</v>
      </c>
      <c r="C1542" t="s">
        <v>28</v>
      </c>
      <c r="D1542" t="s">
        <v>29</v>
      </c>
      <c r="E1542" t="s">
        <v>30</v>
      </c>
      <c r="F1542" t="s">
        <v>10473</v>
      </c>
      <c r="G1542" t="s">
        <v>10474</v>
      </c>
      <c r="H1542" t="s">
        <v>9383</v>
      </c>
      <c r="I1542" t="s">
        <v>15437</v>
      </c>
      <c r="J1542" t="s">
        <v>10506</v>
      </c>
      <c r="K1542" t="s">
        <v>31</v>
      </c>
      <c r="L1542" t="s">
        <v>31</v>
      </c>
      <c r="M1542" t="s">
        <v>42</v>
      </c>
      <c r="N1542" t="s">
        <v>43</v>
      </c>
      <c r="O1542" t="s">
        <v>15438</v>
      </c>
      <c r="P1542" t="s">
        <v>352</v>
      </c>
      <c r="Q1542" t="s">
        <v>344</v>
      </c>
      <c r="R1542" t="s">
        <v>856</v>
      </c>
      <c r="S1542" t="str">
        <f t="shared" si="20"/>
        <v>FERNANDEZ DIAZ, PAULINA</v>
      </c>
      <c r="T1542" t="s">
        <v>59</v>
      </c>
      <c r="U1542" t="s">
        <v>48</v>
      </c>
      <c r="V1542" t="s">
        <v>49</v>
      </c>
      <c r="W1542" t="s">
        <v>17410</v>
      </c>
      <c r="X1542" s="126">
        <v>26479</v>
      </c>
      <c r="Y1542" t="s">
        <v>258</v>
      </c>
      <c r="AB1542" t="s">
        <v>38</v>
      </c>
      <c r="AC1542" t="s">
        <v>39</v>
      </c>
      <c r="AD1542" t="s">
        <v>40</v>
      </c>
    </row>
    <row r="1543" spans="1:30" x14ac:dyDescent="0.25">
      <c r="A1543" t="s">
        <v>10507</v>
      </c>
      <c r="B1543" t="s">
        <v>27</v>
      </c>
      <c r="C1543" t="s">
        <v>28</v>
      </c>
      <c r="D1543" t="s">
        <v>29</v>
      </c>
      <c r="E1543" t="s">
        <v>30</v>
      </c>
      <c r="F1543" t="s">
        <v>10473</v>
      </c>
      <c r="G1543" t="s">
        <v>10474</v>
      </c>
      <c r="H1543" t="s">
        <v>9383</v>
      </c>
      <c r="I1543" t="s">
        <v>15437</v>
      </c>
      <c r="J1543" t="s">
        <v>10507</v>
      </c>
      <c r="K1543" t="s">
        <v>31</v>
      </c>
      <c r="L1543" t="s">
        <v>31</v>
      </c>
      <c r="M1543" t="s">
        <v>6446</v>
      </c>
      <c r="N1543" t="s">
        <v>43</v>
      </c>
      <c r="O1543" t="s">
        <v>53</v>
      </c>
      <c r="P1543" t="s">
        <v>10508</v>
      </c>
      <c r="Q1543" t="s">
        <v>352</v>
      </c>
      <c r="R1543" t="s">
        <v>10509</v>
      </c>
      <c r="S1543" t="str">
        <f t="shared" si="20"/>
        <v>GAVILANO FERNANDEZ, LUZ MARIA</v>
      </c>
      <c r="T1543" t="s">
        <v>59</v>
      </c>
      <c r="U1543" t="s">
        <v>48</v>
      </c>
      <c r="V1543" t="s">
        <v>813</v>
      </c>
      <c r="W1543" t="s">
        <v>17411</v>
      </c>
      <c r="X1543" s="126">
        <v>23020</v>
      </c>
      <c r="Y1543" t="s">
        <v>10510</v>
      </c>
      <c r="Z1543" s="126">
        <v>44256</v>
      </c>
      <c r="AA1543" s="126">
        <v>44347</v>
      </c>
      <c r="AB1543" t="s">
        <v>38</v>
      </c>
      <c r="AC1543" t="s">
        <v>39</v>
      </c>
      <c r="AD1543" t="s">
        <v>40</v>
      </c>
    </row>
    <row r="1544" spans="1:30" x14ac:dyDescent="0.25">
      <c r="B1544" t="s">
        <v>27</v>
      </c>
      <c r="C1544" t="s">
        <v>28</v>
      </c>
      <c r="D1544" t="s">
        <v>29</v>
      </c>
      <c r="E1544" t="s">
        <v>30</v>
      </c>
      <c r="F1544" t="s">
        <v>10473</v>
      </c>
      <c r="G1544" t="s">
        <v>10474</v>
      </c>
      <c r="H1544" t="s">
        <v>9383</v>
      </c>
      <c r="I1544" t="s">
        <v>15437</v>
      </c>
      <c r="J1544" t="s">
        <v>10507</v>
      </c>
      <c r="K1544" t="s">
        <v>31</v>
      </c>
      <c r="L1544" t="s">
        <v>31</v>
      </c>
      <c r="M1544" t="s">
        <v>6446</v>
      </c>
      <c r="N1544" t="s">
        <v>61</v>
      </c>
      <c r="O1544" t="s">
        <v>17412</v>
      </c>
      <c r="P1544" t="s">
        <v>58</v>
      </c>
      <c r="Q1544" t="s">
        <v>748</v>
      </c>
      <c r="R1544" t="s">
        <v>216</v>
      </c>
      <c r="S1544" s="189" t="s">
        <v>235</v>
      </c>
      <c r="T1544" t="s">
        <v>64</v>
      </c>
      <c r="U1544" t="s">
        <v>48</v>
      </c>
      <c r="V1544" t="s">
        <v>49</v>
      </c>
      <c r="W1544" t="s">
        <v>22423</v>
      </c>
      <c r="X1544" s="126">
        <v>24902</v>
      </c>
      <c r="Y1544" t="s">
        <v>22424</v>
      </c>
      <c r="Z1544" s="126">
        <v>44256</v>
      </c>
      <c r="AA1544" s="126">
        <v>44347</v>
      </c>
      <c r="AB1544" t="s">
        <v>302</v>
      </c>
      <c r="AC1544" t="s">
        <v>6628</v>
      </c>
      <c r="AD1544" t="s">
        <v>40</v>
      </c>
    </row>
    <row r="1545" spans="1:30" x14ac:dyDescent="0.25">
      <c r="A1545" t="s">
        <v>10511</v>
      </c>
      <c r="B1545" t="s">
        <v>27</v>
      </c>
      <c r="C1545" t="s">
        <v>28</v>
      </c>
      <c r="D1545" t="s">
        <v>29</v>
      </c>
      <c r="E1545" t="s">
        <v>30</v>
      </c>
      <c r="F1545" t="s">
        <v>10473</v>
      </c>
      <c r="G1545" t="s">
        <v>10474</v>
      </c>
      <c r="H1545" t="s">
        <v>9383</v>
      </c>
      <c r="I1545" t="s">
        <v>15437</v>
      </c>
      <c r="J1545" t="s">
        <v>10511</v>
      </c>
      <c r="K1545" t="s">
        <v>31</v>
      </c>
      <c r="L1545" t="s">
        <v>31</v>
      </c>
      <c r="M1545" t="s">
        <v>42</v>
      </c>
      <c r="N1545" t="s">
        <v>43</v>
      </c>
      <c r="O1545" t="s">
        <v>53</v>
      </c>
      <c r="P1545" t="s">
        <v>158</v>
      </c>
      <c r="Q1545" t="s">
        <v>239</v>
      </c>
      <c r="R1545" t="s">
        <v>10512</v>
      </c>
      <c r="S1545" t="str">
        <f t="shared" si="20"/>
        <v>GOMEZ URVIOLA, YENNY MARISOL</v>
      </c>
      <c r="T1545" t="s">
        <v>47</v>
      </c>
      <c r="U1545" t="s">
        <v>48</v>
      </c>
      <c r="V1545" t="s">
        <v>49</v>
      </c>
      <c r="W1545" t="s">
        <v>17413</v>
      </c>
      <c r="X1545" s="126">
        <v>25561</v>
      </c>
      <c r="Y1545" t="s">
        <v>10513</v>
      </c>
      <c r="AB1545" t="s">
        <v>38</v>
      </c>
      <c r="AC1545" t="s">
        <v>39</v>
      </c>
      <c r="AD1545" t="s">
        <v>40</v>
      </c>
    </row>
    <row r="1546" spans="1:30" x14ac:dyDescent="0.25">
      <c r="A1546" t="s">
        <v>10514</v>
      </c>
      <c r="B1546" t="s">
        <v>27</v>
      </c>
      <c r="C1546" t="s">
        <v>28</v>
      </c>
      <c r="D1546" t="s">
        <v>29</v>
      </c>
      <c r="E1546" t="s">
        <v>30</v>
      </c>
      <c r="F1546" t="s">
        <v>10473</v>
      </c>
      <c r="G1546" t="s">
        <v>10474</v>
      </c>
      <c r="H1546" t="s">
        <v>9383</v>
      </c>
      <c r="I1546" t="s">
        <v>15437</v>
      </c>
      <c r="J1546" t="s">
        <v>10514</v>
      </c>
      <c r="K1546" t="s">
        <v>31</v>
      </c>
      <c r="L1546" t="s">
        <v>31</v>
      </c>
      <c r="M1546" t="s">
        <v>6446</v>
      </c>
      <c r="N1546" t="s">
        <v>43</v>
      </c>
      <c r="O1546" t="s">
        <v>53</v>
      </c>
      <c r="P1546" t="s">
        <v>341</v>
      </c>
      <c r="Q1546" t="s">
        <v>344</v>
      </c>
      <c r="R1546" t="s">
        <v>10515</v>
      </c>
      <c r="S1546" t="str">
        <f t="shared" si="20"/>
        <v>GUTIERREZ DIAZ, SILVIO MARTIN</v>
      </c>
      <c r="T1546" t="s">
        <v>47</v>
      </c>
      <c r="U1546" t="s">
        <v>48</v>
      </c>
      <c r="V1546" t="s">
        <v>49</v>
      </c>
      <c r="W1546" t="s">
        <v>17414</v>
      </c>
      <c r="X1546" s="126">
        <v>23318</v>
      </c>
      <c r="Y1546" t="s">
        <v>10516</v>
      </c>
      <c r="AB1546" t="s">
        <v>38</v>
      </c>
      <c r="AC1546" t="s">
        <v>39</v>
      </c>
      <c r="AD1546" t="s">
        <v>40</v>
      </c>
    </row>
    <row r="1547" spans="1:30" x14ac:dyDescent="0.25">
      <c r="A1547" t="s">
        <v>10517</v>
      </c>
      <c r="B1547" t="s">
        <v>27</v>
      </c>
      <c r="C1547" t="s">
        <v>28</v>
      </c>
      <c r="D1547" t="s">
        <v>29</v>
      </c>
      <c r="E1547" t="s">
        <v>30</v>
      </c>
      <c r="F1547" t="s">
        <v>10473</v>
      </c>
      <c r="G1547" t="s">
        <v>10474</v>
      </c>
      <c r="H1547" t="s">
        <v>9383</v>
      </c>
      <c r="I1547" t="s">
        <v>15437</v>
      </c>
      <c r="J1547" t="s">
        <v>10517</v>
      </c>
      <c r="K1547" t="s">
        <v>31</v>
      </c>
      <c r="L1547" t="s">
        <v>31</v>
      </c>
      <c r="M1547" t="s">
        <v>42</v>
      </c>
      <c r="N1547" t="s">
        <v>43</v>
      </c>
      <c r="O1547" t="s">
        <v>15439</v>
      </c>
      <c r="P1547" t="s">
        <v>15440</v>
      </c>
      <c r="Q1547" t="s">
        <v>293</v>
      </c>
      <c r="R1547" t="s">
        <v>15441</v>
      </c>
      <c r="S1547" t="str">
        <f t="shared" si="20"/>
        <v>HERMOZA MOLINA, RUTH HAYDEE</v>
      </c>
      <c r="T1547" t="s">
        <v>64</v>
      </c>
      <c r="U1547" t="s">
        <v>48</v>
      </c>
      <c r="V1547" t="s">
        <v>49</v>
      </c>
      <c r="W1547" t="s">
        <v>17415</v>
      </c>
      <c r="X1547" s="126">
        <v>21609</v>
      </c>
      <c r="Y1547" t="s">
        <v>15442</v>
      </c>
      <c r="AB1547" t="s">
        <v>38</v>
      </c>
      <c r="AC1547" t="s">
        <v>39</v>
      </c>
      <c r="AD1547" t="s">
        <v>40</v>
      </c>
    </row>
    <row r="1548" spans="1:30" x14ac:dyDescent="0.25">
      <c r="A1548" t="s">
        <v>10518</v>
      </c>
      <c r="B1548" t="s">
        <v>27</v>
      </c>
      <c r="C1548" t="s">
        <v>28</v>
      </c>
      <c r="D1548" t="s">
        <v>29</v>
      </c>
      <c r="E1548" t="s">
        <v>30</v>
      </c>
      <c r="F1548" t="s">
        <v>10473</v>
      </c>
      <c r="G1548" t="s">
        <v>10474</v>
      </c>
      <c r="H1548" t="s">
        <v>9383</v>
      </c>
      <c r="I1548" t="s">
        <v>15437</v>
      </c>
      <c r="J1548" t="s">
        <v>10518</v>
      </c>
      <c r="K1548" t="s">
        <v>31</v>
      </c>
      <c r="L1548" t="s">
        <v>31</v>
      </c>
      <c r="M1548" t="s">
        <v>42</v>
      </c>
      <c r="N1548" t="s">
        <v>43</v>
      </c>
      <c r="O1548" t="s">
        <v>53</v>
      </c>
      <c r="P1548" t="s">
        <v>7189</v>
      </c>
      <c r="Q1548" t="s">
        <v>346</v>
      </c>
      <c r="R1548" t="s">
        <v>10519</v>
      </c>
      <c r="S1548" t="str">
        <f t="shared" si="20"/>
        <v>PEÑARANDA PACHO, VENANCIO TOBET</v>
      </c>
      <c r="T1548" t="s">
        <v>47</v>
      </c>
      <c r="U1548" t="s">
        <v>48</v>
      </c>
      <c r="V1548" t="s">
        <v>49</v>
      </c>
      <c r="W1548" t="s">
        <v>17416</v>
      </c>
      <c r="X1548" s="126">
        <v>23515</v>
      </c>
      <c r="Y1548" t="s">
        <v>10520</v>
      </c>
      <c r="AB1548" t="s">
        <v>38</v>
      </c>
      <c r="AC1548" t="s">
        <v>39</v>
      </c>
      <c r="AD1548" t="s">
        <v>40</v>
      </c>
    </row>
    <row r="1549" spans="1:30" x14ac:dyDescent="0.25">
      <c r="A1549" t="s">
        <v>10521</v>
      </c>
      <c r="B1549" t="s">
        <v>27</v>
      </c>
      <c r="C1549" t="s">
        <v>28</v>
      </c>
      <c r="D1549" t="s">
        <v>29</v>
      </c>
      <c r="E1549" t="s">
        <v>30</v>
      </c>
      <c r="F1549" t="s">
        <v>10473</v>
      </c>
      <c r="G1549" t="s">
        <v>10474</v>
      </c>
      <c r="H1549" t="s">
        <v>9383</v>
      </c>
      <c r="I1549" t="s">
        <v>15437</v>
      </c>
      <c r="J1549" t="s">
        <v>10521</v>
      </c>
      <c r="K1549" t="s">
        <v>31</v>
      </c>
      <c r="L1549" t="s">
        <v>31</v>
      </c>
      <c r="M1549" t="s">
        <v>42</v>
      </c>
      <c r="N1549" t="s">
        <v>43</v>
      </c>
      <c r="O1549" t="s">
        <v>53</v>
      </c>
      <c r="P1549" t="s">
        <v>66</v>
      </c>
      <c r="Q1549" t="s">
        <v>67</v>
      </c>
      <c r="R1549" t="s">
        <v>10522</v>
      </c>
      <c r="S1549" t="str">
        <f t="shared" si="20"/>
        <v>LOAYZA CHOQUE, DEYSI JACKELINE</v>
      </c>
      <c r="T1549" t="s">
        <v>59</v>
      </c>
      <c r="U1549" t="s">
        <v>48</v>
      </c>
      <c r="V1549" t="s">
        <v>49</v>
      </c>
      <c r="W1549" t="s">
        <v>17417</v>
      </c>
      <c r="X1549" s="126">
        <v>25951</v>
      </c>
      <c r="Y1549" t="s">
        <v>258</v>
      </c>
      <c r="AB1549" t="s">
        <v>38</v>
      </c>
      <c r="AC1549" t="s">
        <v>39</v>
      </c>
      <c r="AD1549" t="s">
        <v>40</v>
      </c>
    </row>
    <row r="1550" spans="1:30" x14ac:dyDescent="0.25">
      <c r="A1550" t="s">
        <v>10523</v>
      </c>
      <c r="B1550" t="s">
        <v>27</v>
      </c>
      <c r="C1550" t="s">
        <v>28</v>
      </c>
      <c r="D1550" t="s">
        <v>29</v>
      </c>
      <c r="E1550" t="s">
        <v>30</v>
      </c>
      <c r="F1550" t="s">
        <v>10473</v>
      </c>
      <c r="G1550" t="s">
        <v>10474</v>
      </c>
      <c r="H1550" t="s">
        <v>9383</v>
      </c>
      <c r="I1550" t="s">
        <v>15437</v>
      </c>
      <c r="J1550" t="s">
        <v>10523</v>
      </c>
      <c r="K1550" t="s">
        <v>31</v>
      </c>
      <c r="L1550" t="s">
        <v>31</v>
      </c>
      <c r="M1550" t="s">
        <v>42</v>
      </c>
      <c r="N1550" t="s">
        <v>43</v>
      </c>
      <c r="O1550" t="s">
        <v>53</v>
      </c>
      <c r="P1550" t="s">
        <v>106</v>
      </c>
      <c r="Q1550" t="s">
        <v>295</v>
      </c>
      <c r="R1550" t="s">
        <v>810</v>
      </c>
      <c r="S1550" t="str">
        <f t="shared" si="20"/>
        <v>MAMANI ZEA, BERTHA</v>
      </c>
      <c r="T1550" t="s">
        <v>52</v>
      </c>
      <c r="U1550" t="s">
        <v>48</v>
      </c>
      <c r="V1550" t="s">
        <v>49</v>
      </c>
      <c r="W1550" t="s">
        <v>17418</v>
      </c>
      <c r="X1550" s="126">
        <v>22717</v>
      </c>
      <c r="Y1550" t="s">
        <v>10524</v>
      </c>
      <c r="AB1550" t="s">
        <v>38</v>
      </c>
      <c r="AC1550" t="s">
        <v>39</v>
      </c>
      <c r="AD1550" t="s">
        <v>40</v>
      </c>
    </row>
    <row r="1551" spans="1:30" x14ac:dyDescent="0.25">
      <c r="A1551" t="s">
        <v>10525</v>
      </c>
      <c r="B1551" t="s">
        <v>27</v>
      </c>
      <c r="C1551" t="s">
        <v>28</v>
      </c>
      <c r="D1551" t="s">
        <v>29</v>
      </c>
      <c r="E1551" t="s">
        <v>30</v>
      </c>
      <c r="F1551" t="s">
        <v>10473</v>
      </c>
      <c r="G1551" t="s">
        <v>10474</v>
      </c>
      <c r="H1551" t="s">
        <v>9383</v>
      </c>
      <c r="I1551" t="s">
        <v>15437</v>
      </c>
      <c r="J1551" t="s">
        <v>10525</v>
      </c>
      <c r="K1551" t="s">
        <v>31</v>
      </c>
      <c r="L1551" t="s">
        <v>31</v>
      </c>
      <c r="M1551" t="s">
        <v>42</v>
      </c>
      <c r="N1551" t="s">
        <v>43</v>
      </c>
      <c r="O1551" t="s">
        <v>53</v>
      </c>
      <c r="P1551" t="s">
        <v>10476</v>
      </c>
      <c r="Q1551" t="s">
        <v>60</v>
      </c>
      <c r="R1551" t="s">
        <v>10477</v>
      </c>
      <c r="S1551" t="str">
        <f t="shared" si="20"/>
        <v>MANDUJANO GALLEGOS, PATRICIA DEL CARMEN</v>
      </c>
      <c r="T1551" t="s">
        <v>316</v>
      </c>
      <c r="U1551" t="s">
        <v>48</v>
      </c>
      <c r="V1551" t="s">
        <v>49</v>
      </c>
      <c r="W1551" t="s">
        <v>17419</v>
      </c>
      <c r="X1551" s="126">
        <v>25220</v>
      </c>
      <c r="Y1551" t="s">
        <v>10478</v>
      </c>
      <c r="AB1551" t="s">
        <v>38</v>
      </c>
      <c r="AC1551" t="s">
        <v>39</v>
      </c>
      <c r="AD1551" t="s">
        <v>40</v>
      </c>
    </row>
    <row r="1552" spans="1:30" x14ac:dyDescent="0.25">
      <c r="A1552" t="s">
        <v>10526</v>
      </c>
      <c r="B1552" t="s">
        <v>27</v>
      </c>
      <c r="C1552" t="s">
        <v>28</v>
      </c>
      <c r="D1552" t="s">
        <v>29</v>
      </c>
      <c r="E1552" t="s">
        <v>30</v>
      </c>
      <c r="F1552" t="s">
        <v>10473</v>
      </c>
      <c r="G1552" t="s">
        <v>10474</v>
      </c>
      <c r="H1552" t="s">
        <v>9383</v>
      </c>
      <c r="I1552" t="s">
        <v>15437</v>
      </c>
      <c r="J1552" t="s">
        <v>10526</v>
      </c>
      <c r="K1552" t="s">
        <v>31</v>
      </c>
      <c r="L1552" t="s">
        <v>31</v>
      </c>
      <c r="M1552" t="s">
        <v>42</v>
      </c>
      <c r="N1552" t="s">
        <v>43</v>
      </c>
      <c r="O1552" t="s">
        <v>53</v>
      </c>
      <c r="P1552" t="s">
        <v>10527</v>
      </c>
      <c r="Q1552" t="s">
        <v>159</v>
      </c>
      <c r="R1552" t="s">
        <v>10528</v>
      </c>
      <c r="S1552" t="str">
        <f t="shared" si="20"/>
        <v>MARCAVILLACA CHURA, MARTHA MIRTA</v>
      </c>
      <c r="T1552" t="s">
        <v>59</v>
      </c>
      <c r="U1552" t="s">
        <v>48</v>
      </c>
      <c r="V1552" t="s">
        <v>49</v>
      </c>
      <c r="W1552" t="s">
        <v>17420</v>
      </c>
      <c r="X1552" s="126">
        <v>24137</v>
      </c>
      <c r="Y1552" t="s">
        <v>10529</v>
      </c>
      <c r="AB1552" t="s">
        <v>38</v>
      </c>
      <c r="AC1552" t="s">
        <v>39</v>
      </c>
      <c r="AD1552" t="s">
        <v>40</v>
      </c>
    </row>
    <row r="1553" spans="1:30" x14ac:dyDescent="0.25">
      <c r="A1553" t="s">
        <v>10530</v>
      </c>
      <c r="B1553" t="s">
        <v>27</v>
      </c>
      <c r="C1553" t="s">
        <v>28</v>
      </c>
      <c r="D1553" t="s">
        <v>29</v>
      </c>
      <c r="E1553" t="s">
        <v>30</v>
      </c>
      <c r="F1553" t="s">
        <v>10473</v>
      </c>
      <c r="G1553" t="s">
        <v>10474</v>
      </c>
      <c r="H1553" t="s">
        <v>9383</v>
      </c>
      <c r="I1553" t="s">
        <v>15437</v>
      </c>
      <c r="J1553" t="s">
        <v>10530</v>
      </c>
      <c r="K1553" t="s">
        <v>31</v>
      </c>
      <c r="L1553" t="s">
        <v>31</v>
      </c>
      <c r="M1553" t="s">
        <v>6446</v>
      </c>
      <c r="N1553" t="s">
        <v>43</v>
      </c>
      <c r="O1553" t="s">
        <v>10531</v>
      </c>
      <c r="P1553" t="s">
        <v>245</v>
      </c>
      <c r="Q1553" t="s">
        <v>442</v>
      </c>
      <c r="R1553" t="s">
        <v>10532</v>
      </c>
      <c r="S1553" t="str">
        <f t="shared" si="20"/>
        <v>ALATA AGUIRRE, AMERICO FELIX</v>
      </c>
      <c r="T1553" t="s">
        <v>36</v>
      </c>
      <c r="U1553" t="s">
        <v>48</v>
      </c>
      <c r="V1553" t="s">
        <v>49</v>
      </c>
      <c r="W1553" t="s">
        <v>17421</v>
      </c>
      <c r="X1553" s="126">
        <v>24114</v>
      </c>
      <c r="Y1553" t="s">
        <v>258</v>
      </c>
      <c r="AB1553" t="s">
        <v>38</v>
      </c>
      <c r="AC1553" t="s">
        <v>39</v>
      </c>
      <c r="AD1553" t="s">
        <v>40</v>
      </c>
    </row>
    <row r="1554" spans="1:30" x14ac:dyDescent="0.25">
      <c r="A1554" t="s">
        <v>10533</v>
      </c>
      <c r="B1554" t="s">
        <v>27</v>
      </c>
      <c r="C1554" t="s">
        <v>28</v>
      </c>
      <c r="D1554" t="s">
        <v>29</v>
      </c>
      <c r="E1554" t="s">
        <v>30</v>
      </c>
      <c r="F1554" t="s">
        <v>10473</v>
      </c>
      <c r="G1554" t="s">
        <v>10474</v>
      </c>
      <c r="H1554" t="s">
        <v>9383</v>
      </c>
      <c r="I1554" t="s">
        <v>15437</v>
      </c>
      <c r="J1554" t="s">
        <v>10533</v>
      </c>
      <c r="K1554" t="s">
        <v>31</v>
      </c>
      <c r="L1554" t="s">
        <v>31</v>
      </c>
      <c r="M1554" t="s">
        <v>9423</v>
      </c>
      <c r="N1554" t="s">
        <v>43</v>
      </c>
      <c r="O1554" t="s">
        <v>10534</v>
      </c>
      <c r="P1554" t="s">
        <v>442</v>
      </c>
      <c r="Q1554" t="s">
        <v>516</v>
      </c>
      <c r="R1554" t="s">
        <v>10535</v>
      </c>
      <c r="S1554" t="str">
        <f t="shared" si="20"/>
        <v>AGUIRRE VILLALTA, NILTON SANDRINO</v>
      </c>
      <c r="T1554" t="s">
        <v>316</v>
      </c>
      <c r="U1554" t="s">
        <v>48</v>
      </c>
      <c r="V1554" t="s">
        <v>49</v>
      </c>
      <c r="W1554" t="s">
        <v>17422</v>
      </c>
      <c r="X1554" s="126">
        <v>22264</v>
      </c>
      <c r="Y1554" t="s">
        <v>10536</v>
      </c>
      <c r="AB1554" t="s">
        <v>38</v>
      </c>
      <c r="AC1554" t="s">
        <v>39</v>
      </c>
      <c r="AD1554" t="s">
        <v>40</v>
      </c>
    </row>
    <row r="1555" spans="1:30" x14ac:dyDescent="0.25">
      <c r="B1555" t="s">
        <v>27</v>
      </c>
      <c r="C1555" t="s">
        <v>28</v>
      </c>
      <c r="D1555" t="s">
        <v>29</v>
      </c>
      <c r="E1555" t="s">
        <v>30</v>
      </c>
      <c r="F1555" t="s">
        <v>10473</v>
      </c>
      <c r="G1555" t="s">
        <v>10474</v>
      </c>
      <c r="H1555" t="s">
        <v>9383</v>
      </c>
      <c r="I1555" t="s">
        <v>15437</v>
      </c>
      <c r="J1555" t="s">
        <v>10537</v>
      </c>
      <c r="K1555" t="s">
        <v>31</v>
      </c>
      <c r="L1555" t="s">
        <v>31</v>
      </c>
      <c r="M1555" t="s">
        <v>42</v>
      </c>
      <c r="N1555" t="s">
        <v>61</v>
      </c>
      <c r="O1555" t="s">
        <v>17423</v>
      </c>
      <c r="P1555" t="s">
        <v>22425</v>
      </c>
      <c r="Q1555" t="s">
        <v>98</v>
      </c>
      <c r="R1555" t="s">
        <v>22426</v>
      </c>
      <c r="S1555" s="189" t="s">
        <v>235</v>
      </c>
      <c r="T1555" t="s">
        <v>64</v>
      </c>
      <c r="U1555" t="s">
        <v>48</v>
      </c>
      <c r="V1555" t="s">
        <v>49</v>
      </c>
      <c r="W1555" t="s">
        <v>22427</v>
      </c>
      <c r="X1555" s="126">
        <v>32589</v>
      </c>
      <c r="Y1555" t="s">
        <v>22428</v>
      </c>
      <c r="Z1555" s="126">
        <v>44442</v>
      </c>
      <c r="AA1555" s="126">
        <v>44529</v>
      </c>
      <c r="AB1555" t="s">
        <v>302</v>
      </c>
      <c r="AC1555" t="s">
        <v>6628</v>
      </c>
      <c r="AD1555" t="s">
        <v>40</v>
      </c>
    </row>
    <row r="1556" spans="1:30" x14ac:dyDescent="0.25">
      <c r="A1556" t="s">
        <v>10537</v>
      </c>
      <c r="B1556" t="s">
        <v>27</v>
      </c>
      <c r="C1556" t="s">
        <v>28</v>
      </c>
      <c r="D1556" t="s">
        <v>29</v>
      </c>
      <c r="E1556" t="s">
        <v>30</v>
      </c>
      <c r="F1556" t="s">
        <v>10473</v>
      </c>
      <c r="G1556" t="s">
        <v>10474</v>
      </c>
      <c r="H1556" t="s">
        <v>9383</v>
      </c>
      <c r="I1556" t="s">
        <v>15437</v>
      </c>
      <c r="J1556" t="s">
        <v>10537</v>
      </c>
      <c r="K1556" t="s">
        <v>31</v>
      </c>
      <c r="L1556" t="s">
        <v>31</v>
      </c>
      <c r="M1556" t="s">
        <v>42</v>
      </c>
      <c r="N1556" t="s">
        <v>61</v>
      </c>
      <c r="O1556" t="s">
        <v>17424</v>
      </c>
      <c r="P1556" t="s">
        <v>4271</v>
      </c>
      <c r="Q1556" t="s">
        <v>106</v>
      </c>
      <c r="R1556" t="s">
        <v>22429</v>
      </c>
      <c r="S1556" s="189" t="s">
        <v>235</v>
      </c>
      <c r="T1556" t="s">
        <v>64</v>
      </c>
      <c r="U1556" t="s">
        <v>48</v>
      </c>
      <c r="V1556" t="s">
        <v>17425</v>
      </c>
      <c r="W1556" t="s">
        <v>22430</v>
      </c>
      <c r="X1556" s="126">
        <v>33127</v>
      </c>
      <c r="Y1556" t="s">
        <v>22431</v>
      </c>
      <c r="Z1556" s="126">
        <v>44256</v>
      </c>
      <c r="AA1556" s="126">
        <v>44561</v>
      </c>
      <c r="AB1556" t="s">
        <v>38</v>
      </c>
      <c r="AC1556" t="s">
        <v>6628</v>
      </c>
      <c r="AD1556" t="s">
        <v>40</v>
      </c>
    </row>
    <row r="1557" spans="1:30" x14ac:dyDescent="0.25">
      <c r="A1557" t="s">
        <v>10538</v>
      </c>
      <c r="B1557" t="s">
        <v>27</v>
      </c>
      <c r="C1557" t="s">
        <v>28</v>
      </c>
      <c r="D1557" t="s">
        <v>29</v>
      </c>
      <c r="E1557" t="s">
        <v>30</v>
      </c>
      <c r="F1557" t="s">
        <v>10473</v>
      </c>
      <c r="G1557" t="s">
        <v>10474</v>
      </c>
      <c r="H1557" t="s">
        <v>9383</v>
      </c>
      <c r="I1557" t="s">
        <v>15437</v>
      </c>
      <c r="J1557" t="s">
        <v>10538</v>
      </c>
      <c r="K1557" t="s">
        <v>31</v>
      </c>
      <c r="L1557" t="s">
        <v>31</v>
      </c>
      <c r="M1557" t="s">
        <v>42</v>
      </c>
      <c r="N1557" t="s">
        <v>61</v>
      </c>
      <c r="O1557" t="s">
        <v>10539</v>
      </c>
      <c r="P1557" t="s">
        <v>411</v>
      </c>
      <c r="Q1557" t="s">
        <v>143</v>
      </c>
      <c r="R1557" t="s">
        <v>22432</v>
      </c>
      <c r="S1557" s="189" t="s">
        <v>235</v>
      </c>
      <c r="T1557" t="s">
        <v>64</v>
      </c>
      <c r="U1557" t="s">
        <v>48</v>
      </c>
      <c r="V1557" t="s">
        <v>49</v>
      </c>
      <c r="W1557" t="s">
        <v>22433</v>
      </c>
      <c r="X1557" s="126">
        <v>33202</v>
      </c>
      <c r="Y1557" t="s">
        <v>22434</v>
      </c>
      <c r="Z1557" s="126">
        <v>44260</v>
      </c>
      <c r="AA1557" s="126">
        <v>44561</v>
      </c>
      <c r="AB1557" t="s">
        <v>38</v>
      </c>
      <c r="AC1557" t="s">
        <v>6628</v>
      </c>
      <c r="AD1557" t="s">
        <v>40</v>
      </c>
    </row>
    <row r="1558" spans="1:30" x14ac:dyDescent="0.25">
      <c r="A1558" t="s">
        <v>10540</v>
      </c>
      <c r="B1558" t="s">
        <v>27</v>
      </c>
      <c r="C1558" t="s">
        <v>28</v>
      </c>
      <c r="D1558" t="s">
        <v>29</v>
      </c>
      <c r="E1558" t="s">
        <v>30</v>
      </c>
      <c r="F1558" t="s">
        <v>10473</v>
      </c>
      <c r="G1558" t="s">
        <v>10474</v>
      </c>
      <c r="H1558" t="s">
        <v>9383</v>
      </c>
      <c r="I1558" t="s">
        <v>15437</v>
      </c>
      <c r="J1558" t="s">
        <v>10540</v>
      </c>
      <c r="K1558" t="s">
        <v>31</v>
      </c>
      <c r="L1558" t="s">
        <v>31</v>
      </c>
      <c r="M1558" t="s">
        <v>42</v>
      </c>
      <c r="N1558" t="s">
        <v>61</v>
      </c>
      <c r="O1558" t="s">
        <v>17426</v>
      </c>
      <c r="P1558" t="s">
        <v>75</v>
      </c>
      <c r="Q1558" t="s">
        <v>289</v>
      </c>
      <c r="R1558" t="s">
        <v>22435</v>
      </c>
      <c r="S1558" s="189" t="s">
        <v>235</v>
      </c>
      <c r="T1558" t="s">
        <v>64</v>
      </c>
      <c r="U1558" t="s">
        <v>48</v>
      </c>
      <c r="V1558" t="s">
        <v>49</v>
      </c>
      <c r="W1558" t="s">
        <v>22436</v>
      </c>
      <c r="X1558" s="126">
        <v>34822</v>
      </c>
      <c r="Y1558" t="s">
        <v>22437</v>
      </c>
      <c r="Z1558" s="126">
        <v>44256</v>
      </c>
      <c r="AA1558" s="126">
        <v>44561</v>
      </c>
      <c r="AB1558" t="s">
        <v>38</v>
      </c>
      <c r="AC1558" t="s">
        <v>6628</v>
      </c>
      <c r="AD1558" t="s">
        <v>40</v>
      </c>
    </row>
    <row r="1559" spans="1:30" x14ac:dyDescent="0.25">
      <c r="A1559" t="s">
        <v>10541</v>
      </c>
      <c r="B1559" t="s">
        <v>27</v>
      </c>
      <c r="C1559" t="s">
        <v>28</v>
      </c>
      <c r="D1559" t="s">
        <v>29</v>
      </c>
      <c r="E1559" t="s">
        <v>30</v>
      </c>
      <c r="F1559" t="s">
        <v>10473</v>
      </c>
      <c r="G1559" t="s">
        <v>10474</v>
      </c>
      <c r="H1559" t="s">
        <v>9383</v>
      </c>
      <c r="I1559" t="s">
        <v>15437</v>
      </c>
      <c r="J1559" t="s">
        <v>10541</v>
      </c>
      <c r="K1559" t="s">
        <v>31</v>
      </c>
      <c r="L1559" t="s">
        <v>31</v>
      </c>
      <c r="M1559" t="s">
        <v>42</v>
      </c>
      <c r="N1559" t="s">
        <v>43</v>
      </c>
      <c r="O1559" t="s">
        <v>10542</v>
      </c>
      <c r="P1559" t="s">
        <v>78</v>
      </c>
      <c r="Q1559" t="s">
        <v>67</v>
      </c>
      <c r="R1559" t="s">
        <v>14127</v>
      </c>
      <c r="S1559" t="str">
        <f t="shared" si="20"/>
        <v>PINEDA CHOQUE, NANCY FLORENCIA</v>
      </c>
      <c r="T1559" t="s">
        <v>47</v>
      </c>
      <c r="U1559" t="s">
        <v>48</v>
      </c>
      <c r="V1559" t="s">
        <v>49</v>
      </c>
      <c r="W1559" t="s">
        <v>17427</v>
      </c>
      <c r="X1559" s="126">
        <v>25138</v>
      </c>
      <c r="Y1559" t="s">
        <v>14128</v>
      </c>
      <c r="AB1559" t="s">
        <v>38</v>
      </c>
      <c r="AC1559" t="s">
        <v>39</v>
      </c>
      <c r="AD1559" t="s">
        <v>40</v>
      </c>
    </row>
    <row r="1560" spans="1:30" x14ac:dyDescent="0.25">
      <c r="A1560" t="s">
        <v>10543</v>
      </c>
      <c r="B1560" t="s">
        <v>27</v>
      </c>
      <c r="C1560" t="s">
        <v>28</v>
      </c>
      <c r="D1560" t="s">
        <v>29</v>
      </c>
      <c r="E1560" t="s">
        <v>30</v>
      </c>
      <c r="F1560" t="s">
        <v>10473</v>
      </c>
      <c r="G1560" t="s">
        <v>10474</v>
      </c>
      <c r="H1560" t="s">
        <v>9383</v>
      </c>
      <c r="I1560" t="s">
        <v>15437</v>
      </c>
      <c r="J1560" t="s">
        <v>10543</v>
      </c>
      <c r="K1560" t="s">
        <v>31</v>
      </c>
      <c r="L1560" t="s">
        <v>31</v>
      </c>
      <c r="M1560" t="s">
        <v>42</v>
      </c>
      <c r="N1560" t="s">
        <v>43</v>
      </c>
      <c r="O1560" t="s">
        <v>53</v>
      </c>
      <c r="P1560" t="s">
        <v>332</v>
      </c>
      <c r="Q1560" t="s">
        <v>832</v>
      </c>
      <c r="R1560" t="s">
        <v>124</v>
      </c>
      <c r="S1560" t="str">
        <f t="shared" si="20"/>
        <v>QUENTA HURTADO, JULIA</v>
      </c>
      <c r="T1560" t="s">
        <v>52</v>
      </c>
      <c r="U1560" t="s">
        <v>48</v>
      </c>
      <c r="V1560" t="s">
        <v>49</v>
      </c>
      <c r="W1560" t="s">
        <v>17428</v>
      </c>
      <c r="X1560" s="126">
        <v>24713</v>
      </c>
      <c r="Y1560" t="s">
        <v>10544</v>
      </c>
      <c r="AB1560" t="s">
        <v>38</v>
      </c>
      <c r="AC1560" t="s">
        <v>39</v>
      </c>
      <c r="AD1560" t="s">
        <v>40</v>
      </c>
    </row>
    <row r="1561" spans="1:30" x14ac:dyDescent="0.25">
      <c r="A1561" t="s">
        <v>10545</v>
      </c>
      <c r="B1561" t="s">
        <v>27</v>
      </c>
      <c r="C1561" t="s">
        <v>28</v>
      </c>
      <c r="D1561" t="s">
        <v>29</v>
      </c>
      <c r="E1561" t="s">
        <v>30</v>
      </c>
      <c r="F1561" t="s">
        <v>10473</v>
      </c>
      <c r="G1561" t="s">
        <v>10474</v>
      </c>
      <c r="H1561" t="s">
        <v>9383</v>
      </c>
      <c r="I1561" t="s">
        <v>15437</v>
      </c>
      <c r="J1561" t="s">
        <v>10545</v>
      </c>
      <c r="K1561" t="s">
        <v>31</v>
      </c>
      <c r="L1561" t="s">
        <v>31</v>
      </c>
      <c r="M1561" t="s">
        <v>42</v>
      </c>
      <c r="N1561" t="s">
        <v>43</v>
      </c>
      <c r="O1561" t="s">
        <v>53</v>
      </c>
      <c r="P1561" t="s">
        <v>75</v>
      </c>
      <c r="Q1561" t="s">
        <v>715</v>
      </c>
      <c r="R1561" t="s">
        <v>10546</v>
      </c>
      <c r="S1561" t="str">
        <f t="shared" si="20"/>
        <v>QUISPE BLANCO, GRIMALDA</v>
      </c>
      <c r="T1561" t="s">
        <v>59</v>
      </c>
      <c r="U1561" t="s">
        <v>48</v>
      </c>
      <c r="V1561" t="s">
        <v>49</v>
      </c>
      <c r="W1561" t="s">
        <v>17429</v>
      </c>
      <c r="X1561" s="126">
        <v>22174</v>
      </c>
      <c r="Y1561" t="s">
        <v>10547</v>
      </c>
      <c r="AB1561" t="s">
        <v>38</v>
      </c>
      <c r="AC1561" t="s">
        <v>39</v>
      </c>
      <c r="AD1561" t="s">
        <v>40</v>
      </c>
    </row>
    <row r="1562" spans="1:30" x14ac:dyDescent="0.25">
      <c r="A1562" t="s">
        <v>10548</v>
      </c>
      <c r="B1562" t="s">
        <v>27</v>
      </c>
      <c r="C1562" t="s">
        <v>28</v>
      </c>
      <c r="D1562" t="s">
        <v>29</v>
      </c>
      <c r="E1562" t="s">
        <v>30</v>
      </c>
      <c r="F1562" t="s">
        <v>10473</v>
      </c>
      <c r="G1562" t="s">
        <v>10474</v>
      </c>
      <c r="H1562" t="s">
        <v>9383</v>
      </c>
      <c r="I1562" t="s">
        <v>15437</v>
      </c>
      <c r="J1562" t="s">
        <v>10548</v>
      </c>
      <c r="K1562" t="s">
        <v>31</v>
      </c>
      <c r="L1562" t="s">
        <v>31</v>
      </c>
      <c r="M1562" t="s">
        <v>42</v>
      </c>
      <c r="N1562" t="s">
        <v>43</v>
      </c>
      <c r="O1562" t="s">
        <v>10549</v>
      </c>
      <c r="P1562" t="s">
        <v>692</v>
      </c>
      <c r="Q1562" t="s">
        <v>132</v>
      </c>
      <c r="R1562" t="s">
        <v>10550</v>
      </c>
      <c r="S1562" t="str">
        <f t="shared" si="20"/>
        <v>BAILON VELASQUEZ, YENINA JOVANA</v>
      </c>
      <c r="T1562" t="s">
        <v>52</v>
      </c>
      <c r="U1562" t="s">
        <v>48</v>
      </c>
      <c r="V1562" t="s">
        <v>49</v>
      </c>
      <c r="W1562" t="s">
        <v>17430</v>
      </c>
      <c r="X1562" s="126">
        <v>28518</v>
      </c>
      <c r="Y1562" t="s">
        <v>10551</v>
      </c>
      <c r="AB1562" t="s">
        <v>38</v>
      </c>
      <c r="AC1562" t="s">
        <v>39</v>
      </c>
      <c r="AD1562" t="s">
        <v>40</v>
      </c>
    </row>
    <row r="1563" spans="1:30" x14ac:dyDescent="0.25">
      <c r="B1563" t="s">
        <v>27</v>
      </c>
      <c r="C1563" t="s">
        <v>28</v>
      </c>
      <c r="D1563" t="s">
        <v>29</v>
      </c>
      <c r="E1563" t="s">
        <v>30</v>
      </c>
      <c r="F1563" t="s">
        <v>10473</v>
      </c>
      <c r="G1563" t="s">
        <v>10474</v>
      </c>
      <c r="H1563" t="s">
        <v>9383</v>
      </c>
      <c r="I1563" t="s">
        <v>15437</v>
      </c>
      <c r="J1563" t="s">
        <v>10552</v>
      </c>
      <c r="K1563" t="s">
        <v>31</v>
      </c>
      <c r="L1563" t="s">
        <v>31</v>
      </c>
      <c r="M1563" t="s">
        <v>42</v>
      </c>
      <c r="N1563" t="s">
        <v>61</v>
      </c>
      <c r="O1563" t="s">
        <v>17431</v>
      </c>
      <c r="P1563" t="s">
        <v>2031</v>
      </c>
      <c r="Q1563" t="s">
        <v>445</v>
      </c>
      <c r="R1563" t="s">
        <v>22438</v>
      </c>
      <c r="S1563" s="189" t="s">
        <v>235</v>
      </c>
      <c r="T1563" t="s">
        <v>64</v>
      </c>
      <c r="U1563" t="s">
        <v>48</v>
      </c>
      <c r="V1563" t="s">
        <v>49</v>
      </c>
      <c r="W1563" t="s">
        <v>22439</v>
      </c>
      <c r="X1563" s="126">
        <v>32518</v>
      </c>
      <c r="Y1563" t="s">
        <v>22440</v>
      </c>
      <c r="Z1563" s="126">
        <v>44417</v>
      </c>
      <c r="AA1563" s="126">
        <v>44561</v>
      </c>
      <c r="AB1563" t="s">
        <v>302</v>
      </c>
      <c r="AC1563" t="s">
        <v>6628</v>
      </c>
      <c r="AD1563" t="s">
        <v>40</v>
      </c>
    </row>
    <row r="1564" spans="1:30" x14ac:dyDescent="0.25">
      <c r="A1564" t="s">
        <v>10552</v>
      </c>
      <c r="B1564" t="s">
        <v>27</v>
      </c>
      <c r="C1564" t="s">
        <v>28</v>
      </c>
      <c r="D1564" t="s">
        <v>29</v>
      </c>
      <c r="E1564" t="s">
        <v>30</v>
      </c>
      <c r="F1564" t="s">
        <v>10473</v>
      </c>
      <c r="G1564" t="s">
        <v>10474</v>
      </c>
      <c r="H1564" t="s">
        <v>9383</v>
      </c>
      <c r="I1564" t="s">
        <v>15437</v>
      </c>
      <c r="J1564" t="s">
        <v>10552</v>
      </c>
      <c r="K1564" t="s">
        <v>31</v>
      </c>
      <c r="L1564" t="s">
        <v>31</v>
      </c>
      <c r="M1564" t="s">
        <v>42</v>
      </c>
      <c r="N1564" t="s">
        <v>43</v>
      </c>
      <c r="O1564" t="s">
        <v>53</v>
      </c>
      <c r="P1564" t="s">
        <v>75</v>
      </c>
      <c r="Q1564" t="s">
        <v>75</v>
      </c>
      <c r="R1564" t="s">
        <v>380</v>
      </c>
      <c r="S1564" t="str">
        <f t="shared" si="20"/>
        <v>QUISPE QUISPE, MARTHA</v>
      </c>
      <c r="T1564" t="s">
        <v>36</v>
      </c>
      <c r="U1564" t="s">
        <v>48</v>
      </c>
      <c r="V1564" t="s">
        <v>813</v>
      </c>
      <c r="W1564" t="s">
        <v>17432</v>
      </c>
      <c r="X1564" s="126">
        <v>26053</v>
      </c>
      <c r="Y1564" t="s">
        <v>10553</v>
      </c>
      <c r="Z1564" s="126">
        <v>44410</v>
      </c>
      <c r="AA1564" s="126">
        <v>44561</v>
      </c>
      <c r="AB1564" t="s">
        <v>38</v>
      </c>
      <c r="AC1564" t="s">
        <v>39</v>
      </c>
      <c r="AD1564" t="s">
        <v>40</v>
      </c>
    </row>
    <row r="1565" spans="1:30" x14ac:dyDescent="0.25">
      <c r="A1565" t="s">
        <v>10554</v>
      </c>
      <c r="B1565" t="s">
        <v>27</v>
      </c>
      <c r="C1565" t="s">
        <v>28</v>
      </c>
      <c r="D1565" t="s">
        <v>29</v>
      </c>
      <c r="E1565" t="s">
        <v>30</v>
      </c>
      <c r="F1565" t="s">
        <v>10473</v>
      </c>
      <c r="G1565" t="s">
        <v>10474</v>
      </c>
      <c r="H1565" t="s">
        <v>9383</v>
      </c>
      <c r="I1565" t="s">
        <v>15437</v>
      </c>
      <c r="J1565" t="s">
        <v>10554</v>
      </c>
      <c r="K1565" t="s">
        <v>31</v>
      </c>
      <c r="L1565" t="s">
        <v>31</v>
      </c>
      <c r="M1565" t="s">
        <v>42</v>
      </c>
      <c r="N1565" t="s">
        <v>43</v>
      </c>
      <c r="O1565" t="s">
        <v>53</v>
      </c>
      <c r="P1565" t="s">
        <v>370</v>
      </c>
      <c r="Q1565" t="s">
        <v>833</v>
      </c>
      <c r="R1565" t="s">
        <v>223</v>
      </c>
      <c r="S1565" t="str">
        <f t="shared" si="20"/>
        <v>RAMIREZ FORAQUITA, JUANA</v>
      </c>
      <c r="T1565" t="s">
        <v>59</v>
      </c>
      <c r="U1565" t="s">
        <v>48</v>
      </c>
      <c r="V1565" t="s">
        <v>49</v>
      </c>
      <c r="W1565" t="s">
        <v>17433</v>
      </c>
      <c r="X1565" s="126">
        <v>24646</v>
      </c>
      <c r="Y1565" t="s">
        <v>10555</v>
      </c>
      <c r="AB1565" t="s">
        <v>38</v>
      </c>
      <c r="AC1565" t="s">
        <v>39</v>
      </c>
      <c r="AD1565" t="s">
        <v>40</v>
      </c>
    </row>
    <row r="1566" spans="1:30" x14ac:dyDescent="0.25">
      <c r="A1566" t="s">
        <v>10556</v>
      </c>
      <c r="B1566" t="s">
        <v>27</v>
      </c>
      <c r="C1566" t="s">
        <v>28</v>
      </c>
      <c r="D1566" t="s">
        <v>29</v>
      </c>
      <c r="E1566" t="s">
        <v>30</v>
      </c>
      <c r="F1566" t="s">
        <v>10473</v>
      </c>
      <c r="G1566" t="s">
        <v>10474</v>
      </c>
      <c r="H1566" t="s">
        <v>9383</v>
      </c>
      <c r="I1566" t="s">
        <v>15437</v>
      </c>
      <c r="J1566" t="s">
        <v>10556</v>
      </c>
      <c r="K1566" t="s">
        <v>31</v>
      </c>
      <c r="L1566" t="s">
        <v>31</v>
      </c>
      <c r="M1566" t="s">
        <v>42</v>
      </c>
      <c r="N1566" t="s">
        <v>43</v>
      </c>
      <c r="O1566" t="s">
        <v>53</v>
      </c>
      <c r="P1566" t="s">
        <v>152</v>
      </c>
      <c r="Q1566" t="s">
        <v>10557</v>
      </c>
      <c r="R1566" t="s">
        <v>10558</v>
      </c>
      <c r="S1566" t="str">
        <f t="shared" si="20"/>
        <v>RAMOS JALANOCCA, CAROLINA NERY</v>
      </c>
      <c r="T1566" t="s">
        <v>36</v>
      </c>
      <c r="U1566" t="s">
        <v>48</v>
      </c>
      <c r="V1566" t="s">
        <v>49</v>
      </c>
      <c r="W1566" t="s">
        <v>17434</v>
      </c>
      <c r="X1566" s="126">
        <v>27337</v>
      </c>
      <c r="Y1566" t="s">
        <v>10559</v>
      </c>
      <c r="AB1566" t="s">
        <v>38</v>
      </c>
      <c r="AC1566" t="s">
        <v>39</v>
      </c>
      <c r="AD1566" t="s">
        <v>40</v>
      </c>
    </row>
    <row r="1567" spans="1:30" x14ac:dyDescent="0.25">
      <c r="A1567" t="s">
        <v>10560</v>
      </c>
      <c r="B1567" t="s">
        <v>27</v>
      </c>
      <c r="C1567" t="s">
        <v>28</v>
      </c>
      <c r="D1567" t="s">
        <v>29</v>
      </c>
      <c r="E1567" t="s">
        <v>30</v>
      </c>
      <c r="F1567" t="s">
        <v>10473</v>
      </c>
      <c r="G1567" t="s">
        <v>10474</v>
      </c>
      <c r="H1567" t="s">
        <v>9383</v>
      </c>
      <c r="I1567" t="s">
        <v>15437</v>
      </c>
      <c r="J1567" t="s">
        <v>10560</v>
      </c>
      <c r="K1567" t="s">
        <v>31</v>
      </c>
      <c r="L1567" t="s">
        <v>31</v>
      </c>
      <c r="M1567" t="s">
        <v>42</v>
      </c>
      <c r="N1567" t="s">
        <v>43</v>
      </c>
      <c r="O1567" t="s">
        <v>10561</v>
      </c>
      <c r="P1567" t="s">
        <v>592</v>
      </c>
      <c r="Q1567" t="s">
        <v>834</v>
      </c>
      <c r="R1567" t="s">
        <v>10562</v>
      </c>
      <c r="S1567" t="str">
        <f t="shared" si="20"/>
        <v>YANARICO MONROY, JUDITH CLORINDA</v>
      </c>
      <c r="T1567" t="s">
        <v>47</v>
      </c>
      <c r="U1567" t="s">
        <v>48</v>
      </c>
      <c r="V1567" t="s">
        <v>49</v>
      </c>
      <c r="W1567" t="s">
        <v>17435</v>
      </c>
      <c r="X1567" s="126">
        <v>25921</v>
      </c>
      <c r="Y1567" t="s">
        <v>10563</v>
      </c>
      <c r="AB1567" t="s">
        <v>38</v>
      </c>
      <c r="AC1567" t="s">
        <v>39</v>
      </c>
      <c r="AD1567" t="s">
        <v>40</v>
      </c>
    </row>
    <row r="1568" spans="1:30" x14ac:dyDescent="0.25">
      <c r="A1568" t="s">
        <v>10564</v>
      </c>
      <c r="B1568" t="s">
        <v>27</v>
      </c>
      <c r="C1568" t="s">
        <v>28</v>
      </c>
      <c r="D1568" t="s">
        <v>29</v>
      </c>
      <c r="E1568" t="s">
        <v>30</v>
      </c>
      <c r="F1568" t="s">
        <v>10473</v>
      </c>
      <c r="G1568" t="s">
        <v>10474</v>
      </c>
      <c r="H1568" t="s">
        <v>9383</v>
      </c>
      <c r="I1568" t="s">
        <v>15437</v>
      </c>
      <c r="J1568" t="s">
        <v>10564</v>
      </c>
      <c r="K1568" t="s">
        <v>31</v>
      </c>
      <c r="L1568" t="s">
        <v>31</v>
      </c>
      <c r="M1568" t="s">
        <v>42</v>
      </c>
      <c r="N1568" t="s">
        <v>43</v>
      </c>
      <c r="O1568" t="s">
        <v>10565</v>
      </c>
      <c r="P1568" t="s">
        <v>520</v>
      </c>
      <c r="Q1568" t="s">
        <v>106</v>
      </c>
      <c r="R1568" t="s">
        <v>10566</v>
      </c>
      <c r="S1568" t="str">
        <f t="shared" si="20"/>
        <v>SALAZAR MAMANI, BRIGIDA JESUS</v>
      </c>
      <c r="T1568" t="s">
        <v>52</v>
      </c>
      <c r="U1568" t="s">
        <v>48</v>
      </c>
      <c r="V1568" t="s">
        <v>49</v>
      </c>
      <c r="W1568" t="s">
        <v>17436</v>
      </c>
      <c r="X1568" s="126">
        <v>24834</v>
      </c>
      <c r="Y1568" t="s">
        <v>10567</v>
      </c>
      <c r="AB1568" t="s">
        <v>38</v>
      </c>
      <c r="AC1568" t="s">
        <v>39</v>
      </c>
      <c r="AD1568" t="s">
        <v>40</v>
      </c>
    </row>
    <row r="1569" spans="1:30" x14ac:dyDescent="0.25">
      <c r="A1569" t="s">
        <v>10568</v>
      </c>
      <c r="B1569" t="s">
        <v>27</v>
      </c>
      <c r="C1569" t="s">
        <v>28</v>
      </c>
      <c r="D1569" t="s">
        <v>29</v>
      </c>
      <c r="E1569" t="s">
        <v>30</v>
      </c>
      <c r="F1569" t="s">
        <v>10473</v>
      </c>
      <c r="G1569" t="s">
        <v>10474</v>
      </c>
      <c r="H1569" t="s">
        <v>9383</v>
      </c>
      <c r="I1569" t="s">
        <v>15437</v>
      </c>
      <c r="J1569" t="s">
        <v>10568</v>
      </c>
      <c r="K1569" t="s">
        <v>31</v>
      </c>
      <c r="L1569" t="s">
        <v>31</v>
      </c>
      <c r="M1569" t="s">
        <v>42</v>
      </c>
      <c r="N1569" t="s">
        <v>43</v>
      </c>
      <c r="O1569" t="s">
        <v>10569</v>
      </c>
      <c r="P1569" t="s">
        <v>552</v>
      </c>
      <c r="Q1569" t="s">
        <v>106</v>
      </c>
      <c r="R1569" t="s">
        <v>10570</v>
      </c>
      <c r="S1569" t="str">
        <f t="shared" si="20"/>
        <v>SUAÑA MAMANI, ELIZABETH MARTHA</v>
      </c>
      <c r="T1569" t="s">
        <v>59</v>
      </c>
      <c r="U1569" t="s">
        <v>48</v>
      </c>
      <c r="V1569" t="s">
        <v>49</v>
      </c>
      <c r="W1569" t="s">
        <v>17437</v>
      </c>
      <c r="X1569" s="126">
        <v>26086</v>
      </c>
      <c r="Y1569" t="s">
        <v>10571</v>
      </c>
      <c r="AB1569" t="s">
        <v>38</v>
      </c>
      <c r="AC1569" t="s">
        <v>39</v>
      </c>
      <c r="AD1569" t="s">
        <v>40</v>
      </c>
    </row>
    <row r="1570" spans="1:30" x14ac:dyDescent="0.25">
      <c r="A1570" t="s">
        <v>10572</v>
      </c>
      <c r="B1570" t="s">
        <v>27</v>
      </c>
      <c r="C1570" t="s">
        <v>28</v>
      </c>
      <c r="D1570" t="s">
        <v>29</v>
      </c>
      <c r="E1570" t="s">
        <v>30</v>
      </c>
      <c r="F1570" t="s">
        <v>10473</v>
      </c>
      <c r="G1570" t="s">
        <v>10474</v>
      </c>
      <c r="H1570" t="s">
        <v>9383</v>
      </c>
      <c r="I1570" t="s">
        <v>15437</v>
      </c>
      <c r="J1570" t="s">
        <v>10572</v>
      </c>
      <c r="K1570" t="s">
        <v>31</v>
      </c>
      <c r="L1570" t="s">
        <v>31</v>
      </c>
      <c r="M1570" t="s">
        <v>42</v>
      </c>
      <c r="N1570" t="s">
        <v>43</v>
      </c>
      <c r="O1570" t="s">
        <v>10573</v>
      </c>
      <c r="P1570" t="s">
        <v>525</v>
      </c>
      <c r="Q1570" t="s">
        <v>957</v>
      </c>
      <c r="R1570" t="s">
        <v>10574</v>
      </c>
      <c r="S1570" t="str">
        <f t="shared" si="20"/>
        <v>ALAVE VILLANUEVA, JAVIER JULIO</v>
      </c>
      <c r="T1570" t="s">
        <v>52</v>
      </c>
      <c r="U1570" t="s">
        <v>48</v>
      </c>
      <c r="V1570" t="s">
        <v>49</v>
      </c>
      <c r="W1570" t="s">
        <v>17438</v>
      </c>
      <c r="X1570" s="126">
        <v>24303</v>
      </c>
      <c r="Y1570" t="s">
        <v>10575</v>
      </c>
      <c r="AB1570" t="s">
        <v>38</v>
      </c>
      <c r="AC1570" t="s">
        <v>39</v>
      </c>
      <c r="AD1570" t="s">
        <v>40</v>
      </c>
    </row>
    <row r="1571" spans="1:30" x14ac:dyDescent="0.25">
      <c r="A1571" t="s">
        <v>10576</v>
      </c>
      <c r="B1571" t="s">
        <v>27</v>
      </c>
      <c r="C1571" t="s">
        <v>28</v>
      </c>
      <c r="D1571" t="s">
        <v>29</v>
      </c>
      <c r="E1571" t="s">
        <v>30</v>
      </c>
      <c r="F1571" t="s">
        <v>10473</v>
      </c>
      <c r="G1571" t="s">
        <v>10474</v>
      </c>
      <c r="H1571" t="s">
        <v>9383</v>
      </c>
      <c r="I1571" t="s">
        <v>15437</v>
      </c>
      <c r="J1571" t="s">
        <v>10576</v>
      </c>
      <c r="K1571" t="s">
        <v>31</v>
      </c>
      <c r="L1571" t="s">
        <v>31</v>
      </c>
      <c r="M1571" t="s">
        <v>9423</v>
      </c>
      <c r="N1571" t="s">
        <v>61</v>
      </c>
      <c r="O1571" t="s">
        <v>17439</v>
      </c>
      <c r="P1571" t="s">
        <v>230</v>
      </c>
      <c r="Q1571" t="s">
        <v>230</v>
      </c>
      <c r="R1571" t="s">
        <v>22441</v>
      </c>
      <c r="S1571" s="189" t="s">
        <v>235</v>
      </c>
      <c r="T1571" t="s">
        <v>64</v>
      </c>
      <c r="U1571" t="s">
        <v>48</v>
      </c>
      <c r="V1571" t="s">
        <v>49</v>
      </c>
      <c r="W1571" t="s">
        <v>22442</v>
      </c>
      <c r="X1571" s="126">
        <v>28752</v>
      </c>
      <c r="Y1571" t="s">
        <v>22443</v>
      </c>
      <c r="Z1571" s="126">
        <v>44256</v>
      </c>
      <c r="AA1571" s="126">
        <v>44561</v>
      </c>
      <c r="AB1571" t="s">
        <v>38</v>
      </c>
      <c r="AC1571" t="s">
        <v>6628</v>
      </c>
      <c r="AD1571" t="s">
        <v>40</v>
      </c>
    </row>
    <row r="1572" spans="1:30" x14ac:dyDescent="0.25">
      <c r="A1572" t="s">
        <v>10577</v>
      </c>
      <c r="B1572" t="s">
        <v>27</v>
      </c>
      <c r="C1572" t="s">
        <v>28</v>
      </c>
      <c r="D1572" t="s">
        <v>29</v>
      </c>
      <c r="E1572" t="s">
        <v>30</v>
      </c>
      <c r="F1572" t="s">
        <v>10473</v>
      </c>
      <c r="G1572" t="s">
        <v>10474</v>
      </c>
      <c r="H1572" t="s">
        <v>9383</v>
      </c>
      <c r="I1572" t="s">
        <v>15437</v>
      </c>
      <c r="J1572" t="s">
        <v>10577</v>
      </c>
      <c r="K1572" t="s">
        <v>31</v>
      </c>
      <c r="L1572" t="s">
        <v>31</v>
      </c>
      <c r="M1572" t="s">
        <v>42</v>
      </c>
      <c r="N1572" t="s">
        <v>43</v>
      </c>
      <c r="O1572" t="s">
        <v>10578</v>
      </c>
      <c r="P1572" t="s">
        <v>500</v>
      </c>
      <c r="Q1572" t="s">
        <v>58</v>
      </c>
      <c r="R1572" t="s">
        <v>835</v>
      </c>
      <c r="S1572" t="str">
        <f t="shared" si="20"/>
        <v>ORDOÑO VILCA, DELFINA</v>
      </c>
      <c r="T1572" t="s">
        <v>52</v>
      </c>
      <c r="U1572" t="s">
        <v>48</v>
      </c>
      <c r="V1572" t="s">
        <v>49</v>
      </c>
      <c r="W1572" t="s">
        <v>17440</v>
      </c>
      <c r="X1572" s="126">
        <v>24944</v>
      </c>
      <c r="Y1572" t="s">
        <v>10579</v>
      </c>
      <c r="AB1572" t="s">
        <v>38</v>
      </c>
      <c r="AC1572" t="s">
        <v>39</v>
      </c>
      <c r="AD1572" t="s">
        <v>40</v>
      </c>
    </row>
    <row r="1573" spans="1:30" x14ac:dyDescent="0.25">
      <c r="A1573" t="s">
        <v>10580</v>
      </c>
      <c r="B1573" t="s">
        <v>27</v>
      </c>
      <c r="C1573" t="s">
        <v>28</v>
      </c>
      <c r="D1573" t="s">
        <v>29</v>
      </c>
      <c r="E1573" t="s">
        <v>30</v>
      </c>
      <c r="F1573" t="s">
        <v>10473</v>
      </c>
      <c r="G1573" t="s">
        <v>10474</v>
      </c>
      <c r="H1573" t="s">
        <v>9383</v>
      </c>
      <c r="I1573" t="s">
        <v>15437</v>
      </c>
      <c r="J1573" t="s">
        <v>10580</v>
      </c>
      <c r="K1573" t="s">
        <v>31</v>
      </c>
      <c r="L1573" t="s">
        <v>31</v>
      </c>
      <c r="M1573" t="s">
        <v>42</v>
      </c>
      <c r="N1573" t="s">
        <v>43</v>
      </c>
      <c r="O1573" t="s">
        <v>10581</v>
      </c>
      <c r="P1573" t="s">
        <v>75</v>
      </c>
      <c r="Q1573" t="s">
        <v>342</v>
      </c>
      <c r="R1573" t="s">
        <v>8442</v>
      </c>
      <c r="S1573" t="str">
        <f t="shared" si="20"/>
        <v>QUISPE GUEVARA, RUTH ELIZABETH</v>
      </c>
      <c r="T1573" t="s">
        <v>64</v>
      </c>
      <c r="U1573" t="s">
        <v>48</v>
      </c>
      <c r="V1573" t="s">
        <v>49</v>
      </c>
      <c r="W1573" t="s">
        <v>17441</v>
      </c>
      <c r="X1573" s="126">
        <v>28079</v>
      </c>
      <c r="Y1573" t="s">
        <v>10582</v>
      </c>
      <c r="AB1573" t="s">
        <v>38</v>
      </c>
      <c r="AC1573" t="s">
        <v>39</v>
      </c>
      <c r="AD1573" t="s">
        <v>40</v>
      </c>
    </row>
    <row r="1574" spans="1:30" x14ac:dyDescent="0.25">
      <c r="A1574" t="s">
        <v>10583</v>
      </c>
      <c r="B1574" t="s">
        <v>27</v>
      </c>
      <c r="C1574" t="s">
        <v>28</v>
      </c>
      <c r="D1574" t="s">
        <v>29</v>
      </c>
      <c r="E1574" t="s">
        <v>30</v>
      </c>
      <c r="F1574" t="s">
        <v>10473</v>
      </c>
      <c r="G1574" t="s">
        <v>10474</v>
      </c>
      <c r="H1574" t="s">
        <v>9383</v>
      </c>
      <c r="I1574" t="s">
        <v>15437</v>
      </c>
      <c r="J1574" t="s">
        <v>10583</v>
      </c>
      <c r="K1574" t="s">
        <v>31</v>
      </c>
      <c r="L1574" t="s">
        <v>31</v>
      </c>
      <c r="M1574" t="s">
        <v>9423</v>
      </c>
      <c r="N1574" t="s">
        <v>43</v>
      </c>
      <c r="O1574" t="s">
        <v>10584</v>
      </c>
      <c r="P1574" t="s">
        <v>75</v>
      </c>
      <c r="Q1574" t="s">
        <v>793</v>
      </c>
      <c r="R1574" t="s">
        <v>10585</v>
      </c>
      <c r="S1574" t="str">
        <f t="shared" si="20"/>
        <v>QUISPE ARO, EDWIN WILFREDO</v>
      </c>
      <c r="T1574" t="s">
        <v>47</v>
      </c>
      <c r="U1574" t="s">
        <v>48</v>
      </c>
      <c r="V1574" t="s">
        <v>49</v>
      </c>
      <c r="W1574" t="s">
        <v>17442</v>
      </c>
      <c r="X1574" s="126">
        <v>27616</v>
      </c>
      <c r="Y1574" t="s">
        <v>10586</v>
      </c>
      <c r="AB1574" t="s">
        <v>38</v>
      </c>
      <c r="AC1574" t="s">
        <v>39</v>
      </c>
      <c r="AD1574" t="s">
        <v>40</v>
      </c>
    </row>
    <row r="1575" spans="1:30" x14ac:dyDescent="0.25">
      <c r="A1575" t="s">
        <v>10587</v>
      </c>
      <c r="B1575" t="s">
        <v>27</v>
      </c>
      <c r="C1575" t="s">
        <v>28</v>
      </c>
      <c r="D1575" t="s">
        <v>29</v>
      </c>
      <c r="E1575" t="s">
        <v>30</v>
      </c>
      <c r="F1575" t="s">
        <v>10473</v>
      </c>
      <c r="G1575" t="s">
        <v>10474</v>
      </c>
      <c r="H1575" t="s">
        <v>9383</v>
      </c>
      <c r="I1575" t="s">
        <v>15437</v>
      </c>
      <c r="J1575" t="s">
        <v>10587</v>
      </c>
      <c r="K1575" t="s">
        <v>31</v>
      </c>
      <c r="L1575" t="s">
        <v>31</v>
      </c>
      <c r="M1575" t="s">
        <v>42</v>
      </c>
      <c r="N1575" t="s">
        <v>43</v>
      </c>
      <c r="O1575" t="s">
        <v>10588</v>
      </c>
      <c r="P1575" t="s">
        <v>10589</v>
      </c>
      <c r="Q1575" t="s">
        <v>971</v>
      </c>
      <c r="R1575" t="s">
        <v>10590</v>
      </c>
      <c r="S1575" t="str">
        <f t="shared" si="20"/>
        <v>LANZA JAPURA, MARY ALEXYA</v>
      </c>
      <c r="T1575" t="s">
        <v>64</v>
      </c>
      <c r="U1575" t="s">
        <v>48</v>
      </c>
      <c r="V1575" t="s">
        <v>49</v>
      </c>
      <c r="W1575" t="s">
        <v>17443</v>
      </c>
      <c r="X1575" s="126">
        <v>31551</v>
      </c>
      <c r="Y1575" t="s">
        <v>10591</v>
      </c>
      <c r="AB1575" t="s">
        <v>38</v>
      </c>
      <c r="AC1575" t="s">
        <v>39</v>
      </c>
      <c r="AD1575" t="s">
        <v>40</v>
      </c>
    </row>
    <row r="1576" spans="1:30" x14ac:dyDescent="0.25">
      <c r="A1576" t="s">
        <v>10592</v>
      </c>
      <c r="B1576" t="s">
        <v>27</v>
      </c>
      <c r="C1576" t="s">
        <v>28</v>
      </c>
      <c r="D1576" t="s">
        <v>29</v>
      </c>
      <c r="E1576" t="s">
        <v>30</v>
      </c>
      <c r="F1576" t="s">
        <v>10473</v>
      </c>
      <c r="G1576" t="s">
        <v>10474</v>
      </c>
      <c r="H1576" t="s">
        <v>9383</v>
      </c>
      <c r="I1576" t="s">
        <v>15437</v>
      </c>
      <c r="J1576" t="s">
        <v>10592</v>
      </c>
      <c r="K1576" t="s">
        <v>31</v>
      </c>
      <c r="L1576" t="s">
        <v>31</v>
      </c>
      <c r="M1576" t="s">
        <v>42</v>
      </c>
      <c r="N1576" t="s">
        <v>43</v>
      </c>
      <c r="O1576" t="s">
        <v>9529</v>
      </c>
      <c r="P1576" t="s">
        <v>126</v>
      </c>
      <c r="Q1576" t="s">
        <v>256</v>
      </c>
      <c r="R1576" t="s">
        <v>10593</v>
      </c>
      <c r="S1576" t="str">
        <f t="shared" si="20"/>
        <v>FLORES SANCHEZ, FRANCISCA LILIANA</v>
      </c>
      <c r="T1576" t="s">
        <v>316</v>
      </c>
      <c r="U1576" t="s">
        <v>48</v>
      </c>
      <c r="V1576" t="s">
        <v>49</v>
      </c>
      <c r="W1576" t="s">
        <v>17444</v>
      </c>
      <c r="X1576" s="126">
        <v>24755</v>
      </c>
      <c r="Y1576" t="s">
        <v>10594</v>
      </c>
      <c r="AB1576" t="s">
        <v>38</v>
      </c>
      <c r="AC1576" t="s">
        <v>39</v>
      </c>
      <c r="AD1576" t="s">
        <v>40</v>
      </c>
    </row>
    <row r="1577" spans="1:30" x14ac:dyDescent="0.25">
      <c r="A1577" t="s">
        <v>10595</v>
      </c>
      <c r="B1577" t="s">
        <v>27</v>
      </c>
      <c r="C1577" t="s">
        <v>28</v>
      </c>
      <c r="D1577" t="s">
        <v>29</v>
      </c>
      <c r="E1577" t="s">
        <v>30</v>
      </c>
      <c r="F1577" t="s">
        <v>10473</v>
      </c>
      <c r="G1577" t="s">
        <v>10474</v>
      </c>
      <c r="H1577" t="s">
        <v>9383</v>
      </c>
      <c r="I1577" t="s">
        <v>15437</v>
      </c>
      <c r="J1577" t="s">
        <v>10595</v>
      </c>
      <c r="K1577" t="s">
        <v>31</v>
      </c>
      <c r="L1577" t="s">
        <v>31</v>
      </c>
      <c r="M1577" t="s">
        <v>42</v>
      </c>
      <c r="N1577" t="s">
        <v>43</v>
      </c>
      <c r="O1577" t="s">
        <v>10596</v>
      </c>
      <c r="P1577" t="s">
        <v>50</v>
      </c>
      <c r="Q1577" t="s">
        <v>218</v>
      </c>
      <c r="R1577" t="s">
        <v>597</v>
      </c>
      <c r="S1577" t="str">
        <f t="shared" si="20"/>
        <v>CCALLA PARI, ROBERTO</v>
      </c>
      <c r="T1577" t="s">
        <v>52</v>
      </c>
      <c r="U1577" t="s">
        <v>48</v>
      </c>
      <c r="V1577" t="s">
        <v>49</v>
      </c>
      <c r="W1577" t="s">
        <v>17445</v>
      </c>
      <c r="X1577" s="126">
        <v>22778</v>
      </c>
      <c r="Y1577" t="s">
        <v>10597</v>
      </c>
      <c r="AB1577" t="s">
        <v>38</v>
      </c>
      <c r="AC1577" t="s">
        <v>39</v>
      </c>
      <c r="AD1577" t="s">
        <v>40</v>
      </c>
    </row>
    <row r="1578" spans="1:30" x14ac:dyDescent="0.25">
      <c r="A1578" t="s">
        <v>10598</v>
      </c>
      <c r="B1578" t="s">
        <v>27</v>
      </c>
      <c r="C1578" t="s">
        <v>28</v>
      </c>
      <c r="D1578" t="s">
        <v>29</v>
      </c>
      <c r="E1578" t="s">
        <v>30</v>
      </c>
      <c r="F1578" t="s">
        <v>10473</v>
      </c>
      <c r="G1578" t="s">
        <v>10474</v>
      </c>
      <c r="H1578" t="s">
        <v>9383</v>
      </c>
      <c r="I1578" t="s">
        <v>15437</v>
      </c>
      <c r="J1578" t="s">
        <v>10598</v>
      </c>
      <c r="K1578" t="s">
        <v>31</v>
      </c>
      <c r="L1578" t="s">
        <v>31</v>
      </c>
      <c r="M1578" t="s">
        <v>42</v>
      </c>
      <c r="N1578" t="s">
        <v>43</v>
      </c>
      <c r="O1578" t="s">
        <v>7206</v>
      </c>
      <c r="P1578" t="s">
        <v>10599</v>
      </c>
      <c r="Q1578" t="s">
        <v>85</v>
      </c>
      <c r="R1578" t="s">
        <v>10600</v>
      </c>
      <c r="S1578" t="str">
        <f t="shared" si="20"/>
        <v>GARAY CACERES, NANCY ANTONIETA</v>
      </c>
      <c r="T1578" t="s">
        <v>36</v>
      </c>
      <c r="U1578" t="s">
        <v>48</v>
      </c>
      <c r="V1578" t="s">
        <v>49</v>
      </c>
      <c r="W1578" t="s">
        <v>17446</v>
      </c>
      <c r="X1578" s="126">
        <v>22987</v>
      </c>
      <c r="Y1578" t="s">
        <v>10601</v>
      </c>
      <c r="AB1578" t="s">
        <v>38</v>
      </c>
      <c r="AC1578" t="s">
        <v>39</v>
      </c>
      <c r="AD1578" t="s">
        <v>40</v>
      </c>
    </row>
    <row r="1579" spans="1:30" x14ac:dyDescent="0.25">
      <c r="A1579" t="s">
        <v>17447</v>
      </c>
      <c r="B1579" t="s">
        <v>27</v>
      </c>
      <c r="C1579" t="s">
        <v>28</v>
      </c>
      <c r="D1579" t="s">
        <v>29</v>
      </c>
      <c r="E1579" t="s">
        <v>30</v>
      </c>
      <c r="F1579" t="s">
        <v>10473</v>
      </c>
      <c r="G1579" t="s">
        <v>10474</v>
      </c>
      <c r="H1579" t="s">
        <v>9383</v>
      </c>
      <c r="I1579" t="s">
        <v>15437</v>
      </c>
      <c r="J1579" t="s">
        <v>17447</v>
      </c>
      <c r="K1579" t="s">
        <v>31</v>
      </c>
      <c r="L1579" t="s">
        <v>31</v>
      </c>
      <c r="M1579" t="s">
        <v>6446</v>
      </c>
      <c r="N1579" t="s">
        <v>61</v>
      </c>
      <c r="O1579" t="s">
        <v>17060</v>
      </c>
      <c r="P1579" t="s">
        <v>78</v>
      </c>
      <c r="Q1579" t="s">
        <v>9819</v>
      </c>
      <c r="R1579" t="s">
        <v>79</v>
      </c>
      <c r="S1579" s="189" t="s">
        <v>235</v>
      </c>
      <c r="T1579" t="s">
        <v>64</v>
      </c>
      <c r="U1579" t="s">
        <v>749</v>
      </c>
      <c r="V1579" t="s">
        <v>49</v>
      </c>
      <c r="W1579" t="s">
        <v>22444</v>
      </c>
      <c r="X1579" s="126">
        <v>29374</v>
      </c>
      <c r="Y1579" t="s">
        <v>22445</v>
      </c>
      <c r="Z1579" s="126">
        <v>44256</v>
      </c>
      <c r="AA1579" s="126">
        <v>44561</v>
      </c>
      <c r="AB1579" t="s">
        <v>119</v>
      </c>
      <c r="AC1579" t="s">
        <v>6628</v>
      </c>
      <c r="AD1579" t="s">
        <v>40</v>
      </c>
    </row>
    <row r="1580" spans="1:30" x14ac:dyDescent="0.25">
      <c r="A1580" t="s">
        <v>17448</v>
      </c>
      <c r="B1580" t="s">
        <v>27</v>
      </c>
      <c r="C1580" t="s">
        <v>28</v>
      </c>
      <c r="D1580" t="s">
        <v>29</v>
      </c>
      <c r="E1580" t="s">
        <v>30</v>
      </c>
      <c r="F1580" t="s">
        <v>10473</v>
      </c>
      <c r="G1580" t="s">
        <v>10474</v>
      </c>
      <c r="H1580" t="s">
        <v>9383</v>
      </c>
      <c r="I1580" t="s">
        <v>15437</v>
      </c>
      <c r="J1580" t="s">
        <v>17448</v>
      </c>
      <c r="K1580" t="s">
        <v>31</v>
      </c>
      <c r="L1580" t="s">
        <v>31</v>
      </c>
      <c r="M1580" t="s">
        <v>15429</v>
      </c>
      <c r="N1580" t="s">
        <v>61</v>
      </c>
      <c r="O1580" t="s">
        <v>17060</v>
      </c>
      <c r="P1580" t="s">
        <v>106</v>
      </c>
      <c r="Q1580" t="s">
        <v>132</v>
      </c>
      <c r="R1580" t="s">
        <v>22446</v>
      </c>
      <c r="S1580" s="189" t="s">
        <v>235</v>
      </c>
      <c r="T1580" t="s">
        <v>64</v>
      </c>
      <c r="U1580" t="s">
        <v>48</v>
      </c>
      <c r="V1580" t="s">
        <v>49</v>
      </c>
      <c r="W1580" t="s">
        <v>22447</v>
      </c>
      <c r="X1580" s="126">
        <v>31395</v>
      </c>
      <c r="Y1580" t="s">
        <v>22448</v>
      </c>
      <c r="Z1580" s="126">
        <v>44259</v>
      </c>
      <c r="AA1580" s="126">
        <v>44561</v>
      </c>
      <c r="AB1580" t="s">
        <v>119</v>
      </c>
      <c r="AC1580" t="s">
        <v>6628</v>
      </c>
      <c r="AD1580" t="s">
        <v>40</v>
      </c>
    </row>
    <row r="1581" spans="1:30" x14ac:dyDescent="0.25">
      <c r="A1581" t="s">
        <v>10602</v>
      </c>
      <c r="B1581" t="s">
        <v>27</v>
      </c>
      <c r="C1581" t="s">
        <v>28</v>
      </c>
      <c r="D1581" t="s">
        <v>29</v>
      </c>
      <c r="E1581" t="s">
        <v>30</v>
      </c>
      <c r="F1581" t="s">
        <v>10473</v>
      </c>
      <c r="G1581" t="s">
        <v>10474</v>
      </c>
      <c r="H1581" t="s">
        <v>9383</v>
      </c>
      <c r="I1581" t="s">
        <v>15437</v>
      </c>
      <c r="J1581" t="s">
        <v>10602</v>
      </c>
      <c r="K1581" t="s">
        <v>90</v>
      </c>
      <c r="L1581" t="s">
        <v>730</v>
      </c>
      <c r="M1581" t="s">
        <v>731</v>
      </c>
      <c r="N1581" t="s">
        <v>61</v>
      </c>
      <c r="O1581" t="s">
        <v>10603</v>
      </c>
      <c r="P1581" t="s">
        <v>71</v>
      </c>
      <c r="Q1581" t="s">
        <v>139</v>
      </c>
      <c r="R1581" t="s">
        <v>22449</v>
      </c>
      <c r="S1581" s="189" t="s">
        <v>235</v>
      </c>
      <c r="T1581" t="s">
        <v>766</v>
      </c>
      <c r="U1581" t="s">
        <v>37</v>
      </c>
      <c r="V1581" t="s">
        <v>49</v>
      </c>
      <c r="W1581" t="s">
        <v>22450</v>
      </c>
      <c r="X1581" s="126">
        <v>35596</v>
      </c>
      <c r="Y1581" t="s">
        <v>22451</v>
      </c>
      <c r="Z1581" s="126">
        <v>44197</v>
      </c>
      <c r="AA1581" s="126">
        <v>44561</v>
      </c>
      <c r="AB1581" t="s">
        <v>38</v>
      </c>
      <c r="AC1581" t="s">
        <v>95</v>
      </c>
      <c r="AD1581" t="s">
        <v>40</v>
      </c>
    </row>
    <row r="1582" spans="1:30" x14ac:dyDescent="0.25">
      <c r="A1582" t="s">
        <v>10604</v>
      </c>
      <c r="B1582" t="s">
        <v>27</v>
      </c>
      <c r="C1582" t="s">
        <v>28</v>
      </c>
      <c r="D1582" t="s">
        <v>29</v>
      </c>
      <c r="E1582" t="s">
        <v>30</v>
      </c>
      <c r="F1582" t="s">
        <v>10473</v>
      </c>
      <c r="G1582" t="s">
        <v>10474</v>
      </c>
      <c r="H1582" t="s">
        <v>9383</v>
      </c>
      <c r="I1582" t="s">
        <v>15437</v>
      </c>
      <c r="J1582" t="s">
        <v>10604</v>
      </c>
      <c r="K1582" t="s">
        <v>90</v>
      </c>
      <c r="L1582" t="s">
        <v>720</v>
      </c>
      <c r="M1582" t="s">
        <v>721</v>
      </c>
      <c r="N1582" t="s">
        <v>43</v>
      </c>
      <c r="O1582" t="s">
        <v>10605</v>
      </c>
      <c r="P1582" t="s">
        <v>611</v>
      </c>
      <c r="Q1582" t="s">
        <v>126</v>
      </c>
      <c r="R1582" t="s">
        <v>650</v>
      </c>
      <c r="S1582" t="str">
        <f t="shared" si="20"/>
        <v>YUPANQUI FLORES, ROGER</v>
      </c>
      <c r="T1582" t="s">
        <v>406</v>
      </c>
      <c r="U1582" t="s">
        <v>37</v>
      </c>
      <c r="V1582" t="s">
        <v>49</v>
      </c>
      <c r="W1582" t="s">
        <v>17449</v>
      </c>
      <c r="X1582" s="126">
        <v>24861</v>
      </c>
      <c r="Y1582" t="s">
        <v>10606</v>
      </c>
      <c r="AB1582" t="s">
        <v>38</v>
      </c>
      <c r="AC1582" t="s">
        <v>95</v>
      </c>
      <c r="AD1582" t="s">
        <v>40</v>
      </c>
    </row>
    <row r="1583" spans="1:30" x14ac:dyDescent="0.25">
      <c r="A1583" t="s">
        <v>10607</v>
      </c>
      <c r="B1583" t="s">
        <v>27</v>
      </c>
      <c r="C1583" t="s">
        <v>28</v>
      </c>
      <c r="D1583" t="s">
        <v>29</v>
      </c>
      <c r="E1583" t="s">
        <v>30</v>
      </c>
      <c r="F1583" t="s">
        <v>10473</v>
      </c>
      <c r="G1583" t="s">
        <v>10474</v>
      </c>
      <c r="H1583" t="s">
        <v>9383</v>
      </c>
      <c r="I1583" t="s">
        <v>15437</v>
      </c>
      <c r="J1583" t="s">
        <v>10607</v>
      </c>
      <c r="K1583" t="s">
        <v>90</v>
      </c>
      <c r="L1583" t="s">
        <v>91</v>
      </c>
      <c r="M1583" t="s">
        <v>92</v>
      </c>
      <c r="N1583" t="s">
        <v>235</v>
      </c>
      <c r="O1583" t="s">
        <v>17450</v>
      </c>
      <c r="P1583" t="s">
        <v>41</v>
      </c>
      <c r="Q1583" t="s">
        <v>41</v>
      </c>
      <c r="R1583" t="s">
        <v>41</v>
      </c>
      <c r="S1583" t="str">
        <f t="shared" si="20"/>
        <v xml:space="preserve"> , </v>
      </c>
      <c r="T1583" t="s">
        <v>147</v>
      </c>
      <c r="U1583" t="s">
        <v>37</v>
      </c>
      <c r="V1583" t="s">
        <v>49</v>
      </c>
      <c r="W1583" t="s">
        <v>41</v>
      </c>
      <c r="X1583" t="s">
        <v>236</v>
      </c>
      <c r="Y1583" t="s">
        <v>41</v>
      </c>
      <c r="AB1583" t="s">
        <v>38</v>
      </c>
      <c r="AC1583" t="s">
        <v>95</v>
      </c>
      <c r="AD1583" t="s">
        <v>40</v>
      </c>
    </row>
    <row r="1584" spans="1:30" x14ac:dyDescent="0.25">
      <c r="A1584" t="s">
        <v>10608</v>
      </c>
      <c r="B1584" t="s">
        <v>27</v>
      </c>
      <c r="C1584" t="s">
        <v>28</v>
      </c>
      <c r="D1584" t="s">
        <v>29</v>
      </c>
      <c r="E1584" t="s">
        <v>30</v>
      </c>
      <c r="F1584" t="s">
        <v>10473</v>
      </c>
      <c r="G1584" t="s">
        <v>10474</v>
      </c>
      <c r="H1584" t="s">
        <v>9383</v>
      </c>
      <c r="I1584" t="s">
        <v>15437</v>
      </c>
      <c r="J1584" t="s">
        <v>10608</v>
      </c>
      <c r="K1584" t="s">
        <v>90</v>
      </c>
      <c r="L1584" t="s">
        <v>91</v>
      </c>
      <c r="M1584" t="s">
        <v>92</v>
      </c>
      <c r="N1584" t="s">
        <v>43</v>
      </c>
      <c r="O1584" t="s">
        <v>53</v>
      </c>
      <c r="P1584" t="s">
        <v>262</v>
      </c>
      <c r="Q1584" t="s">
        <v>251</v>
      </c>
      <c r="R1584" t="s">
        <v>837</v>
      </c>
      <c r="S1584" t="str">
        <f t="shared" si="20"/>
        <v>CHATA CALDERON, MIGUEL</v>
      </c>
      <c r="T1584" t="s">
        <v>147</v>
      </c>
      <c r="U1584" t="s">
        <v>37</v>
      </c>
      <c r="V1584" t="s">
        <v>49</v>
      </c>
      <c r="W1584" t="s">
        <v>17451</v>
      </c>
      <c r="X1584" s="126">
        <v>23753</v>
      </c>
      <c r="Y1584" t="s">
        <v>10609</v>
      </c>
      <c r="AB1584" t="s">
        <v>38</v>
      </c>
      <c r="AC1584" t="s">
        <v>95</v>
      </c>
      <c r="AD1584" t="s">
        <v>40</v>
      </c>
    </row>
    <row r="1585" spans="1:30" x14ac:dyDescent="0.25">
      <c r="A1585" t="s">
        <v>10610</v>
      </c>
      <c r="B1585" t="s">
        <v>27</v>
      </c>
      <c r="C1585" t="s">
        <v>28</v>
      </c>
      <c r="D1585" t="s">
        <v>29</v>
      </c>
      <c r="E1585" t="s">
        <v>30</v>
      </c>
      <c r="F1585" t="s">
        <v>10473</v>
      </c>
      <c r="G1585" t="s">
        <v>10474</v>
      </c>
      <c r="H1585" t="s">
        <v>9383</v>
      </c>
      <c r="I1585" t="s">
        <v>15437</v>
      </c>
      <c r="J1585" t="s">
        <v>10610</v>
      </c>
      <c r="K1585" t="s">
        <v>90</v>
      </c>
      <c r="L1585" t="s">
        <v>91</v>
      </c>
      <c r="M1585" t="s">
        <v>92</v>
      </c>
      <c r="N1585" t="s">
        <v>43</v>
      </c>
      <c r="O1585" t="s">
        <v>10611</v>
      </c>
      <c r="P1585" t="s">
        <v>106</v>
      </c>
      <c r="Q1585" t="s">
        <v>106</v>
      </c>
      <c r="R1585" t="s">
        <v>10612</v>
      </c>
      <c r="S1585" t="str">
        <f t="shared" si="20"/>
        <v>MAMANI MAMANI, EDELVIRA</v>
      </c>
      <c r="T1585" t="s">
        <v>176</v>
      </c>
      <c r="U1585" t="s">
        <v>37</v>
      </c>
      <c r="V1585" t="s">
        <v>49</v>
      </c>
      <c r="W1585" t="s">
        <v>17452</v>
      </c>
      <c r="X1585" s="126">
        <v>24743</v>
      </c>
      <c r="Y1585" t="s">
        <v>10613</v>
      </c>
      <c r="AB1585" t="s">
        <v>38</v>
      </c>
      <c r="AC1585" t="s">
        <v>95</v>
      </c>
      <c r="AD1585" t="s">
        <v>40</v>
      </c>
    </row>
    <row r="1586" spans="1:30" x14ac:dyDescent="0.25">
      <c r="A1586" t="s">
        <v>10614</v>
      </c>
      <c r="B1586" t="s">
        <v>27</v>
      </c>
      <c r="C1586" t="s">
        <v>28</v>
      </c>
      <c r="D1586" t="s">
        <v>29</v>
      </c>
      <c r="E1586" t="s">
        <v>30</v>
      </c>
      <c r="F1586" t="s">
        <v>10473</v>
      </c>
      <c r="G1586" t="s">
        <v>10474</v>
      </c>
      <c r="H1586" t="s">
        <v>9383</v>
      </c>
      <c r="I1586" t="s">
        <v>15437</v>
      </c>
      <c r="J1586" t="s">
        <v>10614</v>
      </c>
      <c r="K1586" t="s">
        <v>90</v>
      </c>
      <c r="L1586" t="s">
        <v>91</v>
      </c>
      <c r="M1586" t="s">
        <v>92</v>
      </c>
      <c r="N1586" t="s">
        <v>43</v>
      </c>
      <c r="O1586" t="s">
        <v>10615</v>
      </c>
      <c r="P1586" t="s">
        <v>9642</v>
      </c>
      <c r="Q1586" t="s">
        <v>9643</v>
      </c>
      <c r="R1586" t="s">
        <v>838</v>
      </c>
      <c r="S1586" t="str">
        <f t="shared" si="20"/>
        <v>CHARA CALANI, RICARDO</v>
      </c>
      <c r="T1586" t="s">
        <v>102</v>
      </c>
      <c r="U1586" t="s">
        <v>37</v>
      </c>
      <c r="V1586" t="s">
        <v>49</v>
      </c>
      <c r="W1586" t="s">
        <v>17453</v>
      </c>
      <c r="X1586" s="126">
        <v>23549</v>
      </c>
      <c r="Y1586" t="s">
        <v>10616</v>
      </c>
      <c r="AB1586" t="s">
        <v>38</v>
      </c>
      <c r="AC1586" t="s">
        <v>95</v>
      </c>
      <c r="AD1586" t="s">
        <v>40</v>
      </c>
    </row>
    <row r="1587" spans="1:30" x14ac:dyDescent="0.25">
      <c r="A1587" t="s">
        <v>10617</v>
      </c>
      <c r="B1587" t="s">
        <v>27</v>
      </c>
      <c r="C1587" t="s">
        <v>28</v>
      </c>
      <c r="D1587" t="s">
        <v>29</v>
      </c>
      <c r="E1587" t="s">
        <v>30</v>
      </c>
      <c r="F1587" t="s">
        <v>10473</v>
      </c>
      <c r="G1587" t="s">
        <v>10474</v>
      </c>
      <c r="H1587" t="s">
        <v>9383</v>
      </c>
      <c r="I1587" t="s">
        <v>15437</v>
      </c>
      <c r="J1587" t="s">
        <v>10617</v>
      </c>
      <c r="K1587" t="s">
        <v>90</v>
      </c>
      <c r="L1587" t="s">
        <v>91</v>
      </c>
      <c r="M1587" t="s">
        <v>92</v>
      </c>
      <c r="N1587" t="s">
        <v>43</v>
      </c>
      <c r="O1587" t="s">
        <v>428</v>
      </c>
      <c r="P1587" t="s">
        <v>152</v>
      </c>
      <c r="Q1587" t="s">
        <v>823</v>
      </c>
      <c r="R1587" t="s">
        <v>10618</v>
      </c>
      <c r="S1587" t="str">
        <f t="shared" si="20"/>
        <v>RAMOS CLAVIJO, MARIO ENRIQUE</v>
      </c>
      <c r="T1587" t="s">
        <v>102</v>
      </c>
      <c r="U1587" t="s">
        <v>37</v>
      </c>
      <c r="V1587" t="s">
        <v>49</v>
      </c>
      <c r="W1587" t="s">
        <v>17454</v>
      </c>
      <c r="X1587" s="126">
        <v>22745</v>
      </c>
      <c r="Y1587" t="s">
        <v>10619</v>
      </c>
      <c r="AB1587" t="s">
        <v>38</v>
      </c>
      <c r="AC1587" t="s">
        <v>95</v>
      </c>
      <c r="AD1587" t="s">
        <v>40</v>
      </c>
    </row>
    <row r="1588" spans="1:30" x14ac:dyDescent="0.25">
      <c r="A1588" t="s">
        <v>10620</v>
      </c>
      <c r="B1588" t="s">
        <v>27</v>
      </c>
      <c r="C1588" t="s">
        <v>28</v>
      </c>
      <c r="D1588" t="s">
        <v>29</v>
      </c>
      <c r="E1588" t="s">
        <v>30</v>
      </c>
      <c r="F1588" t="s">
        <v>10473</v>
      </c>
      <c r="G1588" t="s">
        <v>10474</v>
      </c>
      <c r="H1588" t="s">
        <v>9383</v>
      </c>
      <c r="I1588" t="s">
        <v>15437</v>
      </c>
      <c r="J1588" t="s">
        <v>10620</v>
      </c>
      <c r="K1588" t="s">
        <v>90</v>
      </c>
      <c r="L1588" t="s">
        <v>91</v>
      </c>
      <c r="M1588" t="s">
        <v>92</v>
      </c>
      <c r="N1588" t="s">
        <v>43</v>
      </c>
      <c r="O1588" t="s">
        <v>10621</v>
      </c>
      <c r="P1588" t="s">
        <v>647</v>
      </c>
      <c r="Q1588" t="s">
        <v>226</v>
      </c>
      <c r="R1588" t="s">
        <v>839</v>
      </c>
      <c r="S1588" t="str">
        <f t="shared" si="20"/>
        <v>CHECALLA ARCE, HILARIO</v>
      </c>
      <c r="T1588" t="s">
        <v>102</v>
      </c>
      <c r="U1588" t="s">
        <v>37</v>
      </c>
      <c r="V1588" t="s">
        <v>49</v>
      </c>
      <c r="W1588" t="s">
        <v>17455</v>
      </c>
      <c r="X1588" s="126">
        <v>26677</v>
      </c>
      <c r="Y1588" t="s">
        <v>10622</v>
      </c>
      <c r="AB1588" t="s">
        <v>38</v>
      </c>
      <c r="AC1588" t="s">
        <v>95</v>
      </c>
      <c r="AD1588" t="s">
        <v>40</v>
      </c>
    </row>
    <row r="1589" spans="1:30" x14ac:dyDescent="0.25">
      <c r="A1589" t="s">
        <v>10623</v>
      </c>
      <c r="B1589" t="s">
        <v>27</v>
      </c>
      <c r="C1589" t="s">
        <v>28</v>
      </c>
      <c r="D1589" t="s">
        <v>29</v>
      </c>
      <c r="E1589" t="s">
        <v>30</v>
      </c>
      <c r="F1589" t="s">
        <v>10473</v>
      </c>
      <c r="G1589" t="s">
        <v>10474</v>
      </c>
      <c r="H1589" t="s">
        <v>9383</v>
      </c>
      <c r="I1589" t="s">
        <v>15437</v>
      </c>
      <c r="J1589" t="s">
        <v>10623</v>
      </c>
      <c r="K1589" t="s">
        <v>90</v>
      </c>
      <c r="L1589" t="s">
        <v>91</v>
      </c>
      <c r="M1589" t="s">
        <v>364</v>
      </c>
      <c r="N1589" t="s">
        <v>43</v>
      </c>
      <c r="O1589" t="s">
        <v>10624</v>
      </c>
      <c r="P1589" t="s">
        <v>881</v>
      </c>
      <c r="Q1589" t="s">
        <v>882</v>
      </c>
      <c r="R1589" t="s">
        <v>10625</v>
      </c>
      <c r="S1589" t="str">
        <f t="shared" si="20"/>
        <v>HUARSAYA CHUNGA, MARIO GUILLERMO</v>
      </c>
      <c r="T1589" t="s">
        <v>102</v>
      </c>
      <c r="U1589" t="s">
        <v>37</v>
      </c>
      <c r="V1589" t="s">
        <v>49</v>
      </c>
      <c r="W1589" t="s">
        <v>17456</v>
      </c>
      <c r="X1589" s="126">
        <v>24148</v>
      </c>
      <c r="Y1589" t="s">
        <v>10626</v>
      </c>
      <c r="AB1589" t="s">
        <v>38</v>
      </c>
      <c r="AC1589" t="s">
        <v>95</v>
      </c>
      <c r="AD1589" t="s">
        <v>40</v>
      </c>
    </row>
    <row r="1590" spans="1:30" x14ac:dyDescent="0.25">
      <c r="A1590" t="s">
        <v>10627</v>
      </c>
      <c r="B1590" t="s">
        <v>27</v>
      </c>
      <c r="C1590" t="s">
        <v>28</v>
      </c>
      <c r="D1590" t="s">
        <v>29</v>
      </c>
      <c r="E1590" t="s">
        <v>30</v>
      </c>
      <c r="F1590" t="s">
        <v>10628</v>
      </c>
      <c r="G1590" t="s">
        <v>10629</v>
      </c>
      <c r="H1590" t="s">
        <v>9383</v>
      </c>
      <c r="I1590" t="s">
        <v>15443</v>
      </c>
      <c r="J1590" t="s">
        <v>10627</v>
      </c>
      <c r="K1590" t="s">
        <v>31</v>
      </c>
      <c r="L1590" t="s">
        <v>32</v>
      </c>
      <c r="M1590" t="s">
        <v>33</v>
      </c>
      <c r="N1590" t="s">
        <v>34</v>
      </c>
      <c r="O1590" t="s">
        <v>6560</v>
      </c>
      <c r="P1590" t="s">
        <v>126</v>
      </c>
      <c r="Q1590" t="s">
        <v>648</v>
      </c>
      <c r="R1590" t="s">
        <v>10630</v>
      </c>
      <c r="S1590" t="str">
        <f t="shared" si="20"/>
        <v>FLORES ALCOS, DOMINGO ALBERTO</v>
      </c>
      <c r="T1590" t="s">
        <v>316</v>
      </c>
      <c r="U1590" t="s">
        <v>37</v>
      </c>
      <c r="V1590" t="s">
        <v>6561</v>
      </c>
      <c r="W1590" t="s">
        <v>17457</v>
      </c>
      <c r="X1590" s="126">
        <v>22635</v>
      </c>
      <c r="Y1590" t="s">
        <v>10631</v>
      </c>
      <c r="Z1590" s="126">
        <v>43374</v>
      </c>
      <c r="AA1590" s="126">
        <v>44834</v>
      </c>
      <c r="AB1590" t="s">
        <v>38</v>
      </c>
      <c r="AC1590" t="s">
        <v>39</v>
      </c>
      <c r="AD1590" t="s">
        <v>40</v>
      </c>
    </row>
    <row r="1591" spans="1:30" x14ac:dyDescent="0.25">
      <c r="A1591" t="s">
        <v>10632</v>
      </c>
      <c r="B1591" t="s">
        <v>27</v>
      </c>
      <c r="C1591" t="s">
        <v>28</v>
      </c>
      <c r="D1591" t="s">
        <v>29</v>
      </c>
      <c r="E1591" t="s">
        <v>30</v>
      </c>
      <c r="F1591" t="s">
        <v>10628</v>
      </c>
      <c r="G1591" t="s">
        <v>10629</v>
      </c>
      <c r="H1591" t="s">
        <v>9383</v>
      </c>
      <c r="I1591" t="s">
        <v>15443</v>
      </c>
      <c r="J1591" t="s">
        <v>10632</v>
      </c>
      <c r="K1591" t="s">
        <v>31</v>
      </c>
      <c r="L1591" t="s">
        <v>32</v>
      </c>
      <c r="M1591" t="s">
        <v>709</v>
      </c>
      <c r="N1591" t="s">
        <v>699</v>
      </c>
      <c r="O1591" t="s">
        <v>17458</v>
      </c>
      <c r="P1591" t="s">
        <v>457</v>
      </c>
      <c r="Q1591" t="s">
        <v>794</v>
      </c>
      <c r="R1591" t="s">
        <v>10446</v>
      </c>
      <c r="S1591" t="str">
        <f t="shared" si="20"/>
        <v>SARAVIA ANGLES, ZELMA ROSANNA</v>
      </c>
      <c r="T1591" t="s">
        <v>59</v>
      </c>
      <c r="U1591" t="s">
        <v>37</v>
      </c>
      <c r="V1591" t="s">
        <v>49</v>
      </c>
      <c r="W1591" t="s">
        <v>17387</v>
      </c>
      <c r="X1591" s="126">
        <v>26415</v>
      </c>
      <c r="Y1591" t="s">
        <v>10447</v>
      </c>
      <c r="Z1591" s="126">
        <v>44258</v>
      </c>
      <c r="AA1591" s="126">
        <v>44561</v>
      </c>
      <c r="AB1591" t="s">
        <v>38</v>
      </c>
      <c r="AC1591" t="s">
        <v>39</v>
      </c>
      <c r="AD1591" t="s">
        <v>40</v>
      </c>
    </row>
    <row r="1592" spans="1:30" x14ac:dyDescent="0.25">
      <c r="A1592" t="s">
        <v>10634</v>
      </c>
      <c r="B1592" t="s">
        <v>27</v>
      </c>
      <c r="C1592" t="s">
        <v>28</v>
      </c>
      <c r="D1592" t="s">
        <v>29</v>
      </c>
      <c r="E1592" t="s">
        <v>30</v>
      </c>
      <c r="F1592" t="s">
        <v>10628</v>
      </c>
      <c r="G1592" t="s">
        <v>10629</v>
      </c>
      <c r="H1592" t="s">
        <v>9383</v>
      </c>
      <c r="I1592" t="s">
        <v>15443</v>
      </c>
      <c r="J1592" t="s">
        <v>10634</v>
      </c>
      <c r="K1592" t="s">
        <v>31</v>
      </c>
      <c r="L1592" t="s">
        <v>31</v>
      </c>
      <c r="M1592" t="s">
        <v>42</v>
      </c>
      <c r="N1592" t="s">
        <v>43</v>
      </c>
      <c r="O1592" t="s">
        <v>53</v>
      </c>
      <c r="P1592" t="s">
        <v>10635</v>
      </c>
      <c r="Q1592" t="s">
        <v>286</v>
      </c>
      <c r="R1592" t="s">
        <v>10636</v>
      </c>
      <c r="S1592" t="str">
        <f t="shared" si="20"/>
        <v>CHOQUECAHUA CHAMBILLA, MARIA ESTHER</v>
      </c>
      <c r="T1592" t="s">
        <v>47</v>
      </c>
      <c r="U1592" t="s">
        <v>48</v>
      </c>
      <c r="V1592" t="s">
        <v>49</v>
      </c>
      <c r="W1592" t="s">
        <v>17459</v>
      </c>
      <c r="X1592" s="126">
        <v>27493</v>
      </c>
      <c r="Y1592" t="s">
        <v>10637</v>
      </c>
      <c r="AB1592" t="s">
        <v>38</v>
      </c>
      <c r="AC1592" t="s">
        <v>39</v>
      </c>
      <c r="AD1592" t="s">
        <v>40</v>
      </c>
    </row>
    <row r="1593" spans="1:30" x14ac:dyDescent="0.25">
      <c r="A1593" t="s">
        <v>10638</v>
      </c>
      <c r="B1593" t="s">
        <v>27</v>
      </c>
      <c r="C1593" t="s">
        <v>28</v>
      </c>
      <c r="D1593" t="s">
        <v>29</v>
      </c>
      <c r="E1593" t="s">
        <v>30</v>
      </c>
      <c r="F1593" t="s">
        <v>10628</v>
      </c>
      <c r="G1593" t="s">
        <v>10629</v>
      </c>
      <c r="H1593" t="s">
        <v>9383</v>
      </c>
      <c r="I1593" t="s">
        <v>15443</v>
      </c>
      <c r="J1593" t="s">
        <v>10638</v>
      </c>
      <c r="K1593" t="s">
        <v>31</v>
      </c>
      <c r="L1593" t="s">
        <v>31</v>
      </c>
      <c r="M1593" t="s">
        <v>42</v>
      </c>
      <c r="N1593" t="s">
        <v>43</v>
      </c>
      <c r="O1593" t="s">
        <v>10639</v>
      </c>
      <c r="P1593" t="s">
        <v>60</v>
      </c>
      <c r="Q1593" t="s">
        <v>126</v>
      </c>
      <c r="R1593" t="s">
        <v>10640</v>
      </c>
      <c r="S1593" t="str">
        <f t="shared" si="20"/>
        <v>GALLEGOS FLORES, AIDA ELIANA</v>
      </c>
      <c r="T1593" t="s">
        <v>59</v>
      </c>
      <c r="U1593" t="s">
        <v>48</v>
      </c>
      <c r="V1593" t="s">
        <v>49</v>
      </c>
      <c r="W1593" t="s">
        <v>17460</v>
      </c>
      <c r="X1593" s="126">
        <v>26694</v>
      </c>
      <c r="Y1593" t="s">
        <v>10641</v>
      </c>
      <c r="AB1593" t="s">
        <v>38</v>
      </c>
      <c r="AC1593" t="s">
        <v>39</v>
      </c>
      <c r="AD1593" t="s">
        <v>40</v>
      </c>
    </row>
    <row r="1594" spans="1:30" x14ac:dyDescent="0.25">
      <c r="A1594" t="s">
        <v>10642</v>
      </c>
      <c r="B1594" t="s">
        <v>27</v>
      </c>
      <c r="C1594" t="s">
        <v>28</v>
      </c>
      <c r="D1594" t="s">
        <v>29</v>
      </c>
      <c r="E1594" t="s">
        <v>30</v>
      </c>
      <c r="F1594" t="s">
        <v>10628</v>
      </c>
      <c r="G1594" t="s">
        <v>10629</v>
      </c>
      <c r="H1594" t="s">
        <v>9383</v>
      </c>
      <c r="I1594" t="s">
        <v>15443</v>
      </c>
      <c r="J1594" t="s">
        <v>10642</v>
      </c>
      <c r="K1594" t="s">
        <v>31</v>
      </c>
      <c r="L1594" t="s">
        <v>31</v>
      </c>
      <c r="M1594" t="s">
        <v>42</v>
      </c>
      <c r="N1594" t="s">
        <v>43</v>
      </c>
      <c r="O1594" t="s">
        <v>53</v>
      </c>
      <c r="P1594" t="s">
        <v>373</v>
      </c>
      <c r="Q1594" t="s">
        <v>75</v>
      </c>
      <c r="R1594" t="s">
        <v>319</v>
      </c>
      <c r="S1594" t="str">
        <f t="shared" si="20"/>
        <v>AYALA QUISPE, DELIA</v>
      </c>
      <c r="T1594" t="s">
        <v>36</v>
      </c>
      <c r="U1594" t="s">
        <v>48</v>
      </c>
      <c r="V1594" t="s">
        <v>49</v>
      </c>
      <c r="W1594" t="s">
        <v>17461</v>
      </c>
      <c r="X1594" s="126">
        <v>26660</v>
      </c>
      <c r="Y1594" t="s">
        <v>10643</v>
      </c>
      <c r="AB1594" t="s">
        <v>38</v>
      </c>
      <c r="AC1594" t="s">
        <v>39</v>
      </c>
      <c r="AD1594" t="s">
        <v>40</v>
      </c>
    </row>
    <row r="1595" spans="1:30" x14ac:dyDescent="0.25">
      <c r="A1595" t="s">
        <v>10644</v>
      </c>
      <c r="B1595" t="s">
        <v>27</v>
      </c>
      <c r="C1595" t="s">
        <v>28</v>
      </c>
      <c r="D1595" t="s">
        <v>29</v>
      </c>
      <c r="E1595" t="s">
        <v>30</v>
      </c>
      <c r="F1595" t="s">
        <v>10628</v>
      </c>
      <c r="G1595" t="s">
        <v>10629</v>
      </c>
      <c r="H1595" t="s">
        <v>9383</v>
      </c>
      <c r="I1595" t="s">
        <v>15443</v>
      </c>
      <c r="J1595" t="s">
        <v>10644</v>
      </c>
      <c r="K1595" t="s">
        <v>31</v>
      </c>
      <c r="L1595" t="s">
        <v>31</v>
      </c>
      <c r="M1595" t="s">
        <v>42</v>
      </c>
      <c r="N1595" t="s">
        <v>61</v>
      </c>
      <c r="O1595" t="s">
        <v>17462</v>
      </c>
      <c r="P1595" t="s">
        <v>294</v>
      </c>
      <c r="Q1595" t="s">
        <v>21809</v>
      </c>
      <c r="R1595" t="s">
        <v>22452</v>
      </c>
      <c r="S1595" s="189" t="s">
        <v>235</v>
      </c>
      <c r="T1595" t="s">
        <v>64</v>
      </c>
      <c r="U1595" t="s">
        <v>48</v>
      </c>
      <c r="V1595" t="s">
        <v>49</v>
      </c>
      <c r="W1595" t="s">
        <v>22453</v>
      </c>
      <c r="X1595" s="126">
        <v>28131</v>
      </c>
      <c r="Y1595" t="s">
        <v>22454</v>
      </c>
      <c r="Z1595" s="126">
        <v>44491</v>
      </c>
      <c r="AA1595" s="126">
        <v>44561</v>
      </c>
      <c r="AB1595" t="s">
        <v>38</v>
      </c>
      <c r="AC1595" t="s">
        <v>6628</v>
      </c>
      <c r="AD1595" t="s">
        <v>40</v>
      </c>
    </row>
    <row r="1596" spans="1:30" x14ac:dyDescent="0.25">
      <c r="A1596" t="s">
        <v>10645</v>
      </c>
      <c r="B1596" t="s">
        <v>27</v>
      </c>
      <c r="C1596" t="s">
        <v>28</v>
      </c>
      <c r="D1596" t="s">
        <v>29</v>
      </c>
      <c r="E1596" t="s">
        <v>30</v>
      </c>
      <c r="F1596" t="s">
        <v>10628</v>
      </c>
      <c r="G1596" t="s">
        <v>10629</v>
      </c>
      <c r="H1596" t="s">
        <v>9383</v>
      </c>
      <c r="I1596" t="s">
        <v>15443</v>
      </c>
      <c r="J1596" t="s">
        <v>10645</v>
      </c>
      <c r="K1596" t="s">
        <v>31</v>
      </c>
      <c r="L1596" t="s">
        <v>31</v>
      </c>
      <c r="M1596" t="s">
        <v>42</v>
      </c>
      <c r="N1596" t="s">
        <v>43</v>
      </c>
      <c r="O1596" t="s">
        <v>53</v>
      </c>
      <c r="P1596" t="s">
        <v>715</v>
      </c>
      <c r="Q1596" t="s">
        <v>305</v>
      </c>
      <c r="R1596" t="s">
        <v>10646</v>
      </c>
      <c r="S1596" t="str">
        <f t="shared" si="20"/>
        <v>BLANCO RODRIGUEZ, PEDRO MARCIAL</v>
      </c>
      <c r="T1596" t="s">
        <v>59</v>
      </c>
      <c r="U1596" t="s">
        <v>48</v>
      </c>
      <c r="V1596" t="s">
        <v>49</v>
      </c>
      <c r="W1596" t="s">
        <v>17463</v>
      </c>
      <c r="X1596" s="126">
        <v>22826</v>
      </c>
      <c r="Y1596" t="s">
        <v>10647</v>
      </c>
      <c r="AB1596" t="s">
        <v>38</v>
      </c>
      <c r="AC1596" t="s">
        <v>39</v>
      </c>
      <c r="AD1596" t="s">
        <v>40</v>
      </c>
    </row>
    <row r="1597" spans="1:30" x14ac:dyDescent="0.25">
      <c r="A1597" t="s">
        <v>10648</v>
      </c>
      <c r="B1597" t="s">
        <v>27</v>
      </c>
      <c r="C1597" t="s">
        <v>28</v>
      </c>
      <c r="D1597" t="s">
        <v>29</v>
      </c>
      <c r="E1597" t="s">
        <v>30</v>
      </c>
      <c r="F1597" t="s">
        <v>10628</v>
      </c>
      <c r="G1597" t="s">
        <v>10629</v>
      </c>
      <c r="H1597" t="s">
        <v>9383</v>
      </c>
      <c r="I1597" t="s">
        <v>15443</v>
      </c>
      <c r="J1597" t="s">
        <v>10648</v>
      </c>
      <c r="K1597" t="s">
        <v>31</v>
      </c>
      <c r="L1597" t="s">
        <v>31</v>
      </c>
      <c r="M1597" t="s">
        <v>42</v>
      </c>
      <c r="N1597" t="s">
        <v>43</v>
      </c>
      <c r="O1597" t="s">
        <v>53</v>
      </c>
      <c r="P1597" t="s">
        <v>589</v>
      </c>
      <c r="Q1597" t="s">
        <v>254</v>
      </c>
      <c r="R1597" t="s">
        <v>281</v>
      </c>
      <c r="S1597" t="str">
        <f t="shared" si="20"/>
        <v>CHAHUARES SALAS, HILDA</v>
      </c>
      <c r="T1597" t="s">
        <v>52</v>
      </c>
      <c r="U1597" t="s">
        <v>48</v>
      </c>
      <c r="V1597" t="s">
        <v>49</v>
      </c>
      <c r="W1597" t="s">
        <v>17464</v>
      </c>
      <c r="X1597" s="126">
        <v>21049</v>
      </c>
      <c r="Y1597" t="s">
        <v>10649</v>
      </c>
      <c r="AB1597" t="s">
        <v>38</v>
      </c>
      <c r="AC1597" t="s">
        <v>39</v>
      </c>
      <c r="AD1597" t="s">
        <v>40</v>
      </c>
    </row>
    <row r="1598" spans="1:30" x14ac:dyDescent="0.25">
      <c r="A1598" t="s">
        <v>10650</v>
      </c>
      <c r="B1598" t="s">
        <v>27</v>
      </c>
      <c r="C1598" t="s">
        <v>28</v>
      </c>
      <c r="D1598" t="s">
        <v>29</v>
      </c>
      <c r="E1598" t="s">
        <v>30</v>
      </c>
      <c r="F1598" t="s">
        <v>10628</v>
      </c>
      <c r="G1598" t="s">
        <v>10629</v>
      </c>
      <c r="H1598" t="s">
        <v>9383</v>
      </c>
      <c r="I1598" t="s">
        <v>15443</v>
      </c>
      <c r="J1598" t="s">
        <v>10650</v>
      </c>
      <c r="K1598" t="s">
        <v>31</v>
      </c>
      <c r="L1598" t="s">
        <v>31</v>
      </c>
      <c r="M1598" t="s">
        <v>42</v>
      </c>
      <c r="N1598" t="s">
        <v>43</v>
      </c>
      <c r="O1598" t="s">
        <v>10651</v>
      </c>
      <c r="P1598" t="s">
        <v>460</v>
      </c>
      <c r="Q1598" t="s">
        <v>167</v>
      </c>
      <c r="R1598" t="s">
        <v>10652</v>
      </c>
      <c r="S1598" t="str">
        <f t="shared" si="20"/>
        <v>PACOMPIA GALINDO, SUSANA CANDIDA</v>
      </c>
      <c r="T1598" t="s">
        <v>47</v>
      </c>
      <c r="U1598" t="s">
        <v>48</v>
      </c>
      <c r="V1598" t="s">
        <v>49</v>
      </c>
      <c r="W1598" t="s">
        <v>17465</v>
      </c>
      <c r="X1598" s="126">
        <v>25831</v>
      </c>
      <c r="Y1598" t="s">
        <v>10653</v>
      </c>
      <c r="AB1598" t="s">
        <v>38</v>
      </c>
      <c r="AC1598" t="s">
        <v>39</v>
      </c>
      <c r="AD1598" t="s">
        <v>40</v>
      </c>
    </row>
    <row r="1599" spans="1:30" x14ac:dyDescent="0.25">
      <c r="A1599" t="s">
        <v>10654</v>
      </c>
      <c r="B1599" t="s">
        <v>27</v>
      </c>
      <c r="C1599" t="s">
        <v>28</v>
      </c>
      <c r="D1599" t="s">
        <v>29</v>
      </c>
      <c r="E1599" t="s">
        <v>30</v>
      </c>
      <c r="F1599" t="s">
        <v>10628</v>
      </c>
      <c r="G1599" t="s">
        <v>10629</v>
      </c>
      <c r="H1599" t="s">
        <v>9383</v>
      </c>
      <c r="I1599" t="s">
        <v>15443</v>
      </c>
      <c r="J1599" t="s">
        <v>10654</v>
      </c>
      <c r="K1599" t="s">
        <v>31</v>
      </c>
      <c r="L1599" t="s">
        <v>31</v>
      </c>
      <c r="M1599" t="s">
        <v>42</v>
      </c>
      <c r="N1599" t="s">
        <v>43</v>
      </c>
      <c r="O1599" t="s">
        <v>53</v>
      </c>
      <c r="P1599" t="s">
        <v>98</v>
      </c>
      <c r="Q1599" t="s">
        <v>241</v>
      </c>
      <c r="R1599" t="s">
        <v>10655</v>
      </c>
      <c r="S1599" t="str">
        <f t="shared" si="20"/>
        <v>COLQUE BARRIGA, JOAQUIN FRANCISCO</v>
      </c>
      <c r="T1599" t="s">
        <v>59</v>
      </c>
      <c r="U1599" t="s">
        <v>48</v>
      </c>
      <c r="V1599" t="s">
        <v>49</v>
      </c>
      <c r="W1599" t="s">
        <v>17466</v>
      </c>
      <c r="X1599" s="126">
        <v>22514</v>
      </c>
      <c r="Y1599" t="s">
        <v>10656</v>
      </c>
      <c r="AB1599" t="s">
        <v>38</v>
      </c>
      <c r="AC1599" t="s">
        <v>39</v>
      </c>
      <c r="AD1599" t="s">
        <v>40</v>
      </c>
    </row>
    <row r="1600" spans="1:30" x14ac:dyDescent="0.25">
      <c r="A1600" t="s">
        <v>10657</v>
      </c>
      <c r="B1600" t="s">
        <v>27</v>
      </c>
      <c r="C1600" t="s">
        <v>28</v>
      </c>
      <c r="D1600" t="s">
        <v>29</v>
      </c>
      <c r="E1600" t="s">
        <v>30</v>
      </c>
      <c r="F1600" t="s">
        <v>10628</v>
      </c>
      <c r="G1600" t="s">
        <v>10629</v>
      </c>
      <c r="H1600" t="s">
        <v>9383</v>
      </c>
      <c r="I1600" t="s">
        <v>15443</v>
      </c>
      <c r="J1600" t="s">
        <v>10657</v>
      </c>
      <c r="K1600" t="s">
        <v>31</v>
      </c>
      <c r="L1600" t="s">
        <v>31</v>
      </c>
      <c r="M1600" t="s">
        <v>42</v>
      </c>
      <c r="N1600" t="s">
        <v>43</v>
      </c>
      <c r="O1600" t="s">
        <v>53</v>
      </c>
      <c r="P1600" t="s">
        <v>76</v>
      </c>
      <c r="Q1600" t="s">
        <v>10658</v>
      </c>
      <c r="R1600" t="s">
        <v>10659</v>
      </c>
      <c r="S1600" t="str">
        <f t="shared" si="20"/>
        <v>CONDORI CERDAN, MAXIMA LIDIA</v>
      </c>
      <c r="T1600" t="s">
        <v>47</v>
      </c>
      <c r="U1600" t="s">
        <v>48</v>
      </c>
      <c r="V1600" t="s">
        <v>49</v>
      </c>
      <c r="W1600" t="s">
        <v>17467</v>
      </c>
      <c r="X1600" s="126">
        <v>20906</v>
      </c>
      <c r="Y1600" t="s">
        <v>10660</v>
      </c>
      <c r="AB1600" t="s">
        <v>38</v>
      </c>
      <c r="AC1600" t="s">
        <v>39</v>
      </c>
      <c r="AD1600" t="s">
        <v>40</v>
      </c>
    </row>
    <row r="1601" spans="1:30" x14ac:dyDescent="0.25">
      <c r="A1601" t="s">
        <v>10661</v>
      </c>
      <c r="B1601" t="s">
        <v>27</v>
      </c>
      <c r="C1601" t="s">
        <v>28</v>
      </c>
      <c r="D1601" t="s">
        <v>29</v>
      </c>
      <c r="E1601" t="s">
        <v>30</v>
      </c>
      <c r="F1601" t="s">
        <v>10628</v>
      </c>
      <c r="G1601" t="s">
        <v>10629</v>
      </c>
      <c r="H1601" t="s">
        <v>9383</v>
      </c>
      <c r="I1601" t="s">
        <v>15443</v>
      </c>
      <c r="J1601" t="s">
        <v>10661</v>
      </c>
      <c r="K1601" t="s">
        <v>31</v>
      </c>
      <c r="L1601" t="s">
        <v>31</v>
      </c>
      <c r="M1601" t="s">
        <v>9423</v>
      </c>
      <c r="N1601" t="s">
        <v>43</v>
      </c>
      <c r="O1601" t="s">
        <v>7807</v>
      </c>
      <c r="P1601" t="s">
        <v>232</v>
      </c>
      <c r="Q1601" t="s">
        <v>841</v>
      </c>
      <c r="R1601" t="s">
        <v>8123</v>
      </c>
      <c r="S1601" t="str">
        <f t="shared" si="20"/>
        <v>CHIPANA PONGO, YANETH</v>
      </c>
      <c r="T1601" t="s">
        <v>52</v>
      </c>
      <c r="U1601" t="s">
        <v>48</v>
      </c>
      <c r="V1601" t="s">
        <v>49</v>
      </c>
      <c r="W1601" t="s">
        <v>17468</v>
      </c>
      <c r="X1601" s="126">
        <v>31151</v>
      </c>
      <c r="Y1601" t="s">
        <v>258</v>
      </c>
      <c r="AB1601" t="s">
        <v>38</v>
      </c>
      <c r="AC1601" t="s">
        <v>39</v>
      </c>
      <c r="AD1601" t="s">
        <v>40</v>
      </c>
    </row>
    <row r="1602" spans="1:30" x14ac:dyDescent="0.25">
      <c r="A1602" t="s">
        <v>10662</v>
      </c>
      <c r="B1602" t="s">
        <v>27</v>
      </c>
      <c r="C1602" t="s">
        <v>28</v>
      </c>
      <c r="D1602" t="s">
        <v>29</v>
      </c>
      <c r="E1602" t="s">
        <v>30</v>
      </c>
      <c r="F1602" t="s">
        <v>10628</v>
      </c>
      <c r="G1602" t="s">
        <v>10629</v>
      </c>
      <c r="H1602" t="s">
        <v>9383</v>
      </c>
      <c r="I1602" t="s">
        <v>15443</v>
      </c>
      <c r="J1602" t="s">
        <v>10662</v>
      </c>
      <c r="K1602" t="s">
        <v>31</v>
      </c>
      <c r="L1602" t="s">
        <v>31</v>
      </c>
      <c r="M1602" t="s">
        <v>42</v>
      </c>
      <c r="N1602" t="s">
        <v>43</v>
      </c>
      <c r="O1602" t="s">
        <v>53</v>
      </c>
      <c r="P1602" t="s">
        <v>10663</v>
      </c>
      <c r="Q1602" t="s">
        <v>9286</v>
      </c>
      <c r="R1602" t="s">
        <v>108</v>
      </c>
      <c r="S1602" t="str">
        <f t="shared" si="20"/>
        <v>FARFAN CUBA, CARMEN</v>
      </c>
      <c r="T1602" t="s">
        <v>47</v>
      </c>
      <c r="U1602" t="s">
        <v>48</v>
      </c>
      <c r="V1602" t="s">
        <v>49</v>
      </c>
      <c r="W1602" t="s">
        <v>17469</v>
      </c>
      <c r="X1602" s="126">
        <v>22173</v>
      </c>
      <c r="Y1602" t="s">
        <v>10664</v>
      </c>
      <c r="AB1602" t="s">
        <v>38</v>
      </c>
      <c r="AC1602" t="s">
        <v>39</v>
      </c>
      <c r="AD1602" t="s">
        <v>40</v>
      </c>
    </row>
    <row r="1603" spans="1:30" x14ac:dyDescent="0.25">
      <c r="A1603" t="s">
        <v>10665</v>
      </c>
      <c r="B1603" t="s">
        <v>27</v>
      </c>
      <c r="C1603" t="s">
        <v>28</v>
      </c>
      <c r="D1603" t="s">
        <v>29</v>
      </c>
      <c r="E1603" t="s">
        <v>30</v>
      </c>
      <c r="F1603" t="s">
        <v>10628</v>
      </c>
      <c r="G1603" t="s">
        <v>10629</v>
      </c>
      <c r="H1603" t="s">
        <v>9383</v>
      </c>
      <c r="I1603" t="s">
        <v>15443</v>
      </c>
      <c r="J1603" t="s">
        <v>10665</v>
      </c>
      <c r="K1603" t="s">
        <v>31</v>
      </c>
      <c r="L1603" t="s">
        <v>31</v>
      </c>
      <c r="M1603" t="s">
        <v>42</v>
      </c>
      <c r="N1603" t="s">
        <v>43</v>
      </c>
      <c r="O1603" t="s">
        <v>10666</v>
      </c>
      <c r="P1603" t="s">
        <v>253</v>
      </c>
      <c r="Q1603" t="s">
        <v>199</v>
      </c>
      <c r="R1603" t="s">
        <v>10667</v>
      </c>
      <c r="S1603" t="str">
        <f t="shared" si="20"/>
        <v>PUMA PORTUGAL, ROSARIO MATILDE</v>
      </c>
      <c r="T1603" t="s">
        <v>59</v>
      </c>
      <c r="U1603" t="s">
        <v>48</v>
      </c>
      <c r="V1603" t="s">
        <v>49</v>
      </c>
      <c r="W1603" t="s">
        <v>17470</v>
      </c>
      <c r="X1603" s="126">
        <v>22928</v>
      </c>
      <c r="Y1603" t="s">
        <v>10668</v>
      </c>
      <c r="AB1603" t="s">
        <v>38</v>
      </c>
      <c r="AC1603" t="s">
        <v>39</v>
      </c>
      <c r="AD1603" t="s">
        <v>40</v>
      </c>
    </row>
    <row r="1604" spans="1:30" x14ac:dyDescent="0.25">
      <c r="A1604" t="s">
        <v>10669</v>
      </c>
      <c r="B1604" t="s">
        <v>27</v>
      </c>
      <c r="C1604" t="s">
        <v>28</v>
      </c>
      <c r="D1604" t="s">
        <v>29</v>
      </c>
      <c r="E1604" t="s">
        <v>30</v>
      </c>
      <c r="F1604" t="s">
        <v>10628</v>
      </c>
      <c r="G1604" t="s">
        <v>10629</v>
      </c>
      <c r="H1604" t="s">
        <v>9383</v>
      </c>
      <c r="I1604" t="s">
        <v>15443</v>
      </c>
      <c r="J1604" t="s">
        <v>10669</v>
      </c>
      <c r="K1604" t="s">
        <v>31</v>
      </c>
      <c r="L1604" t="s">
        <v>31</v>
      </c>
      <c r="M1604" t="s">
        <v>42</v>
      </c>
      <c r="N1604" t="s">
        <v>43</v>
      </c>
      <c r="O1604" t="s">
        <v>53</v>
      </c>
      <c r="P1604" t="s">
        <v>842</v>
      </c>
      <c r="Q1604" t="s">
        <v>484</v>
      </c>
      <c r="R1604" t="s">
        <v>10670</v>
      </c>
      <c r="S1604" t="str">
        <f t="shared" si="20"/>
        <v>HUANACUNI LUPACA, RITA</v>
      </c>
      <c r="T1604" t="s">
        <v>52</v>
      </c>
      <c r="U1604" t="s">
        <v>48</v>
      </c>
      <c r="V1604" t="s">
        <v>49</v>
      </c>
      <c r="W1604" t="s">
        <v>17471</v>
      </c>
      <c r="X1604" s="126">
        <v>24973</v>
      </c>
      <c r="Y1604" t="s">
        <v>10671</v>
      </c>
      <c r="AB1604" t="s">
        <v>38</v>
      </c>
      <c r="AC1604" t="s">
        <v>39</v>
      </c>
      <c r="AD1604" t="s">
        <v>40</v>
      </c>
    </row>
    <row r="1605" spans="1:30" x14ac:dyDescent="0.25">
      <c r="A1605" t="s">
        <v>10672</v>
      </c>
      <c r="B1605" t="s">
        <v>27</v>
      </c>
      <c r="C1605" t="s">
        <v>28</v>
      </c>
      <c r="D1605" t="s">
        <v>29</v>
      </c>
      <c r="E1605" t="s">
        <v>30</v>
      </c>
      <c r="F1605" t="s">
        <v>10628</v>
      </c>
      <c r="G1605" t="s">
        <v>10629</v>
      </c>
      <c r="H1605" t="s">
        <v>9383</v>
      </c>
      <c r="I1605" t="s">
        <v>15443</v>
      </c>
      <c r="J1605" t="s">
        <v>10672</v>
      </c>
      <c r="K1605" t="s">
        <v>31</v>
      </c>
      <c r="L1605" t="s">
        <v>31</v>
      </c>
      <c r="M1605" t="s">
        <v>42</v>
      </c>
      <c r="N1605" t="s">
        <v>43</v>
      </c>
      <c r="O1605" t="s">
        <v>10673</v>
      </c>
      <c r="P1605" t="s">
        <v>244</v>
      </c>
      <c r="Q1605" t="s">
        <v>420</v>
      </c>
      <c r="R1605" t="s">
        <v>1007</v>
      </c>
      <c r="S1605" t="str">
        <f t="shared" ref="S1605:S1668" si="21">CONCATENATE(P1605," ",Q1605,","," ",R1605)</f>
        <v>NUÑEZ AROAPAZA, DANITZA</v>
      </c>
      <c r="T1605" t="s">
        <v>59</v>
      </c>
      <c r="U1605" t="s">
        <v>48</v>
      </c>
      <c r="V1605" t="s">
        <v>49</v>
      </c>
      <c r="W1605" t="s">
        <v>17472</v>
      </c>
      <c r="X1605" s="126">
        <v>26490</v>
      </c>
      <c r="Y1605" t="s">
        <v>10674</v>
      </c>
      <c r="AB1605" t="s">
        <v>38</v>
      </c>
      <c r="AC1605" t="s">
        <v>39</v>
      </c>
      <c r="AD1605" t="s">
        <v>40</v>
      </c>
    </row>
    <row r="1606" spans="1:30" x14ac:dyDescent="0.25">
      <c r="A1606" t="s">
        <v>10675</v>
      </c>
      <c r="B1606" t="s">
        <v>27</v>
      </c>
      <c r="C1606" t="s">
        <v>28</v>
      </c>
      <c r="D1606" t="s">
        <v>29</v>
      </c>
      <c r="E1606" t="s">
        <v>30</v>
      </c>
      <c r="F1606" t="s">
        <v>10628</v>
      </c>
      <c r="G1606" t="s">
        <v>10629</v>
      </c>
      <c r="H1606" t="s">
        <v>9383</v>
      </c>
      <c r="I1606" t="s">
        <v>15443</v>
      </c>
      <c r="J1606" t="s">
        <v>10675</v>
      </c>
      <c r="K1606" t="s">
        <v>31</v>
      </c>
      <c r="L1606" t="s">
        <v>31</v>
      </c>
      <c r="M1606" t="s">
        <v>42</v>
      </c>
      <c r="N1606" t="s">
        <v>43</v>
      </c>
      <c r="O1606" t="s">
        <v>53</v>
      </c>
      <c r="P1606" t="s">
        <v>152</v>
      </c>
      <c r="Q1606" t="s">
        <v>75</v>
      </c>
      <c r="R1606" t="s">
        <v>10676</v>
      </c>
      <c r="S1606" t="str">
        <f t="shared" si="21"/>
        <v>RAMOS QUISPE, TEOFILO RICARDO</v>
      </c>
      <c r="T1606" t="s">
        <v>47</v>
      </c>
      <c r="U1606" t="s">
        <v>48</v>
      </c>
      <c r="V1606" t="s">
        <v>49</v>
      </c>
      <c r="W1606" t="s">
        <v>17473</v>
      </c>
      <c r="X1606" s="126">
        <v>22785</v>
      </c>
      <c r="Y1606" t="s">
        <v>10677</v>
      </c>
      <c r="AB1606" t="s">
        <v>38</v>
      </c>
      <c r="AC1606" t="s">
        <v>39</v>
      </c>
      <c r="AD1606" t="s">
        <v>40</v>
      </c>
    </row>
    <row r="1607" spans="1:30" x14ac:dyDescent="0.25">
      <c r="A1607" t="s">
        <v>10678</v>
      </c>
      <c r="B1607" t="s">
        <v>27</v>
      </c>
      <c r="C1607" t="s">
        <v>28</v>
      </c>
      <c r="D1607" t="s">
        <v>29</v>
      </c>
      <c r="E1607" t="s">
        <v>30</v>
      </c>
      <c r="F1607" t="s">
        <v>10628</v>
      </c>
      <c r="G1607" t="s">
        <v>10629</v>
      </c>
      <c r="H1607" t="s">
        <v>9383</v>
      </c>
      <c r="I1607" t="s">
        <v>15443</v>
      </c>
      <c r="J1607" t="s">
        <v>10678</v>
      </c>
      <c r="K1607" t="s">
        <v>31</v>
      </c>
      <c r="L1607" t="s">
        <v>31</v>
      </c>
      <c r="M1607" t="s">
        <v>42</v>
      </c>
      <c r="N1607" t="s">
        <v>43</v>
      </c>
      <c r="O1607" t="s">
        <v>10679</v>
      </c>
      <c r="P1607" t="s">
        <v>494</v>
      </c>
      <c r="Q1607" t="s">
        <v>494</v>
      </c>
      <c r="R1607" t="s">
        <v>12981</v>
      </c>
      <c r="S1607" t="str">
        <f t="shared" si="21"/>
        <v>CALSIN CALSIN, SILVIA EDITH</v>
      </c>
      <c r="T1607" t="s">
        <v>47</v>
      </c>
      <c r="U1607" t="s">
        <v>48</v>
      </c>
      <c r="V1607" t="s">
        <v>49</v>
      </c>
      <c r="W1607" t="s">
        <v>17474</v>
      </c>
      <c r="X1607" s="126">
        <v>28403</v>
      </c>
      <c r="Y1607" t="s">
        <v>12982</v>
      </c>
      <c r="AB1607" t="s">
        <v>38</v>
      </c>
      <c r="AC1607" t="s">
        <v>39</v>
      </c>
      <c r="AD1607" t="s">
        <v>40</v>
      </c>
    </row>
    <row r="1608" spans="1:30" x14ac:dyDescent="0.25">
      <c r="A1608" t="s">
        <v>10680</v>
      </c>
      <c r="B1608" t="s">
        <v>27</v>
      </c>
      <c r="C1608" t="s">
        <v>28</v>
      </c>
      <c r="D1608" t="s">
        <v>29</v>
      </c>
      <c r="E1608" t="s">
        <v>30</v>
      </c>
      <c r="F1608" t="s">
        <v>10628</v>
      </c>
      <c r="G1608" t="s">
        <v>10629</v>
      </c>
      <c r="H1608" t="s">
        <v>9383</v>
      </c>
      <c r="I1608" t="s">
        <v>15443</v>
      </c>
      <c r="J1608" t="s">
        <v>10680</v>
      </c>
      <c r="K1608" t="s">
        <v>31</v>
      </c>
      <c r="L1608" t="s">
        <v>31</v>
      </c>
      <c r="M1608" t="s">
        <v>42</v>
      </c>
      <c r="N1608" t="s">
        <v>43</v>
      </c>
      <c r="O1608" t="s">
        <v>53</v>
      </c>
      <c r="P1608" t="s">
        <v>106</v>
      </c>
      <c r="Q1608" t="s">
        <v>140</v>
      </c>
      <c r="R1608" t="s">
        <v>10681</v>
      </c>
      <c r="S1608" t="str">
        <f t="shared" si="21"/>
        <v>MAMANI AQUISE, LOURDES GLADYS</v>
      </c>
      <c r="T1608" t="s">
        <v>47</v>
      </c>
      <c r="U1608" t="s">
        <v>48</v>
      </c>
      <c r="V1608" t="s">
        <v>49</v>
      </c>
      <c r="W1608" t="s">
        <v>17475</v>
      </c>
      <c r="X1608" s="126">
        <v>24448</v>
      </c>
      <c r="Y1608" t="s">
        <v>10682</v>
      </c>
      <c r="AB1608" t="s">
        <v>38</v>
      </c>
      <c r="AC1608" t="s">
        <v>39</v>
      </c>
      <c r="AD1608" t="s">
        <v>40</v>
      </c>
    </row>
    <row r="1609" spans="1:30" x14ac:dyDescent="0.25">
      <c r="A1609" t="s">
        <v>10683</v>
      </c>
      <c r="B1609" t="s">
        <v>27</v>
      </c>
      <c r="C1609" t="s">
        <v>28</v>
      </c>
      <c r="D1609" t="s">
        <v>29</v>
      </c>
      <c r="E1609" t="s">
        <v>30</v>
      </c>
      <c r="F1609" t="s">
        <v>10628</v>
      </c>
      <c r="G1609" t="s">
        <v>10629</v>
      </c>
      <c r="H1609" t="s">
        <v>9383</v>
      </c>
      <c r="I1609" t="s">
        <v>15443</v>
      </c>
      <c r="J1609" t="s">
        <v>10683</v>
      </c>
      <c r="K1609" t="s">
        <v>31</v>
      </c>
      <c r="L1609" t="s">
        <v>31</v>
      </c>
      <c r="M1609" t="s">
        <v>9423</v>
      </c>
      <c r="N1609" t="s">
        <v>43</v>
      </c>
      <c r="O1609" t="s">
        <v>10684</v>
      </c>
      <c r="P1609" t="s">
        <v>193</v>
      </c>
      <c r="Q1609" t="s">
        <v>978</v>
      </c>
      <c r="R1609" t="s">
        <v>70</v>
      </c>
      <c r="S1609" t="str">
        <f t="shared" si="21"/>
        <v>APAZA CANSAYA, SONIA</v>
      </c>
      <c r="T1609" t="s">
        <v>64</v>
      </c>
      <c r="U1609" t="s">
        <v>48</v>
      </c>
      <c r="V1609" t="s">
        <v>49</v>
      </c>
      <c r="W1609" t="s">
        <v>17476</v>
      </c>
      <c r="X1609" s="126">
        <v>27565</v>
      </c>
      <c r="Y1609" t="s">
        <v>10685</v>
      </c>
      <c r="AB1609" t="s">
        <v>38</v>
      </c>
      <c r="AC1609" t="s">
        <v>39</v>
      </c>
      <c r="AD1609" t="s">
        <v>40</v>
      </c>
    </row>
    <row r="1610" spans="1:30" x14ac:dyDescent="0.25">
      <c r="A1610" t="s">
        <v>10686</v>
      </c>
      <c r="B1610" t="s">
        <v>27</v>
      </c>
      <c r="C1610" t="s">
        <v>28</v>
      </c>
      <c r="D1610" t="s">
        <v>29</v>
      </c>
      <c r="E1610" t="s">
        <v>30</v>
      </c>
      <c r="F1610" t="s">
        <v>10628</v>
      </c>
      <c r="G1610" t="s">
        <v>10629</v>
      </c>
      <c r="H1610" t="s">
        <v>9383</v>
      </c>
      <c r="I1610" t="s">
        <v>15443</v>
      </c>
      <c r="J1610" t="s">
        <v>10686</v>
      </c>
      <c r="K1610" t="s">
        <v>31</v>
      </c>
      <c r="L1610" t="s">
        <v>31</v>
      </c>
      <c r="M1610" t="s">
        <v>42</v>
      </c>
      <c r="N1610" t="s">
        <v>43</v>
      </c>
      <c r="O1610" t="s">
        <v>53</v>
      </c>
      <c r="P1610" t="s">
        <v>168</v>
      </c>
      <c r="Q1610" t="s">
        <v>132</v>
      </c>
      <c r="R1610" t="s">
        <v>10687</v>
      </c>
      <c r="S1610" t="str">
        <f t="shared" si="21"/>
        <v>ORTEGA VELASQUEZ, VIOLETA</v>
      </c>
      <c r="T1610" t="s">
        <v>59</v>
      </c>
      <c r="U1610" t="s">
        <v>48</v>
      </c>
      <c r="V1610" t="s">
        <v>49</v>
      </c>
      <c r="W1610" t="s">
        <v>17477</v>
      </c>
      <c r="X1610" s="126">
        <v>27570</v>
      </c>
      <c r="Y1610" t="s">
        <v>10688</v>
      </c>
      <c r="AB1610" t="s">
        <v>38</v>
      </c>
      <c r="AC1610" t="s">
        <v>39</v>
      </c>
      <c r="AD1610" t="s">
        <v>40</v>
      </c>
    </row>
    <row r="1611" spans="1:30" x14ac:dyDescent="0.25">
      <c r="A1611" t="s">
        <v>10689</v>
      </c>
      <c r="B1611" t="s">
        <v>27</v>
      </c>
      <c r="C1611" t="s">
        <v>28</v>
      </c>
      <c r="D1611" t="s">
        <v>29</v>
      </c>
      <c r="E1611" t="s">
        <v>30</v>
      </c>
      <c r="F1611" t="s">
        <v>10628</v>
      </c>
      <c r="G1611" t="s">
        <v>10629</v>
      </c>
      <c r="H1611" t="s">
        <v>9383</v>
      </c>
      <c r="I1611" t="s">
        <v>15443</v>
      </c>
      <c r="J1611" t="s">
        <v>10689</v>
      </c>
      <c r="K1611" t="s">
        <v>31</v>
      </c>
      <c r="L1611" t="s">
        <v>31</v>
      </c>
      <c r="M1611" t="s">
        <v>42</v>
      </c>
      <c r="N1611" t="s">
        <v>43</v>
      </c>
      <c r="O1611" t="s">
        <v>10690</v>
      </c>
      <c r="P1611" t="s">
        <v>644</v>
      </c>
      <c r="Q1611" t="s">
        <v>580</v>
      </c>
      <c r="R1611" t="s">
        <v>185</v>
      </c>
      <c r="S1611" t="str">
        <f t="shared" si="21"/>
        <v>CATARI LIMACHE, ELIZABETH</v>
      </c>
      <c r="T1611" t="s">
        <v>59</v>
      </c>
      <c r="U1611" t="s">
        <v>48</v>
      </c>
      <c r="V1611" t="s">
        <v>813</v>
      </c>
      <c r="W1611" t="s">
        <v>17478</v>
      </c>
      <c r="X1611" s="126">
        <v>26786</v>
      </c>
      <c r="Y1611" t="s">
        <v>10691</v>
      </c>
      <c r="Z1611" s="126">
        <v>44197</v>
      </c>
      <c r="AA1611" s="126">
        <v>44561</v>
      </c>
      <c r="AB1611" t="s">
        <v>38</v>
      </c>
      <c r="AC1611" t="s">
        <v>39</v>
      </c>
      <c r="AD1611" t="s">
        <v>40</v>
      </c>
    </row>
    <row r="1612" spans="1:30" x14ac:dyDescent="0.25">
      <c r="B1612" t="s">
        <v>27</v>
      </c>
      <c r="C1612" t="s">
        <v>28</v>
      </c>
      <c r="D1612" t="s">
        <v>29</v>
      </c>
      <c r="E1612" t="s">
        <v>30</v>
      </c>
      <c r="F1612" t="s">
        <v>10628</v>
      </c>
      <c r="G1612" t="s">
        <v>10629</v>
      </c>
      <c r="H1612" t="s">
        <v>9383</v>
      </c>
      <c r="I1612" t="s">
        <v>15443</v>
      </c>
      <c r="J1612" t="s">
        <v>10689</v>
      </c>
      <c r="K1612" t="s">
        <v>31</v>
      </c>
      <c r="L1612" t="s">
        <v>31</v>
      </c>
      <c r="M1612" t="s">
        <v>42</v>
      </c>
      <c r="N1612" t="s">
        <v>61</v>
      </c>
      <c r="O1612" t="s">
        <v>17479</v>
      </c>
      <c r="P1612" t="s">
        <v>22455</v>
      </c>
      <c r="Q1612" t="s">
        <v>253</v>
      </c>
      <c r="R1612" t="s">
        <v>7948</v>
      </c>
      <c r="S1612" s="189" t="s">
        <v>235</v>
      </c>
      <c r="T1612" t="s">
        <v>64</v>
      </c>
      <c r="U1612" t="s">
        <v>48</v>
      </c>
      <c r="V1612" t="s">
        <v>49</v>
      </c>
      <c r="W1612" t="s">
        <v>22456</v>
      </c>
      <c r="X1612" s="126">
        <v>35050</v>
      </c>
      <c r="Y1612" t="s">
        <v>22457</v>
      </c>
      <c r="Z1612" s="126">
        <v>44256</v>
      </c>
      <c r="AA1612" s="126">
        <v>44561</v>
      </c>
      <c r="AB1612" t="s">
        <v>302</v>
      </c>
      <c r="AC1612" t="s">
        <v>6628</v>
      </c>
      <c r="AD1612" t="s">
        <v>40</v>
      </c>
    </row>
    <row r="1613" spans="1:30" x14ac:dyDescent="0.25">
      <c r="A1613" t="s">
        <v>10692</v>
      </c>
      <c r="B1613" t="s">
        <v>27</v>
      </c>
      <c r="C1613" t="s">
        <v>28</v>
      </c>
      <c r="D1613" t="s">
        <v>29</v>
      </c>
      <c r="E1613" t="s">
        <v>30</v>
      </c>
      <c r="F1613" t="s">
        <v>10628</v>
      </c>
      <c r="G1613" t="s">
        <v>10629</v>
      </c>
      <c r="H1613" t="s">
        <v>9383</v>
      </c>
      <c r="I1613" t="s">
        <v>15443</v>
      </c>
      <c r="J1613" t="s">
        <v>10692</v>
      </c>
      <c r="K1613" t="s">
        <v>31</v>
      </c>
      <c r="L1613" t="s">
        <v>31</v>
      </c>
      <c r="M1613" t="s">
        <v>6446</v>
      </c>
      <c r="N1613" t="s">
        <v>43</v>
      </c>
      <c r="O1613" t="s">
        <v>53</v>
      </c>
      <c r="P1613" t="s">
        <v>75</v>
      </c>
      <c r="Q1613" t="s">
        <v>76</v>
      </c>
      <c r="R1613" t="s">
        <v>597</v>
      </c>
      <c r="S1613" t="str">
        <f t="shared" si="21"/>
        <v>QUISPE CONDORI, ROBERTO</v>
      </c>
      <c r="T1613" t="s">
        <v>47</v>
      </c>
      <c r="U1613" t="s">
        <v>48</v>
      </c>
      <c r="V1613" t="s">
        <v>49</v>
      </c>
      <c r="W1613" t="s">
        <v>17480</v>
      </c>
      <c r="X1613" s="126">
        <v>25067</v>
      </c>
      <c r="Y1613" t="s">
        <v>10693</v>
      </c>
      <c r="AB1613" t="s">
        <v>38</v>
      </c>
      <c r="AC1613" t="s">
        <v>39</v>
      </c>
      <c r="AD1613" t="s">
        <v>40</v>
      </c>
    </row>
    <row r="1614" spans="1:30" x14ac:dyDescent="0.25">
      <c r="A1614" t="s">
        <v>10694</v>
      </c>
      <c r="B1614" t="s">
        <v>27</v>
      </c>
      <c r="C1614" t="s">
        <v>28</v>
      </c>
      <c r="D1614" t="s">
        <v>29</v>
      </c>
      <c r="E1614" t="s">
        <v>30</v>
      </c>
      <c r="F1614" t="s">
        <v>10628</v>
      </c>
      <c r="G1614" t="s">
        <v>10629</v>
      </c>
      <c r="H1614" t="s">
        <v>9383</v>
      </c>
      <c r="I1614" t="s">
        <v>15443</v>
      </c>
      <c r="J1614" t="s">
        <v>10694</v>
      </c>
      <c r="K1614" t="s">
        <v>31</v>
      </c>
      <c r="L1614" t="s">
        <v>31</v>
      </c>
      <c r="M1614" t="s">
        <v>6446</v>
      </c>
      <c r="N1614" t="s">
        <v>43</v>
      </c>
      <c r="O1614" t="s">
        <v>10695</v>
      </c>
      <c r="P1614" t="s">
        <v>138</v>
      </c>
      <c r="Q1614" t="s">
        <v>273</v>
      </c>
      <c r="R1614" t="s">
        <v>10696</v>
      </c>
      <c r="S1614" t="str">
        <f t="shared" si="21"/>
        <v>GONZALES CUTIPA, MARIZOL</v>
      </c>
      <c r="T1614" t="s">
        <v>47</v>
      </c>
      <c r="U1614" t="s">
        <v>48</v>
      </c>
      <c r="V1614" t="s">
        <v>49</v>
      </c>
      <c r="W1614" t="s">
        <v>17481</v>
      </c>
      <c r="X1614" s="126">
        <v>26026</v>
      </c>
      <c r="Y1614" t="s">
        <v>10697</v>
      </c>
      <c r="AB1614" t="s">
        <v>38</v>
      </c>
      <c r="AC1614" t="s">
        <v>39</v>
      </c>
      <c r="AD1614" t="s">
        <v>40</v>
      </c>
    </row>
    <row r="1615" spans="1:30" x14ac:dyDescent="0.25">
      <c r="A1615" t="s">
        <v>10698</v>
      </c>
      <c r="B1615" t="s">
        <v>27</v>
      </c>
      <c r="C1615" t="s">
        <v>28</v>
      </c>
      <c r="D1615" t="s">
        <v>29</v>
      </c>
      <c r="E1615" t="s">
        <v>30</v>
      </c>
      <c r="F1615" t="s">
        <v>10628</v>
      </c>
      <c r="G1615" t="s">
        <v>10629</v>
      </c>
      <c r="H1615" t="s">
        <v>9383</v>
      </c>
      <c r="I1615" t="s">
        <v>15443</v>
      </c>
      <c r="J1615" t="s">
        <v>10698</v>
      </c>
      <c r="K1615" t="s">
        <v>31</v>
      </c>
      <c r="L1615" t="s">
        <v>31</v>
      </c>
      <c r="M1615" t="s">
        <v>42</v>
      </c>
      <c r="N1615" t="s">
        <v>61</v>
      </c>
      <c r="O1615" t="s">
        <v>17482</v>
      </c>
      <c r="P1615" t="s">
        <v>833</v>
      </c>
      <c r="Q1615" t="s">
        <v>536</v>
      </c>
      <c r="R1615" t="s">
        <v>22458</v>
      </c>
      <c r="S1615" s="189" t="s">
        <v>235</v>
      </c>
      <c r="T1615" t="s">
        <v>64</v>
      </c>
      <c r="U1615" t="s">
        <v>48</v>
      </c>
      <c r="V1615" t="s">
        <v>49</v>
      </c>
      <c r="W1615" t="s">
        <v>22459</v>
      </c>
      <c r="X1615" s="126">
        <v>28387</v>
      </c>
      <c r="Y1615" t="s">
        <v>22460</v>
      </c>
      <c r="Z1615" s="126">
        <v>44417</v>
      </c>
      <c r="AA1615" s="126">
        <v>44561</v>
      </c>
      <c r="AB1615" t="s">
        <v>38</v>
      </c>
      <c r="AC1615" t="s">
        <v>6628</v>
      </c>
      <c r="AD1615" t="s">
        <v>40</v>
      </c>
    </row>
    <row r="1616" spans="1:30" x14ac:dyDescent="0.25">
      <c r="A1616" t="s">
        <v>10699</v>
      </c>
      <c r="B1616" t="s">
        <v>27</v>
      </c>
      <c r="C1616" t="s">
        <v>28</v>
      </c>
      <c r="D1616" t="s">
        <v>29</v>
      </c>
      <c r="E1616" t="s">
        <v>30</v>
      </c>
      <c r="F1616" t="s">
        <v>10628</v>
      </c>
      <c r="G1616" t="s">
        <v>10629</v>
      </c>
      <c r="H1616" t="s">
        <v>9383</v>
      </c>
      <c r="I1616" t="s">
        <v>15443</v>
      </c>
      <c r="J1616" t="s">
        <v>10699</v>
      </c>
      <c r="K1616" t="s">
        <v>31</v>
      </c>
      <c r="L1616" t="s">
        <v>31</v>
      </c>
      <c r="M1616" t="s">
        <v>42</v>
      </c>
      <c r="N1616" t="s">
        <v>43</v>
      </c>
      <c r="O1616" t="s">
        <v>53</v>
      </c>
      <c r="P1616" t="s">
        <v>360</v>
      </c>
      <c r="Q1616" t="s">
        <v>844</v>
      </c>
      <c r="R1616" t="s">
        <v>10700</v>
      </c>
      <c r="S1616" t="str">
        <f t="shared" si="21"/>
        <v>ZELA TUMI, FABIANA SEBASTIANA</v>
      </c>
      <c r="T1616" t="s">
        <v>47</v>
      </c>
      <c r="U1616" t="s">
        <v>48</v>
      </c>
      <c r="V1616" t="s">
        <v>49</v>
      </c>
      <c r="W1616" t="s">
        <v>17483</v>
      </c>
      <c r="X1616" s="126">
        <v>24850</v>
      </c>
      <c r="Y1616" t="s">
        <v>10701</v>
      </c>
      <c r="AB1616" t="s">
        <v>38</v>
      </c>
      <c r="AC1616" t="s">
        <v>39</v>
      </c>
      <c r="AD1616" t="s">
        <v>40</v>
      </c>
    </row>
    <row r="1617" spans="1:30" x14ac:dyDescent="0.25">
      <c r="A1617" t="s">
        <v>10702</v>
      </c>
      <c r="B1617" t="s">
        <v>27</v>
      </c>
      <c r="C1617" t="s">
        <v>28</v>
      </c>
      <c r="D1617" t="s">
        <v>29</v>
      </c>
      <c r="E1617" t="s">
        <v>30</v>
      </c>
      <c r="F1617" t="s">
        <v>10628</v>
      </c>
      <c r="G1617" t="s">
        <v>10629</v>
      </c>
      <c r="H1617" t="s">
        <v>9383</v>
      </c>
      <c r="I1617" t="s">
        <v>15443</v>
      </c>
      <c r="J1617" t="s">
        <v>10702</v>
      </c>
      <c r="K1617" t="s">
        <v>31</v>
      </c>
      <c r="L1617" t="s">
        <v>31</v>
      </c>
      <c r="M1617" t="s">
        <v>6446</v>
      </c>
      <c r="N1617" t="s">
        <v>43</v>
      </c>
      <c r="O1617" t="s">
        <v>53</v>
      </c>
      <c r="P1617" t="s">
        <v>593</v>
      </c>
      <c r="Q1617" t="s">
        <v>75</v>
      </c>
      <c r="R1617" t="s">
        <v>10703</v>
      </c>
      <c r="S1617" t="str">
        <f t="shared" si="21"/>
        <v>SONCCO QUISPE, ALEJANDRO ARTURO</v>
      </c>
      <c r="T1617" t="s">
        <v>47</v>
      </c>
      <c r="U1617" t="s">
        <v>48</v>
      </c>
      <c r="V1617" t="s">
        <v>49</v>
      </c>
      <c r="W1617" t="s">
        <v>17484</v>
      </c>
      <c r="X1617" s="126">
        <v>23890</v>
      </c>
      <c r="Y1617" t="s">
        <v>10704</v>
      </c>
      <c r="AB1617" t="s">
        <v>38</v>
      </c>
      <c r="AC1617" t="s">
        <v>39</v>
      </c>
      <c r="AD1617" t="s">
        <v>40</v>
      </c>
    </row>
    <row r="1618" spans="1:30" x14ac:dyDescent="0.25">
      <c r="A1618" t="s">
        <v>10705</v>
      </c>
      <c r="B1618" t="s">
        <v>27</v>
      </c>
      <c r="C1618" t="s">
        <v>28</v>
      </c>
      <c r="D1618" t="s">
        <v>29</v>
      </c>
      <c r="E1618" t="s">
        <v>30</v>
      </c>
      <c r="F1618" t="s">
        <v>10628</v>
      </c>
      <c r="G1618" t="s">
        <v>10629</v>
      </c>
      <c r="H1618" t="s">
        <v>9383</v>
      </c>
      <c r="I1618" t="s">
        <v>15443</v>
      </c>
      <c r="J1618" t="s">
        <v>10705</v>
      </c>
      <c r="K1618" t="s">
        <v>31</v>
      </c>
      <c r="L1618" t="s">
        <v>31</v>
      </c>
      <c r="M1618" t="s">
        <v>42</v>
      </c>
      <c r="N1618" t="s">
        <v>43</v>
      </c>
      <c r="O1618" t="s">
        <v>10706</v>
      </c>
      <c r="P1618" t="s">
        <v>642</v>
      </c>
      <c r="Q1618" t="s">
        <v>71</v>
      </c>
      <c r="R1618" t="s">
        <v>803</v>
      </c>
      <c r="S1618" t="str">
        <f t="shared" si="21"/>
        <v>CCAMA PONCE, LUIS ALBERTO</v>
      </c>
      <c r="T1618" t="s">
        <v>47</v>
      </c>
      <c r="U1618" t="s">
        <v>48</v>
      </c>
      <c r="V1618" t="s">
        <v>49</v>
      </c>
      <c r="W1618" t="s">
        <v>17485</v>
      </c>
      <c r="X1618" s="126">
        <v>25924</v>
      </c>
      <c r="Y1618" t="s">
        <v>10707</v>
      </c>
      <c r="AB1618" t="s">
        <v>38</v>
      </c>
      <c r="AC1618" t="s">
        <v>39</v>
      </c>
      <c r="AD1618" t="s">
        <v>40</v>
      </c>
    </row>
    <row r="1619" spans="1:30" x14ac:dyDescent="0.25">
      <c r="A1619" t="s">
        <v>10708</v>
      </c>
      <c r="B1619" t="s">
        <v>27</v>
      </c>
      <c r="C1619" t="s">
        <v>28</v>
      </c>
      <c r="D1619" t="s">
        <v>29</v>
      </c>
      <c r="E1619" t="s">
        <v>30</v>
      </c>
      <c r="F1619" t="s">
        <v>10628</v>
      </c>
      <c r="G1619" t="s">
        <v>10629</v>
      </c>
      <c r="H1619" t="s">
        <v>9383</v>
      </c>
      <c r="I1619" t="s">
        <v>15443</v>
      </c>
      <c r="J1619" t="s">
        <v>10708</v>
      </c>
      <c r="K1619" t="s">
        <v>31</v>
      </c>
      <c r="L1619" t="s">
        <v>31</v>
      </c>
      <c r="M1619" t="s">
        <v>42</v>
      </c>
      <c r="N1619" t="s">
        <v>43</v>
      </c>
      <c r="O1619" t="s">
        <v>10709</v>
      </c>
      <c r="P1619" t="s">
        <v>226</v>
      </c>
      <c r="Q1619" t="s">
        <v>62</v>
      </c>
      <c r="R1619" t="s">
        <v>10710</v>
      </c>
      <c r="S1619" t="str">
        <f t="shared" si="21"/>
        <v>ARCE MEDINA, MARITA RUTH</v>
      </c>
      <c r="T1619" t="s">
        <v>47</v>
      </c>
      <c r="U1619" t="s">
        <v>48</v>
      </c>
      <c r="V1619" t="s">
        <v>49</v>
      </c>
      <c r="W1619" t="s">
        <v>17486</v>
      </c>
      <c r="X1619" s="126">
        <v>22746</v>
      </c>
      <c r="Y1619" t="s">
        <v>10711</v>
      </c>
      <c r="AB1619" t="s">
        <v>38</v>
      </c>
      <c r="AC1619" t="s">
        <v>39</v>
      </c>
      <c r="AD1619" t="s">
        <v>40</v>
      </c>
    </row>
    <row r="1620" spans="1:30" x14ac:dyDescent="0.25">
      <c r="A1620" t="s">
        <v>10712</v>
      </c>
      <c r="B1620" t="s">
        <v>27</v>
      </c>
      <c r="C1620" t="s">
        <v>28</v>
      </c>
      <c r="D1620" t="s">
        <v>29</v>
      </c>
      <c r="E1620" t="s">
        <v>30</v>
      </c>
      <c r="F1620" t="s">
        <v>10628</v>
      </c>
      <c r="G1620" t="s">
        <v>10629</v>
      </c>
      <c r="H1620" t="s">
        <v>9383</v>
      </c>
      <c r="I1620" t="s">
        <v>15443</v>
      </c>
      <c r="J1620" t="s">
        <v>10712</v>
      </c>
      <c r="K1620" t="s">
        <v>31</v>
      </c>
      <c r="L1620" t="s">
        <v>31</v>
      </c>
      <c r="M1620" t="s">
        <v>42</v>
      </c>
      <c r="N1620" t="s">
        <v>61</v>
      </c>
      <c r="O1620" t="s">
        <v>17487</v>
      </c>
      <c r="P1620" t="s">
        <v>71</v>
      </c>
      <c r="Q1620" t="s">
        <v>867</v>
      </c>
      <c r="R1620" t="s">
        <v>22461</v>
      </c>
      <c r="S1620" s="189" t="s">
        <v>235</v>
      </c>
      <c r="T1620" t="s">
        <v>64</v>
      </c>
      <c r="U1620" t="s">
        <v>48</v>
      </c>
      <c r="V1620" t="s">
        <v>49</v>
      </c>
      <c r="W1620" t="s">
        <v>22462</v>
      </c>
      <c r="X1620" s="126">
        <v>31461</v>
      </c>
      <c r="Y1620" t="s">
        <v>22463</v>
      </c>
      <c r="Z1620" s="126">
        <v>44256</v>
      </c>
      <c r="AA1620" s="126">
        <v>44561</v>
      </c>
      <c r="AB1620" t="s">
        <v>38</v>
      </c>
      <c r="AC1620" t="s">
        <v>6628</v>
      </c>
      <c r="AD1620" t="s">
        <v>40</v>
      </c>
    </row>
    <row r="1621" spans="1:30" x14ac:dyDescent="0.25">
      <c r="A1621" t="s">
        <v>10713</v>
      </c>
      <c r="B1621" t="s">
        <v>27</v>
      </c>
      <c r="C1621" t="s">
        <v>28</v>
      </c>
      <c r="D1621" t="s">
        <v>29</v>
      </c>
      <c r="E1621" t="s">
        <v>30</v>
      </c>
      <c r="F1621" t="s">
        <v>10628</v>
      </c>
      <c r="G1621" t="s">
        <v>10629</v>
      </c>
      <c r="H1621" t="s">
        <v>9383</v>
      </c>
      <c r="I1621" t="s">
        <v>15443</v>
      </c>
      <c r="J1621" t="s">
        <v>10713</v>
      </c>
      <c r="K1621" t="s">
        <v>31</v>
      </c>
      <c r="L1621" t="s">
        <v>31</v>
      </c>
      <c r="M1621" t="s">
        <v>42</v>
      </c>
      <c r="N1621" t="s">
        <v>43</v>
      </c>
      <c r="O1621" t="s">
        <v>53</v>
      </c>
      <c r="P1621" t="s">
        <v>562</v>
      </c>
      <c r="Q1621" t="s">
        <v>66</v>
      </c>
      <c r="R1621" t="s">
        <v>10714</v>
      </c>
      <c r="S1621" t="str">
        <f t="shared" si="21"/>
        <v>VIZCARRA LOAYZA, MITZI</v>
      </c>
      <c r="T1621" t="s">
        <v>47</v>
      </c>
      <c r="U1621" t="s">
        <v>48</v>
      </c>
      <c r="V1621" t="s">
        <v>49</v>
      </c>
      <c r="W1621" t="s">
        <v>17488</v>
      </c>
      <c r="X1621" s="126">
        <v>24942</v>
      </c>
      <c r="Y1621" t="s">
        <v>10715</v>
      </c>
      <c r="AB1621" t="s">
        <v>38</v>
      </c>
      <c r="AC1621" t="s">
        <v>39</v>
      </c>
      <c r="AD1621" t="s">
        <v>40</v>
      </c>
    </row>
    <row r="1622" spans="1:30" x14ac:dyDescent="0.25">
      <c r="A1622" t="s">
        <v>10716</v>
      </c>
      <c r="B1622" t="s">
        <v>27</v>
      </c>
      <c r="C1622" t="s">
        <v>28</v>
      </c>
      <c r="D1622" t="s">
        <v>29</v>
      </c>
      <c r="E1622" t="s">
        <v>30</v>
      </c>
      <c r="F1622" t="s">
        <v>10628</v>
      </c>
      <c r="G1622" t="s">
        <v>10629</v>
      </c>
      <c r="H1622" t="s">
        <v>9383</v>
      </c>
      <c r="I1622" t="s">
        <v>15443</v>
      </c>
      <c r="J1622" t="s">
        <v>10716</v>
      </c>
      <c r="K1622" t="s">
        <v>31</v>
      </c>
      <c r="L1622" t="s">
        <v>31</v>
      </c>
      <c r="M1622" t="s">
        <v>42</v>
      </c>
      <c r="N1622" t="s">
        <v>43</v>
      </c>
      <c r="O1622" t="s">
        <v>53</v>
      </c>
      <c r="P1622" t="s">
        <v>495</v>
      </c>
      <c r="Q1622" t="s">
        <v>193</v>
      </c>
      <c r="R1622" t="s">
        <v>9912</v>
      </c>
      <c r="S1622" t="str">
        <f t="shared" si="21"/>
        <v>PINTO APAZA, JACQUELINE</v>
      </c>
      <c r="T1622" t="s">
        <v>47</v>
      </c>
      <c r="U1622" t="s">
        <v>48</v>
      </c>
      <c r="V1622" t="s">
        <v>49</v>
      </c>
      <c r="W1622" t="s">
        <v>17489</v>
      </c>
      <c r="X1622" s="126">
        <v>25591</v>
      </c>
      <c r="Y1622" t="s">
        <v>10717</v>
      </c>
      <c r="AB1622" t="s">
        <v>38</v>
      </c>
      <c r="AC1622" t="s">
        <v>39</v>
      </c>
      <c r="AD1622" t="s">
        <v>40</v>
      </c>
    </row>
    <row r="1623" spans="1:30" x14ac:dyDescent="0.25">
      <c r="A1623" t="s">
        <v>10718</v>
      </c>
      <c r="B1623" t="s">
        <v>27</v>
      </c>
      <c r="C1623" t="s">
        <v>28</v>
      </c>
      <c r="D1623" t="s">
        <v>29</v>
      </c>
      <c r="E1623" t="s">
        <v>30</v>
      </c>
      <c r="F1623" t="s">
        <v>10628</v>
      </c>
      <c r="G1623" t="s">
        <v>10629</v>
      </c>
      <c r="H1623" t="s">
        <v>9383</v>
      </c>
      <c r="I1623" t="s">
        <v>15443</v>
      </c>
      <c r="J1623" t="s">
        <v>10718</v>
      </c>
      <c r="K1623" t="s">
        <v>31</v>
      </c>
      <c r="L1623" t="s">
        <v>31</v>
      </c>
      <c r="M1623" t="s">
        <v>42</v>
      </c>
      <c r="N1623" t="s">
        <v>43</v>
      </c>
      <c r="O1623" t="s">
        <v>10719</v>
      </c>
      <c r="P1623" t="s">
        <v>75</v>
      </c>
      <c r="Q1623" t="s">
        <v>55</v>
      </c>
      <c r="R1623" t="s">
        <v>10720</v>
      </c>
      <c r="S1623" t="str">
        <f t="shared" si="21"/>
        <v>QUISPE ARPASI, LUCIO WILFREDO</v>
      </c>
      <c r="T1623" t="s">
        <v>47</v>
      </c>
      <c r="U1623" t="s">
        <v>48</v>
      </c>
      <c r="V1623" t="s">
        <v>49</v>
      </c>
      <c r="W1623" t="s">
        <v>17490</v>
      </c>
      <c r="X1623" s="126">
        <v>21699</v>
      </c>
      <c r="Y1623" t="s">
        <v>10721</v>
      </c>
      <c r="AB1623" t="s">
        <v>38</v>
      </c>
      <c r="AC1623" t="s">
        <v>39</v>
      </c>
      <c r="AD1623" t="s">
        <v>40</v>
      </c>
    </row>
    <row r="1624" spans="1:30" x14ac:dyDescent="0.25">
      <c r="A1624" t="s">
        <v>10722</v>
      </c>
      <c r="B1624" t="s">
        <v>27</v>
      </c>
      <c r="C1624" t="s">
        <v>28</v>
      </c>
      <c r="D1624" t="s">
        <v>29</v>
      </c>
      <c r="E1624" t="s">
        <v>30</v>
      </c>
      <c r="F1624" t="s">
        <v>10628</v>
      </c>
      <c r="G1624" t="s">
        <v>10629</v>
      </c>
      <c r="H1624" t="s">
        <v>9383</v>
      </c>
      <c r="I1624" t="s">
        <v>15443</v>
      </c>
      <c r="J1624" t="s">
        <v>10722</v>
      </c>
      <c r="K1624" t="s">
        <v>31</v>
      </c>
      <c r="L1624" t="s">
        <v>31</v>
      </c>
      <c r="M1624" t="s">
        <v>42</v>
      </c>
      <c r="N1624" t="s">
        <v>43</v>
      </c>
      <c r="O1624" t="s">
        <v>53</v>
      </c>
      <c r="P1624" t="s">
        <v>539</v>
      </c>
      <c r="Q1624" t="s">
        <v>76</v>
      </c>
      <c r="R1624" t="s">
        <v>181</v>
      </c>
      <c r="S1624" t="str">
        <f t="shared" si="21"/>
        <v>ZAPATA CONDORI, HUGO</v>
      </c>
      <c r="T1624" t="s">
        <v>59</v>
      </c>
      <c r="U1624" t="s">
        <v>48</v>
      </c>
      <c r="V1624" t="s">
        <v>49</v>
      </c>
      <c r="W1624" t="s">
        <v>17491</v>
      </c>
      <c r="X1624" s="126">
        <v>21648</v>
      </c>
      <c r="Y1624" t="s">
        <v>10723</v>
      </c>
      <c r="AB1624" t="s">
        <v>38</v>
      </c>
      <c r="AC1624" t="s">
        <v>39</v>
      </c>
      <c r="AD1624" t="s">
        <v>40</v>
      </c>
    </row>
    <row r="1625" spans="1:30" x14ac:dyDescent="0.25">
      <c r="A1625" t="s">
        <v>10724</v>
      </c>
      <c r="B1625" t="s">
        <v>27</v>
      </c>
      <c r="C1625" t="s">
        <v>28</v>
      </c>
      <c r="D1625" t="s">
        <v>29</v>
      </c>
      <c r="E1625" t="s">
        <v>30</v>
      </c>
      <c r="F1625" t="s">
        <v>10628</v>
      </c>
      <c r="G1625" t="s">
        <v>10629</v>
      </c>
      <c r="H1625" t="s">
        <v>9383</v>
      </c>
      <c r="I1625" t="s">
        <v>15443</v>
      </c>
      <c r="J1625" t="s">
        <v>10724</v>
      </c>
      <c r="K1625" t="s">
        <v>31</v>
      </c>
      <c r="L1625" t="s">
        <v>31</v>
      </c>
      <c r="M1625" t="s">
        <v>42</v>
      </c>
      <c r="N1625" t="s">
        <v>43</v>
      </c>
      <c r="O1625" t="s">
        <v>10725</v>
      </c>
      <c r="P1625" t="s">
        <v>10726</v>
      </c>
      <c r="Q1625" t="s">
        <v>10727</v>
      </c>
      <c r="R1625" t="s">
        <v>10728</v>
      </c>
      <c r="S1625" t="str">
        <f t="shared" si="21"/>
        <v>MEZA ARESTEGUI, MALENA MARCELA</v>
      </c>
      <c r="T1625" t="s">
        <v>59</v>
      </c>
      <c r="U1625" t="s">
        <v>48</v>
      </c>
      <c r="V1625" t="s">
        <v>49</v>
      </c>
      <c r="W1625" t="s">
        <v>17492</v>
      </c>
      <c r="X1625" s="126">
        <v>24783</v>
      </c>
      <c r="Y1625" t="s">
        <v>10729</v>
      </c>
      <c r="AB1625" t="s">
        <v>38</v>
      </c>
      <c r="AC1625" t="s">
        <v>39</v>
      </c>
      <c r="AD1625" t="s">
        <v>40</v>
      </c>
    </row>
    <row r="1626" spans="1:30" x14ac:dyDescent="0.25">
      <c r="A1626" t="s">
        <v>10730</v>
      </c>
      <c r="B1626" t="s">
        <v>27</v>
      </c>
      <c r="C1626" t="s">
        <v>28</v>
      </c>
      <c r="D1626" t="s">
        <v>29</v>
      </c>
      <c r="E1626" t="s">
        <v>30</v>
      </c>
      <c r="F1626" t="s">
        <v>10628</v>
      </c>
      <c r="G1626" t="s">
        <v>10629</v>
      </c>
      <c r="H1626" t="s">
        <v>9383</v>
      </c>
      <c r="I1626" t="s">
        <v>15443</v>
      </c>
      <c r="J1626" t="s">
        <v>10730</v>
      </c>
      <c r="K1626" t="s">
        <v>31</v>
      </c>
      <c r="L1626" t="s">
        <v>31</v>
      </c>
      <c r="M1626" t="s">
        <v>42</v>
      </c>
      <c r="N1626" t="s">
        <v>43</v>
      </c>
      <c r="O1626" t="s">
        <v>10731</v>
      </c>
      <c r="P1626" t="s">
        <v>663</v>
      </c>
      <c r="Q1626" t="s">
        <v>846</v>
      </c>
      <c r="R1626" t="s">
        <v>10732</v>
      </c>
      <c r="S1626" t="str">
        <f t="shared" si="21"/>
        <v>OHA YAGUNO, SORAIDA EPIFANIA</v>
      </c>
      <c r="T1626" t="s">
        <v>47</v>
      </c>
      <c r="U1626" t="s">
        <v>48</v>
      </c>
      <c r="V1626" t="s">
        <v>49</v>
      </c>
      <c r="W1626" t="s">
        <v>17493</v>
      </c>
      <c r="X1626" s="126">
        <v>21921</v>
      </c>
      <c r="Y1626" t="s">
        <v>10733</v>
      </c>
      <c r="AB1626" t="s">
        <v>38</v>
      </c>
      <c r="AC1626" t="s">
        <v>39</v>
      </c>
      <c r="AD1626" t="s">
        <v>40</v>
      </c>
    </row>
    <row r="1627" spans="1:30" x14ac:dyDescent="0.25">
      <c r="A1627" t="s">
        <v>10734</v>
      </c>
      <c r="B1627" t="s">
        <v>27</v>
      </c>
      <c r="C1627" t="s">
        <v>28</v>
      </c>
      <c r="D1627" t="s">
        <v>29</v>
      </c>
      <c r="E1627" t="s">
        <v>30</v>
      </c>
      <c r="F1627" t="s">
        <v>10628</v>
      </c>
      <c r="G1627" t="s">
        <v>10629</v>
      </c>
      <c r="H1627" t="s">
        <v>9383</v>
      </c>
      <c r="I1627" t="s">
        <v>15443</v>
      </c>
      <c r="J1627" t="s">
        <v>10734</v>
      </c>
      <c r="K1627" t="s">
        <v>31</v>
      </c>
      <c r="L1627" t="s">
        <v>31</v>
      </c>
      <c r="M1627" t="s">
        <v>42</v>
      </c>
      <c r="N1627" t="s">
        <v>43</v>
      </c>
      <c r="O1627" t="s">
        <v>9435</v>
      </c>
      <c r="P1627" t="s">
        <v>132</v>
      </c>
      <c r="Q1627" t="s">
        <v>106</v>
      </c>
      <c r="R1627" t="s">
        <v>10735</v>
      </c>
      <c r="S1627" t="str">
        <f t="shared" si="21"/>
        <v>VELASQUEZ MAMANI, SONIA JULIA</v>
      </c>
      <c r="T1627" t="s">
        <v>59</v>
      </c>
      <c r="U1627" t="s">
        <v>48</v>
      </c>
      <c r="V1627" t="s">
        <v>49</v>
      </c>
      <c r="W1627" t="s">
        <v>17494</v>
      </c>
      <c r="X1627" s="126">
        <v>26015</v>
      </c>
      <c r="Y1627" t="s">
        <v>10736</v>
      </c>
      <c r="AB1627" t="s">
        <v>38</v>
      </c>
      <c r="AC1627" t="s">
        <v>39</v>
      </c>
      <c r="AD1627" t="s">
        <v>40</v>
      </c>
    </row>
    <row r="1628" spans="1:30" x14ac:dyDescent="0.25">
      <c r="A1628" t="s">
        <v>10737</v>
      </c>
      <c r="B1628" t="s">
        <v>27</v>
      </c>
      <c r="C1628" t="s">
        <v>28</v>
      </c>
      <c r="D1628" t="s">
        <v>29</v>
      </c>
      <c r="E1628" t="s">
        <v>30</v>
      </c>
      <c r="F1628" t="s">
        <v>10628</v>
      </c>
      <c r="G1628" t="s">
        <v>10629</v>
      </c>
      <c r="H1628" t="s">
        <v>9383</v>
      </c>
      <c r="I1628" t="s">
        <v>15443</v>
      </c>
      <c r="J1628" t="s">
        <v>10737</v>
      </c>
      <c r="K1628" t="s">
        <v>31</v>
      </c>
      <c r="L1628" t="s">
        <v>31</v>
      </c>
      <c r="M1628" t="s">
        <v>42</v>
      </c>
      <c r="N1628" t="s">
        <v>43</v>
      </c>
      <c r="O1628" t="s">
        <v>10738</v>
      </c>
      <c r="P1628" t="s">
        <v>642</v>
      </c>
      <c r="Q1628" t="s">
        <v>212</v>
      </c>
      <c r="R1628" t="s">
        <v>847</v>
      </c>
      <c r="S1628" t="str">
        <f t="shared" si="21"/>
        <v>CCAMA CATACORA, RUBEN DARIO</v>
      </c>
      <c r="T1628" t="s">
        <v>59</v>
      </c>
      <c r="U1628" t="s">
        <v>48</v>
      </c>
      <c r="V1628" t="s">
        <v>49</v>
      </c>
      <c r="W1628" t="s">
        <v>17495</v>
      </c>
      <c r="X1628" s="126">
        <v>23366</v>
      </c>
      <c r="Y1628" t="s">
        <v>10739</v>
      </c>
      <c r="AB1628" t="s">
        <v>38</v>
      </c>
      <c r="AC1628" t="s">
        <v>39</v>
      </c>
      <c r="AD1628" t="s">
        <v>40</v>
      </c>
    </row>
    <row r="1629" spans="1:30" x14ac:dyDescent="0.25">
      <c r="A1629" t="s">
        <v>10740</v>
      </c>
      <c r="B1629" t="s">
        <v>27</v>
      </c>
      <c r="C1629" t="s">
        <v>28</v>
      </c>
      <c r="D1629" t="s">
        <v>29</v>
      </c>
      <c r="E1629" t="s">
        <v>30</v>
      </c>
      <c r="F1629" t="s">
        <v>10628</v>
      </c>
      <c r="G1629" t="s">
        <v>10629</v>
      </c>
      <c r="H1629" t="s">
        <v>9383</v>
      </c>
      <c r="I1629" t="s">
        <v>15443</v>
      </c>
      <c r="J1629" t="s">
        <v>10740</v>
      </c>
      <c r="K1629" t="s">
        <v>31</v>
      </c>
      <c r="L1629" t="s">
        <v>31</v>
      </c>
      <c r="M1629" t="s">
        <v>42</v>
      </c>
      <c r="N1629" t="s">
        <v>43</v>
      </c>
      <c r="O1629" t="s">
        <v>10741</v>
      </c>
      <c r="P1629" t="s">
        <v>6407</v>
      </c>
      <c r="Q1629" t="s">
        <v>458</v>
      </c>
      <c r="R1629" t="s">
        <v>10742</v>
      </c>
      <c r="S1629" t="str">
        <f t="shared" si="21"/>
        <v>HUAQUI VALDIVIA, ESTANISLAO</v>
      </c>
      <c r="T1629" t="s">
        <v>47</v>
      </c>
      <c r="U1629" t="s">
        <v>48</v>
      </c>
      <c r="V1629" t="s">
        <v>49</v>
      </c>
      <c r="W1629" t="s">
        <v>17496</v>
      </c>
      <c r="X1629" s="126">
        <v>22347</v>
      </c>
      <c r="Y1629" t="s">
        <v>10743</v>
      </c>
      <c r="AB1629" t="s">
        <v>38</v>
      </c>
      <c r="AC1629" t="s">
        <v>39</v>
      </c>
      <c r="AD1629" t="s">
        <v>40</v>
      </c>
    </row>
    <row r="1630" spans="1:30" x14ac:dyDescent="0.25">
      <c r="A1630" t="s">
        <v>10744</v>
      </c>
      <c r="B1630" t="s">
        <v>27</v>
      </c>
      <c r="C1630" t="s">
        <v>28</v>
      </c>
      <c r="D1630" t="s">
        <v>29</v>
      </c>
      <c r="E1630" t="s">
        <v>30</v>
      </c>
      <c r="F1630" t="s">
        <v>10628</v>
      </c>
      <c r="G1630" t="s">
        <v>10629</v>
      </c>
      <c r="H1630" t="s">
        <v>9383</v>
      </c>
      <c r="I1630" t="s">
        <v>15443</v>
      </c>
      <c r="J1630" t="s">
        <v>10744</v>
      </c>
      <c r="K1630" t="s">
        <v>31</v>
      </c>
      <c r="L1630" t="s">
        <v>31</v>
      </c>
      <c r="M1630" t="s">
        <v>42</v>
      </c>
      <c r="N1630" t="s">
        <v>43</v>
      </c>
      <c r="O1630" t="s">
        <v>10406</v>
      </c>
      <c r="P1630" t="s">
        <v>809</v>
      </c>
      <c r="Q1630" t="s">
        <v>106</v>
      </c>
      <c r="R1630" t="s">
        <v>676</v>
      </c>
      <c r="S1630" t="str">
        <f t="shared" si="21"/>
        <v>MARON MAMANI, INES</v>
      </c>
      <c r="T1630" t="s">
        <v>47</v>
      </c>
      <c r="U1630" t="s">
        <v>48</v>
      </c>
      <c r="V1630" t="s">
        <v>49</v>
      </c>
      <c r="W1630" t="s">
        <v>17497</v>
      </c>
      <c r="X1630" s="126">
        <v>23373</v>
      </c>
      <c r="Y1630" t="s">
        <v>10745</v>
      </c>
      <c r="AB1630" t="s">
        <v>38</v>
      </c>
      <c r="AC1630" t="s">
        <v>39</v>
      </c>
      <c r="AD1630" t="s">
        <v>40</v>
      </c>
    </row>
    <row r="1631" spans="1:30" x14ac:dyDescent="0.25">
      <c r="A1631" t="s">
        <v>10746</v>
      </c>
      <c r="B1631" t="s">
        <v>27</v>
      </c>
      <c r="C1631" t="s">
        <v>28</v>
      </c>
      <c r="D1631" t="s">
        <v>29</v>
      </c>
      <c r="E1631" t="s">
        <v>30</v>
      </c>
      <c r="F1631" t="s">
        <v>10628</v>
      </c>
      <c r="G1631" t="s">
        <v>10629</v>
      </c>
      <c r="H1631" t="s">
        <v>9383</v>
      </c>
      <c r="I1631" t="s">
        <v>15443</v>
      </c>
      <c r="J1631" t="s">
        <v>10746</v>
      </c>
      <c r="K1631" t="s">
        <v>31</v>
      </c>
      <c r="L1631" t="s">
        <v>31</v>
      </c>
      <c r="M1631" t="s">
        <v>42</v>
      </c>
      <c r="N1631" t="s">
        <v>43</v>
      </c>
      <c r="O1631" t="s">
        <v>10747</v>
      </c>
      <c r="P1631" t="s">
        <v>197</v>
      </c>
      <c r="Q1631" t="s">
        <v>352</v>
      </c>
      <c r="R1631" t="s">
        <v>10748</v>
      </c>
      <c r="S1631" t="str">
        <f t="shared" si="21"/>
        <v>CHAVEZ FERNANDEZ, JUDEE ORLANDO</v>
      </c>
      <c r="T1631" t="s">
        <v>47</v>
      </c>
      <c r="U1631" t="s">
        <v>48</v>
      </c>
      <c r="V1631" t="s">
        <v>49</v>
      </c>
      <c r="W1631" t="s">
        <v>17498</v>
      </c>
      <c r="X1631" s="126">
        <v>22264</v>
      </c>
      <c r="Y1631" t="s">
        <v>10749</v>
      </c>
      <c r="AB1631" t="s">
        <v>38</v>
      </c>
      <c r="AC1631" t="s">
        <v>39</v>
      </c>
      <c r="AD1631" t="s">
        <v>40</v>
      </c>
    </row>
    <row r="1632" spans="1:30" x14ac:dyDescent="0.25">
      <c r="A1632" t="s">
        <v>10750</v>
      </c>
      <c r="B1632" t="s">
        <v>27</v>
      </c>
      <c r="C1632" t="s">
        <v>28</v>
      </c>
      <c r="D1632" t="s">
        <v>29</v>
      </c>
      <c r="E1632" t="s">
        <v>30</v>
      </c>
      <c r="F1632" t="s">
        <v>10628</v>
      </c>
      <c r="G1632" t="s">
        <v>10629</v>
      </c>
      <c r="H1632" t="s">
        <v>9383</v>
      </c>
      <c r="I1632" t="s">
        <v>15443</v>
      </c>
      <c r="J1632" t="s">
        <v>10750</v>
      </c>
      <c r="K1632" t="s">
        <v>31</v>
      </c>
      <c r="L1632" t="s">
        <v>31</v>
      </c>
      <c r="M1632" t="s">
        <v>42</v>
      </c>
      <c r="N1632" t="s">
        <v>43</v>
      </c>
      <c r="O1632" t="s">
        <v>10751</v>
      </c>
      <c r="P1632" t="s">
        <v>78</v>
      </c>
      <c r="Q1632" t="s">
        <v>215</v>
      </c>
      <c r="R1632" t="s">
        <v>10752</v>
      </c>
      <c r="S1632" t="str">
        <f t="shared" si="21"/>
        <v>PINEDA CALVO, EUFRACIA</v>
      </c>
      <c r="T1632" t="s">
        <v>47</v>
      </c>
      <c r="U1632" t="s">
        <v>48</v>
      </c>
      <c r="V1632" t="s">
        <v>49</v>
      </c>
      <c r="W1632" t="s">
        <v>17499</v>
      </c>
      <c r="X1632" s="126">
        <v>23814</v>
      </c>
      <c r="Y1632" t="s">
        <v>10753</v>
      </c>
      <c r="AB1632" t="s">
        <v>38</v>
      </c>
      <c r="AC1632" t="s">
        <v>39</v>
      </c>
      <c r="AD1632" t="s">
        <v>40</v>
      </c>
    </row>
    <row r="1633" spans="1:30" x14ac:dyDescent="0.25">
      <c r="A1633" t="s">
        <v>10754</v>
      </c>
      <c r="B1633" t="s">
        <v>27</v>
      </c>
      <c r="C1633" t="s">
        <v>28</v>
      </c>
      <c r="D1633" t="s">
        <v>29</v>
      </c>
      <c r="E1633" t="s">
        <v>30</v>
      </c>
      <c r="F1633" t="s">
        <v>10628</v>
      </c>
      <c r="G1633" t="s">
        <v>10629</v>
      </c>
      <c r="H1633" t="s">
        <v>9383</v>
      </c>
      <c r="I1633" t="s">
        <v>15443</v>
      </c>
      <c r="J1633" t="s">
        <v>10754</v>
      </c>
      <c r="K1633" t="s">
        <v>31</v>
      </c>
      <c r="L1633" t="s">
        <v>31</v>
      </c>
      <c r="M1633" t="s">
        <v>42</v>
      </c>
      <c r="N1633" t="s">
        <v>43</v>
      </c>
      <c r="O1633" t="s">
        <v>10755</v>
      </c>
      <c r="P1633" t="s">
        <v>10422</v>
      </c>
      <c r="Q1633" t="s">
        <v>1001</v>
      </c>
      <c r="R1633" t="s">
        <v>12708</v>
      </c>
      <c r="S1633" t="str">
        <f t="shared" si="21"/>
        <v>LLICA YANAPA, JUBIT</v>
      </c>
      <c r="T1633" t="s">
        <v>36</v>
      </c>
      <c r="U1633" t="s">
        <v>48</v>
      </c>
      <c r="V1633" t="s">
        <v>49</v>
      </c>
      <c r="W1633" t="s">
        <v>17500</v>
      </c>
      <c r="X1633" s="126">
        <v>26598</v>
      </c>
      <c r="Y1633" t="s">
        <v>12709</v>
      </c>
      <c r="AB1633" t="s">
        <v>38</v>
      </c>
      <c r="AC1633" t="s">
        <v>39</v>
      </c>
      <c r="AD1633" t="s">
        <v>40</v>
      </c>
    </row>
    <row r="1634" spans="1:30" x14ac:dyDescent="0.25">
      <c r="A1634" t="s">
        <v>10756</v>
      </c>
      <c r="B1634" t="s">
        <v>27</v>
      </c>
      <c r="C1634" t="s">
        <v>28</v>
      </c>
      <c r="D1634" t="s">
        <v>29</v>
      </c>
      <c r="E1634" t="s">
        <v>30</v>
      </c>
      <c r="F1634" t="s">
        <v>10628</v>
      </c>
      <c r="G1634" t="s">
        <v>10629</v>
      </c>
      <c r="H1634" t="s">
        <v>9383</v>
      </c>
      <c r="I1634" t="s">
        <v>15443</v>
      </c>
      <c r="J1634" t="s">
        <v>10756</v>
      </c>
      <c r="K1634" t="s">
        <v>31</v>
      </c>
      <c r="L1634" t="s">
        <v>31</v>
      </c>
      <c r="M1634" t="s">
        <v>42</v>
      </c>
      <c r="N1634" t="s">
        <v>43</v>
      </c>
      <c r="O1634" t="s">
        <v>10757</v>
      </c>
      <c r="P1634" t="s">
        <v>179</v>
      </c>
      <c r="Q1634" t="s">
        <v>762</v>
      </c>
      <c r="R1634" t="s">
        <v>10758</v>
      </c>
      <c r="S1634" t="str">
        <f t="shared" si="21"/>
        <v>TITO RIOS, JUSTA JUSTINA</v>
      </c>
      <c r="T1634" t="s">
        <v>47</v>
      </c>
      <c r="U1634" t="s">
        <v>48</v>
      </c>
      <c r="V1634" t="s">
        <v>49</v>
      </c>
      <c r="W1634" t="s">
        <v>17501</v>
      </c>
      <c r="X1634" s="126">
        <v>22050</v>
      </c>
      <c r="Y1634" t="s">
        <v>10759</v>
      </c>
      <c r="AB1634" t="s">
        <v>38</v>
      </c>
      <c r="AC1634" t="s">
        <v>39</v>
      </c>
      <c r="AD1634" t="s">
        <v>40</v>
      </c>
    </row>
    <row r="1635" spans="1:30" x14ac:dyDescent="0.25">
      <c r="A1635" t="s">
        <v>10760</v>
      </c>
      <c r="B1635" t="s">
        <v>27</v>
      </c>
      <c r="C1635" t="s">
        <v>28</v>
      </c>
      <c r="D1635" t="s">
        <v>29</v>
      </c>
      <c r="E1635" t="s">
        <v>30</v>
      </c>
      <c r="F1635" t="s">
        <v>10628</v>
      </c>
      <c r="G1635" t="s">
        <v>10629</v>
      </c>
      <c r="H1635" t="s">
        <v>9383</v>
      </c>
      <c r="I1635" t="s">
        <v>15443</v>
      </c>
      <c r="J1635" t="s">
        <v>10760</v>
      </c>
      <c r="K1635" t="s">
        <v>31</v>
      </c>
      <c r="L1635" t="s">
        <v>31</v>
      </c>
      <c r="M1635" t="s">
        <v>42</v>
      </c>
      <c r="N1635" t="s">
        <v>43</v>
      </c>
      <c r="O1635" t="s">
        <v>10761</v>
      </c>
      <c r="P1635" t="s">
        <v>76</v>
      </c>
      <c r="Q1635" t="s">
        <v>509</v>
      </c>
      <c r="R1635" t="s">
        <v>10762</v>
      </c>
      <c r="S1635" t="str">
        <f t="shared" si="21"/>
        <v>CONDORI CUSI, SOFIA IRENE</v>
      </c>
      <c r="T1635" t="s">
        <v>59</v>
      </c>
      <c r="U1635" t="s">
        <v>48</v>
      </c>
      <c r="V1635" t="s">
        <v>49</v>
      </c>
      <c r="W1635" t="s">
        <v>17502</v>
      </c>
      <c r="X1635" s="126">
        <v>23274</v>
      </c>
      <c r="Y1635" t="s">
        <v>10763</v>
      </c>
      <c r="AB1635" t="s">
        <v>38</v>
      </c>
      <c r="AC1635" t="s">
        <v>39</v>
      </c>
      <c r="AD1635" t="s">
        <v>40</v>
      </c>
    </row>
    <row r="1636" spans="1:30" x14ac:dyDescent="0.25">
      <c r="A1636" t="s">
        <v>10764</v>
      </c>
      <c r="B1636" t="s">
        <v>27</v>
      </c>
      <c r="C1636" t="s">
        <v>28</v>
      </c>
      <c r="D1636" t="s">
        <v>29</v>
      </c>
      <c r="E1636" t="s">
        <v>30</v>
      </c>
      <c r="F1636" t="s">
        <v>10628</v>
      </c>
      <c r="G1636" t="s">
        <v>10629</v>
      </c>
      <c r="H1636" t="s">
        <v>9383</v>
      </c>
      <c r="I1636" t="s">
        <v>15443</v>
      </c>
      <c r="J1636" t="s">
        <v>10764</v>
      </c>
      <c r="K1636" t="s">
        <v>31</v>
      </c>
      <c r="L1636" t="s">
        <v>31</v>
      </c>
      <c r="M1636" t="s">
        <v>42</v>
      </c>
      <c r="N1636" t="s">
        <v>43</v>
      </c>
      <c r="O1636" t="s">
        <v>10765</v>
      </c>
      <c r="P1636" t="s">
        <v>152</v>
      </c>
      <c r="Q1636" t="s">
        <v>106</v>
      </c>
      <c r="R1636" t="s">
        <v>10766</v>
      </c>
      <c r="S1636" t="str">
        <f t="shared" si="21"/>
        <v>RAMOS MAMANI, LUCILA BLANCA</v>
      </c>
      <c r="T1636" t="s">
        <v>59</v>
      </c>
      <c r="U1636" t="s">
        <v>48</v>
      </c>
      <c r="V1636" t="s">
        <v>49</v>
      </c>
      <c r="W1636" t="s">
        <v>17503</v>
      </c>
      <c r="X1636" s="126">
        <v>23408</v>
      </c>
      <c r="Y1636" t="s">
        <v>10767</v>
      </c>
      <c r="AB1636" t="s">
        <v>38</v>
      </c>
      <c r="AC1636" t="s">
        <v>39</v>
      </c>
      <c r="AD1636" t="s">
        <v>40</v>
      </c>
    </row>
    <row r="1637" spans="1:30" x14ac:dyDescent="0.25">
      <c r="A1637" t="s">
        <v>10768</v>
      </c>
      <c r="B1637" t="s">
        <v>27</v>
      </c>
      <c r="C1637" t="s">
        <v>28</v>
      </c>
      <c r="D1637" t="s">
        <v>29</v>
      </c>
      <c r="E1637" t="s">
        <v>30</v>
      </c>
      <c r="F1637" t="s">
        <v>10628</v>
      </c>
      <c r="G1637" t="s">
        <v>10629</v>
      </c>
      <c r="H1637" t="s">
        <v>9383</v>
      </c>
      <c r="I1637" t="s">
        <v>15443</v>
      </c>
      <c r="J1637" t="s">
        <v>10768</v>
      </c>
      <c r="K1637" t="s">
        <v>31</v>
      </c>
      <c r="L1637" t="s">
        <v>31</v>
      </c>
      <c r="M1637" t="s">
        <v>9423</v>
      </c>
      <c r="N1637" t="s">
        <v>43</v>
      </c>
      <c r="O1637" t="s">
        <v>504</v>
      </c>
      <c r="P1637" t="s">
        <v>168</v>
      </c>
      <c r="Q1637" t="s">
        <v>168</v>
      </c>
      <c r="R1637" t="s">
        <v>10769</v>
      </c>
      <c r="S1637" t="str">
        <f t="shared" si="21"/>
        <v>ORTEGA ORTEGA, MIGUEL SIXTO</v>
      </c>
      <c r="T1637" t="s">
        <v>64</v>
      </c>
      <c r="U1637" t="s">
        <v>48</v>
      </c>
      <c r="V1637" t="s">
        <v>49</v>
      </c>
      <c r="W1637" t="s">
        <v>17504</v>
      </c>
      <c r="X1637" s="126">
        <v>22865</v>
      </c>
      <c r="Y1637" t="s">
        <v>10770</v>
      </c>
      <c r="AB1637" t="s">
        <v>38</v>
      </c>
      <c r="AC1637" t="s">
        <v>39</v>
      </c>
      <c r="AD1637" t="s">
        <v>40</v>
      </c>
    </row>
    <row r="1638" spans="1:30" x14ac:dyDescent="0.25">
      <c r="A1638" t="s">
        <v>17505</v>
      </c>
      <c r="B1638" t="s">
        <v>27</v>
      </c>
      <c r="C1638" t="s">
        <v>28</v>
      </c>
      <c r="D1638" t="s">
        <v>29</v>
      </c>
      <c r="E1638" t="s">
        <v>30</v>
      </c>
      <c r="F1638" t="s">
        <v>10628</v>
      </c>
      <c r="G1638" t="s">
        <v>10629</v>
      </c>
      <c r="H1638" t="s">
        <v>9383</v>
      </c>
      <c r="I1638" t="s">
        <v>15443</v>
      </c>
      <c r="J1638" t="s">
        <v>17505</v>
      </c>
      <c r="K1638" t="s">
        <v>31</v>
      </c>
      <c r="L1638" t="s">
        <v>31</v>
      </c>
      <c r="M1638" t="s">
        <v>6446</v>
      </c>
      <c r="N1638" t="s">
        <v>61</v>
      </c>
      <c r="O1638" t="s">
        <v>17060</v>
      </c>
      <c r="P1638" t="s">
        <v>330</v>
      </c>
      <c r="Q1638" t="s">
        <v>718</v>
      </c>
      <c r="R1638" t="s">
        <v>22464</v>
      </c>
      <c r="S1638" s="189" t="s">
        <v>235</v>
      </c>
      <c r="T1638" t="s">
        <v>64</v>
      </c>
      <c r="U1638" t="s">
        <v>749</v>
      </c>
      <c r="V1638" t="s">
        <v>49</v>
      </c>
      <c r="W1638" t="s">
        <v>22465</v>
      </c>
      <c r="X1638" s="126">
        <v>25471</v>
      </c>
      <c r="Y1638" t="s">
        <v>22466</v>
      </c>
      <c r="Z1638" s="126">
        <v>44256</v>
      </c>
      <c r="AA1638" s="126">
        <v>44561</v>
      </c>
      <c r="AB1638" t="s">
        <v>119</v>
      </c>
      <c r="AC1638" t="s">
        <v>6628</v>
      </c>
      <c r="AD1638" t="s">
        <v>40</v>
      </c>
    </row>
    <row r="1639" spans="1:30" x14ac:dyDescent="0.25">
      <c r="A1639" t="s">
        <v>10771</v>
      </c>
      <c r="B1639" t="s">
        <v>27</v>
      </c>
      <c r="C1639" t="s">
        <v>28</v>
      </c>
      <c r="D1639" t="s">
        <v>29</v>
      </c>
      <c r="E1639" t="s">
        <v>30</v>
      </c>
      <c r="F1639" t="s">
        <v>10628</v>
      </c>
      <c r="G1639" t="s">
        <v>10629</v>
      </c>
      <c r="H1639" t="s">
        <v>9383</v>
      </c>
      <c r="I1639" t="s">
        <v>15443</v>
      </c>
      <c r="J1639" t="s">
        <v>10771</v>
      </c>
      <c r="K1639" t="s">
        <v>90</v>
      </c>
      <c r="L1639" t="s">
        <v>720</v>
      </c>
      <c r="M1639" t="s">
        <v>721</v>
      </c>
      <c r="N1639" t="s">
        <v>43</v>
      </c>
      <c r="O1639" t="s">
        <v>10020</v>
      </c>
      <c r="P1639" t="s">
        <v>179</v>
      </c>
      <c r="Q1639" t="s">
        <v>9515</v>
      </c>
      <c r="R1639" t="s">
        <v>10772</v>
      </c>
      <c r="S1639" t="str">
        <f t="shared" si="21"/>
        <v>TITO MONTEAGUDO, LITA YOLANDA</v>
      </c>
      <c r="T1639" t="s">
        <v>10773</v>
      </c>
      <c r="U1639" t="s">
        <v>37</v>
      </c>
      <c r="V1639" t="s">
        <v>49</v>
      </c>
      <c r="W1639" t="s">
        <v>17506</v>
      </c>
      <c r="X1639" s="126">
        <v>18997</v>
      </c>
      <c r="Y1639" t="s">
        <v>10774</v>
      </c>
      <c r="AB1639" t="s">
        <v>38</v>
      </c>
      <c r="AC1639" t="s">
        <v>95</v>
      </c>
      <c r="AD1639" t="s">
        <v>40</v>
      </c>
    </row>
    <row r="1640" spans="1:30" x14ac:dyDescent="0.25">
      <c r="A1640" t="s">
        <v>2212</v>
      </c>
      <c r="B1640" t="s">
        <v>27</v>
      </c>
      <c r="C1640" t="s">
        <v>28</v>
      </c>
      <c r="D1640" t="s">
        <v>29</v>
      </c>
      <c r="E1640" t="s">
        <v>30</v>
      </c>
      <c r="F1640" t="s">
        <v>10628</v>
      </c>
      <c r="G1640" t="s">
        <v>10629</v>
      </c>
      <c r="H1640" t="s">
        <v>9383</v>
      </c>
      <c r="I1640" t="s">
        <v>15443</v>
      </c>
      <c r="J1640" t="s">
        <v>2212</v>
      </c>
      <c r="K1640" t="s">
        <v>90</v>
      </c>
      <c r="L1640" t="s">
        <v>720</v>
      </c>
      <c r="M1640" t="s">
        <v>1352</v>
      </c>
      <c r="N1640" t="s">
        <v>43</v>
      </c>
      <c r="O1640" t="s">
        <v>17507</v>
      </c>
      <c r="P1640" t="s">
        <v>106</v>
      </c>
      <c r="Q1640" t="s">
        <v>686</v>
      </c>
      <c r="R1640" t="s">
        <v>2213</v>
      </c>
      <c r="S1640" t="str">
        <f t="shared" si="21"/>
        <v>MAMANI INQUILLA, CARLOS JACINTO</v>
      </c>
      <c r="T1640" t="s">
        <v>722</v>
      </c>
      <c r="U1640" t="s">
        <v>37</v>
      </c>
      <c r="V1640" t="s">
        <v>49</v>
      </c>
      <c r="W1640" t="s">
        <v>17508</v>
      </c>
      <c r="X1640" s="126">
        <v>23265</v>
      </c>
      <c r="Y1640" t="s">
        <v>2214</v>
      </c>
      <c r="AB1640" t="s">
        <v>38</v>
      </c>
      <c r="AC1640" t="s">
        <v>95</v>
      </c>
      <c r="AD1640" t="s">
        <v>40</v>
      </c>
    </row>
    <row r="1641" spans="1:30" x14ac:dyDescent="0.25">
      <c r="A1641" t="s">
        <v>10775</v>
      </c>
      <c r="B1641" t="s">
        <v>27</v>
      </c>
      <c r="C1641" t="s">
        <v>28</v>
      </c>
      <c r="D1641" t="s">
        <v>29</v>
      </c>
      <c r="E1641" t="s">
        <v>30</v>
      </c>
      <c r="F1641" t="s">
        <v>10628</v>
      </c>
      <c r="G1641" t="s">
        <v>10629</v>
      </c>
      <c r="H1641" t="s">
        <v>9383</v>
      </c>
      <c r="I1641" t="s">
        <v>15443</v>
      </c>
      <c r="J1641" t="s">
        <v>10775</v>
      </c>
      <c r="K1641" t="s">
        <v>90</v>
      </c>
      <c r="L1641" t="s">
        <v>91</v>
      </c>
      <c r="M1641" t="s">
        <v>92</v>
      </c>
      <c r="N1641" t="s">
        <v>43</v>
      </c>
      <c r="O1641" t="s">
        <v>10776</v>
      </c>
      <c r="P1641" t="s">
        <v>848</v>
      </c>
      <c r="Q1641" t="s">
        <v>197</v>
      </c>
      <c r="R1641" t="s">
        <v>10777</v>
      </c>
      <c r="S1641" t="str">
        <f t="shared" si="21"/>
        <v>JOVE CHAVEZ, LOLA DANITZA</v>
      </c>
      <c r="T1641" t="s">
        <v>192</v>
      </c>
      <c r="U1641" t="s">
        <v>37</v>
      </c>
      <c r="V1641" t="s">
        <v>49</v>
      </c>
      <c r="W1641" t="s">
        <v>17509</v>
      </c>
      <c r="X1641" s="126">
        <v>24008</v>
      </c>
      <c r="Y1641" t="s">
        <v>10778</v>
      </c>
      <c r="AB1641" t="s">
        <v>38</v>
      </c>
      <c r="AC1641" t="s">
        <v>95</v>
      </c>
      <c r="AD1641" t="s">
        <v>40</v>
      </c>
    </row>
    <row r="1642" spans="1:30" x14ac:dyDescent="0.25">
      <c r="A1642" t="s">
        <v>10779</v>
      </c>
      <c r="B1642" t="s">
        <v>27</v>
      </c>
      <c r="C1642" t="s">
        <v>28</v>
      </c>
      <c r="D1642" t="s">
        <v>29</v>
      </c>
      <c r="E1642" t="s">
        <v>30</v>
      </c>
      <c r="F1642" t="s">
        <v>10628</v>
      </c>
      <c r="G1642" t="s">
        <v>10629</v>
      </c>
      <c r="H1642" t="s">
        <v>9383</v>
      </c>
      <c r="I1642" t="s">
        <v>15443</v>
      </c>
      <c r="J1642" t="s">
        <v>10779</v>
      </c>
      <c r="K1642" t="s">
        <v>90</v>
      </c>
      <c r="L1642" t="s">
        <v>91</v>
      </c>
      <c r="M1642" t="s">
        <v>92</v>
      </c>
      <c r="N1642" t="s">
        <v>43</v>
      </c>
      <c r="O1642" t="s">
        <v>53</v>
      </c>
      <c r="P1642" t="s">
        <v>643</v>
      </c>
      <c r="Q1642" t="s">
        <v>126</v>
      </c>
      <c r="R1642" t="s">
        <v>795</v>
      </c>
      <c r="S1642" t="str">
        <f t="shared" si="21"/>
        <v>AYMA FLORES, MAGDALENA</v>
      </c>
      <c r="T1642" t="s">
        <v>147</v>
      </c>
      <c r="U1642" t="s">
        <v>37</v>
      </c>
      <c r="V1642" t="s">
        <v>49</v>
      </c>
      <c r="W1642" t="s">
        <v>17510</v>
      </c>
      <c r="X1642" s="126">
        <v>23158</v>
      </c>
      <c r="Y1642" t="s">
        <v>10780</v>
      </c>
      <c r="AB1642" t="s">
        <v>38</v>
      </c>
      <c r="AC1642" t="s">
        <v>95</v>
      </c>
      <c r="AD1642" t="s">
        <v>40</v>
      </c>
    </row>
    <row r="1643" spans="1:30" x14ac:dyDescent="0.25">
      <c r="A1643" t="s">
        <v>10781</v>
      </c>
      <c r="B1643" t="s">
        <v>27</v>
      </c>
      <c r="C1643" t="s">
        <v>28</v>
      </c>
      <c r="D1643" t="s">
        <v>29</v>
      </c>
      <c r="E1643" t="s">
        <v>30</v>
      </c>
      <c r="F1643" t="s">
        <v>10628</v>
      </c>
      <c r="G1643" t="s">
        <v>10629</v>
      </c>
      <c r="H1643" t="s">
        <v>9383</v>
      </c>
      <c r="I1643" t="s">
        <v>15443</v>
      </c>
      <c r="J1643" t="s">
        <v>10781</v>
      </c>
      <c r="K1643" t="s">
        <v>90</v>
      </c>
      <c r="L1643" t="s">
        <v>91</v>
      </c>
      <c r="M1643" t="s">
        <v>92</v>
      </c>
      <c r="N1643" t="s">
        <v>43</v>
      </c>
      <c r="O1643" t="s">
        <v>53</v>
      </c>
      <c r="P1643" t="s">
        <v>10782</v>
      </c>
      <c r="Q1643" t="s">
        <v>156</v>
      </c>
      <c r="R1643" t="s">
        <v>10783</v>
      </c>
      <c r="S1643" t="str">
        <f t="shared" si="21"/>
        <v>ILAQUIJO PEREZ, SILVIA ANTONIA</v>
      </c>
      <c r="T1643" t="s">
        <v>192</v>
      </c>
      <c r="U1643" t="s">
        <v>37</v>
      </c>
      <c r="V1643" t="s">
        <v>49</v>
      </c>
      <c r="W1643" t="s">
        <v>17511</v>
      </c>
      <c r="X1643" s="126">
        <v>23673</v>
      </c>
      <c r="Y1643" t="s">
        <v>10784</v>
      </c>
      <c r="AB1643" t="s">
        <v>38</v>
      </c>
      <c r="AC1643" t="s">
        <v>95</v>
      </c>
      <c r="AD1643" t="s">
        <v>40</v>
      </c>
    </row>
    <row r="1644" spans="1:30" x14ac:dyDescent="0.25">
      <c r="A1644" t="s">
        <v>10785</v>
      </c>
      <c r="B1644" t="s">
        <v>27</v>
      </c>
      <c r="C1644" t="s">
        <v>28</v>
      </c>
      <c r="D1644" t="s">
        <v>29</v>
      </c>
      <c r="E1644" t="s">
        <v>30</v>
      </c>
      <c r="F1644" t="s">
        <v>10628</v>
      </c>
      <c r="G1644" t="s">
        <v>10629</v>
      </c>
      <c r="H1644" t="s">
        <v>9383</v>
      </c>
      <c r="I1644" t="s">
        <v>15443</v>
      </c>
      <c r="J1644" t="s">
        <v>10785</v>
      </c>
      <c r="K1644" t="s">
        <v>90</v>
      </c>
      <c r="L1644" t="s">
        <v>91</v>
      </c>
      <c r="M1644" t="s">
        <v>92</v>
      </c>
      <c r="N1644" t="s">
        <v>43</v>
      </c>
      <c r="O1644" t="s">
        <v>53</v>
      </c>
      <c r="P1644" t="s">
        <v>358</v>
      </c>
      <c r="Q1644" t="s">
        <v>330</v>
      </c>
      <c r="R1644" t="s">
        <v>819</v>
      </c>
      <c r="S1644" t="str">
        <f t="shared" si="21"/>
        <v>HUISA COAQUIRA, ERNESTO</v>
      </c>
      <c r="T1644" t="s">
        <v>100</v>
      </c>
      <c r="U1644" t="s">
        <v>37</v>
      </c>
      <c r="V1644" t="s">
        <v>49</v>
      </c>
      <c r="W1644" t="s">
        <v>17512</v>
      </c>
      <c r="X1644" s="126">
        <v>21134</v>
      </c>
      <c r="Y1644" t="s">
        <v>10786</v>
      </c>
      <c r="AB1644" t="s">
        <v>38</v>
      </c>
      <c r="AC1644" t="s">
        <v>95</v>
      </c>
      <c r="AD1644" t="s">
        <v>40</v>
      </c>
    </row>
    <row r="1645" spans="1:30" x14ac:dyDescent="0.25">
      <c r="A1645" t="s">
        <v>10787</v>
      </c>
      <c r="B1645" t="s">
        <v>27</v>
      </c>
      <c r="C1645" t="s">
        <v>28</v>
      </c>
      <c r="D1645" t="s">
        <v>29</v>
      </c>
      <c r="E1645" t="s">
        <v>30</v>
      </c>
      <c r="F1645" t="s">
        <v>10628</v>
      </c>
      <c r="G1645" t="s">
        <v>10629</v>
      </c>
      <c r="H1645" t="s">
        <v>9383</v>
      </c>
      <c r="I1645" t="s">
        <v>15443</v>
      </c>
      <c r="J1645" t="s">
        <v>10787</v>
      </c>
      <c r="K1645" t="s">
        <v>90</v>
      </c>
      <c r="L1645" t="s">
        <v>91</v>
      </c>
      <c r="M1645" t="s">
        <v>92</v>
      </c>
      <c r="N1645" t="s">
        <v>43</v>
      </c>
      <c r="O1645" t="s">
        <v>10788</v>
      </c>
      <c r="P1645" t="s">
        <v>153</v>
      </c>
      <c r="Q1645" t="s">
        <v>849</v>
      </c>
      <c r="R1645" t="s">
        <v>10789</v>
      </c>
      <c r="S1645" t="str">
        <f t="shared" si="21"/>
        <v>MALDONADO PERALTA, MARIA ADELA</v>
      </c>
      <c r="T1645" t="s">
        <v>406</v>
      </c>
      <c r="U1645" t="s">
        <v>37</v>
      </c>
      <c r="V1645" t="s">
        <v>49</v>
      </c>
      <c r="W1645" t="s">
        <v>17513</v>
      </c>
      <c r="X1645" s="126">
        <v>22272</v>
      </c>
      <c r="Y1645" t="s">
        <v>10790</v>
      </c>
      <c r="AB1645" t="s">
        <v>38</v>
      </c>
      <c r="AC1645" t="s">
        <v>95</v>
      </c>
      <c r="AD1645" t="s">
        <v>40</v>
      </c>
    </row>
    <row r="1646" spans="1:30" x14ac:dyDescent="0.25">
      <c r="A1646" t="s">
        <v>10791</v>
      </c>
      <c r="B1646" t="s">
        <v>27</v>
      </c>
      <c r="C1646" t="s">
        <v>28</v>
      </c>
      <c r="D1646" t="s">
        <v>29</v>
      </c>
      <c r="E1646" t="s">
        <v>30</v>
      </c>
      <c r="F1646" t="s">
        <v>10628</v>
      </c>
      <c r="G1646" t="s">
        <v>10629</v>
      </c>
      <c r="H1646" t="s">
        <v>9383</v>
      </c>
      <c r="I1646" t="s">
        <v>15443</v>
      </c>
      <c r="J1646" t="s">
        <v>10791</v>
      </c>
      <c r="K1646" t="s">
        <v>90</v>
      </c>
      <c r="L1646" t="s">
        <v>91</v>
      </c>
      <c r="M1646" t="s">
        <v>1213</v>
      </c>
      <c r="N1646" t="s">
        <v>43</v>
      </c>
      <c r="O1646" t="s">
        <v>10792</v>
      </c>
      <c r="P1646" t="s">
        <v>208</v>
      </c>
      <c r="Q1646" t="s">
        <v>411</v>
      </c>
      <c r="R1646" t="s">
        <v>10793</v>
      </c>
      <c r="S1646" t="str">
        <f t="shared" si="21"/>
        <v>ESPEZUA BUSTINZA, MIRIAM JOSEFA</v>
      </c>
      <c r="T1646" t="s">
        <v>309</v>
      </c>
      <c r="U1646" t="s">
        <v>37</v>
      </c>
      <c r="V1646" t="s">
        <v>49</v>
      </c>
      <c r="W1646" t="s">
        <v>17514</v>
      </c>
      <c r="X1646" s="126">
        <v>24916</v>
      </c>
      <c r="Y1646" t="s">
        <v>10794</v>
      </c>
      <c r="AB1646" t="s">
        <v>38</v>
      </c>
      <c r="AC1646" t="s">
        <v>95</v>
      </c>
      <c r="AD1646" t="s">
        <v>40</v>
      </c>
    </row>
    <row r="1647" spans="1:30" x14ac:dyDescent="0.25">
      <c r="A1647" t="s">
        <v>10795</v>
      </c>
      <c r="B1647" t="s">
        <v>27</v>
      </c>
      <c r="C1647" t="s">
        <v>28</v>
      </c>
      <c r="D1647" t="s">
        <v>233</v>
      </c>
      <c r="E1647" t="s">
        <v>234</v>
      </c>
      <c r="F1647" t="s">
        <v>10796</v>
      </c>
      <c r="G1647" t="s">
        <v>10797</v>
      </c>
      <c r="H1647" t="s">
        <v>9383</v>
      </c>
      <c r="I1647" t="s">
        <v>6095</v>
      </c>
      <c r="J1647" t="s">
        <v>10795</v>
      </c>
      <c r="K1647" t="s">
        <v>31</v>
      </c>
      <c r="L1647" t="s">
        <v>32</v>
      </c>
      <c r="M1647" t="s">
        <v>33</v>
      </c>
      <c r="N1647" t="s">
        <v>699</v>
      </c>
      <c r="O1647" t="s">
        <v>10798</v>
      </c>
      <c r="P1647" t="s">
        <v>227</v>
      </c>
      <c r="Q1647" t="s">
        <v>171</v>
      </c>
      <c r="R1647" t="s">
        <v>850</v>
      </c>
      <c r="S1647" t="str">
        <f t="shared" si="21"/>
        <v>JIMENEZ ESPILLICO, LUIZA AGUSTINA</v>
      </c>
      <c r="T1647" t="s">
        <v>47</v>
      </c>
      <c r="U1647" t="s">
        <v>37</v>
      </c>
      <c r="V1647" t="s">
        <v>49</v>
      </c>
      <c r="W1647" t="s">
        <v>19583</v>
      </c>
      <c r="X1647" s="126">
        <v>21980</v>
      </c>
      <c r="Y1647" t="s">
        <v>851</v>
      </c>
      <c r="Z1647" s="126">
        <v>44197</v>
      </c>
      <c r="AA1647" s="126">
        <v>44561</v>
      </c>
      <c r="AB1647" t="s">
        <v>38</v>
      </c>
      <c r="AC1647" t="s">
        <v>39</v>
      </c>
      <c r="AD1647" t="s">
        <v>40</v>
      </c>
    </row>
    <row r="1648" spans="1:30" x14ac:dyDescent="0.25">
      <c r="A1648" t="s">
        <v>10799</v>
      </c>
      <c r="B1648" t="s">
        <v>27</v>
      </c>
      <c r="C1648" t="s">
        <v>28</v>
      </c>
      <c r="D1648" t="s">
        <v>233</v>
      </c>
      <c r="E1648" t="s">
        <v>234</v>
      </c>
      <c r="F1648" t="s">
        <v>10796</v>
      </c>
      <c r="G1648" t="s">
        <v>10797</v>
      </c>
      <c r="H1648" t="s">
        <v>9383</v>
      </c>
      <c r="I1648" t="s">
        <v>6095</v>
      </c>
      <c r="J1648" t="s">
        <v>10799</v>
      </c>
      <c r="K1648" t="s">
        <v>31</v>
      </c>
      <c r="L1648" t="s">
        <v>31</v>
      </c>
      <c r="M1648" t="s">
        <v>42</v>
      </c>
      <c r="N1648" t="s">
        <v>43</v>
      </c>
      <c r="O1648" t="s">
        <v>10800</v>
      </c>
      <c r="P1648" t="s">
        <v>10801</v>
      </c>
      <c r="Q1648" t="s">
        <v>341</v>
      </c>
      <c r="R1648" t="s">
        <v>10802</v>
      </c>
      <c r="S1648" t="str">
        <f t="shared" si="21"/>
        <v>AMADO GUTIERREZ, MARIANNE AURELIA</v>
      </c>
      <c r="T1648" t="s">
        <v>316</v>
      </c>
      <c r="U1648" t="s">
        <v>48</v>
      </c>
      <c r="V1648" t="s">
        <v>813</v>
      </c>
      <c r="W1648" t="s">
        <v>17515</v>
      </c>
      <c r="X1648" s="126">
        <v>25900</v>
      </c>
      <c r="Y1648" t="s">
        <v>258</v>
      </c>
      <c r="Z1648" s="126">
        <v>44197</v>
      </c>
      <c r="AA1648" s="126">
        <v>44561</v>
      </c>
      <c r="AB1648" t="s">
        <v>38</v>
      </c>
      <c r="AC1648" t="s">
        <v>39</v>
      </c>
      <c r="AD1648" t="s">
        <v>40</v>
      </c>
    </row>
    <row r="1649" spans="1:30" x14ac:dyDescent="0.25">
      <c r="B1649" t="s">
        <v>27</v>
      </c>
      <c r="C1649" t="s">
        <v>28</v>
      </c>
      <c r="D1649" t="s">
        <v>233</v>
      </c>
      <c r="E1649" t="s">
        <v>234</v>
      </c>
      <c r="F1649" t="s">
        <v>10796</v>
      </c>
      <c r="G1649" t="s">
        <v>10797</v>
      </c>
      <c r="H1649" t="s">
        <v>9383</v>
      </c>
      <c r="I1649" t="s">
        <v>6095</v>
      </c>
      <c r="J1649" t="s">
        <v>10799</v>
      </c>
      <c r="K1649" t="s">
        <v>31</v>
      </c>
      <c r="L1649" t="s">
        <v>31</v>
      </c>
      <c r="M1649" t="s">
        <v>42</v>
      </c>
      <c r="N1649" t="s">
        <v>61</v>
      </c>
      <c r="O1649" t="s">
        <v>17516</v>
      </c>
      <c r="P1649" t="s">
        <v>331</v>
      </c>
      <c r="Q1649" t="s">
        <v>352</v>
      </c>
      <c r="R1649" t="s">
        <v>297</v>
      </c>
      <c r="S1649" s="189" t="s">
        <v>235</v>
      </c>
      <c r="T1649" t="s">
        <v>64</v>
      </c>
      <c r="U1649" t="s">
        <v>48</v>
      </c>
      <c r="V1649" t="s">
        <v>49</v>
      </c>
      <c r="W1649" t="s">
        <v>22467</v>
      </c>
      <c r="X1649" s="126">
        <v>27519</v>
      </c>
      <c r="Y1649" t="s">
        <v>22468</v>
      </c>
      <c r="Z1649" s="126">
        <v>44256</v>
      </c>
      <c r="AA1649" s="126">
        <v>44561</v>
      </c>
      <c r="AB1649" t="s">
        <v>302</v>
      </c>
      <c r="AC1649" t="s">
        <v>6628</v>
      </c>
      <c r="AD1649" t="s">
        <v>40</v>
      </c>
    </row>
    <row r="1650" spans="1:30" x14ac:dyDescent="0.25">
      <c r="A1650" t="s">
        <v>10803</v>
      </c>
      <c r="B1650" t="s">
        <v>27</v>
      </c>
      <c r="C1650" t="s">
        <v>28</v>
      </c>
      <c r="D1650" t="s">
        <v>233</v>
      </c>
      <c r="E1650" t="s">
        <v>234</v>
      </c>
      <c r="F1650" t="s">
        <v>10796</v>
      </c>
      <c r="G1650" t="s">
        <v>10797</v>
      </c>
      <c r="H1650" t="s">
        <v>9383</v>
      </c>
      <c r="I1650" t="s">
        <v>6095</v>
      </c>
      <c r="J1650" t="s">
        <v>10803</v>
      </c>
      <c r="K1650" t="s">
        <v>31</v>
      </c>
      <c r="L1650" t="s">
        <v>31</v>
      </c>
      <c r="M1650" t="s">
        <v>42</v>
      </c>
      <c r="N1650" t="s">
        <v>43</v>
      </c>
      <c r="O1650" t="s">
        <v>53</v>
      </c>
      <c r="P1650" t="s">
        <v>219</v>
      </c>
      <c r="Q1650" t="s">
        <v>10314</v>
      </c>
      <c r="R1650" t="s">
        <v>10804</v>
      </c>
      <c r="S1650" t="str">
        <f t="shared" si="21"/>
        <v>CASTILLO SAAVEDRA, JUDY</v>
      </c>
      <c r="T1650" t="s">
        <v>59</v>
      </c>
      <c r="U1650" t="s">
        <v>48</v>
      </c>
      <c r="V1650" t="s">
        <v>49</v>
      </c>
      <c r="W1650" t="s">
        <v>17517</v>
      </c>
      <c r="X1650" s="126">
        <v>25425</v>
      </c>
      <c r="Y1650" t="s">
        <v>10805</v>
      </c>
      <c r="AB1650" t="s">
        <v>38</v>
      </c>
      <c r="AC1650" t="s">
        <v>39</v>
      </c>
      <c r="AD1650" t="s">
        <v>40</v>
      </c>
    </row>
    <row r="1651" spans="1:30" x14ac:dyDescent="0.25">
      <c r="A1651" t="s">
        <v>10806</v>
      </c>
      <c r="B1651" t="s">
        <v>27</v>
      </c>
      <c r="C1651" t="s">
        <v>28</v>
      </c>
      <c r="D1651" t="s">
        <v>233</v>
      </c>
      <c r="E1651" t="s">
        <v>234</v>
      </c>
      <c r="F1651" t="s">
        <v>10796</v>
      </c>
      <c r="G1651" t="s">
        <v>10797</v>
      </c>
      <c r="H1651" t="s">
        <v>9383</v>
      </c>
      <c r="I1651" t="s">
        <v>6095</v>
      </c>
      <c r="J1651" t="s">
        <v>10806</v>
      </c>
      <c r="K1651" t="s">
        <v>31</v>
      </c>
      <c r="L1651" t="s">
        <v>31</v>
      </c>
      <c r="M1651" t="s">
        <v>42</v>
      </c>
      <c r="N1651" t="s">
        <v>43</v>
      </c>
      <c r="O1651" t="s">
        <v>53</v>
      </c>
      <c r="P1651" t="s">
        <v>126</v>
      </c>
      <c r="Q1651" t="s">
        <v>193</v>
      </c>
      <c r="R1651" t="s">
        <v>597</v>
      </c>
      <c r="S1651" t="str">
        <f t="shared" si="21"/>
        <v>FLORES APAZA, ROBERTO</v>
      </c>
      <c r="T1651" t="s">
        <v>59</v>
      </c>
      <c r="U1651" t="s">
        <v>48</v>
      </c>
      <c r="V1651" t="s">
        <v>49</v>
      </c>
      <c r="W1651" t="s">
        <v>17518</v>
      </c>
      <c r="X1651" s="126">
        <v>24875</v>
      </c>
      <c r="Y1651" t="s">
        <v>10807</v>
      </c>
      <c r="AB1651" t="s">
        <v>38</v>
      </c>
      <c r="AC1651" t="s">
        <v>39</v>
      </c>
      <c r="AD1651" t="s">
        <v>40</v>
      </c>
    </row>
    <row r="1652" spans="1:30" x14ac:dyDescent="0.25">
      <c r="A1652" t="s">
        <v>10808</v>
      </c>
      <c r="B1652" t="s">
        <v>27</v>
      </c>
      <c r="C1652" t="s">
        <v>28</v>
      </c>
      <c r="D1652" t="s">
        <v>233</v>
      </c>
      <c r="E1652" t="s">
        <v>234</v>
      </c>
      <c r="F1652" t="s">
        <v>10796</v>
      </c>
      <c r="G1652" t="s">
        <v>10797</v>
      </c>
      <c r="H1652" t="s">
        <v>9383</v>
      </c>
      <c r="I1652" t="s">
        <v>6095</v>
      </c>
      <c r="J1652" t="s">
        <v>10808</v>
      </c>
      <c r="K1652" t="s">
        <v>31</v>
      </c>
      <c r="L1652" t="s">
        <v>31</v>
      </c>
      <c r="M1652" t="s">
        <v>42</v>
      </c>
      <c r="N1652" t="s">
        <v>43</v>
      </c>
      <c r="O1652" t="s">
        <v>10809</v>
      </c>
      <c r="P1652" t="s">
        <v>10810</v>
      </c>
      <c r="Q1652" t="s">
        <v>197</v>
      </c>
      <c r="R1652" t="s">
        <v>10811</v>
      </c>
      <c r="S1652" t="str">
        <f t="shared" si="21"/>
        <v>CAMARENA CHAVEZ, MILUSKA ZORAIDA</v>
      </c>
      <c r="T1652" t="s">
        <v>59</v>
      </c>
      <c r="U1652" t="s">
        <v>48</v>
      </c>
      <c r="V1652" t="s">
        <v>49</v>
      </c>
      <c r="W1652" t="s">
        <v>17519</v>
      </c>
      <c r="X1652" s="126">
        <v>25202</v>
      </c>
      <c r="Y1652" t="s">
        <v>10812</v>
      </c>
      <c r="AB1652" t="s">
        <v>38</v>
      </c>
      <c r="AC1652" t="s">
        <v>39</v>
      </c>
      <c r="AD1652" t="s">
        <v>40</v>
      </c>
    </row>
    <row r="1653" spans="1:30" x14ac:dyDescent="0.25">
      <c r="A1653" t="s">
        <v>10813</v>
      </c>
      <c r="B1653" t="s">
        <v>27</v>
      </c>
      <c r="C1653" t="s">
        <v>28</v>
      </c>
      <c r="D1653" t="s">
        <v>233</v>
      </c>
      <c r="E1653" t="s">
        <v>234</v>
      </c>
      <c r="F1653" t="s">
        <v>10796</v>
      </c>
      <c r="G1653" t="s">
        <v>10797</v>
      </c>
      <c r="H1653" t="s">
        <v>9383</v>
      </c>
      <c r="I1653" t="s">
        <v>6095</v>
      </c>
      <c r="J1653" t="s">
        <v>10813</v>
      </c>
      <c r="K1653" t="s">
        <v>31</v>
      </c>
      <c r="L1653" t="s">
        <v>31</v>
      </c>
      <c r="M1653" t="s">
        <v>42</v>
      </c>
      <c r="N1653" t="s">
        <v>43</v>
      </c>
      <c r="O1653" t="s">
        <v>53</v>
      </c>
      <c r="P1653" t="s">
        <v>106</v>
      </c>
      <c r="Q1653" t="s">
        <v>115</v>
      </c>
      <c r="R1653" t="s">
        <v>10814</v>
      </c>
      <c r="S1653" t="str">
        <f t="shared" si="21"/>
        <v>MAMANI PACORI, NORA LUZ</v>
      </c>
      <c r="T1653" t="s">
        <v>59</v>
      </c>
      <c r="U1653" t="s">
        <v>48</v>
      </c>
      <c r="V1653" t="s">
        <v>49</v>
      </c>
      <c r="W1653" t="s">
        <v>17520</v>
      </c>
      <c r="X1653" s="126">
        <v>25426</v>
      </c>
      <c r="Y1653" t="s">
        <v>10815</v>
      </c>
      <c r="AB1653" t="s">
        <v>38</v>
      </c>
      <c r="AC1653" t="s">
        <v>39</v>
      </c>
      <c r="AD1653" t="s">
        <v>40</v>
      </c>
    </row>
    <row r="1654" spans="1:30" x14ac:dyDescent="0.25">
      <c r="A1654" t="s">
        <v>10816</v>
      </c>
      <c r="B1654" t="s">
        <v>27</v>
      </c>
      <c r="C1654" t="s">
        <v>28</v>
      </c>
      <c r="D1654" t="s">
        <v>233</v>
      </c>
      <c r="E1654" t="s">
        <v>234</v>
      </c>
      <c r="F1654" t="s">
        <v>10796</v>
      </c>
      <c r="G1654" t="s">
        <v>10797</v>
      </c>
      <c r="H1654" t="s">
        <v>9383</v>
      </c>
      <c r="I1654" t="s">
        <v>6095</v>
      </c>
      <c r="J1654" t="s">
        <v>10816</v>
      </c>
      <c r="K1654" t="s">
        <v>31</v>
      </c>
      <c r="L1654" t="s">
        <v>31</v>
      </c>
      <c r="M1654" t="s">
        <v>42</v>
      </c>
      <c r="N1654" t="s">
        <v>61</v>
      </c>
      <c r="O1654" t="s">
        <v>10817</v>
      </c>
      <c r="P1654" t="s">
        <v>431</v>
      </c>
      <c r="Q1654" t="s">
        <v>834</v>
      </c>
      <c r="R1654" t="s">
        <v>22469</v>
      </c>
      <c r="S1654" s="189" t="s">
        <v>235</v>
      </c>
      <c r="T1654" t="s">
        <v>64</v>
      </c>
      <c r="U1654" t="s">
        <v>48</v>
      </c>
      <c r="V1654" t="s">
        <v>49</v>
      </c>
      <c r="W1654" t="s">
        <v>22470</v>
      </c>
      <c r="X1654" s="126">
        <v>26529</v>
      </c>
      <c r="Y1654" t="s">
        <v>22471</v>
      </c>
      <c r="Z1654" s="126">
        <v>44256</v>
      </c>
      <c r="AA1654" s="126">
        <v>44561</v>
      </c>
      <c r="AB1654" t="s">
        <v>38</v>
      </c>
      <c r="AC1654" t="s">
        <v>6628</v>
      </c>
      <c r="AD1654" t="s">
        <v>40</v>
      </c>
    </row>
    <row r="1655" spans="1:30" x14ac:dyDescent="0.25">
      <c r="A1655" t="s">
        <v>10818</v>
      </c>
      <c r="B1655" t="s">
        <v>27</v>
      </c>
      <c r="C1655" t="s">
        <v>28</v>
      </c>
      <c r="D1655" t="s">
        <v>233</v>
      </c>
      <c r="E1655" t="s">
        <v>234</v>
      </c>
      <c r="F1655" t="s">
        <v>10819</v>
      </c>
      <c r="G1655" t="s">
        <v>10820</v>
      </c>
      <c r="H1655" t="s">
        <v>9383</v>
      </c>
      <c r="I1655" t="s">
        <v>6092</v>
      </c>
      <c r="J1655" t="s">
        <v>10818</v>
      </c>
      <c r="K1655" t="s">
        <v>31</v>
      </c>
      <c r="L1655" t="s">
        <v>31</v>
      </c>
      <c r="M1655" t="s">
        <v>42</v>
      </c>
      <c r="N1655" t="s">
        <v>61</v>
      </c>
      <c r="O1655" t="s">
        <v>17521</v>
      </c>
      <c r="P1655" t="s">
        <v>832</v>
      </c>
      <c r="Q1655" t="s">
        <v>715</v>
      </c>
      <c r="R1655" t="s">
        <v>22472</v>
      </c>
      <c r="S1655" s="189" t="s">
        <v>235</v>
      </c>
      <c r="T1655" t="s">
        <v>64</v>
      </c>
      <c r="U1655" t="s">
        <v>48</v>
      </c>
      <c r="V1655" t="s">
        <v>49</v>
      </c>
      <c r="W1655" t="s">
        <v>22473</v>
      </c>
      <c r="X1655" s="126">
        <v>30561</v>
      </c>
      <c r="Y1655" t="s">
        <v>22474</v>
      </c>
      <c r="Z1655" s="126">
        <v>44256</v>
      </c>
      <c r="AA1655" s="126">
        <v>44561</v>
      </c>
      <c r="AB1655" t="s">
        <v>38</v>
      </c>
      <c r="AC1655" t="s">
        <v>6628</v>
      </c>
      <c r="AD1655" t="s">
        <v>40</v>
      </c>
    </row>
    <row r="1656" spans="1:30" x14ac:dyDescent="0.25">
      <c r="A1656" t="s">
        <v>10821</v>
      </c>
      <c r="B1656" t="s">
        <v>27</v>
      </c>
      <c r="C1656" t="s">
        <v>28</v>
      </c>
      <c r="D1656" t="s">
        <v>233</v>
      </c>
      <c r="E1656" t="s">
        <v>234</v>
      </c>
      <c r="F1656" t="s">
        <v>10819</v>
      </c>
      <c r="G1656" t="s">
        <v>10820</v>
      </c>
      <c r="H1656" t="s">
        <v>9383</v>
      </c>
      <c r="I1656" t="s">
        <v>6092</v>
      </c>
      <c r="J1656" t="s">
        <v>10821</v>
      </c>
      <c r="K1656" t="s">
        <v>31</v>
      </c>
      <c r="L1656" t="s">
        <v>31</v>
      </c>
      <c r="M1656" t="s">
        <v>42</v>
      </c>
      <c r="N1656" t="s">
        <v>61</v>
      </c>
      <c r="O1656" t="s">
        <v>10822</v>
      </c>
      <c r="P1656" t="s">
        <v>22475</v>
      </c>
      <c r="Q1656" t="s">
        <v>625</v>
      </c>
      <c r="R1656" t="s">
        <v>22476</v>
      </c>
      <c r="S1656" s="189" t="s">
        <v>235</v>
      </c>
      <c r="T1656" t="s">
        <v>64</v>
      </c>
      <c r="U1656" t="s">
        <v>48</v>
      </c>
      <c r="V1656" t="s">
        <v>49</v>
      </c>
      <c r="W1656" t="s">
        <v>22477</v>
      </c>
      <c r="X1656" s="126">
        <v>30489</v>
      </c>
      <c r="Y1656" t="s">
        <v>22478</v>
      </c>
      <c r="Z1656" s="126">
        <v>44256</v>
      </c>
      <c r="AA1656" s="126">
        <v>44561</v>
      </c>
      <c r="AB1656" t="s">
        <v>38</v>
      </c>
      <c r="AC1656" t="s">
        <v>6628</v>
      </c>
      <c r="AD1656" t="s">
        <v>40</v>
      </c>
    </row>
    <row r="1657" spans="1:30" x14ac:dyDescent="0.25">
      <c r="A1657" t="s">
        <v>10823</v>
      </c>
      <c r="B1657" t="s">
        <v>27</v>
      </c>
      <c r="C1657" t="s">
        <v>28</v>
      </c>
      <c r="D1657" t="s">
        <v>233</v>
      </c>
      <c r="E1657" t="s">
        <v>234</v>
      </c>
      <c r="F1657" t="s">
        <v>10819</v>
      </c>
      <c r="G1657" t="s">
        <v>10820</v>
      </c>
      <c r="H1657" t="s">
        <v>9383</v>
      </c>
      <c r="I1657" t="s">
        <v>6092</v>
      </c>
      <c r="J1657" t="s">
        <v>10823</v>
      </c>
      <c r="K1657" t="s">
        <v>31</v>
      </c>
      <c r="L1657" t="s">
        <v>31</v>
      </c>
      <c r="M1657" t="s">
        <v>42</v>
      </c>
      <c r="N1657" t="s">
        <v>43</v>
      </c>
      <c r="O1657" t="s">
        <v>53</v>
      </c>
      <c r="P1657" t="s">
        <v>126</v>
      </c>
      <c r="Q1657" t="s">
        <v>500</v>
      </c>
      <c r="R1657" t="s">
        <v>10824</v>
      </c>
      <c r="S1657" t="str">
        <f t="shared" si="21"/>
        <v>FLORES ORDOÑO, ELBA NOEMI</v>
      </c>
      <c r="T1657" t="s">
        <v>47</v>
      </c>
      <c r="U1657" t="s">
        <v>48</v>
      </c>
      <c r="V1657" t="s">
        <v>49</v>
      </c>
      <c r="W1657" t="s">
        <v>17522</v>
      </c>
      <c r="X1657" s="126">
        <v>23859</v>
      </c>
      <c r="Y1657" t="s">
        <v>10825</v>
      </c>
      <c r="AB1657" t="s">
        <v>38</v>
      </c>
      <c r="AC1657" t="s">
        <v>39</v>
      </c>
      <c r="AD1657" t="s">
        <v>40</v>
      </c>
    </row>
    <row r="1658" spans="1:30" x14ac:dyDescent="0.25">
      <c r="A1658" t="s">
        <v>10826</v>
      </c>
      <c r="B1658" t="s">
        <v>27</v>
      </c>
      <c r="C1658" t="s">
        <v>28</v>
      </c>
      <c r="D1658" t="s">
        <v>233</v>
      </c>
      <c r="E1658" t="s">
        <v>234</v>
      </c>
      <c r="F1658" t="s">
        <v>10819</v>
      </c>
      <c r="G1658" t="s">
        <v>10820</v>
      </c>
      <c r="H1658" t="s">
        <v>9383</v>
      </c>
      <c r="I1658" t="s">
        <v>6092</v>
      </c>
      <c r="J1658" t="s">
        <v>10826</v>
      </c>
      <c r="K1658" t="s">
        <v>31</v>
      </c>
      <c r="L1658" t="s">
        <v>31</v>
      </c>
      <c r="M1658" t="s">
        <v>42</v>
      </c>
      <c r="N1658" t="s">
        <v>61</v>
      </c>
      <c r="O1658" t="s">
        <v>15444</v>
      </c>
      <c r="P1658" t="s">
        <v>22479</v>
      </c>
      <c r="Q1658" t="s">
        <v>22480</v>
      </c>
      <c r="R1658" t="s">
        <v>22481</v>
      </c>
      <c r="S1658" s="189" t="s">
        <v>235</v>
      </c>
      <c r="T1658" t="s">
        <v>64</v>
      </c>
      <c r="U1658" t="s">
        <v>48</v>
      </c>
      <c r="V1658" t="s">
        <v>49</v>
      </c>
      <c r="W1658" t="s">
        <v>22482</v>
      </c>
      <c r="X1658" s="126">
        <v>28669</v>
      </c>
      <c r="Y1658" t="s">
        <v>22483</v>
      </c>
      <c r="Z1658" s="126">
        <v>44256</v>
      </c>
      <c r="AA1658" s="126">
        <v>44561</v>
      </c>
      <c r="AB1658" t="s">
        <v>38</v>
      </c>
      <c r="AC1658" t="s">
        <v>6628</v>
      </c>
      <c r="AD1658" t="s">
        <v>40</v>
      </c>
    </row>
    <row r="1659" spans="1:30" x14ac:dyDescent="0.25">
      <c r="A1659" t="s">
        <v>10827</v>
      </c>
      <c r="B1659" t="s">
        <v>27</v>
      </c>
      <c r="C1659" t="s">
        <v>28</v>
      </c>
      <c r="D1659" t="s">
        <v>233</v>
      </c>
      <c r="E1659" t="s">
        <v>234</v>
      </c>
      <c r="F1659" t="s">
        <v>10819</v>
      </c>
      <c r="G1659" t="s">
        <v>10820</v>
      </c>
      <c r="H1659" t="s">
        <v>9383</v>
      </c>
      <c r="I1659" t="s">
        <v>6092</v>
      </c>
      <c r="J1659" t="s">
        <v>10827</v>
      </c>
      <c r="K1659" t="s">
        <v>31</v>
      </c>
      <c r="L1659" t="s">
        <v>31</v>
      </c>
      <c r="M1659" t="s">
        <v>42</v>
      </c>
      <c r="N1659" t="s">
        <v>43</v>
      </c>
      <c r="O1659" t="s">
        <v>53</v>
      </c>
      <c r="P1659" t="s">
        <v>35</v>
      </c>
      <c r="Q1659" t="s">
        <v>852</v>
      </c>
      <c r="R1659" t="s">
        <v>388</v>
      </c>
      <c r="S1659" t="str">
        <f t="shared" si="21"/>
        <v>ROQUE SOTO, MARIA</v>
      </c>
      <c r="T1659" t="s">
        <v>47</v>
      </c>
      <c r="U1659" t="s">
        <v>48</v>
      </c>
      <c r="V1659" t="s">
        <v>49</v>
      </c>
      <c r="W1659" t="s">
        <v>17523</v>
      </c>
      <c r="X1659" s="126">
        <v>23841</v>
      </c>
      <c r="Y1659" t="s">
        <v>10828</v>
      </c>
      <c r="AB1659" t="s">
        <v>38</v>
      </c>
      <c r="AC1659" t="s">
        <v>39</v>
      </c>
      <c r="AD1659" t="s">
        <v>40</v>
      </c>
    </row>
    <row r="1660" spans="1:30" x14ac:dyDescent="0.25">
      <c r="A1660" t="s">
        <v>10829</v>
      </c>
      <c r="B1660" t="s">
        <v>27</v>
      </c>
      <c r="C1660" t="s">
        <v>28</v>
      </c>
      <c r="D1660" t="s">
        <v>29</v>
      </c>
      <c r="E1660" t="s">
        <v>30</v>
      </c>
      <c r="F1660" t="s">
        <v>10830</v>
      </c>
      <c r="G1660" t="s">
        <v>10831</v>
      </c>
      <c r="H1660" t="s">
        <v>9383</v>
      </c>
      <c r="I1660" t="s">
        <v>15445</v>
      </c>
      <c r="J1660" t="s">
        <v>10829</v>
      </c>
      <c r="K1660" t="s">
        <v>31</v>
      </c>
      <c r="L1660" t="s">
        <v>32</v>
      </c>
      <c r="M1660" t="s">
        <v>33</v>
      </c>
      <c r="N1660" t="s">
        <v>34</v>
      </c>
      <c r="O1660" t="s">
        <v>10832</v>
      </c>
      <c r="P1660" t="s">
        <v>853</v>
      </c>
      <c r="Q1660" t="s">
        <v>152</v>
      </c>
      <c r="R1660" t="s">
        <v>10833</v>
      </c>
      <c r="S1660" t="str">
        <f t="shared" si="21"/>
        <v>BARRA RAMOS, ELSA BETTY</v>
      </c>
      <c r="T1660" t="s">
        <v>6470</v>
      </c>
      <c r="U1660" t="s">
        <v>37</v>
      </c>
      <c r="V1660" t="s">
        <v>162</v>
      </c>
      <c r="W1660" t="s">
        <v>17524</v>
      </c>
      <c r="X1660" s="126">
        <v>23712</v>
      </c>
      <c r="Y1660" t="s">
        <v>10834</v>
      </c>
      <c r="Z1660" s="126">
        <v>44240</v>
      </c>
      <c r="AB1660" t="s">
        <v>38</v>
      </c>
      <c r="AC1660" t="s">
        <v>39</v>
      </c>
      <c r="AD1660" t="s">
        <v>40</v>
      </c>
    </row>
    <row r="1661" spans="1:30" x14ac:dyDescent="0.25">
      <c r="A1661" t="s">
        <v>10835</v>
      </c>
      <c r="B1661" t="s">
        <v>27</v>
      </c>
      <c r="C1661" t="s">
        <v>28</v>
      </c>
      <c r="D1661" t="s">
        <v>29</v>
      </c>
      <c r="E1661" t="s">
        <v>30</v>
      </c>
      <c r="F1661" t="s">
        <v>10830</v>
      </c>
      <c r="G1661" t="s">
        <v>10831</v>
      </c>
      <c r="H1661" t="s">
        <v>9383</v>
      </c>
      <c r="I1661" t="s">
        <v>15445</v>
      </c>
      <c r="J1661" t="s">
        <v>10835</v>
      </c>
      <c r="K1661" t="s">
        <v>31</v>
      </c>
      <c r="L1661" t="s">
        <v>32</v>
      </c>
      <c r="M1661" t="s">
        <v>709</v>
      </c>
      <c r="N1661" t="s">
        <v>699</v>
      </c>
      <c r="O1661" t="s">
        <v>10836</v>
      </c>
      <c r="P1661" t="s">
        <v>179</v>
      </c>
      <c r="Q1661" t="s">
        <v>139</v>
      </c>
      <c r="R1661" t="s">
        <v>11430</v>
      </c>
      <c r="S1661" t="str">
        <f t="shared" si="21"/>
        <v>TITO ROMERO, MADELAINE</v>
      </c>
      <c r="T1661" t="s">
        <v>36</v>
      </c>
      <c r="U1661" t="s">
        <v>37</v>
      </c>
      <c r="V1661" t="s">
        <v>49</v>
      </c>
      <c r="W1661" t="s">
        <v>17750</v>
      </c>
      <c r="X1661" s="126">
        <v>25842</v>
      </c>
      <c r="Y1661" t="s">
        <v>11431</v>
      </c>
      <c r="Z1661" s="126">
        <v>44197</v>
      </c>
      <c r="AA1661" s="126">
        <v>44561</v>
      </c>
      <c r="AB1661" t="s">
        <v>38</v>
      </c>
      <c r="AC1661" t="s">
        <v>39</v>
      </c>
      <c r="AD1661" t="s">
        <v>40</v>
      </c>
    </row>
    <row r="1662" spans="1:30" x14ac:dyDescent="0.25">
      <c r="A1662" t="s">
        <v>15446</v>
      </c>
      <c r="B1662" t="s">
        <v>27</v>
      </c>
      <c r="C1662" t="s">
        <v>28</v>
      </c>
      <c r="D1662" t="s">
        <v>29</v>
      </c>
      <c r="E1662" t="s">
        <v>30</v>
      </c>
      <c r="F1662" t="s">
        <v>10830</v>
      </c>
      <c r="G1662" t="s">
        <v>10831</v>
      </c>
      <c r="H1662" t="s">
        <v>9383</v>
      </c>
      <c r="I1662" t="s">
        <v>15445</v>
      </c>
      <c r="J1662" t="s">
        <v>15446</v>
      </c>
      <c r="K1662" t="s">
        <v>31</v>
      </c>
      <c r="L1662" t="s">
        <v>32</v>
      </c>
      <c r="M1662" t="s">
        <v>709</v>
      </c>
      <c r="N1662" t="s">
        <v>699</v>
      </c>
      <c r="O1662" t="s">
        <v>15447</v>
      </c>
      <c r="P1662" t="s">
        <v>60</v>
      </c>
      <c r="Q1662" t="s">
        <v>152</v>
      </c>
      <c r="R1662" t="s">
        <v>939</v>
      </c>
      <c r="S1662" t="str">
        <f t="shared" si="21"/>
        <v>GALLEGOS RAMOS, CANDELARIA</v>
      </c>
      <c r="T1662" t="s">
        <v>59</v>
      </c>
      <c r="U1662" t="s">
        <v>37</v>
      </c>
      <c r="V1662" t="s">
        <v>49</v>
      </c>
      <c r="W1662" t="s">
        <v>17266</v>
      </c>
      <c r="X1662" s="126">
        <v>22908</v>
      </c>
      <c r="Y1662" t="s">
        <v>10093</v>
      </c>
      <c r="Z1662" s="126">
        <v>44197</v>
      </c>
      <c r="AA1662" s="126">
        <v>44561</v>
      </c>
      <c r="AB1662" t="s">
        <v>119</v>
      </c>
      <c r="AC1662" t="s">
        <v>39</v>
      </c>
      <c r="AD1662" t="s">
        <v>40</v>
      </c>
    </row>
    <row r="1663" spans="1:30" x14ac:dyDescent="0.25">
      <c r="A1663" t="s">
        <v>10839</v>
      </c>
      <c r="B1663" t="s">
        <v>27</v>
      </c>
      <c r="C1663" t="s">
        <v>28</v>
      </c>
      <c r="D1663" t="s">
        <v>29</v>
      </c>
      <c r="E1663" t="s">
        <v>30</v>
      </c>
      <c r="F1663" t="s">
        <v>10830</v>
      </c>
      <c r="G1663" t="s">
        <v>10831</v>
      </c>
      <c r="H1663" t="s">
        <v>9383</v>
      </c>
      <c r="I1663" t="s">
        <v>15445</v>
      </c>
      <c r="J1663" t="s">
        <v>10839</v>
      </c>
      <c r="K1663" t="s">
        <v>31</v>
      </c>
      <c r="L1663" t="s">
        <v>31</v>
      </c>
      <c r="M1663" t="s">
        <v>9423</v>
      </c>
      <c r="N1663" t="s">
        <v>43</v>
      </c>
      <c r="O1663" t="s">
        <v>10840</v>
      </c>
      <c r="P1663" t="s">
        <v>826</v>
      </c>
      <c r="Q1663" t="s">
        <v>317</v>
      </c>
      <c r="R1663" t="s">
        <v>10841</v>
      </c>
      <c r="S1663" t="str">
        <f t="shared" si="21"/>
        <v>QUIÑONEZ CALISAYA, VICTOR CESAR</v>
      </c>
      <c r="T1663" t="s">
        <v>59</v>
      </c>
      <c r="U1663" t="s">
        <v>48</v>
      </c>
      <c r="V1663" t="s">
        <v>49</v>
      </c>
      <c r="W1663" t="s">
        <v>17525</v>
      </c>
      <c r="X1663" s="126">
        <v>21973</v>
      </c>
      <c r="Y1663" t="s">
        <v>10842</v>
      </c>
      <c r="AB1663" t="s">
        <v>38</v>
      </c>
      <c r="AC1663" t="s">
        <v>39</v>
      </c>
      <c r="AD1663" t="s">
        <v>40</v>
      </c>
    </row>
    <row r="1664" spans="1:30" x14ac:dyDescent="0.25">
      <c r="A1664" t="s">
        <v>10843</v>
      </c>
      <c r="B1664" t="s">
        <v>27</v>
      </c>
      <c r="C1664" t="s">
        <v>28</v>
      </c>
      <c r="D1664" t="s">
        <v>29</v>
      </c>
      <c r="E1664" t="s">
        <v>30</v>
      </c>
      <c r="F1664" t="s">
        <v>10830</v>
      </c>
      <c r="G1664" t="s">
        <v>10831</v>
      </c>
      <c r="H1664" t="s">
        <v>9383</v>
      </c>
      <c r="I1664" t="s">
        <v>15445</v>
      </c>
      <c r="J1664" t="s">
        <v>10843</v>
      </c>
      <c r="K1664" t="s">
        <v>31</v>
      </c>
      <c r="L1664" t="s">
        <v>31</v>
      </c>
      <c r="M1664" t="s">
        <v>42</v>
      </c>
      <c r="N1664" t="s">
        <v>43</v>
      </c>
      <c r="O1664" t="s">
        <v>10844</v>
      </c>
      <c r="P1664" t="s">
        <v>298</v>
      </c>
      <c r="Q1664" t="s">
        <v>660</v>
      </c>
      <c r="R1664" t="s">
        <v>493</v>
      </c>
      <c r="S1664" t="str">
        <f t="shared" si="21"/>
        <v>AGUILAR ANAHUA, AMELIA</v>
      </c>
      <c r="T1664" t="s">
        <v>59</v>
      </c>
      <c r="U1664" t="s">
        <v>48</v>
      </c>
      <c r="V1664" t="s">
        <v>49</v>
      </c>
      <c r="W1664" t="s">
        <v>17526</v>
      </c>
      <c r="X1664" s="126">
        <v>28738</v>
      </c>
      <c r="Y1664" t="s">
        <v>10845</v>
      </c>
      <c r="AB1664" t="s">
        <v>38</v>
      </c>
      <c r="AC1664" t="s">
        <v>39</v>
      </c>
      <c r="AD1664" t="s">
        <v>40</v>
      </c>
    </row>
    <row r="1665" spans="1:30" x14ac:dyDescent="0.25">
      <c r="A1665" t="s">
        <v>10846</v>
      </c>
      <c r="B1665" t="s">
        <v>27</v>
      </c>
      <c r="C1665" t="s">
        <v>28</v>
      </c>
      <c r="D1665" t="s">
        <v>29</v>
      </c>
      <c r="E1665" t="s">
        <v>30</v>
      </c>
      <c r="F1665" t="s">
        <v>10830</v>
      </c>
      <c r="G1665" t="s">
        <v>10831</v>
      </c>
      <c r="H1665" t="s">
        <v>9383</v>
      </c>
      <c r="I1665" t="s">
        <v>15445</v>
      </c>
      <c r="J1665" t="s">
        <v>10846</v>
      </c>
      <c r="K1665" t="s">
        <v>31</v>
      </c>
      <c r="L1665" t="s">
        <v>31</v>
      </c>
      <c r="M1665" t="s">
        <v>42</v>
      </c>
      <c r="N1665" t="s">
        <v>43</v>
      </c>
      <c r="O1665" t="s">
        <v>10847</v>
      </c>
      <c r="P1665" t="s">
        <v>240</v>
      </c>
      <c r="Q1665" t="s">
        <v>226</v>
      </c>
      <c r="R1665" t="s">
        <v>10848</v>
      </c>
      <c r="S1665" t="str">
        <f t="shared" si="21"/>
        <v>MORENO ARCE, ELENA AMELIA</v>
      </c>
      <c r="T1665" t="s">
        <v>52</v>
      </c>
      <c r="U1665" t="s">
        <v>48</v>
      </c>
      <c r="V1665" t="s">
        <v>49</v>
      </c>
      <c r="W1665" t="s">
        <v>17527</v>
      </c>
      <c r="X1665" s="126">
        <v>26494</v>
      </c>
      <c r="Y1665" t="s">
        <v>10849</v>
      </c>
      <c r="AB1665" t="s">
        <v>38</v>
      </c>
      <c r="AC1665" t="s">
        <v>39</v>
      </c>
      <c r="AD1665" t="s">
        <v>40</v>
      </c>
    </row>
    <row r="1666" spans="1:30" x14ac:dyDescent="0.25">
      <c r="A1666" t="s">
        <v>10850</v>
      </c>
      <c r="B1666" t="s">
        <v>27</v>
      </c>
      <c r="C1666" t="s">
        <v>28</v>
      </c>
      <c r="D1666" t="s">
        <v>29</v>
      </c>
      <c r="E1666" t="s">
        <v>30</v>
      </c>
      <c r="F1666" t="s">
        <v>10830</v>
      </c>
      <c r="G1666" t="s">
        <v>10831</v>
      </c>
      <c r="H1666" t="s">
        <v>9383</v>
      </c>
      <c r="I1666" t="s">
        <v>15445</v>
      </c>
      <c r="J1666" t="s">
        <v>10850</v>
      </c>
      <c r="K1666" t="s">
        <v>31</v>
      </c>
      <c r="L1666" t="s">
        <v>31</v>
      </c>
      <c r="M1666" t="s">
        <v>6446</v>
      </c>
      <c r="N1666" t="s">
        <v>43</v>
      </c>
      <c r="O1666" t="s">
        <v>15448</v>
      </c>
      <c r="P1666" t="s">
        <v>661</v>
      </c>
      <c r="Q1666" t="s">
        <v>123</v>
      </c>
      <c r="R1666" t="s">
        <v>14416</v>
      </c>
      <c r="S1666" t="str">
        <f t="shared" si="21"/>
        <v>PERCCA ALARCON, BLANCA</v>
      </c>
      <c r="T1666" t="s">
        <v>47</v>
      </c>
      <c r="U1666" t="s">
        <v>48</v>
      </c>
      <c r="V1666" t="s">
        <v>49</v>
      </c>
      <c r="W1666" t="s">
        <v>17528</v>
      </c>
      <c r="X1666" s="126">
        <v>24710</v>
      </c>
      <c r="Y1666" t="s">
        <v>17529</v>
      </c>
      <c r="Z1666" s="126">
        <v>44256</v>
      </c>
      <c r="AB1666" t="s">
        <v>38</v>
      </c>
      <c r="AC1666" t="s">
        <v>39</v>
      </c>
      <c r="AD1666" t="s">
        <v>40</v>
      </c>
    </row>
    <row r="1667" spans="1:30" x14ac:dyDescent="0.25">
      <c r="A1667" t="s">
        <v>10851</v>
      </c>
      <c r="B1667" t="s">
        <v>27</v>
      </c>
      <c r="C1667" t="s">
        <v>28</v>
      </c>
      <c r="D1667" t="s">
        <v>29</v>
      </c>
      <c r="E1667" t="s">
        <v>30</v>
      </c>
      <c r="F1667" t="s">
        <v>10830</v>
      </c>
      <c r="G1667" t="s">
        <v>10831</v>
      </c>
      <c r="H1667" t="s">
        <v>9383</v>
      </c>
      <c r="I1667" t="s">
        <v>15445</v>
      </c>
      <c r="J1667" t="s">
        <v>10851</v>
      </c>
      <c r="K1667" t="s">
        <v>31</v>
      </c>
      <c r="L1667" t="s">
        <v>31</v>
      </c>
      <c r="M1667" t="s">
        <v>42</v>
      </c>
      <c r="N1667" t="s">
        <v>43</v>
      </c>
      <c r="O1667" t="s">
        <v>10852</v>
      </c>
      <c r="P1667" t="s">
        <v>10853</v>
      </c>
      <c r="Q1667" t="s">
        <v>106</v>
      </c>
      <c r="R1667" t="s">
        <v>10854</v>
      </c>
      <c r="S1667" t="str">
        <f t="shared" si="21"/>
        <v>MANGO MAMANI, BENJAMIN</v>
      </c>
      <c r="T1667" t="s">
        <v>47</v>
      </c>
      <c r="U1667" t="s">
        <v>48</v>
      </c>
      <c r="V1667" t="s">
        <v>49</v>
      </c>
      <c r="W1667" t="s">
        <v>17530</v>
      </c>
      <c r="X1667" s="126">
        <v>23097</v>
      </c>
      <c r="Y1667" t="s">
        <v>10855</v>
      </c>
      <c r="AB1667" t="s">
        <v>38</v>
      </c>
      <c r="AC1667" t="s">
        <v>39</v>
      </c>
      <c r="AD1667" t="s">
        <v>40</v>
      </c>
    </row>
    <row r="1668" spans="1:30" x14ac:dyDescent="0.25">
      <c r="A1668" t="s">
        <v>10856</v>
      </c>
      <c r="B1668" t="s">
        <v>27</v>
      </c>
      <c r="C1668" t="s">
        <v>28</v>
      </c>
      <c r="D1668" t="s">
        <v>29</v>
      </c>
      <c r="E1668" t="s">
        <v>30</v>
      </c>
      <c r="F1668" t="s">
        <v>10830</v>
      </c>
      <c r="G1668" t="s">
        <v>10831</v>
      </c>
      <c r="H1668" t="s">
        <v>9383</v>
      </c>
      <c r="I1668" t="s">
        <v>15445</v>
      </c>
      <c r="J1668" t="s">
        <v>10856</v>
      </c>
      <c r="K1668" t="s">
        <v>31</v>
      </c>
      <c r="L1668" t="s">
        <v>31</v>
      </c>
      <c r="M1668" t="s">
        <v>42</v>
      </c>
      <c r="N1668" t="s">
        <v>43</v>
      </c>
      <c r="O1668" t="s">
        <v>10857</v>
      </c>
      <c r="P1668" t="s">
        <v>204</v>
      </c>
      <c r="Q1668" t="s">
        <v>608</v>
      </c>
      <c r="R1668" t="s">
        <v>263</v>
      </c>
      <c r="S1668" t="str">
        <f t="shared" si="21"/>
        <v>CASTRO AROCUTIPA, EDITH</v>
      </c>
      <c r="T1668" t="s">
        <v>47</v>
      </c>
      <c r="U1668" t="s">
        <v>48</v>
      </c>
      <c r="V1668" t="s">
        <v>49</v>
      </c>
      <c r="W1668" t="s">
        <v>17531</v>
      </c>
      <c r="X1668" s="126">
        <v>25824</v>
      </c>
      <c r="Y1668" t="s">
        <v>11503</v>
      </c>
      <c r="AB1668" t="s">
        <v>38</v>
      </c>
      <c r="AC1668" t="s">
        <v>39</v>
      </c>
      <c r="AD1668" t="s">
        <v>40</v>
      </c>
    </row>
    <row r="1669" spans="1:30" x14ac:dyDescent="0.25">
      <c r="A1669" t="s">
        <v>10858</v>
      </c>
      <c r="B1669" t="s">
        <v>27</v>
      </c>
      <c r="C1669" t="s">
        <v>28</v>
      </c>
      <c r="D1669" t="s">
        <v>29</v>
      </c>
      <c r="E1669" t="s">
        <v>30</v>
      </c>
      <c r="F1669" t="s">
        <v>10830</v>
      </c>
      <c r="G1669" t="s">
        <v>10831</v>
      </c>
      <c r="H1669" t="s">
        <v>9383</v>
      </c>
      <c r="I1669" t="s">
        <v>15445</v>
      </c>
      <c r="J1669" t="s">
        <v>10858</v>
      </c>
      <c r="K1669" t="s">
        <v>31</v>
      </c>
      <c r="L1669" t="s">
        <v>31</v>
      </c>
      <c r="M1669" t="s">
        <v>42</v>
      </c>
      <c r="N1669" t="s">
        <v>43</v>
      </c>
      <c r="O1669" t="s">
        <v>53</v>
      </c>
      <c r="P1669" t="s">
        <v>143</v>
      </c>
      <c r="Q1669" t="s">
        <v>67</v>
      </c>
      <c r="R1669" t="s">
        <v>10859</v>
      </c>
      <c r="S1669" t="str">
        <f t="shared" ref="S1669:S1732" si="22">CONCATENATE(P1669," ",Q1669,","," ",R1669)</f>
        <v>DUEÑAS CHOQUE, VENANCIA BONIFACIA</v>
      </c>
      <c r="T1669" t="s">
        <v>64</v>
      </c>
      <c r="U1669" t="s">
        <v>48</v>
      </c>
      <c r="V1669" t="s">
        <v>49</v>
      </c>
      <c r="W1669" t="s">
        <v>17532</v>
      </c>
      <c r="X1669" s="126">
        <v>22007</v>
      </c>
      <c r="Y1669" t="s">
        <v>10860</v>
      </c>
      <c r="AB1669" t="s">
        <v>38</v>
      </c>
      <c r="AC1669" t="s">
        <v>39</v>
      </c>
      <c r="AD1669" t="s">
        <v>40</v>
      </c>
    </row>
    <row r="1670" spans="1:30" x14ac:dyDescent="0.25">
      <c r="A1670" t="s">
        <v>10861</v>
      </c>
      <c r="B1670" t="s">
        <v>27</v>
      </c>
      <c r="C1670" t="s">
        <v>28</v>
      </c>
      <c r="D1670" t="s">
        <v>29</v>
      </c>
      <c r="E1670" t="s">
        <v>30</v>
      </c>
      <c r="F1670" t="s">
        <v>10830</v>
      </c>
      <c r="G1670" t="s">
        <v>10831</v>
      </c>
      <c r="H1670" t="s">
        <v>9383</v>
      </c>
      <c r="I1670" t="s">
        <v>15445</v>
      </c>
      <c r="J1670" t="s">
        <v>10861</v>
      </c>
      <c r="K1670" t="s">
        <v>31</v>
      </c>
      <c r="L1670" t="s">
        <v>31</v>
      </c>
      <c r="M1670" t="s">
        <v>42</v>
      </c>
      <c r="N1670" t="s">
        <v>43</v>
      </c>
      <c r="O1670" t="s">
        <v>10862</v>
      </c>
      <c r="P1670" t="s">
        <v>254</v>
      </c>
      <c r="Q1670" t="s">
        <v>330</v>
      </c>
      <c r="R1670" t="s">
        <v>10863</v>
      </c>
      <c r="S1670" t="str">
        <f t="shared" si="22"/>
        <v>SALAS COAQUIRA, LUZ ANGELY</v>
      </c>
      <c r="T1670" t="s">
        <v>64</v>
      </c>
      <c r="U1670" t="s">
        <v>48</v>
      </c>
      <c r="V1670" t="s">
        <v>49</v>
      </c>
      <c r="W1670" t="s">
        <v>17533</v>
      </c>
      <c r="X1670" s="126">
        <v>31418</v>
      </c>
      <c r="Y1670" t="s">
        <v>10864</v>
      </c>
      <c r="AB1670" t="s">
        <v>38</v>
      </c>
      <c r="AC1670" t="s">
        <v>39</v>
      </c>
      <c r="AD1670" t="s">
        <v>40</v>
      </c>
    </row>
    <row r="1671" spans="1:30" x14ac:dyDescent="0.25">
      <c r="A1671" t="s">
        <v>10865</v>
      </c>
      <c r="B1671" t="s">
        <v>27</v>
      </c>
      <c r="C1671" t="s">
        <v>28</v>
      </c>
      <c r="D1671" t="s">
        <v>29</v>
      </c>
      <c r="E1671" t="s">
        <v>30</v>
      </c>
      <c r="F1671" t="s">
        <v>10830</v>
      </c>
      <c r="G1671" t="s">
        <v>10831</v>
      </c>
      <c r="H1671" t="s">
        <v>9383</v>
      </c>
      <c r="I1671" t="s">
        <v>15445</v>
      </c>
      <c r="J1671" t="s">
        <v>10865</v>
      </c>
      <c r="K1671" t="s">
        <v>31</v>
      </c>
      <c r="L1671" t="s">
        <v>31</v>
      </c>
      <c r="M1671" t="s">
        <v>42</v>
      </c>
      <c r="N1671" t="s">
        <v>43</v>
      </c>
      <c r="O1671" t="s">
        <v>53</v>
      </c>
      <c r="P1671" t="s">
        <v>126</v>
      </c>
      <c r="Q1671" t="s">
        <v>126</v>
      </c>
      <c r="R1671" t="s">
        <v>10866</v>
      </c>
      <c r="S1671" t="str">
        <f t="shared" si="22"/>
        <v>FLORES FLORES, AGUSTINA MARIA</v>
      </c>
      <c r="T1671" t="s">
        <v>47</v>
      </c>
      <c r="U1671" t="s">
        <v>48</v>
      </c>
      <c r="V1671" t="s">
        <v>49</v>
      </c>
      <c r="W1671" t="s">
        <v>17534</v>
      </c>
      <c r="X1671" s="126">
        <v>20809</v>
      </c>
      <c r="Y1671" t="s">
        <v>10867</v>
      </c>
      <c r="AB1671" t="s">
        <v>38</v>
      </c>
      <c r="AC1671" t="s">
        <v>39</v>
      </c>
      <c r="AD1671" t="s">
        <v>40</v>
      </c>
    </row>
    <row r="1672" spans="1:30" x14ac:dyDescent="0.25">
      <c r="A1672" t="s">
        <v>10868</v>
      </c>
      <c r="B1672" t="s">
        <v>27</v>
      </c>
      <c r="C1672" t="s">
        <v>28</v>
      </c>
      <c r="D1672" t="s">
        <v>29</v>
      </c>
      <c r="E1672" t="s">
        <v>30</v>
      </c>
      <c r="F1672" t="s">
        <v>10830</v>
      </c>
      <c r="G1672" t="s">
        <v>10831</v>
      </c>
      <c r="H1672" t="s">
        <v>9383</v>
      </c>
      <c r="I1672" t="s">
        <v>15445</v>
      </c>
      <c r="J1672" t="s">
        <v>10868</v>
      </c>
      <c r="K1672" t="s">
        <v>31</v>
      </c>
      <c r="L1672" t="s">
        <v>31</v>
      </c>
      <c r="M1672" t="s">
        <v>42</v>
      </c>
      <c r="N1672" t="s">
        <v>43</v>
      </c>
      <c r="O1672" t="s">
        <v>53</v>
      </c>
      <c r="P1672" t="s">
        <v>565</v>
      </c>
      <c r="Q1672" t="s">
        <v>78</v>
      </c>
      <c r="R1672" t="s">
        <v>10869</v>
      </c>
      <c r="S1672" t="str">
        <f t="shared" si="22"/>
        <v>FRANCO PINEDA, RUTD EDNA</v>
      </c>
      <c r="T1672" t="s">
        <v>47</v>
      </c>
      <c r="U1672" t="s">
        <v>48</v>
      </c>
      <c r="V1672" t="s">
        <v>49</v>
      </c>
      <c r="W1672" t="s">
        <v>17535</v>
      </c>
      <c r="X1672" s="126">
        <v>23203</v>
      </c>
      <c r="Y1672" t="s">
        <v>10870</v>
      </c>
      <c r="AB1672" t="s">
        <v>38</v>
      </c>
      <c r="AC1672" t="s">
        <v>39</v>
      </c>
      <c r="AD1672" t="s">
        <v>40</v>
      </c>
    </row>
    <row r="1673" spans="1:30" x14ac:dyDescent="0.25">
      <c r="A1673" t="s">
        <v>10871</v>
      </c>
      <c r="B1673" t="s">
        <v>27</v>
      </c>
      <c r="C1673" t="s">
        <v>28</v>
      </c>
      <c r="D1673" t="s">
        <v>29</v>
      </c>
      <c r="E1673" t="s">
        <v>30</v>
      </c>
      <c r="F1673" t="s">
        <v>10830</v>
      </c>
      <c r="G1673" t="s">
        <v>10831</v>
      </c>
      <c r="H1673" t="s">
        <v>9383</v>
      </c>
      <c r="I1673" t="s">
        <v>15445</v>
      </c>
      <c r="J1673" t="s">
        <v>10871</v>
      </c>
      <c r="K1673" t="s">
        <v>31</v>
      </c>
      <c r="L1673" t="s">
        <v>31</v>
      </c>
      <c r="M1673" t="s">
        <v>42</v>
      </c>
      <c r="N1673" t="s">
        <v>43</v>
      </c>
      <c r="O1673" t="s">
        <v>10872</v>
      </c>
      <c r="P1673" t="s">
        <v>431</v>
      </c>
      <c r="Q1673" t="s">
        <v>645</v>
      </c>
      <c r="R1673" t="s">
        <v>10873</v>
      </c>
      <c r="S1673" t="str">
        <f t="shared" si="22"/>
        <v>CUTIMBO ESTRADA, PILAR MONICA</v>
      </c>
      <c r="T1673" t="s">
        <v>59</v>
      </c>
      <c r="U1673" t="s">
        <v>48</v>
      </c>
      <c r="V1673" t="s">
        <v>813</v>
      </c>
      <c r="W1673" t="s">
        <v>17536</v>
      </c>
      <c r="X1673" s="126">
        <v>26219</v>
      </c>
      <c r="Y1673" t="s">
        <v>10874</v>
      </c>
      <c r="Z1673" s="126">
        <v>44251</v>
      </c>
      <c r="AA1673" s="126">
        <v>44561</v>
      </c>
      <c r="AB1673" t="s">
        <v>38</v>
      </c>
      <c r="AC1673" t="s">
        <v>39</v>
      </c>
      <c r="AD1673" t="s">
        <v>40</v>
      </c>
    </row>
    <row r="1674" spans="1:30" x14ac:dyDescent="0.25">
      <c r="B1674" t="s">
        <v>27</v>
      </c>
      <c r="C1674" t="s">
        <v>28</v>
      </c>
      <c r="D1674" t="s">
        <v>29</v>
      </c>
      <c r="E1674" t="s">
        <v>30</v>
      </c>
      <c r="F1674" t="s">
        <v>10830</v>
      </c>
      <c r="G1674" t="s">
        <v>10831</v>
      </c>
      <c r="H1674" t="s">
        <v>9383</v>
      </c>
      <c r="I1674" t="s">
        <v>15445</v>
      </c>
      <c r="J1674" t="s">
        <v>10871</v>
      </c>
      <c r="K1674" t="s">
        <v>31</v>
      </c>
      <c r="L1674" t="s">
        <v>31</v>
      </c>
      <c r="M1674" t="s">
        <v>42</v>
      </c>
      <c r="N1674" t="s">
        <v>61</v>
      </c>
      <c r="O1674" t="s">
        <v>17537</v>
      </c>
      <c r="P1674" t="s">
        <v>131</v>
      </c>
      <c r="Q1674" t="s">
        <v>296</v>
      </c>
      <c r="R1674" t="s">
        <v>22484</v>
      </c>
      <c r="S1674" s="189" t="s">
        <v>235</v>
      </c>
      <c r="T1674" t="s">
        <v>64</v>
      </c>
      <c r="U1674" t="s">
        <v>48</v>
      </c>
      <c r="V1674" t="s">
        <v>49</v>
      </c>
      <c r="W1674" t="s">
        <v>22485</v>
      </c>
      <c r="X1674" s="126">
        <v>32333</v>
      </c>
      <c r="Y1674" t="s">
        <v>22486</v>
      </c>
      <c r="Z1674" s="126">
        <v>44256</v>
      </c>
      <c r="AA1674" s="126">
        <v>44561</v>
      </c>
      <c r="AB1674" t="s">
        <v>302</v>
      </c>
      <c r="AC1674" t="s">
        <v>6628</v>
      </c>
      <c r="AD1674" t="s">
        <v>40</v>
      </c>
    </row>
    <row r="1675" spans="1:30" x14ac:dyDescent="0.25">
      <c r="B1675" t="s">
        <v>27</v>
      </c>
      <c r="C1675" t="s">
        <v>28</v>
      </c>
      <c r="D1675" t="s">
        <v>29</v>
      </c>
      <c r="E1675" t="s">
        <v>30</v>
      </c>
      <c r="F1675" t="s">
        <v>10830</v>
      </c>
      <c r="G1675" t="s">
        <v>10831</v>
      </c>
      <c r="H1675" t="s">
        <v>9383</v>
      </c>
      <c r="I1675" t="s">
        <v>15445</v>
      </c>
      <c r="J1675" t="s">
        <v>10875</v>
      </c>
      <c r="K1675" t="s">
        <v>31</v>
      </c>
      <c r="L1675" t="s">
        <v>31</v>
      </c>
      <c r="M1675" t="s">
        <v>42</v>
      </c>
      <c r="N1675" t="s">
        <v>61</v>
      </c>
      <c r="O1675" t="s">
        <v>17538</v>
      </c>
      <c r="P1675" t="s">
        <v>550</v>
      </c>
      <c r="Q1675" t="s">
        <v>715</v>
      </c>
      <c r="R1675" t="s">
        <v>22487</v>
      </c>
      <c r="S1675" s="189" t="s">
        <v>235</v>
      </c>
      <c r="T1675" t="s">
        <v>64</v>
      </c>
      <c r="U1675" t="s">
        <v>48</v>
      </c>
      <c r="V1675" t="s">
        <v>49</v>
      </c>
      <c r="W1675" t="s">
        <v>22488</v>
      </c>
      <c r="X1675" s="126">
        <v>25984</v>
      </c>
      <c r="Y1675" t="s">
        <v>22489</v>
      </c>
      <c r="Z1675" s="126">
        <v>44519</v>
      </c>
      <c r="AA1675" s="126">
        <v>44561</v>
      </c>
      <c r="AB1675" t="s">
        <v>302</v>
      </c>
      <c r="AC1675" t="s">
        <v>6628</v>
      </c>
      <c r="AD1675" t="s">
        <v>40</v>
      </c>
    </row>
    <row r="1676" spans="1:30" x14ac:dyDescent="0.25">
      <c r="A1676" t="s">
        <v>10875</v>
      </c>
      <c r="B1676" t="s">
        <v>27</v>
      </c>
      <c r="C1676" t="s">
        <v>28</v>
      </c>
      <c r="D1676" t="s">
        <v>29</v>
      </c>
      <c r="E1676" t="s">
        <v>30</v>
      </c>
      <c r="F1676" t="s">
        <v>10830</v>
      </c>
      <c r="G1676" t="s">
        <v>10831</v>
      </c>
      <c r="H1676" t="s">
        <v>9383</v>
      </c>
      <c r="I1676" t="s">
        <v>15445</v>
      </c>
      <c r="J1676" t="s">
        <v>10875</v>
      </c>
      <c r="K1676" t="s">
        <v>31</v>
      </c>
      <c r="L1676" t="s">
        <v>31</v>
      </c>
      <c r="M1676" t="s">
        <v>42</v>
      </c>
      <c r="N1676" t="s">
        <v>43</v>
      </c>
      <c r="O1676" t="s">
        <v>10876</v>
      </c>
      <c r="P1676" t="s">
        <v>75</v>
      </c>
      <c r="Q1676" t="s">
        <v>105</v>
      </c>
      <c r="R1676" t="s">
        <v>10877</v>
      </c>
      <c r="S1676" t="str">
        <f t="shared" si="22"/>
        <v>QUISPE CHAMBI, ZUSAN VERUZCA</v>
      </c>
      <c r="T1676" t="s">
        <v>64</v>
      </c>
      <c r="U1676" t="s">
        <v>48</v>
      </c>
      <c r="V1676" t="s">
        <v>16197</v>
      </c>
      <c r="W1676" t="s">
        <v>17539</v>
      </c>
      <c r="X1676" s="126">
        <v>33483</v>
      </c>
      <c r="Y1676" t="s">
        <v>10878</v>
      </c>
      <c r="Z1676" s="126">
        <v>44510</v>
      </c>
      <c r="AA1676" s="126">
        <v>44607</v>
      </c>
      <c r="AB1676" t="s">
        <v>38</v>
      </c>
      <c r="AC1676" t="s">
        <v>39</v>
      </c>
      <c r="AD1676" t="s">
        <v>40</v>
      </c>
    </row>
    <row r="1677" spans="1:30" x14ac:dyDescent="0.25">
      <c r="A1677" t="s">
        <v>10879</v>
      </c>
      <c r="B1677" t="s">
        <v>27</v>
      </c>
      <c r="C1677" t="s">
        <v>28</v>
      </c>
      <c r="D1677" t="s">
        <v>29</v>
      </c>
      <c r="E1677" t="s">
        <v>30</v>
      </c>
      <c r="F1677" t="s">
        <v>10830</v>
      </c>
      <c r="G1677" t="s">
        <v>10831</v>
      </c>
      <c r="H1677" t="s">
        <v>9383</v>
      </c>
      <c r="I1677" t="s">
        <v>15445</v>
      </c>
      <c r="J1677" t="s">
        <v>10879</v>
      </c>
      <c r="K1677" t="s">
        <v>31</v>
      </c>
      <c r="L1677" t="s">
        <v>31</v>
      </c>
      <c r="M1677" t="s">
        <v>42</v>
      </c>
      <c r="N1677" t="s">
        <v>43</v>
      </c>
      <c r="O1677" t="s">
        <v>10880</v>
      </c>
      <c r="P1677" t="s">
        <v>78</v>
      </c>
      <c r="Q1677" t="s">
        <v>44</v>
      </c>
      <c r="R1677" t="s">
        <v>223</v>
      </c>
      <c r="S1677" t="str">
        <f t="shared" si="22"/>
        <v>PINEDA SERRUTO, JUANA</v>
      </c>
      <c r="T1677" t="s">
        <v>47</v>
      </c>
      <c r="U1677" t="s">
        <v>48</v>
      </c>
      <c r="V1677" t="s">
        <v>49</v>
      </c>
      <c r="W1677" t="s">
        <v>17540</v>
      </c>
      <c r="X1677" s="126">
        <v>25635</v>
      </c>
      <c r="Y1677" t="s">
        <v>10881</v>
      </c>
      <c r="AB1677" t="s">
        <v>38</v>
      </c>
      <c r="AC1677" t="s">
        <v>39</v>
      </c>
      <c r="AD1677" t="s">
        <v>40</v>
      </c>
    </row>
    <row r="1678" spans="1:30" x14ac:dyDescent="0.25">
      <c r="A1678" t="s">
        <v>10882</v>
      </c>
      <c r="B1678" t="s">
        <v>27</v>
      </c>
      <c r="C1678" t="s">
        <v>28</v>
      </c>
      <c r="D1678" t="s">
        <v>29</v>
      </c>
      <c r="E1678" t="s">
        <v>30</v>
      </c>
      <c r="F1678" t="s">
        <v>10830</v>
      </c>
      <c r="G1678" t="s">
        <v>10831</v>
      </c>
      <c r="H1678" t="s">
        <v>9383</v>
      </c>
      <c r="I1678" t="s">
        <v>15445</v>
      </c>
      <c r="J1678" t="s">
        <v>10882</v>
      </c>
      <c r="K1678" t="s">
        <v>31</v>
      </c>
      <c r="L1678" t="s">
        <v>31</v>
      </c>
      <c r="M1678" t="s">
        <v>42</v>
      </c>
      <c r="N1678" t="s">
        <v>43</v>
      </c>
      <c r="O1678" t="s">
        <v>53</v>
      </c>
      <c r="P1678" t="s">
        <v>75</v>
      </c>
      <c r="Q1678" t="s">
        <v>765</v>
      </c>
      <c r="R1678" t="s">
        <v>9257</v>
      </c>
      <c r="S1678" t="str">
        <f t="shared" si="22"/>
        <v>QUISPE YAPO, NINFA</v>
      </c>
      <c r="T1678" t="s">
        <v>47</v>
      </c>
      <c r="U1678" t="s">
        <v>48</v>
      </c>
      <c r="V1678" t="s">
        <v>49</v>
      </c>
      <c r="W1678" t="s">
        <v>17541</v>
      </c>
      <c r="X1678" s="126">
        <v>22257</v>
      </c>
      <c r="Y1678" t="s">
        <v>10883</v>
      </c>
      <c r="AB1678" t="s">
        <v>38</v>
      </c>
      <c r="AC1678" t="s">
        <v>39</v>
      </c>
      <c r="AD1678" t="s">
        <v>40</v>
      </c>
    </row>
    <row r="1679" spans="1:30" x14ac:dyDescent="0.25">
      <c r="A1679" t="s">
        <v>10884</v>
      </c>
      <c r="B1679" t="s">
        <v>27</v>
      </c>
      <c r="C1679" t="s">
        <v>28</v>
      </c>
      <c r="D1679" t="s">
        <v>29</v>
      </c>
      <c r="E1679" t="s">
        <v>30</v>
      </c>
      <c r="F1679" t="s">
        <v>10830</v>
      </c>
      <c r="G1679" t="s">
        <v>10831</v>
      </c>
      <c r="H1679" t="s">
        <v>9383</v>
      </c>
      <c r="I1679" t="s">
        <v>15445</v>
      </c>
      <c r="J1679" t="s">
        <v>10884</v>
      </c>
      <c r="K1679" t="s">
        <v>31</v>
      </c>
      <c r="L1679" t="s">
        <v>31</v>
      </c>
      <c r="M1679" t="s">
        <v>42</v>
      </c>
      <c r="N1679" t="s">
        <v>43</v>
      </c>
      <c r="O1679" t="s">
        <v>53</v>
      </c>
      <c r="P1679" t="s">
        <v>370</v>
      </c>
      <c r="Q1679" t="s">
        <v>855</v>
      </c>
      <c r="R1679" t="s">
        <v>9160</v>
      </c>
      <c r="S1679" t="str">
        <f t="shared" si="22"/>
        <v>RAMIREZ CARRION, JUDITH</v>
      </c>
      <c r="T1679" t="s">
        <v>47</v>
      </c>
      <c r="U1679" t="s">
        <v>48</v>
      </c>
      <c r="V1679" t="s">
        <v>49</v>
      </c>
      <c r="W1679" t="s">
        <v>17542</v>
      </c>
      <c r="X1679" s="126">
        <v>21119</v>
      </c>
      <c r="Y1679" t="s">
        <v>10885</v>
      </c>
      <c r="AB1679" t="s">
        <v>38</v>
      </c>
      <c r="AC1679" t="s">
        <v>39</v>
      </c>
      <c r="AD1679" t="s">
        <v>40</v>
      </c>
    </row>
    <row r="1680" spans="1:30" x14ac:dyDescent="0.25">
      <c r="A1680" t="s">
        <v>10886</v>
      </c>
      <c r="B1680" t="s">
        <v>27</v>
      </c>
      <c r="C1680" t="s">
        <v>28</v>
      </c>
      <c r="D1680" t="s">
        <v>29</v>
      </c>
      <c r="E1680" t="s">
        <v>30</v>
      </c>
      <c r="F1680" t="s">
        <v>10830</v>
      </c>
      <c r="G1680" t="s">
        <v>10831</v>
      </c>
      <c r="H1680" t="s">
        <v>9383</v>
      </c>
      <c r="I1680" t="s">
        <v>15445</v>
      </c>
      <c r="J1680" t="s">
        <v>10886</v>
      </c>
      <c r="K1680" t="s">
        <v>31</v>
      </c>
      <c r="L1680" t="s">
        <v>31</v>
      </c>
      <c r="M1680" t="s">
        <v>42</v>
      </c>
      <c r="N1680" t="s">
        <v>43</v>
      </c>
      <c r="O1680" t="s">
        <v>53</v>
      </c>
      <c r="P1680" t="s">
        <v>152</v>
      </c>
      <c r="Q1680" t="s">
        <v>468</v>
      </c>
      <c r="R1680" t="s">
        <v>10887</v>
      </c>
      <c r="S1680" t="str">
        <f t="shared" si="22"/>
        <v>RAMOS DURAN, ELVA LUZ</v>
      </c>
      <c r="T1680" t="s">
        <v>59</v>
      </c>
      <c r="U1680" t="s">
        <v>48</v>
      </c>
      <c r="V1680" t="s">
        <v>49</v>
      </c>
      <c r="W1680" t="s">
        <v>17543</v>
      </c>
      <c r="X1680" s="126">
        <v>27918</v>
      </c>
      <c r="Y1680" t="s">
        <v>10888</v>
      </c>
      <c r="AB1680" t="s">
        <v>38</v>
      </c>
      <c r="AC1680" t="s">
        <v>39</v>
      </c>
      <c r="AD1680" t="s">
        <v>40</v>
      </c>
    </row>
    <row r="1681" spans="1:30" x14ac:dyDescent="0.25">
      <c r="A1681" t="s">
        <v>10889</v>
      </c>
      <c r="B1681" t="s">
        <v>27</v>
      </c>
      <c r="C1681" t="s">
        <v>28</v>
      </c>
      <c r="D1681" t="s">
        <v>29</v>
      </c>
      <c r="E1681" t="s">
        <v>30</v>
      </c>
      <c r="F1681" t="s">
        <v>10830</v>
      </c>
      <c r="G1681" t="s">
        <v>10831</v>
      </c>
      <c r="H1681" t="s">
        <v>9383</v>
      </c>
      <c r="I1681" t="s">
        <v>15445</v>
      </c>
      <c r="J1681" t="s">
        <v>10889</v>
      </c>
      <c r="K1681" t="s">
        <v>31</v>
      </c>
      <c r="L1681" t="s">
        <v>31</v>
      </c>
      <c r="M1681" t="s">
        <v>42</v>
      </c>
      <c r="N1681" t="s">
        <v>43</v>
      </c>
      <c r="O1681" t="s">
        <v>53</v>
      </c>
      <c r="P1681" t="s">
        <v>301</v>
      </c>
      <c r="Q1681" t="s">
        <v>254</v>
      </c>
      <c r="R1681" t="s">
        <v>10890</v>
      </c>
      <c r="S1681" t="str">
        <f t="shared" si="22"/>
        <v>TAPIA SALAS, GLENY MADELEINE</v>
      </c>
      <c r="T1681" t="s">
        <v>47</v>
      </c>
      <c r="U1681" t="s">
        <v>48</v>
      </c>
      <c r="V1681" t="s">
        <v>49</v>
      </c>
      <c r="W1681" t="s">
        <v>17544</v>
      </c>
      <c r="X1681" s="126">
        <v>23930</v>
      </c>
      <c r="Y1681" t="s">
        <v>10891</v>
      </c>
      <c r="AB1681" t="s">
        <v>38</v>
      </c>
      <c r="AC1681" t="s">
        <v>39</v>
      </c>
      <c r="AD1681" t="s">
        <v>40</v>
      </c>
    </row>
    <row r="1682" spans="1:30" x14ac:dyDescent="0.25">
      <c r="A1682" t="s">
        <v>10892</v>
      </c>
      <c r="B1682" t="s">
        <v>27</v>
      </c>
      <c r="C1682" t="s">
        <v>28</v>
      </c>
      <c r="D1682" t="s">
        <v>29</v>
      </c>
      <c r="E1682" t="s">
        <v>30</v>
      </c>
      <c r="F1682" t="s">
        <v>10830</v>
      </c>
      <c r="G1682" t="s">
        <v>10831</v>
      </c>
      <c r="H1682" t="s">
        <v>9383</v>
      </c>
      <c r="I1682" t="s">
        <v>15445</v>
      </c>
      <c r="J1682" t="s">
        <v>10892</v>
      </c>
      <c r="K1682" t="s">
        <v>31</v>
      </c>
      <c r="L1682" t="s">
        <v>31</v>
      </c>
      <c r="M1682" t="s">
        <v>42</v>
      </c>
      <c r="N1682" t="s">
        <v>43</v>
      </c>
      <c r="O1682" t="s">
        <v>10893</v>
      </c>
      <c r="P1682" t="s">
        <v>168</v>
      </c>
      <c r="Q1682" t="s">
        <v>60</v>
      </c>
      <c r="R1682" t="s">
        <v>10894</v>
      </c>
      <c r="S1682" t="str">
        <f t="shared" si="22"/>
        <v>ORTEGA GALLEGOS, AUGUSTO ADOLFO</v>
      </c>
      <c r="T1682" t="s">
        <v>47</v>
      </c>
      <c r="U1682" t="s">
        <v>48</v>
      </c>
      <c r="V1682" t="s">
        <v>49</v>
      </c>
      <c r="W1682" t="s">
        <v>17545</v>
      </c>
      <c r="X1682" s="126">
        <v>21792</v>
      </c>
      <c r="Y1682" t="s">
        <v>10895</v>
      </c>
      <c r="AB1682" t="s">
        <v>38</v>
      </c>
      <c r="AC1682" t="s">
        <v>39</v>
      </c>
      <c r="AD1682" t="s">
        <v>40</v>
      </c>
    </row>
    <row r="1683" spans="1:30" x14ac:dyDescent="0.25">
      <c r="A1683" t="s">
        <v>10896</v>
      </c>
      <c r="B1683" t="s">
        <v>27</v>
      </c>
      <c r="C1683" t="s">
        <v>28</v>
      </c>
      <c r="D1683" t="s">
        <v>29</v>
      </c>
      <c r="E1683" t="s">
        <v>30</v>
      </c>
      <c r="F1683" t="s">
        <v>10830</v>
      </c>
      <c r="G1683" t="s">
        <v>10831</v>
      </c>
      <c r="H1683" t="s">
        <v>9383</v>
      </c>
      <c r="I1683" t="s">
        <v>15445</v>
      </c>
      <c r="J1683" t="s">
        <v>10896</v>
      </c>
      <c r="K1683" t="s">
        <v>31</v>
      </c>
      <c r="L1683" t="s">
        <v>31</v>
      </c>
      <c r="M1683" t="s">
        <v>42</v>
      </c>
      <c r="N1683" t="s">
        <v>43</v>
      </c>
      <c r="O1683" t="s">
        <v>10897</v>
      </c>
      <c r="P1683" t="s">
        <v>152</v>
      </c>
      <c r="Q1683" t="s">
        <v>111</v>
      </c>
      <c r="R1683" t="s">
        <v>10898</v>
      </c>
      <c r="S1683" t="str">
        <f t="shared" si="22"/>
        <v>RAMOS SILVA, MERY ANGELICA</v>
      </c>
      <c r="T1683" t="s">
        <v>47</v>
      </c>
      <c r="U1683" t="s">
        <v>48</v>
      </c>
      <c r="V1683" t="s">
        <v>49</v>
      </c>
      <c r="W1683" t="s">
        <v>17546</v>
      </c>
      <c r="X1683" s="126">
        <v>23225</v>
      </c>
      <c r="Y1683" t="s">
        <v>10899</v>
      </c>
      <c r="AB1683" t="s">
        <v>38</v>
      </c>
      <c r="AC1683" t="s">
        <v>39</v>
      </c>
      <c r="AD1683" t="s">
        <v>40</v>
      </c>
    </row>
    <row r="1684" spans="1:30" x14ac:dyDescent="0.25">
      <c r="A1684" t="s">
        <v>10900</v>
      </c>
      <c r="B1684" t="s">
        <v>27</v>
      </c>
      <c r="C1684" t="s">
        <v>28</v>
      </c>
      <c r="D1684" t="s">
        <v>29</v>
      </c>
      <c r="E1684" t="s">
        <v>30</v>
      </c>
      <c r="F1684" t="s">
        <v>10830</v>
      </c>
      <c r="G1684" t="s">
        <v>10831</v>
      </c>
      <c r="H1684" t="s">
        <v>9383</v>
      </c>
      <c r="I1684" t="s">
        <v>15445</v>
      </c>
      <c r="J1684" t="s">
        <v>10900</v>
      </c>
      <c r="K1684" t="s">
        <v>31</v>
      </c>
      <c r="L1684" t="s">
        <v>31</v>
      </c>
      <c r="M1684" t="s">
        <v>42</v>
      </c>
      <c r="N1684" t="s">
        <v>43</v>
      </c>
      <c r="O1684" t="s">
        <v>10901</v>
      </c>
      <c r="P1684" t="s">
        <v>188</v>
      </c>
      <c r="Q1684" t="s">
        <v>75</v>
      </c>
      <c r="R1684" t="s">
        <v>10902</v>
      </c>
      <c r="S1684" t="str">
        <f t="shared" si="22"/>
        <v>PANCA QUISPE, GREGORIA MAGNA</v>
      </c>
      <c r="T1684" t="s">
        <v>47</v>
      </c>
      <c r="U1684" t="s">
        <v>48</v>
      </c>
      <c r="V1684" t="s">
        <v>49</v>
      </c>
      <c r="W1684" t="s">
        <v>17547</v>
      </c>
      <c r="X1684" s="126">
        <v>23259</v>
      </c>
      <c r="Y1684" t="s">
        <v>10903</v>
      </c>
      <c r="AB1684" t="s">
        <v>38</v>
      </c>
      <c r="AC1684" t="s">
        <v>39</v>
      </c>
      <c r="AD1684" t="s">
        <v>40</v>
      </c>
    </row>
    <row r="1685" spans="1:30" x14ac:dyDescent="0.25">
      <c r="A1685" t="s">
        <v>10904</v>
      </c>
      <c r="B1685" t="s">
        <v>27</v>
      </c>
      <c r="C1685" t="s">
        <v>28</v>
      </c>
      <c r="D1685" t="s">
        <v>29</v>
      </c>
      <c r="E1685" t="s">
        <v>30</v>
      </c>
      <c r="F1685" t="s">
        <v>10830</v>
      </c>
      <c r="G1685" t="s">
        <v>10831</v>
      </c>
      <c r="H1685" t="s">
        <v>9383</v>
      </c>
      <c r="I1685" t="s">
        <v>15445</v>
      </c>
      <c r="J1685" t="s">
        <v>10904</v>
      </c>
      <c r="K1685" t="s">
        <v>31</v>
      </c>
      <c r="L1685" t="s">
        <v>31</v>
      </c>
      <c r="M1685" t="s">
        <v>42</v>
      </c>
      <c r="N1685" t="s">
        <v>43</v>
      </c>
      <c r="O1685" t="s">
        <v>10905</v>
      </c>
      <c r="P1685" t="s">
        <v>71</v>
      </c>
      <c r="Q1685" t="s">
        <v>128</v>
      </c>
      <c r="R1685" t="s">
        <v>856</v>
      </c>
      <c r="S1685" t="str">
        <f t="shared" si="22"/>
        <v>PONCE ZENTENO, PAULINA</v>
      </c>
      <c r="T1685" t="s">
        <v>52</v>
      </c>
      <c r="U1685" t="s">
        <v>48</v>
      </c>
      <c r="V1685" t="s">
        <v>49</v>
      </c>
      <c r="W1685" t="s">
        <v>17548</v>
      </c>
      <c r="X1685" s="126">
        <v>22438</v>
      </c>
      <c r="Y1685" t="s">
        <v>10906</v>
      </c>
      <c r="AB1685" t="s">
        <v>38</v>
      </c>
      <c r="AC1685" t="s">
        <v>39</v>
      </c>
      <c r="AD1685" t="s">
        <v>40</v>
      </c>
    </row>
    <row r="1686" spans="1:30" x14ac:dyDescent="0.25">
      <c r="A1686" t="s">
        <v>10907</v>
      </c>
      <c r="B1686" t="s">
        <v>27</v>
      </c>
      <c r="C1686" t="s">
        <v>28</v>
      </c>
      <c r="D1686" t="s">
        <v>29</v>
      </c>
      <c r="E1686" t="s">
        <v>30</v>
      </c>
      <c r="F1686" t="s">
        <v>10830</v>
      </c>
      <c r="G1686" t="s">
        <v>10831</v>
      </c>
      <c r="H1686" t="s">
        <v>9383</v>
      </c>
      <c r="I1686" t="s">
        <v>15445</v>
      </c>
      <c r="J1686" t="s">
        <v>10907</v>
      </c>
      <c r="K1686" t="s">
        <v>31</v>
      </c>
      <c r="L1686" t="s">
        <v>31</v>
      </c>
      <c r="M1686" t="s">
        <v>42</v>
      </c>
      <c r="N1686" t="s">
        <v>43</v>
      </c>
      <c r="O1686" t="s">
        <v>10908</v>
      </c>
      <c r="P1686" t="s">
        <v>75</v>
      </c>
      <c r="Q1686" t="s">
        <v>10909</v>
      </c>
      <c r="R1686" t="s">
        <v>857</v>
      </c>
      <c r="S1686" t="str">
        <f t="shared" si="22"/>
        <v>QUISPE HUANCO, PORFIRIO</v>
      </c>
      <c r="T1686" t="s">
        <v>59</v>
      </c>
      <c r="U1686" t="s">
        <v>48</v>
      </c>
      <c r="V1686" t="s">
        <v>49</v>
      </c>
      <c r="W1686" t="s">
        <v>17549</v>
      </c>
      <c r="X1686" s="126">
        <v>26520</v>
      </c>
      <c r="Y1686" t="s">
        <v>10910</v>
      </c>
      <c r="AB1686" t="s">
        <v>38</v>
      </c>
      <c r="AC1686" t="s">
        <v>39</v>
      </c>
      <c r="AD1686" t="s">
        <v>40</v>
      </c>
    </row>
    <row r="1687" spans="1:30" x14ac:dyDescent="0.25">
      <c r="B1687" t="s">
        <v>27</v>
      </c>
      <c r="C1687" t="s">
        <v>28</v>
      </c>
      <c r="D1687" t="s">
        <v>29</v>
      </c>
      <c r="E1687" t="s">
        <v>30</v>
      </c>
      <c r="F1687" t="s">
        <v>10830</v>
      </c>
      <c r="G1687" t="s">
        <v>10831</v>
      </c>
      <c r="H1687" t="s">
        <v>9383</v>
      </c>
      <c r="I1687" t="s">
        <v>15445</v>
      </c>
      <c r="J1687" t="s">
        <v>10911</v>
      </c>
      <c r="K1687" t="s">
        <v>31</v>
      </c>
      <c r="L1687" t="s">
        <v>31</v>
      </c>
      <c r="M1687" t="s">
        <v>42</v>
      </c>
      <c r="N1687" t="s">
        <v>61</v>
      </c>
      <c r="O1687" t="s">
        <v>17550</v>
      </c>
      <c r="P1687" t="s">
        <v>644</v>
      </c>
      <c r="Q1687" t="s">
        <v>75</v>
      </c>
      <c r="R1687" t="s">
        <v>22490</v>
      </c>
      <c r="S1687" s="189" t="s">
        <v>235</v>
      </c>
      <c r="T1687" t="s">
        <v>64</v>
      </c>
      <c r="U1687" t="s">
        <v>48</v>
      </c>
      <c r="V1687" t="s">
        <v>49</v>
      </c>
      <c r="W1687" t="s">
        <v>22491</v>
      </c>
      <c r="X1687" s="126">
        <v>31635</v>
      </c>
      <c r="Y1687" t="s">
        <v>22492</v>
      </c>
      <c r="Z1687" s="126">
        <v>44256</v>
      </c>
      <c r="AA1687" s="126">
        <v>44561</v>
      </c>
      <c r="AB1687" t="s">
        <v>302</v>
      </c>
      <c r="AC1687" t="s">
        <v>6628</v>
      </c>
      <c r="AD1687" t="s">
        <v>40</v>
      </c>
    </row>
    <row r="1688" spans="1:30" x14ac:dyDescent="0.25">
      <c r="A1688" t="s">
        <v>10911</v>
      </c>
      <c r="B1688" t="s">
        <v>27</v>
      </c>
      <c r="C1688" t="s">
        <v>28</v>
      </c>
      <c r="D1688" t="s">
        <v>29</v>
      </c>
      <c r="E1688" t="s">
        <v>30</v>
      </c>
      <c r="F1688" t="s">
        <v>10830</v>
      </c>
      <c r="G1688" t="s">
        <v>10831</v>
      </c>
      <c r="H1688" t="s">
        <v>9383</v>
      </c>
      <c r="I1688" t="s">
        <v>15445</v>
      </c>
      <c r="J1688" t="s">
        <v>10911</v>
      </c>
      <c r="K1688" t="s">
        <v>31</v>
      </c>
      <c r="L1688" t="s">
        <v>31</v>
      </c>
      <c r="M1688" t="s">
        <v>42</v>
      </c>
      <c r="N1688" t="s">
        <v>43</v>
      </c>
      <c r="O1688" t="s">
        <v>1087</v>
      </c>
      <c r="P1688" t="s">
        <v>168</v>
      </c>
      <c r="Q1688" t="s">
        <v>565</v>
      </c>
      <c r="R1688" t="s">
        <v>10837</v>
      </c>
      <c r="S1688" t="str">
        <f t="shared" si="22"/>
        <v>ORTEGA FRANCO, ABNER FEDERICO</v>
      </c>
      <c r="T1688" t="s">
        <v>36</v>
      </c>
      <c r="U1688" t="s">
        <v>48</v>
      </c>
      <c r="V1688" t="s">
        <v>813</v>
      </c>
      <c r="W1688" t="s">
        <v>17551</v>
      </c>
      <c r="X1688" s="126">
        <v>25267</v>
      </c>
      <c r="Y1688" t="s">
        <v>10838</v>
      </c>
      <c r="Z1688" s="126">
        <v>44197</v>
      </c>
      <c r="AA1688" s="126">
        <v>44561</v>
      </c>
      <c r="AB1688" t="s">
        <v>38</v>
      </c>
      <c r="AC1688" t="s">
        <v>39</v>
      </c>
      <c r="AD1688" t="s">
        <v>40</v>
      </c>
    </row>
    <row r="1689" spans="1:30" x14ac:dyDescent="0.25">
      <c r="A1689" t="s">
        <v>10912</v>
      </c>
      <c r="B1689" t="s">
        <v>27</v>
      </c>
      <c r="C1689" t="s">
        <v>28</v>
      </c>
      <c r="D1689" t="s">
        <v>29</v>
      </c>
      <c r="E1689" t="s">
        <v>30</v>
      </c>
      <c r="F1689" t="s">
        <v>10830</v>
      </c>
      <c r="G1689" t="s">
        <v>10831</v>
      </c>
      <c r="H1689" t="s">
        <v>9383</v>
      </c>
      <c r="I1689" t="s">
        <v>15445</v>
      </c>
      <c r="J1689" t="s">
        <v>10912</v>
      </c>
      <c r="K1689" t="s">
        <v>31</v>
      </c>
      <c r="L1689" t="s">
        <v>31</v>
      </c>
      <c r="M1689" t="s">
        <v>42</v>
      </c>
      <c r="N1689" t="s">
        <v>43</v>
      </c>
      <c r="O1689" t="s">
        <v>10584</v>
      </c>
      <c r="P1689" t="s">
        <v>659</v>
      </c>
      <c r="Q1689" t="s">
        <v>467</v>
      </c>
      <c r="R1689" t="s">
        <v>736</v>
      </c>
      <c r="S1689" t="str">
        <f t="shared" si="22"/>
        <v>RIVERA CALLAPANI, FELIPE</v>
      </c>
      <c r="T1689" t="s">
        <v>36</v>
      </c>
      <c r="U1689" t="s">
        <v>48</v>
      </c>
      <c r="V1689" t="s">
        <v>49</v>
      </c>
      <c r="W1689" t="s">
        <v>17552</v>
      </c>
      <c r="X1689" s="126">
        <v>21785</v>
      </c>
      <c r="Y1689" t="s">
        <v>10913</v>
      </c>
      <c r="AB1689" t="s">
        <v>38</v>
      </c>
      <c r="AC1689" t="s">
        <v>39</v>
      </c>
      <c r="AD1689" t="s">
        <v>40</v>
      </c>
    </row>
    <row r="1690" spans="1:30" x14ac:dyDescent="0.25">
      <c r="A1690" t="s">
        <v>10914</v>
      </c>
      <c r="B1690" t="s">
        <v>27</v>
      </c>
      <c r="C1690" t="s">
        <v>28</v>
      </c>
      <c r="D1690" t="s">
        <v>29</v>
      </c>
      <c r="E1690" t="s">
        <v>30</v>
      </c>
      <c r="F1690" t="s">
        <v>10830</v>
      </c>
      <c r="G1690" t="s">
        <v>10831</v>
      </c>
      <c r="H1690" t="s">
        <v>9383</v>
      </c>
      <c r="I1690" t="s">
        <v>15445</v>
      </c>
      <c r="J1690" t="s">
        <v>10914</v>
      </c>
      <c r="K1690" t="s">
        <v>31</v>
      </c>
      <c r="L1690" t="s">
        <v>31</v>
      </c>
      <c r="M1690" t="s">
        <v>42</v>
      </c>
      <c r="N1690" t="s">
        <v>43</v>
      </c>
      <c r="O1690" t="s">
        <v>10584</v>
      </c>
      <c r="P1690" t="s">
        <v>434</v>
      </c>
      <c r="Q1690" t="s">
        <v>301</v>
      </c>
      <c r="R1690" t="s">
        <v>10915</v>
      </c>
      <c r="S1690" t="str">
        <f t="shared" si="22"/>
        <v>MELO TAPIA, NELY EUSEBIA</v>
      </c>
      <c r="T1690" t="s">
        <v>64</v>
      </c>
      <c r="U1690" t="s">
        <v>48</v>
      </c>
      <c r="V1690" t="s">
        <v>49</v>
      </c>
      <c r="W1690" t="s">
        <v>17553</v>
      </c>
      <c r="X1690" s="126">
        <v>27743</v>
      </c>
      <c r="Y1690" t="s">
        <v>10916</v>
      </c>
      <c r="AB1690" t="s">
        <v>38</v>
      </c>
      <c r="AC1690" t="s">
        <v>39</v>
      </c>
      <c r="AD1690" t="s">
        <v>40</v>
      </c>
    </row>
    <row r="1691" spans="1:30" x14ac:dyDescent="0.25">
      <c r="A1691" t="s">
        <v>10917</v>
      </c>
      <c r="B1691" t="s">
        <v>27</v>
      </c>
      <c r="C1691" t="s">
        <v>28</v>
      </c>
      <c r="D1691" t="s">
        <v>29</v>
      </c>
      <c r="E1691" t="s">
        <v>30</v>
      </c>
      <c r="F1691" t="s">
        <v>10830</v>
      </c>
      <c r="G1691" t="s">
        <v>10831</v>
      </c>
      <c r="H1691" t="s">
        <v>9383</v>
      </c>
      <c r="I1691" t="s">
        <v>15445</v>
      </c>
      <c r="J1691" t="s">
        <v>10917</v>
      </c>
      <c r="K1691" t="s">
        <v>31</v>
      </c>
      <c r="L1691" t="s">
        <v>31</v>
      </c>
      <c r="M1691" t="s">
        <v>42</v>
      </c>
      <c r="N1691" t="s">
        <v>43</v>
      </c>
      <c r="O1691" t="s">
        <v>10918</v>
      </c>
      <c r="P1691" t="s">
        <v>133</v>
      </c>
      <c r="Q1691" t="s">
        <v>288</v>
      </c>
      <c r="R1691" t="s">
        <v>8988</v>
      </c>
      <c r="S1691" t="str">
        <f t="shared" si="22"/>
        <v>CRUZ ALVAREZ, ANA LUZ</v>
      </c>
      <c r="T1691" t="s">
        <v>47</v>
      </c>
      <c r="U1691" t="s">
        <v>48</v>
      </c>
      <c r="V1691" t="s">
        <v>49</v>
      </c>
      <c r="W1691" t="s">
        <v>17554</v>
      </c>
      <c r="X1691" s="126">
        <v>25407</v>
      </c>
      <c r="Y1691" t="s">
        <v>10919</v>
      </c>
      <c r="AB1691" t="s">
        <v>38</v>
      </c>
      <c r="AC1691" t="s">
        <v>39</v>
      </c>
      <c r="AD1691" t="s">
        <v>40</v>
      </c>
    </row>
    <row r="1692" spans="1:30" x14ac:dyDescent="0.25">
      <c r="A1692" t="s">
        <v>10920</v>
      </c>
      <c r="B1692" t="s">
        <v>27</v>
      </c>
      <c r="C1692" t="s">
        <v>28</v>
      </c>
      <c r="D1692" t="s">
        <v>29</v>
      </c>
      <c r="E1692" t="s">
        <v>30</v>
      </c>
      <c r="F1692" t="s">
        <v>10830</v>
      </c>
      <c r="G1692" t="s">
        <v>10831</v>
      </c>
      <c r="H1692" t="s">
        <v>9383</v>
      </c>
      <c r="I1692" t="s">
        <v>15445</v>
      </c>
      <c r="J1692" t="s">
        <v>10920</v>
      </c>
      <c r="K1692" t="s">
        <v>31</v>
      </c>
      <c r="L1692" t="s">
        <v>31</v>
      </c>
      <c r="M1692" t="s">
        <v>42</v>
      </c>
      <c r="N1692" t="s">
        <v>43</v>
      </c>
      <c r="O1692" t="s">
        <v>10921</v>
      </c>
      <c r="P1692" t="s">
        <v>375</v>
      </c>
      <c r="Q1692" t="s">
        <v>204</v>
      </c>
      <c r="R1692" t="s">
        <v>10922</v>
      </c>
      <c r="S1692" t="str">
        <f t="shared" si="22"/>
        <v>ALEJO CASTRO, LOURDES ANGELICA</v>
      </c>
      <c r="T1692" t="s">
        <v>52</v>
      </c>
      <c r="U1692" t="s">
        <v>48</v>
      </c>
      <c r="V1692" t="s">
        <v>49</v>
      </c>
      <c r="W1692" t="s">
        <v>17555</v>
      </c>
      <c r="X1692" s="126">
        <v>21713</v>
      </c>
      <c r="Y1692" t="s">
        <v>10923</v>
      </c>
      <c r="AB1692" t="s">
        <v>38</v>
      </c>
      <c r="AC1692" t="s">
        <v>39</v>
      </c>
      <c r="AD1692" t="s">
        <v>40</v>
      </c>
    </row>
    <row r="1693" spans="1:30" x14ac:dyDescent="0.25">
      <c r="A1693" t="s">
        <v>10924</v>
      </c>
      <c r="B1693" t="s">
        <v>27</v>
      </c>
      <c r="C1693" t="s">
        <v>28</v>
      </c>
      <c r="D1693" t="s">
        <v>29</v>
      </c>
      <c r="E1693" t="s">
        <v>30</v>
      </c>
      <c r="F1693" t="s">
        <v>10830</v>
      </c>
      <c r="G1693" t="s">
        <v>10831</v>
      </c>
      <c r="H1693" t="s">
        <v>9383</v>
      </c>
      <c r="I1693" t="s">
        <v>15445</v>
      </c>
      <c r="J1693" t="s">
        <v>10924</v>
      </c>
      <c r="K1693" t="s">
        <v>31</v>
      </c>
      <c r="L1693" t="s">
        <v>31</v>
      </c>
      <c r="M1693" t="s">
        <v>42</v>
      </c>
      <c r="N1693" t="s">
        <v>43</v>
      </c>
      <c r="O1693" t="s">
        <v>10406</v>
      </c>
      <c r="P1693" t="s">
        <v>267</v>
      </c>
      <c r="Q1693" t="s">
        <v>307</v>
      </c>
      <c r="R1693" t="s">
        <v>547</v>
      </c>
      <c r="S1693" t="str">
        <f t="shared" si="22"/>
        <v>SANDOVAL LLANOS, BEATRIZ</v>
      </c>
      <c r="T1693" t="s">
        <v>47</v>
      </c>
      <c r="U1693" t="s">
        <v>48</v>
      </c>
      <c r="V1693" t="s">
        <v>49</v>
      </c>
      <c r="W1693" t="s">
        <v>17556</v>
      </c>
      <c r="X1693" s="126">
        <v>23221</v>
      </c>
      <c r="Y1693" t="s">
        <v>10925</v>
      </c>
      <c r="AB1693" t="s">
        <v>38</v>
      </c>
      <c r="AC1693" t="s">
        <v>39</v>
      </c>
      <c r="AD1693" t="s">
        <v>40</v>
      </c>
    </row>
    <row r="1694" spans="1:30" x14ac:dyDescent="0.25">
      <c r="A1694" t="s">
        <v>10926</v>
      </c>
      <c r="B1694" t="s">
        <v>27</v>
      </c>
      <c r="C1694" t="s">
        <v>28</v>
      </c>
      <c r="D1694" t="s">
        <v>29</v>
      </c>
      <c r="E1694" t="s">
        <v>30</v>
      </c>
      <c r="F1694" t="s">
        <v>10830</v>
      </c>
      <c r="G1694" t="s">
        <v>10831</v>
      </c>
      <c r="H1694" t="s">
        <v>9383</v>
      </c>
      <c r="I1694" t="s">
        <v>15445</v>
      </c>
      <c r="J1694" t="s">
        <v>10926</v>
      </c>
      <c r="K1694" t="s">
        <v>31</v>
      </c>
      <c r="L1694" t="s">
        <v>31</v>
      </c>
      <c r="M1694" t="s">
        <v>42</v>
      </c>
      <c r="N1694" t="s">
        <v>43</v>
      </c>
      <c r="O1694" t="s">
        <v>15449</v>
      </c>
      <c r="P1694" t="s">
        <v>58</v>
      </c>
      <c r="Q1694" t="s">
        <v>573</v>
      </c>
      <c r="R1694" t="s">
        <v>17559</v>
      </c>
      <c r="S1694" t="str">
        <f t="shared" si="22"/>
        <v>VILCA CORONADO, GENOVEVA EUDOCIA</v>
      </c>
      <c r="T1694" t="s">
        <v>64</v>
      </c>
      <c r="U1694" t="s">
        <v>48</v>
      </c>
      <c r="V1694" t="s">
        <v>49</v>
      </c>
      <c r="W1694" t="s">
        <v>17557</v>
      </c>
      <c r="X1694" s="126">
        <v>25263</v>
      </c>
      <c r="Y1694" t="s">
        <v>17558</v>
      </c>
      <c r="Z1694" s="126">
        <v>44256</v>
      </c>
      <c r="AB1694" t="s">
        <v>38</v>
      </c>
      <c r="AC1694" t="s">
        <v>39</v>
      </c>
      <c r="AD1694" t="s">
        <v>40</v>
      </c>
    </row>
    <row r="1695" spans="1:30" x14ac:dyDescent="0.25">
      <c r="B1695" t="s">
        <v>27</v>
      </c>
      <c r="C1695" t="s">
        <v>28</v>
      </c>
      <c r="D1695" t="s">
        <v>29</v>
      </c>
      <c r="E1695" t="s">
        <v>30</v>
      </c>
      <c r="F1695" t="s">
        <v>10830</v>
      </c>
      <c r="G1695" t="s">
        <v>10831</v>
      </c>
      <c r="H1695" t="s">
        <v>9383</v>
      </c>
      <c r="I1695" t="s">
        <v>15445</v>
      </c>
      <c r="J1695" t="s">
        <v>10927</v>
      </c>
      <c r="K1695" t="s">
        <v>31</v>
      </c>
      <c r="L1695" t="s">
        <v>31</v>
      </c>
      <c r="M1695" t="s">
        <v>9423</v>
      </c>
      <c r="N1695" t="s">
        <v>61</v>
      </c>
      <c r="O1695" t="s">
        <v>17560</v>
      </c>
      <c r="P1695" t="s">
        <v>193</v>
      </c>
      <c r="Q1695" t="s">
        <v>9630</v>
      </c>
      <c r="R1695" t="s">
        <v>4827</v>
      </c>
      <c r="S1695" s="189" t="s">
        <v>235</v>
      </c>
      <c r="T1695" t="s">
        <v>64</v>
      </c>
      <c r="U1695" t="s">
        <v>48</v>
      </c>
      <c r="V1695" t="s">
        <v>49</v>
      </c>
      <c r="W1695" t="s">
        <v>22493</v>
      </c>
      <c r="X1695" s="126">
        <v>28032</v>
      </c>
      <c r="Y1695" t="s">
        <v>22494</v>
      </c>
      <c r="Z1695" s="126">
        <v>44258</v>
      </c>
      <c r="AA1695" s="126">
        <v>44561</v>
      </c>
      <c r="AB1695" t="s">
        <v>302</v>
      </c>
      <c r="AC1695" t="s">
        <v>6628</v>
      </c>
      <c r="AD1695" t="s">
        <v>40</v>
      </c>
    </row>
    <row r="1696" spans="1:30" x14ac:dyDescent="0.25">
      <c r="A1696" t="s">
        <v>10927</v>
      </c>
      <c r="B1696" t="s">
        <v>27</v>
      </c>
      <c r="C1696" t="s">
        <v>28</v>
      </c>
      <c r="D1696" t="s">
        <v>29</v>
      </c>
      <c r="E1696" t="s">
        <v>30</v>
      </c>
      <c r="F1696" t="s">
        <v>10830</v>
      </c>
      <c r="G1696" t="s">
        <v>10831</v>
      </c>
      <c r="H1696" t="s">
        <v>9383</v>
      </c>
      <c r="I1696" t="s">
        <v>15445</v>
      </c>
      <c r="J1696" t="s">
        <v>10927</v>
      </c>
      <c r="K1696" t="s">
        <v>31</v>
      </c>
      <c r="L1696" t="s">
        <v>31</v>
      </c>
      <c r="M1696" t="s">
        <v>9423</v>
      </c>
      <c r="N1696" t="s">
        <v>43</v>
      </c>
      <c r="O1696" t="s">
        <v>17561</v>
      </c>
      <c r="P1696" t="s">
        <v>781</v>
      </c>
      <c r="Q1696" t="s">
        <v>6372</v>
      </c>
      <c r="R1696" t="s">
        <v>789</v>
      </c>
      <c r="S1696" t="str">
        <f t="shared" si="22"/>
        <v>HUAYLLAPUMA SANTA CRUZ, CARLOS</v>
      </c>
      <c r="T1696" t="s">
        <v>316</v>
      </c>
      <c r="U1696" t="s">
        <v>48</v>
      </c>
      <c r="V1696" t="s">
        <v>813</v>
      </c>
      <c r="W1696" t="s">
        <v>17562</v>
      </c>
      <c r="X1696" s="126">
        <v>25760</v>
      </c>
      <c r="Y1696" t="s">
        <v>10633</v>
      </c>
      <c r="Z1696" s="126">
        <v>44258</v>
      </c>
      <c r="AA1696" s="126">
        <v>44561</v>
      </c>
      <c r="AB1696" t="s">
        <v>38</v>
      </c>
      <c r="AC1696" t="s">
        <v>39</v>
      </c>
      <c r="AD1696" t="s">
        <v>40</v>
      </c>
    </row>
    <row r="1697" spans="1:30" x14ac:dyDescent="0.25">
      <c r="A1697" t="s">
        <v>10928</v>
      </c>
      <c r="B1697" t="s">
        <v>27</v>
      </c>
      <c r="C1697" t="s">
        <v>28</v>
      </c>
      <c r="D1697" t="s">
        <v>29</v>
      </c>
      <c r="E1697" t="s">
        <v>30</v>
      </c>
      <c r="F1697" t="s">
        <v>10830</v>
      </c>
      <c r="G1697" t="s">
        <v>10831</v>
      </c>
      <c r="H1697" t="s">
        <v>9383</v>
      </c>
      <c r="I1697" t="s">
        <v>15445</v>
      </c>
      <c r="J1697" t="s">
        <v>10928</v>
      </c>
      <c r="K1697" t="s">
        <v>31</v>
      </c>
      <c r="L1697" t="s">
        <v>31</v>
      </c>
      <c r="M1697" t="s">
        <v>42</v>
      </c>
      <c r="N1697" t="s">
        <v>43</v>
      </c>
      <c r="O1697" t="s">
        <v>10929</v>
      </c>
      <c r="P1697" t="s">
        <v>10930</v>
      </c>
      <c r="Q1697" t="s">
        <v>10931</v>
      </c>
      <c r="R1697" t="s">
        <v>567</v>
      </c>
      <c r="S1697" t="str">
        <f t="shared" si="22"/>
        <v>CATATA HANCCORI, ALEJANDRINA</v>
      </c>
      <c r="T1697" t="s">
        <v>59</v>
      </c>
      <c r="U1697" t="s">
        <v>48</v>
      </c>
      <c r="V1697" t="s">
        <v>49</v>
      </c>
      <c r="W1697" t="s">
        <v>17563</v>
      </c>
      <c r="X1697" s="126">
        <v>26355</v>
      </c>
      <c r="Y1697" t="s">
        <v>10932</v>
      </c>
      <c r="AB1697" t="s">
        <v>38</v>
      </c>
      <c r="AC1697" t="s">
        <v>39</v>
      </c>
      <c r="AD1697" t="s">
        <v>40</v>
      </c>
    </row>
    <row r="1698" spans="1:30" x14ac:dyDescent="0.25">
      <c r="A1698" t="s">
        <v>10933</v>
      </c>
      <c r="B1698" t="s">
        <v>27</v>
      </c>
      <c r="C1698" t="s">
        <v>28</v>
      </c>
      <c r="D1698" t="s">
        <v>29</v>
      </c>
      <c r="E1698" t="s">
        <v>30</v>
      </c>
      <c r="F1698" t="s">
        <v>10830</v>
      </c>
      <c r="G1698" t="s">
        <v>10831</v>
      </c>
      <c r="H1698" t="s">
        <v>9383</v>
      </c>
      <c r="I1698" t="s">
        <v>15445</v>
      </c>
      <c r="J1698" t="s">
        <v>10933</v>
      </c>
      <c r="K1698" t="s">
        <v>31</v>
      </c>
      <c r="L1698" t="s">
        <v>31</v>
      </c>
      <c r="M1698" t="s">
        <v>6446</v>
      </c>
      <c r="N1698" t="s">
        <v>43</v>
      </c>
      <c r="O1698" t="s">
        <v>10934</v>
      </c>
      <c r="P1698" t="s">
        <v>174</v>
      </c>
      <c r="Q1698" t="s">
        <v>668</v>
      </c>
      <c r="R1698" t="s">
        <v>10935</v>
      </c>
      <c r="S1698" t="str">
        <f t="shared" si="22"/>
        <v>ROJAS CHAIÑA, WALTER ORESTES</v>
      </c>
      <c r="T1698" t="s">
        <v>59</v>
      </c>
      <c r="U1698" t="s">
        <v>48</v>
      </c>
      <c r="V1698" t="s">
        <v>49</v>
      </c>
      <c r="W1698" t="s">
        <v>17564</v>
      </c>
      <c r="X1698" s="126">
        <v>22594</v>
      </c>
      <c r="Y1698" t="s">
        <v>10936</v>
      </c>
      <c r="AB1698" t="s">
        <v>38</v>
      </c>
      <c r="AC1698" t="s">
        <v>39</v>
      </c>
      <c r="AD1698" t="s">
        <v>40</v>
      </c>
    </row>
    <row r="1699" spans="1:30" x14ac:dyDescent="0.25">
      <c r="A1699" t="s">
        <v>10937</v>
      </c>
      <c r="B1699" t="s">
        <v>27</v>
      </c>
      <c r="C1699" t="s">
        <v>28</v>
      </c>
      <c r="D1699" t="s">
        <v>29</v>
      </c>
      <c r="E1699" t="s">
        <v>30</v>
      </c>
      <c r="F1699" t="s">
        <v>10830</v>
      </c>
      <c r="G1699" t="s">
        <v>10831</v>
      </c>
      <c r="H1699" t="s">
        <v>9383</v>
      </c>
      <c r="I1699" t="s">
        <v>15445</v>
      </c>
      <c r="J1699" t="s">
        <v>10937</v>
      </c>
      <c r="K1699" t="s">
        <v>31</v>
      </c>
      <c r="L1699" t="s">
        <v>31</v>
      </c>
      <c r="M1699" t="s">
        <v>42</v>
      </c>
      <c r="N1699" t="s">
        <v>43</v>
      </c>
      <c r="O1699" t="s">
        <v>10938</v>
      </c>
      <c r="P1699" t="s">
        <v>193</v>
      </c>
      <c r="Q1699" t="s">
        <v>289</v>
      </c>
      <c r="R1699" t="s">
        <v>10939</v>
      </c>
      <c r="S1699" t="str">
        <f t="shared" si="22"/>
        <v>APAZA NINA, CONCEPCION JOSEFA</v>
      </c>
      <c r="T1699" t="s">
        <v>36</v>
      </c>
      <c r="U1699" t="s">
        <v>48</v>
      </c>
      <c r="V1699" t="s">
        <v>49</v>
      </c>
      <c r="W1699" t="s">
        <v>17565</v>
      </c>
      <c r="X1699" s="126">
        <v>26913</v>
      </c>
      <c r="Y1699" t="s">
        <v>10940</v>
      </c>
      <c r="AB1699" t="s">
        <v>38</v>
      </c>
      <c r="AC1699" t="s">
        <v>39</v>
      </c>
      <c r="AD1699" t="s">
        <v>40</v>
      </c>
    </row>
    <row r="1700" spans="1:30" x14ac:dyDescent="0.25">
      <c r="A1700" t="s">
        <v>17566</v>
      </c>
      <c r="B1700" t="s">
        <v>27</v>
      </c>
      <c r="C1700" t="s">
        <v>28</v>
      </c>
      <c r="D1700" t="s">
        <v>29</v>
      </c>
      <c r="E1700" t="s">
        <v>30</v>
      </c>
      <c r="F1700" t="s">
        <v>10830</v>
      </c>
      <c r="G1700" t="s">
        <v>10831</v>
      </c>
      <c r="H1700" t="s">
        <v>9383</v>
      </c>
      <c r="I1700" t="s">
        <v>15445</v>
      </c>
      <c r="J1700" t="s">
        <v>17566</v>
      </c>
      <c r="K1700" t="s">
        <v>31</v>
      </c>
      <c r="L1700" t="s">
        <v>31</v>
      </c>
      <c r="M1700" t="s">
        <v>6446</v>
      </c>
      <c r="N1700" t="s">
        <v>61</v>
      </c>
      <c r="O1700" t="s">
        <v>17060</v>
      </c>
      <c r="P1700" t="s">
        <v>411</v>
      </c>
      <c r="Q1700" t="s">
        <v>5568</v>
      </c>
      <c r="R1700" t="s">
        <v>2618</v>
      </c>
      <c r="S1700" s="189" t="s">
        <v>235</v>
      </c>
      <c r="T1700" t="s">
        <v>64</v>
      </c>
      <c r="U1700" t="s">
        <v>6441</v>
      </c>
      <c r="V1700" t="s">
        <v>49</v>
      </c>
      <c r="W1700" t="s">
        <v>22495</v>
      </c>
      <c r="X1700" s="126">
        <v>30970</v>
      </c>
      <c r="Y1700" t="s">
        <v>22496</v>
      </c>
      <c r="Z1700" s="126">
        <v>44256</v>
      </c>
      <c r="AA1700" s="126">
        <v>44561</v>
      </c>
      <c r="AB1700" t="s">
        <v>119</v>
      </c>
      <c r="AC1700" t="s">
        <v>6628</v>
      </c>
      <c r="AD1700" t="s">
        <v>40</v>
      </c>
    </row>
    <row r="1701" spans="1:30" x14ac:dyDescent="0.25">
      <c r="A1701" t="s">
        <v>10941</v>
      </c>
      <c r="B1701" t="s">
        <v>27</v>
      </c>
      <c r="C1701" t="s">
        <v>28</v>
      </c>
      <c r="D1701" t="s">
        <v>29</v>
      </c>
      <c r="E1701" t="s">
        <v>30</v>
      </c>
      <c r="F1701" t="s">
        <v>10830</v>
      </c>
      <c r="G1701" t="s">
        <v>10831</v>
      </c>
      <c r="H1701" t="s">
        <v>9383</v>
      </c>
      <c r="I1701" t="s">
        <v>15445</v>
      </c>
      <c r="J1701" t="s">
        <v>10941</v>
      </c>
      <c r="K1701" t="s">
        <v>90</v>
      </c>
      <c r="L1701" t="s">
        <v>91</v>
      </c>
      <c r="M1701" t="s">
        <v>92</v>
      </c>
      <c r="N1701" t="s">
        <v>43</v>
      </c>
      <c r="O1701" t="s">
        <v>53</v>
      </c>
      <c r="P1701" t="s">
        <v>67</v>
      </c>
      <c r="Q1701" t="s">
        <v>75</v>
      </c>
      <c r="R1701" t="s">
        <v>861</v>
      </c>
      <c r="S1701" t="str">
        <f t="shared" si="22"/>
        <v>CHOQUE QUISPE, DONATO</v>
      </c>
      <c r="T1701" t="s">
        <v>147</v>
      </c>
      <c r="U1701" t="s">
        <v>37</v>
      </c>
      <c r="V1701" t="s">
        <v>49</v>
      </c>
      <c r="W1701" t="s">
        <v>17567</v>
      </c>
      <c r="X1701" s="126">
        <v>24142</v>
      </c>
      <c r="Y1701" t="s">
        <v>10942</v>
      </c>
      <c r="AB1701" t="s">
        <v>38</v>
      </c>
      <c r="AC1701" t="s">
        <v>95</v>
      </c>
      <c r="AD1701" t="s">
        <v>40</v>
      </c>
    </row>
    <row r="1702" spans="1:30" x14ac:dyDescent="0.25">
      <c r="A1702" t="s">
        <v>10943</v>
      </c>
      <c r="B1702" t="s">
        <v>27</v>
      </c>
      <c r="C1702" t="s">
        <v>28</v>
      </c>
      <c r="D1702" t="s">
        <v>29</v>
      </c>
      <c r="E1702" t="s">
        <v>30</v>
      </c>
      <c r="F1702" t="s">
        <v>10830</v>
      </c>
      <c r="G1702" t="s">
        <v>10831</v>
      </c>
      <c r="H1702" t="s">
        <v>9383</v>
      </c>
      <c r="I1702" t="s">
        <v>15445</v>
      </c>
      <c r="J1702" t="s">
        <v>10943</v>
      </c>
      <c r="K1702" t="s">
        <v>90</v>
      </c>
      <c r="L1702" t="s">
        <v>91</v>
      </c>
      <c r="M1702" t="s">
        <v>92</v>
      </c>
      <c r="N1702" t="s">
        <v>43</v>
      </c>
      <c r="O1702" t="s">
        <v>17568</v>
      </c>
      <c r="P1702" t="s">
        <v>134</v>
      </c>
      <c r="Q1702" t="s">
        <v>105</v>
      </c>
      <c r="R1702" t="s">
        <v>9021</v>
      </c>
      <c r="S1702" t="str">
        <f t="shared" si="22"/>
        <v>PALOMINO CHAMBI, LUCRECIA</v>
      </c>
      <c r="T1702" t="s">
        <v>192</v>
      </c>
      <c r="U1702" t="s">
        <v>37</v>
      </c>
      <c r="V1702" t="s">
        <v>49</v>
      </c>
      <c r="W1702" t="s">
        <v>17569</v>
      </c>
      <c r="X1702" s="126">
        <v>24280</v>
      </c>
      <c r="Y1702" t="s">
        <v>13276</v>
      </c>
      <c r="AB1702" t="s">
        <v>38</v>
      </c>
      <c r="AC1702" t="s">
        <v>95</v>
      </c>
      <c r="AD1702" t="s">
        <v>40</v>
      </c>
    </row>
    <row r="1703" spans="1:30" x14ac:dyDescent="0.25">
      <c r="A1703" t="s">
        <v>10944</v>
      </c>
      <c r="B1703" t="s">
        <v>27</v>
      </c>
      <c r="C1703" t="s">
        <v>28</v>
      </c>
      <c r="D1703" t="s">
        <v>29</v>
      </c>
      <c r="E1703" t="s">
        <v>30</v>
      </c>
      <c r="F1703" t="s">
        <v>10830</v>
      </c>
      <c r="G1703" t="s">
        <v>10831</v>
      </c>
      <c r="H1703" t="s">
        <v>9383</v>
      </c>
      <c r="I1703" t="s">
        <v>15445</v>
      </c>
      <c r="J1703" t="s">
        <v>10944</v>
      </c>
      <c r="K1703" t="s">
        <v>90</v>
      </c>
      <c r="L1703" t="s">
        <v>91</v>
      </c>
      <c r="M1703" t="s">
        <v>92</v>
      </c>
      <c r="N1703" t="s">
        <v>43</v>
      </c>
      <c r="O1703" t="s">
        <v>15450</v>
      </c>
      <c r="P1703" t="s">
        <v>7647</v>
      </c>
      <c r="Q1703" t="s">
        <v>341</v>
      </c>
      <c r="R1703" t="s">
        <v>12855</v>
      </c>
      <c r="S1703" t="str">
        <f t="shared" si="22"/>
        <v>TIQUE GUTIERREZ, JUAN GREGORIO</v>
      </c>
      <c r="T1703" t="s">
        <v>94</v>
      </c>
      <c r="U1703" t="s">
        <v>37</v>
      </c>
      <c r="V1703" t="s">
        <v>49</v>
      </c>
      <c r="W1703" t="s">
        <v>17570</v>
      </c>
      <c r="X1703" s="126">
        <v>23540</v>
      </c>
      <c r="Y1703" t="s">
        <v>12856</v>
      </c>
      <c r="AB1703" t="s">
        <v>38</v>
      </c>
      <c r="AC1703" t="s">
        <v>95</v>
      </c>
      <c r="AD1703" t="s">
        <v>40</v>
      </c>
    </row>
    <row r="1704" spans="1:30" x14ac:dyDescent="0.25">
      <c r="A1704" t="s">
        <v>10945</v>
      </c>
      <c r="B1704" t="s">
        <v>27</v>
      </c>
      <c r="C1704" t="s">
        <v>28</v>
      </c>
      <c r="D1704" t="s">
        <v>29</v>
      </c>
      <c r="E1704" t="s">
        <v>30</v>
      </c>
      <c r="F1704" t="s">
        <v>10830</v>
      </c>
      <c r="G1704" t="s">
        <v>10831</v>
      </c>
      <c r="H1704" t="s">
        <v>9383</v>
      </c>
      <c r="I1704" t="s">
        <v>15445</v>
      </c>
      <c r="J1704" t="s">
        <v>10945</v>
      </c>
      <c r="K1704" t="s">
        <v>90</v>
      </c>
      <c r="L1704" t="s">
        <v>91</v>
      </c>
      <c r="M1704" t="s">
        <v>92</v>
      </c>
      <c r="N1704" t="s">
        <v>43</v>
      </c>
      <c r="O1704" t="s">
        <v>53</v>
      </c>
      <c r="P1704" t="s">
        <v>88</v>
      </c>
      <c r="Q1704" t="s">
        <v>67</v>
      </c>
      <c r="R1704" t="s">
        <v>10946</v>
      </c>
      <c r="S1704" t="str">
        <f t="shared" si="22"/>
        <v>MANZANO CHOQUE, MAXIMO ADOLFO</v>
      </c>
      <c r="T1704" t="s">
        <v>100</v>
      </c>
      <c r="U1704" t="s">
        <v>37</v>
      </c>
      <c r="V1704" t="s">
        <v>49</v>
      </c>
      <c r="W1704" t="s">
        <v>17571</v>
      </c>
      <c r="X1704" s="126">
        <v>22407</v>
      </c>
      <c r="Y1704" t="s">
        <v>10947</v>
      </c>
      <c r="AB1704" t="s">
        <v>38</v>
      </c>
      <c r="AC1704" t="s">
        <v>95</v>
      </c>
      <c r="AD1704" t="s">
        <v>40</v>
      </c>
    </row>
    <row r="1705" spans="1:30" x14ac:dyDescent="0.25">
      <c r="A1705" t="s">
        <v>10948</v>
      </c>
      <c r="B1705" t="s">
        <v>27</v>
      </c>
      <c r="C1705" t="s">
        <v>28</v>
      </c>
      <c r="D1705" t="s">
        <v>29</v>
      </c>
      <c r="E1705" t="s">
        <v>30</v>
      </c>
      <c r="F1705" t="s">
        <v>10830</v>
      </c>
      <c r="G1705" t="s">
        <v>10831</v>
      </c>
      <c r="H1705" t="s">
        <v>9383</v>
      </c>
      <c r="I1705" t="s">
        <v>15445</v>
      </c>
      <c r="J1705" t="s">
        <v>10948</v>
      </c>
      <c r="K1705" t="s">
        <v>90</v>
      </c>
      <c r="L1705" t="s">
        <v>91</v>
      </c>
      <c r="M1705" t="s">
        <v>862</v>
      </c>
      <c r="N1705" t="s">
        <v>43</v>
      </c>
      <c r="O1705" t="s">
        <v>10949</v>
      </c>
      <c r="P1705" t="s">
        <v>863</v>
      </c>
      <c r="Q1705" t="s">
        <v>126</v>
      </c>
      <c r="R1705" t="s">
        <v>10950</v>
      </c>
      <c r="S1705" t="str">
        <f t="shared" si="22"/>
        <v>IGNACIO FLORES, RAYMUNDO</v>
      </c>
      <c r="T1705" t="s">
        <v>100</v>
      </c>
      <c r="U1705" t="s">
        <v>37</v>
      </c>
      <c r="V1705" t="s">
        <v>49</v>
      </c>
      <c r="W1705" t="s">
        <v>17572</v>
      </c>
      <c r="X1705" s="126">
        <v>18097</v>
      </c>
      <c r="Y1705" t="s">
        <v>10951</v>
      </c>
      <c r="AB1705" t="s">
        <v>38</v>
      </c>
      <c r="AC1705" t="s">
        <v>95</v>
      </c>
      <c r="AD1705" t="s">
        <v>40</v>
      </c>
    </row>
    <row r="1706" spans="1:30" x14ac:dyDescent="0.25">
      <c r="A1706" t="s">
        <v>10952</v>
      </c>
      <c r="B1706" t="s">
        <v>27</v>
      </c>
      <c r="C1706" t="s">
        <v>28</v>
      </c>
      <c r="D1706" t="s">
        <v>29</v>
      </c>
      <c r="E1706" t="s">
        <v>30</v>
      </c>
      <c r="F1706" t="s">
        <v>10953</v>
      </c>
      <c r="G1706" t="s">
        <v>10954</v>
      </c>
      <c r="H1706" t="s">
        <v>9383</v>
      </c>
      <c r="I1706" t="s">
        <v>15451</v>
      </c>
      <c r="J1706" t="s">
        <v>10952</v>
      </c>
      <c r="K1706" t="s">
        <v>31</v>
      </c>
      <c r="L1706" t="s">
        <v>32</v>
      </c>
      <c r="M1706" t="s">
        <v>709</v>
      </c>
      <c r="N1706" t="s">
        <v>699</v>
      </c>
      <c r="O1706" t="s">
        <v>10955</v>
      </c>
      <c r="P1706" t="s">
        <v>168</v>
      </c>
      <c r="Q1706" t="s">
        <v>565</v>
      </c>
      <c r="R1706" t="s">
        <v>10837</v>
      </c>
      <c r="S1706" t="str">
        <f t="shared" si="22"/>
        <v>ORTEGA FRANCO, ABNER FEDERICO</v>
      </c>
      <c r="T1706" t="s">
        <v>36</v>
      </c>
      <c r="U1706" t="s">
        <v>37</v>
      </c>
      <c r="V1706" t="s">
        <v>49</v>
      </c>
      <c r="W1706" t="s">
        <v>17551</v>
      </c>
      <c r="X1706" s="126">
        <v>25267</v>
      </c>
      <c r="Y1706" t="s">
        <v>10838</v>
      </c>
      <c r="Z1706" s="126">
        <v>44197</v>
      </c>
      <c r="AA1706" s="126">
        <v>44561</v>
      </c>
      <c r="AB1706" t="s">
        <v>38</v>
      </c>
      <c r="AC1706" t="s">
        <v>39</v>
      </c>
      <c r="AD1706" t="s">
        <v>40</v>
      </c>
    </row>
    <row r="1707" spans="1:30" x14ac:dyDescent="0.25">
      <c r="A1707" t="s">
        <v>10958</v>
      </c>
      <c r="B1707" t="s">
        <v>27</v>
      </c>
      <c r="C1707" t="s">
        <v>28</v>
      </c>
      <c r="D1707" t="s">
        <v>29</v>
      </c>
      <c r="E1707" t="s">
        <v>30</v>
      </c>
      <c r="F1707" t="s">
        <v>10953</v>
      </c>
      <c r="G1707" t="s">
        <v>10954</v>
      </c>
      <c r="H1707" t="s">
        <v>9383</v>
      </c>
      <c r="I1707" t="s">
        <v>15451</v>
      </c>
      <c r="J1707" t="s">
        <v>10958</v>
      </c>
      <c r="K1707" t="s">
        <v>31</v>
      </c>
      <c r="L1707" t="s">
        <v>32</v>
      </c>
      <c r="M1707" t="s">
        <v>33</v>
      </c>
      <c r="N1707" t="s">
        <v>43</v>
      </c>
      <c r="O1707" t="s">
        <v>10959</v>
      </c>
      <c r="P1707" t="s">
        <v>475</v>
      </c>
      <c r="Q1707" t="s">
        <v>241</v>
      </c>
      <c r="R1707" t="s">
        <v>10960</v>
      </c>
      <c r="S1707" t="str">
        <f t="shared" si="22"/>
        <v>TOLEDO BARRIGA, ADRIAN FREDY</v>
      </c>
      <c r="T1707" t="s">
        <v>316</v>
      </c>
      <c r="U1707" t="s">
        <v>37</v>
      </c>
      <c r="V1707" t="s">
        <v>49</v>
      </c>
      <c r="W1707" t="s">
        <v>17573</v>
      </c>
      <c r="X1707" s="126">
        <v>23514</v>
      </c>
      <c r="Y1707" t="s">
        <v>10961</v>
      </c>
      <c r="AB1707" t="s">
        <v>38</v>
      </c>
      <c r="AC1707" t="s">
        <v>39</v>
      </c>
      <c r="AD1707" t="s">
        <v>40</v>
      </c>
    </row>
    <row r="1708" spans="1:30" x14ac:dyDescent="0.25">
      <c r="A1708" t="s">
        <v>10962</v>
      </c>
      <c r="B1708" t="s">
        <v>27</v>
      </c>
      <c r="C1708" t="s">
        <v>28</v>
      </c>
      <c r="D1708" t="s">
        <v>29</v>
      </c>
      <c r="E1708" t="s">
        <v>30</v>
      </c>
      <c r="F1708" t="s">
        <v>10953</v>
      </c>
      <c r="G1708" t="s">
        <v>10954</v>
      </c>
      <c r="H1708" t="s">
        <v>9383</v>
      </c>
      <c r="I1708" t="s">
        <v>15451</v>
      </c>
      <c r="J1708" t="s">
        <v>10962</v>
      </c>
      <c r="K1708" t="s">
        <v>31</v>
      </c>
      <c r="L1708" t="s">
        <v>31</v>
      </c>
      <c r="M1708" t="s">
        <v>42</v>
      </c>
      <c r="N1708" t="s">
        <v>43</v>
      </c>
      <c r="O1708" t="s">
        <v>53</v>
      </c>
      <c r="P1708" t="s">
        <v>6419</v>
      </c>
      <c r="Q1708" t="s">
        <v>865</v>
      </c>
      <c r="R1708" t="s">
        <v>10963</v>
      </c>
      <c r="S1708" t="str">
        <f t="shared" si="22"/>
        <v>DAVILA LARUTA, JUAN ERASMO</v>
      </c>
      <c r="T1708" t="s">
        <v>47</v>
      </c>
      <c r="U1708" t="s">
        <v>48</v>
      </c>
      <c r="V1708" t="s">
        <v>49</v>
      </c>
      <c r="W1708" t="s">
        <v>17574</v>
      </c>
      <c r="X1708" s="126">
        <v>22245</v>
      </c>
      <c r="Y1708" t="s">
        <v>10964</v>
      </c>
      <c r="AB1708" t="s">
        <v>38</v>
      </c>
      <c r="AC1708" t="s">
        <v>39</v>
      </c>
      <c r="AD1708" t="s">
        <v>40</v>
      </c>
    </row>
    <row r="1709" spans="1:30" x14ac:dyDescent="0.25">
      <c r="A1709" t="s">
        <v>10965</v>
      </c>
      <c r="B1709" t="s">
        <v>27</v>
      </c>
      <c r="C1709" t="s">
        <v>28</v>
      </c>
      <c r="D1709" t="s">
        <v>29</v>
      </c>
      <c r="E1709" t="s">
        <v>30</v>
      </c>
      <c r="F1709" t="s">
        <v>10953</v>
      </c>
      <c r="G1709" t="s">
        <v>10954</v>
      </c>
      <c r="H1709" t="s">
        <v>9383</v>
      </c>
      <c r="I1709" t="s">
        <v>15451</v>
      </c>
      <c r="J1709" t="s">
        <v>10965</v>
      </c>
      <c r="K1709" t="s">
        <v>31</v>
      </c>
      <c r="L1709" t="s">
        <v>31</v>
      </c>
      <c r="M1709" t="s">
        <v>42</v>
      </c>
      <c r="N1709" t="s">
        <v>43</v>
      </c>
      <c r="O1709" t="s">
        <v>1087</v>
      </c>
      <c r="P1709" t="s">
        <v>383</v>
      </c>
      <c r="Q1709" t="s">
        <v>480</v>
      </c>
      <c r="R1709" t="s">
        <v>10966</v>
      </c>
      <c r="S1709" t="str">
        <f t="shared" si="22"/>
        <v>HUMPIRI CURO, WILER</v>
      </c>
      <c r="T1709" t="s">
        <v>59</v>
      </c>
      <c r="U1709" t="s">
        <v>48</v>
      </c>
      <c r="V1709" t="s">
        <v>49</v>
      </c>
      <c r="W1709" t="s">
        <v>17575</v>
      </c>
      <c r="X1709" s="126">
        <v>27632</v>
      </c>
      <c r="Y1709" t="s">
        <v>10967</v>
      </c>
      <c r="AB1709" t="s">
        <v>38</v>
      </c>
      <c r="AC1709" t="s">
        <v>39</v>
      </c>
      <c r="AD1709" t="s">
        <v>40</v>
      </c>
    </row>
    <row r="1710" spans="1:30" x14ac:dyDescent="0.25">
      <c r="A1710" t="s">
        <v>10968</v>
      </c>
      <c r="B1710" t="s">
        <v>27</v>
      </c>
      <c r="C1710" t="s">
        <v>28</v>
      </c>
      <c r="D1710" t="s">
        <v>29</v>
      </c>
      <c r="E1710" t="s">
        <v>30</v>
      </c>
      <c r="F1710" t="s">
        <v>10953</v>
      </c>
      <c r="G1710" t="s">
        <v>10954</v>
      </c>
      <c r="H1710" t="s">
        <v>9383</v>
      </c>
      <c r="I1710" t="s">
        <v>15451</v>
      </c>
      <c r="J1710" t="s">
        <v>10968</v>
      </c>
      <c r="K1710" t="s">
        <v>31</v>
      </c>
      <c r="L1710" t="s">
        <v>31</v>
      </c>
      <c r="M1710" t="s">
        <v>42</v>
      </c>
      <c r="N1710" t="s">
        <v>43</v>
      </c>
      <c r="O1710" t="s">
        <v>53</v>
      </c>
      <c r="P1710" t="s">
        <v>288</v>
      </c>
      <c r="Q1710" t="s">
        <v>152</v>
      </c>
      <c r="R1710" t="s">
        <v>10969</v>
      </c>
      <c r="S1710" t="str">
        <f t="shared" si="22"/>
        <v>ALVAREZ RAMOS, JERONIMO FRANCISCO</v>
      </c>
      <c r="T1710" t="s">
        <v>52</v>
      </c>
      <c r="U1710" t="s">
        <v>48</v>
      </c>
      <c r="V1710" t="s">
        <v>49</v>
      </c>
      <c r="W1710" t="s">
        <v>17576</v>
      </c>
      <c r="X1710" s="126">
        <v>22777</v>
      </c>
      <c r="Y1710" t="s">
        <v>10970</v>
      </c>
      <c r="AB1710" t="s">
        <v>38</v>
      </c>
      <c r="AC1710" t="s">
        <v>39</v>
      </c>
      <c r="AD1710" t="s">
        <v>40</v>
      </c>
    </row>
    <row r="1711" spans="1:30" x14ac:dyDescent="0.25">
      <c r="A1711" t="s">
        <v>10971</v>
      </c>
      <c r="B1711" t="s">
        <v>27</v>
      </c>
      <c r="C1711" t="s">
        <v>28</v>
      </c>
      <c r="D1711" t="s">
        <v>29</v>
      </c>
      <c r="E1711" t="s">
        <v>30</v>
      </c>
      <c r="F1711" t="s">
        <v>10953</v>
      </c>
      <c r="G1711" t="s">
        <v>10954</v>
      </c>
      <c r="H1711" t="s">
        <v>9383</v>
      </c>
      <c r="I1711" t="s">
        <v>15451</v>
      </c>
      <c r="J1711" t="s">
        <v>10971</v>
      </c>
      <c r="K1711" t="s">
        <v>31</v>
      </c>
      <c r="L1711" t="s">
        <v>31</v>
      </c>
      <c r="M1711" t="s">
        <v>42</v>
      </c>
      <c r="N1711" t="s">
        <v>43</v>
      </c>
      <c r="O1711" t="s">
        <v>10972</v>
      </c>
      <c r="P1711" t="s">
        <v>106</v>
      </c>
      <c r="Q1711" t="s">
        <v>250</v>
      </c>
      <c r="R1711" t="s">
        <v>10973</v>
      </c>
      <c r="S1711" t="str">
        <f t="shared" si="22"/>
        <v>MAMANI MAQUERA, FELICIA AURORA</v>
      </c>
      <c r="T1711" t="s">
        <v>47</v>
      </c>
      <c r="U1711" t="s">
        <v>48</v>
      </c>
      <c r="V1711" t="s">
        <v>49</v>
      </c>
      <c r="W1711" t="s">
        <v>17577</v>
      </c>
      <c r="X1711" s="126">
        <v>21574</v>
      </c>
      <c r="Y1711" t="s">
        <v>10974</v>
      </c>
      <c r="AB1711" t="s">
        <v>38</v>
      </c>
      <c r="AC1711" t="s">
        <v>39</v>
      </c>
      <c r="AD1711" t="s">
        <v>40</v>
      </c>
    </row>
    <row r="1712" spans="1:30" x14ac:dyDescent="0.25">
      <c r="A1712" t="s">
        <v>10975</v>
      </c>
      <c r="B1712" t="s">
        <v>27</v>
      </c>
      <c r="C1712" t="s">
        <v>28</v>
      </c>
      <c r="D1712" t="s">
        <v>29</v>
      </c>
      <c r="E1712" t="s">
        <v>30</v>
      </c>
      <c r="F1712" t="s">
        <v>10953</v>
      </c>
      <c r="G1712" t="s">
        <v>10954</v>
      </c>
      <c r="H1712" t="s">
        <v>9383</v>
      </c>
      <c r="I1712" t="s">
        <v>15451</v>
      </c>
      <c r="J1712" t="s">
        <v>10975</v>
      </c>
      <c r="K1712" t="s">
        <v>31</v>
      </c>
      <c r="L1712" t="s">
        <v>31</v>
      </c>
      <c r="M1712" t="s">
        <v>42</v>
      </c>
      <c r="N1712" t="s">
        <v>43</v>
      </c>
      <c r="O1712" t="s">
        <v>53</v>
      </c>
      <c r="P1712" t="s">
        <v>489</v>
      </c>
      <c r="Q1712" t="s">
        <v>194</v>
      </c>
      <c r="R1712" t="s">
        <v>802</v>
      </c>
      <c r="S1712" t="str">
        <f t="shared" si="22"/>
        <v>CENTENO VALDEZ, REMIGIO</v>
      </c>
      <c r="T1712" t="s">
        <v>47</v>
      </c>
      <c r="U1712" t="s">
        <v>48</v>
      </c>
      <c r="V1712" t="s">
        <v>49</v>
      </c>
      <c r="W1712" t="s">
        <v>17578</v>
      </c>
      <c r="X1712" s="126">
        <v>22230</v>
      </c>
      <c r="Y1712" t="s">
        <v>10976</v>
      </c>
      <c r="AB1712" t="s">
        <v>38</v>
      </c>
      <c r="AC1712" t="s">
        <v>39</v>
      </c>
      <c r="AD1712" t="s">
        <v>40</v>
      </c>
    </row>
    <row r="1713" spans="1:30" x14ac:dyDescent="0.25">
      <c r="A1713" t="s">
        <v>10977</v>
      </c>
      <c r="B1713" t="s">
        <v>27</v>
      </c>
      <c r="C1713" t="s">
        <v>28</v>
      </c>
      <c r="D1713" t="s">
        <v>29</v>
      </c>
      <c r="E1713" t="s">
        <v>30</v>
      </c>
      <c r="F1713" t="s">
        <v>10953</v>
      </c>
      <c r="G1713" t="s">
        <v>10954</v>
      </c>
      <c r="H1713" t="s">
        <v>9383</v>
      </c>
      <c r="I1713" t="s">
        <v>15451</v>
      </c>
      <c r="J1713" t="s">
        <v>10977</v>
      </c>
      <c r="K1713" t="s">
        <v>31</v>
      </c>
      <c r="L1713" t="s">
        <v>31</v>
      </c>
      <c r="M1713" t="s">
        <v>42</v>
      </c>
      <c r="N1713" t="s">
        <v>43</v>
      </c>
      <c r="O1713" t="s">
        <v>53</v>
      </c>
      <c r="P1713" t="s">
        <v>67</v>
      </c>
      <c r="Q1713" t="s">
        <v>174</v>
      </c>
      <c r="R1713" t="s">
        <v>10978</v>
      </c>
      <c r="S1713" t="str">
        <f t="shared" si="22"/>
        <v>CHOQUE ROJAS, HILDA MARGARITA</v>
      </c>
      <c r="T1713" t="s">
        <v>47</v>
      </c>
      <c r="U1713" t="s">
        <v>48</v>
      </c>
      <c r="V1713" t="s">
        <v>49</v>
      </c>
      <c r="W1713" t="s">
        <v>17579</v>
      </c>
      <c r="X1713" s="126">
        <v>24160</v>
      </c>
      <c r="Y1713" t="s">
        <v>10979</v>
      </c>
      <c r="AB1713" t="s">
        <v>38</v>
      </c>
      <c r="AC1713" t="s">
        <v>39</v>
      </c>
      <c r="AD1713" t="s">
        <v>40</v>
      </c>
    </row>
    <row r="1714" spans="1:30" x14ac:dyDescent="0.25">
      <c r="A1714" t="s">
        <v>10980</v>
      </c>
      <c r="B1714" t="s">
        <v>27</v>
      </c>
      <c r="C1714" t="s">
        <v>28</v>
      </c>
      <c r="D1714" t="s">
        <v>29</v>
      </c>
      <c r="E1714" t="s">
        <v>30</v>
      </c>
      <c r="F1714" t="s">
        <v>10953</v>
      </c>
      <c r="G1714" t="s">
        <v>10954</v>
      </c>
      <c r="H1714" t="s">
        <v>9383</v>
      </c>
      <c r="I1714" t="s">
        <v>15451</v>
      </c>
      <c r="J1714" t="s">
        <v>10980</v>
      </c>
      <c r="K1714" t="s">
        <v>31</v>
      </c>
      <c r="L1714" t="s">
        <v>31</v>
      </c>
      <c r="M1714" t="s">
        <v>42</v>
      </c>
      <c r="N1714" t="s">
        <v>43</v>
      </c>
      <c r="O1714" t="s">
        <v>10981</v>
      </c>
      <c r="P1714" t="s">
        <v>284</v>
      </c>
      <c r="Q1714" t="s">
        <v>75</v>
      </c>
      <c r="R1714" t="s">
        <v>10982</v>
      </c>
      <c r="S1714" t="str">
        <f t="shared" si="22"/>
        <v>SOSA QUISPE, BETY</v>
      </c>
      <c r="T1714" t="s">
        <v>47</v>
      </c>
      <c r="U1714" t="s">
        <v>48</v>
      </c>
      <c r="V1714" t="s">
        <v>49</v>
      </c>
      <c r="W1714" t="s">
        <v>17580</v>
      </c>
      <c r="X1714" s="126">
        <v>24032</v>
      </c>
      <c r="Y1714" t="s">
        <v>10983</v>
      </c>
      <c r="AB1714" t="s">
        <v>38</v>
      </c>
      <c r="AC1714" t="s">
        <v>39</v>
      </c>
      <c r="AD1714" t="s">
        <v>40</v>
      </c>
    </row>
    <row r="1715" spans="1:30" x14ac:dyDescent="0.25">
      <c r="A1715" t="s">
        <v>10984</v>
      </c>
      <c r="B1715" t="s">
        <v>27</v>
      </c>
      <c r="C1715" t="s">
        <v>28</v>
      </c>
      <c r="D1715" t="s">
        <v>29</v>
      </c>
      <c r="E1715" t="s">
        <v>30</v>
      </c>
      <c r="F1715" t="s">
        <v>10953</v>
      </c>
      <c r="G1715" t="s">
        <v>10954</v>
      </c>
      <c r="H1715" t="s">
        <v>9383</v>
      </c>
      <c r="I1715" t="s">
        <v>15451</v>
      </c>
      <c r="J1715" t="s">
        <v>10984</v>
      </c>
      <c r="K1715" t="s">
        <v>31</v>
      </c>
      <c r="L1715" t="s">
        <v>31</v>
      </c>
      <c r="M1715" t="s">
        <v>42</v>
      </c>
      <c r="N1715" t="s">
        <v>43</v>
      </c>
      <c r="O1715" t="s">
        <v>53</v>
      </c>
      <c r="P1715" t="s">
        <v>126</v>
      </c>
      <c r="Q1715" t="s">
        <v>98</v>
      </c>
      <c r="R1715" t="s">
        <v>10985</v>
      </c>
      <c r="S1715" t="str">
        <f t="shared" si="22"/>
        <v>FLORES COLQUE, FRANCISCA DORIS</v>
      </c>
      <c r="T1715" t="s">
        <v>47</v>
      </c>
      <c r="U1715" t="s">
        <v>48</v>
      </c>
      <c r="V1715" t="s">
        <v>49</v>
      </c>
      <c r="W1715" t="s">
        <v>17581</v>
      </c>
      <c r="X1715" s="126">
        <v>21418</v>
      </c>
      <c r="Y1715" t="s">
        <v>10986</v>
      </c>
      <c r="AB1715" t="s">
        <v>38</v>
      </c>
      <c r="AC1715" t="s">
        <v>39</v>
      </c>
      <c r="AD1715" t="s">
        <v>40</v>
      </c>
    </row>
    <row r="1716" spans="1:30" x14ac:dyDescent="0.25">
      <c r="A1716" t="s">
        <v>10987</v>
      </c>
      <c r="B1716" t="s">
        <v>27</v>
      </c>
      <c r="C1716" t="s">
        <v>28</v>
      </c>
      <c r="D1716" t="s">
        <v>29</v>
      </c>
      <c r="E1716" t="s">
        <v>30</v>
      </c>
      <c r="F1716" t="s">
        <v>10953</v>
      </c>
      <c r="G1716" t="s">
        <v>10954</v>
      </c>
      <c r="H1716" t="s">
        <v>9383</v>
      </c>
      <c r="I1716" t="s">
        <v>15451</v>
      </c>
      <c r="J1716" t="s">
        <v>10987</v>
      </c>
      <c r="K1716" t="s">
        <v>31</v>
      </c>
      <c r="L1716" t="s">
        <v>31</v>
      </c>
      <c r="M1716" t="s">
        <v>42</v>
      </c>
      <c r="N1716" t="s">
        <v>61</v>
      </c>
      <c r="O1716" t="s">
        <v>17582</v>
      </c>
      <c r="P1716" t="s">
        <v>152</v>
      </c>
      <c r="Q1716" t="s">
        <v>208</v>
      </c>
      <c r="R1716" t="s">
        <v>22497</v>
      </c>
      <c r="S1716" s="189" t="s">
        <v>235</v>
      </c>
      <c r="T1716" t="s">
        <v>64</v>
      </c>
      <c r="U1716" t="s">
        <v>48</v>
      </c>
      <c r="V1716" t="s">
        <v>49</v>
      </c>
      <c r="W1716" t="s">
        <v>22498</v>
      </c>
      <c r="X1716" s="126">
        <v>28393</v>
      </c>
      <c r="Y1716" t="s">
        <v>22499</v>
      </c>
      <c r="Z1716" s="126">
        <v>44334</v>
      </c>
      <c r="AA1716" s="126">
        <v>44561</v>
      </c>
      <c r="AB1716" t="s">
        <v>38</v>
      </c>
      <c r="AC1716" t="s">
        <v>6628</v>
      </c>
      <c r="AD1716" t="s">
        <v>40</v>
      </c>
    </row>
    <row r="1717" spans="1:30" x14ac:dyDescent="0.25">
      <c r="A1717" t="s">
        <v>10988</v>
      </c>
      <c r="B1717" t="s">
        <v>27</v>
      </c>
      <c r="C1717" t="s">
        <v>28</v>
      </c>
      <c r="D1717" t="s">
        <v>29</v>
      </c>
      <c r="E1717" t="s">
        <v>30</v>
      </c>
      <c r="F1717" t="s">
        <v>10953</v>
      </c>
      <c r="G1717" t="s">
        <v>10954</v>
      </c>
      <c r="H1717" t="s">
        <v>9383</v>
      </c>
      <c r="I1717" t="s">
        <v>15451</v>
      </c>
      <c r="J1717" t="s">
        <v>10988</v>
      </c>
      <c r="K1717" t="s">
        <v>31</v>
      </c>
      <c r="L1717" t="s">
        <v>31</v>
      </c>
      <c r="M1717" t="s">
        <v>42</v>
      </c>
      <c r="N1717" t="s">
        <v>43</v>
      </c>
      <c r="O1717" t="s">
        <v>53</v>
      </c>
      <c r="P1717" t="s">
        <v>138</v>
      </c>
      <c r="Q1717" t="s">
        <v>75</v>
      </c>
      <c r="R1717" t="s">
        <v>10989</v>
      </c>
      <c r="S1717" t="str">
        <f t="shared" si="22"/>
        <v>GONZALES QUISPE, ELVA</v>
      </c>
      <c r="T1717" t="s">
        <v>59</v>
      </c>
      <c r="U1717" t="s">
        <v>48</v>
      </c>
      <c r="V1717" t="s">
        <v>813</v>
      </c>
      <c r="W1717" t="s">
        <v>17583</v>
      </c>
      <c r="X1717" s="126">
        <v>25475</v>
      </c>
      <c r="Y1717" t="s">
        <v>10990</v>
      </c>
      <c r="Z1717" s="126">
        <v>44197</v>
      </c>
      <c r="AA1717" s="126">
        <v>44561</v>
      </c>
      <c r="AB1717" t="s">
        <v>38</v>
      </c>
      <c r="AC1717" t="s">
        <v>39</v>
      </c>
      <c r="AD1717" t="s">
        <v>40</v>
      </c>
    </row>
    <row r="1718" spans="1:30" x14ac:dyDescent="0.25">
      <c r="B1718" t="s">
        <v>27</v>
      </c>
      <c r="C1718" t="s">
        <v>28</v>
      </c>
      <c r="D1718" t="s">
        <v>29</v>
      </c>
      <c r="E1718" t="s">
        <v>30</v>
      </c>
      <c r="F1718" t="s">
        <v>10953</v>
      </c>
      <c r="G1718" t="s">
        <v>10954</v>
      </c>
      <c r="H1718" t="s">
        <v>9383</v>
      </c>
      <c r="I1718" t="s">
        <v>15451</v>
      </c>
      <c r="J1718" t="s">
        <v>10988</v>
      </c>
      <c r="K1718" t="s">
        <v>31</v>
      </c>
      <c r="L1718" t="s">
        <v>31</v>
      </c>
      <c r="M1718" t="s">
        <v>42</v>
      </c>
      <c r="N1718" t="s">
        <v>61</v>
      </c>
      <c r="O1718" t="s">
        <v>17584</v>
      </c>
      <c r="P1718" t="s">
        <v>101</v>
      </c>
      <c r="Q1718" t="s">
        <v>22500</v>
      </c>
      <c r="R1718" t="s">
        <v>22501</v>
      </c>
      <c r="S1718" s="189" t="s">
        <v>235</v>
      </c>
      <c r="T1718" t="s">
        <v>64</v>
      </c>
      <c r="U1718" t="s">
        <v>48</v>
      </c>
      <c r="V1718" t="s">
        <v>49</v>
      </c>
      <c r="W1718" t="s">
        <v>22502</v>
      </c>
      <c r="X1718" s="126">
        <v>30512</v>
      </c>
      <c r="Y1718" t="s">
        <v>22503</v>
      </c>
      <c r="Z1718" s="126">
        <v>44256</v>
      </c>
      <c r="AA1718" s="126">
        <v>44561</v>
      </c>
      <c r="AB1718" t="s">
        <v>302</v>
      </c>
      <c r="AC1718" t="s">
        <v>6628</v>
      </c>
      <c r="AD1718" t="s">
        <v>40</v>
      </c>
    </row>
    <row r="1719" spans="1:30" x14ac:dyDescent="0.25">
      <c r="A1719" t="s">
        <v>10991</v>
      </c>
      <c r="B1719" t="s">
        <v>27</v>
      </c>
      <c r="C1719" t="s">
        <v>28</v>
      </c>
      <c r="D1719" t="s">
        <v>29</v>
      </c>
      <c r="E1719" t="s">
        <v>30</v>
      </c>
      <c r="F1719" t="s">
        <v>10953</v>
      </c>
      <c r="G1719" t="s">
        <v>10954</v>
      </c>
      <c r="H1719" t="s">
        <v>9383</v>
      </c>
      <c r="I1719" t="s">
        <v>15451</v>
      </c>
      <c r="J1719" t="s">
        <v>10991</v>
      </c>
      <c r="K1719" t="s">
        <v>31</v>
      </c>
      <c r="L1719" t="s">
        <v>31</v>
      </c>
      <c r="M1719" t="s">
        <v>9423</v>
      </c>
      <c r="N1719" t="s">
        <v>43</v>
      </c>
      <c r="O1719" t="s">
        <v>53</v>
      </c>
      <c r="P1719" t="s">
        <v>314</v>
      </c>
      <c r="Q1719" t="s">
        <v>169</v>
      </c>
      <c r="R1719" t="s">
        <v>10992</v>
      </c>
      <c r="S1719" t="str">
        <f t="shared" si="22"/>
        <v>HINOJOSA MORALES, JULIO DANIEL</v>
      </c>
      <c r="T1719" t="s">
        <v>47</v>
      </c>
      <c r="U1719" t="s">
        <v>48</v>
      </c>
      <c r="V1719" t="s">
        <v>49</v>
      </c>
      <c r="W1719" t="s">
        <v>17585</v>
      </c>
      <c r="X1719" s="126">
        <v>22848</v>
      </c>
      <c r="Y1719" t="s">
        <v>10993</v>
      </c>
      <c r="AB1719" t="s">
        <v>38</v>
      </c>
      <c r="AC1719" t="s">
        <v>39</v>
      </c>
      <c r="AD1719" t="s">
        <v>40</v>
      </c>
    </row>
    <row r="1720" spans="1:30" x14ac:dyDescent="0.25">
      <c r="A1720" t="s">
        <v>10994</v>
      </c>
      <c r="B1720" t="s">
        <v>27</v>
      </c>
      <c r="C1720" t="s">
        <v>28</v>
      </c>
      <c r="D1720" t="s">
        <v>29</v>
      </c>
      <c r="E1720" t="s">
        <v>30</v>
      </c>
      <c r="F1720" t="s">
        <v>10953</v>
      </c>
      <c r="G1720" t="s">
        <v>10954</v>
      </c>
      <c r="H1720" t="s">
        <v>9383</v>
      </c>
      <c r="I1720" t="s">
        <v>15451</v>
      </c>
      <c r="J1720" t="s">
        <v>10994</v>
      </c>
      <c r="K1720" t="s">
        <v>31</v>
      </c>
      <c r="L1720" t="s">
        <v>31</v>
      </c>
      <c r="M1720" t="s">
        <v>42</v>
      </c>
      <c r="N1720" t="s">
        <v>43</v>
      </c>
      <c r="O1720" t="s">
        <v>10995</v>
      </c>
      <c r="P1720" t="s">
        <v>226</v>
      </c>
      <c r="Q1720" t="s">
        <v>193</v>
      </c>
      <c r="R1720" t="s">
        <v>10996</v>
      </c>
      <c r="S1720" t="str">
        <f t="shared" si="22"/>
        <v>ARCE APAZA, FRIDA EMMA</v>
      </c>
      <c r="T1720" t="s">
        <v>52</v>
      </c>
      <c r="U1720" t="s">
        <v>48</v>
      </c>
      <c r="V1720" t="s">
        <v>49</v>
      </c>
      <c r="W1720" t="s">
        <v>17586</v>
      </c>
      <c r="X1720" s="126">
        <v>23824</v>
      </c>
      <c r="Y1720" t="s">
        <v>10997</v>
      </c>
      <c r="AB1720" t="s">
        <v>38</v>
      </c>
      <c r="AC1720" t="s">
        <v>39</v>
      </c>
      <c r="AD1720" t="s">
        <v>40</v>
      </c>
    </row>
    <row r="1721" spans="1:30" x14ac:dyDescent="0.25">
      <c r="A1721" t="s">
        <v>10998</v>
      </c>
      <c r="B1721" t="s">
        <v>27</v>
      </c>
      <c r="C1721" t="s">
        <v>28</v>
      </c>
      <c r="D1721" t="s">
        <v>29</v>
      </c>
      <c r="E1721" t="s">
        <v>30</v>
      </c>
      <c r="F1721" t="s">
        <v>10953</v>
      </c>
      <c r="G1721" t="s">
        <v>10954</v>
      </c>
      <c r="H1721" t="s">
        <v>9383</v>
      </c>
      <c r="I1721" t="s">
        <v>15451</v>
      </c>
      <c r="J1721" t="s">
        <v>10998</v>
      </c>
      <c r="K1721" t="s">
        <v>31</v>
      </c>
      <c r="L1721" t="s">
        <v>31</v>
      </c>
      <c r="M1721" t="s">
        <v>9423</v>
      </c>
      <c r="N1721" t="s">
        <v>43</v>
      </c>
      <c r="O1721" t="s">
        <v>10999</v>
      </c>
      <c r="P1721" t="s">
        <v>76</v>
      </c>
      <c r="Q1721" t="s">
        <v>443</v>
      </c>
      <c r="R1721" t="s">
        <v>6580</v>
      </c>
      <c r="S1721" t="str">
        <f t="shared" si="22"/>
        <v>CONDORI JUSTO, BLAS</v>
      </c>
      <c r="T1721" t="s">
        <v>47</v>
      </c>
      <c r="U1721" t="s">
        <v>48</v>
      </c>
      <c r="V1721" t="s">
        <v>49</v>
      </c>
      <c r="W1721" t="s">
        <v>17587</v>
      </c>
      <c r="X1721" s="126">
        <v>25167</v>
      </c>
      <c r="Y1721" t="s">
        <v>11000</v>
      </c>
      <c r="AB1721" t="s">
        <v>38</v>
      </c>
      <c r="AC1721" t="s">
        <v>39</v>
      </c>
      <c r="AD1721" t="s">
        <v>40</v>
      </c>
    </row>
    <row r="1722" spans="1:30" x14ac:dyDescent="0.25">
      <c r="B1722" t="s">
        <v>27</v>
      </c>
      <c r="C1722" t="s">
        <v>28</v>
      </c>
      <c r="D1722" t="s">
        <v>29</v>
      </c>
      <c r="E1722" t="s">
        <v>30</v>
      </c>
      <c r="F1722" t="s">
        <v>10953</v>
      </c>
      <c r="G1722" t="s">
        <v>10954</v>
      </c>
      <c r="H1722" t="s">
        <v>9383</v>
      </c>
      <c r="I1722" t="s">
        <v>15451</v>
      </c>
      <c r="J1722" t="s">
        <v>11001</v>
      </c>
      <c r="K1722" t="s">
        <v>31</v>
      </c>
      <c r="L1722" t="s">
        <v>31</v>
      </c>
      <c r="M1722" t="s">
        <v>42</v>
      </c>
      <c r="N1722" t="s">
        <v>61</v>
      </c>
      <c r="O1722" t="s">
        <v>17588</v>
      </c>
      <c r="P1722" t="s">
        <v>331</v>
      </c>
      <c r="Q1722" t="s">
        <v>135</v>
      </c>
      <c r="R1722" t="s">
        <v>638</v>
      </c>
      <c r="S1722" s="189" t="s">
        <v>235</v>
      </c>
      <c r="T1722" t="s">
        <v>64</v>
      </c>
      <c r="U1722" t="s">
        <v>48</v>
      </c>
      <c r="V1722" t="s">
        <v>49</v>
      </c>
      <c r="W1722" t="s">
        <v>22504</v>
      </c>
      <c r="X1722" s="126">
        <v>30592</v>
      </c>
      <c r="Y1722" t="s">
        <v>22505</v>
      </c>
      <c r="Z1722" s="126">
        <v>44256</v>
      </c>
      <c r="AA1722" s="126">
        <v>44561</v>
      </c>
      <c r="AB1722" t="s">
        <v>302</v>
      </c>
      <c r="AC1722" t="s">
        <v>6628</v>
      </c>
      <c r="AD1722" t="s">
        <v>40</v>
      </c>
    </row>
    <row r="1723" spans="1:30" x14ac:dyDescent="0.25">
      <c r="A1723" t="s">
        <v>11001</v>
      </c>
      <c r="B1723" t="s">
        <v>27</v>
      </c>
      <c r="C1723" t="s">
        <v>28</v>
      </c>
      <c r="D1723" t="s">
        <v>29</v>
      </c>
      <c r="E1723" t="s">
        <v>30</v>
      </c>
      <c r="F1723" t="s">
        <v>10953</v>
      </c>
      <c r="G1723" t="s">
        <v>10954</v>
      </c>
      <c r="H1723" t="s">
        <v>9383</v>
      </c>
      <c r="I1723" t="s">
        <v>15451</v>
      </c>
      <c r="J1723" t="s">
        <v>11001</v>
      </c>
      <c r="K1723" t="s">
        <v>31</v>
      </c>
      <c r="L1723" t="s">
        <v>31</v>
      </c>
      <c r="M1723" t="s">
        <v>42</v>
      </c>
      <c r="N1723" t="s">
        <v>43</v>
      </c>
      <c r="O1723" t="s">
        <v>53</v>
      </c>
      <c r="P1723" t="s">
        <v>445</v>
      </c>
      <c r="Q1723" t="s">
        <v>788</v>
      </c>
      <c r="R1723" t="s">
        <v>866</v>
      </c>
      <c r="S1723" t="str">
        <f t="shared" si="22"/>
        <v>LUNA CHALCO, FRANCISCO</v>
      </c>
      <c r="T1723" t="s">
        <v>59</v>
      </c>
      <c r="U1723" t="s">
        <v>48</v>
      </c>
      <c r="V1723" t="s">
        <v>813</v>
      </c>
      <c r="W1723" t="s">
        <v>17589</v>
      </c>
      <c r="X1723" s="126">
        <v>24564</v>
      </c>
      <c r="Y1723" t="s">
        <v>11002</v>
      </c>
      <c r="Z1723" s="126">
        <v>44197</v>
      </c>
      <c r="AA1723" s="126">
        <v>44561</v>
      </c>
      <c r="AB1723" t="s">
        <v>38</v>
      </c>
      <c r="AC1723" t="s">
        <v>39</v>
      </c>
      <c r="AD1723" t="s">
        <v>40</v>
      </c>
    </row>
    <row r="1724" spans="1:30" x14ac:dyDescent="0.25">
      <c r="A1724" t="s">
        <v>11003</v>
      </c>
      <c r="B1724" t="s">
        <v>27</v>
      </c>
      <c r="C1724" t="s">
        <v>28</v>
      </c>
      <c r="D1724" t="s">
        <v>29</v>
      </c>
      <c r="E1724" t="s">
        <v>30</v>
      </c>
      <c r="F1724" t="s">
        <v>10953</v>
      </c>
      <c r="G1724" t="s">
        <v>10954</v>
      </c>
      <c r="H1724" t="s">
        <v>9383</v>
      </c>
      <c r="I1724" t="s">
        <v>15451</v>
      </c>
      <c r="J1724" t="s">
        <v>11003</v>
      </c>
      <c r="K1724" t="s">
        <v>31</v>
      </c>
      <c r="L1724" t="s">
        <v>31</v>
      </c>
      <c r="M1724" t="s">
        <v>42</v>
      </c>
      <c r="N1724" t="s">
        <v>43</v>
      </c>
      <c r="O1724" t="s">
        <v>53</v>
      </c>
      <c r="P1724" t="s">
        <v>106</v>
      </c>
      <c r="Q1724" t="s">
        <v>76</v>
      </c>
      <c r="R1724" t="s">
        <v>11004</v>
      </c>
      <c r="S1724" t="str">
        <f t="shared" si="22"/>
        <v>MAMANI CONDORI, JOSE MARCIAL</v>
      </c>
      <c r="T1724" t="s">
        <v>47</v>
      </c>
      <c r="U1724" t="s">
        <v>48</v>
      </c>
      <c r="V1724" t="s">
        <v>16183</v>
      </c>
      <c r="W1724" t="s">
        <v>17590</v>
      </c>
      <c r="X1724" s="126">
        <v>22518</v>
      </c>
      <c r="Y1724" t="s">
        <v>11005</v>
      </c>
      <c r="Z1724" s="126">
        <v>44340</v>
      </c>
      <c r="AA1724" s="126">
        <v>44408</v>
      </c>
      <c r="AB1724" t="s">
        <v>38</v>
      </c>
      <c r="AC1724" t="s">
        <v>39</v>
      </c>
      <c r="AD1724" t="s">
        <v>40</v>
      </c>
    </row>
    <row r="1725" spans="1:30" x14ac:dyDescent="0.25">
      <c r="B1725" t="s">
        <v>27</v>
      </c>
      <c r="C1725" t="s">
        <v>28</v>
      </c>
      <c r="D1725" t="s">
        <v>29</v>
      </c>
      <c r="E1725" t="s">
        <v>30</v>
      </c>
      <c r="F1725" t="s">
        <v>10953</v>
      </c>
      <c r="G1725" t="s">
        <v>10954</v>
      </c>
      <c r="H1725" t="s">
        <v>9383</v>
      </c>
      <c r="I1725" t="s">
        <v>15451</v>
      </c>
      <c r="J1725" t="s">
        <v>11003</v>
      </c>
      <c r="K1725" t="s">
        <v>31</v>
      </c>
      <c r="L1725" t="s">
        <v>31</v>
      </c>
      <c r="M1725" t="s">
        <v>42</v>
      </c>
      <c r="N1725" t="s">
        <v>61</v>
      </c>
      <c r="O1725" t="s">
        <v>17591</v>
      </c>
      <c r="P1725" t="s">
        <v>289</v>
      </c>
      <c r="Q1725" t="s">
        <v>22506</v>
      </c>
      <c r="R1725" t="s">
        <v>22507</v>
      </c>
      <c r="S1725" s="189" t="s">
        <v>235</v>
      </c>
      <c r="T1725" t="s">
        <v>64</v>
      </c>
      <c r="U1725" t="s">
        <v>48</v>
      </c>
      <c r="V1725" t="s">
        <v>49</v>
      </c>
      <c r="W1725" t="s">
        <v>22508</v>
      </c>
      <c r="X1725" s="126">
        <v>26550</v>
      </c>
      <c r="Y1725" t="s">
        <v>22509</v>
      </c>
      <c r="Z1725" s="126">
        <v>44351</v>
      </c>
      <c r="AA1725" s="126">
        <v>44408</v>
      </c>
      <c r="AB1725" t="s">
        <v>302</v>
      </c>
      <c r="AC1725" t="s">
        <v>6628</v>
      </c>
      <c r="AD1725" t="s">
        <v>40</v>
      </c>
    </row>
    <row r="1726" spans="1:30" x14ac:dyDescent="0.25">
      <c r="B1726" t="s">
        <v>27</v>
      </c>
      <c r="C1726" t="s">
        <v>28</v>
      </c>
      <c r="D1726" t="s">
        <v>29</v>
      </c>
      <c r="E1726" t="s">
        <v>30</v>
      </c>
      <c r="F1726" t="s">
        <v>10953</v>
      </c>
      <c r="G1726" t="s">
        <v>10954</v>
      </c>
      <c r="H1726" t="s">
        <v>9383</v>
      </c>
      <c r="I1726" t="s">
        <v>15451</v>
      </c>
      <c r="J1726" t="s">
        <v>11006</v>
      </c>
      <c r="K1726" t="s">
        <v>31</v>
      </c>
      <c r="L1726" t="s">
        <v>31</v>
      </c>
      <c r="M1726" t="s">
        <v>42</v>
      </c>
      <c r="N1726" t="s">
        <v>61</v>
      </c>
      <c r="O1726" t="s">
        <v>17592</v>
      </c>
      <c r="P1726" t="s">
        <v>193</v>
      </c>
      <c r="Q1726" t="s">
        <v>138</v>
      </c>
      <c r="R1726" t="s">
        <v>21241</v>
      </c>
      <c r="S1726" s="189" t="s">
        <v>235</v>
      </c>
      <c r="T1726" t="s">
        <v>64</v>
      </c>
      <c r="U1726" t="s">
        <v>48</v>
      </c>
      <c r="V1726" t="s">
        <v>49</v>
      </c>
      <c r="W1726" t="s">
        <v>22510</v>
      </c>
      <c r="X1726" s="126">
        <v>30997</v>
      </c>
      <c r="Y1726" t="s">
        <v>22511</v>
      </c>
      <c r="Z1726" s="126">
        <v>44286</v>
      </c>
      <c r="AA1726" s="126">
        <v>44407</v>
      </c>
      <c r="AB1726" t="s">
        <v>302</v>
      </c>
      <c r="AC1726" t="s">
        <v>6628</v>
      </c>
      <c r="AD1726" t="s">
        <v>40</v>
      </c>
    </row>
    <row r="1727" spans="1:30" x14ac:dyDescent="0.25">
      <c r="A1727" t="s">
        <v>11006</v>
      </c>
      <c r="B1727" t="s">
        <v>27</v>
      </c>
      <c r="C1727" t="s">
        <v>28</v>
      </c>
      <c r="D1727" t="s">
        <v>29</v>
      </c>
      <c r="E1727" t="s">
        <v>30</v>
      </c>
      <c r="F1727" t="s">
        <v>10953</v>
      </c>
      <c r="G1727" t="s">
        <v>10954</v>
      </c>
      <c r="H1727" t="s">
        <v>9383</v>
      </c>
      <c r="I1727" t="s">
        <v>15451</v>
      </c>
      <c r="J1727" t="s">
        <v>11006</v>
      </c>
      <c r="K1727" t="s">
        <v>31</v>
      </c>
      <c r="L1727" t="s">
        <v>31</v>
      </c>
      <c r="M1727" t="s">
        <v>42</v>
      </c>
      <c r="N1727" t="s">
        <v>43</v>
      </c>
      <c r="O1727" t="s">
        <v>53</v>
      </c>
      <c r="P1727" t="s">
        <v>714</v>
      </c>
      <c r="Q1727" t="s">
        <v>60</v>
      </c>
      <c r="R1727" t="s">
        <v>11007</v>
      </c>
      <c r="S1727" t="str">
        <f t="shared" si="22"/>
        <v>BERRIOS GALLEGOS, EDITH EDUVIGES</v>
      </c>
      <c r="T1727" t="s">
        <v>47</v>
      </c>
      <c r="U1727" t="s">
        <v>48</v>
      </c>
      <c r="V1727" t="s">
        <v>16183</v>
      </c>
      <c r="W1727" t="s">
        <v>17593</v>
      </c>
      <c r="X1727" s="126">
        <v>23667</v>
      </c>
      <c r="Y1727" t="s">
        <v>11008</v>
      </c>
      <c r="Z1727" s="126">
        <v>44278</v>
      </c>
      <c r="AA1727" s="126">
        <v>44407</v>
      </c>
      <c r="AB1727" t="s">
        <v>38</v>
      </c>
      <c r="AC1727" t="s">
        <v>39</v>
      </c>
      <c r="AD1727" t="s">
        <v>40</v>
      </c>
    </row>
    <row r="1728" spans="1:30" x14ac:dyDescent="0.25">
      <c r="A1728" t="s">
        <v>11009</v>
      </c>
      <c r="B1728" t="s">
        <v>27</v>
      </c>
      <c r="C1728" t="s">
        <v>28</v>
      </c>
      <c r="D1728" t="s">
        <v>29</v>
      </c>
      <c r="E1728" t="s">
        <v>30</v>
      </c>
      <c r="F1728" t="s">
        <v>10953</v>
      </c>
      <c r="G1728" t="s">
        <v>10954</v>
      </c>
      <c r="H1728" t="s">
        <v>9383</v>
      </c>
      <c r="I1728" t="s">
        <v>15451</v>
      </c>
      <c r="J1728" t="s">
        <v>11009</v>
      </c>
      <c r="K1728" t="s">
        <v>31</v>
      </c>
      <c r="L1728" t="s">
        <v>31</v>
      </c>
      <c r="M1728" t="s">
        <v>6446</v>
      </c>
      <c r="N1728" t="s">
        <v>43</v>
      </c>
      <c r="O1728" t="s">
        <v>53</v>
      </c>
      <c r="P1728" t="s">
        <v>11010</v>
      </c>
      <c r="Q1728" t="s">
        <v>75</v>
      </c>
      <c r="R1728" t="s">
        <v>11011</v>
      </c>
      <c r="S1728" t="str">
        <f t="shared" si="22"/>
        <v>HUAQUISTO QUISPE, WASHINGTON NATALIO</v>
      </c>
      <c r="T1728" t="s">
        <v>52</v>
      </c>
      <c r="U1728" t="s">
        <v>48</v>
      </c>
      <c r="V1728" t="s">
        <v>49</v>
      </c>
      <c r="W1728" t="s">
        <v>17594</v>
      </c>
      <c r="X1728" s="126">
        <v>24057</v>
      </c>
      <c r="Y1728" t="s">
        <v>11012</v>
      </c>
      <c r="AB1728" t="s">
        <v>38</v>
      </c>
      <c r="AC1728" t="s">
        <v>39</v>
      </c>
      <c r="AD1728" t="s">
        <v>40</v>
      </c>
    </row>
    <row r="1729" spans="1:30" x14ac:dyDescent="0.25">
      <c r="A1729" t="s">
        <v>11013</v>
      </c>
      <c r="B1729" t="s">
        <v>27</v>
      </c>
      <c r="C1729" t="s">
        <v>28</v>
      </c>
      <c r="D1729" t="s">
        <v>29</v>
      </c>
      <c r="E1729" t="s">
        <v>30</v>
      </c>
      <c r="F1729" t="s">
        <v>10953</v>
      </c>
      <c r="G1729" t="s">
        <v>10954</v>
      </c>
      <c r="H1729" t="s">
        <v>9383</v>
      </c>
      <c r="I1729" t="s">
        <v>15451</v>
      </c>
      <c r="J1729" t="s">
        <v>11013</v>
      </c>
      <c r="K1729" t="s">
        <v>31</v>
      </c>
      <c r="L1729" t="s">
        <v>31</v>
      </c>
      <c r="M1729" t="s">
        <v>42</v>
      </c>
      <c r="N1729" t="s">
        <v>43</v>
      </c>
      <c r="O1729" t="s">
        <v>53</v>
      </c>
      <c r="P1729" t="s">
        <v>339</v>
      </c>
      <c r="Q1729" t="s">
        <v>718</v>
      </c>
      <c r="R1729" t="s">
        <v>11014</v>
      </c>
      <c r="S1729" t="str">
        <f t="shared" si="22"/>
        <v>MIRANDA VERA, JAVIER ENRIQUE</v>
      </c>
      <c r="T1729" t="s">
        <v>36</v>
      </c>
      <c r="U1729" t="s">
        <v>48</v>
      </c>
      <c r="V1729" t="s">
        <v>49</v>
      </c>
      <c r="W1729" t="s">
        <v>17595</v>
      </c>
      <c r="X1729" s="126">
        <v>24316</v>
      </c>
      <c r="Y1729" t="s">
        <v>11015</v>
      </c>
      <c r="AB1729" t="s">
        <v>38</v>
      </c>
      <c r="AC1729" t="s">
        <v>39</v>
      </c>
      <c r="AD1729" t="s">
        <v>40</v>
      </c>
    </row>
    <row r="1730" spans="1:30" x14ac:dyDescent="0.25">
      <c r="A1730" t="s">
        <v>11016</v>
      </c>
      <c r="B1730" t="s">
        <v>27</v>
      </c>
      <c r="C1730" t="s">
        <v>28</v>
      </c>
      <c r="D1730" t="s">
        <v>29</v>
      </c>
      <c r="E1730" t="s">
        <v>30</v>
      </c>
      <c r="F1730" t="s">
        <v>10953</v>
      </c>
      <c r="G1730" t="s">
        <v>10954</v>
      </c>
      <c r="H1730" t="s">
        <v>9383</v>
      </c>
      <c r="I1730" t="s">
        <v>15451</v>
      </c>
      <c r="J1730" t="s">
        <v>11016</v>
      </c>
      <c r="K1730" t="s">
        <v>31</v>
      </c>
      <c r="L1730" t="s">
        <v>31</v>
      </c>
      <c r="M1730" t="s">
        <v>42</v>
      </c>
      <c r="N1730" t="s">
        <v>43</v>
      </c>
      <c r="O1730" t="s">
        <v>11017</v>
      </c>
      <c r="P1730" t="s">
        <v>868</v>
      </c>
      <c r="Q1730" t="s">
        <v>219</v>
      </c>
      <c r="R1730" t="s">
        <v>11018</v>
      </c>
      <c r="S1730" t="str">
        <f t="shared" si="22"/>
        <v>MANZANARES CASTILLO, GIOVANNA ELISA</v>
      </c>
      <c r="T1730" t="s">
        <v>316</v>
      </c>
      <c r="U1730" t="s">
        <v>48</v>
      </c>
      <c r="V1730" t="s">
        <v>49</v>
      </c>
      <c r="W1730" t="s">
        <v>17596</v>
      </c>
      <c r="X1730" s="126">
        <v>26049</v>
      </c>
      <c r="Y1730" t="s">
        <v>11019</v>
      </c>
      <c r="AB1730" t="s">
        <v>38</v>
      </c>
      <c r="AC1730" t="s">
        <v>39</v>
      </c>
      <c r="AD1730" t="s">
        <v>40</v>
      </c>
    </row>
    <row r="1731" spans="1:30" x14ac:dyDescent="0.25">
      <c r="A1731" t="s">
        <v>11020</v>
      </c>
      <c r="B1731" t="s">
        <v>27</v>
      </c>
      <c r="C1731" t="s">
        <v>28</v>
      </c>
      <c r="D1731" t="s">
        <v>29</v>
      </c>
      <c r="E1731" t="s">
        <v>30</v>
      </c>
      <c r="F1731" t="s">
        <v>10953</v>
      </c>
      <c r="G1731" t="s">
        <v>10954</v>
      </c>
      <c r="H1731" t="s">
        <v>9383</v>
      </c>
      <c r="I1731" t="s">
        <v>15451</v>
      </c>
      <c r="J1731" t="s">
        <v>11020</v>
      </c>
      <c r="K1731" t="s">
        <v>31</v>
      </c>
      <c r="L1731" t="s">
        <v>31</v>
      </c>
      <c r="M1731" t="s">
        <v>42</v>
      </c>
      <c r="N1731" t="s">
        <v>43</v>
      </c>
      <c r="O1731" t="s">
        <v>11021</v>
      </c>
      <c r="P1731" t="s">
        <v>174</v>
      </c>
      <c r="Q1731" t="s">
        <v>280</v>
      </c>
      <c r="R1731" t="s">
        <v>11022</v>
      </c>
      <c r="S1731" t="str">
        <f t="shared" si="22"/>
        <v>ROJAS CUEVA, NANCY ERIKA</v>
      </c>
      <c r="T1731" t="s">
        <v>64</v>
      </c>
      <c r="U1731" t="s">
        <v>48</v>
      </c>
      <c r="V1731" t="s">
        <v>49</v>
      </c>
      <c r="W1731" t="s">
        <v>17597</v>
      </c>
      <c r="X1731" s="126">
        <v>31571</v>
      </c>
      <c r="Y1731" t="s">
        <v>11023</v>
      </c>
      <c r="AB1731" t="s">
        <v>38</v>
      </c>
      <c r="AC1731" t="s">
        <v>39</v>
      </c>
      <c r="AD1731" t="s">
        <v>40</v>
      </c>
    </row>
    <row r="1732" spans="1:30" x14ac:dyDescent="0.25">
      <c r="A1732" t="s">
        <v>11024</v>
      </c>
      <c r="B1732" t="s">
        <v>27</v>
      </c>
      <c r="C1732" t="s">
        <v>28</v>
      </c>
      <c r="D1732" t="s">
        <v>29</v>
      </c>
      <c r="E1732" t="s">
        <v>30</v>
      </c>
      <c r="F1732" t="s">
        <v>10953</v>
      </c>
      <c r="G1732" t="s">
        <v>10954</v>
      </c>
      <c r="H1732" t="s">
        <v>9383</v>
      </c>
      <c r="I1732" t="s">
        <v>15451</v>
      </c>
      <c r="J1732" t="s">
        <v>11024</v>
      </c>
      <c r="K1732" t="s">
        <v>31</v>
      </c>
      <c r="L1732" t="s">
        <v>31</v>
      </c>
      <c r="M1732" t="s">
        <v>42</v>
      </c>
      <c r="N1732" t="s">
        <v>43</v>
      </c>
      <c r="O1732" t="s">
        <v>53</v>
      </c>
      <c r="P1732" t="s">
        <v>75</v>
      </c>
      <c r="Q1732" t="s">
        <v>255</v>
      </c>
      <c r="R1732" t="s">
        <v>417</v>
      </c>
      <c r="S1732" t="str">
        <f t="shared" si="22"/>
        <v>QUISPE MAYTA, VICTOR</v>
      </c>
      <c r="T1732" t="s">
        <v>47</v>
      </c>
      <c r="U1732" t="s">
        <v>48</v>
      </c>
      <c r="V1732" t="s">
        <v>49</v>
      </c>
      <c r="W1732" t="s">
        <v>17598</v>
      </c>
      <c r="X1732" s="126">
        <v>22337</v>
      </c>
      <c r="Y1732" t="s">
        <v>11025</v>
      </c>
      <c r="AB1732" t="s">
        <v>38</v>
      </c>
      <c r="AC1732" t="s">
        <v>39</v>
      </c>
      <c r="AD1732" t="s">
        <v>40</v>
      </c>
    </row>
    <row r="1733" spans="1:30" x14ac:dyDescent="0.25">
      <c r="A1733" t="s">
        <v>11026</v>
      </c>
      <c r="B1733" t="s">
        <v>27</v>
      </c>
      <c r="C1733" t="s">
        <v>28</v>
      </c>
      <c r="D1733" t="s">
        <v>29</v>
      </c>
      <c r="E1733" t="s">
        <v>30</v>
      </c>
      <c r="F1733" t="s">
        <v>10953</v>
      </c>
      <c r="G1733" t="s">
        <v>10954</v>
      </c>
      <c r="H1733" t="s">
        <v>9383</v>
      </c>
      <c r="I1733" t="s">
        <v>15451</v>
      </c>
      <c r="J1733" t="s">
        <v>11026</v>
      </c>
      <c r="K1733" t="s">
        <v>31</v>
      </c>
      <c r="L1733" t="s">
        <v>31</v>
      </c>
      <c r="M1733" t="s">
        <v>6446</v>
      </c>
      <c r="N1733" t="s">
        <v>43</v>
      </c>
      <c r="O1733" t="s">
        <v>53</v>
      </c>
      <c r="P1733" t="s">
        <v>464</v>
      </c>
      <c r="Q1733" t="s">
        <v>318</v>
      </c>
      <c r="R1733" t="s">
        <v>11027</v>
      </c>
      <c r="S1733" t="str">
        <f t="shared" ref="S1733:S1796" si="23">CONCATENATE(P1733," ",Q1733,","," ",R1733)</f>
        <v>ROSSEL VARGAS, MARTHA CARMEN</v>
      </c>
      <c r="T1733" t="s">
        <v>47</v>
      </c>
      <c r="U1733" t="s">
        <v>48</v>
      </c>
      <c r="V1733" t="s">
        <v>49</v>
      </c>
      <c r="W1733" t="s">
        <v>17599</v>
      </c>
      <c r="X1733" s="126">
        <v>23818</v>
      </c>
      <c r="Y1733" t="s">
        <v>11028</v>
      </c>
      <c r="AB1733" t="s">
        <v>38</v>
      </c>
      <c r="AC1733" t="s">
        <v>39</v>
      </c>
      <c r="AD1733" t="s">
        <v>40</v>
      </c>
    </row>
    <row r="1734" spans="1:30" x14ac:dyDescent="0.25">
      <c r="A1734" t="s">
        <v>11029</v>
      </c>
      <c r="B1734" t="s">
        <v>27</v>
      </c>
      <c r="C1734" t="s">
        <v>28</v>
      </c>
      <c r="D1734" t="s">
        <v>29</v>
      </c>
      <c r="E1734" t="s">
        <v>30</v>
      </c>
      <c r="F1734" t="s">
        <v>10953</v>
      </c>
      <c r="G1734" t="s">
        <v>10954</v>
      </c>
      <c r="H1734" t="s">
        <v>9383</v>
      </c>
      <c r="I1734" t="s">
        <v>15451</v>
      </c>
      <c r="J1734" t="s">
        <v>11029</v>
      </c>
      <c r="K1734" t="s">
        <v>31</v>
      </c>
      <c r="L1734" t="s">
        <v>31</v>
      </c>
      <c r="M1734" t="s">
        <v>42</v>
      </c>
      <c r="N1734" t="s">
        <v>43</v>
      </c>
      <c r="O1734" t="s">
        <v>11030</v>
      </c>
      <c r="P1734" t="s">
        <v>75</v>
      </c>
      <c r="Q1734" t="s">
        <v>76</v>
      </c>
      <c r="R1734" t="s">
        <v>11031</v>
      </c>
      <c r="S1734" t="str">
        <f t="shared" si="23"/>
        <v>QUISPE CONDORI, LOURDES ROSARIA</v>
      </c>
      <c r="T1734" t="s">
        <v>47</v>
      </c>
      <c r="U1734" t="s">
        <v>48</v>
      </c>
      <c r="V1734" t="s">
        <v>49</v>
      </c>
      <c r="W1734" t="s">
        <v>17600</v>
      </c>
      <c r="X1734" s="126">
        <v>23422</v>
      </c>
      <c r="Y1734" t="s">
        <v>11032</v>
      </c>
      <c r="AB1734" t="s">
        <v>38</v>
      </c>
      <c r="AC1734" t="s">
        <v>39</v>
      </c>
      <c r="AD1734" t="s">
        <v>40</v>
      </c>
    </row>
    <row r="1735" spans="1:30" x14ac:dyDescent="0.25">
      <c r="A1735" t="s">
        <v>11033</v>
      </c>
      <c r="B1735" t="s">
        <v>27</v>
      </c>
      <c r="C1735" t="s">
        <v>28</v>
      </c>
      <c r="D1735" t="s">
        <v>29</v>
      </c>
      <c r="E1735" t="s">
        <v>30</v>
      </c>
      <c r="F1735" t="s">
        <v>10953</v>
      </c>
      <c r="G1735" t="s">
        <v>10954</v>
      </c>
      <c r="H1735" t="s">
        <v>9383</v>
      </c>
      <c r="I1735" t="s">
        <v>15451</v>
      </c>
      <c r="J1735" t="s">
        <v>11033</v>
      </c>
      <c r="K1735" t="s">
        <v>31</v>
      </c>
      <c r="L1735" t="s">
        <v>31</v>
      </c>
      <c r="M1735" t="s">
        <v>42</v>
      </c>
      <c r="N1735" t="s">
        <v>43</v>
      </c>
      <c r="O1735" t="s">
        <v>53</v>
      </c>
      <c r="P1735" t="s">
        <v>194</v>
      </c>
      <c r="Q1735" t="s">
        <v>341</v>
      </c>
      <c r="R1735" t="s">
        <v>216</v>
      </c>
      <c r="S1735" t="str">
        <f t="shared" si="23"/>
        <v>VALDEZ GUTIERREZ, LUZ MARINA</v>
      </c>
      <c r="T1735" t="s">
        <v>47</v>
      </c>
      <c r="U1735" t="s">
        <v>48</v>
      </c>
      <c r="V1735" t="s">
        <v>49</v>
      </c>
      <c r="W1735" t="s">
        <v>17601</v>
      </c>
      <c r="X1735" s="126">
        <v>22895</v>
      </c>
      <c r="Y1735" t="s">
        <v>11034</v>
      </c>
      <c r="AB1735" t="s">
        <v>38</v>
      </c>
      <c r="AC1735" t="s">
        <v>39</v>
      </c>
      <c r="AD1735" t="s">
        <v>40</v>
      </c>
    </row>
    <row r="1736" spans="1:30" x14ac:dyDescent="0.25">
      <c r="A1736" t="s">
        <v>11035</v>
      </c>
      <c r="B1736" t="s">
        <v>27</v>
      </c>
      <c r="C1736" t="s">
        <v>28</v>
      </c>
      <c r="D1736" t="s">
        <v>29</v>
      </c>
      <c r="E1736" t="s">
        <v>30</v>
      </c>
      <c r="F1736" t="s">
        <v>10953</v>
      </c>
      <c r="G1736" t="s">
        <v>10954</v>
      </c>
      <c r="H1736" t="s">
        <v>9383</v>
      </c>
      <c r="I1736" t="s">
        <v>15451</v>
      </c>
      <c r="J1736" t="s">
        <v>11035</v>
      </c>
      <c r="K1736" t="s">
        <v>31</v>
      </c>
      <c r="L1736" t="s">
        <v>31</v>
      </c>
      <c r="M1736" t="s">
        <v>42</v>
      </c>
      <c r="N1736" t="s">
        <v>43</v>
      </c>
      <c r="O1736" t="s">
        <v>11036</v>
      </c>
      <c r="P1736" t="s">
        <v>870</v>
      </c>
      <c r="Q1736" t="s">
        <v>6469</v>
      </c>
      <c r="R1736" t="s">
        <v>11037</v>
      </c>
      <c r="S1736" t="str">
        <f t="shared" si="23"/>
        <v>TOVAR MONTALVO, ELVA CRISTINA</v>
      </c>
      <c r="T1736" t="s">
        <v>64</v>
      </c>
      <c r="U1736" t="s">
        <v>48</v>
      </c>
      <c r="V1736" t="s">
        <v>49</v>
      </c>
      <c r="W1736" t="s">
        <v>17602</v>
      </c>
      <c r="X1736" s="126">
        <v>23400</v>
      </c>
      <c r="Y1736" t="s">
        <v>11038</v>
      </c>
      <c r="AB1736" t="s">
        <v>38</v>
      </c>
      <c r="AC1736" t="s">
        <v>39</v>
      </c>
      <c r="AD1736" t="s">
        <v>40</v>
      </c>
    </row>
    <row r="1737" spans="1:30" x14ac:dyDescent="0.25">
      <c r="A1737" t="s">
        <v>11039</v>
      </c>
      <c r="B1737" t="s">
        <v>27</v>
      </c>
      <c r="C1737" t="s">
        <v>28</v>
      </c>
      <c r="D1737" t="s">
        <v>29</v>
      </c>
      <c r="E1737" t="s">
        <v>30</v>
      </c>
      <c r="F1737" t="s">
        <v>10953</v>
      </c>
      <c r="G1737" t="s">
        <v>10954</v>
      </c>
      <c r="H1737" t="s">
        <v>9383</v>
      </c>
      <c r="I1737" t="s">
        <v>15451</v>
      </c>
      <c r="J1737" t="s">
        <v>11039</v>
      </c>
      <c r="K1737" t="s">
        <v>31</v>
      </c>
      <c r="L1737" t="s">
        <v>31</v>
      </c>
      <c r="M1737" t="s">
        <v>42</v>
      </c>
      <c r="N1737" t="s">
        <v>43</v>
      </c>
      <c r="O1737" t="s">
        <v>11040</v>
      </c>
      <c r="P1737" t="s">
        <v>132</v>
      </c>
      <c r="Q1737" t="s">
        <v>168</v>
      </c>
      <c r="R1737" t="s">
        <v>11041</v>
      </c>
      <c r="S1737" t="str">
        <f t="shared" si="23"/>
        <v>VELASQUEZ ORTEGA, MARIBEL YENNY</v>
      </c>
      <c r="T1737" t="s">
        <v>59</v>
      </c>
      <c r="U1737" t="s">
        <v>48</v>
      </c>
      <c r="V1737" t="s">
        <v>49</v>
      </c>
      <c r="W1737" t="s">
        <v>17603</v>
      </c>
      <c r="X1737" s="126">
        <v>26413</v>
      </c>
      <c r="Y1737" t="s">
        <v>11042</v>
      </c>
      <c r="AB1737" t="s">
        <v>38</v>
      </c>
      <c r="AC1737" t="s">
        <v>39</v>
      </c>
      <c r="AD1737" t="s">
        <v>40</v>
      </c>
    </row>
    <row r="1738" spans="1:30" x14ac:dyDescent="0.25">
      <c r="A1738" t="s">
        <v>11043</v>
      </c>
      <c r="B1738" t="s">
        <v>27</v>
      </c>
      <c r="C1738" t="s">
        <v>28</v>
      </c>
      <c r="D1738" t="s">
        <v>29</v>
      </c>
      <c r="E1738" t="s">
        <v>30</v>
      </c>
      <c r="F1738" t="s">
        <v>10953</v>
      </c>
      <c r="G1738" t="s">
        <v>10954</v>
      </c>
      <c r="H1738" t="s">
        <v>9383</v>
      </c>
      <c r="I1738" t="s">
        <v>15451</v>
      </c>
      <c r="J1738" t="s">
        <v>11043</v>
      </c>
      <c r="K1738" t="s">
        <v>31</v>
      </c>
      <c r="L1738" t="s">
        <v>31</v>
      </c>
      <c r="M1738" t="s">
        <v>42</v>
      </c>
      <c r="N1738" t="s">
        <v>43</v>
      </c>
      <c r="O1738" t="s">
        <v>11044</v>
      </c>
      <c r="P1738" t="s">
        <v>14946</v>
      </c>
      <c r="Q1738" t="s">
        <v>7459</v>
      </c>
      <c r="R1738" t="s">
        <v>14947</v>
      </c>
      <c r="S1738" t="str">
        <f t="shared" si="23"/>
        <v>VELÁSQUEZ PEDRAZA, CORINA VILMA</v>
      </c>
      <c r="T1738" t="s">
        <v>316</v>
      </c>
      <c r="U1738" t="s">
        <v>48</v>
      </c>
      <c r="V1738" t="s">
        <v>49</v>
      </c>
      <c r="W1738" t="s">
        <v>17604</v>
      </c>
      <c r="X1738" s="126">
        <v>22957</v>
      </c>
      <c r="Y1738" t="s">
        <v>14948</v>
      </c>
      <c r="Z1738" s="126">
        <v>44256</v>
      </c>
      <c r="AA1738" s="126">
        <v>44561</v>
      </c>
      <c r="AB1738" t="s">
        <v>38</v>
      </c>
      <c r="AC1738" t="s">
        <v>39</v>
      </c>
      <c r="AD1738" t="s">
        <v>40</v>
      </c>
    </row>
    <row r="1739" spans="1:30" x14ac:dyDescent="0.25">
      <c r="B1739" t="s">
        <v>27</v>
      </c>
      <c r="C1739" t="s">
        <v>28</v>
      </c>
      <c r="D1739" t="s">
        <v>29</v>
      </c>
      <c r="E1739" t="s">
        <v>30</v>
      </c>
      <c r="F1739" t="s">
        <v>10953</v>
      </c>
      <c r="G1739" t="s">
        <v>10954</v>
      </c>
      <c r="H1739" t="s">
        <v>9383</v>
      </c>
      <c r="I1739" t="s">
        <v>15451</v>
      </c>
      <c r="J1739" t="s">
        <v>11045</v>
      </c>
      <c r="K1739" t="s">
        <v>31</v>
      </c>
      <c r="L1739" t="s">
        <v>31</v>
      </c>
      <c r="M1739" t="s">
        <v>42</v>
      </c>
      <c r="N1739" t="s">
        <v>61</v>
      </c>
      <c r="O1739" t="s">
        <v>17605</v>
      </c>
      <c r="P1739" t="s">
        <v>490</v>
      </c>
      <c r="Q1739" t="s">
        <v>757</v>
      </c>
      <c r="R1739" t="s">
        <v>22512</v>
      </c>
      <c r="S1739" s="189" t="s">
        <v>235</v>
      </c>
      <c r="T1739" t="s">
        <v>64</v>
      </c>
      <c r="U1739" t="s">
        <v>48</v>
      </c>
      <c r="V1739" t="s">
        <v>49</v>
      </c>
      <c r="W1739" t="s">
        <v>22513</v>
      </c>
      <c r="X1739" s="126">
        <v>27921</v>
      </c>
      <c r="Y1739" t="s">
        <v>22514</v>
      </c>
      <c r="Z1739" s="126">
        <v>44256</v>
      </c>
      <c r="AA1739" s="126">
        <v>44561</v>
      </c>
      <c r="AB1739" t="s">
        <v>302</v>
      </c>
      <c r="AC1739" t="s">
        <v>6628</v>
      </c>
      <c r="AD1739" t="s">
        <v>40</v>
      </c>
    </row>
    <row r="1740" spans="1:30" x14ac:dyDescent="0.25">
      <c r="A1740" t="s">
        <v>11045</v>
      </c>
      <c r="B1740" t="s">
        <v>27</v>
      </c>
      <c r="C1740" t="s">
        <v>28</v>
      </c>
      <c r="D1740" t="s">
        <v>29</v>
      </c>
      <c r="E1740" t="s">
        <v>30</v>
      </c>
      <c r="F1740" t="s">
        <v>10953</v>
      </c>
      <c r="G1740" t="s">
        <v>10954</v>
      </c>
      <c r="H1740" t="s">
        <v>9383</v>
      </c>
      <c r="I1740" t="s">
        <v>15451</v>
      </c>
      <c r="J1740" t="s">
        <v>11045</v>
      </c>
      <c r="K1740" t="s">
        <v>31</v>
      </c>
      <c r="L1740" t="s">
        <v>31</v>
      </c>
      <c r="M1740" t="s">
        <v>42</v>
      </c>
      <c r="N1740" t="s">
        <v>43</v>
      </c>
      <c r="O1740" t="s">
        <v>53</v>
      </c>
      <c r="P1740" t="s">
        <v>132</v>
      </c>
      <c r="Q1740" t="s">
        <v>536</v>
      </c>
      <c r="R1740" t="s">
        <v>10956</v>
      </c>
      <c r="S1740" t="str">
        <f t="shared" si="23"/>
        <v>VELASQUEZ ZAPANA, HIPOLITO</v>
      </c>
      <c r="T1740" t="s">
        <v>59</v>
      </c>
      <c r="U1740" t="s">
        <v>48</v>
      </c>
      <c r="V1740" t="s">
        <v>813</v>
      </c>
      <c r="W1740" t="s">
        <v>17606</v>
      </c>
      <c r="X1740" s="126">
        <v>23603</v>
      </c>
      <c r="Y1740" t="s">
        <v>10957</v>
      </c>
      <c r="Z1740" s="126">
        <v>44256</v>
      </c>
      <c r="AA1740" s="126">
        <v>44561</v>
      </c>
      <c r="AB1740" t="s">
        <v>38</v>
      </c>
      <c r="AC1740" t="s">
        <v>39</v>
      </c>
      <c r="AD1740" t="s">
        <v>40</v>
      </c>
    </row>
    <row r="1741" spans="1:30" x14ac:dyDescent="0.25">
      <c r="A1741" t="s">
        <v>11046</v>
      </c>
      <c r="B1741" t="s">
        <v>27</v>
      </c>
      <c r="C1741" t="s">
        <v>28</v>
      </c>
      <c r="D1741" t="s">
        <v>29</v>
      </c>
      <c r="E1741" t="s">
        <v>30</v>
      </c>
      <c r="F1741" t="s">
        <v>10953</v>
      </c>
      <c r="G1741" t="s">
        <v>10954</v>
      </c>
      <c r="H1741" t="s">
        <v>9383</v>
      </c>
      <c r="I1741" t="s">
        <v>15451</v>
      </c>
      <c r="J1741" t="s">
        <v>11046</v>
      </c>
      <c r="K1741" t="s">
        <v>31</v>
      </c>
      <c r="L1741" t="s">
        <v>31</v>
      </c>
      <c r="M1741" t="s">
        <v>42</v>
      </c>
      <c r="N1741" t="s">
        <v>61</v>
      </c>
      <c r="O1741" t="s">
        <v>17607</v>
      </c>
      <c r="P1741" t="s">
        <v>22515</v>
      </c>
      <c r="Q1741" t="s">
        <v>75</v>
      </c>
      <c r="R1741" t="s">
        <v>22516</v>
      </c>
      <c r="S1741" s="189" t="s">
        <v>235</v>
      </c>
      <c r="T1741" t="s">
        <v>64</v>
      </c>
      <c r="U1741" t="s">
        <v>48</v>
      </c>
      <c r="V1741" t="s">
        <v>49</v>
      </c>
      <c r="W1741" t="s">
        <v>22517</v>
      </c>
      <c r="X1741" s="126">
        <v>28858</v>
      </c>
      <c r="Y1741" t="s">
        <v>22518</v>
      </c>
      <c r="Z1741" s="126">
        <v>44323</v>
      </c>
      <c r="AA1741" s="126">
        <v>44561</v>
      </c>
      <c r="AB1741" t="s">
        <v>38</v>
      </c>
      <c r="AC1741" t="s">
        <v>6628</v>
      </c>
      <c r="AD1741" t="s">
        <v>40</v>
      </c>
    </row>
    <row r="1742" spans="1:30" x14ac:dyDescent="0.25">
      <c r="A1742" t="s">
        <v>11047</v>
      </c>
      <c r="B1742" t="s">
        <v>27</v>
      </c>
      <c r="C1742" t="s">
        <v>28</v>
      </c>
      <c r="D1742" t="s">
        <v>29</v>
      </c>
      <c r="E1742" t="s">
        <v>30</v>
      </c>
      <c r="F1742" t="s">
        <v>10953</v>
      </c>
      <c r="G1742" t="s">
        <v>10954</v>
      </c>
      <c r="H1742" t="s">
        <v>9383</v>
      </c>
      <c r="I1742" t="s">
        <v>15451</v>
      </c>
      <c r="J1742" t="s">
        <v>11047</v>
      </c>
      <c r="K1742" t="s">
        <v>31</v>
      </c>
      <c r="L1742" t="s">
        <v>31</v>
      </c>
      <c r="M1742" t="s">
        <v>42</v>
      </c>
      <c r="N1742" t="s">
        <v>61</v>
      </c>
      <c r="O1742" t="s">
        <v>17608</v>
      </c>
      <c r="P1742" t="s">
        <v>76</v>
      </c>
      <c r="Q1742" t="s">
        <v>22347</v>
      </c>
      <c r="R1742" t="s">
        <v>22348</v>
      </c>
      <c r="S1742" s="189" t="s">
        <v>235</v>
      </c>
      <c r="T1742" t="s">
        <v>64</v>
      </c>
      <c r="U1742" t="s">
        <v>48</v>
      </c>
      <c r="V1742" t="s">
        <v>49</v>
      </c>
      <c r="W1742" t="s">
        <v>22349</v>
      </c>
      <c r="X1742" s="126">
        <v>29489</v>
      </c>
      <c r="Y1742" t="s">
        <v>22350</v>
      </c>
      <c r="Z1742" s="126">
        <v>44470</v>
      </c>
      <c r="AA1742" s="126">
        <v>44561</v>
      </c>
      <c r="AB1742" t="s">
        <v>38</v>
      </c>
      <c r="AC1742" t="s">
        <v>6628</v>
      </c>
      <c r="AD1742" t="s">
        <v>40</v>
      </c>
    </row>
    <row r="1743" spans="1:30" x14ac:dyDescent="0.25">
      <c r="A1743" t="s">
        <v>17609</v>
      </c>
      <c r="B1743" t="s">
        <v>27</v>
      </c>
      <c r="C1743" t="s">
        <v>28</v>
      </c>
      <c r="D1743" t="s">
        <v>29</v>
      </c>
      <c r="E1743" t="s">
        <v>30</v>
      </c>
      <c r="F1743" t="s">
        <v>10953</v>
      </c>
      <c r="G1743" t="s">
        <v>10954</v>
      </c>
      <c r="H1743" t="s">
        <v>9383</v>
      </c>
      <c r="I1743" t="s">
        <v>15451</v>
      </c>
      <c r="J1743" t="s">
        <v>17609</v>
      </c>
      <c r="K1743" t="s">
        <v>31</v>
      </c>
      <c r="L1743" t="s">
        <v>31</v>
      </c>
      <c r="M1743" t="s">
        <v>6446</v>
      </c>
      <c r="N1743" t="s">
        <v>61</v>
      </c>
      <c r="O1743" t="s">
        <v>17060</v>
      </c>
      <c r="P1743" t="s">
        <v>76</v>
      </c>
      <c r="Q1743" t="s">
        <v>476</v>
      </c>
      <c r="R1743" t="s">
        <v>22414</v>
      </c>
      <c r="S1743" s="189" t="s">
        <v>235</v>
      </c>
      <c r="T1743" t="s">
        <v>64</v>
      </c>
      <c r="U1743" t="s">
        <v>749</v>
      </c>
      <c r="V1743" t="s">
        <v>49</v>
      </c>
      <c r="W1743" t="s">
        <v>22415</v>
      </c>
      <c r="X1743" s="126">
        <v>33881</v>
      </c>
      <c r="Y1743" t="s">
        <v>22416</v>
      </c>
      <c r="Z1743" s="126">
        <v>44256</v>
      </c>
      <c r="AA1743" s="126">
        <v>44561</v>
      </c>
      <c r="AB1743" t="s">
        <v>119</v>
      </c>
      <c r="AC1743" t="s">
        <v>6628</v>
      </c>
      <c r="AD1743" t="s">
        <v>40</v>
      </c>
    </row>
    <row r="1744" spans="1:30" x14ac:dyDescent="0.25">
      <c r="A1744" t="s">
        <v>11048</v>
      </c>
      <c r="B1744" t="s">
        <v>27</v>
      </c>
      <c r="C1744" t="s">
        <v>28</v>
      </c>
      <c r="D1744" t="s">
        <v>29</v>
      </c>
      <c r="E1744" t="s">
        <v>30</v>
      </c>
      <c r="F1744" t="s">
        <v>10953</v>
      </c>
      <c r="G1744" t="s">
        <v>10954</v>
      </c>
      <c r="H1744" t="s">
        <v>9383</v>
      </c>
      <c r="I1744" t="s">
        <v>15451</v>
      </c>
      <c r="J1744" t="s">
        <v>11048</v>
      </c>
      <c r="K1744" t="s">
        <v>90</v>
      </c>
      <c r="L1744" t="s">
        <v>730</v>
      </c>
      <c r="M1744" t="s">
        <v>731</v>
      </c>
      <c r="N1744" t="s">
        <v>43</v>
      </c>
      <c r="O1744" t="s">
        <v>53</v>
      </c>
      <c r="P1744" t="s">
        <v>75</v>
      </c>
      <c r="Q1744" t="s">
        <v>187</v>
      </c>
      <c r="R1744" t="s">
        <v>11049</v>
      </c>
      <c r="S1744" t="str">
        <f t="shared" si="23"/>
        <v>QUISPE ESCARCENA, ANGEL ADRIANO</v>
      </c>
      <c r="T1744" t="s">
        <v>722</v>
      </c>
      <c r="U1744" t="s">
        <v>37</v>
      </c>
      <c r="V1744" t="s">
        <v>49</v>
      </c>
      <c r="W1744" t="s">
        <v>17610</v>
      </c>
      <c r="X1744" s="126">
        <v>23436</v>
      </c>
      <c r="Y1744" t="s">
        <v>11050</v>
      </c>
      <c r="AB1744" t="s">
        <v>38</v>
      </c>
      <c r="AC1744" t="s">
        <v>95</v>
      </c>
      <c r="AD1744" t="s">
        <v>40</v>
      </c>
    </row>
    <row r="1745" spans="1:30" x14ac:dyDescent="0.25">
      <c r="A1745" t="s">
        <v>11051</v>
      </c>
      <c r="B1745" t="s">
        <v>27</v>
      </c>
      <c r="C1745" t="s">
        <v>28</v>
      </c>
      <c r="D1745" t="s">
        <v>29</v>
      </c>
      <c r="E1745" t="s">
        <v>30</v>
      </c>
      <c r="F1745" t="s">
        <v>10953</v>
      </c>
      <c r="G1745" t="s">
        <v>10954</v>
      </c>
      <c r="H1745" t="s">
        <v>9383</v>
      </c>
      <c r="I1745" t="s">
        <v>15451</v>
      </c>
      <c r="J1745" t="s">
        <v>11051</v>
      </c>
      <c r="K1745" t="s">
        <v>90</v>
      </c>
      <c r="L1745" t="s">
        <v>91</v>
      </c>
      <c r="M1745" t="s">
        <v>873</v>
      </c>
      <c r="N1745" t="s">
        <v>43</v>
      </c>
      <c r="O1745" t="s">
        <v>11052</v>
      </c>
      <c r="P1745" t="s">
        <v>150</v>
      </c>
      <c r="Q1745" t="s">
        <v>85</v>
      </c>
      <c r="R1745" t="s">
        <v>11053</v>
      </c>
      <c r="S1745" t="str">
        <f t="shared" si="23"/>
        <v>LAURA CACERES, JAVIER BACIANO</v>
      </c>
      <c r="T1745" t="s">
        <v>722</v>
      </c>
      <c r="U1745" t="s">
        <v>37</v>
      </c>
      <c r="V1745" t="s">
        <v>49</v>
      </c>
      <c r="W1745" t="s">
        <v>17611</v>
      </c>
      <c r="X1745" s="126">
        <v>23720</v>
      </c>
      <c r="Y1745" t="s">
        <v>11054</v>
      </c>
      <c r="AB1745" t="s">
        <v>38</v>
      </c>
      <c r="AC1745" t="s">
        <v>95</v>
      </c>
      <c r="AD1745" t="s">
        <v>40</v>
      </c>
    </row>
    <row r="1746" spans="1:30" x14ac:dyDescent="0.25">
      <c r="A1746" t="s">
        <v>11055</v>
      </c>
      <c r="B1746" t="s">
        <v>27</v>
      </c>
      <c r="C1746" t="s">
        <v>28</v>
      </c>
      <c r="D1746" t="s">
        <v>29</v>
      </c>
      <c r="E1746" t="s">
        <v>30</v>
      </c>
      <c r="F1746" t="s">
        <v>10953</v>
      </c>
      <c r="G1746" t="s">
        <v>10954</v>
      </c>
      <c r="H1746" t="s">
        <v>9383</v>
      </c>
      <c r="I1746" t="s">
        <v>15451</v>
      </c>
      <c r="J1746" t="s">
        <v>11055</v>
      </c>
      <c r="K1746" t="s">
        <v>90</v>
      </c>
      <c r="L1746" t="s">
        <v>91</v>
      </c>
      <c r="M1746" t="s">
        <v>92</v>
      </c>
      <c r="N1746" t="s">
        <v>43</v>
      </c>
      <c r="O1746" t="s">
        <v>53</v>
      </c>
      <c r="P1746" t="s">
        <v>286</v>
      </c>
      <c r="Q1746" t="s">
        <v>362</v>
      </c>
      <c r="R1746" t="s">
        <v>11056</v>
      </c>
      <c r="S1746" t="str">
        <f t="shared" si="23"/>
        <v>CHAMBILLA ESCOBAR, MAURO MARCIAL</v>
      </c>
      <c r="T1746" t="s">
        <v>147</v>
      </c>
      <c r="U1746" t="s">
        <v>37</v>
      </c>
      <c r="V1746" t="s">
        <v>49</v>
      </c>
      <c r="W1746" t="s">
        <v>17612</v>
      </c>
      <c r="X1746" s="126">
        <v>22522</v>
      </c>
      <c r="Y1746" t="s">
        <v>11057</v>
      </c>
      <c r="AB1746" t="s">
        <v>38</v>
      </c>
      <c r="AC1746" t="s">
        <v>95</v>
      </c>
      <c r="AD1746" t="s">
        <v>40</v>
      </c>
    </row>
    <row r="1747" spans="1:30" x14ac:dyDescent="0.25">
      <c r="A1747" t="s">
        <v>11058</v>
      </c>
      <c r="B1747" t="s">
        <v>27</v>
      </c>
      <c r="C1747" t="s">
        <v>28</v>
      </c>
      <c r="D1747" t="s">
        <v>29</v>
      </c>
      <c r="E1747" t="s">
        <v>30</v>
      </c>
      <c r="F1747" t="s">
        <v>10953</v>
      </c>
      <c r="G1747" t="s">
        <v>10954</v>
      </c>
      <c r="H1747" t="s">
        <v>9383</v>
      </c>
      <c r="I1747" t="s">
        <v>15451</v>
      </c>
      <c r="J1747" t="s">
        <v>11058</v>
      </c>
      <c r="K1747" t="s">
        <v>90</v>
      </c>
      <c r="L1747" t="s">
        <v>91</v>
      </c>
      <c r="M1747" t="s">
        <v>92</v>
      </c>
      <c r="N1747" t="s">
        <v>43</v>
      </c>
      <c r="O1747" t="s">
        <v>53</v>
      </c>
      <c r="P1747" t="s">
        <v>78</v>
      </c>
      <c r="Q1747" t="s">
        <v>874</v>
      </c>
      <c r="R1747" t="s">
        <v>297</v>
      </c>
      <c r="S1747" t="str">
        <f t="shared" si="23"/>
        <v>PINEDA CERPA, CELIA</v>
      </c>
      <c r="T1747" t="s">
        <v>94</v>
      </c>
      <c r="U1747" t="s">
        <v>37</v>
      </c>
      <c r="V1747" t="s">
        <v>49</v>
      </c>
      <c r="W1747" t="s">
        <v>17613</v>
      </c>
      <c r="X1747" s="126">
        <v>24316</v>
      </c>
      <c r="Y1747" t="s">
        <v>11059</v>
      </c>
      <c r="AB1747" t="s">
        <v>38</v>
      </c>
      <c r="AC1747" t="s">
        <v>95</v>
      </c>
      <c r="AD1747" t="s">
        <v>40</v>
      </c>
    </row>
    <row r="1748" spans="1:30" x14ac:dyDescent="0.25">
      <c r="A1748" t="s">
        <v>11060</v>
      </c>
      <c r="B1748" t="s">
        <v>27</v>
      </c>
      <c r="C1748" t="s">
        <v>28</v>
      </c>
      <c r="D1748" t="s">
        <v>29</v>
      </c>
      <c r="E1748" t="s">
        <v>30</v>
      </c>
      <c r="F1748" t="s">
        <v>10953</v>
      </c>
      <c r="G1748" t="s">
        <v>10954</v>
      </c>
      <c r="H1748" t="s">
        <v>9383</v>
      </c>
      <c r="I1748" t="s">
        <v>15451</v>
      </c>
      <c r="J1748" t="s">
        <v>11060</v>
      </c>
      <c r="K1748" t="s">
        <v>90</v>
      </c>
      <c r="L1748" t="s">
        <v>91</v>
      </c>
      <c r="M1748" t="s">
        <v>92</v>
      </c>
      <c r="N1748" t="s">
        <v>43</v>
      </c>
      <c r="O1748" t="s">
        <v>53</v>
      </c>
      <c r="P1748" t="s">
        <v>75</v>
      </c>
      <c r="Q1748" t="s">
        <v>426</v>
      </c>
      <c r="R1748" t="s">
        <v>6572</v>
      </c>
      <c r="S1748" t="str">
        <f t="shared" si="23"/>
        <v>QUISPE ACERO, DIONICIO</v>
      </c>
      <c r="T1748" t="s">
        <v>176</v>
      </c>
      <c r="U1748" t="s">
        <v>37</v>
      </c>
      <c r="V1748" t="s">
        <v>49</v>
      </c>
      <c r="W1748" t="s">
        <v>17614</v>
      </c>
      <c r="X1748" s="126">
        <v>19077</v>
      </c>
      <c r="Y1748" t="s">
        <v>11061</v>
      </c>
      <c r="AB1748" t="s">
        <v>38</v>
      </c>
      <c r="AC1748" t="s">
        <v>95</v>
      </c>
      <c r="AD1748" t="s">
        <v>40</v>
      </c>
    </row>
    <row r="1749" spans="1:30" x14ac:dyDescent="0.25">
      <c r="A1749" t="s">
        <v>11062</v>
      </c>
      <c r="B1749" t="s">
        <v>27</v>
      </c>
      <c r="C1749" t="s">
        <v>28</v>
      </c>
      <c r="D1749" t="s">
        <v>29</v>
      </c>
      <c r="E1749" t="s">
        <v>30</v>
      </c>
      <c r="F1749" t="s">
        <v>11063</v>
      </c>
      <c r="G1749" t="s">
        <v>11064</v>
      </c>
      <c r="H1749" t="s">
        <v>9383</v>
      </c>
      <c r="I1749" t="s">
        <v>15452</v>
      </c>
      <c r="J1749" t="s">
        <v>11062</v>
      </c>
      <c r="K1749" t="s">
        <v>31</v>
      </c>
      <c r="L1749" t="s">
        <v>32</v>
      </c>
      <c r="M1749" t="s">
        <v>33</v>
      </c>
      <c r="N1749" t="s">
        <v>34</v>
      </c>
      <c r="O1749" t="s">
        <v>6560</v>
      </c>
      <c r="P1749" t="s">
        <v>325</v>
      </c>
      <c r="Q1749" t="s">
        <v>58</v>
      </c>
      <c r="R1749" t="s">
        <v>830</v>
      </c>
      <c r="S1749" t="str">
        <f t="shared" si="23"/>
        <v>MENDOZA VILCA, ALFONSO</v>
      </c>
      <c r="T1749" t="s">
        <v>59</v>
      </c>
      <c r="U1749" t="s">
        <v>37</v>
      </c>
      <c r="V1749" t="s">
        <v>6561</v>
      </c>
      <c r="W1749" t="s">
        <v>17615</v>
      </c>
      <c r="X1749" s="126">
        <v>22672</v>
      </c>
      <c r="Y1749" t="s">
        <v>11065</v>
      </c>
      <c r="Z1749" s="126">
        <v>43374</v>
      </c>
      <c r="AA1749" s="126">
        <v>44834</v>
      </c>
      <c r="AB1749" t="s">
        <v>38</v>
      </c>
      <c r="AC1749" t="s">
        <v>39</v>
      </c>
      <c r="AD1749" t="s">
        <v>40</v>
      </c>
    </row>
    <row r="1750" spans="1:30" x14ac:dyDescent="0.25">
      <c r="A1750" t="s">
        <v>11066</v>
      </c>
      <c r="B1750" t="s">
        <v>27</v>
      </c>
      <c r="C1750" t="s">
        <v>28</v>
      </c>
      <c r="D1750" t="s">
        <v>29</v>
      </c>
      <c r="E1750" t="s">
        <v>30</v>
      </c>
      <c r="F1750" t="s">
        <v>11063</v>
      </c>
      <c r="G1750" t="s">
        <v>11064</v>
      </c>
      <c r="H1750" t="s">
        <v>9383</v>
      </c>
      <c r="I1750" t="s">
        <v>15452</v>
      </c>
      <c r="J1750" t="s">
        <v>11066</v>
      </c>
      <c r="K1750" t="s">
        <v>31</v>
      </c>
      <c r="L1750" t="s">
        <v>31</v>
      </c>
      <c r="M1750" t="s">
        <v>42</v>
      </c>
      <c r="N1750" t="s">
        <v>43</v>
      </c>
      <c r="O1750" t="s">
        <v>53</v>
      </c>
      <c r="P1750" t="s">
        <v>106</v>
      </c>
      <c r="Q1750" t="s">
        <v>126</v>
      </c>
      <c r="R1750" t="s">
        <v>388</v>
      </c>
      <c r="S1750" t="str">
        <f t="shared" si="23"/>
        <v>MAMANI FLORES, MARIA</v>
      </c>
      <c r="T1750" t="s">
        <v>47</v>
      </c>
      <c r="U1750" t="s">
        <v>48</v>
      </c>
      <c r="V1750" t="s">
        <v>49</v>
      </c>
      <c r="W1750" t="s">
        <v>17616</v>
      </c>
      <c r="X1750" s="126">
        <v>20883</v>
      </c>
      <c r="Y1750" t="s">
        <v>11067</v>
      </c>
      <c r="AB1750" t="s">
        <v>38</v>
      </c>
      <c r="AC1750" t="s">
        <v>39</v>
      </c>
      <c r="AD1750" t="s">
        <v>40</v>
      </c>
    </row>
    <row r="1751" spans="1:30" x14ac:dyDescent="0.25">
      <c r="A1751" t="s">
        <v>11068</v>
      </c>
      <c r="B1751" t="s">
        <v>27</v>
      </c>
      <c r="C1751" t="s">
        <v>28</v>
      </c>
      <c r="D1751" t="s">
        <v>29</v>
      </c>
      <c r="E1751" t="s">
        <v>30</v>
      </c>
      <c r="F1751" t="s">
        <v>11063</v>
      </c>
      <c r="G1751" t="s">
        <v>11064</v>
      </c>
      <c r="H1751" t="s">
        <v>9383</v>
      </c>
      <c r="I1751" t="s">
        <v>15452</v>
      </c>
      <c r="J1751" t="s">
        <v>11068</v>
      </c>
      <c r="K1751" t="s">
        <v>31</v>
      </c>
      <c r="L1751" t="s">
        <v>31</v>
      </c>
      <c r="M1751" t="s">
        <v>42</v>
      </c>
      <c r="N1751" t="s">
        <v>43</v>
      </c>
      <c r="O1751" t="s">
        <v>11069</v>
      </c>
      <c r="P1751" t="s">
        <v>75</v>
      </c>
      <c r="Q1751" t="s">
        <v>413</v>
      </c>
      <c r="R1751" t="s">
        <v>6651</v>
      </c>
      <c r="S1751" t="str">
        <f t="shared" si="23"/>
        <v>QUISPE BEJAR, BETTY</v>
      </c>
      <c r="T1751" t="s">
        <v>47</v>
      </c>
      <c r="U1751" t="s">
        <v>48</v>
      </c>
      <c r="V1751" t="s">
        <v>49</v>
      </c>
      <c r="W1751" t="s">
        <v>17617</v>
      </c>
      <c r="X1751" s="126">
        <v>27202</v>
      </c>
      <c r="Y1751" t="s">
        <v>11070</v>
      </c>
      <c r="AB1751" t="s">
        <v>38</v>
      </c>
      <c r="AC1751" t="s">
        <v>39</v>
      </c>
      <c r="AD1751" t="s">
        <v>40</v>
      </c>
    </row>
    <row r="1752" spans="1:30" x14ac:dyDescent="0.25">
      <c r="A1752" t="s">
        <v>11071</v>
      </c>
      <c r="B1752" t="s">
        <v>27</v>
      </c>
      <c r="C1752" t="s">
        <v>28</v>
      </c>
      <c r="D1752" t="s">
        <v>29</v>
      </c>
      <c r="E1752" t="s">
        <v>30</v>
      </c>
      <c r="F1752" t="s">
        <v>11063</v>
      </c>
      <c r="G1752" t="s">
        <v>11064</v>
      </c>
      <c r="H1752" t="s">
        <v>9383</v>
      </c>
      <c r="I1752" t="s">
        <v>15452</v>
      </c>
      <c r="J1752" t="s">
        <v>11071</v>
      </c>
      <c r="K1752" t="s">
        <v>31</v>
      </c>
      <c r="L1752" t="s">
        <v>31</v>
      </c>
      <c r="M1752" t="s">
        <v>42</v>
      </c>
      <c r="N1752" t="s">
        <v>43</v>
      </c>
      <c r="O1752" t="s">
        <v>53</v>
      </c>
      <c r="P1752" t="s">
        <v>875</v>
      </c>
      <c r="Q1752" t="s">
        <v>622</v>
      </c>
      <c r="R1752" t="s">
        <v>9330</v>
      </c>
      <c r="S1752" t="str">
        <f t="shared" si="23"/>
        <v>CHANA ARISACA, MAURICIA</v>
      </c>
      <c r="T1752" t="s">
        <v>52</v>
      </c>
      <c r="U1752" t="s">
        <v>48</v>
      </c>
      <c r="V1752" t="s">
        <v>49</v>
      </c>
      <c r="W1752" t="s">
        <v>17618</v>
      </c>
      <c r="X1752" s="126">
        <v>25613</v>
      </c>
      <c r="Y1752" t="s">
        <v>11072</v>
      </c>
      <c r="AB1752" t="s">
        <v>38</v>
      </c>
      <c r="AC1752" t="s">
        <v>39</v>
      </c>
      <c r="AD1752" t="s">
        <v>40</v>
      </c>
    </row>
    <row r="1753" spans="1:30" x14ac:dyDescent="0.25">
      <c r="A1753" t="s">
        <v>11073</v>
      </c>
      <c r="B1753" t="s">
        <v>27</v>
      </c>
      <c r="C1753" t="s">
        <v>28</v>
      </c>
      <c r="D1753" t="s">
        <v>29</v>
      </c>
      <c r="E1753" t="s">
        <v>30</v>
      </c>
      <c r="F1753" t="s">
        <v>11063</v>
      </c>
      <c r="G1753" t="s">
        <v>11064</v>
      </c>
      <c r="H1753" t="s">
        <v>9383</v>
      </c>
      <c r="I1753" t="s">
        <v>15452</v>
      </c>
      <c r="J1753" t="s">
        <v>11073</v>
      </c>
      <c r="K1753" t="s">
        <v>31</v>
      </c>
      <c r="L1753" t="s">
        <v>31</v>
      </c>
      <c r="M1753" t="s">
        <v>6446</v>
      </c>
      <c r="N1753" t="s">
        <v>43</v>
      </c>
      <c r="O1753" t="s">
        <v>53</v>
      </c>
      <c r="P1753" t="s">
        <v>565</v>
      </c>
      <c r="Q1753" t="s">
        <v>168</v>
      </c>
      <c r="R1753" t="s">
        <v>11074</v>
      </c>
      <c r="S1753" t="str">
        <f t="shared" si="23"/>
        <v>FRANCO ORTEGA, GUIDO WILLIAM</v>
      </c>
      <c r="T1753" t="s">
        <v>36</v>
      </c>
      <c r="U1753" t="s">
        <v>48</v>
      </c>
      <c r="V1753" t="s">
        <v>49</v>
      </c>
      <c r="W1753" t="s">
        <v>17619</v>
      </c>
      <c r="X1753" s="126">
        <v>24036</v>
      </c>
      <c r="Y1753" t="s">
        <v>11075</v>
      </c>
      <c r="AB1753" t="s">
        <v>38</v>
      </c>
      <c r="AC1753" t="s">
        <v>39</v>
      </c>
      <c r="AD1753" t="s">
        <v>40</v>
      </c>
    </row>
    <row r="1754" spans="1:30" x14ac:dyDescent="0.25">
      <c r="A1754" t="s">
        <v>11076</v>
      </c>
      <c r="B1754" t="s">
        <v>27</v>
      </c>
      <c r="C1754" t="s">
        <v>28</v>
      </c>
      <c r="D1754" t="s">
        <v>29</v>
      </c>
      <c r="E1754" t="s">
        <v>30</v>
      </c>
      <c r="F1754" t="s">
        <v>11063</v>
      </c>
      <c r="G1754" t="s">
        <v>11064</v>
      </c>
      <c r="H1754" t="s">
        <v>9383</v>
      </c>
      <c r="I1754" t="s">
        <v>15452</v>
      </c>
      <c r="J1754" t="s">
        <v>11076</v>
      </c>
      <c r="K1754" t="s">
        <v>31</v>
      </c>
      <c r="L1754" t="s">
        <v>31</v>
      </c>
      <c r="M1754" t="s">
        <v>42</v>
      </c>
      <c r="N1754" t="s">
        <v>43</v>
      </c>
      <c r="O1754" t="s">
        <v>11077</v>
      </c>
      <c r="P1754" t="s">
        <v>158</v>
      </c>
      <c r="Q1754" t="s">
        <v>106</v>
      </c>
      <c r="R1754" t="s">
        <v>11078</v>
      </c>
      <c r="S1754" t="str">
        <f t="shared" si="23"/>
        <v>GOMEZ MAMANI, JHAZMIN JASSY</v>
      </c>
      <c r="T1754" t="s">
        <v>36</v>
      </c>
      <c r="U1754" t="s">
        <v>48</v>
      </c>
      <c r="V1754" t="s">
        <v>49</v>
      </c>
      <c r="W1754" t="s">
        <v>17620</v>
      </c>
      <c r="X1754" s="126">
        <v>25067</v>
      </c>
      <c r="Y1754" t="s">
        <v>11079</v>
      </c>
      <c r="AB1754" t="s">
        <v>38</v>
      </c>
      <c r="AC1754" t="s">
        <v>39</v>
      </c>
      <c r="AD1754" t="s">
        <v>40</v>
      </c>
    </row>
    <row r="1755" spans="1:30" x14ac:dyDescent="0.25">
      <c r="A1755" t="s">
        <v>11080</v>
      </c>
      <c r="B1755" t="s">
        <v>27</v>
      </c>
      <c r="C1755" t="s">
        <v>28</v>
      </c>
      <c r="D1755" t="s">
        <v>29</v>
      </c>
      <c r="E1755" t="s">
        <v>30</v>
      </c>
      <c r="F1755" t="s">
        <v>11063</v>
      </c>
      <c r="G1755" t="s">
        <v>11064</v>
      </c>
      <c r="H1755" t="s">
        <v>9383</v>
      </c>
      <c r="I1755" t="s">
        <v>15452</v>
      </c>
      <c r="J1755" t="s">
        <v>11080</v>
      </c>
      <c r="K1755" t="s">
        <v>31</v>
      </c>
      <c r="L1755" t="s">
        <v>31</v>
      </c>
      <c r="M1755" t="s">
        <v>42</v>
      </c>
      <c r="N1755" t="s">
        <v>43</v>
      </c>
      <c r="O1755" t="s">
        <v>53</v>
      </c>
      <c r="P1755" t="s">
        <v>106</v>
      </c>
      <c r="Q1755" t="s">
        <v>378</v>
      </c>
      <c r="R1755" t="s">
        <v>600</v>
      </c>
      <c r="S1755" t="str">
        <f t="shared" si="23"/>
        <v>MAMANI CURASI, NILDA</v>
      </c>
      <c r="T1755" t="s">
        <v>47</v>
      </c>
      <c r="U1755" t="s">
        <v>48</v>
      </c>
      <c r="V1755" t="s">
        <v>49</v>
      </c>
      <c r="W1755" t="s">
        <v>17621</v>
      </c>
      <c r="X1755" s="126">
        <v>23798</v>
      </c>
      <c r="Y1755" t="s">
        <v>11081</v>
      </c>
      <c r="AB1755" t="s">
        <v>38</v>
      </c>
      <c r="AC1755" t="s">
        <v>39</v>
      </c>
      <c r="AD1755" t="s">
        <v>40</v>
      </c>
    </row>
    <row r="1756" spans="1:30" x14ac:dyDescent="0.25">
      <c r="A1756" t="s">
        <v>11082</v>
      </c>
      <c r="B1756" t="s">
        <v>27</v>
      </c>
      <c r="C1756" t="s">
        <v>28</v>
      </c>
      <c r="D1756" t="s">
        <v>29</v>
      </c>
      <c r="E1756" t="s">
        <v>30</v>
      </c>
      <c r="F1756" t="s">
        <v>11063</v>
      </c>
      <c r="G1756" t="s">
        <v>11064</v>
      </c>
      <c r="H1756" t="s">
        <v>9383</v>
      </c>
      <c r="I1756" t="s">
        <v>15452</v>
      </c>
      <c r="J1756" t="s">
        <v>11082</v>
      </c>
      <c r="K1756" t="s">
        <v>31</v>
      </c>
      <c r="L1756" t="s">
        <v>31</v>
      </c>
      <c r="M1756" t="s">
        <v>9423</v>
      </c>
      <c r="N1756" t="s">
        <v>43</v>
      </c>
      <c r="O1756" t="s">
        <v>11083</v>
      </c>
      <c r="P1756" t="s">
        <v>106</v>
      </c>
      <c r="Q1756" t="s">
        <v>74</v>
      </c>
      <c r="R1756" t="s">
        <v>11084</v>
      </c>
      <c r="S1756" t="str">
        <f t="shared" si="23"/>
        <v>MAMANI HUANCA, MARTHA ZORAYA</v>
      </c>
      <c r="T1756" t="s">
        <v>47</v>
      </c>
      <c r="U1756" t="s">
        <v>48</v>
      </c>
      <c r="V1756" t="s">
        <v>49</v>
      </c>
      <c r="W1756" t="s">
        <v>17622</v>
      </c>
      <c r="X1756" s="126">
        <v>24052</v>
      </c>
      <c r="Y1756" t="s">
        <v>11085</v>
      </c>
      <c r="AB1756" t="s">
        <v>38</v>
      </c>
      <c r="AC1756" t="s">
        <v>39</v>
      </c>
      <c r="AD1756" t="s">
        <v>40</v>
      </c>
    </row>
    <row r="1757" spans="1:30" x14ac:dyDescent="0.25">
      <c r="A1757" t="s">
        <v>11086</v>
      </c>
      <c r="B1757" t="s">
        <v>27</v>
      </c>
      <c r="C1757" t="s">
        <v>28</v>
      </c>
      <c r="D1757" t="s">
        <v>29</v>
      </c>
      <c r="E1757" t="s">
        <v>30</v>
      </c>
      <c r="F1757" t="s">
        <v>11063</v>
      </c>
      <c r="G1757" t="s">
        <v>11064</v>
      </c>
      <c r="H1757" t="s">
        <v>9383</v>
      </c>
      <c r="I1757" t="s">
        <v>15452</v>
      </c>
      <c r="J1757" t="s">
        <v>11086</v>
      </c>
      <c r="K1757" t="s">
        <v>31</v>
      </c>
      <c r="L1757" t="s">
        <v>31</v>
      </c>
      <c r="M1757" t="s">
        <v>42</v>
      </c>
      <c r="N1757" t="s">
        <v>43</v>
      </c>
      <c r="O1757" t="s">
        <v>11087</v>
      </c>
      <c r="P1757" t="s">
        <v>193</v>
      </c>
      <c r="Q1757" t="s">
        <v>207</v>
      </c>
      <c r="R1757" t="s">
        <v>998</v>
      </c>
      <c r="S1757" t="str">
        <f t="shared" si="23"/>
        <v>APAZA ANDIA, FILOMENA</v>
      </c>
      <c r="T1757" t="s">
        <v>59</v>
      </c>
      <c r="U1757" t="s">
        <v>48</v>
      </c>
      <c r="V1757" t="s">
        <v>49</v>
      </c>
      <c r="W1757" t="s">
        <v>17623</v>
      </c>
      <c r="X1757" s="126">
        <v>25426</v>
      </c>
      <c r="Y1757" t="s">
        <v>11088</v>
      </c>
      <c r="AB1757" t="s">
        <v>38</v>
      </c>
      <c r="AC1757" t="s">
        <v>39</v>
      </c>
      <c r="AD1757" t="s">
        <v>40</v>
      </c>
    </row>
    <row r="1758" spans="1:30" x14ac:dyDescent="0.25">
      <c r="A1758" t="s">
        <v>11089</v>
      </c>
      <c r="B1758" t="s">
        <v>27</v>
      </c>
      <c r="C1758" t="s">
        <v>28</v>
      </c>
      <c r="D1758" t="s">
        <v>29</v>
      </c>
      <c r="E1758" t="s">
        <v>30</v>
      </c>
      <c r="F1758" t="s">
        <v>11063</v>
      </c>
      <c r="G1758" t="s">
        <v>11064</v>
      </c>
      <c r="H1758" t="s">
        <v>9383</v>
      </c>
      <c r="I1758" t="s">
        <v>15452</v>
      </c>
      <c r="J1758" t="s">
        <v>11089</v>
      </c>
      <c r="K1758" t="s">
        <v>31</v>
      </c>
      <c r="L1758" t="s">
        <v>31</v>
      </c>
      <c r="M1758" t="s">
        <v>9423</v>
      </c>
      <c r="N1758" t="s">
        <v>61</v>
      </c>
      <c r="O1758" t="s">
        <v>17624</v>
      </c>
      <c r="P1758" t="s">
        <v>642</v>
      </c>
      <c r="Q1758" t="s">
        <v>1882</v>
      </c>
      <c r="R1758" t="s">
        <v>22519</v>
      </c>
      <c r="S1758" s="189" t="s">
        <v>235</v>
      </c>
      <c r="T1758" t="s">
        <v>64</v>
      </c>
      <c r="U1758" t="s">
        <v>48</v>
      </c>
      <c r="V1758" t="s">
        <v>49</v>
      </c>
      <c r="W1758" t="s">
        <v>22520</v>
      </c>
      <c r="X1758" s="126">
        <v>31231</v>
      </c>
      <c r="Y1758" t="s">
        <v>22521</v>
      </c>
      <c r="Z1758" s="126">
        <v>44256</v>
      </c>
      <c r="AA1758" s="126">
        <v>44561</v>
      </c>
      <c r="AB1758" t="s">
        <v>38</v>
      </c>
      <c r="AC1758" t="s">
        <v>6628</v>
      </c>
      <c r="AD1758" t="s">
        <v>40</v>
      </c>
    </row>
    <row r="1759" spans="1:30" x14ac:dyDescent="0.25">
      <c r="A1759" t="s">
        <v>11091</v>
      </c>
      <c r="B1759" t="s">
        <v>27</v>
      </c>
      <c r="C1759" t="s">
        <v>28</v>
      </c>
      <c r="D1759" t="s">
        <v>29</v>
      </c>
      <c r="E1759" t="s">
        <v>30</v>
      </c>
      <c r="F1759" t="s">
        <v>11063</v>
      </c>
      <c r="G1759" t="s">
        <v>11064</v>
      </c>
      <c r="H1759" t="s">
        <v>9383</v>
      </c>
      <c r="I1759" t="s">
        <v>15452</v>
      </c>
      <c r="J1759" t="s">
        <v>11091</v>
      </c>
      <c r="K1759" t="s">
        <v>31</v>
      </c>
      <c r="L1759" t="s">
        <v>31</v>
      </c>
      <c r="M1759" t="s">
        <v>42</v>
      </c>
      <c r="N1759" t="s">
        <v>43</v>
      </c>
      <c r="O1759" t="s">
        <v>53</v>
      </c>
      <c r="P1759" t="s">
        <v>253</v>
      </c>
      <c r="Q1759" t="s">
        <v>877</v>
      </c>
      <c r="R1759" t="s">
        <v>11092</v>
      </c>
      <c r="S1759" t="str">
        <f t="shared" si="23"/>
        <v>PUMA HILARI, YENY DARIA</v>
      </c>
      <c r="T1759" t="s">
        <v>59</v>
      </c>
      <c r="U1759" t="s">
        <v>48</v>
      </c>
      <c r="V1759" t="s">
        <v>49</v>
      </c>
      <c r="W1759" t="s">
        <v>17625</v>
      </c>
      <c r="X1759" s="126">
        <v>28059</v>
      </c>
      <c r="Y1759" t="s">
        <v>11093</v>
      </c>
      <c r="AB1759" t="s">
        <v>38</v>
      </c>
      <c r="AC1759" t="s">
        <v>39</v>
      </c>
      <c r="AD1759" t="s">
        <v>40</v>
      </c>
    </row>
    <row r="1760" spans="1:30" x14ac:dyDescent="0.25">
      <c r="A1760" t="s">
        <v>11094</v>
      </c>
      <c r="B1760" t="s">
        <v>27</v>
      </c>
      <c r="C1760" t="s">
        <v>28</v>
      </c>
      <c r="D1760" t="s">
        <v>29</v>
      </c>
      <c r="E1760" t="s">
        <v>30</v>
      </c>
      <c r="F1760" t="s">
        <v>11063</v>
      </c>
      <c r="G1760" t="s">
        <v>11064</v>
      </c>
      <c r="H1760" t="s">
        <v>9383</v>
      </c>
      <c r="I1760" t="s">
        <v>15452</v>
      </c>
      <c r="J1760" t="s">
        <v>11094</v>
      </c>
      <c r="K1760" t="s">
        <v>31</v>
      </c>
      <c r="L1760" t="s">
        <v>31</v>
      </c>
      <c r="M1760" t="s">
        <v>42</v>
      </c>
      <c r="N1760" t="s">
        <v>43</v>
      </c>
      <c r="O1760" t="s">
        <v>11095</v>
      </c>
      <c r="P1760" t="s">
        <v>11096</v>
      </c>
      <c r="Q1760" t="s">
        <v>608</v>
      </c>
      <c r="R1760" t="s">
        <v>11097</v>
      </c>
      <c r="S1760" t="str">
        <f t="shared" si="23"/>
        <v>CALLOMAMANI AROCUTIPA, TOMAS PERCY</v>
      </c>
      <c r="T1760" t="s">
        <v>52</v>
      </c>
      <c r="U1760" t="s">
        <v>48</v>
      </c>
      <c r="V1760" t="s">
        <v>49</v>
      </c>
      <c r="W1760" t="s">
        <v>17626</v>
      </c>
      <c r="X1760" s="126">
        <v>28679</v>
      </c>
      <c r="Y1760" t="s">
        <v>11098</v>
      </c>
      <c r="AB1760" t="s">
        <v>38</v>
      </c>
      <c r="AC1760" t="s">
        <v>39</v>
      </c>
      <c r="AD1760" t="s">
        <v>40</v>
      </c>
    </row>
    <row r="1761" spans="1:30" x14ac:dyDescent="0.25">
      <c r="A1761" t="s">
        <v>11099</v>
      </c>
      <c r="B1761" t="s">
        <v>27</v>
      </c>
      <c r="C1761" t="s">
        <v>28</v>
      </c>
      <c r="D1761" t="s">
        <v>29</v>
      </c>
      <c r="E1761" t="s">
        <v>30</v>
      </c>
      <c r="F1761" t="s">
        <v>11063</v>
      </c>
      <c r="G1761" t="s">
        <v>11064</v>
      </c>
      <c r="H1761" t="s">
        <v>9383</v>
      </c>
      <c r="I1761" t="s">
        <v>15452</v>
      </c>
      <c r="J1761" t="s">
        <v>11099</v>
      </c>
      <c r="K1761" t="s">
        <v>31</v>
      </c>
      <c r="L1761" t="s">
        <v>31</v>
      </c>
      <c r="M1761" t="s">
        <v>42</v>
      </c>
      <c r="N1761" t="s">
        <v>61</v>
      </c>
      <c r="O1761" t="s">
        <v>17627</v>
      </c>
      <c r="P1761" t="s">
        <v>788</v>
      </c>
      <c r="Q1761" t="s">
        <v>988</v>
      </c>
      <c r="R1761" t="s">
        <v>22522</v>
      </c>
      <c r="S1761" s="189" t="s">
        <v>235</v>
      </c>
      <c r="T1761" t="s">
        <v>64</v>
      </c>
      <c r="U1761" t="s">
        <v>48</v>
      </c>
      <c r="V1761" t="s">
        <v>49</v>
      </c>
      <c r="W1761" t="s">
        <v>22523</v>
      </c>
      <c r="X1761" s="126">
        <v>32566</v>
      </c>
      <c r="Y1761" t="s">
        <v>22524</v>
      </c>
      <c r="Z1761" s="126">
        <v>44323</v>
      </c>
      <c r="AA1761" s="126">
        <v>44561</v>
      </c>
      <c r="AB1761" t="s">
        <v>38</v>
      </c>
      <c r="AC1761" t="s">
        <v>6628</v>
      </c>
      <c r="AD1761" t="s">
        <v>40</v>
      </c>
    </row>
    <row r="1762" spans="1:30" x14ac:dyDescent="0.25">
      <c r="A1762" t="s">
        <v>11100</v>
      </c>
      <c r="B1762" t="s">
        <v>27</v>
      </c>
      <c r="C1762" t="s">
        <v>28</v>
      </c>
      <c r="D1762" t="s">
        <v>29</v>
      </c>
      <c r="E1762" t="s">
        <v>30</v>
      </c>
      <c r="F1762" t="s">
        <v>11063</v>
      </c>
      <c r="G1762" t="s">
        <v>11064</v>
      </c>
      <c r="H1762" t="s">
        <v>9383</v>
      </c>
      <c r="I1762" t="s">
        <v>15452</v>
      </c>
      <c r="J1762" t="s">
        <v>11100</v>
      </c>
      <c r="K1762" t="s">
        <v>31</v>
      </c>
      <c r="L1762" t="s">
        <v>31</v>
      </c>
      <c r="M1762" t="s">
        <v>42</v>
      </c>
      <c r="N1762" t="s">
        <v>43</v>
      </c>
      <c r="O1762" t="s">
        <v>11101</v>
      </c>
      <c r="P1762" t="s">
        <v>193</v>
      </c>
      <c r="Q1762" t="s">
        <v>144</v>
      </c>
      <c r="R1762" t="s">
        <v>209</v>
      </c>
      <c r="S1762" t="str">
        <f t="shared" si="23"/>
        <v>APAZA LLANQUE, LIDIA</v>
      </c>
      <c r="T1762" t="s">
        <v>36</v>
      </c>
      <c r="U1762" t="s">
        <v>48</v>
      </c>
      <c r="V1762" t="s">
        <v>49</v>
      </c>
      <c r="W1762" t="s">
        <v>17628</v>
      </c>
      <c r="X1762" s="126">
        <v>25471</v>
      </c>
      <c r="Y1762" t="s">
        <v>11102</v>
      </c>
      <c r="AB1762" t="s">
        <v>38</v>
      </c>
      <c r="AC1762" t="s">
        <v>39</v>
      </c>
      <c r="AD1762" t="s">
        <v>40</v>
      </c>
    </row>
    <row r="1763" spans="1:30" x14ac:dyDescent="0.25">
      <c r="A1763" t="s">
        <v>11103</v>
      </c>
      <c r="B1763" t="s">
        <v>27</v>
      </c>
      <c r="C1763" t="s">
        <v>28</v>
      </c>
      <c r="D1763" t="s">
        <v>29</v>
      </c>
      <c r="E1763" t="s">
        <v>30</v>
      </c>
      <c r="F1763" t="s">
        <v>11063</v>
      </c>
      <c r="G1763" t="s">
        <v>11064</v>
      </c>
      <c r="H1763" t="s">
        <v>9383</v>
      </c>
      <c r="I1763" t="s">
        <v>15452</v>
      </c>
      <c r="J1763" t="s">
        <v>11103</v>
      </c>
      <c r="K1763" t="s">
        <v>31</v>
      </c>
      <c r="L1763" t="s">
        <v>31</v>
      </c>
      <c r="M1763" t="s">
        <v>42</v>
      </c>
      <c r="N1763" t="s">
        <v>43</v>
      </c>
      <c r="O1763" t="s">
        <v>53</v>
      </c>
      <c r="P1763" t="s">
        <v>878</v>
      </c>
      <c r="Q1763" t="s">
        <v>75</v>
      </c>
      <c r="R1763" t="s">
        <v>617</v>
      </c>
      <c r="S1763" t="str">
        <f t="shared" si="23"/>
        <v>SUPO QUISPE, ELSA</v>
      </c>
      <c r="T1763" t="s">
        <v>47</v>
      </c>
      <c r="U1763" t="s">
        <v>48</v>
      </c>
      <c r="V1763" t="s">
        <v>49</v>
      </c>
      <c r="W1763" t="s">
        <v>17629</v>
      </c>
      <c r="X1763" s="126">
        <v>23769</v>
      </c>
      <c r="Y1763" t="s">
        <v>11104</v>
      </c>
      <c r="AB1763" t="s">
        <v>38</v>
      </c>
      <c r="AC1763" t="s">
        <v>39</v>
      </c>
      <c r="AD1763" t="s">
        <v>40</v>
      </c>
    </row>
    <row r="1764" spans="1:30" x14ac:dyDescent="0.25">
      <c r="A1764" t="s">
        <v>11105</v>
      </c>
      <c r="B1764" t="s">
        <v>27</v>
      </c>
      <c r="C1764" t="s">
        <v>28</v>
      </c>
      <c r="D1764" t="s">
        <v>29</v>
      </c>
      <c r="E1764" t="s">
        <v>30</v>
      </c>
      <c r="F1764" t="s">
        <v>11063</v>
      </c>
      <c r="G1764" t="s">
        <v>11064</v>
      </c>
      <c r="H1764" t="s">
        <v>9383</v>
      </c>
      <c r="I1764" t="s">
        <v>15452</v>
      </c>
      <c r="J1764" t="s">
        <v>11105</v>
      </c>
      <c r="K1764" t="s">
        <v>31</v>
      </c>
      <c r="L1764" t="s">
        <v>31</v>
      </c>
      <c r="M1764" t="s">
        <v>42</v>
      </c>
      <c r="N1764" t="s">
        <v>43</v>
      </c>
      <c r="O1764" t="s">
        <v>53</v>
      </c>
      <c r="P1764" t="s">
        <v>11106</v>
      </c>
      <c r="Q1764" t="s">
        <v>438</v>
      </c>
      <c r="R1764" t="s">
        <v>290</v>
      </c>
      <c r="S1764" t="str">
        <f t="shared" si="23"/>
        <v>ZAVALLA CABRERA, LUCIO</v>
      </c>
      <c r="T1764" t="s">
        <v>47</v>
      </c>
      <c r="U1764" t="s">
        <v>48</v>
      </c>
      <c r="V1764" t="s">
        <v>49</v>
      </c>
      <c r="W1764" t="s">
        <v>17630</v>
      </c>
      <c r="X1764" s="126">
        <v>23074</v>
      </c>
      <c r="Y1764" t="s">
        <v>11107</v>
      </c>
      <c r="AB1764" t="s">
        <v>38</v>
      </c>
      <c r="AC1764" t="s">
        <v>39</v>
      </c>
      <c r="AD1764" t="s">
        <v>40</v>
      </c>
    </row>
    <row r="1765" spans="1:30" x14ac:dyDescent="0.25">
      <c r="A1765" t="s">
        <v>17631</v>
      </c>
      <c r="B1765" t="s">
        <v>27</v>
      </c>
      <c r="C1765" t="s">
        <v>28</v>
      </c>
      <c r="D1765" t="s">
        <v>29</v>
      </c>
      <c r="E1765" t="s">
        <v>30</v>
      </c>
      <c r="F1765" t="s">
        <v>11063</v>
      </c>
      <c r="G1765" t="s">
        <v>11064</v>
      </c>
      <c r="H1765" t="s">
        <v>9383</v>
      </c>
      <c r="I1765" t="s">
        <v>15452</v>
      </c>
      <c r="J1765" t="s">
        <v>17631</v>
      </c>
      <c r="K1765" t="s">
        <v>31</v>
      </c>
      <c r="L1765" t="s">
        <v>31</v>
      </c>
      <c r="M1765" t="s">
        <v>6446</v>
      </c>
      <c r="N1765" t="s">
        <v>61</v>
      </c>
      <c r="O1765" t="s">
        <v>17060</v>
      </c>
      <c r="P1765" t="s">
        <v>330</v>
      </c>
      <c r="Q1765" t="s">
        <v>718</v>
      </c>
      <c r="R1765" t="s">
        <v>22464</v>
      </c>
      <c r="S1765" s="189" t="s">
        <v>235</v>
      </c>
      <c r="T1765" t="s">
        <v>64</v>
      </c>
      <c r="U1765" t="s">
        <v>316</v>
      </c>
      <c r="V1765" t="s">
        <v>49</v>
      </c>
      <c r="W1765" t="s">
        <v>22465</v>
      </c>
      <c r="X1765" s="126">
        <v>25471</v>
      </c>
      <c r="Y1765" t="s">
        <v>22466</v>
      </c>
      <c r="Z1765" s="126">
        <v>44256</v>
      </c>
      <c r="AA1765" s="126">
        <v>44561</v>
      </c>
      <c r="AB1765" t="s">
        <v>119</v>
      </c>
      <c r="AC1765" t="s">
        <v>6628</v>
      </c>
      <c r="AD1765" t="s">
        <v>40</v>
      </c>
    </row>
    <row r="1766" spans="1:30" x14ac:dyDescent="0.25">
      <c r="A1766" t="s">
        <v>11108</v>
      </c>
      <c r="B1766" t="s">
        <v>27</v>
      </c>
      <c r="C1766" t="s">
        <v>28</v>
      </c>
      <c r="D1766" t="s">
        <v>29</v>
      </c>
      <c r="E1766" t="s">
        <v>30</v>
      </c>
      <c r="F1766" t="s">
        <v>11063</v>
      </c>
      <c r="G1766" t="s">
        <v>11064</v>
      </c>
      <c r="H1766" t="s">
        <v>9383</v>
      </c>
      <c r="I1766" t="s">
        <v>15452</v>
      </c>
      <c r="J1766" t="s">
        <v>11108</v>
      </c>
      <c r="K1766" t="s">
        <v>90</v>
      </c>
      <c r="L1766" t="s">
        <v>91</v>
      </c>
      <c r="M1766" t="s">
        <v>92</v>
      </c>
      <c r="N1766" t="s">
        <v>43</v>
      </c>
      <c r="O1766" t="s">
        <v>53</v>
      </c>
      <c r="P1766" t="s">
        <v>642</v>
      </c>
      <c r="Q1766" t="s">
        <v>7051</v>
      </c>
      <c r="R1766" t="s">
        <v>11109</v>
      </c>
      <c r="S1766" t="str">
        <f t="shared" si="23"/>
        <v>CCAMA BACA, EULOGIO ARTURO</v>
      </c>
      <c r="T1766" t="s">
        <v>100</v>
      </c>
      <c r="U1766" t="s">
        <v>37</v>
      </c>
      <c r="V1766" t="s">
        <v>49</v>
      </c>
      <c r="W1766" t="s">
        <v>17632</v>
      </c>
      <c r="X1766" s="126">
        <v>20159</v>
      </c>
      <c r="Y1766" t="s">
        <v>11110</v>
      </c>
      <c r="AB1766" t="s">
        <v>38</v>
      </c>
      <c r="AC1766" t="s">
        <v>95</v>
      </c>
      <c r="AD1766" t="s">
        <v>40</v>
      </c>
    </row>
    <row r="1767" spans="1:30" x14ac:dyDescent="0.25">
      <c r="A1767" t="s">
        <v>11111</v>
      </c>
      <c r="B1767" t="s">
        <v>27</v>
      </c>
      <c r="C1767" t="s">
        <v>28</v>
      </c>
      <c r="D1767" t="s">
        <v>29</v>
      </c>
      <c r="E1767" t="s">
        <v>30</v>
      </c>
      <c r="F1767" t="s">
        <v>11063</v>
      </c>
      <c r="G1767" t="s">
        <v>11064</v>
      </c>
      <c r="H1767" t="s">
        <v>9383</v>
      </c>
      <c r="I1767" t="s">
        <v>15452</v>
      </c>
      <c r="J1767" t="s">
        <v>11111</v>
      </c>
      <c r="K1767" t="s">
        <v>90</v>
      </c>
      <c r="L1767" t="s">
        <v>91</v>
      </c>
      <c r="M1767" t="s">
        <v>96</v>
      </c>
      <c r="N1767" t="s">
        <v>43</v>
      </c>
      <c r="O1767" t="s">
        <v>53</v>
      </c>
      <c r="P1767" t="s">
        <v>352</v>
      </c>
      <c r="Q1767" t="s">
        <v>879</v>
      </c>
      <c r="R1767" t="s">
        <v>11112</v>
      </c>
      <c r="S1767" t="str">
        <f t="shared" si="23"/>
        <v>FERNANDEZ VACA, EUFRASIO PERCY</v>
      </c>
      <c r="T1767" t="s">
        <v>722</v>
      </c>
      <c r="U1767" t="s">
        <v>37</v>
      </c>
      <c r="V1767" t="s">
        <v>49</v>
      </c>
      <c r="W1767" t="s">
        <v>17633</v>
      </c>
      <c r="X1767" s="126">
        <v>21199</v>
      </c>
      <c r="Y1767" t="s">
        <v>11113</v>
      </c>
      <c r="AB1767" t="s">
        <v>38</v>
      </c>
      <c r="AC1767" t="s">
        <v>95</v>
      </c>
      <c r="AD1767" t="s">
        <v>40</v>
      </c>
    </row>
    <row r="1768" spans="1:30" x14ac:dyDescent="0.25">
      <c r="A1768" t="s">
        <v>11114</v>
      </c>
      <c r="B1768" t="s">
        <v>27</v>
      </c>
      <c r="C1768" t="s">
        <v>28</v>
      </c>
      <c r="D1768" t="s">
        <v>29</v>
      </c>
      <c r="E1768" t="s">
        <v>30</v>
      </c>
      <c r="F1768" t="s">
        <v>11063</v>
      </c>
      <c r="G1768" t="s">
        <v>11064</v>
      </c>
      <c r="H1768" t="s">
        <v>9383</v>
      </c>
      <c r="I1768" t="s">
        <v>15452</v>
      </c>
      <c r="J1768" t="s">
        <v>11114</v>
      </c>
      <c r="K1768" t="s">
        <v>90</v>
      </c>
      <c r="L1768" t="s">
        <v>91</v>
      </c>
      <c r="M1768" t="s">
        <v>92</v>
      </c>
      <c r="N1768" t="s">
        <v>43</v>
      </c>
      <c r="O1768" t="s">
        <v>11115</v>
      </c>
      <c r="P1768" t="s">
        <v>75</v>
      </c>
      <c r="Q1768" t="s">
        <v>317</v>
      </c>
      <c r="R1768" t="s">
        <v>11116</v>
      </c>
      <c r="S1768" t="str">
        <f t="shared" si="23"/>
        <v>QUISPE CALISAYA, DINA SUSY</v>
      </c>
      <c r="T1768" t="s">
        <v>102</v>
      </c>
      <c r="U1768" t="s">
        <v>37</v>
      </c>
      <c r="V1768" t="s">
        <v>49</v>
      </c>
      <c r="W1768" t="s">
        <v>17634</v>
      </c>
      <c r="X1768" s="126">
        <v>27104</v>
      </c>
      <c r="Y1768" t="s">
        <v>11117</v>
      </c>
      <c r="AB1768" t="s">
        <v>38</v>
      </c>
      <c r="AC1768" t="s">
        <v>95</v>
      </c>
      <c r="AD1768" t="s">
        <v>40</v>
      </c>
    </row>
    <row r="1769" spans="1:30" x14ac:dyDescent="0.25">
      <c r="A1769" t="s">
        <v>11118</v>
      </c>
      <c r="B1769" t="s">
        <v>27</v>
      </c>
      <c r="C1769" t="s">
        <v>28</v>
      </c>
      <c r="D1769" t="s">
        <v>29</v>
      </c>
      <c r="E1769" t="s">
        <v>30</v>
      </c>
      <c r="F1769" t="s">
        <v>11119</v>
      </c>
      <c r="G1769" t="s">
        <v>11120</v>
      </c>
      <c r="H1769" t="s">
        <v>9383</v>
      </c>
      <c r="I1769" t="s">
        <v>15453</v>
      </c>
      <c r="J1769" t="s">
        <v>11118</v>
      </c>
      <c r="K1769" t="s">
        <v>31</v>
      </c>
      <c r="L1769" t="s">
        <v>32</v>
      </c>
      <c r="M1769" t="s">
        <v>33</v>
      </c>
      <c r="N1769" t="s">
        <v>34</v>
      </c>
      <c r="O1769" t="s">
        <v>11121</v>
      </c>
      <c r="P1769" t="s">
        <v>455</v>
      </c>
      <c r="Q1769" t="s">
        <v>250</v>
      </c>
      <c r="R1769" t="s">
        <v>713</v>
      </c>
      <c r="S1769" t="str">
        <f t="shared" si="23"/>
        <v>CHURAYRA MAQUERA, BRIGIDA</v>
      </c>
      <c r="T1769" t="s">
        <v>316</v>
      </c>
      <c r="U1769" t="s">
        <v>37</v>
      </c>
      <c r="V1769" t="s">
        <v>6613</v>
      </c>
      <c r="W1769" t="s">
        <v>17635</v>
      </c>
      <c r="X1769" s="126">
        <v>25810</v>
      </c>
      <c r="Y1769" t="s">
        <v>12150</v>
      </c>
      <c r="Z1769" s="126">
        <v>43525</v>
      </c>
      <c r="AA1769" s="126">
        <v>44985</v>
      </c>
      <c r="AB1769" t="s">
        <v>38</v>
      </c>
      <c r="AC1769" t="s">
        <v>39</v>
      </c>
      <c r="AD1769" t="s">
        <v>40</v>
      </c>
    </row>
    <row r="1770" spans="1:30" x14ac:dyDescent="0.25">
      <c r="A1770" t="s">
        <v>11124</v>
      </c>
      <c r="B1770" t="s">
        <v>27</v>
      </c>
      <c r="C1770" t="s">
        <v>28</v>
      </c>
      <c r="D1770" t="s">
        <v>29</v>
      </c>
      <c r="E1770" t="s">
        <v>30</v>
      </c>
      <c r="F1770" t="s">
        <v>11119</v>
      </c>
      <c r="G1770" t="s">
        <v>11120</v>
      </c>
      <c r="H1770" t="s">
        <v>9383</v>
      </c>
      <c r="I1770" t="s">
        <v>15453</v>
      </c>
      <c r="J1770" t="s">
        <v>11124</v>
      </c>
      <c r="K1770" t="s">
        <v>31</v>
      </c>
      <c r="L1770" t="s">
        <v>31</v>
      </c>
      <c r="M1770" t="s">
        <v>42</v>
      </c>
      <c r="N1770" t="s">
        <v>43</v>
      </c>
      <c r="O1770" t="s">
        <v>11125</v>
      </c>
      <c r="P1770" t="s">
        <v>733</v>
      </c>
      <c r="Q1770" t="s">
        <v>106</v>
      </c>
      <c r="R1770" t="s">
        <v>11126</v>
      </c>
      <c r="S1770" t="str">
        <f t="shared" si="23"/>
        <v>CCUNO MAMANI, MERCEDES NORMA</v>
      </c>
      <c r="T1770" t="s">
        <v>47</v>
      </c>
      <c r="U1770" t="s">
        <v>48</v>
      </c>
      <c r="V1770" t="s">
        <v>49</v>
      </c>
      <c r="W1770" t="s">
        <v>17636</v>
      </c>
      <c r="X1770" s="126">
        <v>26566</v>
      </c>
      <c r="Y1770" t="s">
        <v>11127</v>
      </c>
      <c r="AB1770" t="s">
        <v>38</v>
      </c>
      <c r="AC1770" t="s">
        <v>39</v>
      </c>
      <c r="AD1770" t="s">
        <v>40</v>
      </c>
    </row>
    <row r="1771" spans="1:30" x14ac:dyDescent="0.25">
      <c r="A1771" t="s">
        <v>11128</v>
      </c>
      <c r="B1771" t="s">
        <v>27</v>
      </c>
      <c r="C1771" t="s">
        <v>28</v>
      </c>
      <c r="D1771" t="s">
        <v>29</v>
      </c>
      <c r="E1771" t="s">
        <v>30</v>
      </c>
      <c r="F1771" t="s">
        <v>11119</v>
      </c>
      <c r="G1771" t="s">
        <v>11120</v>
      </c>
      <c r="H1771" t="s">
        <v>9383</v>
      </c>
      <c r="I1771" t="s">
        <v>15453</v>
      </c>
      <c r="J1771" t="s">
        <v>11128</v>
      </c>
      <c r="K1771" t="s">
        <v>31</v>
      </c>
      <c r="L1771" t="s">
        <v>31</v>
      </c>
      <c r="M1771" t="s">
        <v>42</v>
      </c>
      <c r="N1771" t="s">
        <v>43</v>
      </c>
      <c r="O1771" t="s">
        <v>53</v>
      </c>
      <c r="P1771" t="s">
        <v>67</v>
      </c>
      <c r="Q1771" t="s">
        <v>75</v>
      </c>
      <c r="R1771" t="s">
        <v>11129</v>
      </c>
      <c r="S1771" t="str">
        <f t="shared" si="23"/>
        <v>CHOQUE QUISPE, ASCENCIA</v>
      </c>
      <c r="T1771" t="s">
        <v>47</v>
      </c>
      <c r="U1771" t="s">
        <v>48</v>
      </c>
      <c r="V1771" t="s">
        <v>49</v>
      </c>
      <c r="W1771" t="s">
        <v>17637</v>
      </c>
      <c r="X1771" s="126">
        <v>20963</v>
      </c>
      <c r="Y1771" t="s">
        <v>11130</v>
      </c>
      <c r="AB1771" t="s">
        <v>38</v>
      </c>
      <c r="AC1771" t="s">
        <v>39</v>
      </c>
      <c r="AD1771" t="s">
        <v>40</v>
      </c>
    </row>
    <row r="1772" spans="1:30" x14ac:dyDescent="0.25">
      <c r="A1772" t="s">
        <v>11132</v>
      </c>
      <c r="B1772" t="s">
        <v>27</v>
      </c>
      <c r="C1772" t="s">
        <v>28</v>
      </c>
      <c r="D1772" t="s">
        <v>29</v>
      </c>
      <c r="E1772" t="s">
        <v>30</v>
      </c>
      <c r="F1772" t="s">
        <v>11119</v>
      </c>
      <c r="G1772" t="s">
        <v>11120</v>
      </c>
      <c r="H1772" t="s">
        <v>9383</v>
      </c>
      <c r="I1772" t="s">
        <v>15453</v>
      </c>
      <c r="J1772" t="s">
        <v>11132</v>
      </c>
      <c r="K1772" t="s">
        <v>31</v>
      </c>
      <c r="L1772" t="s">
        <v>31</v>
      </c>
      <c r="M1772" t="s">
        <v>42</v>
      </c>
      <c r="N1772" t="s">
        <v>43</v>
      </c>
      <c r="O1772" t="s">
        <v>15454</v>
      </c>
      <c r="P1772" t="s">
        <v>126</v>
      </c>
      <c r="Q1772" t="s">
        <v>131</v>
      </c>
      <c r="R1772" t="s">
        <v>6411</v>
      </c>
      <c r="S1772" t="str">
        <f t="shared" si="23"/>
        <v>FLORES MACHACA, WILMER</v>
      </c>
      <c r="T1772" t="s">
        <v>47</v>
      </c>
      <c r="U1772" t="s">
        <v>48</v>
      </c>
      <c r="V1772" t="s">
        <v>49</v>
      </c>
      <c r="W1772" t="s">
        <v>17638</v>
      </c>
      <c r="X1772" s="126">
        <v>26662</v>
      </c>
      <c r="Y1772" t="s">
        <v>17639</v>
      </c>
      <c r="Z1772" s="126">
        <v>44256</v>
      </c>
      <c r="AB1772" t="s">
        <v>38</v>
      </c>
      <c r="AC1772" t="s">
        <v>39</v>
      </c>
      <c r="AD1772" t="s">
        <v>40</v>
      </c>
    </row>
    <row r="1773" spans="1:30" x14ac:dyDescent="0.25">
      <c r="A1773" t="s">
        <v>11133</v>
      </c>
      <c r="B1773" t="s">
        <v>27</v>
      </c>
      <c r="C1773" t="s">
        <v>28</v>
      </c>
      <c r="D1773" t="s">
        <v>29</v>
      </c>
      <c r="E1773" t="s">
        <v>30</v>
      </c>
      <c r="F1773" t="s">
        <v>11119</v>
      </c>
      <c r="G1773" t="s">
        <v>11120</v>
      </c>
      <c r="H1773" t="s">
        <v>9383</v>
      </c>
      <c r="I1773" t="s">
        <v>15453</v>
      </c>
      <c r="J1773" t="s">
        <v>11133</v>
      </c>
      <c r="K1773" t="s">
        <v>31</v>
      </c>
      <c r="L1773" t="s">
        <v>31</v>
      </c>
      <c r="M1773" t="s">
        <v>42</v>
      </c>
      <c r="N1773" t="s">
        <v>43</v>
      </c>
      <c r="O1773" t="s">
        <v>53</v>
      </c>
      <c r="P1773" t="s">
        <v>259</v>
      </c>
      <c r="Q1773" t="s">
        <v>146</v>
      </c>
      <c r="R1773" t="s">
        <v>11134</v>
      </c>
      <c r="S1773" t="str">
        <f t="shared" si="23"/>
        <v>PAUCAR FLOREZ, MARIA DORIS</v>
      </c>
      <c r="T1773" t="s">
        <v>47</v>
      </c>
      <c r="U1773" t="s">
        <v>48</v>
      </c>
      <c r="V1773" t="s">
        <v>49</v>
      </c>
      <c r="W1773" t="s">
        <v>17640</v>
      </c>
      <c r="X1773" s="126">
        <v>21698</v>
      </c>
      <c r="Y1773" t="s">
        <v>11135</v>
      </c>
      <c r="AB1773" t="s">
        <v>38</v>
      </c>
      <c r="AC1773" t="s">
        <v>39</v>
      </c>
      <c r="AD1773" t="s">
        <v>40</v>
      </c>
    </row>
    <row r="1774" spans="1:30" x14ac:dyDescent="0.25">
      <c r="A1774" t="s">
        <v>11136</v>
      </c>
      <c r="B1774" t="s">
        <v>27</v>
      </c>
      <c r="C1774" t="s">
        <v>28</v>
      </c>
      <c r="D1774" t="s">
        <v>29</v>
      </c>
      <c r="E1774" t="s">
        <v>30</v>
      </c>
      <c r="F1774" t="s">
        <v>11119</v>
      </c>
      <c r="G1774" t="s">
        <v>11120</v>
      </c>
      <c r="H1774" t="s">
        <v>9383</v>
      </c>
      <c r="I1774" t="s">
        <v>15453</v>
      </c>
      <c r="J1774" t="s">
        <v>11136</v>
      </c>
      <c r="K1774" t="s">
        <v>31</v>
      </c>
      <c r="L1774" t="s">
        <v>31</v>
      </c>
      <c r="M1774" t="s">
        <v>42</v>
      </c>
      <c r="N1774" t="s">
        <v>43</v>
      </c>
      <c r="O1774" t="s">
        <v>53</v>
      </c>
      <c r="P1774" t="s">
        <v>250</v>
      </c>
      <c r="Q1774" t="s">
        <v>126</v>
      </c>
      <c r="R1774" t="s">
        <v>11137</v>
      </c>
      <c r="S1774" t="str">
        <f t="shared" si="23"/>
        <v>MAQUERA FLORES, LUCERIA PASISA</v>
      </c>
      <c r="T1774" t="s">
        <v>47</v>
      </c>
      <c r="U1774" t="s">
        <v>48</v>
      </c>
      <c r="V1774" t="s">
        <v>49</v>
      </c>
      <c r="W1774" t="s">
        <v>17641</v>
      </c>
      <c r="X1774" s="126">
        <v>22806</v>
      </c>
      <c r="Y1774" t="s">
        <v>11138</v>
      </c>
      <c r="AB1774" t="s">
        <v>38</v>
      </c>
      <c r="AC1774" t="s">
        <v>39</v>
      </c>
      <c r="AD1774" t="s">
        <v>40</v>
      </c>
    </row>
    <row r="1775" spans="1:30" x14ac:dyDescent="0.25">
      <c r="A1775" t="s">
        <v>17642</v>
      </c>
      <c r="B1775" t="s">
        <v>27</v>
      </c>
      <c r="C1775" t="s">
        <v>28</v>
      </c>
      <c r="D1775" t="s">
        <v>29</v>
      </c>
      <c r="E1775" t="s">
        <v>30</v>
      </c>
      <c r="F1775" t="s">
        <v>11119</v>
      </c>
      <c r="G1775" t="s">
        <v>11120</v>
      </c>
      <c r="H1775" t="s">
        <v>9383</v>
      </c>
      <c r="I1775" t="s">
        <v>15453</v>
      </c>
      <c r="J1775" t="s">
        <v>17642</v>
      </c>
      <c r="K1775" t="s">
        <v>31</v>
      </c>
      <c r="L1775" t="s">
        <v>31</v>
      </c>
      <c r="M1775" t="s">
        <v>6446</v>
      </c>
      <c r="N1775" t="s">
        <v>61</v>
      </c>
      <c r="O1775" t="s">
        <v>17060</v>
      </c>
      <c r="P1775" t="s">
        <v>888</v>
      </c>
      <c r="Q1775" t="s">
        <v>218</v>
      </c>
      <c r="R1775" t="s">
        <v>22525</v>
      </c>
      <c r="S1775" s="189" t="s">
        <v>235</v>
      </c>
      <c r="T1775" t="s">
        <v>64</v>
      </c>
      <c r="U1775" t="s">
        <v>749</v>
      </c>
      <c r="V1775" t="s">
        <v>49</v>
      </c>
      <c r="W1775" t="s">
        <v>22526</v>
      </c>
      <c r="X1775" s="126">
        <v>26303</v>
      </c>
      <c r="Y1775" t="s">
        <v>22527</v>
      </c>
      <c r="Z1775" s="126">
        <v>44256</v>
      </c>
      <c r="AA1775" s="126">
        <v>44561</v>
      </c>
      <c r="AB1775" t="s">
        <v>119</v>
      </c>
      <c r="AC1775" t="s">
        <v>6628</v>
      </c>
      <c r="AD1775" t="s">
        <v>40</v>
      </c>
    </row>
    <row r="1776" spans="1:30" x14ac:dyDescent="0.25">
      <c r="A1776" t="s">
        <v>11139</v>
      </c>
      <c r="B1776" t="s">
        <v>27</v>
      </c>
      <c r="C1776" t="s">
        <v>28</v>
      </c>
      <c r="D1776" t="s">
        <v>29</v>
      </c>
      <c r="E1776" t="s">
        <v>30</v>
      </c>
      <c r="F1776" t="s">
        <v>11119</v>
      </c>
      <c r="G1776" t="s">
        <v>11120</v>
      </c>
      <c r="H1776" t="s">
        <v>9383</v>
      </c>
      <c r="I1776" t="s">
        <v>15453</v>
      </c>
      <c r="J1776" t="s">
        <v>11139</v>
      </c>
      <c r="K1776" t="s">
        <v>90</v>
      </c>
      <c r="L1776" t="s">
        <v>91</v>
      </c>
      <c r="M1776" t="s">
        <v>92</v>
      </c>
      <c r="N1776" t="s">
        <v>61</v>
      </c>
      <c r="O1776" t="s">
        <v>17643</v>
      </c>
      <c r="P1776" t="s">
        <v>549</v>
      </c>
      <c r="Q1776" t="s">
        <v>298</v>
      </c>
      <c r="R1776" t="s">
        <v>559</v>
      </c>
      <c r="S1776" s="189" t="s">
        <v>235</v>
      </c>
      <c r="T1776" t="s">
        <v>102</v>
      </c>
      <c r="U1776" t="s">
        <v>37</v>
      </c>
      <c r="V1776" t="s">
        <v>49</v>
      </c>
      <c r="W1776" t="s">
        <v>22528</v>
      </c>
      <c r="X1776" s="126">
        <v>31399</v>
      </c>
      <c r="Y1776" t="s">
        <v>22529</v>
      </c>
      <c r="Z1776" s="126">
        <v>44354</v>
      </c>
      <c r="AA1776" s="126">
        <v>44408</v>
      </c>
      <c r="AB1776" t="s">
        <v>38</v>
      </c>
      <c r="AC1776" t="s">
        <v>95</v>
      </c>
      <c r="AD1776" t="s">
        <v>40</v>
      </c>
    </row>
    <row r="1777" spans="1:30" x14ac:dyDescent="0.25">
      <c r="A1777" t="s">
        <v>11140</v>
      </c>
      <c r="B1777" t="s">
        <v>27</v>
      </c>
      <c r="C1777" t="s">
        <v>28</v>
      </c>
      <c r="D1777" t="s">
        <v>29</v>
      </c>
      <c r="E1777" t="s">
        <v>30</v>
      </c>
      <c r="F1777" t="s">
        <v>11141</v>
      </c>
      <c r="G1777" t="s">
        <v>11142</v>
      </c>
      <c r="H1777" t="s">
        <v>9383</v>
      </c>
      <c r="I1777" t="s">
        <v>15455</v>
      </c>
      <c r="J1777" t="s">
        <v>11140</v>
      </c>
      <c r="K1777" t="s">
        <v>31</v>
      </c>
      <c r="L1777" t="s">
        <v>32</v>
      </c>
      <c r="M1777" t="s">
        <v>33</v>
      </c>
      <c r="N1777" t="s">
        <v>34</v>
      </c>
      <c r="O1777" t="s">
        <v>6560</v>
      </c>
      <c r="P1777" t="s">
        <v>75</v>
      </c>
      <c r="Q1777" t="s">
        <v>301</v>
      </c>
      <c r="R1777" t="s">
        <v>11143</v>
      </c>
      <c r="S1777" t="str">
        <f t="shared" si="23"/>
        <v>QUISPE TAPIA, ALFREDO ELOY</v>
      </c>
      <c r="T1777" t="s">
        <v>316</v>
      </c>
      <c r="U1777" t="s">
        <v>37</v>
      </c>
      <c r="V1777" t="s">
        <v>6561</v>
      </c>
      <c r="W1777" t="s">
        <v>17644</v>
      </c>
      <c r="X1777" s="126">
        <v>22821</v>
      </c>
      <c r="Y1777" t="s">
        <v>11144</v>
      </c>
      <c r="Z1777" s="126">
        <v>43374</v>
      </c>
      <c r="AA1777" s="126">
        <v>44834</v>
      </c>
      <c r="AB1777" t="s">
        <v>38</v>
      </c>
      <c r="AC1777" t="s">
        <v>39</v>
      </c>
      <c r="AD1777" t="s">
        <v>40</v>
      </c>
    </row>
    <row r="1778" spans="1:30" x14ac:dyDescent="0.25">
      <c r="A1778" t="s">
        <v>11145</v>
      </c>
      <c r="B1778" t="s">
        <v>27</v>
      </c>
      <c r="C1778" t="s">
        <v>28</v>
      </c>
      <c r="D1778" t="s">
        <v>29</v>
      </c>
      <c r="E1778" t="s">
        <v>30</v>
      </c>
      <c r="F1778" t="s">
        <v>11141</v>
      </c>
      <c r="G1778" t="s">
        <v>11142</v>
      </c>
      <c r="H1778" t="s">
        <v>9383</v>
      </c>
      <c r="I1778" t="s">
        <v>15455</v>
      </c>
      <c r="J1778" t="s">
        <v>11145</v>
      </c>
      <c r="K1778" t="s">
        <v>31</v>
      </c>
      <c r="L1778" t="s">
        <v>31</v>
      </c>
      <c r="M1778" t="s">
        <v>42</v>
      </c>
      <c r="N1778" t="s">
        <v>43</v>
      </c>
      <c r="O1778" t="s">
        <v>53</v>
      </c>
      <c r="P1778" t="s">
        <v>294</v>
      </c>
      <c r="Q1778" t="s">
        <v>670</v>
      </c>
      <c r="R1778" t="s">
        <v>11146</v>
      </c>
      <c r="S1778" t="str">
        <f t="shared" si="23"/>
        <v>FIGUEROA LIPA, ALBERTO CAYETANO</v>
      </c>
      <c r="T1778" t="s">
        <v>47</v>
      </c>
      <c r="U1778" t="s">
        <v>48</v>
      </c>
      <c r="V1778" t="s">
        <v>49</v>
      </c>
      <c r="W1778" t="s">
        <v>17645</v>
      </c>
      <c r="X1778" s="126">
        <v>23961</v>
      </c>
      <c r="Y1778" t="s">
        <v>11147</v>
      </c>
      <c r="AB1778" t="s">
        <v>38</v>
      </c>
      <c r="AC1778" t="s">
        <v>39</v>
      </c>
      <c r="AD1778" t="s">
        <v>40</v>
      </c>
    </row>
    <row r="1779" spans="1:30" x14ac:dyDescent="0.25">
      <c r="A1779" t="s">
        <v>11148</v>
      </c>
      <c r="B1779" t="s">
        <v>27</v>
      </c>
      <c r="C1779" t="s">
        <v>28</v>
      </c>
      <c r="D1779" t="s">
        <v>29</v>
      </c>
      <c r="E1779" t="s">
        <v>30</v>
      </c>
      <c r="F1779" t="s">
        <v>11141</v>
      </c>
      <c r="G1779" t="s">
        <v>11142</v>
      </c>
      <c r="H1779" t="s">
        <v>9383</v>
      </c>
      <c r="I1779" t="s">
        <v>15455</v>
      </c>
      <c r="J1779" t="s">
        <v>11148</v>
      </c>
      <c r="K1779" t="s">
        <v>31</v>
      </c>
      <c r="L1779" t="s">
        <v>31</v>
      </c>
      <c r="M1779" t="s">
        <v>9423</v>
      </c>
      <c r="N1779" t="s">
        <v>43</v>
      </c>
      <c r="O1779" t="s">
        <v>53</v>
      </c>
      <c r="P1779" t="s">
        <v>848</v>
      </c>
      <c r="Q1779" t="s">
        <v>806</v>
      </c>
      <c r="R1779" t="s">
        <v>11149</v>
      </c>
      <c r="S1779" t="str">
        <f t="shared" si="23"/>
        <v>JOVE CCARI, GREGORIO ABRAHAN</v>
      </c>
      <c r="T1779" t="s">
        <v>47</v>
      </c>
      <c r="U1779" t="s">
        <v>48</v>
      </c>
      <c r="V1779" t="s">
        <v>49</v>
      </c>
      <c r="W1779" t="s">
        <v>17646</v>
      </c>
      <c r="X1779" s="126">
        <v>21621</v>
      </c>
      <c r="Y1779" t="s">
        <v>11150</v>
      </c>
      <c r="AB1779" t="s">
        <v>38</v>
      </c>
      <c r="AC1779" t="s">
        <v>39</v>
      </c>
      <c r="AD1779" t="s">
        <v>40</v>
      </c>
    </row>
    <row r="1780" spans="1:30" x14ac:dyDescent="0.25">
      <c r="A1780" t="s">
        <v>11151</v>
      </c>
      <c r="B1780" t="s">
        <v>27</v>
      </c>
      <c r="C1780" t="s">
        <v>28</v>
      </c>
      <c r="D1780" t="s">
        <v>29</v>
      </c>
      <c r="E1780" t="s">
        <v>30</v>
      </c>
      <c r="F1780" t="s">
        <v>11141</v>
      </c>
      <c r="G1780" t="s">
        <v>11142</v>
      </c>
      <c r="H1780" t="s">
        <v>9383</v>
      </c>
      <c r="I1780" t="s">
        <v>15455</v>
      </c>
      <c r="J1780" t="s">
        <v>11151</v>
      </c>
      <c r="K1780" t="s">
        <v>31</v>
      </c>
      <c r="L1780" t="s">
        <v>31</v>
      </c>
      <c r="M1780" t="s">
        <v>42</v>
      </c>
      <c r="N1780" t="s">
        <v>43</v>
      </c>
      <c r="O1780" t="s">
        <v>11152</v>
      </c>
      <c r="P1780" t="s">
        <v>218</v>
      </c>
      <c r="Q1780" t="s">
        <v>133</v>
      </c>
      <c r="R1780" t="s">
        <v>883</v>
      </c>
      <c r="S1780" t="str">
        <f t="shared" si="23"/>
        <v>PARI CRUZ, ANTONIA VICTORIA</v>
      </c>
      <c r="T1780" t="s">
        <v>47</v>
      </c>
      <c r="U1780" t="s">
        <v>48</v>
      </c>
      <c r="V1780" t="s">
        <v>49</v>
      </c>
      <c r="W1780" t="s">
        <v>17647</v>
      </c>
      <c r="X1780" s="126">
        <v>24596</v>
      </c>
      <c r="Y1780" t="s">
        <v>11153</v>
      </c>
      <c r="AB1780" t="s">
        <v>38</v>
      </c>
      <c r="AC1780" t="s">
        <v>39</v>
      </c>
      <c r="AD1780" t="s">
        <v>40</v>
      </c>
    </row>
    <row r="1781" spans="1:30" x14ac:dyDescent="0.25">
      <c r="A1781" t="s">
        <v>11154</v>
      </c>
      <c r="B1781" t="s">
        <v>27</v>
      </c>
      <c r="C1781" t="s">
        <v>28</v>
      </c>
      <c r="D1781" t="s">
        <v>29</v>
      </c>
      <c r="E1781" t="s">
        <v>30</v>
      </c>
      <c r="F1781" t="s">
        <v>11141</v>
      </c>
      <c r="G1781" t="s">
        <v>11142</v>
      </c>
      <c r="H1781" t="s">
        <v>9383</v>
      </c>
      <c r="I1781" t="s">
        <v>15455</v>
      </c>
      <c r="J1781" t="s">
        <v>11154</v>
      </c>
      <c r="K1781" t="s">
        <v>31</v>
      </c>
      <c r="L1781" t="s">
        <v>31</v>
      </c>
      <c r="M1781" t="s">
        <v>42</v>
      </c>
      <c r="N1781" t="s">
        <v>43</v>
      </c>
      <c r="O1781" t="s">
        <v>11155</v>
      </c>
      <c r="P1781" t="s">
        <v>494</v>
      </c>
      <c r="Q1781" t="s">
        <v>286</v>
      </c>
      <c r="R1781" t="s">
        <v>11156</v>
      </c>
      <c r="S1781" t="str">
        <f t="shared" si="23"/>
        <v>CALSIN CHAMBILLA, YOBANA MILAGROS</v>
      </c>
      <c r="T1781" t="s">
        <v>64</v>
      </c>
      <c r="U1781" t="s">
        <v>48</v>
      </c>
      <c r="V1781" t="s">
        <v>49</v>
      </c>
      <c r="W1781" t="s">
        <v>17648</v>
      </c>
      <c r="X1781" s="126">
        <v>31277</v>
      </c>
      <c r="Y1781" t="s">
        <v>11157</v>
      </c>
      <c r="AB1781" t="s">
        <v>38</v>
      </c>
      <c r="AC1781" t="s">
        <v>39</v>
      </c>
      <c r="AD1781" t="s">
        <v>40</v>
      </c>
    </row>
    <row r="1782" spans="1:30" x14ac:dyDescent="0.25">
      <c r="A1782" t="s">
        <v>11158</v>
      </c>
      <c r="B1782" t="s">
        <v>27</v>
      </c>
      <c r="C1782" t="s">
        <v>28</v>
      </c>
      <c r="D1782" t="s">
        <v>29</v>
      </c>
      <c r="E1782" t="s">
        <v>30</v>
      </c>
      <c r="F1782" t="s">
        <v>11141</v>
      </c>
      <c r="G1782" t="s">
        <v>11142</v>
      </c>
      <c r="H1782" t="s">
        <v>9383</v>
      </c>
      <c r="I1782" t="s">
        <v>15455</v>
      </c>
      <c r="J1782" t="s">
        <v>11158</v>
      </c>
      <c r="K1782" t="s">
        <v>31</v>
      </c>
      <c r="L1782" t="s">
        <v>31</v>
      </c>
      <c r="M1782" t="s">
        <v>42</v>
      </c>
      <c r="N1782" t="s">
        <v>43</v>
      </c>
      <c r="O1782" t="s">
        <v>11159</v>
      </c>
      <c r="P1782" t="s">
        <v>565</v>
      </c>
      <c r="Q1782" t="s">
        <v>14243</v>
      </c>
      <c r="R1782" t="s">
        <v>14244</v>
      </c>
      <c r="S1782" t="str">
        <f t="shared" si="23"/>
        <v>FRANCO ARTEAGA, LUZ</v>
      </c>
      <c r="T1782" t="s">
        <v>47</v>
      </c>
      <c r="U1782" t="s">
        <v>48</v>
      </c>
      <c r="V1782" t="s">
        <v>49</v>
      </c>
      <c r="W1782" t="s">
        <v>17649</v>
      </c>
      <c r="X1782" s="126">
        <v>25026</v>
      </c>
      <c r="Y1782" t="s">
        <v>14245</v>
      </c>
      <c r="AB1782" t="s">
        <v>38</v>
      </c>
      <c r="AC1782" t="s">
        <v>39</v>
      </c>
      <c r="AD1782" t="s">
        <v>40</v>
      </c>
    </row>
    <row r="1783" spans="1:30" x14ac:dyDescent="0.25">
      <c r="A1783" t="s">
        <v>11160</v>
      </c>
      <c r="B1783" t="s">
        <v>27</v>
      </c>
      <c r="C1783" t="s">
        <v>28</v>
      </c>
      <c r="D1783" t="s">
        <v>29</v>
      </c>
      <c r="E1783" t="s">
        <v>30</v>
      </c>
      <c r="F1783" t="s">
        <v>11141</v>
      </c>
      <c r="G1783" t="s">
        <v>11142</v>
      </c>
      <c r="H1783" t="s">
        <v>9383</v>
      </c>
      <c r="I1783" t="s">
        <v>15455</v>
      </c>
      <c r="J1783" t="s">
        <v>11160</v>
      </c>
      <c r="K1783" t="s">
        <v>31</v>
      </c>
      <c r="L1783" t="s">
        <v>31</v>
      </c>
      <c r="M1783" t="s">
        <v>6446</v>
      </c>
      <c r="N1783" t="s">
        <v>43</v>
      </c>
      <c r="O1783" t="s">
        <v>53</v>
      </c>
      <c r="P1783" t="s">
        <v>174</v>
      </c>
      <c r="Q1783" t="s">
        <v>668</v>
      </c>
      <c r="R1783" t="s">
        <v>11161</v>
      </c>
      <c r="S1783" t="str">
        <f t="shared" si="23"/>
        <v>ROJAS CHAIÑA, HELAR AMADO</v>
      </c>
      <c r="T1783" t="s">
        <v>47</v>
      </c>
      <c r="U1783" t="s">
        <v>48</v>
      </c>
      <c r="V1783" t="s">
        <v>49</v>
      </c>
      <c r="W1783" t="s">
        <v>17650</v>
      </c>
      <c r="X1783" s="126">
        <v>22049</v>
      </c>
      <c r="Y1783" t="s">
        <v>11162</v>
      </c>
      <c r="AB1783" t="s">
        <v>38</v>
      </c>
      <c r="AC1783" t="s">
        <v>39</v>
      </c>
      <c r="AD1783" t="s">
        <v>40</v>
      </c>
    </row>
    <row r="1784" spans="1:30" x14ac:dyDescent="0.25">
      <c r="A1784" t="s">
        <v>11163</v>
      </c>
      <c r="B1784" t="s">
        <v>27</v>
      </c>
      <c r="C1784" t="s">
        <v>28</v>
      </c>
      <c r="D1784" t="s">
        <v>29</v>
      </c>
      <c r="E1784" t="s">
        <v>30</v>
      </c>
      <c r="F1784" t="s">
        <v>11141</v>
      </c>
      <c r="G1784" t="s">
        <v>11142</v>
      </c>
      <c r="H1784" t="s">
        <v>9383</v>
      </c>
      <c r="I1784" t="s">
        <v>15455</v>
      </c>
      <c r="J1784" t="s">
        <v>11163</v>
      </c>
      <c r="K1784" t="s">
        <v>31</v>
      </c>
      <c r="L1784" t="s">
        <v>31</v>
      </c>
      <c r="M1784" t="s">
        <v>42</v>
      </c>
      <c r="N1784" t="s">
        <v>43</v>
      </c>
      <c r="O1784" t="s">
        <v>53</v>
      </c>
      <c r="P1784" t="s">
        <v>459</v>
      </c>
      <c r="Q1784" t="s">
        <v>168</v>
      </c>
      <c r="R1784" t="s">
        <v>11164</v>
      </c>
      <c r="S1784" t="str">
        <f t="shared" si="23"/>
        <v>VELEZ ORTEGA, MARGARITA SOLEDAD</v>
      </c>
      <c r="T1784" t="s">
        <v>52</v>
      </c>
      <c r="U1784" t="s">
        <v>48</v>
      </c>
      <c r="V1784" t="s">
        <v>49</v>
      </c>
      <c r="W1784" t="s">
        <v>17651</v>
      </c>
      <c r="X1784" s="126">
        <v>23506</v>
      </c>
      <c r="Y1784" t="s">
        <v>11165</v>
      </c>
      <c r="AB1784" t="s">
        <v>38</v>
      </c>
      <c r="AC1784" t="s">
        <v>39</v>
      </c>
      <c r="AD1784" t="s">
        <v>40</v>
      </c>
    </row>
    <row r="1785" spans="1:30" x14ac:dyDescent="0.25">
      <c r="A1785" t="s">
        <v>11166</v>
      </c>
      <c r="B1785" t="s">
        <v>27</v>
      </c>
      <c r="C1785" t="s">
        <v>28</v>
      </c>
      <c r="D1785" t="s">
        <v>29</v>
      </c>
      <c r="E1785" t="s">
        <v>30</v>
      </c>
      <c r="F1785" t="s">
        <v>11141</v>
      </c>
      <c r="G1785" t="s">
        <v>11142</v>
      </c>
      <c r="H1785" t="s">
        <v>9383</v>
      </c>
      <c r="I1785" t="s">
        <v>15455</v>
      </c>
      <c r="J1785" t="s">
        <v>11166</v>
      </c>
      <c r="K1785" t="s">
        <v>31</v>
      </c>
      <c r="L1785" t="s">
        <v>31</v>
      </c>
      <c r="M1785" t="s">
        <v>42</v>
      </c>
      <c r="N1785" t="s">
        <v>43</v>
      </c>
      <c r="O1785" t="s">
        <v>53</v>
      </c>
      <c r="P1785" t="s">
        <v>11167</v>
      </c>
      <c r="Q1785" t="s">
        <v>76</v>
      </c>
      <c r="R1785" t="s">
        <v>11168</v>
      </c>
      <c r="S1785" t="str">
        <f t="shared" si="23"/>
        <v>VIDANGOS CONDORI, JUANA BAUTISTA</v>
      </c>
      <c r="T1785" t="s">
        <v>47</v>
      </c>
      <c r="U1785" t="s">
        <v>48</v>
      </c>
      <c r="V1785" t="s">
        <v>49</v>
      </c>
      <c r="W1785" t="s">
        <v>17652</v>
      </c>
      <c r="X1785" s="126">
        <v>23917</v>
      </c>
      <c r="Y1785" t="s">
        <v>11169</v>
      </c>
      <c r="AB1785" t="s">
        <v>38</v>
      </c>
      <c r="AC1785" t="s">
        <v>39</v>
      </c>
      <c r="AD1785" t="s">
        <v>40</v>
      </c>
    </row>
    <row r="1786" spans="1:30" x14ac:dyDescent="0.25">
      <c r="A1786" t="s">
        <v>11170</v>
      </c>
      <c r="B1786" t="s">
        <v>27</v>
      </c>
      <c r="C1786" t="s">
        <v>28</v>
      </c>
      <c r="D1786" t="s">
        <v>29</v>
      </c>
      <c r="E1786" t="s">
        <v>30</v>
      </c>
      <c r="F1786" t="s">
        <v>11141</v>
      </c>
      <c r="G1786" t="s">
        <v>11142</v>
      </c>
      <c r="H1786" t="s">
        <v>9383</v>
      </c>
      <c r="I1786" t="s">
        <v>15455</v>
      </c>
      <c r="J1786" t="s">
        <v>11170</v>
      </c>
      <c r="K1786" t="s">
        <v>31</v>
      </c>
      <c r="L1786" t="s">
        <v>31</v>
      </c>
      <c r="M1786" t="s">
        <v>42</v>
      </c>
      <c r="N1786" t="s">
        <v>43</v>
      </c>
      <c r="O1786" t="s">
        <v>11171</v>
      </c>
      <c r="P1786" t="s">
        <v>349</v>
      </c>
      <c r="Q1786" t="s">
        <v>640</v>
      </c>
      <c r="R1786" t="s">
        <v>345</v>
      </c>
      <c r="S1786" t="str">
        <f t="shared" si="23"/>
        <v>BRAVO ARAPA, MARINA</v>
      </c>
      <c r="T1786" t="s">
        <v>59</v>
      </c>
      <c r="U1786" t="s">
        <v>48</v>
      </c>
      <c r="V1786" t="s">
        <v>49</v>
      </c>
      <c r="W1786" t="s">
        <v>17653</v>
      </c>
      <c r="X1786" s="126">
        <v>23373</v>
      </c>
      <c r="Y1786" t="s">
        <v>11172</v>
      </c>
      <c r="AB1786" t="s">
        <v>38</v>
      </c>
      <c r="AC1786" t="s">
        <v>39</v>
      </c>
      <c r="AD1786" t="s">
        <v>40</v>
      </c>
    </row>
    <row r="1787" spans="1:30" x14ac:dyDescent="0.25">
      <c r="A1787" t="s">
        <v>11173</v>
      </c>
      <c r="B1787" t="s">
        <v>27</v>
      </c>
      <c r="C1787" t="s">
        <v>28</v>
      </c>
      <c r="D1787" t="s">
        <v>29</v>
      </c>
      <c r="E1787" t="s">
        <v>30</v>
      </c>
      <c r="F1787" t="s">
        <v>11141</v>
      </c>
      <c r="G1787" t="s">
        <v>11142</v>
      </c>
      <c r="H1787" t="s">
        <v>9383</v>
      </c>
      <c r="I1787" t="s">
        <v>15455</v>
      </c>
      <c r="J1787" t="s">
        <v>11173</v>
      </c>
      <c r="K1787" t="s">
        <v>31</v>
      </c>
      <c r="L1787" t="s">
        <v>31</v>
      </c>
      <c r="M1787" t="s">
        <v>42</v>
      </c>
      <c r="N1787" t="s">
        <v>43</v>
      </c>
      <c r="O1787" t="s">
        <v>10584</v>
      </c>
      <c r="P1787" t="s">
        <v>184</v>
      </c>
      <c r="Q1787" t="s">
        <v>135</v>
      </c>
      <c r="R1787" t="s">
        <v>11174</v>
      </c>
      <c r="S1787" t="str">
        <f t="shared" si="23"/>
        <v>CHURATA COILA, JULIA RITA</v>
      </c>
      <c r="T1787" t="s">
        <v>36</v>
      </c>
      <c r="U1787" t="s">
        <v>48</v>
      </c>
      <c r="V1787" t="s">
        <v>49</v>
      </c>
      <c r="W1787" t="s">
        <v>17654</v>
      </c>
      <c r="X1787" s="126">
        <v>24145</v>
      </c>
      <c r="Y1787" t="s">
        <v>11175</v>
      </c>
      <c r="AB1787" t="s">
        <v>38</v>
      </c>
      <c r="AC1787" t="s">
        <v>39</v>
      </c>
      <c r="AD1787" t="s">
        <v>40</v>
      </c>
    </row>
    <row r="1788" spans="1:30" x14ac:dyDescent="0.25">
      <c r="A1788" t="s">
        <v>11176</v>
      </c>
      <c r="B1788" t="s">
        <v>27</v>
      </c>
      <c r="C1788" t="s">
        <v>28</v>
      </c>
      <c r="D1788" t="s">
        <v>29</v>
      </c>
      <c r="E1788" t="s">
        <v>30</v>
      </c>
      <c r="F1788" t="s">
        <v>11141</v>
      </c>
      <c r="G1788" t="s">
        <v>11142</v>
      </c>
      <c r="H1788" t="s">
        <v>9383</v>
      </c>
      <c r="I1788" t="s">
        <v>15455</v>
      </c>
      <c r="J1788" t="s">
        <v>11176</v>
      </c>
      <c r="K1788" t="s">
        <v>90</v>
      </c>
      <c r="L1788" t="s">
        <v>91</v>
      </c>
      <c r="M1788" t="s">
        <v>92</v>
      </c>
      <c r="N1788" t="s">
        <v>43</v>
      </c>
      <c r="O1788" t="s">
        <v>53</v>
      </c>
      <c r="P1788" t="s">
        <v>325</v>
      </c>
      <c r="Q1788" t="s">
        <v>325</v>
      </c>
      <c r="R1788" t="s">
        <v>11177</v>
      </c>
      <c r="S1788" t="str">
        <f t="shared" si="23"/>
        <v>MENDOZA MENDOZA, SOLEDAD LUCRECIA</v>
      </c>
      <c r="T1788" t="s">
        <v>176</v>
      </c>
      <c r="U1788" t="s">
        <v>37</v>
      </c>
      <c r="V1788" t="s">
        <v>49</v>
      </c>
      <c r="W1788" t="s">
        <v>17655</v>
      </c>
      <c r="X1788" s="126">
        <v>21723</v>
      </c>
      <c r="Y1788" t="s">
        <v>11178</v>
      </c>
      <c r="AB1788" t="s">
        <v>38</v>
      </c>
      <c r="AC1788" t="s">
        <v>95</v>
      </c>
      <c r="AD1788" t="s">
        <v>40</v>
      </c>
    </row>
    <row r="1789" spans="1:30" x14ac:dyDescent="0.25">
      <c r="A1789" t="s">
        <v>11179</v>
      </c>
      <c r="B1789" t="s">
        <v>27</v>
      </c>
      <c r="C1789" t="s">
        <v>28</v>
      </c>
      <c r="D1789" t="s">
        <v>29</v>
      </c>
      <c r="E1789" t="s">
        <v>30</v>
      </c>
      <c r="F1789" t="s">
        <v>11141</v>
      </c>
      <c r="G1789" t="s">
        <v>11142</v>
      </c>
      <c r="H1789" t="s">
        <v>9383</v>
      </c>
      <c r="I1789" t="s">
        <v>15455</v>
      </c>
      <c r="J1789" t="s">
        <v>11179</v>
      </c>
      <c r="K1789" t="s">
        <v>90</v>
      </c>
      <c r="L1789" t="s">
        <v>91</v>
      </c>
      <c r="M1789" t="s">
        <v>92</v>
      </c>
      <c r="N1789" t="s">
        <v>43</v>
      </c>
      <c r="O1789" t="s">
        <v>15456</v>
      </c>
      <c r="P1789" t="s">
        <v>305</v>
      </c>
      <c r="Q1789" t="s">
        <v>325</v>
      </c>
      <c r="R1789" t="s">
        <v>15457</v>
      </c>
      <c r="S1789" t="str">
        <f t="shared" si="23"/>
        <v>RODRIGUEZ MENDOZA, RAPHAEL</v>
      </c>
      <c r="T1789" t="s">
        <v>102</v>
      </c>
      <c r="U1789" t="s">
        <v>37</v>
      </c>
      <c r="V1789" t="s">
        <v>49</v>
      </c>
      <c r="W1789" t="s">
        <v>17656</v>
      </c>
      <c r="X1789" s="126">
        <v>27898</v>
      </c>
      <c r="Y1789" t="s">
        <v>15458</v>
      </c>
      <c r="AB1789" t="s">
        <v>38</v>
      </c>
      <c r="AC1789" t="s">
        <v>95</v>
      </c>
      <c r="AD1789" t="s">
        <v>40</v>
      </c>
    </row>
    <row r="1790" spans="1:30" x14ac:dyDescent="0.25">
      <c r="A1790" t="s">
        <v>11182</v>
      </c>
      <c r="B1790" t="s">
        <v>27</v>
      </c>
      <c r="C1790" t="s">
        <v>28</v>
      </c>
      <c r="D1790" t="s">
        <v>29</v>
      </c>
      <c r="E1790" t="s">
        <v>30</v>
      </c>
      <c r="F1790" t="s">
        <v>11183</v>
      </c>
      <c r="G1790" t="s">
        <v>11184</v>
      </c>
      <c r="H1790" t="s">
        <v>9383</v>
      </c>
      <c r="I1790" t="s">
        <v>15459</v>
      </c>
      <c r="J1790" t="s">
        <v>11182</v>
      </c>
      <c r="K1790" t="s">
        <v>31</v>
      </c>
      <c r="L1790" t="s">
        <v>32</v>
      </c>
      <c r="M1790" t="s">
        <v>709</v>
      </c>
      <c r="N1790" t="s">
        <v>34</v>
      </c>
      <c r="O1790" t="s">
        <v>11185</v>
      </c>
      <c r="P1790" t="s">
        <v>251</v>
      </c>
      <c r="Q1790" t="s">
        <v>194</v>
      </c>
      <c r="R1790" t="s">
        <v>9663</v>
      </c>
      <c r="S1790" t="str">
        <f t="shared" si="23"/>
        <v>CALDERON VALDEZ, ELIAZAR</v>
      </c>
      <c r="T1790" t="s">
        <v>59</v>
      </c>
      <c r="U1790" t="s">
        <v>37</v>
      </c>
      <c r="V1790" t="s">
        <v>6613</v>
      </c>
      <c r="W1790" t="s">
        <v>17657</v>
      </c>
      <c r="X1790" s="126">
        <v>21442</v>
      </c>
      <c r="Y1790" t="s">
        <v>15460</v>
      </c>
      <c r="Z1790" s="126">
        <v>42064</v>
      </c>
      <c r="AA1790" s="126">
        <v>43159</v>
      </c>
      <c r="AB1790" t="s">
        <v>38</v>
      </c>
      <c r="AC1790" t="s">
        <v>39</v>
      </c>
      <c r="AD1790" t="s">
        <v>40</v>
      </c>
    </row>
    <row r="1791" spans="1:30" x14ac:dyDescent="0.25">
      <c r="A1791" t="s">
        <v>11187</v>
      </c>
      <c r="B1791" t="s">
        <v>27</v>
      </c>
      <c r="C1791" t="s">
        <v>28</v>
      </c>
      <c r="D1791" t="s">
        <v>29</v>
      </c>
      <c r="E1791" t="s">
        <v>30</v>
      </c>
      <c r="F1791" t="s">
        <v>11183</v>
      </c>
      <c r="G1791" t="s">
        <v>11184</v>
      </c>
      <c r="H1791" t="s">
        <v>9383</v>
      </c>
      <c r="I1791" t="s">
        <v>15459</v>
      </c>
      <c r="J1791" t="s">
        <v>11187</v>
      </c>
      <c r="K1791" t="s">
        <v>31</v>
      </c>
      <c r="L1791" t="s">
        <v>32</v>
      </c>
      <c r="M1791" t="s">
        <v>33</v>
      </c>
      <c r="N1791" t="s">
        <v>34</v>
      </c>
      <c r="O1791" t="s">
        <v>11188</v>
      </c>
      <c r="P1791" t="s">
        <v>78</v>
      </c>
      <c r="Q1791" t="s">
        <v>44</v>
      </c>
      <c r="R1791" t="s">
        <v>12245</v>
      </c>
      <c r="S1791" t="str">
        <f t="shared" si="23"/>
        <v>PINEDA SERRUTO, BONA BRINDIS MARTINA</v>
      </c>
      <c r="T1791" t="s">
        <v>59</v>
      </c>
      <c r="U1791" t="s">
        <v>37</v>
      </c>
      <c r="V1791" t="s">
        <v>6613</v>
      </c>
      <c r="W1791" t="s">
        <v>17658</v>
      </c>
      <c r="X1791" s="126">
        <v>24952</v>
      </c>
      <c r="Y1791" t="s">
        <v>12246</v>
      </c>
      <c r="Z1791" s="126">
        <v>43525</v>
      </c>
      <c r="AA1791" s="126">
        <v>44985</v>
      </c>
      <c r="AB1791" t="s">
        <v>38</v>
      </c>
      <c r="AC1791" t="s">
        <v>39</v>
      </c>
      <c r="AD1791" t="s">
        <v>40</v>
      </c>
    </row>
    <row r="1792" spans="1:30" x14ac:dyDescent="0.25">
      <c r="B1792" t="s">
        <v>27</v>
      </c>
      <c r="C1792" t="s">
        <v>28</v>
      </c>
      <c r="D1792" t="s">
        <v>29</v>
      </c>
      <c r="E1792" t="s">
        <v>30</v>
      </c>
      <c r="F1792" t="s">
        <v>11183</v>
      </c>
      <c r="G1792" t="s">
        <v>11184</v>
      </c>
      <c r="H1792" t="s">
        <v>9383</v>
      </c>
      <c r="I1792" t="s">
        <v>15459</v>
      </c>
      <c r="J1792" t="s">
        <v>11190</v>
      </c>
      <c r="K1792" t="s">
        <v>31</v>
      </c>
      <c r="L1792" t="s">
        <v>31</v>
      </c>
      <c r="M1792" t="s">
        <v>42</v>
      </c>
      <c r="N1792" t="s">
        <v>61</v>
      </c>
      <c r="O1792" t="s">
        <v>17659</v>
      </c>
      <c r="P1792" t="s">
        <v>4311</v>
      </c>
      <c r="Q1792" t="s">
        <v>98</v>
      </c>
      <c r="R1792" t="s">
        <v>22530</v>
      </c>
      <c r="S1792" s="189" t="s">
        <v>235</v>
      </c>
      <c r="T1792" t="s">
        <v>64</v>
      </c>
      <c r="U1792" t="s">
        <v>48</v>
      </c>
      <c r="V1792" t="s">
        <v>49</v>
      </c>
      <c r="W1792" t="s">
        <v>22531</v>
      </c>
      <c r="X1792" s="126">
        <v>30523</v>
      </c>
      <c r="Y1792" t="s">
        <v>22532</v>
      </c>
      <c r="Z1792" s="126">
        <v>44364</v>
      </c>
      <c r="AA1792" s="126">
        <v>44412</v>
      </c>
      <c r="AB1792" t="s">
        <v>302</v>
      </c>
      <c r="AC1792" t="s">
        <v>6628</v>
      </c>
      <c r="AD1792" t="s">
        <v>40</v>
      </c>
    </row>
    <row r="1793" spans="1:30" x14ac:dyDescent="0.25">
      <c r="A1793" t="s">
        <v>11190</v>
      </c>
      <c r="B1793" t="s">
        <v>27</v>
      </c>
      <c r="C1793" t="s">
        <v>28</v>
      </c>
      <c r="D1793" t="s">
        <v>29</v>
      </c>
      <c r="E1793" t="s">
        <v>30</v>
      </c>
      <c r="F1793" t="s">
        <v>11183</v>
      </c>
      <c r="G1793" t="s">
        <v>11184</v>
      </c>
      <c r="H1793" t="s">
        <v>9383</v>
      </c>
      <c r="I1793" t="s">
        <v>15459</v>
      </c>
      <c r="J1793" t="s">
        <v>11190</v>
      </c>
      <c r="K1793" t="s">
        <v>31</v>
      </c>
      <c r="L1793" t="s">
        <v>31</v>
      </c>
      <c r="M1793" t="s">
        <v>42</v>
      </c>
      <c r="N1793" t="s">
        <v>43</v>
      </c>
      <c r="O1793" t="s">
        <v>53</v>
      </c>
      <c r="P1793" t="s">
        <v>499</v>
      </c>
      <c r="Q1793" t="s">
        <v>500</v>
      </c>
      <c r="R1793" t="s">
        <v>11191</v>
      </c>
      <c r="S1793" t="str">
        <f t="shared" si="23"/>
        <v>HOLGUIN ORDOÑO, ROY</v>
      </c>
      <c r="T1793" t="s">
        <v>59</v>
      </c>
      <c r="U1793" t="s">
        <v>48</v>
      </c>
      <c r="V1793" t="s">
        <v>17425</v>
      </c>
      <c r="W1793" t="s">
        <v>17660</v>
      </c>
      <c r="X1793" s="126">
        <v>25323</v>
      </c>
      <c r="Y1793" t="s">
        <v>11192</v>
      </c>
      <c r="Z1793" s="126">
        <v>44351</v>
      </c>
      <c r="AA1793" s="126">
        <v>44412</v>
      </c>
      <c r="AB1793" t="s">
        <v>38</v>
      </c>
      <c r="AC1793" t="s">
        <v>39</v>
      </c>
      <c r="AD1793" t="s">
        <v>40</v>
      </c>
    </row>
    <row r="1794" spans="1:30" x14ac:dyDescent="0.25">
      <c r="A1794" t="s">
        <v>11193</v>
      </c>
      <c r="B1794" t="s">
        <v>27</v>
      </c>
      <c r="C1794" t="s">
        <v>28</v>
      </c>
      <c r="D1794" t="s">
        <v>29</v>
      </c>
      <c r="E1794" t="s">
        <v>30</v>
      </c>
      <c r="F1794" t="s">
        <v>11183</v>
      </c>
      <c r="G1794" t="s">
        <v>11184</v>
      </c>
      <c r="H1794" t="s">
        <v>9383</v>
      </c>
      <c r="I1794" t="s">
        <v>15459</v>
      </c>
      <c r="J1794" t="s">
        <v>11193</v>
      </c>
      <c r="K1794" t="s">
        <v>31</v>
      </c>
      <c r="L1794" t="s">
        <v>31</v>
      </c>
      <c r="M1794" t="s">
        <v>6446</v>
      </c>
      <c r="N1794" t="s">
        <v>43</v>
      </c>
      <c r="O1794" t="s">
        <v>53</v>
      </c>
      <c r="P1794" t="s">
        <v>298</v>
      </c>
      <c r="Q1794" t="s">
        <v>253</v>
      </c>
      <c r="R1794" t="s">
        <v>886</v>
      </c>
      <c r="S1794" t="str">
        <f t="shared" si="23"/>
        <v>AGUILAR PUMA, VALENTIN</v>
      </c>
      <c r="T1794" t="s">
        <v>47</v>
      </c>
      <c r="U1794" t="s">
        <v>48</v>
      </c>
      <c r="V1794" t="s">
        <v>49</v>
      </c>
      <c r="W1794" t="s">
        <v>17661</v>
      </c>
      <c r="X1794" s="126">
        <v>24092</v>
      </c>
      <c r="Y1794" t="s">
        <v>11194</v>
      </c>
      <c r="AB1794" t="s">
        <v>38</v>
      </c>
      <c r="AC1794" t="s">
        <v>39</v>
      </c>
      <c r="AD1794" t="s">
        <v>40</v>
      </c>
    </row>
    <row r="1795" spans="1:30" x14ac:dyDescent="0.25">
      <c r="A1795" t="s">
        <v>11195</v>
      </c>
      <c r="B1795" t="s">
        <v>27</v>
      </c>
      <c r="C1795" t="s">
        <v>28</v>
      </c>
      <c r="D1795" t="s">
        <v>29</v>
      </c>
      <c r="E1795" t="s">
        <v>30</v>
      </c>
      <c r="F1795" t="s">
        <v>11183</v>
      </c>
      <c r="G1795" t="s">
        <v>11184</v>
      </c>
      <c r="H1795" t="s">
        <v>9383</v>
      </c>
      <c r="I1795" t="s">
        <v>15459</v>
      </c>
      <c r="J1795" t="s">
        <v>11195</v>
      </c>
      <c r="K1795" t="s">
        <v>31</v>
      </c>
      <c r="L1795" t="s">
        <v>31</v>
      </c>
      <c r="M1795" t="s">
        <v>42</v>
      </c>
      <c r="N1795" t="s">
        <v>43</v>
      </c>
      <c r="O1795" t="s">
        <v>11196</v>
      </c>
      <c r="P1795" t="s">
        <v>11167</v>
      </c>
      <c r="Q1795" t="s">
        <v>137</v>
      </c>
      <c r="R1795" t="s">
        <v>11197</v>
      </c>
      <c r="S1795" t="str">
        <f t="shared" si="23"/>
        <v>VIDANGOS PINO, FERNAN ELEUTERIO</v>
      </c>
      <c r="T1795" t="s">
        <v>47</v>
      </c>
      <c r="U1795" t="s">
        <v>48</v>
      </c>
      <c r="V1795" t="s">
        <v>49</v>
      </c>
      <c r="W1795" t="s">
        <v>17662</v>
      </c>
      <c r="X1795" s="126">
        <v>23161</v>
      </c>
      <c r="Y1795" t="s">
        <v>11198</v>
      </c>
      <c r="AB1795" t="s">
        <v>38</v>
      </c>
      <c r="AC1795" t="s">
        <v>39</v>
      </c>
      <c r="AD1795" t="s">
        <v>40</v>
      </c>
    </row>
    <row r="1796" spans="1:30" x14ac:dyDescent="0.25">
      <c r="A1796" t="s">
        <v>11199</v>
      </c>
      <c r="B1796" t="s">
        <v>27</v>
      </c>
      <c r="C1796" t="s">
        <v>28</v>
      </c>
      <c r="D1796" t="s">
        <v>29</v>
      </c>
      <c r="E1796" t="s">
        <v>30</v>
      </c>
      <c r="F1796" t="s">
        <v>11183</v>
      </c>
      <c r="G1796" t="s">
        <v>11184</v>
      </c>
      <c r="H1796" t="s">
        <v>9383</v>
      </c>
      <c r="I1796" t="s">
        <v>15459</v>
      </c>
      <c r="J1796" t="s">
        <v>11199</v>
      </c>
      <c r="K1796" t="s">
        <v>31</v>
      </c>
      <c r="L1796" t="s">
        <v>31</v>
      </c>
      <c r="M1796" t="s">
        <v>42</v>
      </c>
      <c r="N1796" t="s">
        <v>43</v>
      </c>
      <c r="O1796" t="s">
        <v>11200</v>
      </c>
      <c r="P1796" t="s">
        <v>337</v>
      </c>
      <c r="Q1796" t="s">
        <v>250</v>
      </c>
      <c r="R1796" t="s">
        <v>271</v>
      </c>
      <c r="S1796" t="str">
        <f t="shared" si="23"/>
        <v>ATENCIO MAQUERA, PEDRO</v>
      </c>
      <c r="T1796" t="s">
        <v>64</v>
      </c>
      <c r="U1796" t="s">
        <v>48</v>
      </c>
      <c r="V1796" t="s">
        <v>49</v>
      </c>
      <c r="W1796" t="s">
        <v>17663</v>
      </c>
      <c r="X1796" s="126">
        <v>24034</v>
      </c>
      <c r="Y1796" t="s">
        <v>11201</v>
      </c>
      <c r="AB1796" t="s">
        <v>38</v>
      </c>
      <c r="AC1796" t="s">
        <v>39</v>
      </c>
      <c r="AD1796" t="s">
        <v>40</v>
      </c>
    </row>
    <row r="1797" spans="1:30" x14ac:dyDescent="0.25">
      <c r="A1797" t="s">
        <v>11202</v>
      </c>
      <c r="B1797" t="s">
        <v>27</v>
      </c>
      <c r="C1797" t="s">
        <v>28</v>
      </c>
      <c r="D1797" t="s">
        <v>29</v>
      </c>
      <c r="E1797" t="s">
        <v>30</v>
      </c>
      <c r="F1797" t="s">
        <v>11183</v>
      </c>
      <c r="G1797" t="s">
        <v>11184</v>
      </c>
      <c r="H1797" t="s">
        <v>9383</v>
      </c>
      <c r="I1797" t="s">
        <v>15459</v>
      </c>
      <c r="J1797" t="s">
        <v>11202</v>
      </c>
      <c r="K1797" t="s">
        <v>31</v>
      </c>
      <c r="L1797" t="s">
        <v>31</v>
      </c>
      <c r="M1797" t="s">
        <v>42</v>
      </c>
      <c r="N1797" t="s">
        <v>43</v>
      </c>
      <c r="O1797" t="s">
        <v>11203</v>
      </c>
      <c r="P1797" t="s">
        <v>416</v>
      </c>
      <c r="Q1797" t="s">
        <v>152</v>
      </c>
      <c r="R1797" t="s">
        <v>717</v>
      </c>
      <c r="S1797" t="str">
        <f t="shared" ref="S1797:S1860" si="24">CONCATENATE(P1797," ",Q1797,","," ",R1797)</f>
        <v>ESPINOZA RAMOS, FLORENTINO</v>
      </c>
      <c r="T1797" t="s">
        <v>36</v>
      </c>
      <c r="U1797" t="s">
        <v>48</v>
      </c>
      <c r="V1797" t="s">
        <v>49</v>
      </c>
      <c r="W1797" t="s">
        <v>17664</v>
      </c>
      <c r="X1797" s="126">
        <v>21258</v>
      </c>
      <c r="Y1797" t="s">
        <v>11204</v>
      </c>
      <c r="AB1797" t="s">
        <v>38</v>
      </c>
      <c r="AC1797" t="s">
        <v>39</v>
      </c>
      <c r="AD1797" t="s">
        <v>40</v>
      </c>
    </row>
    <row r="1798" spans="1:30" x14ac:dyDescent="0.25">
      <c r="A1798" t="s">
        <v>11205</v>
      </c>
      <c r="B1798" t="s">
        <v>27</v>
      </c>
      <c r="C1798" t="s">
        <v>28</v>
      </c>
      <c r="D1798" t="s">
        <v>29</v>
      </c>
      <c r="E1798" t="s">
        <v>30</v>
      </c>
      <c r="F1798" t="s">
        <v>11183</v>
      </c>
      <c r="G1798" t="s">
        <v>11184</v>
      </c>
      <c r="H1798" t="s">
        <v>9383</v>
      </c>
      <c r="I1798" t="s">
        <v>15459</v>
      </c>
      <c r="J1798" t="s">
        <v>11205</v>
      </c>
      <c r="K1798" t="s">
        <v>31</v>
      </c>
      <c r="L1798" t="s">
        <v>31</v>
      </c>
      <c r="M1798" t="s">
        <v>6446</v>
      </c>
      <c r="N1798" t="s">
        <v>43</v>
      </c>
      <c r="O1798" t="s">
        <v>53</v>
      </c>
      <c r="P1798" t="s">
        <v>219</v>
      </c>
      <c r="Q1798" t="s">
        <v>76</v>
      </c>
      <c r="R1798" t="s">
        <v>887</v>
      </c>
      <c r="S1798" t="str">
        <f t="shared" si="24"/>
        <v>CASTILLO CONDORI, MARCO ANTONIO</v>
      </c>
      <c r="T1798" t="s">
        <v>59</v>
      </c>
      <c r="U1798" t="s">
        <v>48</v>
      </c>
      <c r="V1798" t="s">
        <v>813</v>
      </c>
      <c r="W1798" t="s">
        <v>17665</v>
      </c>
      <c r="X1798" s="126">
        <v>24603</v>
      </c>
      <c r="Y1798" t="s">
        <v>11186</v>
      </c>
      <c r="Z1798" s="126">
        <v>44197</v>
      </c>
      <c r="AA1798" s="126">
        <v>44561</v>
      </c>
      <c r="AB1798" t="s">
        <v>38</v>
      </c>
      <c r="AC1798" t="s">
        <v>39</v>
      </c>
      <c r="AD1798" t="s">
        <v>40</v>
      </c>
    </row>
    <row r="1799" spans="1:30" x14ac:dyDescent="0.25">
      <c r="B1799" t="s">
        <v>27</v>
      </c>
      <c r="C1799" t="s">
        <v>28</v>
      </c>
      <c r="D1799" t="s">
        <v>29</v>
      </c>
      <c r="E1799" t="s">
        <v>30</v>
      </c>
      <c r="F1799" t="s">
        <v>11183</v>
      </c>
      <c r="G1799" t="s">
        <v>11184</v>
      </c>
      <c r="H1799" t="s">
        <v>9383</v>
      </c>
      <c r="I1799" t="s">
        <v>15459</v>
      </c>
      <c r="J1799" t="s">
        <v>11205</v>
      </c>
      <c r="K1799" t="s">
        <v>31</v>
      </c>
      <c r="L1799" t="s">
        <v>31</v>
      </c>
      <c r="M1799" t="s">
        <v>6446</v>
      </c>
      <c r="N1799" t="s">
        <v>61</v>
      </c>
      <c r="O1799" t="s">
        <v>17666</v>
      </c>
      <c r="P1799" t="s">
        <v>105</v>
      </c>
      <c r="Q1799" t="s">
        <v>284</v>
      </c>
      <c r="R1799" t="s">
        <v>22533</v>
      </c>
      <c r="S1799" s="189" t="s">
        <v>235</v>
      </c>
      <c r="T1799" t="s">
        <v>64</v>
      </c>
      <c r="U1799" t="s">
        <v>48</v>
      </c>
      <c r="V1799" t="s">
        <v>49</v>
      </c>
      <c r="W1799" t="s">
        <v>22534</v>
      </c>
      <c r="X1799" s="126">
        <v>34841</v>
      </c>
      <c r="Y1799" t="s">
        <v>22535</v>
      </c>
      <c r="Z1799" s="126">
        <v>44256</v>
      </c>
      <c r="AA1799" s="126">
        <v>44561</v>
      </c>
      <c r="AB1799" t="s">
        <v>302</v>
      </c>
      <c r="AC1799" t="s">
        <v>6628</v>
      </c>
      <c r="AD1799" t="s">
        <v>40</v>
      </c>
    </row>
    <row r="1800" spans="1:30" x14ac:dyDescent="0.25">
      <c r="A1800" t="s">
        <v>11206</v>
      </c>
      <c r="B1800" t="s">
        <v>27</v>
      </c>
      <c r="C1800" t="s">
        <v>28</v>
      </c>
      <c r="D1800" t="s">
        <v>29</v>
      </c>
      <c r="E1800" t="s">
        <v>30</v>
      </c>
      <c r="F1800" t="s">
        <v>11183</v>
      </c>
      <c r="G1800" t="s">
        <v>11184</v>
      </c>
      <c r="H1800" t="s">
        <v>9383</v>
      </c>
      <c r="I1800" t="s">
        <v>15459</v>
      </c>
      <c r="J1800" t="s">
        <v>11206</v>
      </c>
      <c r="K1800" t="s">
        <v>31</v>
      </c>
      <c r="L1800" t="s">
        <v>31</v>
      </c>
      <c r="M1800" t="s">
        <v>42</v>
      </c>
      <c r="N1800" t="s">
        <v>43</v>
      </c>
      <c r="O1800" t="s">
        <v>53</v>
      </c>
      <c r="P1800" t="s">
        <v>11207</v>
      </c>
      <c r="Q1800" t="s">
        <v>75</v>
      </c>
      <c r="R1800" t="s">
        <v>11208</v>
      </c>
      <c r="S1800" t="str">
        <f t="shared" si="24"/>
        <v>CENTON QUISPE, SALOME</v>
      </c>
      <c r="T1800" t="s">
        <v>47</v>
      </c>
      <c r="U1800" t="s">
        <v>48</v>
      </c>
      <c r="V1800" t="s">
        <v>49</v>
      </c>
      <c r="W1800" t="s">
        <v>17667</v>
      </c>
      <c r="X1800" s="126">
        <v>22888</v>
      </c>
      <c r="Y1800" t="s">
        <v>11209</v>
      </c>
      <c r="AB1800" t="s">
        <v>38</v>
      </c>
      <c r="AC1800" t="s">
        <v>39</v>
      </c>
      <c r="AD1800" t="s">
        <v>40</v>
      </c>
    </row>
    <row r="1801" spans="1:30" x14ac:dyDescent="0.25">
      <c r="A1801" t="s">
        <v>11210</v>
      </c>
      <c r="B1801" t="s">
        <v>27</v>
      </c>
      <c r="C1801" t="s">
        <v>28</v>
      </c>
      <c r="D1801" t="s">
        <v>29</v>
      </c>
      <c r="E1801" t="s">
        <v>30</v>
      </c>
      <c r="F1801" t="s">
        <v>11183</v>
      </c>
      <c r="G1801" t="s">
        <v>11184</v>
      </c>
      <c r="H1801" t="s">
        <v>9383</v>
      </c>
      <c r="I1801" t="s">
        <v>15459</v>
      </c>
      <c r="J1801" t="s">
        <v>11210</v>
      </c>
      <c r="K1801" t="s">
        <v>31</v>
      </c>
      <c r="L1801" t="s">
        <v>31</v>
      </c>
      <c r="M1801" t="s">
        <v>42</v>
      </c>
      <c r="N1801" t="s">
        <v>43</v>
      </c>
      <c r="O1801" t="s">
        <v>53</v>
      </c>
      <c r="P1801" t="s">
        <v>75</v>
      </c>
      <c r="Q1801" t="s">
        <v>200</v>
      </c>
      <c r="R1801" t="s">
        <v>11211</v>
      </c>
      <c r="S1801" t="str">
        <f t="shared" si="24"/>
        <v>QUISPE CANAZA, BARTOLOME ROMAN</v>
      </c>
      <c r="T1801" t="s">
        <v>47</v>
      </c>
      <c r="U1801" t="s">
        <v>48</v>
      </c>
      <c r="V1801" t="s">
        <v>49</v>
      </c>
      <c r="W1801" t="s">
        <v>17668</v>
      </c>
      <c r="X1801" s="126">
        <v>23299</v>
      </c>
      <c r="Y1801" t="s">
        <v>11212</v>
      </c>
      <c r="AB1801" t="s">
        <v>38</v>
      </c>
      <c r="AC1801" t="s">
        <v>39</v>
      </c>
      <c r="AD1801" t="s">
        <v>40</v>
      </c>
    </row>
    <row r="1802" spans="1:30" x14ac:dyDescent="0.25">
      <c r="A1802" t="s">
        <v>11213</v>
      </c>
      <c r="B1802" t="s">
        <v>27</v>
      </c>
      <c r="C1802" t="s">
        <v>28</v>
      </c>
      <c r="D1802" t="s">
        <v>29</v>
      </c>
      <c r="E1802" t="s">
        <v>30</v>
      </c>
      <c r="F1802" t="s">
        <v>11183</v>
      </c>
      <c r="G1802" t="s">
        <v>11184</v>
      </c>
      <c r="H1802" t="s">
        <v>9383</v>
      </c>
      <c r="I1802" t="s">
        <v>15459</v>
      </c>
      <c r="J1802" t="s">
        <v>11213</v>
      </c>
      <c r="K1802" t="s">
        <v>31</v>
      </c>
      <c r="L1802" t="s">
        <v>31</v>
      </c>
      <c r="M1802" t="s">
        <v>42</v>
      </c>
      <c r="N1802" t="s">
        <v>43</v>
      </c>
      <c r="O1802" t="s">
        <v>53</v>
      </c>
      <c r="P1802" t="s">
        <v>863</v>
      </c>
      <c r="Q1802" t="s">
        <v>168</v>
      </c>
      <c r="R1802" t="s">
        <v>11214</v>
      </c>
      <c r="S1802" t="str">
        <f t="shared" si="24"/>
        <v>IGNACIO ORTEGA, SENON WILFREDO</v>
      </c>
      <c r="T1802" t="s">
        <v>47</v>
      </c>
      <c r="U1802" t="s">
        <v>48</v>
      </c>
      <c r="V1802" t="s">
        <v>49</v>
      </c>
      <c r="W1802" t="s">
        <v>17669</v>
      </c>
      <c r="X1802" s="126">
        <v>21979</v>
      </c>
      <c r="Y1802" t="s">
        <v>11215</v>
      </c>
      <c r="AB1802" t="s">
        <v>38</v>
      </c>
      <c r="AC1802" t="s">
        <v>39</v>
      </c>
      <c r="AD1802" t="s">
        <v>40</v>
      </c>
    </row>
    <row r="1803" spans="1:30" x14ac:dyDescent="0.25">
      <c r="A1803" t="s">
        <v>11216</v>
      </c>
      <c r="B1803" t="s">
        <v>27</v>
      </c>
      <c r="C1803" t="s">
        <v>28</v>
      </c>
      <c r="D1803" t="s">
        <v>29</v>
      </c>
      <c r="E1803" t="s">
        <v>30</v>
      </c>
      <c r="F1803" t="s">
        <v>11183</v>
      </c>
      <c r="G1803" t="s">
        <v>11184</v>
      </c>
      <c r="H1803" t="s">
        <v>9383</v>
      </c>
      <c r="I1803" t="s">
        <v>15459</v>
      </c>
      <c r="J1803" t="s">
        <v>11216</v>
      </c>
      <c r="K1803" t="s">
        <v>31</v>
      </c>
      <c r="L1803" t="s">
        <v>31</v>
      </c>
      <c r="M1803" t="s">
        <v>42</v>
      </c>
      <c r="N1803" t="s">
        <v>43</v>
      </c>
      <c r="O1803" t="s">
        <v>11217</v>
      </c>
      <c r="P1803" t="s">
        <v>888</v>
      </c>
      <c r="Q1803" t="s">
        <v>307</v>
      </c>
      <c r="R1803" t="s">
        <v>163</v>
      </c>
      <c r="S1803" t="str">
        <f t="shared" si="24"/>
        <v>QUINTO LLANOS, GUADALUPE</v>
      </c>
      <c r="T1803" t="s">
        <v>47</v>
      </c>
      <c r="U1803" t="s">
        <v>48</v>
      </c>
      <c r="V1803" t="s">
        <v>49</v>
      </c>
      <c r="W1803" t="s">
        <v>17670</v>
      </c>
      <c r="X1803" s="126">
        <v>28278</v>
      </c>
      <c r="Y1803" t="s">
        <v>11218</v>
      </c>
      <c r="AB1803" t="s">
        <v>38</v>
      </c>
      <c r="AC1803" t="s">
        <v>39</v>
      </c>
      <c r="AD1803" t="s">
        <v>40</v>
      </c>
    </row>
    <row r="1804" spans="1:30" x14ac:dyDescent="0.25">
      <c r="A1804" t="s">
        <v>11219</v>
      </c>
      <c r="B1804" t="s">
        <v>27</v>
      </c>
      <c r="C1804" t="s">
        <v>28</v>
      </c>
      <c r="D1804" t="s">
        <v>29</v>
      </c>
      <c r="E1804" t="s">
        <v>30</v>
      </c>
      <c r="F1804" t="s">
        <v>11183</v>
      </c>
      <c r="G1804" t="s">
        <v>11184</v>
      </c>
      <c r="H1804" t="s">
        <v>9383</v>
      </c>
      <c r="I1804" t="s">
        <v>15459</v>
      </c>
      <c r="J1804" t="s">
        <v>11219</v>
      </c>
      <c r="K1804" t="s">
        <v>31</v>
      </c>
      <c r="L1804" t="s">
        <v>31</v>
      </c>
      <c r="M1804" t="s">
        <v>42</v>
      </c>
      <c r="N1804" t="s">
        <v>61</v>
      </c>
      <c r="O1804" t="s">
        <v>11220</v>
      </c>
      <c r="P1804" t="s">
        <v>461</v>
      </c>
      <c r="Q1804" t="s">
        <v>75</v>
      </c>
      <c r="R1804" t="s">
        <v>22536</v>
      </c>
      <c r="S1804" s="189" t="s">
        <v>235</v>
      </c>
      <c r="T1804" t="s">
        <v>64</v>
      </c>
      <c r="U1804" t="s">
        <v>48</v>
      </c>
      <c r="V1804" t="s">
        <v>49</v>
      </c>
      <c r="W1804" t="s">
        <v>22537</v>
      </c>
      <c r="X1804" s="126">
        <v>29217</v>
      </c>
      <c r="Y1804" t="s">
        <v>22538</v>
      </c>
      <c r="Z1804" s="126">
        <v>44256</v>
      </c>
      <c r="AA1804" s="126">
        <v>44561</v>
      </c>
      <c r="AB1804" t="s">
        <v>38</v>
      </c>
      <c r="AC1804" t="s">
        <v>6628</v>
      </c>
      <c r="AD1804" t="s">
        <v>40</v>
      </c>
    </row>
    <row r="1805" spans="1:30" x14ac:dyDescent="0.25">
      <c r="B1805" t="s">
        <v>27</v>
      </c>
      <c r="C1805" t="s">
        <v>28</v>
      </c>
      <c r="D1805" t="s">
        <v>29</v>
      </c>
      <c r="E1805" t="s">
        <v>30</v>
      </c>
      <c r="F1805" t="s">
        <v>11183</v>
      </c>
      <c r="G1805" t="s">
        <v>11184</v>
      </c>
      <c r="H1805" t="s">
        <v>9383</v>
      </c>
      <c r="I1805" t="s">
        <v>15459</v>
      </c>
      <c r="J1805" t="s">
        <v>11221</v>
      </c>
      <c r="K1805" t="s">
        <v>31</v>
      </c>
      <c r="L1805" t="s">
        <v>31</v>
      </c>
      <c r="M1805" t="s">
        <v>42</v>
      </c>
      <c r="N1805" t="s">
        <v>61</v>
      </c>
      <c r="O1805" t="s">
        <v>17671</v>
      </c>
      <c r="P1805" t="s">
        <v>653</v>
      </c>
      <c r="Q1805" t="s">
        <v>126</v>
      </c>
      <c r="R1805" t="s">
        <v>263</v>
      </c>
      <c r="S1805" s="189" t="s">
        <v>235</v>
      </c>
      <c r="T1805" t="s">
        <v>64</v>
      </c>
      <c r="U1805" t="s">
        <v>48</v>
      </c>
      <c r="V1805" t="s">
        <v>49</v>
      </c>
      <c r="W1805" t="s">
        <v>22539</v>
      </c>
      <c r="X1805" s="126">
        <v>31957</v>
      </c>
      <c r="Y1805" t="s">
        <v>22540</v>
      </c>
      <c r="Z1805" s="126">
        <v>44260</v>
      </c>
      <c r="AA1805" s="126">
        <v>44561</v>
      </c>
      <c r="AB1805" t="s">
        <v>302</v>
      </c>
      <c r="AC1805" t="s">
        <v>6628</v>
      </c>
      <c r="AD1805" t="s">
        <v>40</v>
      </c>
    </row>
    <row r="1806" spans="1:30" x14ac:dyDescent="0.25">
      <c r="A1806" t="s">
        <v>11221</v>
      </c>
      <c r="B1806" t="s">
        <v>27</v>
      </c>
      <c r="C1806" t="s">
        <v>28</v>
      </c>
      <c r="D1806" t="s">
        <v>29</v>
      </c>
      <c r="E1806" t="s">
        <v>30</v>
      </c>
      <c r="F1806" t="s">
        <v>11183</v>
      </c>
      <c r="G1806" t="s">
        <v>11184</v>
      </c>
      <c r="H1806" t="s">
        <v>9383</v>
      </c>
      <c r="I1806" t="s">
        <v>15459</v>
      </c>
      <c r="J1806" t="s">
        <v>11221</v>
      </c>
      <c r="K1806" t="s">
        <v>31</v>
      </c>
      <c r="L1806" t="s">
        <v>31</v>
      </c>
      <c r="M1806" t="s">
        <v>42</v>
      </c>
      <c r="N1806" t="s">
        <v>43</v>
      </c>
      <c r="O1806" t="s">
        <v>53</v>
      </c>
      <c r="P1806" t="s">
        <v>334</v>
      </c>
      <c r="Q1806" t="s">
        <v>754</v>
      </c>
      <c r="R1806" t="s">
        <v>11222</v>
      </c>
      <c r="S1806" t="str">
        <f t="shared" si="24"/>
        <v>MENESES CARIAPAZA, MARITZA CAROLINA</v>
      </c>
      <c r="T1806" t="s">
        <v>59</v>
      </c>
      <c r="U1806" t="s">
        <v>48</v>
      </c>
      <c r="V1806" t="s">
        <v>813</v>
      </c>
      <c r="W1806" t="s">
        <v>17672</v>
      </c>
      <c r="X1806" s="126">
        <v>24415</v>
      </c>
      <c r="Y1806" t="s">
        <v>11223</v>
      </c>
      <c r="Z1806" s="126">
        <v>44258</v>
      </c>
      <c r="AA1806" s="126">
        <v>44561</v>
      </c>
      <c r="AB1806" t="s">
        <v>38</v>
      </c>
      <c r="AC1806" t="s">
        <v>39</v>
      </c>
      <c r="AD1806" t="s">
        <v>40</v>
      </c>
    </row>
    <row r="1807" spans="1:30" x14ac:dyDescent="0.25">
      <c r="A1807" t="s">
        <v>11224</v>
      </c>
      <c r="B1807" t="s">
        <v>27</v>
      </c>
      <c r="C1807" t="s">
        <v>28</v>
      </c>
      <c r="D1807" t="s">
        <v>29</v>
      </c>
      <c r="E1807" t="s">
        <v>30</v>
      </c>
      <c r="F1807" t="s">
        <v>11183</v>
      </c>
      <c r="G1807" t="s">
        <v>11184</v>
      </c>
      <c r="H1807" t="s">
        <v>9383</v>
      </c>
      <c r="I1807" t="s">
        <v>15459</v>
      </c>
      <c r="J1807" t="s">
        <v>11224</v>
      </c>
      <c r="K1807" t="s">
        <v>31</v>
      </c>
      <c r="L1807" t="s">
        <v>31</v>
      </c>
      <c r="M1807" t="s">
        <v>42</v>
      </c>
      <c r="N1807" t="s">
        <v>61</v>
      </c>
      <c r="O1807" t="s">
        <v>17673</v>
      </c>
      <c r="P1807" t="s">
        <v>1020</v>
      </c>
      <c r="Q1807" t="s">
        <v>182</v>
      </c>
      <c r="R1807" t="s">
        <v>7487</v>
      </c>
      <c r="S1807" s="189" t="s">
        <v>235</v>
      </c>
      <c r="T1807" t="s">
        <v>64</v>
      </c>
      <c r="U1807" t="s">
        <v>48</v>
      </c>
      <c r="V1807" t="s">
        <v>49</v>
      </c>
      <c r="W1807" t="s">
        <v>22541</v>
      </c>
      <c r="X1807" s="126">
        <v>27662</v>
      </c>
      <c r="Y1807" t="s">
        <v>22542</v>
      </c>
      <c r="Z1807" s="126">
        <v>44323</v>
      </c>
      <c r="AA1807" s="126">
        <v>44561</v>
      </c>
      <c r="AB1807" t="s">
        <v>38</v>
      </c>
      <c r="AC1807" t="s">
        <v>6628</v>
      </c>
      <c r="AD1807" t="s">
        <v>40</v>
      </c>
    </row>
    <row r="1808" spans="1:30" x14ac:dyDescent="0.25">
      <c r="A1808" t="s">
        <v>11225</v>
      </c>
      <c r="B1808" t="s">
        <v>27</v>
      </c>
      <c r="C1808" t="s">
        <v>28</v>
      </c>
      <c r="D1808" t="s">
        <v>29</v>
      </c>
      <c r="E1808" t="s">
        <v>30</v>
      </c>
      <c r="F1808" t="s">
        <v>11183</v>
      </c>
      <c r="G1808" t="s">
        <v>11184</v>
      </c>
      <c r="H1808" t="s">
        <v>9383</v>
      </c>
      <c r="I1808" t="s">
        <v>15459</v>
      </c>
      <c r="J1808" t="s">
        <v>11225</v>
      </c>
      <c r="K1808" t="s">
        <v>31</v>
      </c>
      <c r="L1808" t="s">
        <v>31</v>
      </c>
      <c r="M1808" t="s">
        <v>42</v>
      </c>
      <c r="N1808" t="s">
        <v>61</v>
      </c>
      <c r="O1808" t="s">
        <v>11226</v>
      </c>
      <c r="P1808" t="s">
        <v>419</v>
      </c>
      <c r="Q1808" t="s">
        <v>204</v>
      </c>
      <c r="R1808" t="s">
        <v>22543</v>
      </c>
      <c r="S1808" s="189" t="s">
        <v>235</v>
      </c>
      <c r="T1808" t="s">
        <v>64</v>
      </c>
      <c r="U1808" t="s">
        <v>48</v>
      </c>
      <c r="V1808" t="s">
        <v>49</v>
      </c>
      <c r="W1808" t="s">
        <v>22544</v>
      </c>
      <c r="X1808" s="126">
        <v>32081</v>
      </c>
      <c r="Y1808" t="s">
        <v>22545</v>
      </c>
      <c r="Z1808" s="126">
        <v>44256</v>
      </c>
      <c r="AA1808" s="126">
        <v>44561</v>
      </c>
      <c r="AB1808" t="s">
        <v>38</v>
      </c>
      <c r="AC1808" t="s">
        <v>6628</v>
      </c>
      <c r="AD1808" t="s">
        <v>40</v>
      </c>
    </row>
    <row r="1809" spans="1:30" x14ac:dyDescent="0.25">
      <c r="B1809" t="s">
        <v>27</v>
      </c>
      <c r="C1809" t="s">
        <v>28</v>
      </c>
      <c r="D1809" t="s">
        <v>29</v>
      </c>
      <c r="E1809" t="s">
        <v>30</v>
      </c>
      <c r="F1809" t="s">
        <v>11183</v>
      </c>
      <c r="G1809" t="s">
        <v>11184</v>
      </c>
      <c r="H1809" t="s">
        <v>9383</v>
      </c>
      <c r="I1809" t="s">
        <v>15459</v>
      </c>
      <c r="J1809" t="s">
        <v>11227</v>
      </c>
      <c r="K1809" t="s">
        <v>31</v>
      </c>
      <c r="L1809" t="s">
        <v>31</v>
      </c>
      <c r="M1809" t="s">
        <v>42</v>
      </c>
      <c r="N1809" t="s">
        <v>61</v>
      </c>
      <c r="O1809" t="s">
        <v>17674</v>
      </c>
      <c r="P1809" t="s">
        <v>972</v>
      </c>
      <c r="Q1809" t="s">
        <v>328</v>
      </c>
      <c r="R1809" t="s">
        <v>22546</v>
      </c>
      <c r="S1809" s="189" t="s">
        <v>235</v>
      </c>
      <c r="T1809" t="s">
        <v>64</v>
      </c>
      <c r="U1809" t="s">
        <v>48</v>
      </c>
      <c r="V1809" t="s">
        <v>49</v>
      </c>
      <c r="W1809" t="s">
        <v>22547</v>
      </c>
      <c r="X1809" s="126">
        <v>31305</v>
      </c>
      <c r="Y1809" t="s">
        <v>22548</v>
      </c>
      <c r="Z1809" s="126">
        <v>44256</v>
      </c>
      <c r="AA1809" s="126">
        <v>44561</v>
      </c>
      <c r="AB1809" t="s">
        <v>302</v>
      </c>
      <c r="AC1809" t="s">
        <v>6628</v>
      </c>
      <c r="AD1809" t="s">
        <v>40</v>
      </c>
    </row>
    <row r="1810" spans="1:30" x14ac:dyDescent="0.25">
      <c r="A1810" t="s">
        <v>11227</v>
      </c>
      <c r="B1810" t="s">
        <v>27</v>
      </c>
      <c r="C1810" t="s">
        <v>28</v>
      </c>
      <c r="D1810" t="s">
        <v>29</v>
      </c>
      <c r="E1810" t="s">
        <v>30</v>
      </c>
      <c r="F1810" t="s">
        <v>11183</v>
      </c>
      <c r="G1810" t="s">
        <v>11184</v>
      </c>
      <c r="H1810" t="s">
        <v>9383</v>
      </c>
      <c r="I1810" t="s">
        <v>15459</v>
      </c>
      <c r="J1810" t="s">
        <v>11227</v>
      </c>
      <c r="K1810" t="s">
        <v>31</v>
      </c>
      <c r="L1810" t="s">
        <v>31</v>
      </c>
      <c r="M1810" t="s">
        <v>9423</v>
      </c>
      <c r="N1810" t="s">
        <v>43</v>
      </c>
      <c r="O1810" t="s">
        <v>11228</v>
      </c>
      <c r="P1810" t="s">
        <v>75</v>
      </c>
      <c r="Q1810" t="s">
        <v>228</v>
      </c>
      <c r="R1810" t="s">
        <v>399</v>
      </c>
      <c r="S1810" t="str">
        <f t="shared" si="24"/>
        <v>QUISPE CALIZAYA, JOSE ANTONIO</v>
      </c>
      <c r="T1810" t="s">
        <v>59</v>
      </c>
      <c r="U1810" t="s">
        <v>48</v>
      </c>
      <c r="V1810" t="s">
        <v>813</v>
      </c>
      <c r="W1810" t="s">
        <v>17675</v>
      </c>
      <c r="X1810" s="126">
        <v>26358</v>
      </c>
      <c r="Y1810" t="s">
        <v>11189</v>
      </c>
      <c r="Z1810" s="126">
        <v>44197</v>
      </c>
      <c r="AA1810" s="126">
        <v>44561</v>
      </c>
      <c r="AB1810" t="s">
        <v>38</v>
      </c>
      <c r="AC1810" t="s">
        <v>39</v>
      </c>
      <c r="AD1810" t="s">
        <v>40</v>
      </c>
    </row>
    <row r="1811" spans="1:30" x14ac:dyDescent="0.25">
      <c r="A1811" t="s">
        <v>11229</v>
      </c>
      <c r="B1811" t="s">
        <v>27</v>
      </c>
      <c r="C1811" t="s">
        <v>28</v>
      </c>
      <c r="D1811" t="s">
        <v>29</v>
      </c>
      <c r="E1811" t="s">
        <v>30</v>
      </c>
      <c r="F1811" t="s">
        <v>11183</v>
      </c>
      <c r="G1811" t="s">
        <v>11184</v>
      </c>
      <c r="H1811" t="s">
        <v>9383</v>
      </c>
      <c r="I1811" t="s">
        <v>15459</v>
      </c>
      <c r="J1811" t="s">
        <v>11229</v>
      </c>
      <c r="K1811" t="s">
        <v>31</v>
      </c>
      <c r="L1811" t="s">
        <v>31</v>
      </c>
      <c r="M1811" t="s">
        <v>42</v>
      </c>
      <c r="N1811" t="s">
        <v>43</v>
      </c>
      <c r="O1811" t="s">
        <v>11230</v>
      </c>
      <c r="P1811" t="s">
        <v>9470</v>
      </c>
      <c r="Q1811" t="s">
        <v>109</v>
      </c>
      <c r="R1811" t="s">
        <v>11231</v>
      </c>
      <c r="S1811" t="str">
        <f t="shared" si="24"/>
        <v>COACALLA RUELAS, AMPARO KATYOSKA</v>
      </c>
      <c r="T1811" t="s">
        <v>47</v>
      </c>
      <c r="U1811" t="s">
        <v>48</v>
      </c>
      <c r="V1811" t="s">
        <v>49</v>
      </c>
      <c r="W1811" t="s">
        <v>17676</v>
      </c>
      <c r="X1811" s="126">
        <v>27848</v>
      </c>
      <c r="Y1811" t="s">
        <v>11232</v>
      </c>
      <c r="AB1811" t="s">
        <v>38</v>
      </c>
      <c r="AC1811" t="s">
        <v>39</v>
      </c>
      <c r="AD1811" t="s">
        <v>40</v>
      </c>
    </row>
    <row r="1812" spans="1:30" x14ac:dyDescent="0.25">
      <c r="A1812" t="s">
        <v>11233</v>
      </c>
      <c r="B1812" t="s">
        <v>27</v>
      </c>
      <c r="C1812" t="s">
        <v>28</v>
      </c>
      <c r="D1812" t="s">
        <v>29</v>
      </c>
      <c r="E1812" t="s">
        <v>30</v>
      </c>
      <c r="F1812" t="s">
        <v>11183</v>
      </c>
      <c r="G1812" t="s">
        <v>11184</v>
      </c>
      <c r="H1812" t="s">
        <v>9383</v>
      </c>
      <c r="I1812" t="s">
        <v>15459</v>
      </c>
      <c r="J1812" t="s">
        <v>11233</v>
      </c>
      <c r="K1812" t="s">
        <v>31</v>
      </c>
      <c r="L1812" t="s">
        <v>31</v>
      </c>
      <c r="M1812" t="s">
        <v>9423</v>
      </c>
      <c r="N1812" t="s">
        <v>43</v>
      </c>
      <c r="O1812" t="s">
        <v>11234</v>
      </c>
      <c r="P1812" t="s">
        <v>623</v>
      </c>
      <c r="Q1812" t="s">
        <v>133</v>
      </c>
      <c r="R1812" t="s">
        <v>478</v>
      </c>
      <c r="S1812" t="str">
        <f t="shared" si="24"/>
        <v>SAYRITUPA CRUZ, ADELA</v>
      </c>
      <c r="T1812" t="s">
        <v>47</v>
      </c>
      <c r="U1812" t="s">
        <v>48</v>
      </c>
      <c r="V1812" t="s">
        <v>49</v>
      </c>
      <c r="W1812" t="s">
        <v>17677</v>
      </c>
      <c r="X1812" s="126">
        <v>22231</v>
      </c>
      <c r="Y1812" t="s">
        <v>11235</v>
      </c>
      <c r="AB1812" t="s">
        <v>38</v>
      </c>
      <c r="AC1812" t="s">
        <v>39</v>
      </c>
      <c r="AD1812" t="s">
        <v>40</v>
      </c>
    </row>
    <row r="1813" spans="1:30" x14ac:dyDescent="0.25">
      <c r="A1813" t="s">
        <v>11236</v>
      </c>
      <c r="B1813" t="s">
        <v>27</v>
      </c>
      <c r="C1813" t="s">
        <v>28</v>
      </c>
      <c r="D1813" t="s">
        <v>29</v>
      </c>
      <c r="E1813" t="s">
        <v>30</v>
      </c>
      <c r="F1813" t="s">
        <v>11183</v>
      </c>
      <c r="G1813" t="s">
        <v>11184</v>
      </c>
      <c r="H1813" t="s">
        <v>9383</v>
      </c>
      <c r="I1813" t="s">
        <v>15459</v>
      </c>
      <c r="J1813" t="s">
        <v>11236</v>
      </c>
      <c r="K1813" t="s">
        <v>31</v>
      </c>
      <c r="L1813" t="s">
        <v>31</v>
      </c>
      <c r="M1813" t="s">
        <v>42</v>
      </c>
      <c r="N1813" t="s">
        <v>43</v>
      </c>
      <c r="O1813" t="s">
        <v>53</v>
      </c>
      <c r="P1813" t="s">
        <v>797</v>
      </c>
      <c r="Q1813" t="s">
        <v>485</v>
      </c>
      <c r="R1813" t="s">
        <v>890</v>
      </c>
      <c r="S1813" t="str">
        <f t="shared" si="24"/>
        <v>SARDON CONTRERAS, DINA</v>
      </c>
      <c r="T1813" t="s">
        <v>59</v>
      </c>
      <c r="U1813" t="s">
        <v>48</v>
      </c>
      <c r="V1813" t="s">
        <v>49</v>
      </c>
      <c r="W1813" t="s">
        <v>17678</v>
      </c>
      <c r="X1813" s="126">
        <v>25270</v>
      </c>
      <c r="Y1813" t="s">
        <v>11237</v>
      </c>
      <c r="AB1813" t="s">
        <v>38</v>
      </c>
      <c r="AC1813" t="s">
        <v>39</v>
      </c>
      <c r="AD1813" t="s">
        <v>40</v>
      </c>
    </row>
    <row r="1814" spans="1:30" x14ac:dyDescent="0.25">
      <c r="A1814" t="s">
        <v>11238</v>
      </c>
      <c r="B1814" t="s">
        <v>27</v>
      </c>
      <c r="C1814" t="s">
        <v>28</v>
      </c>
      <c r="D1814" t="s">
        <v>29</v>
      </c>
      <c r="E1814" t="s">
        <v>30</v>
      </c>
      <c r="F1814" t="s">
        <v>11183</v>
      </c>
      <c r="G1814" t="s">
        <v>11184</v>
      </c>
      <c r="H1814" t="s">
        <v>9383</v>
      </c>
      <c r="I1814" t="s">
        <v>15459</v>
      </c>
      <c r="J1814" t="s">
        <v>11238</v>
      </c>
      <c r="K1814" t="s">
        <v>31</v>
      </c>
      <c r="L1814" t="s">
        <v>31</v>
      </c>
      <c r="M1814" t="s">
        <v>42</v>
      </c>
      <c r="N1814" t="s">
        <v>43</v>
      </c>
      <c r="O1814" t="s">
        <v>53</v>
      </c>
      <c r="P1814" t="s">
        <v>194</v>
      </c>
      <c r="Q1814" t="s">
        <v>301</v>
      </c>
      <c r="R1814" t="s">
        <v>11239</v>
      </c>
      <c r="S1814" t="str">
        <f t="shared" si="24"/>
        <v>VALDEZ TAPIA, CELIA MARINA</v>
      </c>
      <c r="T1814" t="s">
        <v>47</v>
      </c>
      <c r="U1814" t="s">
        <v>48</v>
      </c>
      <c r="V1814" t="s">
        <v>49</v>
      </c>
      <c r="W1814" t="s">
        <v>17679</v>
      </c>
      <c r="X1814" s="126">
        <v>23875</v>
      </c>
      <c r="Y1814" t="s">
        <v>11240</v>
      </c>
      <c r="AB1814" t="s">
        <v>38</v>
      </c>
      <c r="AC1814" t="s">
        <v>39</v>
      </c>
      <c r="AD1814" t="s">
        <v>40</v>
      </c>
    </row>
    <row r="1815" spans="1:30" x14ac:dyDescent="0.25">
      <c r="B1815" t="s">
        <v>27</v>
      </c>
      <c r="C1815" t="s">
        <v>28</v>
      </c>
      <c r="D1815" t="s">
        <v>29</v>
      </c>
      <c r="E1815" t="s">
        <v>30</v>
      </c>
      <c r="F1815" t="s">
        <v>11183</v>
      </c>
      <c r="G1815" t="s">
        <v>11184</v>
      </c>
      <c r="H1815" t="s">
        <v>9383</v>
      </c>
      <c r="I1815" t="s">
        <v>15459</v>
      </c>
      <c r="J1815" t="s">
        <v>11241</v>
      </c>
      <c r="K1815" t="s">
        <v>31</v>
      </c>
      <c r="L1815" t="s">
        <v>31</v>
      </c>
      <c r="M1815" t="s">
        <v>42</v>
      </c>
      <c r="N1815" t="s">
        <v>61</v>
      </c>
      <c r="O1815" t="s">
        <v>17680</v>
      </c>
      <c r="P1815" t="s">
        <v>4311</v>
      </c>
      <c r="Q1815" t="s">
        <v>98</v>
      </c>
      <c r="R1815" t="s">
        <v>22530</v>
      </c>
      <c r="S1815" s="189" t="s">
        <v>235</v>
      </c>
      <c r="T1815" t="s">
        <v>64</v>
      </c>
      <c r="U1815" t="s">
        <v>48</v>
      </c>
      <c r="V1815" t="s">
        <v>49</v>
      </c>
      <c r="W1815" t="s">
        <v>22531</v>
      </c>
      <c r="X1815" s="126">
        <v>30523</v>
      </c>
      <c r="Y1815" t="s">
        <v>22532</v>
      </c>
      <c r="Z1815" s="126">
        <v>44274</v>
      </c>
      <c r="AA1815" s="126">
        <v>44363</v>
      </c>
      <c r="AB1815" t="s">
        <v>302</v>
      </c>
      <c r="AC1815" t="s">
        <v>6628</v>
      </c>
      <c r="AD1815" t="s">
        <v>40</v>
      </c>
    </row>
    <row r="1816" spans="1:30" x14ac:dyDescent="0.25">
      <c r="B1816" t="s">
        <v>27</v>
      </c>
      <c r="C1816" t="s">
        <v>28</v>
      </c>
      <c r="D1816" t="s">
        <v>29</v>
      </c>
      <c r="E1816" t="s">
        <v>30</v>
      </c>
      <c r="F1816" t="s">
        <v>11183</v>
      </c>
      <c r="G1816" t="s">
        <v>11184</v>
      </c>
      <c r="H1816" t="s">
        <v>9383</v>
      </c>
      <c r="I1816" t="s">
        <v>15459</v>
      </c>
      <c r="J1816" t="s">
        <v>11241</v>
      </c>
      <c r="K1816" t="s">
        <v>31</v>
      </c>
      <c r="L1816" t="s">
        <v>31</v>
      </c>
      <c r="M1816" t="s">
        <v>42</v>
      </c>
      <c r="N1816" t="s">
        <v>61</v>
      </c>
      <c r="O1816" t="s">
        <v>17681</v>
      </c>
      <c r="P1816" t="s">
        <v>250</v>
      </c>
      <c r="Q1816" t="s">
        <v>484</v>
      </c>
      <c r="R1816" t="s">
        <v>22549</v>
      </c>
      <c r="S1816" s="189" t="s">
        <v>235</v>
      </c>
      <c r="T1816" t="s">
        <v>64</v>
      </c>
      <c r="U1816" t="s">
        <v>48</v>
      </c>
      <c r="V1816" t="s">
        <v>16197</v>
      </c>
      <c r="W1816" t="s">
        <v>22550</v>
      </c>
      <c r="X1816" s="126">
        <v>30545</v>
      </c>
      <c r="Y1816" t="s">
        <v>22551</v>
      </c>
      <c r="Z1816" s="126">
        <v>44256</v>
      </c>
      <c r="AA1816" s="126">
        <v>44561</v>
      </c>
      <c r="AB1816" t="s">
        <v>302</v>
      </c>
      <c r="AC1816" t="s">
        <v>6628</v>
      </c>
      <c r="AD1816" t="s">
        <v>40</v>
      </c>
    </row>
    <row r="1817" spans="1:30" x14ac:dyDescent="0.25">
      <c r="A1817" t="s">
        <v>11241</v>
      </c>
      <c r="B1817" t="s">
        <v>27</v>
      </c>
      <c r="C1817" t="s">
        <v>28</v>
      </c>
      <c r="D1817" t="s">
        <v>29</v>
      </c>
      <c r="E1817" t="s">
        <v>30</v>
      </c>
      <c r="F1817" t="s">
        <v>11183</v>
      </c>
      <c r="G1817" t="s">
        <v>11184</v>
      </c>
      <c r="H1817" t="s">
        <v>9383</v>
      </c>
      <c r="I1817" t="s">
        <v>15459</v>
      </c>
      <c r="J1817" t="s">
        <v>11241</v>
      </c>
      <c r="K1817" t="s">
        <v>31</v>
      </c>
      <c r="L1817" t="s">
        <v>31</v>
      </c>
      <c r="M1817" t="s">
        <v>42</v>
      </c>
      <c r="N1817" t="s">
        <v>43</v>
      </c>
      <c r="O1817" t="s">
        <v>11242</v>
      </c>
      <c r="P1817" t="s">
        <v>1019</v>
      </c>
      <c r="Q1817" t="s">
        <v>106</v>
      </c>
      <c r="R1817" t="s">
        <v>11243</v>
      </c>
      <c r="S1817" t="str">
        <f t="shared" si="24"/>
        <v>SUCASAIRE MAMANI, RAUL HECTOR</v>
      </c>
      <c r="T1817" t="s">
        <v>59</v>
      </c>
      <c r="U1817" t="s">
        <v>48</v>
      </c>
      <c r="V1817" t="s">
        <v>813</v>
      </c>
      <c r="W1817" t="s">
        <v>17682</v>
      </c>
      <c r="X1817" s="126">
        <v>26671</v>
      </c>
      <c r="Y1817" t="s">
        <v>11244</v>
      </c>
      <c r="Z1817" s="126">
        <v>44197</v>
      </c>
      <c r="AA1817" s="126">
        <v>44561</v>
      </c>
      <c r="AB1817" t="s">
        <v>38</v>
      </c>
      <c r="AC1817" t="s">
        <v>39</v>
      </c>
      <c r="AD1817" t="s">
        <v>40</v>
      </c>
    </row>
    <row r="1818" spans="1:30" x14ac:dyDescent="0.25">
      <c r="A1818" t="s">
        <v>11245</v>
      </c>
      <c r="B1818" t="s">
        <v>27</v>
      </c>
      <c r="C1818" t="s">
        <v>28</v>
      </c>
      <c r="D1818" t="s">
        <v>29</v>
      </c>
      <c r="E1818" t="s">
        <v>30</v>
      </c>
      <c r="F1818" t="s">
        <v>11183</v>
      </c>
      <c r="G1818" t="s">
        <v>11184</v>
      </c>
      <c r="H1818" t="s">
        <v>9383</v>
      </c>
      <c r="I1818" t="s">
        <v>15459</v>
      </c>
      <c r="J1818" t="s">
        <v>11245</v>
      </c>
      <c r="K1818" t="s">
        <v>31</v>
      </c>
      <c r="L1818" t="s">
        <v>31</v>
      </c>
      <c r="M1818" t="s">
        <v>42</v>
      </c>
      <c r="N1818" t="s">
        <v>43</v>
      </c>
      <c r="O1818" t="s">
        <v>11246</v>
      </c>
      <c r="P1818" t="s">
        <v>113</v>
      </c>
      <c r="Q1818" t="s">
        <v>75</v>
      </c>
      <c r="R1818" t="s">
        <v>11247</v>
      </c>
      <c r="S1818" t="str">
        <f t="shared" si="24"/>
        <v>PAREDES QUISPE, EVA SOLEDAD</v>
      </c>
      <c r="T1818" t="s">
        <v>47</v>
      </c>
      <c r="U1818" t="s">
        <v>48</v>
      </c>
      <c r="V1818" t="s">
        <v>49</v>
      </c>
      <c r="W1818" t="s">
        <v>17683</v>
      </c>
      <c r="X1818" s="126">
        <v>22143</v>
      </c>
      <c r="Y1818" t="s">
        <v>11248</v>
      </c>
      <c r="AB1818" t="s">
        <v>38</v>
      </c>
      <c r="AC1818" t="s">
        <v>39</v>
      </c>
      <c r="AD1818" t="s">
        <v>40</v>
      </c>
    </row>
    <row r="1819" spans="1:30" x14ac:dyDescent="0.25">
      <c r="A1819" t="s">
        <v>11249</v>
      </c>
      <c r="B1819" t="s">
        <v>27</v>
      </c>
      <c r="C1819" t="s">
        <v>28</v>
      </c>
      <c r="D1819" t="s">
        <v>29</v>
      </c>
      <c r="E1819" t="s">
        <v>30</v>
      </c>
      <c r="F1819" t="s">
        <v>11183</v>
      </c>
      <c r="G1819" t="s">
        <v>11184</v>
      </c>
      <c r="H1819" t="s">
        <v>9383</v>
      </c>
      <c r="I1819" t="s">
        <v>15459</v>
      </c>
      <c r="J1819" t="s">
        <v>11249</v>
      </c>
      <c r="K1819" t="s">
        <v>31</v>
      </c>
      <c r="L1819" t="s">
        <v>31</v>
      </c>
      <c r="M1819" t="s">
        <v>42</v>
      </c>
      <c r="N1819" t="s">
        <v>43</v>
      </c>
      <c r="O1819" t="s">
        <v>9435</v>
      </c>
      <c r="P1819" t="s">
        <v>383</v>
      </c>
      <c r="Q1819" t="s">
        <v>7060</v>
      </c>
      <c r="R1819" t="s">
        <v>892</v>
      </c>
      <c r="S1819" t="str">
        <f t="shared" si="24"/>
        <v>HUMPIRI NAVIA, ELVIRA</v>
      </c>
      <c r="T1819" t="s">
        <v>52</v>
      </c>
      <c r="U1819" t="s">
        <v>48</v>
      </c>
      <c r="V1819" t="s">
        <v>49</v>
      </c>
      <c r="W1819" t="s">
        <v>17684</v>
      </c>
      <c r="X1819" s="126">
        <v>24850</v>
      </c>
      <c r="Y1819" t="s">
        <v>11250</v>
      </c>
      <c r="AB1819" t="s">
        <v>38</v>
      </c>
      <c r="AC1819" t="s">
        <v>39</v>
      </c>
      <c r="AD1819" t="s">
        <v>40</v>
      </c>
    </row>
    <row r="1820" spans="1:30" x14ac:dyDescent="0.25">
      <c r="A1820" t="s">
        <v>11251</v>
      </c>
      <c r="B1820" t="s">
        <v>27</v>
      </c>
      <c r="C1820" t="s">
        <v>28</v>
      </c>
      <c r="D1820" t="s">
        <v>29</v>
      </c>
      <c r="E1820" t="s">
        <v>30</v>
      </c>
      <c r="F1820" t="s">
        <v>11183</v>
      </c>
      <c r="G1820" t="s">
        <v>11184</v>
      </c>
      <c r="H1820" t="s">
        <v>9383</v>
      </c>
      <c r="I1820" t="s">
        <v>15459</v>
      </c>
      <c r="J1820" t="s">
        <v>11251</v>
      </c>
      <c r="K1820" t="s">
        <v>31</v>
      </c>
      <c r="L1820" t="s">
        <v>31</v>
      </c>
      <c r="M1820" t="s">
        <v>42</v>
      </c>
      <c r="N1820" t="s">
        <v>61</v>
      </c>
      <c r="O1820" t="s">
        <v>17685</v>
      </c>
      <c r="P1820" t="s">
        <v>256</v>
      </c>
      <c r="Q1820" t="s">
        <v>58</v>
      </c>
      <c r="R1820" t="s">
        <v>22552</v>
      </c>
      <c r="S1820" s="189" t="s">
        <v>235</v>
      </c>
      <c r="T1820" t="s">
        <v>64</v>
      </c>
      <c r="U1820" t="s">
        <v>48</v>
      </c>
      <c r="V1820" t="s">
        <v>49</v>
      </c>
      <c r="W1820" t="s">
        <v>22553</v>
      </c>
      <c r="X1820" s="126">
        <v>33380</v>
      </c>
      <c r="Y1820" t="s">
        <v>22554</v>
      </c>
      <c r="Z1820" s="126">
        <v>44256</v>
      </c>
      <c r="AA1820" s="126">
        <v>44561</v>
      </c>
      <c r="AB1820" t="s">
        <v>38</v>
      </c>
      <c r="AC1820" t="s">
        <v>6628</v>
      </c>
      <c r="AD1820" t="s">
        <v>40</v>
      </c>
    </row>
    <row r="1821" spans="1:30" x14ac:dyDescent="0.25">
      <c r="A1821" t="s">
        <v>11252</v>
      </c>
      <c r="B1821" t="s">
        <v>27</v>
      </c>
      <c r="C1821" t="s">
        <v>28</v>
      </c>
      <c r="D1821" t="s">
        <v>29</v>
      </c>
      <c r="E1821" t="s">
        <v>30</v>
      </c>
      <c r="F1821" t="s">
        <v>11183</v>
      </c>
      <c r="G1821" t="s">
        <v>11184</v>
      </c>
      <c r="H1821" t="s">
        <v>9383</v>
      </c>
      <c r="I1821" t="s">
        <v>15459</v>
      </c>
      <c r="J1821" t="s">
        <v>11252</v>
      </c>
      <c r="K1821" t="s">
        <v>31</v>
      </c>
      <c r="L1821" t="s">
        <v>31</v>
      </c>
      <c r="M1821" t="s">
        <v>42</v>
      </c>
      <c r="N1821" t="s">
        <v>43</v>
      </c>
      <c r="O1821" t="s">
        <v>9785</v>
      </c>
      <c r="P1821" t="s">
        <v>1036</v>
      </c>
      <c r="Q1821" t="s">
        <v>507</v>
      </c>
      <c r="R1821" t="s">
        <v>9179</v>
      </c>
      <c r="S1821" t="str">
        <f t="shared" si="24"/>
        <v>JALIRI CLAROS, MAURA</v>
      </c>
      <c r="T1821" t="s">
        <v>59</v>
      </c>
      <c r="U1821" t="s">
        <v>48</v>
      </c>
      <c r="V1821" t="s">
        <v>49</v>
      </c>
      <c r="W1821" t="s">
        <v>17686</v>
      </c>
      <c r="X1821" s="126">
        <v>23711</v>
      </c>
      <c r="Y1821" t="s">
        <v>11253</v>
      </c>
      <c r="AB1821" t="s">
        <v>38</v>
      </c>
      <c r="AC1821" t="s">
        <v>39</v>
      </c>
      <c r="AD1821" t="s">
        <v>40</v>
      </c>
    </row>
    <row r="1822" spans="1:30" x14ac:dyDescent="0.25">
      <c r="A1822" t="s">
        <v>11254</v>
      </c>
      <c r="B1822" t="s">
        <v>27</v>
      </c>
      <c r="C1822" t="s">
        <v>28</v>
      </c>
      <c r="D1822" t="s">
        <v>29</v>
      </c>
      <c r="E1822" t="s">
        <v>30</v>
      </c>
      <c r="F1822" t="s">
        <v>11183</v>
      </c>
      <c r="G1822" t="s">
        <v>11184</v>
      </c>
      <c r="H1822" t="s">
        <v>9383</v>
      </c>
      <c r="I1822" t="s">
        <v>15459</v>
      </c>
      <c r="J1822" t="s">
        <v>11254</v>
      </c>
      <c r="K1822" t="s">
        <v>31</v>
      </c>
      <c r="L1822" t="s">
        <v>31</v>
      </c>
      <c r="M1822" t="s">
        <v>42</v>
      </c>
      <c r="N1822" t="s">
        <v>43</v>
      </c>
      <c r="O1822" t="s">
        <v>11255</v>
      </c>
      <c r="P1822" t="s">
        <v>468</v>
      </c>
      <c r="Q1822" t="s">
        <v>135</v>
      </c>
      <c r="R1822" t="s">
        <v>278</v>
      </c>
      <c r="S1822" t="str">
        <f t="shared" si="24"/>
        <v>DURAN COILA, MARTIN</v>
      </c>
      <c r="T1822" t="s">
        <v>47</v>
      </c>
      <c r="U1822" t="s">
        <v>48</v>
      </c>
      <c r="V1822" t="s">
        <v>49</v>
      </c>
      <c r="W1822" t="s">
        <v>17687</v>
      </c>
      <c r="X1822" s="126">
        <v>23514</v>
      </c>
      <c r="Y1822" t="s">
        <v>11256</v>
      </c>
      <c r="AB1822" t="s">
        <v>38</v>
      </c>
      <c r="AC1822" t="s">
        <v>39</v>
      </c>
      <c r="AD1822" t="s">
        <v>40</v>
      </c>
    </row>
    <row r="1823" spans="1:30" x14ac:dyDescent="0.25">
      <c r="A1823" t="s">
        <v>17688</v>
      </c>
      <c r="B1823" t="s">
        <v>27</v>
      </c>
      <c r="C1823" t="s">
        <v>28</v>
      </c>
      <c r="D1823" t="s">
        <v>29</v>
      </c>
      <c r="E1823" t="s">
        <v>30</v>
      </c>
      <c r="F1823" t="s">
        <v>11183</v>
      </c>
      <c r="G1823" t="s">
        <v>11184</v>
      </c>
      <c r="H1823" t="s">
        <v>9383</v>
      </c>
      <c r="I1823" t="s">
        <v>15459</v>
      </c>
      <c r="J1823" t="s">
        <v>17688</v>
      </c>
      <c r="K1823" t="s">
        <v>31</v>
      </c>
      <c r="L1823" t="s">
        <v>31</v>
      </c>
      <c r="M1823" t="s">
        <v>6446</v>
      </c>
      <c r="N1823" t="s">
        <v>61</v>
      </c>
      <c r="O1823" t="s">
        <v>17060</v>
      </c>
      <c r="P1823" t="s">
        <v>88</v>
      </c>
      <c r="Q1823" t="s">
        <v>122</v>
      </c>
      <c r="R1823" t="s">
        <v>836</v>
      </c>
      <c r="S1823" s="189" t="s">
        <v>235</v>
      </c>
      <c r="T1823" t="s">
        <v>64</v>
      </c>
      <c r="U1823" t="s">
        <v>47</v>
      </c>
      <c r="V1823" t="s">
        <v>49</v>
      </c>
      <c r="W1823" t="s">
        <v>22371</v>
      </c>
      <c r="X1823" s="126">
        <v>28848</v>
      </c>
      <c r="Y1823" t="s">
        <v>22372</v>
      </c>
      <c r="Z1823" s="126">
        <v>44256</v>
      </c>
      <c r="AA1823" s="126">
        <v>44561</v>
      </c>
      <c r="AB1823" t="s">
        <v>119</v>
      </c>
      <c r="AC1823" t="s">
        <v>6628</v>
      </c>
      <c r="AD1823" t="s">
        <v>40</v>
      </c>
    </row>
    <row r="1824" spans="1:30" x14ac:dyDescent="0.25">
      <c r="A1824" t="s">
        <v>11257</v>
      </c>
      <c r="B1824" t="s">
        <v>27</v>
      </c>
      <c r="C1824" t="s">
        <v>28</v>
      </c>
      <c r="D1824" t="s">
        <v>29</v>
      </c>
      <c r="E1824" t="s">
        <v>30</v>
      </c>
      <c r="F1824" t="s">
        <v>11183</v>
      </c>
      <c r="G1824" t="s">
        <v>11184</v>
      </c>
      <c r="H1824" t="s">
        <v>9383</v>
      </c>
      <c r="I1824" t="s">
        <v>15459</v>
      </c>
      <c r="J1824" t="s">
        <v>11257</v>
      </c>
      <c r="K1824" t="s">
        <v>90</v>
      </c>
      <c r="L1824" t="s">
        <v>91</v>
      </c>
      <c r="M1824" t="s">
        <v>92</v>
      </c>
      <c r="N1824" t="s">
        <v>43</v>
      </c>
      <c r="O1824" t="s">
        <v>11258</v>
      </c>
      <c r="P1824" t="s">
        <v>126</v>
      </c>
      <c r="Q1824" t="s">
        <v>126</v>
      </c>
      <c r="R1824" t="s">
        <v>11259</v>
      </c>
      <c r="S1824" t="str">
        <f t="shared" si="24"/>
        <v>FLORES FLORES, APOLINARIO LIBORIO</v>
      </c>
      <c r="T1824" t="s">
        <v>94</v>
      </c>
      <c r="U1824" t="s">
        <v>37</v>
      </c>
      <c r="V1824" t="s">
        <v>49</v>
      </c>
      <c r="W1824" t="s">
        <v>17689</v>
      </c>
      <c r="X1824" s="126">
        <v>21389</v>
      </c>
      <c r="Y1824" t="s">
        <v>11260</v>
      </c>
      <c r="AB1824" t="s">
        <v>38</v>
      </c>
      <c r="AC1824" t="s">
        <v>95</v>
      </c>
      <c r="AD1824" t="s">
        <v>40</v>
      </c>
    </row>
    <row r="1825" spans="1:30" x14ac:dyDescent="0.25">
      <c r="A1825" t="s">
        <v>11261</v>
      </c>
      <c r="B1825" t="s">
        <v>27</v>
      </c>
      <c r="C1825" t="s">
        <v>28</v>
      </c>
      <c r="D1825" t="s">
        <v>29</v>
      </c>
      <c r="E1825" t="s">
        <v>30</v>
      </c>
      <c r="F1825" t="s">
        <v>11183</v>
      </c>
      <c r="G1825" t="s">
        <v>11184</v>
      </c>
      <c r="H1825" t="s">
        <v>9383</v>
      </c>
      <c r="I1825" t="s">
        <v>15459</v>
      </c>
      <c r="J1825" t="s">
        <v>11261</v>
      </c>
      <c r="K1825" t="s">
        <v>90</v>
      </c>
      <c r="L1825" t="s">
        <v>91</v>
      </c>
      <c r="M1825" t="s">
        <v>96</v>
      </c>
      <c r="N1825" t="s">
        <v>43</v>
      </c>
      <c r="O1825" t="s">
        <v>53</v>
      </c>
      <c r="P1825" t="s">
        <v>679</v>
      </c>
      <c r="Q1825" t="s">
        <v>307</v>
      </c>
      <c r="R1825" t="s">
        <v>894</v>
      </c>
      <c r="S1825" t="str">
        <f t="shared" si="24"/>
        <v>ZAMALLOA LLANOS, HENRY</v>
      </c>
      <c r="T1825" t="s">
        <v>192</v>
      </c>
      <c r="U1825" t="s">
        <v>37</v>
      </c>
      <c r="V1825" t="s">
        <v>49</v>
      </c>
      <c r="W1825" t="s">
        <v>17690</v>
      </c>
      <c r="X1825" s="126">
        <v>25354</v>
      </c>
      <c r="Y1825" t="s">
        <v>11262</v>
      </c>
      <c r="AB1825" t="s">
        <v>38</v>
      </c>
      <c r="AC1825" t="s">
        <v>95</v>
      </c>
      <c r="AD1825" t="s">
        <v>40</v>
      </c>
    </row>
    <row r="1826" spans="1:30" x14ac:dyDescent="0.25">
      <c r="A1826" t="s">
        <v>11263</v>
      </c>
      <c r="B1826" t="s">
        <v>27</v>
      </c>
      <c r="C1826" t="s">
        <v>28</v>
      </c>
      <c r="D1826" t="s">
        <v>29</v>
      </c>
      <c r="E1826" t="s">
        <v>30</v>
      </c>
      <c r="F1826" t="s">
        <v>11264</v>
      </c>
      <c r="G1826" t="s">
        <v>11265</v>
      </c>
      <c r="H1826" t="s">
        <v>9383</v>
      </c>
      <c r="I1826" t="s">
        <v>15461</v>
      </c>
      <c r="J1826" t="s">
        <v>11263</v>
      </c>
      <c r="K1826" t="s">
        <v>31</v>
      </c>
      <c r="L1826" t="s">
        <v>32</v>
      </c>
      <c r="M1826" t="s">
        <v>33</v>
      </c>
      <c r="N1826" t="s">
        <v>34</v>
      </c>
      <c r="O1826" t="s">
        <v>6611</v>
      </c>
      <c r="P1826" t="s">
        <v>10172</v>
      </c>
      <c r="Q1826" t="s">
        <v>895</v>
      </c>
      <c r="R1826" t="s">
        <v>11266</v>
      </c>
      <c r="S1826" t="str">
        <f t="shared" si="24"/>
        <v>LIZARRAGA TUERO, FRECY</v>
      </c>
      <c r="T1826" t="s">
        <v>36</v>
      </c>
      <c r="U1826" t="s">
        <v>37</v>
      </c>
      <c r="V1826" t="s">
        <v>6613</v>
      </c>
      <c r="W1826" t="s">
        <v>17691</v>
      </c>
      <c r="X1826" s="126">
        <v>26650</v>
      </c>
      <c r="Y1826" t="s">
        <v>11267</v>
      </c>
      <c r="Z1826" s="126">
        <v>43525</v>
      </c>
      <c r="AA1826" s="126">
        <v>44985</v>
      </c>
      <c r="AB1826" t="s">
        <v>38</v>
      </c>
      <c r="AC1826" t="s">
        <v>39</v>
      </c>
      <c r="AD1826" t="s">
        <v>40</v>
      </c>
    </row>
    <row r="1827" spans="1:30" x14ac:dyDescent="0.25">
      <c r="A1827" t="s">
        <v>11268</v>
      </c>
      <c r="B1827" t="s">
        <v>27</v>
      </c>
      <c r="C1827" t="s">
        <v>28</v>
      </c>
      <c r="D1827" t="s">
        <v>29</v>
      </c>
      <c r="E1827" t="s">
        <v>30</v>
      </c>
      <c r="F1827" t="s">
        <v>11264</v>
      </c>
      <c r="G1827" t="s">
        <v>11265</v>
      </c>
      <c r="H1827" t="s">
        <v>9383</v>
      </c>
      <c r="I1827" t="s">
        <v>15461</v>
      </c>
      <c r="J1827" t="s">
        <v>11268</v>
      </c>
      <c r="K1827" t="s">
        <v>31</v>
      </c>
      <c r="L1827" t="s">
        <v>31</v>
      </c>
      <c r="M1827" t="s">
        <v>42</v>
      </c>
      <c r="N1827" t="s">
        <v>43</v>
      </c>
      <c r="O1827" t="s">
        <v>11269</v>
      </c>
      <c r="P1827" t="s">
        <v>131</v>
      </c>
      <c r="Q1827" t="s">
        <v>85</v>
      </c>
      <c r="R1827" t="s">
        <v>7487</v>
      </c>
      <c r="S1827" t="str">
        <f t="shared" si="24"/>
        <v>MACHACA CACERES, AURELIA</v>
      </c>
      <c r="T1827" t="s">
        <v>316</v>
      </c>
      <c r="U1827" t="s">
        <v>48</v>
      </c>
      <c r="V1827" t="s">
        <v>49</v>
      </c>
      <c r="W1827" t="s">
        <v>17692</v>
      </c>
      <c r="X1827" s="126">
        <v>25106</v>
      </c>
      <c r="Y1827" t="s">
        <v>12672</v>
      </c>
      <c r="AB1827" t="s">
        <v>38</v>
      </c>
      <c r="AC1827" t="s">
        <v>39</v>
      </c>
      <c r="AD1827" t="s">
        <v>40</v>
      </c>
    </row>
    <row r="1828" spans="1:30" x14ac:dyDescent="0.25">
      <c r="A1828" t="s">
        <v>11270</v>
      </c>
      <c r="B1828" t="s">
        <v>27</v>
      </c>
      <c r="C1828" t="s">
        <v>28</v>
      </c>
      <c r="D1828" t="s">
        <v>29</v>
      </c>
      <c r="E1828" t="s">
        <v>30</v>
      </c>
      <c r="F1828" t="s">
        <v>11264</v>
      </c>
      <c r="G1828" t="s">
        <v>11265</v>
      </c>
      <c r="H1828" t="s">
        <v>9383</v>
      </c>
      <c r="I1828" t="s">
        <v>15461</v>
      </c>
      <c r="J1828" t="s">
        <v>11270</v>
      </c>
      <c r="K1828" t="s">
        <v>31</v>
      </c>
      <c r="L1828" t="s">
        <v>31</v>
      </c>
      <c r="M1828" t="s">
        <v>42</v>
      </c>
      <c r="N1828" t="s">
        <v>43</v>
      </c>
      <c r="O1828" t="s">
        <v>11271</v>
      </c>
      <c r="P1828" t="s">
        <v>237</v>
      </c>
      <c r="Q1828" t="s">
        <v>75</v>
      </c>
      <c r="R1828" t="s">
        <v>11272</v>
      </c>
      <c r="S1828" t="str">
        <f t="shared" si="24"/>
        <v>VASQUEZ QUISPE, JUANA PATRICIA</v>
      </c>
      <c r="T1828" t="s">
        <v>47</v>
      </c>
      <c r="U1828" t="s">
        <v>48</v>
      </c>
      <c r="V1828" t="s">
        <v>49</v>
      </c>
      <c r="W1828" t="s">
        <v>17693</v>
      </c>
      <c r="X1828" s="126">
        <v>23203</v>
      </c>
      <c r="Y1828" t="s">
        <v>11273</v>
      </c>
      <c r="AB1828" t="s">
        <v>38</v>
      </c>
      <c r="AC1828" t="s">
        <v>39</v>
      </c>
      <c r="AD1828" t="s">
        <v>40</v>
      </c>
    </row>
    <row r="1829" spans="1:30" x14ac:dyDescent="0.25">
      <c r="A1829" t="s">
        <v>11274</v>
      </c>
      <c r="B1829" t="s">
        <v>27</v>
      </c>
      <c r="C1829" t="s">
        <v>28</v>
      </c>
      <c r="D1829" t="s">
        <v>29</v>
      </c>
      <c r="E1829" t="s">
        <v>30</v>
      </c>
      <c r="F1829" t="s">
        <v>11264</v>
      </c>
      <c r="G1829" t="s">
        <v>11265</v>
      </c>
      <c r="H1829" t="s">
        <v>9383</v>
      </c>
      <c r="I1829" t="s">
        <v>15461</v>
      </c>
      <c r="J1829" t="s">
        <v>11274</v>
      </c>
      <c r="K1829" t="s">
        <v>31</v>
      </c>
      <c r="L1829" t="s">
        <v>31</v>
      </c>
      <c r="M1829" t="s">
        <v>42</v>
      </c>
      <c r="N1829" t="s">
        <v>43</v>
      </c>
      <c r="O1829" t="s">
        <v>53</v>
      </c>
      <c r="P1829" t="s">
        <v>898</v>
      </c>
      <c r="Q1829" t="s">
        <v>509</v>
      </c>
      <c r="R1829" t="s">
        <v>11275</v>
      </c>
      <c r="S1829" t="str">
        <f t="shared" si="24"/>
        <v>DAMIAN CUSI, CONSORCIA</v>
      </c>
      <c r="T1829" t="s">
        <v>47</v>
      </c>
      <c r="U1829" t="s">
        <v>48</v>
      </c>
      <c r="V1829" t="s">
        <v>49</v>
      </c>
      <c r="W1829" t="s">
        <v>17694</v>
      </c>
      <c r="X1829" s="126">
        <v>21723</v>
      </c>
      <c r="Y1829" t="s">
        <v>11276</v>
      </c>
      <c r="AB1829" t="s">
        <v>38</v>
      </c>
      <c r="AC1829" t="s">
        <v>39</v>
      </c>
      <c r="AD1829" t="s">
        <v>40</v>
      </c>
    </row>
    <row r="1830" spans="1:30" x14ac:dyDescent="0.25">
      <c r="A1830" t="s">
        <v>11277</v>
      </c>
      <c r="B1830" t="s">
        <v>27</v>
      </c>
      <c r="C1830" t="s">
        <v>28</v>
      </c>
      <c r="D1830" t="s">
        <v>29</v>
      </c>
      <c r="E1830" t="s">
        <v>30</v>
      </c>
      <c r="F1830" t="s">
        <v>11264</v>
      </c>
      <c r="G1830" t="s">
        <v>11265</v>
      </c>
      <c r="H1830" t="s">
        <v>9383</v>
      </c>
      <c r="I1830" t="s">
        <v>15461</v>
      </c>
      <c r="J1830" t="s">
        <v>11277</v>
      </c>
      <c r="K1830" t="s">
        <v>31</v>
      </c>
      <c r="L1830" t="s">
        <v>31</v>
      </c>
      <c r="M1830" t="s">
        <v>6446</v>
      </c>
      <c r="N1830" t="s">
        <v>43</v>
      </c>
      <c r="O1830" t="s">
        <v>53</v>
      </c>
      <c r="P1830" t="s">
        <v>191</v>
      </c>
      <c r="Q1830" t="s">
        <v>899</v>
      </c>
      <c r="R1830" t="s">
        <v>483</v>
      </c>
      <c r="S1830" t="str">
        <f t="shared" si="24"/>
        <v>DELGADO AÑASCO, NORMA</v>
      </c>
      <c r="T1830" t="s">
        <v>59</v>
      </c>
      <c r="U1830" t="s">
        <v>48</v>
      </c>
      <c r="V1830" t="s">
        <v>49</v>
      </c>
      <c r="W1830" t="s">
        <v>17695</v>
      </c>
      <c r="X1830" s="126">
        <v>24262</v>
      </c>
      <c r="Y1830" t="s">
        <v>11278</v>
      </c>
      <c r="AB1830" t="s">
        <v>38</v>
      </c>
      <c r="AC1830" t="s">
        <v>39</v>
      </c>
      <c r="AD1830" t="s">
        <v>40</v>
      </c>
    </row>
    <row r="1831" spans="1:30" x14ac:dyDescent="0.25">
      <c r="A1831" t="s">
        <v>11279</v>
      </c>
      <c r="B1831" t="s">
        <v>27</v>
      </c>
      <c r="C1831" t="s">
        <v>28</v>
      </c>
      <c r="D1831" t="s">
        <v>29</v>
      </c>
      <c r="E1831" t="s">
        <v>30</v>
      </c>
      <c r="F1831" t="s">
        <v>11264</v>
      </c>
      <c r="G1831" t="s">
        <v>11265</v>
      </c>
      <c r="H1831" t="s">
        <v>9383</v>
      </c>
      <c r="I1831" t="s">
        <v>15461</v>
      </c>
      <c r="J1831" t="s">
        <v>11279</v>
      </c>
      <c r="K1831" t="s">
        <v>31</v>
      </c>
      <c r="L1831" t="s">
        <v>31</v>
      </c>
      <c r="M1831" t="s">
        <v>42</v>
      </c>
      <c r="N1831" t="s">
        <v>61</v>
      </c>
      <c r="O1831" t="s">
        <v>17696</v>
      </c>
      <c r="P1831" t="s">
        <v>158</v>
      </c>
      <c r="Q1831" t="s">
        <v>106</v>
      </c>
      <c r="R1831" t="s">
        <v>7959</v>
      </c>
      <c r="S1831" s="189" t="s">
        <v>235</v>
      </c>
      <c r="T1831" t="s">
        <v>64</v>
      </c>
      <c r="U1831" t="s">
        <v>48</v>
      </c>
      <c r="V1831" t="s">
        <v>49</v>
      </c>
      <c r="W1831" t="s">
        <v>22555</v>
      </c>
      <c r="X1831" s="126">
        <v>32446</v>
      </c>
      <c r="Y1831" t="s">
        <v>22556</v>
      </c>
      <c r="Z1831" s="126">
        <v>44256</v>
      </c>
      <c r="AA1831" s="126">
        <v>44561</v>
      </c>
      <c r="AB1831" t="s">
        <v>38</v>
      </c>
      <c r="AC1831" t="s">
        <v>6628</v>
      </c>
      <c r="AD1831" t="s">
        <v>40</v>
      </c>
    </row>
    <row r="1832" spans="1:30" x14ac:dyDescent="0.25">
      <c r="A1832" t="s">
        <v>11280</v>
      </c>
      <c r="B1832" t="s">
        <v>27</v>
      </c>
      <c r="C1832" t="s">
        <v>28</v>
      </c>
      <c r="D1832" t="s">
        <v>29</v>
      </c>
      <c r="E1832" t="s">
        <v>30</v>
      </c>
      <c r="F1832" t="s">
        <v>11264</v>
      </c>
      <c r="G1832" t="s">
        <v>11265</v>
      </c>
      <c r="H1832" t="s">
        <v>9383</v>
      </c>
      <c r="I1832" t="s">
        <v>15461</v>
      </c>
      <c r="J1832" t="s">
        <v>11280</v>
      </c>
      <c r="K1832" t="s">
        <v>31</v>
      </c>
      <c r="L1832" t="s">
        <v>31</v>
      </c>
      <c r="M1832" t="s">
        <v>42</v>
      </c>
      <c r="N1832" t="s">
        <v>61</v>
      </c>
      <c r="O1832" t="s">
        <v>17697</v>
      </c>
      <c r="P1832" t="s">
        <v>485</v>
      </c>
      <c r="Q1832" t="s">
        <v>152</v>
      </c>
      <c r="R1832" t="s">
        <v>22557</v>
      </c>
      <c r="S1832" s="189" t="s">
        <v>235</v>
      </c>
      <c r="T1832" t="s">
        <v>64</v>
      </c>
      <c r="U1832" t="s">
        <v>48</v>
      </c>
      <c r="V1832" t="s">
        <v>49</v>
      </c>
      <c r="W1832" t="s">
        <v>22558</v>
      </c>
      <c r="X1832" s="126">
        <v>31271</v>
      </c>
      <c r="Y1832" t="s">
        <v>22559</v>
      </c>
      <c r="Z1832" s="126">
        <v>44256</v>
      </c>
      <c r="AA1832" s="126">
        <v>44561</v>
      </c>
      <c r="AB1832" t="s">
        <v>38</v>
      </c>
      <c r="AC1832" t="s">
        <v>6628</v>
      </c>
      <c r="AD1832" t="s">
        <v>40</v>
      </c>
    </row>
    <row r="1833" spans="1:30" x14ac:dyDescent="0.25">
      <c r="A1833" t="s">
        <v>11281</v>
      </c>
      <c r="B1833" t="s">
        <v>27</v>
      </c>
      <c r="C1833" t="s">
        <v>28</v>
      </c>
      <c r="D1833" t="s">
        <v>29</v>
      </c>
      <c r="E1833" t="s">
        <v>30</v>
      </c>
      <c r="F1833" t="s">
        <v>11264</v>
      </c>
      <c r="G1833" t="s">
        <v>11265</v>
      </c>
      <c r="H1833" t="s">
        <v>9383</v>
      </c>
      <c r="I1833" t="s">
        <v>15461</v>
      </c>
      <c r="J1833" t="s">
        <v>11281</v>
      </c>
      <c r="K1833" t="s">
        <v>31</v>
      </c>
      <c r="L1833" t="s">
        <v>31</v>
      </c>
      <c r="M1833" t="s">
        <v>9423</v>
      </c>
      <c r="N1833" t="s">
        <v>43</v>
      </c>
      <c r="O1833" t="s">
        <v>11282</v>
      </c>
      <c r="P1833" t="s">
        <v>489</v>
      </c>
      <c r="Q1833" t="s">
        <v>136</v>
      </c>
      <c r="R1833" t="s">
        <v>880</v>
      </c>
      <c r="S1833" t="str">
        <f t="shared" si="24"/>
        <v>CENTENO CARPIO, JAIME</v>
      </c>
      <c r="T1833" t="s">
        <v>59</v>
      </c>
      <c r="U1833" t="s">
        <v>48</v>
      </c>
      <c r="V1833" t="s">
        <v>49</v>
      </c>
      <c r="W1833" t="s">
        <v>17698</v>
      </c>
      <c r="X1833" s="126">
        <v>22092</v>
      </c>
      <c r="Y1833" t="s">
        <v>11283</v>
      </c>
      <c r="AB1833" t="s">
        <v>38</v>
      </c>
      <c r="AC1833" t="s">
        <v>39</v>
      </c>
      <c r="AD1833" t="s">
        <v>40</v>
      </c>
    </row>
    <row r="1834" spans="1:30" x14ac:dyDescent="0.25">
      <c r="A1834" t="s">
        <v>11284</v>
      </c>
      <c r="B1834" t="s">
        <v>27</v>
      </c>
      <c r="C1834" t="s">
        <v>28</v>
      </c>
      <c r="D1834" t="s">
        <v>29</v>
      </c>
      <c r="E1834" t="s">
        <v>30</v>
      </c>
      <c r="F1834" t="s">
        <v>11264</v>
      </c>
      <c r="G1834" t="s">
        <v>11265</v>
      </c>
      <c r="H1834" t="s">
        <v>9383</v>
      </c>
      <c r="I1834" t="s">
        <v>15461</v>
      </c>
      <c r="J1834" t="s">
        <v>11284</v>
      </c>
      <c r="K1834" t="s">
        <v>90</v>
      </c>
      <c r="L1834" t="s">
        <v>91</v>
      </c>
      <c r="M1834" t="s">
        <v>92</v>
      </c>
      <c r="N1834" t="s">
        <v>43</v>
      </c>
      <c r="O1834" t="s">
        <v>11285</v>
      </c>
      <c r="P1834" t="s">
        <v>158</v>
      </c>
      <c r="Q1834" t="s">
        <v>641</v>
      </c>
      <c r="R1834" t="s">
        <v>677</v>
      </c>
      <c r="S1834" t="str">
        <f t="shared" si="24"/>
        <v>GOMEZ RIVA, NANCY</v>
      </c>
      <c r="T1834" t="s">
        <v>102</v>
      </c>
      <c r="U1834" t="s">
        <v>37</v>
      </c>
      <c r="V1834" t="s">
        <v>49</v>
      </c>
      <c r="W1834" t="s">
        <v>17699</v>
      </c>
      <c r="X1834" s="126">
        <v>28667</v>
      </c>
      <c r="Y1834" t="s">
        <v>11286</v>
      </c>
      <c r="AB1834" t="s">
        <v>38</v>
      </c>
      <c r="AC1834" t="s">
        <v>95</v>
      </c>
      <c r="AD1834" t="s">
        <v>40</v>
      </c>
    </row>
    <row r="1835" spans="1:30" x14ac:dyDescent="0.25">
      <c r="A1835" t="s">
        <v>11287</v>
      </c>
      <c r="B1835" t="s">
        <v>27</v>
      </c>
      <c r="C1835" t="s">
        <v>28</v>
      </c>
      <c r="D1835" t="s">
        <v>29</v>
      </c>
      <c r="E1835" t="s">
        <v>30</v>
      </c>
      <c r="F1835" t="s">
        <v>11288</v>
      </c>
      <c r="G1835" t="s">
        <v>11289</v>
      </c>
      <c r="H1835" t="s">
        <v>9383</v>
      </c>
      <c r="I1835" t="s">
        <v>15462</v>
      </c>
      <c r="J1835" t="s">
        <v>11287</v>
      </c>
      <c r="K1835" t="s">
        <v>31</v>
      </c>
      <c r="L1835" t="s">
        <v>32</v>
      </c>
      <c r="M1835" t="s">
        <v>709</v>
      </c>
      <c r="N1835" t="s">
        <v>699</v>
      </c>
      <c r="O1835" t="s">
        <v>11290</v>
      </c>
      <c r="P1835" t="s">
        <v>106</v>
      </c>
      <c r="Q1835" t="s">
        <v>35</v>
      </c>
      <c r="R1835" t="s">
        <v>10147</v>
      </c>
      <c r="S1835" t="str">
        <f t="shared" si="24"/>
        <v>MAMANI ROQUE, MAGALY CARMELA</v>
      </c>
      <c r="T1835" t="s">
        <v>36</v>
      </c>
      <c r="U1835" t="s">
        <v>37</v>
      </c>
      <c r="V1835" t="s">
        <v>49</v>
      </c>
      <c r="W1835" t="s">
        <v>17284</v>
      </c>
      <c r="X1835" s="126">
        <v>27306</v>
      </c>
      <c r="Y1835" t="s">
        <v>10148</v>
      </c>
      <c r="Z1835" s="126">
        <v>44197</v>
      </c>
      <c r="AA1835" s="126">
        <v>44561</v>
      </c>
      <c r="AB1835" t="s">
        <v>38</v>
      </c>
      <c r="AC1835" t="s">
        <v>39</v>
      </c>
      <c r="AD1835" t="s">
        <v>40</v>
      </c>
    </row>
    <row r="1836" spans="1:30" x14ac:dyDescent="0.25">
      <c r="A1836" t="s">
        <v>11293</v>
      </c>
      <c r="B1836" t="s">
        <v>27</v>
      </c>
      <c r="C1836" t="s">
        <v>28</v>
      </c>
      <c r="D1836" t="s">
        <v>29</v>
      </c>
      <c r="E1836" t="s">
        <v>30</v>
      </c>
      <c r="F1836" t="s">
        <v>11288</v>
      </c>
      <c r="G1836" t="s">
        <v>11289</v>
      </c>
      <c r="H1836" t="s">
        <v>9383</v>
      </c>
      <c r="I1836" t="s">
        <v>15462</v>
      </c>
      <c r="J1836" t="s">
        <v>11293</v>
      </c>
      <c r="K1836" t="s">
        <v>31</v>
      </c>
      <c r="L1836" t="s">
        <v>32</v>
      </c>
      <c r="M1836" t="s">
        <v>33</v>
      </c>
      <c r="N1836" t="s">
        <v>34</v>
      </c>
      <c r="O1836" t="s">
        <v>6560</v>
      </c>
      <c r="P1836" t="s">
        <v>89</v>
      </c>
      <c r="Q1836" t="s">
        <v>11294</v>
      </c>
      <c r="R1836" t="s">
        <v>11295</v>
      </c>
      <c r="S1836" t="str">
        <f t="shared" si="24"/>
        <v>BELLIDO LAUREL, LIDIA MAGDA</v>
      </c>
      <c r="T1836" t="s">
        <v>47</v>
      </c>
      <c r="U1836" t="s">
        <v>37</v>
      </c>
      <c r="V1836" t="s">
        <v>6561</v>
      </c>
      <c r="W1836" t="s">
        <v>17700</v>
      </c>
      <c r="X1836" s="126">
        <v>22497</v>
      </c>
      <c r="Y1836" t="s">
        <v>11296</v>
      </c>
      <c r="Z1836" s="126">
        <v>43374</v>
      </c>
      <c r="AA1836" s="126">
        <v>44834</v>
      </c>
      <c r="AB1836" t="s">
        <v>38</v>
      </c>
      <c r="AC1836" t="s">
        <v>39</v>
      </c>
      <c r="AD1836" t="s">
        <v>40</v>
      </c>
    </row>
    <row r="1837" spans="1:30" x14ac:dyDescent="0.25">
      <c r="A1837" t="s">
        <v>11297</v>
      </c>
      <c r="B1837" t="s">
        <v>27</v>
      </c>
      <c r="C1837" t="s">
        <v>28</v>
      </c>
      <c r="D1837" t="s">
        <v>29</v>
      </c>
      <c r="E1837" t="s">
        <v>30</v>
      </c>
      <c r="F1837" t="s">
        <v>11288</v>
      </c>
      <c r="G1837" t="s">
        <v>11289</v>
      </c>
      <c r="H1837" t="s">
        <v>9383</v>
      </c>
      <c r="I1837" t="s">
        <v>15462</v>
      </c>
      <c r="J1837" t="s">
        <v>11297</v>
      </c>
      <c r="K1837" t="s">
        <v>31</v>
      </c>
      <c r="L1837" t="s">
        <v>31</v>
      </c>
      <c r="M1837" t="s">
        <v>9423</v>
      </c>
      <c r="N1837" t="s">
        <v>43</v>
      </c>
      <c r="O1837" t="s">
        <v>53</v>
      </c>
      <c r="P1837" t="s">
        <v>158</v>
      </c>
      <c r="Q1837" t="s">
        <v>121</v>
      </c>
      <c r="R1837" t="s">
        <v>181</v>
      </c>
      <c r="S1837" t="str">
        <f t="shared" si="24"/>
        <v>GOMEZ QUILCA, HUGO</v>
      </c>
      <c r="T1837" t="s">
        <v>47</v>
      </c>
      <c r="U1837" t="s">
        <v>48</v>
      </c>
      <c r="V1837" t="s">
        <v>49</v>
      </c>
      <c r="W1837" t="s">
        <v>17701</v>
      </c>
      <c r="X1837" s="126">
        <v>24114</v>
      </c>
      <c r="Y1837" t="s">
        <v>11298</v>
      </c>
      <c r="AB1837" t="s">
        <v>38</v>
      </c>
      <c r="AC1837" t="s">
        <v>39</v>
      </c>
      <c r="AD1837" t="s">
        <v>40</v>
      </c>
    </row>
    <row r="1838" spans="1:30" x14ac:dyDescent="0.25">
      <c r="A1838" t="s">
        <v>11299</v>
      </c>
      <c r="B1838" t="s">
        <v>27</v>
      </c>
      <c r="C1838" t="s">
        <v>28</v>
      </c>
      <c r="D1838" t="s">
        <v>29</v>
      </c>
      <c r="E1838" t="s">
        <v>30</v>
      </c>
      <c r="F1838" t="s">
        <v>11288</v>
      </c>
      <c r="G1838" t="s">
        <v>11289</v>
      </c>
      <c r="H1838" t="s">
        <v>9383</v>
      </c>
      <c r="I1838" t="s">
        <v>15462</v>
      </c>
      <c r="J1838" t="s">
        <v>11299</v>
      </c>
      <c r="K1838" t="s">
        <v>31</v>
      </c>
      <c r="L1838" t="s">
        <v>31</v>
      </c>
      <c r="M1838" t="s">
        <v>42</v>
      </c>
      <c r="N1838" t="s">
        <v>43</v>
      </c>
      <c r="O1838" t="s">
        <v>53</v>
      </c>
      <c r="P1838" t="s">
        <v>687</v>
      </c>
      <c r="Q1838" t="s">
        <v>152</v>
      </c>
      <c r="R1838" t="s">
        <v>903</v>
      </c>
      <c r="S1838" t="str">
        <f t="shared" si="24"/>
        <v>ADUVIRI RAMOS, ALFREDO</v>
      </c>
      <c r="T1838" t="s">
        <v>36</v>
      </c>
      <c r="U1838" t="s">
        <v>48</v>
      </c>
      <c r="V1838" t="s">
        <v>49</v>
      </c>
      <c r="W1838" t="s">
        <v>17702</v>
      </c>
      <c r="X1838" s="126">
        <v>22853</v>
      </c>
      <c r="Y1838" t="s">
        <v>11300</v>
      </c>
      <c r="AB1838" t="s">
        <v>38</v>
      </c>
      <c r="AC1838" t="s">
        <v>39</v>
      </c>
      <c r="AD1838" t="s">
        <v>40</v>
      </c>
    </row>
    <row r="1839" spans="1:30" x14ac:dyDescent="0.25">
      <c r="A1839" t="s">
        <v>11301</v>
      </c>
      <c r="B1839" t="s">
        <v>27</v>
      </c>
      <c r="C1839" t="s">
        <v>28</v>
      </c>
      <c r="D1839" t="s">
        <v>29</v>
      </c>
      <c r="E1839" t="s">
        <v>30</v>
      </c>
      <c r="F1839" t="s">
        <v>11288</v>
      </c>
      <c r="G1839" t="s">
        <v>11289</v>
      </c>
      <c r="H1839" t="s">
        <v>9383</v>
      </c>
      <c r="I1839" t="s">
        <v>15462</v>
      </c>
      <c r="J1839" t="s">
        <v>11301</v>
      </c>
      <c r="K1839" t="s">
        <v>31</v>
      </c>
      <c r="L1839" t="s">
        <v>31</v>
      </c>
      <c r="M1839" t="s">
        <v>42</v>
      </c>
      <c r="N1839" t="s">
        <v>43</v>
      </c>
      <c r="O1839" t="s">
        <v>53</v>
      </c>
      <c r="P1839" t="s">
        <v>245</v>
      </c>
      <c r="Q1839" t="s">
        <v>179</v>
      </c>
      <c r="R1839" t="s">
        <v>11302</v>
      </c>
      <c r="S1839" t="str">
        <f t="shared" si="24"/>
        <v>ALATA TITO, GRACIELA ANABEL</v>
      </c>
      <c r="T1839" t="s">
        <v>47</v>
      </c>
      <c r="U1839" t="s">
        <v>48</v>
      </c>
      <c r="V1839" t="s">
        <v>49</v>
      </c>
      <c r="W1839" t="s">
        <v>17703</v>
      </c>
      <c r="X1839" s="126">
        <v>21749</v>
      </c>
      <c r="Y1839" t="s">
        <v>11303</v>
      </c>
      <c r="AB1839" t="s">
        <v>38</v>
      </c>
      <c r="AC1839" t="s">
        <v>39</v>
      </c>
      <c r="AD1839" t="s">
        <v>40</v>
      </c>
    </row>
    <row r="1840" spans="1:30" x14ac:dyDescent="0.25">
      <c r="A1840" t="s">
        <v>11304</v>
      </c>
      <c r="B1840" t="s">
        <v>27</v>
      </c>
      <c r="C1840" t="s">
        <v>28</v>
      </c>
      <c r="D1840" t="s">
        <v>29</v>
      </c>
      <c r="E1840" t="s">
        <v>30</v>
      </c>
      <c r="F1840" t="s">
        <v>11288</v>
      </c>
      <c r="G1840" t="s">
        <v>11289</v>
      </c>
      <c r="H1840" t="s">
        <v>9383</v>
      </c>
      <c r="I1840" t="s">
        <v>15462</v>
      </c>
      <c r="J1840" t="s">
        <v>11304</v>
      </c>
      <c r="K1840" t="s">
        <v>31</v>
      </c>
      <c r="L1840" t="s">
        <v>31</v>
      </c>
      <c r="M1840" t="s">
        <v>42</v>
      </c>
      <c r="N1840" t="s">
        <v>43</v>
      </c>
      <c r="O1840" t="s">
        <v>11305</v>
      </c>
      <c r="P1840" t="s">
        <v>858</v>
      </c>
      <c r="Q1840" t="s">
        <v>159</v>
      </c>
      <c r="R1840" t="s">
        <v>11306</v>
      </c>
      <c r="S1840" t="str">
        <f t="shared" si="24"/>
        <v>JALLO CHURA, ELSA JULIA</v>
      </c>
      <c r="T1840" t="s">
        <v>47</v>
      </c>
      <c r="U1840" t="s">
        <v>48</v>
      </c>
      <c r="V1840" t="s">
        <v>49</v>
      </c>
      <c r="W1840" t="s">
        <v>17704</v>
      </c>
      <c r="X1840" s="126">
        <v>23547</v>
      </c>
      <c r="Y1840" t="s">
        <v>11307</v>
      </c>
      <c r="AB1840" t="s">
        <v>38</v>
      </c>
      <c r="AC1840" t="s">
        <v>39</v>
      </c>
      <c r="AD1840" t="s">
        <v>40</v>
      </c>
    </row>
    <row r="1841" spans="1:30" x14ac:dyDescent="0.25">
      <c r="A1841" t="s">
        <v>11308</v>
      </c>
      <c r="B1841" t="s">
        <v>27</v>
      </c>
      <c r="C1841" t="s">
        <v>28</v>
      </c>
      <c r="D1841" t="s">
        <v>29</v>
      </c>
      <c r="E1841" t="s">
        <v>30</v>
      </c>
      <c r="F1841" t="s">
        <v>11288</v>
      </c>
      <c r="G1841" t="s">
        <v>11289</v>
      </c>
      <c r="H1841" t="s">
        <v>9383</v>
      </c>
      <c r="I1841" t="s">
        <v>15462</v>
      </c>
      <c r="J1841" t="s">
        <v>11308</v>
      </c>
      <c r="K1841" t="s">
        <v>31</v>
      </c>
      <c r="L1841" t="s">
        <v>31</v>
      </c>
      <c r="M1841" t="s">
        <v>42</v>
      </c>
      <c r="N1841" t="s">
        <v>43</v>
      </c>
      <c r="O1841" t="s">
        <v>53</v>
      </c>
      <c r="P1841" t="s">
        <v>85</v>
      </c>
      <c r="Q1841" t="s">
        <v>261</v>
      </c>
      <c r="R1841" t="s">
        <v>10273</v>
      </c>
      <c r="S1841" t="str">
        <f t="shared" si="24"/>
        <v>CACERES LINO, ROSA AMELIA</v>
      </c>
      <c r="T1841" t="s">
        <v>52</v>
      </c>
      <c r="U1841" t="s">
        <v>48</v>
      </c>
      <c r="V1841" t="s">
        <v>49</v>
      </c>
      <c r="W1841" t="s">
        <v>17705</v>
      </c>
      <c r="X1841" s="126">
        <v>21431</v>
      </c>
      <c r="Y1841" t="s">
        <v>11309</v>
      </c>
      <c r="AB1841" t="s">
        <v>38</v>
      </c>
      <c r="AC1841" t="s">
        <v>39</v>
      </c>
      <c r="AD1841" t="s">
        <v>40</v>
      </c>
    </row>
    <row r="1842" spans="1:30" x14ac:dyDescent="0.25">
      <c r="A1842" t="s">
        <v>11310</v>
      </c>
      <c r="B1842" t="s">
        <v>27</v>
      </c>
      <c r="C1842" t="s">
        <v>28</v>
      </c>
      <c r="D1842" t="s">
        <v>29</v>
      </c>
      <c r="E1842" t="s">
        <v>30</v>
      </c>
      <c r="F1842" t="s">
        <v>11288</v>
      </c>
      <c r="G1842" t="s">
        <v>11289</v>
      </c>
      <c r="H1842" t="s">
        <v>9383</v>
      </c>
      <c r="I1842" t="s">
        <v>15462</v>
      </c>
      <c r="J1842" t="s">
        <v>11310</v>
      </c>
      <c r="K1842" t="s">
        <v>31</v>
      </c>
      <c r="L1842" t="s">
        <v>31</v>
      </c>
      <c r="M1842" t="s">
        <v>42</v>
      </c>
      <c r="N1842" t="s">
        <v>43</v>
      </c>
      <c r="O1842" t="s">
        <v>53</v>
      </c>
      <c r="P1842" t="s">
        <v>204</v>
      </c>
      <c r="Q1842" t="s">
        <v>489</v>
      </c>
      <c r="R1842" t="s">
        <v>11311</v>
      </c>
      <c r="S1842" t="str">
        <f t="shared" si="24"/>
        <v>CASTRO CENTENO, GLADIZ IRMA</v>
      </c>
      <c r="T1842" t="s">
        <v>47</v>
      </c>
      <c r="U1842" t="s">
        <v>48</v>
      </c>
      <c r="V1842" t="s">
        <v>49</v>
      </c>
      <c r="W1842" t="s">
        <v>17706</v>
      </c>
      <c r="X1842" s="126">
        <v>22977</v>
      </c>
      <c r="Y1842" t="s">
        <v>11312</v>
      </c>
      <c r="AB1842" t="s">
        <v>38</v>
      </c>
      <c r="AC1842" t="s">
        <v>39</v>
      </c>
      <c r="AD1842" t="s">
        <v>40</v>
      </c>
    </row>
    <row r="1843" spans="1:30" x14ac:dyDescent="0.25">
      <c r="A1843" t="s">
        <v>11313</v>
      </c>
      <c r="B1843" t="s">
        <v>27</v>
      </c>
      <c r="C1843" t="s">
        <v>28</v>
      </c>
      <c r="D1843" t="s">
        <v>29</v>
      </c>
      <c r="E1843" t="s">
        <v>30</v>
      </c>
      <c r="F1843" t="s">
        <v>11288</v>
      </c>
      <c r="G1843" t="s">
        <v>11289</v>
      </c>
      <c r="H1843" t="s">
        <v>9383</v>
      </c>
      <c r="I1843" t="s">
        <v>15462</v>
      </c>
      <c r="J1843" t="s">
        <v>11313</v>
      </c>
      <c r="K1843" t="s">
        <v>31</v>
      </c>
      <c r="L1843" t="s">
        <v>31</v>
      </c>
      <c r="M1843" t="s">
        <v>42</v>
      </c>
      <c r="N1843" t="s">
        <v>43</v>
      </c>
      <c r="O1843" t="s">
        <v>11314</v>
      </c>
      <c r="P1843" t="s">
        <v>126</v>
      </c>
      <c r="Q1843" t="s">
        <v>385</v>
      </c>
      <c r="R1843" t="s">
        <v>2526</v>
      </c>
      <c r="S1843" t="str">
        <f t="shared" si="24"/>
        <v>FLORES BARRIENTOS, JAVIER</v>
      </c>
      <c r="T1843" t="s">
        <v>64</v>
      </c>
      <c r="U1843" t="s">
        <v>48</v>
      </c>
      <c r="V1843" t="s">
        <v>49</v>
      </c>
      <c r="W1843" t="s">
        <v>17707</v>
      </c>
      <c r="X1843" s="126">
        <v>27755</v>
      </c>
      <c r="Y1843" t="s">
        <v>11315</v>
      </c>
      <c r="AB1843" t="s">
        <v>38</v>
      </c>
      <c r="AC1843" t="s">
        <v>39</v>
      </c>
      <c r="AD1843" t="s">
        <v>40</v>
      </c>
    </row>
    <row r="1844" spans="1:30" x14ac:dyDescent="0.25">
      <c r="A1844" t="s">
        <v>11316</v>
      </c>
      <c r="B1844" t="s">
        <v>27</v>
      </c>
      <c r="C1844" t="s">
        <v>28</v>
      </c>
      <c r="D1844" t="s">
        <v>29</v>
      </c>
      <c r="E1844" t="s">
        <v>30</v>
      </c>
      <c r="F1844" t="s">
        <v>11288</v>
      </c>
      <c r="G1844" t="s">
        <v>11289</v>
      </c>
      <c r="H1844" t="s">
        <v>9383</v>
      </c>
      <c r="I1844" t="s">
        <v>15462</v>
      </c>
      <c r="J1844" t="s">
        <v>11316</v>
      </c>
      <c r="K1844" t="s">
        <v>31</v>
      </c>
      <c r="L1844" t="s">
        <v>31</v>
      </c>
      <c r="M1844" t="s">
        <v>42</v>
      </c>
      <c r="N1844" t="s">
        <v>43</v>
      </c>
      <c r="O1844" t="s">
        <v>11317</v>
      </c>
      <c r="P1844" t="s">
        <v>250</v>
      </c>
      <c r="Q1844" t="s">
        <v>152</v>
      </c>
      <c r="R1844" t="s">
        <v>11318</v>
      </c>
      <c r="S1844" t="str">
        <f t="shared" si="24"/>
        <v>MAQUERA RAMOS, RICARDINA</v>
      </c>
      <c r="T1844" t="s">
        <v>59</v>
      </c>
      <c r="U1844" t="s">
        <v>48</v>
      </c>
      <c r="V1844" t="s">
        <v>49</v>
      </c>
      <c r="W1844" t="s">
        <v>17708</v>
      </c>
      <c r="X1844" s="126">
        <v>24144</v>
      </c>
      <c r="Y1844" t="s">
        <v>11319</v>
      </c>
      <c r="AB1844" t="s">
        <v>38</v>
      </c>
      <c r="AC1844" t="s">
        <v>39</v>
      </c>
      <c r="AD1844" t="s">
        <v>40</v>
      </c>
    </row>
    <row r="1845" spans="1:30" x14ac:dyDescent="0.25">
      <c r="A1845" t="s">
        <v>11320</v>
      </c>
      <c r="B1845" t="s">
        <v>27</v>
      </c>
      <c r="C1845" t="s">
        <v>28</v>
      </c>
      <c r="D1845" t="s">
        <v>29</v>
      </c>
      <c r="E1845" t="s">
        <v>30</v>
      </c>
      <c r="F1845" t="s">
        <v>11288</v>
      </c>
      <c r="G1845" t="s">
        <v>11289</v>
      </c>
      <c r="H1845" t="s">
        <v>9383</v>
      </c>
      <c r="I1845" t="s">
        <v>15462</v>
      </c>
      <c r="J1845" t="s">
        <v>11320</v>
      </c>
      <c r="K1845" t="s">
        <v>31</v>
      </c>
      <c r="L1845" t="s">
        <v>31</v>
      </c>
      <c r="M1845" t="s">
        <v>42</v>
      </c>
      <c r="N1845" t="s">
        <v>43</v>
      </c>
      <c r="O1845" t="s">
        <v>11321</v>
      </c>
      <c r="P1845" t="s">
        <v>387</v>
      </c>
      <c r="Q1845" t="s">
        <v>317</v>
      </c>
      <c r="R1845" t="s">
        <v>216</v>
      </c>
      <c r="S1845" t="str">
        <f t="shared" si="24"/>
        <v>POMA CALISAYA, LUZ MARINA</v>
      </c>
      <c r="T1845" t="s">
        <v>59</v>
      </c>
      <c r="U1845" t="s">
        <v>48</v>
      </c>
      <c r="V1845" t="s">
        <v>49</v>
      </c>
      <c r="W1845" t="s">
        <v>17709</v>
      </c>
      <c r="X1845" s="126">
        <v>25211</v>
      </c>
      <c r="Y1845" t="s">
        <v>11322</v>
      </c>
      <c r="AB1845" t="s">
        <v>38</v>
      </c>
      <c r="AC1845" t="s">
        <v>39</v>
      </c>
      <c r="AD1845" t="s">
        <v>40</v>
      </c>
    </row>
    <row r="1846" spans="1:30" x14ac:dyDescent="0.25">
      <c r="A1846" t="s">
        <v>11323</v>
      </c>
      <c r="B1846" t="s">
        <v>27</v>
      </c>
      <c r="C1846" t="s">
        <v>28</v>
      </c>
      <c r="D1846" t="s">
        <v>29</v>
      </c>
      <c r="E1846" t="s">
        <v>30</v>
      </c>
      <c r="F1846" t="s">
        <v>11288</v>
      </c>
      <c r="G1846" t="s">
        <v>11289</v>
      </c>
      <c r="H1846" t="s">
        <v>9383</v>
      </c>
      <c r="I1846" t="s">
        <v>15462</v>
      </c>
      <c r="J1846" t="s">
        <v>11323</v>
      </c>
      <c r="K1846" t="s">
        <v>31</v>
      </c>
      <c r="L1846" t="s">
        <v>31</v>
      </c>
      <c r="M1846" t="s">
        <v>42</v>
      </c>
      <c r="N1846" t="s">
        <v>43</v>
      </c>
      <c r="O1846" t="s">
        <v>53</v>
      </c>
      <c r="P1846" t="s">
        <v>314</v>
      </c>
      <c r="Q1846" t="s">
        <v>75</v>
      </c>
      <c r="R1846" t="s">
        <v>11324</v>
      </c>
      <c r="S1846" t="str">
        <f t="shared" si="24"/>
        <v>HINOJOSA QUISPE, JOSE EDMUNDO</v>
      </c>
      <c r="T1846" t="s">
        <v>47</v>
      </c>
      <c r="U1846" t="s">
        <v>48</v>
      </c>
      <c r="V1846" t="s">
        <v>49</v>
      </c>
      <c r="W1846" t="s">
        <v>17710</v>
      </c>
      <c r="X1846" s="126">
        <v>21140</v>
      </c>
      <c r="Y1846" t="s">
        <v>11325</v>
      </c>
      <c r="AB1846" t="s">
        <v>38</v>
      </c>
      <c r="AC1846" t="s">
        <v>39</v>
      </c>
      <c r="AD1846" t="s">
        <v>40</v>
      </c>
    </row>
    <row r="1847" spans="1:30" x14ac:dyDescent="0.25">
      <c r="A1847" t="s">
        <v>11326</v>
      </c>
      <c r="B1847" t="s">
        <v>27</v>
      </c>
      <c r="C1847" t="s">
        <v>28</v>
      </c>
      <c r="D1847" t="s">
        <v>29</v>
      </c>
      <c r="E1847" t="s">
        <v>30</v>
      </c>
      <c r="F1847" t="s">
        <v>11288</v>
      </c>
      <c r="G1847" t="s">
        <v>11289</v>
      </c>
      <c r="H1847" t="s">
        <v>9383</v>
      </c>
      <c r="I1847" t="s">
        <v>15462</v>
      </c>
      <c r="J1847" t="s">
        <v>11326</v>
      </c>
      <c r="K1847" t="s">
        <v>31</v>
      </c>
      <c r="L1847" t="s">
        <v>31</v>
      </c>
      <c r="M1847" t="s">
        <v>6446</v>
      </c>
      <c r="N1847" t="s">
        <v>43</v>
      </c>
      <c r="O1847" t="s">
        <v>53</v>
      </c>
      <c r="P1847" t="s">
        <v>106</v>
      </c>
      <c r="Q1847" t="s">
        <v>520</v>
      </c>
      <c r="R1847" t="s">
        <v>11327</v>
      </c>
      <c r="S1847" t="str">
        <f t="shared" si="24"/>
        <v>MAMANI SALAZAR, ROSENDO SABINO</v>
      </c>
      <c r="T1847" t="s">
        <v>47</v>
      </c>
      <c r="U1847" t="s">
        <v>48</v>
      </c>
      <c r="V1847" t="s">
        <v>49</v>
      </c>
      <c r="W1847" t="s">
        <v>17711</v>
      </c>
      <c r="X1847" s="126">
        <v>21792</v>
      </c>
      <c r="Y1847" t="s">
        <v>11328</v>
      </c>
      <c r="AB1847" t="s">
        <v>38</v>
      </c>
      <c r="AC1847" t="s">
        <v>39</v>
      </c>
      <c r="AD1847" t="s">
        <v>40</v>
      </c>
    </row>
    <row r="1848" spans="1:30" x14ac:dyDescent="0.25">
      <c r="A1848" t="s">
        <v>11329</v>
      </c>
      <c r="B1848" t="s">
        <v>27</v>
      </c>
      <c r="C1848" t="s">
        <v>28</v>
      </c>
      <c r="D1848" t="s">
        <v>29</v>
      </c>
      <c r="E1848" t="s">
        <v>30</v>
      </c>
      <c r="F1848" t="s">
        <v>11288</v>
      </c>
      <c r="G1848" t="s">
        <v>11289</v>
      </c>
      <c r="H1848" t="s">
        <v>9383</v>
      </c>
      <c r="I1848" t="s">
        <v>15462</v>
      </c>
      <c r="J1848" t="s">
        <v>11329</v>
      </c>
      <c r="K1848" t="s">
        <v>31</v>
      </c>
      <c r="L1848" t="s">
        <v>31</v>
      </c>
      <c r="M1848" t="s">
        <v>42</v>
      </c>
      <c r="N1848" t="s">
        <v>43</v>
      </c>
      <c r="O1848" t="s">
        <v>11330</v>
      </c>
      <c r="P1848" t="s">
        <v>254</v>
      </c>
      <c r="Q1848" t="s">
        <v>85</v>
      </c>
      <c r="R1848" t="s">
        <v>11291</v>
      </c>
      <c r="S1848" t="str">
        <f t="shared" si="24"/>
        <v>SALAS CACERES, MARGOD AMANDA</v>
      </c>
      <c r="T1848" t="s">
        <v>36</v>
      </c>
      <c r="U1848" t="s">
        <v>48</v>
      </c>
      <c r="V1848" t="s">
        <v>49</v>
      </c>
      <c r="W1848" t="s">
        <v>17712</v>
      </c>
      <c r="X1848" s="126">
        <v>24334</v>
      </c>
      <c r="Y1848" t="s">
        <v>11292</v>
      </c>
      <c r="AB1848" t="s">
        <v>38</v>
      </c>
      <c r="AC1848" t="s">
        <v>39</v>
      </c>
      <c r="AD1848" t="s">
        <v>40</v>
      </c>
    </row>
    <row r="1849" spans="1:30" x14ac:dyDescent="0.25">
      <c r="A1849" t="s">
        <v>11331</v>
      </c>
      <c r="B1849" t="s">
        <v>27</v>
      </c>
      <c r="C1849" t="s">
        <v>28</v>
      </c>
      <c r="D1849" t="s">
        <v>29</v>
      </c>
      <c r="E1849" t="s">
        <v>30</v>
      </c>
      <c r="F1849" t="s">
        <v>11288</v>
      </c>
      <c r="G1849" t="s">
        <v>11289</v>
      </c>
      <c r="H1849" t="s">
        <v>9383</v>
      </c>
      <c r="I1849" t="s">
        <v>15462</v>
      </c>
      <c r="J1849" t="s">
        <v>11331</v>
      </c>
      <c r="K1849" t="s">
        <v>31</v>
      </c>
      <c r="L1849" t="s">
        <v>31</v>
      </c>
      <c r="M1849" t="s">
        <v>42</v>
      </c>
      <c r="N1849" t="s">
        <v>43</v>
      </c>
      <c r="O1849" t="s">
        <v>11332</v>
      </c>
      <c r="P1849" t="s">
        <v>219</v>
      </c>
      <c r="Q1849" t="s">
        <v>750</v>
      </c>
      <c r="R1849" t="s">
        <v>263</v>
      </c>
      <c r="S1849" t="str">
        <f t="shared" si="24"/>
        <v>CASTILLO VENEGAS, EDITH</v>
      </c>
      <c r="T1849" t="s">
        <v>59</v>
      </c>
      <c r="U1849" t="s">
        <v>48</v>
      </c>
      <c r="V1849" t="s">
        <v>49</v>
      </c>
      <c r="W1849" t="s">
        <v>17713</v>
      </c>
      <c r="X1849" s="126">
        <v>24581</v>
      </c>
      <c r="Y1849" t="s">
        <v>11333</v>
      </c>
      <c r="AB1849" t="s">
        <v>38</v>
      </c>
      <c r="AC1849" t="s">
        <v>39</v>
      </c>
      <c r="AD1849" t="s">
        <v>40</v>
      </c>
    </row>
    <row r="1850" spans="1:30" x14ac:dyDescent="0.25">
      <c r="A1850" t="s">
        <v>11334</v>
      </c>
      <c r="B1850" t="s">
        <v>27</v>
      </c>
      <c r="C1850" t="s">
        <v>28</v>
      </c>
      <c r="D1850" t="s">
        <v>29</v>
      </c>
      <c r="E1850" t="s">
        <v>30</v>
      </c>
      <c r="F1850" t="s">
        <v>11288</v>
      </c>
      <c r="G1850" t="s">
        <v>11289</v>
      </c>
      <c r="H1850" t="s">
        <v>9383</v>
      </c>
      <c r="I1850" t="s">
        <v>15462</v>
      </c>
      <c r="J1850" t="s">
        <v>11334</v>
      </c>
      <c r="K1850" t="s">
        <v>31</v>
      </c>
      <c r="L1850" t="s">
        <v>31</v>
      </c>
      <c r="M1850" t="s">
        <v>42</v>
      </c>
      <c r="N1850" t="s">
        <v>43</v>
      </c>
      <c r="O1850" t="s">
        <v>11335</v>
      </c>
      <c r="P1850" t="s">
        <v>318</v>
      </c>
      <c r="Q1850" t="s">
        <v>788</v>
      </c>
      <c r="R1850" t="s">
        <v>10752</v>
      </c>
      <c r="S1850" t="str">
        <f t="shared" si="24"/>
        <v>VARGAS CHALCO, EUFRACIA</v>
      </c>
      <c r="T1850" t="s">
        <v>47</v>
      </c>
      <c r="U1850" t="s">
        <v>48</v>
      </c>
      <c r="V1850" t="s">
        <v>49</v>
      </c>
      <c r="W1850" t="s">
        <v>17714</v>
      </c>
      <c r="X1850" s="126">
        <v>27101</v>
      </c>
      <c r="Y1850" t="s">
        <v>11336</v>
      </c>
      <c r="AB1850" t="s">
        <v>38</v>
      </c>
      <c r="AC1850" t="s">
        <v>39</v>
      </c>
      <c r="AD1850" t="s">
        <v>40</v>
      </c>
    </row>
    <row r="1851" spans="1:30" x14ac:dyDescent="0.25">
      <c r="A1851" t="s">
        <v>11337</v>
      </c>
      <c r="B1851" t="s">
        <v>27</v>
      </c>
      <c r="C1851" t="s">
        <v>28</v>
      </c>
      <c r="D1851" t="s">
        <v>29</v>
      </c>
      <c r="E1851" t="s">
        <v>30</v>
      </c>
      <c r="F1851" t="s">
        <v>11288</v>
      </c>
      <c r="G1851" t="s">
        <v>11289</v>
      </c>
      <c r="H1851" t="s">
        <v>9383</v>
      </c>
      <c r="I1851" t="s">
        <v>15462</v>
      </c>
      <c r="J1851" t="s">
        <v>11337</v>
      </c>
      <c r="K1851" t="s">
        <v>31</v>
      </c>
      <c r="L1851" t="s">
        <v>31</v>
      </c>
      <c r="M1851" t="s">
        <v>42</v>
      </c>
      <c r="N1851" t="s">
        <v>43</v>
      </c>
      <c r="O1851" t="s">
        <v>15463</v>
      </c>
      <c r="P1851" t="s">
        <v>273</v>
      </c>
      <c r="Q1851" t="s">
        <v>75</v>
      </c>
      <c r="R1851" t="s">
        <v>12022</v>
      </c>
      <c r="S1851" t="str">
        <f t="shared" si="24"/>
        <v>CUTIPA QUISPE, ARTURO ISAAC</v>
      </c>
      <c r="T1851" t="s">
        <v>59</v>
      </c>
      <c r="U1851" t="s">
        <v>48</v>
      </c>
      <c r="V1851" t="s">
        <v>49</v>
      </c>
      <c r="W1851" t="s">
        <v>17715</v>
      </c>
      <c r="X1851" s="126">
        <v>28052</v>
      </c>
      <c r="Y1851" t="s">
        <v>12023</v>
      </c>
      <c r="AB1851" t="s">
        <v>38</v>
      </c>
      <c r="AC1851" t="s">
        <v>39</v>
      </c>
      <c r="AD1851" t="s">
        <v>40</v>
      </c>
    </row>
    <row r="1852" spans="1:30" x14ac:dyDescent="0.25">
      <c r="A1852" t="s">
        <v>17716</v>
      </c>
      <c r="B1852" t="s">
        <v>27</v>
      </c>
      <c r="C1852" t="s">
        <v>28</v>
      </c>
      <c r="D1852" t="s">
        <v>29</v>
      </c>
      <c r="E1852" t="s">
        <v>30</v>
      </c>
      <c r="F1852" t="s">
        <v>11288</v>
      </c>
      <c r="G1852" t="s">
        <v>11289</v>
      </c>
      <c r="H1852" t="s">
        <v>9383</v>
      </c>
      <c r="I1852" t="s">
        <v>15462</v>
      </c>
      <c r="J1852" t="s">
        <v>17716</v>
      </c>
      <c r="K1852" t="s">
        <v>31</v>
      </c>
      <c r="L1852" t="s">
        <v>31</v>
      </c>
      <c r="M1852" t="s">
        <v>6446</v>
      </c>
      <c r="N1852" t="s">
        <v>61</v>
      </c>
      <c r="O1852" t="s">
        <v>17060</v>
      </c>
      <c r="P1852" t="s">
        <v>78</v>
      </c>
      <c r="Q1852" t="s">
        <v>9819</v>
      </c>
      <c r="R1852" t="s">
        <v>79</v>
      </c>
      <c r="S1852" s="189" t="s">
        <v>235</v>
      </c>
      <c r="T1852" t="s">
        <v>64</v>
      </c>
      <c r="U1852" t="s">
        <v>719</v>
      </c>
      <c r="V1852" t="s">
        <v>49</v>
      </c>
      <c r="W1852" t="s">
        <v>22444</v>
      </c>
      <c r="X1852" s="126">
        <v>29374</v>
      </c>
      <c r="Y1852" t="s">
        <v>22445</v>
      </c>
      <c r="Z1852" s="126">
        <v>44256</v>
      </c>
      <c r="AA1852" s="126">
        <v>44561</v>
      </c>
      <c r="AB1852" t="s">
        <v>119</v>
      </c>
      <c r="AC1852" t="s">
        <v>6628</v>
      </c>
      <c r="AD1852" t="s">
        <v>40</v>
      </c>
    </row>
    <row r="1853" spans="1:30" x14ac:dyDescent="0.25">
      <c r="A1853" t="s">
        <v>11338</v>
      </c>
      <c r="B1853" t="s">
        <v>27</v>
      </c>
      <c r="C1853" t="s">
        <v>28</v>
      </c>
      <c r="D1853" t="s">
        <v>29</v>
      </c>
      <c r="E1853" t="s">
        <v>30</v>
      </c>
      <c r="F1853" t="s">
        <v>11288</v>
      </c>
      <c r="G1853" t="s">
        <v>11289</v>
      </c>
      <c r="H1853" t="s">
        <v>9383</v>
      </c>
      <c r="I1853" t="s">
        <v>15462</v>
      </c>
      <c r="J1853" t="s">
        <v>11338</v>
      </c>
      <c r="K1853" t="s">
        <v>90</v>
      </c>
      <c r="L1853" t="s">
        <v>91</v>
      </c>
      <c r="M1853" t="s">
        <v>92</v>
      </c>
      <c r="N1853" t="s">
        <v>43</v>
      </c>
      <c r="O1853" t="s">
        <v>53</v>
      </c>
      <c r="P1853" t="s">
        <v>106</v>
      </c>
      <c r="Q1853" t="s">
        <v>383</v>
      </c>
      <c r="R1853" t="s">
        <v>11339</v>
      </c>
      <c r="S1853" t="str">
        <f t="shared" si="24"/>
        <v>MAMANI HUMPIRI, VICTORIA EMELINA</v>
      </c>
      <c r="T1853" t="s">
        <v>94</v>
      </c>
      <c r="U1853" t="s">
        <v>37</v>
      </c>
      <c r="V1853" t="s">
        <v>49</v>
      </c>
      <c r="W1853" t="s">
        <v>17717</v>
      </c>
      <c r="X1853" s="126">
        <v>21544</v>
      </c>
      <c r="Y1853" t="s">
        <v>11340</v>
      </c>
      <c r="AB1853" t="s">
        <v>38</v>
      </c>
      <c r="AC1853" t="s">
        <v>95</v>
      </c>
      <c r="AD1853" t="s">
        <v>40</v>
      </c>
    </row>
    <row r="1854" spans="1:30" x14ac:dyDescent="0.25">
      <c r="A1854" t="s">
        <v>11341</v>
      </c>
      <c r="B1854" t="s">
        <v>27</v>
      </c>
      <c r="C1854" t="s">
        <v>28</v>
      </c>
      <c r="D1854" t="s">
        <v>29</v>
      </c>
      <c r="E1854" t="s">
        <v>30</v>
      </c>
      <c r="F1854" t="s">
        <v>11288</v>
      </c>
      <c r="G1854" t="s">
        <v>11289</v>
      </c>
      <c r="H1854" t="s">
        <v>9383</v>
      </c>
      <c r="I1854" t="s">
        <v>15462</v>
      </c>
      <c r="J1854" t="s">
        <v>11341</v>
      </c>
      <c r="K1854" t="s">
        <v>90</v>
      </c>
      <c r="L1854" t="s">
        <v>91</v>
      </c>
      <c r="M1854" t="s">
        <v>92</v>
      </c>
      <c r="N1854" t="s">
        <v>43</v>
      </c>
      <c r="O1854" t="s">
        <v>17718</v>
      </c>
      <c r="P1854" t="s">
        <v>9086</v>
      </c>
      <c r="Q1854" t="s">
        <v>106</v>
      </c>
      <c r="R1854" t="s">
        <v>11608</v>
      </c>
      <c r="S1854" t="str">
        <f t="shared" si="24"/>
        <v>PARIZACA MAMANI, JUAN SAMUEL</v>
      </c>
      <c r="T1854" t="s">
        <v>447</v>
      </c>
      <c r="U1854" t="s">
        <v>37</v>
      </c>
      <c r="V1854" t="s">
        <v>49</v>
      </c>
      <c r="W1854" t="s">
        <v>17719</v>
      </c>
      <c r="X1854" s="126">
        <v>23540</v>
      </c>
      <c r="Y1854" t="s">
        <v>11609</v>
      </c>
      <c r="AB1854" t="s">
        <v>38</v>
      </c>
      <c r="AC1854" t="s">
        <v>95</v>
      </c>
      <c r="AD1854" t="s">
        <v>40</v>
      </c>
    </row>
    <row r="1855" spans="1:30" x14ac:dyDescent="0.25">
      <c r="A1855" t="s">
        <v>11342</v>
      </c>
      <c r="B1855" t="s">
        <v>27</v>
      </c>
      <c r="C1855" t="s">
        <v>28</v>
      </c>
      <c r="D1855" t="s">
        <v>29</v>
      </c>
      <c r="E1855" t="s">
        <v>30</v>
      </c>
      <c r="F1855" t="s">
        <v>11288</v>
      </c>
      <c r="G1855" t="s">
        <v>11289</v>
      </c>
      <c r="H1855" t="s">
        <v>9383</v>
      </c>
      <c r="I1855" t="s">
        <v>15462</v>
      </c>
      <c r="J1855" t="s">
        <v>11342</v>
      </c>
      <c r="K1855" t="s">
        <v>90</v>
      </c>
      <c r="L1855" t="s">
        <v>91</v>
      </c>
      <c r="M1855" t="s">
        <v>92</v>
      </c>
      <c r="N1855" t="s">
        <v>43</v>
      </c>
      <c r="O1855" t="s">
        <v>15464</v>
      </c>
      <c r="P1855" t="s">
        <v>75</v>
      </c>
      <c r="Q1855" t="s">
        <v>642</v>
      </c>
      <c r="R1855" t="s">
        <v>335</v>
      </c>
      <c r="S1855" t="str">
        <f t="shared" si="24"/>
        <v>QUISPE CCAMA, ROSA</v>
      </c>
      <c r="T1855" t="s">
        <v>192</v>
      </c>
      <c r="U1855" t="s">
        <v>37</v>
      </c>
      <c r="V1855" t="s">
        <v>49</v>
      </c>
      <c r="W1855" t="s">
        <v>17720</v>
      </c>
      <c r="X1855" s="126">
        <v>21560</v>
      </c>
      <c r="Y1855" t="s">
        <v>4323</v>
      </c>
      <c r="AB1855" t="s">
        <v>38</v>
      </c>
      <c r="AC1855" t="s">
        <v>95</v>
      </c>
      <c r="AD1855" t="s">
        <v>40</v>
      </c>
    </row>
    <row r="1856" spans="1:30" x14ac:dyDescent="0.25">
      <c r="A1856" t="s">
        <v>11344</v>
      </c>
      <c r="B1856" t="s">
        <v>27</v>
      </c>
      <c r="C1856" t="s">
        <v>28</v>
      </c>
      <c r="D1856" t="s">
        <v>29</v>
      </c>
      <c r="E1856" t="s">
        <v>30</v>
      </c>
      <c r="F1856" t="s">
        <v>11345</v>
      </c>
      <c r="G1856" t="s">
        <v>11346</v>
      </c>
      <c r="H1856" t="s">
        <v>9383</v>
      </c>
      <c r="I1856" t="s">
        <v>15465</v>
      </c>
      <c r="J1856" t="s">
        <v>11344</v>
      </c>
      <c r="K1856" t="s">
        <v>31</v>
      </c>
      <c r="L1856" t="s">
        <v>32</v>
      </c>
      <c r="M1856" t="s">
        <v>33</v>
      </c>
      <c r="N1856" t="s">
        <v>34</v>
      </c>
      <c r="O1856" t="s">
        <v>6560</v>
      </c>
      <c r="P1856" t="s">
        <v>269</v>
      </c>
      <c r="Q1856" t="s">
        <v>152</v>
      </c>
      <c r="R1856" t="s">
        <v>796</v>
      </c>
      <c r="S1856" t="str">
        <f t="shared" si="24"/>
        <v>NEYRA RAMOS, EDUARDO</v>
      </c>
      <c r="T1856" t="s">
        <v>6470</v>
      </c>
      <c r="U1856" t="s">
        <v>37</v>
      </c>
      <c r="V1856" t="s">
        <v>6561</v>
      </c>
      <c r="W1856" t="s">
        <v>17721</v>
      </c>
      <c r="X1856" s="126">
        <v>23891</v>
      </c>
      <c r="Y1856" t="s">
        <v>11347</v>
      </c>
      <c r="Z1856" s="126">
        <v>43374</v>
      </c>
      <c r="AA1856" s="126">
        <v>44834</v>
      </c>
      <c r="AB1856" t="s">
        <v>38</v>
      </c>
      <c r="AC1856" t="s">
        <v>39</v>
      </c>
      <c r="AD1856" t="s">
        <v>40</v>
      </c>
    </row>
    <row r="1857" spans="1:30" x14ac:dyDescent="0.25">
      <c r="A1857" t="s">
        <v>11348</v>
      </c>
      <c r="B1857" t="s">
        <v>27</v>
      </c>
      <c r="C1857" t="s">
        <v>28</v>
      </c>
      <c r="D1857" t="s">
        <v>29</v>
      </c>
      <c r="E1857" t="s">
        <v>30</v>
      </c>
      <c r="F1857" t="s">
        <v>11345</v>
      </c>
      <c r="G1857" t="s">
        <v>11346</v>
      </c>
      <c r="H1857" t="s">
        <v>9383</v>
      </c>
      <c r="I1857" t="s">
        <v>15465</v>
      </c>
      <c r="J1857" t="s">
        <v>11348</v>
      </c>
      <c r="K1857" t="s">
        <v>31</v>
      </c>
      <c r="L1857" t="s">
        <v>31</v>
      </c>
      <c r="M1857" t="s">
        <v>42</v>
      </c>
      <c r="N1857" t="s">
        <v>43</v>
      </c>
      <c r="O1857" t="s">
        <v>53</v>
      </c>
      <c r="P1857" t="s">
        <v>11349</v>
      </c>
      <c r="Q1857" t="s">
        <v>126</v>
      </c>
      <c r="R1857" t="s">
        <v>11350</v>
      </c>
      <c r="S1857" t="str">
        <f t="shared" si="24"/>
        <v>ARELA FLORES, MELISSA</v>
      </c>
      <c r="T1857" t="s">
        <v>36</v>
      </c>
      <c r="U1857" t="s">
        <v>48</v>
      </c>
      <c r="V1857" t="s">
        <v>49</v>
      </c>
      <c r="W1857" t="s">
        <v>17722</v>
      </c>
      <c r="X1857" s="126">
        <v>27001</v>
      </c>
      <c r="Y1857" t="s">
        <v>11351</v>
      </c>
      <c r="AB1857" t="s">
        <v>38</v>
      </c>
      <c r="AC1857" t="s">
        <v>39</v>
      </c>
      <c r="AD1857" t="s">
        <v>40</v>
      </c>
    </row>
    <row r="1858" spans="1:30" x14ac:dyDescent="0.25">
      <c r="A1858" t="s">
        <v>11352</v>
      </c>
      <c r="B1858" t="s">
        <v>27</v>
      </c>
      <c r="C1858" t="s">
        <v>28</v>
      </c>
      <c r="D1858" t="s">
        <v>29</v>
      </c>
      <c r="E1858" t="s">
        <v>30</v>
      </c>
      <c r="F1858" t="s">
        <v>11345</v>
      </c>
      <c r="G1858" t="s">
        <v>11346</v>
      </c>
      <c r="H1858" t="s">
        <v>9383</v>
      </c>
      <c r="I1858" t="s">
        <v>15465</v>
      </c>
      <c r="J1858" t="s">
        <v>11352</v>
      </c>
      <c r="K1858" t="s">
        <v>31</v>
      </c>
      <c r="L1858" t="s">
        <v>31</v>
      </c>
      <c r="M1858" t="s">
        <v>42</v>
      </c>
      <c r="N1858" t="s">
        <v>43</v>
      </c>
      <c r="O1858" t="s">
        <v>53</v>
      </c>
      <c r="P1858" t="s">
        <v>305</v>
      </c>
      <c r="Q1858" t="s">
        <v>78</v>
      </c>
      <c r="R1858" t="s">
        <v>11353</v>
      </c>
      <c r="S1858" t="str">
        <f t="shared" si="24"/>
        <v>RODRIGUEZ PINEDA, FELIPA JANET</v>
      </c>
      <c r="T1858" t="s">
        <v>47</v>
      </c>
      <c r="U1858" t="s">
        <v>48</v>
      </c>
      <c r="V1858" t="s">
        <v>49</v>
      </c>
      <c r="W1858" t="s">
        <v>17723</v>
      </c>
      <c r="X1858" s="126">
        <v>23768</v>
      </c>
      <c r="Y1858" t="s">
        <v>11354</v>
      </c>
      <c r="AB1858" t="s">
        <v>38</v>
      </c>
      <c r="AC1858" t="s">
        <v>39</v>
      </c>
      <c r="AD1858" t="s">
        <v>40</v>
      </c>
    </row>
    <row r="1859" spans="1:30" x14ac:dyDescent="0.25">
      <c r="A1859" t="s">
        <v>11355</v>
      </c>
      <c r="B1859" t="s">
        <v>27</v>
      </c>
      <c r="C1859" t="s">
        <v>28</v>
      </c>
      <c r="D1859" t="s">
        <v>29</v>
      </c>
      <c r="E1859" t="s">
        <v>30</v>
      </c>
      <c r="F1859" t="s">
        <v>11345</v>
      </c>
      <c r="G1859" t="s">
        <v>11346</v>
      </c>
      <c r="H1859" t="s">
        <v>9383</v>
      </c>
      <c r="I1859" t="s">
        <v>15465</v>
      </c>
      <c r="J1859" t="s">
        <v>11355</v>
      </c>
      <c r="K1859" t="s">
        <v>31</v>
      </c>
      <c r="L1859" t="s">
        <v>31</v>
      </c>
      <c r="M1859" t="s">
        <v>42</v>
      </c>
      <c r="N1859" t="s">
        <v>43</v>
      </c>
      <c r="O1859" t="s">
        <v>53</v>
      </c>
      <c r="P1859" t="s">
        <v>75</v>
      </c>
      <c r="Q1859" t="s">
        <v>230</v>
      </c>
      <c r="R1859" t="s">
        <v>11356</v>
      </c>
      <c r="S1859" t="str">
        <f t="shared" si="24"/>
        <v>QUISPE TICONA, NELLY DOMINGA</v>
      </c>
      <c r="T1859" t="s">
        <v>47</v>
      </c>
      <c r="U1859" t="s">
        <v>48</v>
      </c>
      <c r="V1859" t="s">
        <v>49</v>
      </c>
      <c r="W1859" t="s">
        <v>17724</v>
      </c>
      <c r="X1859" s="126">
        <v>25418</v>
      </c>
      <c r="Y1859" t="s">
        <v>11357</v>
      </c>
      <c r="AB1859" t="s">
        <v>38</v>
      </c>
      <c r="AC1859" t="s">
        <v>39</v>
      </c>
      <c r="AD1859" t="s">
        <v>40</v>
      </c>
    </row>
    <row r="1860" spans="1:30" x14ac:dyDescent="0.25">
      <c r="A1860" t="s">
        <v>11358</v>
      </c>
      <c r="B1860" t="s">
        <v>27</v>
      </c>
      <c r="C1860" t="s">
        <v>28</v>
      </c>
      <c r="D1860" t="s">
        <v>29</v>
      </c>
      <c r="E1860" t="s">
        <v>30</v>
      </c>
      <c r="F1860" t="s">
        <v>11345</v>
      </c>
      <c r="G1860" t="s">
        <v>11346</v>
      </c>
      <c r="H1860" t="s">
        <v>9383</v>
      </c>
      <c r="I1860" t="s">
        <v>15465</v>
      </c>
      <c r="J1860" t="s">
        <v>11358</v>
      </c>
      <c r="K1860" t="s">
        <v>31</v>
      </c>
      <c r="L1860" t="s">
        <v>31</v>
      </c>
      <c r="M1860" t="s">
        <v>42</v>
      </c>
      <c r="N1860" t="s">
        <v>43</v>
      </c>
      <c r="O1860" t="s">
        <v>53</v>
      </c>
      <c r="P1860" t="s">
        <v>256</v>
      </c>
      <c r="Q1860" t="s">
        <v>298</v>
      </c>
      <c r="R1860" t="s">
        <v>11359</v>
      </c>
      <c r="S1860" t="str">
        <f t="shared" si="24"/>
        <v>SANCHEZ AGUILAR, LUIS GUSTAVO</v>
      </c>
      <c r="T1860" t="s">
        <v>47</v>
      </c>
      <c r="U1860" t="s">
        <v>48</v>
      </c>
      <c r="V1860" t="s">
        <v>49</v>
      </c>
      <c r="W1860" t="s">
        <v>17725</v>
      </c>
      <c r="X1860" s="126">
        <v>26095</v>
      </c>
      <c r="Y1860" t="s">
        <v>11360</v>
      </c>
      <c r="AB1860" t="s">
        <v>38</v>
      </c>
      <c r="AC1860" t="s">
        <v>39</v>
      </c>
      <c r="AD1860" t="s">
        <v>40</v>
      </c>
    </row>
    <row r="1861" spans="1:30" x14ac:dyDescent="0.25">
      <c r="A1861" t="s">
        <v>11361</v>
      </c>
      <c r="B1861" t="s">
        <v>27</v>
      </c>
      <c r="C1861" t="s">
        <v>28</v>
      </c>
      <c r="D1861" t="s">
        <v>29</v>
      </c>
      <c r="E1861" t="s">
        <v>30</v>
      </c>
      <c r="F1861" t="s">
        <v>11345</v>
      </c>
      <c r="G1861" t="s">
        <v>11346</v>
      </c>
      <c r="H1861" t="s">
        <v>9383</v>
      </c>
      <c r="I1861" t="s">
        <v>15465</v>
      </c>
      <c r="J1861" t="s">
        <v>11361</v>
      </c>
      <c r="K1861" t="s">
        <v>31</v>
      </c>
      <c r="L1861" t="s">
        <v>31</v>
      </c>
      <c r="M1861" t="s">
        <v>42</v>
      </c>
      <c r="N1861" t="s">
        <v>43</v>
      </c>
      <c r="O1861" t="s">
        <v>11362</v>
      </c>
      <c r="P1861" t="s">
        <v>58</v>
      </c>
      <c r="Q1861" t="s">
        <v>284</v>
      </c>
      <c r="R1861" t="s">
        <v>11363</v>
      </c>
      <c r="S1861" t="str">
        <f t="shared" ref="S1861:S1924" si="25">CONCATENATE(P1861," ",Q1861,","," ",R1861)</f>
        <v>VILCA SOSA, LOURDES SONIA</v>
      </c>
      <c r="T1861" t="s">
        <v>36</v>
      </c>
      <c r="U1861" t="s">
        <v>48</v>
      </c>
      <c r="V1861" t="s">
        <v>49</v>
      </c>
      <c r="W1861" t="s">
        <v>17726</v>
      </c>
      <c r="X1861" s="126">
        <v>24900</v>
      </c>
      <c r="Y1861" t="s">
        <v>11364</v>
      </c>
      <c r="AB1861" t="s">
        <v>38</v>
      </c>
      <c r="AC1861" t="s">
        <v>39</v>
      </c>
      <c r="AD1861" t="s">
        <v>40</v>
      </c>
    </row>
    <row r="1862" spans="1:30" x14ac:dyDescent="0.25">
      <c r="A1862" t="s">
        <v>11365</v>
      </c>
      <c r="B1862" t="s">
        <v>27</v>
      </c>
      <c r="C1862" t="s">
        <v>28</v>
      </c>
      <c r="D1862" t="s">
        <v>29</v>
      </c>
      <c r="E1862" t="s">
        <v>30</v>
      </c>
      <c r="F1862" t="s">
        <v>11345</v>
      </c>
      <c r="G1862" t="s">
        <v>11346</v>
      </c>
      <c r="H1862" t="s">
        <v>9383</v>
      </c>
      <c r="I1862" t="s">
        <v>15465</v>
      </c>
      <c r="J1862" t="s">
        <v>11365</v>
      </c>
      <c r="K1862" t="s">
        <v>31</v>
      </c>
      <c r="L1862" t="s">
        <v>31</v>
      </c>
      <c r="M1862" t="s">
        <v>9423</v>
      </c>
      <c r="N1862" t="s">
        <v>43</v>
      </c>
      <c r="O1862" t="s">
        <v>11366</v>
      </c>
      <c r="P1862" t="s">
        <v>906</v>
      </c>
      <c r="Q1862" t="s">
        <v>907</v>
      </c>
      <c r="R1862" t="s">
        <v>11367</v>
      </c>
      <c r="S1862" t="str">
        <f t="shared" si="25"/>
        <v>LANDA GAMIO, CLAUDIO ABELARDO</v>
      </c>
      <c r="T1862" t="s">
        <v>52</v>
      </c>
      <c r="U1862" t="s">
        <v>48</v>
      </c>
      <c r="V1862" t="s">
        <v>49</v>
      </c>
      <c r="W1862" t="s">
        <v>17727</v>
      </c>
      <c r="X1862" s="126">
        <v>25253</v>
      </c>
      <c r="Y1862" t="s">
        <v>11368</v>
      </c>
      <c r="AB1862" t="s">
        <v>38</v>
      </c>
      <c r="AC1862" t="s">
        <v>39</v>
      </c>
      <c r="AD1862" t="s">
        <v>40</v>
      </c>
    </row>
    <row r="1863" spans="1:30" x14ac:dyDescent="0.25">
      <c r="A1863" t="s">
        <v>11369</v>
      </c>
      <c r="B1863" t="s">
        <v>27</v>
      </c>
      <c r="C1863" t="s">
        <v>28</v>
      </c>
      <c r="D1863" t="s">
        <v>29</v>
      </c>
      <c r="E1863" t="s">
        <v>30</v>
      </c>
      <c r="F1863" t="s">
        <v>11345</v>
      </c>
      <c r="G1863" t="s">
        <v>11346</v>
      </c>
      <c r="H1863" t="s">
        <v>9383</v>
      </c>
      <c r="I1863" t="s">
        <v>15465</v>
      </c>
      <c r="J1863" t="s">
        <v>11369</v>
      </c>
      <c r="K1863" t="s">
        <v>90</v>
      </c>
      <c r="L1863" t="s">
        <v>91</v>
      </c>
      <c r="M1863" t="s">
        <v>92</v>
      </c>
      <c r="N1863" t="s">
        <v>43</v>
      </c>
      <c r="O1863" t="s">
        <v>53</v>
      </c>
      <c r="P1863" t="s">
        <v>55</v>
      </c>
      <c r="Q1863" t="s">
        <v>55</v>
      </c>
      <c r="R1863" t="s">
        <v>836</v>
      </c>
      <c r="S1863" t="str">
        <f t="shared" si="25"/>
        <v>ARPASI ARPASI, MARIO</v>
      </c>
      <c r="T1863" t="s">
        <v>147</v>
      </c>
      <c r="U1863" t="s">
        <v>37</v>
      </c>
      <c r="V1863" t="s">
        <v>49</v>
      </c>
      <c r="W1863" t="s">
        <v>17728</v>
      </c>
      <c r="X1863" s="126">
        <v>21287</v>
      </c>
      <c r="Y1863" t="s">
        <v>11370</v>
      </c>
      <c r="AB1863" t="s">
        <v>38</v>
      </c>
      <c r="AC1863" t="s">
        <v>95</v>
      </c>
      <c r="AD1863" t="s">
        <v>40</v>
      </c>
    </row>
    <row r="1864" spans="1:30" x14ac:dyDescent="0.25">
      <c r="A1864" t="s">
        <v>11371</v>
      </c>
      <c r="B1864" t="s">
        <v>27</v>
      </c>
      <c r="C1864" t="s">
        <v>28</v>
      </c>
      <c r="D1864" t="s">
        <v>29</v>
      </c>
      <c r="E1864" t="s">
        <v>30</v>
      </c>
      <c r="F1864" t="s">
        <v>11372</v>
      </c>
      <c r="G1864" t="s">
        <v>11373</v>
      </c>
      <c r="H1864" t="s">
        <v>9383</v>
      </c>
      <c r="I1864" t="s">
        <v>15466</v>
      </c>
      <c r="J1864" t="s">
        <v>11371</v>
      </c>
      <c r="K1864" t="s">
        <v>31</v>
      </c>
      <c r="L1864" t="s">
        <v>32</v>
      </c>
      <c r="M1864" t="s">
        <v>33</v>
      </c>
      <c r="N1864" t="s">
        <v>34</v>
      </c>
      <c r="O1864" t="s">
        <v>6560</v>
      </c>
      <c r="P1864" t="s">
        <v>508</v>
      </c>
      <c r="Q1864" t="s">
        <v>133</v>
      </c>
      <c r="R1864" t="s">
        <v>11374</v>
      </c>
      <c r="S1864" t="str">
        <f t="shared" si="25"/>
        <v>JAHUIRA CRUZ, ROGER CELSO</v>
      </c>
      <c r="T1864" t="s">
        <v>316</v>
      </c>
      <c r="U1864" t="s">
        <v>37</v>
      </c>
      <c r="V1864" t="s">
        <v>6561</v>
      </c>
      <c r="W1864" t="s">
        <v>17729</v>
      </c>
      <c r="X1864" s="126">
        <v>23028</v>
      </c>
      <c r="Y1864" t="s">
        <v>11375</v>
      </c>
      <c r="Z1864" s="126">
        <v>43374</v>
      </c>
      <c r="AA1864" s="126">
        <v>44834</v>
      </c>
      <c r="AB1864" t="s">
        <v>38</v>
      </c>
      <c r="AC1864" t="s">
        <v>39</v>
      </c>
      <c r="AD1864" t="s">
        <v>40</v>
      </c>
    </row>
    <row r="1865" spans="1:30" x14ac:dyDescent="0.25">
      <c r="A1865" t="s">
        <v>11376</v>
      </c>
      <c r="B1865" t="s">
        <v>27</v>
      </c>
      <c r="C1865" t="s">
        <v>28</v>
      </c>
      <c r="D1865" t="s">
        <v>29</v>
      </c>
      <c r="E1865" t="s">
        <v>30</v>
      </c>
      <c r="F1865" t="s">
        <v>11372</v>
      </c>
      <c r="G1865" t="s">
        <v>11373</v>
      </c>
      <c r="H1865" t="s">
        <v>9383</v>
      </c>
      <c r="I1865" t="s">
        <v>15466</v>
      </c>
      <c r="J1865" t="s">
        <v>11376</v>
      </c>
      <c r="K1865" t="s">
        <v>31</v>
      </c>
      <c r="L1865" t="s">
        <v>31</v>
      </c>
      <c r="M1865" t="s">
        <v>42</v>
      </c>
      <c r="N1865" t="s">
        <v>61</v>
      </c>
      <c r="O1865" t="s">
        <v>15467</v>
      </c>
      <c r="P1865" t="s">
        <v>621</v>
      </c>
      <c r="Q1865" t="s">
        <v>22560</v>
      </c>
      <c r="R1865" t="s">
        <v>512</v>
      </c>
      <c r="S1865" s="189" t="s">
        <v>235</v>
      </c>
      <c r="T1865" t="s">
        <v>64</v>
      </c>
      <c r="U1865" t="s">
        <v>48</v>
      </c>
      <c r="V1865" t="s">
        <v>49</v>
      </c>
      <c r="W1865" t="s">
        <v>22561</v>
      </c>
      <c r="X1865" s="126">
        <v>31929</v>
      </c>
      <c r="Y1865" t="s">
        <v>22562</v>
      </c>
      <c r="Z1865" s="126">
        <v>44409</v>
      </c>
      <c r="AA1865" s="126">
        <v>44561</v>
      </c>
      <c r="AB1865" t="s">
        <v>38</v>
      </c>
      <c r="AC1865" t="s">
        <v>6628</v>
      </c>
      <c r="AD1865" t="s">
        <v>40</v>
      </c>
    </row>
    <row r="1866" spans="1:30" x14ac:dyDescent="0.25">
      <c r="A1866" t="s">
        <v>11377</v>
      </c>
      <c r="B1866" t="s">
        <v>27</v>
      </c>
      <c r="C1866" t="s">
        <v>28</v>
      </c>
      <c r="D1866" t="s">
        <v>29</v>
      </c>
      <c r="E1866" t="s">
        <v>30</v>
      </c>
      <c r="F1866" t="s">
        <v>11372</v>
      </c>
      <c r="G1866" t="s">
        <v>11373</v>
      </c>
      <c r="H1866" t="s">
        <v>9383</v>
      </c>
      <c r="I1866" t="s">
        <v>15466</v>
      </c>
      <c r="J1866" t="s">
        <v>11377</v>
      </c>
      <c r="K1866" t="s">
        <v>31</v>
      </c>
      <c r="L1866" t="s">
        <v>31</v>
      </c>
      <c r="M1866" t="s">
        <v>9423</v>
      </c>
      <c r="N1866" t="s">
        <v>43</v>
      </c>
      <c r="O1866" t="s">
        <v>6392</v>
      </c>
      <c r="P1866" t="s">
        <v>255</v>
      </c>
      <c r="Q1866" t="s">
        <v>334</v>
      </c>
      <c r="R1866" t="s">
        <v>402</v>
      </c>
      <c r="S1866" t="str">
        <f t="shared" si="25"/>
        <v>MAYTA MENESES, RAFAEL</v>
      </c>
      <c r="T1866" t="s">
        <v>36</v>
      </c>
      <c r="U1866" t="s">
        <v>48</v>
      </c>
      <c r="V1866" t="s">
        <v>49</v>
      </c>
      <c r="W1866" t="s">
        <v>17730</v>
      </c>
      <c r="X1866" s="126">
        <v>28394</v>
      </c>
      <c r="Y1866" t="s">
        <v>15468</v>
      </c>
      <c r="AB1866" t="s">
        <v>38</v>
      </c>
      <c r="AC1866" t="s">
        <v>39</v>
      </c>
      <c r="AD1866" t="s">
        <v>40</v>
      </c>
    </row>
    <row r="1867" spans="1:30" x14ac:dyDescent="0.25">
      <c r="A1867" t="s">
        <v>11378</v>
      </c>
      <c r="B1867" t="s">
        <v>27</v>
      </c>
      <c r="C1867" t="s">
        <v>28</v>
      </c>
      <c r="D1867" t="s">
        <v>29</v>
      </c>
      <c r="E1867" t="s">
        <v>30</v>
      </c>
      <c r="F1867" t="s">
        <v>11372</v>
      </c>
      <c r="G1867" t="s">
        <v>11373</v>
      </c>
      <c r="H1867" t="s">
        <v>9383</v>
      </c>
      <c r="I1867" t="s">
        <v>15466</v>
      </c>
      <c r="J1867" t="s">
        <v>11378</v>
      </c>
      <c r="K1867" t="s">
        <v>31</v>
      </c>
      <c r="L1867" t="s">
        <v>31</v>
      </c>
      <c r="M1867" t="s">
        <v>42</v>
      </c>
      <c r="N1867" t="s">
        <v>43</v>
      </c>
      <c r="O1867" t="s">
        <v>11379</v>
      </c>
      <c r="P1867" t="s">
        <v>569</v>
      </c>
      <c r="Q1867" t="s">
        <v>194</v>
      </c>
      <c r="R1867" t="s">
        <v>11380</v>
      </c>
      <c r="S1867" t="str">
        <f t="shared" si="25"/>
        <v>GUILLEN VALDEZ, FLAVIA</v>
      </c>
      <c r="T1867" t="s">
        <v>47</v>
      </c>
      <c r="U1867" t="s">
        <v>48</v>
      </c>
      <c r="V1867" t="s">
        <v>49</v>
      </c>
      <c r="W1867" t="s">
        <v>17731</v>
      </c>
      <c r="X1867" s="126">
        <v>24077</v>
      </c>
      <c r="Y1867" t="s">
        <v>11381</v>
      </c>
      <c r="AB1867" t="s">
        <v>38</v>
      </c>
      <c r="AC1867" t="s">
        <v>39</v>
      </c>
      <c r="AD1867" t="s">
        <v>40</v>
      </c>
    </row>
    <row r="1868" spans="1:30" x14ac:dyDescent="0.25">
      <c r="A1868" t="s">
        <v>11382</v>
      </c>
      <c r="B1868" t="s">
        <v>27</v>
      </c>
      <c r="C1868" t="s">
        <v>28</v>
      </c>
      <c r="D1868" t="s">
        <v>29</v>
      </c>
      <c r="E1868" t="s">
        <v>30</v>
      </c>
      <c r="F1868" t="s">
        <v>11372</v>
      </c>
      <c r="G1868" t="s">
        <v>11373</v>
      </c>
      <c r="H1868" t="s">
        <v>9383</v>
      </c>
      <c r="I1868" t="s">
        <v>15466</v>
      </c>
      <c r="J1868" t="s">
        <v>11382</v>
      </c>
      <c r="K1868" t="s">
        <v>31</v>
      </c>
      <c r="L1868" t="s">
        <v>31</v>
      </c>
      <c r="M1868" t="s">
        <v>6446</v>
      </c>
      <c r="N1868" t="s">
        <v>43</v>
      </c>
      <c r="O1868" t="s">
        <v>9785</v>
      </c>
      <c r="P1868" t="s">
        <v>301</v>
      </c>
      <c r="Q1868" t="s">
        <v>742</v>
      </c>
      <c r="R1868" t="s">
        <v>11383</v>
      </c>
      <c r="S1868" t="str">
        <f t="shared" si="25"/>
        <v>TAPIA PEZO, OMAR</v>
      </c>
      <c r="T1868" t="s">
        <v>52</v>
      </c>
      <c r="U1868" t="s">
        <v>48</v>
      </c>
      <c r="V1868" t="s">
        <v>49</v>
      </c>
      <c r="W1868" t="s">
        <v>17732</v>
      </c>
      <c r="X1868" s="126">
        <v>22578</v>
      </c>
      <c r="Y1868" t="s">
        <v>11384</v>
      </c>
      <c r="AB1868" t="s">
        <v>38</v>
      </c>
      <c r="AC1868" t="s">
        <v>39</v>
      </c>
      <c r="AD1868" t="s">
        <v>40</v>
      </c>
    </row>
    <row r="1869" spans="1:30" x14ac:dyDescent="0.25">
      <c r="A1869" t="s">
        <v>11385</v>
      </c>
      <c r="B1869" t="s">
        <v>27</v>
      </c>
      <c r="C1869" t="s">
        <v>28</v>
      </c>
      <c r="D1869" t="s">
        <v>29</v>
      </c>
      <c r="E1869" t="s">
        <v>30</v>
      </c>
      <c r="F1869" t="s">
        <v>11372</v>
      </c>
      <c r="G1869" t="s">
        <v>11373</v>
      </c>
      <c r="H1869" t="s">
        <v>9383</v>
      </c>
      <c r="I1869" t="s">
        <v>15466</v>
      </c>
      <c r="J1869" t="s">
        <v>11385</v>
      </c>
      <c r="K1869" t="s">
        <v>31</v>
      </c>
      <c r="L1869" t="s">
        <v>31</v>
      </c>
      <c r="M1869" t="s">
        <v>42</v>
      </c>
      <c r="N1869" t="s">
        <v>43</v>
      </c>
      <c r="O1869" t="s">
        <v>11386</v>
      </c>
      <c r="P1869" t="s">
        <v>67</v>
      </c>
      <c r="Q1869" t="s">
        <v>375</v>
      </c>
      <c r="R1869" t="s">
        <v>246</v>
      </c>
      <c r="S1869" t="str">
        <f t="shared" si="25"/>
        <v>CHOQUE ALEJO, ISABEL</v>
      </c>
      <c r="T1869" t="s">
        <v>47</v>
      </c>
      <c r="U1869" t="s">
        <v>48</v>
      </c>
      <c r="V1869" t="s">
        <v>49</v>
      </c>
      <c r="W1869" t="s">
        <v>17733</v>
      </c>
      <c r="X1869" s="126">
        <v>25315</v>
      </c>
      <c r="Y1869" t="s">
        <v>11387</v>
      </c>
      <c r="AB1869" t="s">
        <v>38</v>
      </c>
      <c r="AC1869" t="s">
        <v>39</v>
      </c>
      <c r="AD1869" t="s">
        <v>40</v>
      </c>
    </row>
    <row r="1870" spans="1:30" x14ac:dyDescent="0.25">
      <c r="A1870" t="s">
        <v>11388</v>
      </c>
      <c r="B1870" t="s">
        <v>27</v>
      </c>
      <c r="C1870" t="s">
        <v>28</v>
      </c>
      <c r="D1870" t="s">
        <v>29</v>
      </c>
      <c r="E1870" t="s">
        <v>30</v>
      </c>
      <c r="F1870" t="s">
        <v>11372</v>
      </c>
      <c r="G1870" t="s">
        <v>11373</v>
      </c>
      <c r="H1870" t="s">
        <v>9383</v>
      </c>
      <c r="I1870" t="s">
        <v>15466</v>
      </c>
      <c r="J1870" t="s">
        <v>11388</v>
      </c>
      <c r="K1870" t="s">
        <v>31</v>
      </c>
      <c r="L1870" t="s">
        <v>31</v>
      </c>
      <c r="M1870" t="s">
        <v>42</v>
      </c>
      <c r="N1870" t="s">
        <v>43</v>
      </c>
      <c r="O1870" t="s">
        <v>11389</v>
      </c>
      <c r="P1870" t="s">
        <v>518</v>
      </c>
      <c r="Q1870" t="s">
        <v>76</v>
      </c>
      <c r="R1870" t="s">
        <v>11122</v>
      </c>
      <c r="S1870" t="str">
        <f t="shared" si="25"/>
        <v>GALVEZ CONDORI, AMALIA MARIA</v>
      </c>
      <c r="T1870" t="s">
        <v>316</v>
      </c>
      <c r="U1870" t="s">
        <v>48</v>
      </c>
      <c r="V1870" t="s">
        <v>813</v>
      </c>
      <c r="W1870" t="s">
        <v>17734</v>
      </c>
      <c r="X1870" s="126">
        <v>24507</v>
      </c>
      <c r="Y1870" t="s">
        <v>11123</v>
      </c>
      <c r="Z1870" s="126">
        <v>44197</v>
      </c>
      <c r="AA1870" s="126">
        <v>44561</v>
      </c>
      <c r="AB1870" t="s">
        <v>38</v>
      </c>
      <c r="AC1870" t="s">
        <v>39</v>
      </c>
      <c r="AD1870" t="s">
        <v>40</v>
      </c>
    </row>
    <row r="1871" spans="1:30" x14ac:dyDescent="0.25">
      <c r="B1871" t="s">
        <v>27</v>
      </c>
      <c r="C1871" t="s">
        <v>28</v>
      </c>
      <c r="D1871" t="s">
        <v>29</v>
      </c>
      <c r="E1871" t="s">
        <v>30</v>
      </c>
      <c r="F1871" t="s">
        <v>11372</v>
      </c>
      <c r="G1871" t="s">
        <v>11373</v>
      </c>
      <c r="H1871" t="s">
        <v>9383</v>
      </c>
      <c r="I1871" t="s">
        <v>15466</v>
      </c>
      <c r="J1871" t="s">
        <v>11388</v>
      </c>
      <c r="K1871" t="s">
        <v>31</v>
      </c>
      <c r="L1871" t="s">
        <v>31</v>
      </c>
      <c r="M1871" t="s">
        <v>42</v>
      </c>
      <c r="N1871" t="s">
        <v>61</v>
      </c>
      <c r="O1871" t="s">
        <v>17735</v>
      </c>
      <c r="P1871" t="s">
        <v>296</v>
      </c>
      <c r="Q1871" t="s">
        <v>58</v>
      </c>
      <c r="R1871" t="s">
        <v>22563</v>
      </c>
      <c r="S1871" s="189" t="s">
        <v>235</v>
      </c>
      <c r="T1871" t="s">
        <v>64</v>
      </c>
      <c r="U1871" t="s">
        <v>48</v>
      </c>
      <c r="V1871" t="s">
        <v>49</v>
      </c>
      <c r="W1871" t="s">
        <v>22564</v>
      </c>
      <c r="X1871" s="126">
        <v>31637</v>
      </c>
      <c r="Y1871" t="s">
        <v>22565</v>
      </c>
      <c r="Z1871" s="126">
        <v>44256</v>
      </c>
      <c r="AA1871" s="126">
        <v>44561</v>
      </c>
      <c r="AB1871" t="s">
        <v>302</v>
      </c>
      <c r="AC1871" t="s">
        <v>6628</v>
      </c>
      <c r="AD1871" t="s">
        <v>40</v>
      </c>
    </row>
    <row r="1872" spans="1:30" x14ac:dyDescent="0.25">
      <c r="A1872" t="s">
        <v>11390</v>
      </c>
      <c r="B1872" t="s">
        <v>27</v>
      </c>
      <c r="C1872" t="s">
        <v>28</v>
      </c>
      <c r="D1872" t="s">
        <v>29</v>
      </c>
      <c r="E1872" t="s">
        <v>30</v>
      </c>
      <c r="F1872" t="s">
        <v>11372</v>
      </c>
      <c r="G1872" t="s">
        <v>11373</v>
      </c>
      <c r="H1872" t="s">
        <v>9383</v>
      </c>
      <c r="I1872" t="s">
        <v>15466</v>
      </c>
      <c r="J1872" t="s">
        <v>11390</v>
      </c>
      <c r="K1872" t="s">
        <v>31</v>
      </c>
      <c r="L1872" t="s">
        <v>31</v>
      </c>
      <c r="M1872" t="s">
        <v>42</v>
      </c>
      <c r="N1872" t="s">
        <v>43</v>
      </c>
      <c r="O1872" t="s">
        <v>11391</v>
      </c>
      <c r="P1872" t="s">
        <v>728</v>
      </c>
      <c r="Q1872" t="s">
        <v>288</v>
      </c>
      <c r="R1872" t="s">
        <v>803</v>
      </c>
      <c r="S1872" t="str">
        <f t="shared" si="25"/>
        <v>LEON ALVAREZ, LUIS ALBERTO</v>
      </c>
      <c r="T1872" t="s">
        <v>47</v>
      </c>
      <c r="U1872" t="s">
        <v>48</v>
      </c>
      <c r="V1872" t="s">
        <v>49</v>
      </c>
      <c r="W1872" t="s">
        <v>17736</v>
      </c>
      <c r="X1872" s="126">
        <v>23256</v>
      </c>
      <c r="Y1872" t="s">
        <v>11392</v>
      </c>
      <c r="AB1872" t="s">
        <v>38</v>
      </c>
      <c r="AC1872" t="s">
        <v>39</v>
      </c>
      <c r="AD1872" t="s">
        <v>40</v>
      </c>
    </row>
    <row r="1873" spans="1:30" x14ac:dyDescent="0.25">
      <c r="A1873" t="s">
        <v>11393</v>
      </c>
      <c r="B1873" t="s">
        <v>27</v>
      </c>
      <c r="C1873" t="s">
        <v>28</v>
      </c>
      <c r="D1873" t="s">
        <v>29</v>
      </c>
      <c r="E1873" t="s">
        <v>30</v>
      </c>
      <c r="F1873" t="s">
        <v>11372</v>
      </c>
      <c r="G1873" t="s">
        <v>11373</v>
      </c>
      <c r="H1873" t="s">
        <v>9383</v>
      </c>
      <c r="I1873" t="s">
        <v>15466</v>
      </c>
      <c r="J1873" t="s">
        <v>11393</v>
      </c>
      <c r="K1873" t="s">
        <v>31</v>
      </c>
      <c r="L1873" t="s">
        <v>31</v>
      </c>
      <c r="M1873" t="s">
        <v>42</v>
      </c>
      <c r="N1873" t="s">
        <v>43</v>
      </c>
      <c r="O1873" t="s">
        <v>53</v>
      </c>
      <c r="P1873" t="s">
        <v>715</v>
      </c>
      <c r="Q1873" t="s">
        <v>145</v>
      </c>
      <c r="R1873" t="s">
        <v>11394</v>
      </c>
      <c r="S1873" t="str">
        <f t="shared" si="25"/>
        <v>BLANCO BUTRON, OFELIA</v>
      </c>
      <c r="T1873" t="s">
        <v>59</v>
      </c>
      <c r="U1873" t="s">
        <v>48</v>
      </c>
      <c r="V1873" t="s">
        <v>49</v>
      </c>
      <c r="W1873" t="s">
        <v>17737</v>
      </c>
      <c r="X1873" s="126">
        <v>23425</v>
      </c>
      <c r="Y1873" t="s">
        <v>11395</v>
      </c>
      <c r="AB1873" t="s">
        <v>38</v>
      </c>
      <c r="AC1873" t="s">
        <v>39</v>
      </c>
      <c r="AD1873" t="s">
        <v>40</v>
      </c>
    </row>
    <row r="1874" spans="1:30" x14ac:dyDescent="0.25">
      <c r="A1874" t="s">
        <v>11396</v>
      </c>
      <c r="B1874" t="s">
        <v>27</v>
      </c>
      <c r="C1874" t="s">
        <v>28</v>
      </c>
      <c r="D1874" t="s">
        <v>29</v>
      </c>
      <c r="E1874" t="s">
        <v>30</v>
      </c>
      <c r="F1874" t="s">
        <v>11372</v>
      </c>
      <c r="G1874" t="s">
        <v>11373</v>
      </c>
      <c r="H1874" t="s">
        <v>9383</v>
      </c>
      <c r="I1874" t="s">
        <v>15466</v>
      </c>
      <c r="J1874" t="s">
        <v>11396</v>
      </c>
      <c r="K1874" t="s">
        <v>31</v>
      </c>
      <c r="L1874" t="s">
        <v>31</v>
      </c>
      <c r="M1874" t="s">
        <v>42</v>
      </c>
      <c r="N1874" t="s">
        <v>43</v>
      </c>
      <c r="O1874" t="s">
        <v>53</v>
      </c>
      <c r="P1874" t="s">
        <v>342</v>
      </c>
      <c r="Q1874" t="s">
        <v>72</v>
      </c>
      <c r="R1874" t="s">
        <v>909</v>
      </c>
      <c r="S1874" t="str">
        <f t="shared" si="25"/>
        <v>GUEVARA GUERRA, MARIA MERCEDES</v>
      </c>
      <c r="T1874" t="s">
        <v>47</v>
      </c>
      <c r="U1874" t="s">
        <v>48</v>
      </c>
      <c r="V1874" t="s">
        <v>49</v>
      </c>
      <c r="W1874" t="s">
        <v>17738</v>
      </c>
      <c r="X1874" s="126">
        <v>22891</v>
      </c>
      <c r="Y1874" t="s">
        <v>11397</v>
      </c>
      <c r="AB1874" t="s">
        <v>38</v>
      </c>
      <c r="AC1874" t="s">
        <v>39</v>
      </c>
      <c r="AD1874" t="s">
        <v>40</v>
      </c>
    </row>
    <row r="1875" spans="1:30" x14ac:dyDescent="0.25">
      <c r="A1875" t="s">
        <v>11398</v>
      </c>
      <c r="B1875" t="s">
        <v>27</v>
      </c>
      <c r="C1875" t="s">
        <v>28</v>
      </c>
      <c r="D1875" t="s">
        <v>29</v>
      </c>
      <c r="E1875" t="s">
        <v>30</v>
      </c>
      <c r="F1875" t="s">
        <v>11372</v>
      </c>
      <c r="G1875" t="s">
        <v>11373</v>
      </c>
      <c r="H1875" t="s">
        <v>9383</v>
      </c>
      <c r="I1875" t="s">
        <v>15466</v>
      </c>
      <c r="J1875" t="s">
        <v>11398</v>
      </c>
      <c r="K1875" t="s">
        <v>31</v>
      </c>
      <c r="L1875" t="s">
        <v>31</v>
      </c>
      <c r="M1875" t="s">
        <v>42</v>
      </c>
      <c r="N1875" t="s">
        <v>43</v>
      </c>
      <c r="O1875" t="s">
        <v>11399</v>
      </c>
      <c r="P1875" t="s">
        <v>60</v>
      </c>
      <c r="Q1875" t="s">
        <v>126</v>
      </c>
      <c r="R1875" t="s">
        <v>11400</v>
      </c>
      <c r="S1875" t="str">
        <f t="shared" si="25"/>
        <v>GALLEGOS FLORES, LILIANA MARIA DEL CARMEN</v>
      </c>
      <c r="T1875" t="s">
        <v>36</v>
      </c>
      <c r="U1875" t="s">
        <v>48</v>
      </c>
      <c r="V1875" t="s">
        <v>49</v>
      </c>
      <c r="W1875" t="s">
        <v>17739</v>
      </c>
      <c r="X1875" s="126">
        <v>28103</v>
      </c>
      <c r="Y1875" t="s">
        <v>11401</v>
      </c>
      <c r="AB1875" t="s">
        <v>38</v>
      </c>
      <c r="AC1875" t="s">
        <v>39</v>
      </c>
      <c r="AD1875" t="s">
        <v>40</v>
      </c>
    </row>
    <row r="1876" spans="1:30" x14ac:dyDescent="0.25">
      <c r="A1876" t="s">
        <v>11402</v>
      </c>
      <c r="B1876" t="s">
        <v>27</v>
      </c>
      <c r="C1876" t="s">
        <v>28</v>
      </c>
      <c r="D1876" t="s">
        <v>29</v>
      </c>
      <c r="E1876" t="s">
        <v>30</v>
      </c>
      <c r="F1876" t="s">
        <v>11372</v>
      </c>
      <c r="G1876" t="s">
        <v>11373</v>
      </c>
      <c r="H1876" t="s">
        <v>9383</v>
      </c>
      <c r="I1876" t="s">
        <v>15466</v>
      </c>
      <c r="J1876" t="s">
        <v>11402</v>
      </c>
      <c r="K1876" t="s">
        <v>31</v>
      </c>
      <c r="L1876" t="s">
        <v>31</v>
      </c>
      <c r="M1876" t="s">
        <v>42</v>
      </c>
      <c r="N1876" t="s">
        <v>43</v>
      </c>
      <c r="O1876" t="s">
        <v>53</v>
      </c>
      <c r="P1876" t="s">
        <v>253</v>
      </c>
      <c r="Q1876" t="s">
        <v>199</v>
      </c>
      <c r="R1876" t="s">
        <v>11403</v>
      </c>
      <c r="S1876" t="str">
        <f t="shared" si="25"/>
        <v>PUMA PORTUGAL, LILIANA MARITZA</v>
      </c>
      <c r="T1876" t="s">
        <v>47</v>
      </c>
      <c r="U1876" t="s">
        <v>48</v>
      </c>
      <c r="V1876" t="s">
        <v>49</v>
      </c>
      <c r="W1876" t="s">
        <v>17740</v>
      </c>
      <c r="X1876" s="126">
        <v>23357</v>
      </c>
      <c r="Y1876" t="s">
        <v>11404</v>
      </c>
      <c r="AB1876" t="s">
        <v>38</v>
      </c>
      <c r="AC1876" t="s">
        <v>39</v>
      </c>
      <c r="AD1876" t="s">
        <v>40</v>
      </c>
    </row>
    <row r="1877" spans="1:30" x14ac:dyDescent="0.25">
      <c r="A1877" t="s">
        <v>11405</v>
      </c>
      <c r="B1877" t="s">
        <v>27</v>
      </c>
      <c r="C1877" t="s">
        <v>28</v>
      </c>
      <c r="D1877" t="s">
        <v>29</v>
      </c>
      <c r="E1877" t="s">
        <v>30</v>
      </c>
      <c r="F1877" t="s">
        <v>11372</v>
      </c>
      <c r="G1877" t="s">
        <v>11373</v>
      </c>
      <c r="H1877" t="s">
        <v>9383</v>
      </c>
      <c r="I1877" t="s">
        <v>15466</v>
      </c>
      <c r="J1877" t="s">
        <v>11405</v>
      </c>
      <c r="K1877" t="s">
        <v>31</v>
      </c>
      <c r="L1877" t="s">
        <v>31</v>
      </c>
      <c r="M1877" t="s">
        <v>42</v>
      </c>
      <c r="N1877" t="s">
        <v>43</v>
      </c>
      <c r="O1877" t="s">
        <v>11406</v>
      </c>
      <c r="P1877" t="s">
        <v>75</v>
      </c>
      <c r="Q1877" t="s">
        <v>621</v>
      </c>
      <c r="R1877" t="s">
        <v>6786</v>
      </c>
      <c r="S1877" t="str">
        <f t="shared" si="25"/>
        <v>QUISPE CHARCA, VIRGINIA</v>
      </c>
      <c r="T1877" t="s">
        <v>47</v>
      </c>
      <c r="U1877" t="s">
        <v>48</v>
      </c>
      <c r="V1877" t="s">
        <v>49</v>
      </c>
      <c r="W1877" t="s">
        <v>17741</v>
      </c>
      <c r="X1877" s="126">
        <v>30689</v>
      </c>
      <c r="Y1877" t="s">
        <v>11407</v>
      </c>
      <c r="AB1877" t="s">
        <v>38</v>
      </c>
      <c r="AC1877" t="s">
        <v>39</v>
      </c>
      <c r="AD1877" t="s">
        <v>40</v>
      </c>
    </row>
    <row r="1878" spans="1:30" x14ac:dyDescent="0.25">
      <c r="A1878" t="s">
        <v>11408</v>
      </c>
      <c r="B1878" t="s">
        <v>27</v>
      </c>
      <c r="C1878" t="s">
        <v>28</v>
      </c>
      <c r="D1878" t="s">
        <v>29</v>
      </c>
      <c r="E1878" t="s">
        <v>30</v>
      </c>
      <c r="F1878" t="s">
        <v>11372</v>
      </c>
      <c r="G1878" t="s">
        <v>11373</v>
      </c>
      <c r="H1878" t="s">
        <v>9383</v>
      </c>
      <c r="I1878" t="s">
        <v>15466</v>
      </c>
      <c r="J1878" t="s">
        <v>11408</v>
      </c>
      <c r="K1878" t="s">
        <v>90</v>
      </c>
      <c r="L1878" t="s">
        <v>91</v>
      </c>
      <c r="M1878" t="s">
        <v>92</v>
      </c>
      <c r="N1878" t="s">
        <v>43</v>
      </c>
      <c r="O1878" t="s">
        <v>11409</v>
      </c>
      <c r="P1878" t="s">
        <v>106</v>
      </c>
      <c r="Q1878" t="s">
        <v>549</v>
      </c>
      <c r="R1878" t="s">
        <v>613</v>
      </c>
      <c r="S1878" t="str">
        <f t="shared" si="25"/>
        <v>MAMANI HUARCAYA, DAVID</v>
      </c>
      <c r="T1878" t="s">
        <v>102</v>
      </c>
      <c r="U1878" t="s">
        <v>37</v>
      </c>
      <c r="V1878" t="s">
        <v>49</v>
      </c>
      <c r="W1878" t="s">
        <v>17742</v>
      </c>
      <c r="X1878" s="126">
        <v>24077</v>
      </c>
      <c r="Y1878" t="s">
        <v>11410</v>
      </c>
      <c r="AB1878" t="s">
        <v>38</v>
      </c>
      <c r="AC1878" t="s">
        <v>95</v>
      </c>
      <c r="AD1878" t="s">
        <v>40</v>
      </c>
    </row>
    <row r="1879" spans="1:30" x14ac:dyDescent="0.25">
      <c r="A1879" t="s">
        <v>11411</v>
      </c>
      <c r="B1879" t="s">
        <v>27</v>
      </c>
      <c r="C1879" t="s">
        <v>28</v>
      </c>
      <c r="D1879" t="s">
        <v>233</v>
      </c>
      <c r="E1879" t="s">
        <v>234</v>
      </c>
      <c r="F1879" t="s">
        <v>11412</v>
      </c>
      <c r="G1879" t="s">
        <v>11413</v>
      </c>
      <c r="H1879" t="s">
        <v>9383</v>
      </c>
      <c r="I1879" t="s">
        <v>6089</v>
      </c>
      <c r="J1879" t="s">
        <v>11411</v>
      </c>
      <c r="K1879" t="s">
        <v>31</v>
      </c>
      <c r="L1879" t="s">
        <v>31</v>
      </c>
      <c r="M1879" t="s">
        <v>42</v>
      </c>
      <c r="N1879" t="s">
        <v>43</v>
      </c>
      <c r="O1879" t="s">
        <v>53</v>
      </c>
      <c r="P1879" t="s">
        <v>853</v>
      </c>
      <c r="Q1879" t="s">
        <v>121</v>
      </c>
      <c r="R1879" t="s">
        <v>11414</v>
      </c>
      <c r="S1879" t="str">
        <f t="shared" si="25"/>
        <v>BARRA QUILCA, VILMA GIANNA</v>
      </c>
      <c r="T1879" t="s">
        <v>47</v>
      </c>
      <c r="U1879" t="s">
        <v>48</v>
      </c>
      <c r="V1879" t="s">
        <v>49</v>
      </c>
      <c r="W1879" t="s">
        <v>17743</v>
      </c>
      <c r="X1879" s="126">
        <v>25496</v>
      </c>
      <c r="Y1879" t="s">
        <v>11415</v>
      </c>
      <c r="AB1879" t="s">
        <v>38</v>
      </c>
      <c r="AC1879" t="s">
        <v>39</v>
      </c>
      <c r="AD1879" t="s">
        <v>40</v>
      </c>
    </row>
    <row r="1880" spans="1:30" x14ac:dyDescent="0.25">
      <c r="A1880" t="s">
        <v>11416</v>
      </c>
      <c r="B1880" t="s">
        <v>27</v>
      </c>
      <c r="C1880" t="s">
        <v>28</v>
      </c>
      <c r="D1880" t="s">
        <v>233</v>
      </c>
      <c r="E1880" t="s">
        <v>234</v>
      </c>
      <c r="F1880" t="s">
        <v>11412</v>
      </c>
      <c r="G1880" t="s">
        <v>11413</v>
      </c>
      <c r="H1880" t="s">
        <v>9383</v>
      </c>
      <c r="I1880" t="s">
        <v>6089</v>
      </c>
      <c r="J1880" t="s">
        <v>11416</v>
      </c>
      <c r="K1880" t="s">
        <v>31</v>
      </c>
      <c r="L1880" t="s">
        <v>31</v>
      </c>
      <c r="M1880" t="s">
        <v>42</v>
      </c>
      <c r="N1880" t="s">
        <v>43</v>
      </c>
      <c r="O1880" t="s">
        <v>53</v>
      </c>
      <c r="P1880" t="s">
        <v>251</v>
      </c>
      <c r="Q1880" t="s">
        <v>514</v>
      </c>
      <c r="R1880" t="s">
        <v>11417</v>
      </c>
      <c r="S1880" t="str">
        <f t="shared" si="25"/>
        <v>CALDERON ESCALANTE, RITA OLIVIA</v>
      </c>
      <c r="T1880" t="s">
        <v>47</v>
      </c>
      <c r="U1880" t="s">
        <v>48</v>
      </c>
      <c r="V1880" t="s">
        <v>49</v>
      </c>
      <c r="W1880" t="s">
        <v>17744</v>
      </c>
      <c r="X1880" s="126">
        <v>22795</v>
      </c>
      <c r="Y1880" t="s">
        <v>11418</v>
      </c>
      <c r="AB1880" t="s">
        <v>38</v>
      </c>
      <c r="AC1880" t="s">
        <v>39</v>
      </c>
      <c r="AD1880" t="s">
        <v>40</v>
      </c>
    </row>
    <row r="1881" spans="1:30" x14ac:dyDescent="0.25">
      <c r="A1881" t="s">
        <v>11419</v>
      </c>
      <c r="B1881" t="s">
        <v>27</v>
      </c>
      <c r="C1881" t="s">
        <v>28</v>
      </c>
      <c r="D1881" t="s">
        <v>233</v>
      </c>
      <c r="E1881" t="s">
        <v>234</v>
      </c>
      <c r="F1881" t="s">
        <v>11412</v>
      </c>
      <c r="G1881" t="s">
        <v>11413</v>
      </c>
      <c r="H1881" t="s">
        <v>9383</v>
      </c>
      <c r="I1881" t="s">
        <v>6089</v>
      </c>
      <c r="J1881" t="s">
        <v>11419</v>
      </c>
      <c r="K1881" t="s">
        <v>31</v>
      </c>
      <c r="L1881" t="s">
        <v>31</v>
      </c>
      <c r="M1881" t="s">
        <v>42</v>
      </c>
      <c r="N1881" t="s">
        <v>61</v>
      </c>
      <c r="O1881" t="s">
        <v>17745</v>
      </c>
      <c r="P1881" t="s">
        <v>132</v>
      </c>
      <c r="Q1881" t="s">
        <v>75</v>
      </c>
      <c r="R1881" t="s">
        <v>599</v>
      </c>
      <c r="S1881" s="189" t="s">
        <v>235</v>
      </c>
      <c r="T1881" t="s">
        <v>64</v>
      </c>
      <c r="U1881" t="s">
        <v>48</v>
      </c>
      <c r="V1881" t="s">
        <v>49</v>
      </c>
      <c r="W1881" t="s">
        <v>22566</v>
      </c>
      <c r="X1881" s="126">
        <v>24413</v>
      </c>
      <c r="Y1881" t="s">
        <v>22567</v>
      </c>
      <c r="Z1881" s="126">
        <v>44256</v>
      </c>
      <c r="AA1881" s="126">
        <v>44561</v>
      </c>
      <c r="AB1881" t="s">
        <v>38</v>
      </c>
      <c r="AC1881" t="s">
        <v>6628</v>
      </c>
      <c r="AD1881" t="s">
        <v>40</v>
      </c>
    </row>
    <row r="1882" spans="1:30" x14ac:dyDescent="0.25">
      <c r="A1882" t="s">
        <v>11421</v>
      </c>
      <c r="B1882" t="s">
        <v>27</v>
      </c>
      <c r="C1882" t="s">
        <v>28</v>
      </c>
      <c r="D1882" t="s">
        <v>233</v>
      </c>
      <c r="E1882" t="s">
        <v>234</v>
      </c>
      <c r="F1882" t="s">
        <v>11412</v>
      </c>
      <c r="G1882" t="s">
        <v>11413</v>
      </c>
      <c r="H1882" t="s">
        <v>9383</v>
      </c>
      <c r="I1882" t="s">
        <v>6089</v>
      </c>
      <c r="J1882" t="s">
        <v>11421</v>
      </c>
      <c r="K1882" t="s">
        <v>31</v>
      </c>
      <c r="L1882" t="s">
        <v>31</v>
      </c>
      <c r="M1882" t="s">
        <v>42</v>
      </c>
      <c r="N1882" t="s">
        <v>43</v>
      </c>
      <c r="O1882" t="s">
        <v>11422</v>
      </c>
      <c r="P1882" t="s">
        <v>387</v>
      </c>
      <c r="Q1882" t="s">
        <v>106</v>
      </c>
      <c r="R1882" t="s">
        <v>216</v>
      </c>
      <c r="S1882" t="str">
        <f t="shared" si="25"/>
        <v>POMA MAMANI, LUZ MARINA</v>
      </c>
      <c r="T1882" t="s">
        <v>36</v>
      </c>
      <c r="U1882" t="s">
        <v>48</v>
      </c>
      <c r="V1882" t="s">
        <v>49</v>
      </c>
      <c r="W1882" t="s">
        <v>17746</v>
      </c>
      <c r="X1882" s="126">
        <v>27126</v>
      </c>
      <c r="Y1882" t="s">
        <v>11423</v>
      </c>
      <c r="AB1882" t="s">
        <v>38</v>
      </c>
      <c r="AC1882" t="s">
        <v>39</v>
      </c>
      <c r="AD1882" t="s">
        <v>40</v>
      </c>
    </row>
    <row r="1883" spans="1:30" x14ac:dyDescent="0.25">
      <c r="A1883" t="s">
        <v>11424</v>
      </c>
      <c r="B1883" t="s">
        <v>27</v>
      </c>
      <c r="C1883" t="s">
        <v>28</v>
      </c>
      <c r="D1883" t="s">
        <v>233</v>
      </c>
      <c r="E1883" t="s">
        <v>234</v>
      </c>
      <c r="F1883" t="s">
        <v>11412</v>
      </c>
      <c r="G1883" t="s">
        <v>11413</v>
      </c>
      <c r="H1883" t="s">
        <v>9383</v>
      </c>
      <c r="I1883" t="s">
        <v>6089</v>
      </c>
      <c r="J1883" t="s">
        <v>11424</v>
      </c>
      <c r="K1883" t="s">
        <v>31</v>
      </c>
      <c r="L1883" t="s">
        <v>31</v>
      </c>
      <c r="M1883" t="s">
        <v>42</v>
      </c>
      <c r="N1883" t="s">
        <v>43</v>
      </c>
      <c r="O1883" t="s">
        <v>53</v>
      </c>
      <c r="P1883" t="s">
        <v>78</v>
      </c>
      <c r="Q1883" t="s">
        <v>770</v>
      </c>
      <c r="R1883" t="s">
        <v>216</v>
      </c>
      <c r="S1883" t="str">
        <f t="shared" si="25"/>
        <v>PINEDA OCHOA, LUZ MARINA</v>
      </c>
      <c r="T1883" t="s">
        <v>59</v>
      </c>
      <c r="U1883" t="s">
        <v>48</v>
      </c>
      <c r="V1883" t="s">
        <v>49</v>
      </c>
      <c r="W1883" t="s">
        <v>17747</v>
      </c>
      <c r="X1883" s="126">
        <v>25150</v>
      </c>
      <c r="Y1883" t="s">
        <v>11425</v>
      </c>
      <c r="AB1883" t="s">
        <v>38</v>
      </c>
      <c r="AC1883" t="s">
        <v>39</v>
      </c>
      <c r="AD1883" t="s">
        <v>40</v>
      </c>
    </row>
    <row r="1884" spans="1:30" x14ac:dyDescent="0.25">
      <c r="A1884" t="s">
        <v>11426</v>
      </c>
      <c r="B1884" t="s">
        <v>27</v>
      </c>
      <c r="C1884" t="s">
        <v>28</v>
      </c>
      <c r="D1884" t="s">
        <v>233</v>
      </c>
      <c r="E1884" t="s">
        <v>234</v>
      </c>
      <c r="F1884" t="s">
        <v>11412</v>
      </c>
      <c r="G1884" t="s">
        <v>11413</v>
      </c>
      <c r="H1884" t="s">
        <v>9383</v>
      </c>
      <c r="I1884" t="s">
        <v>6089</v>
      </c>
      <c r="J1884" t="s">
        <v>11426</v>
      </c>
      <c r="K1884" t="s">
        <v>31</v>
      </c>
      <c r="L1884" t="s">
        <v>31</v>
      </c>
      <c r="M1884" t="s">
        <v>42</v>
      </c>
      <c r="N1884" t="s">
        <v>43</v>
      </c>
      <c r="O1884" t="s">
        <v>53</v>
      </c>
      <c r="P1884" t="s">
        <v>910</v>
      </c>
      <c r="Q1884" t="s">
        <v>495</v>
      </c>
      <c r="R1884" t="s">
        <v>11427</v>
      </c>
      <c r="S1884" t="str">
        <f t="shared" si="25"/>
        <v>POCCO PINTO, SARA NOHEMI</v>
      </c>
      <c r="T1884" t="s">
        <v>36</v>
      </c>
      <c r="U1884" t="s">
        <v>48</v>
      </c>
      <c r="V1884" t="s">
        <v>49</v>
      </c>
      <c r="W1884" t="s">
        <v>17748</v>
      </c>
      <c r="X1884" s="126">
        <v>23845</v>
      </c>
      <c r="Y1884" t="s">
        <v>11428</v>
      </c>
      <c r="AB1884" t="s">
        <v>38</v>
      </c>
      <c r="AC1884" t="s">
        <v>39</v>
      </c>
      <c r="AD1884" t="s">
        <v>40</v>
      </c>
    </row>
    <row r="1885" spans="1:30" x14ac:dyDescent="0.25">
      <c r="B1885" t="s">
        <v>27</v>
      </c>
      <c r="C1885" t="s">
        <v>28</v>
      </c>
      <c r="D1885" t="s">
        <v>233</v>
      </c>
      <c r="E1885" t="s">
        <v>234</v>
      </c>
      <c r="F1885" t="s">
        <v>11412</v>
      </c>
      <c r="G1885" t="s">
        <v>11413</v>
      </c>
      <c r="H1885" t="s">
        <v>9383</v>
      </c>
      <c r="I1885" t="s">
        <v>6089</v>
      </c>
      <c r="J1885" t="s">
        <v>11429</v>
      </c>
      <c r="K1885" t="s">
        <v>31</v>
      </c>
      <c r="L1885" t="s">
        <v>31</v>
      </c>
      <c r="M1885" t="s">
        <v>42</v>
      </c>
      <c r="N1885" t="s">
        <v>61</v>
      </c>
      <c r="O1885" t="s">
        <v>17749</v>
      </c>
      <c r="P1885" t="s">
        <v>103</v>
      </c>
      <c r="Q1885" t="s">
        <v>76</v>
      </c>
      <c r="R1885" t="s">
        <v>421</v>
      </c>
      <c r="S1885" s="189" t="s">
        <v>235</v>
      </c>
      <c r="T1885" t="s">
        <v>64</v>
      </c>
      <c r="U1885" t="s">
        <v>48</v>
      </c>
      <c r="V1885" t="s">
        <v>49</v>
      </c>
      <c r="W1885" t="s">
        <v>22568</v>
      </c>
      <c r="X1885" s="126">
        <v>28459</v>
      </c>
      <c r="Y1885" t="s">
        <v>22569</v>
      </c>
      <c r="Z1885" s="126">
        <v>44256</v>
      </c>
      <c r="AA1885" s="126">
        <v>44561</v>
      </c>
      <c r="AB1885" t="s">
        <v>302</v>
      </c>
      <c r="AC1885" t="s">
        <v>6628</v>
      </c>
      <c r="AD1885" t="s">
        <v>40</v>
      </c>
    </row>
    <row r="1886" spans="1:30" x14ac:dyDescent="0.25">
      <c r="A1886" t="s">
        <v>11429</v>
      </c>
      <c r="B1886" t="s">
        <v>27</v>
      </c>
      <c r="C1886" t="s">
        <v>28</v>
      </c>
      <c r="D1886" t="s">
        <v>233</v>
      </c>
      <c r="E1886" t="s">
        <v>234</v>
      </c>
      <c r="F1886" t="s">
        <v>11412</v>
      </c>
      <c r="G1886" t="s">
        <v>11413</v>
      </c>
      <c r="H1886" t="s">
        <v>9383</v>
      </c>
      <c r="I1886" t="s">
        <v>6089</v>
      </c>
      <c r="J1886" t="s">
        <v>11429</v>
      </c>
      <c r="K1886" t="s">
        <v>31</v>
      </c>
      <c r="L1886" t="s">
        <v>31</v>
      </c>
      <c r="M1886" t="s">
        <v>42</v>
      </c>
      <c r="N1886" t="s">
        <v>43</v>
      </c>
      <c r="O1886" t="s">
        <v>53</v>
      </c>
      <c r="P1886" t="s">
        <v>179</v>
      </c>
      <c r="Q1886" t="s">
        <v>139</v>
      </c>
      <c r="R1886" t="s">
        <v>11430</v>
      </c>
      <c r="S1886" t="str">
        <f t="shared" si="25"/>
        <v>TITO ROMERO, MADELAINE</v>
      </c>
      <c r="T1886" t="s">
        <v>36</v>
      </c>
      <c r="U1886" t="s">
        <v>48</v>
      </c>
      <c r="V1886" t="s">
        <v>813</v>
      </c>
      <c r="W1886" t="s">
        <v>17750</v>
      </c>
      <c r="X1886" s="126">
        <v>25842</v>
      </c>
      <c r="Y1886" t="s">
        <v>11431</v>
      </c>
      <c r="Z1886" s="126">
        <v>44197</v>
      </c>
      <c r="AA1886" s="126">
        <v>44561</v>
      </c>
      <c r="AB1886" t="s">
        <v>38</v>
      </c>
      <c r="AC1886" t="s">
        <v>39</v>
      </c>
      <c r="AD1886" t="s">
        <v>40</v>
      </c>
    </row>
    <row r="1887" spans="1:30" x14ac:dyDescent="0.25">
      <c r="A1887" t="s">
        <v>11432</v>
      </c>
      <c r="B1887" t="s">
        <v>27</v>
      </c>
      <c r="C1887" t="s">
        <v>28</v>
      </c>
      <c r="D1887" t="s">
        <v>233</v>
      </c>
      <c r="E1887" t="s">
        <v>234</v>
      </c>
      <c r="F1887" t="s">
        <v>11412</v>
      </c>
      <c r="G1887" t="s">
        <v>11413</v>
      </c>
      <c r="H1887" t="s">
        <v>9383</v>
      </c>
      <c r="I1887" t="s">
        <v>6089</v>
      </c>
      <c r="J1887" t="s">
        <v>11432</v>
      </c>
      <c r="K1887" t="s">
        <v>31</v>
      </c>
      <c r="L1887" t="s">
        <v>31</v>
      </c>
      <c r="M1887" t="s">
        <v>42</v>
      </c>
      <c r="N1887" t="s">
        <v>43</v>
      </c>
      <c r="O1887" t="s">
        <v>11433</v>
      </c>
      <c r="P1887" t="s">
        <v>550</v>
      </c>
      <c r="Q1887" t="s">
        <v>35</v>
      </c>
      <c r="R1887" t="s">
        <v>11434</v>
      </c>
      <c r="S1887" t="str">
        <f t="shared" si="25"/>
        <v>GARCIA ROQUE, MAGALI PATRICIA</v>
      </c>
      <c r="T1887" t="s">
        <v>52</v>
      </c>
      <c r="U1887" t="s">
        <v>48</v>
      </c>
      <c r="V1887" t="s">
        <v>49</v>
      </c>
      <c r="W1887" t="s">
        <v>17751</v>
      </c>
      <c r="X1887" s="126">
        <v>26703</v>
      </c>
      <c r="Y1887" t="s">
        <v>11435</v>
      </c>
      <c r="AB1887" t="s">
        <v>38</v>
      </c>
      <c r="AC1887" t="s">
        <v>39</v>
      </c>
      <c r="AD1887" t="s">
        <v>40</v>
      </c>
    </row>
    <row r="1888" spans="1:30" x14ac:dyDescent="0.25">
      <c r="A1888" t="s">
        <v>11436</v>
      </c>
      <c r="B1888" t="s">
        <v>27</v>
      </c>
      <c r="C1888" t="s">
        <v>28</v>
      </c>
      <c r="D1888" t="s">
        <v>233</v>
      </c>
      <c r="E1888" t="s">
        <v>234</v>
      </c>
      <c r="F1888" t="s">
        <v>11412</v>
      </c>
      <c r="G1888" t="s">
        <v>11413</v>
      </c>
      <c r="H1888" t="s">
        <v>9383</v>
      </c>
      <c r="I1888" t="s">
        <v>6089</v>
      </c>
      <c r="J1888" t="s">
        <v>11436</v>
      </c>
      <c r="K1888" t="s">
        <v>31</v>
      </c>
      <c r="L1888" t="s">
        <v>31</v>
      </c>
      <c r="M1888" t="s">
        <v>42</v>
      </c>
      <c r="N1888" t="s">
        <v>61</v>
      </c>
      <c r="O1888" t="s">
        <v>11437</v>
      </c>
      <c r="P1888" t="s">
        <v>265</v>
      </c>
      <c r="Q1888" t="s">
        <v>911</v>
      </c>
      <c r="R1888" t="s">
        <v>177</v>
      </c>
      <c r="S1888" s="189" t="s">
        <v>235</v>
      </c>
      <c r="T1888" t="s">
        <v>64</v>
      </c>
      <c r="U1888" t="s">
        <v>48</v>
      </c>
      <c r="V1888" t="s">
        <v>49</v>
      </c>
      <c r="W1888" t="s">
        <v>22570</v>
      </c>
      <c r="X1888" s="126">
        <v>27723</v>
      </c>
      <c r="Y1888" t="s">
        <v>22571</v>
      </c>
      <c r="Z1888" s="126">
        <v>44256</v>
      </c>
      <c r="AA1888" s="126">
        <v>44561</v>
      </c>
      <c r="AB1888" t="s">
        <v>38</v>
      </c>
      <c r="AC1888" t="s">
        <v>6628</v>
      </c>
      <c r="AD1888" t="s">
        <v>40</v>
      </c>
    </row>
    <row r="1889" spans="1:30" x14ac:dyDescent="0.25">
      <c r="A1889" t="s">
        <v>11438</v>
      </c>
      <c r="B1889" t="s">
        <v>27</v>
      </c>
      <c r="C1889" t="s">
        <v>28</v>
      </c>
      <c r="D1889" t="s">
        <v>233</v>
      </c>
      <c r="E1889" t="s">
        <v>234</v>
      </c>
      <c r="F1889" t="s">
        <v>11439</v>
      </c>
      <c r="G1889" t="s">
        <v>11440</v>
      </c>
      <c r="H1889" t="s">
        <v>9383</v>
      </c>
      <c r="I1889" t="s">
        <v>15469</v>
      </c>
      <c r="J1889" t="s">
        <v>11438</v>
      </c>
      <c r="K1889" t="s">
        <v>31</v>
      </c>
      <c r="L1889" t="s">
        <v>31</v>
      </c>
      <c r="M1889" t="s">
        <v>42</v>
      </c>
      <c r="N1889" t="s">
        <v>43</v>
      </c>
      <c r="O1889" t="s">
        <v>11441</v>
      </c>
      <c r="P1889" t="s">
        <v>250</v>
      </c>
      <c r="Q1889" t="s">
        <v>126</v>
      </c>
      <c r="R1889" t="s">
        <v>11442</v>
      </c>
      <c r="S1889" t="str">
        <f t="shared" si="25"/>
        <v>MAQUERA FLORES, DEYVI YADIRA</v>
      </c>
      <c r="T1889" t="s">
        <v>64</v>
      </c>
      <c r="U1889" t="s">
        <v>48</v>
      </c>
      <c r="V1889" t="s">
        <v>49</v>
      </c>
      <c r="W1889" t="s">
        <v>17752</v>
      </c>
      <c r="X1889" s="126">
        <v>24105</v>
      </c>
      <c r="Y1889" t="s">
        <v>11443</v>
      </c>
      <c r="AB1889" t="s">
        <v>38</v>
      </c>
      <c r="AC1889" t="s">
        <v>39</v>
      </c>
      <c r="AD1889" t="s">
        <v>40</v>
      </c>
    </row>
    <row r="1890" spans="1:30" x14ac:dyDescent="0.25">
      <c r="A1890" t="s">
        <v>11444</v>
      </c>
      <c r="B1890" t="s">
        <v>27</v>
      </c>
      <c r="C1890" t="s">
        <v>7257</v>
      </c>
      <c r="D1890" t="s">
        <v>29</v>
      </c>
      <c r="E1890" t="s">
        <v>369</v>
      </c>
      <c r="F1890" t="s">
        <v>11445</v>
      </c>
      <c r="G1890" t="s">
        <v>11446</v>
      </c>
      <c r="H1890" t="s">
        <v>9383</v>
      </c>
      <c r="I1890" t="s">
        <v>15470</v>
      </c>
      <c r="J1890" t="s">
        <v>11444</v>
      </c>
      <c r="K1890" t="s">
        <v>31</v>
      </c>
      <c r="L1890" t="s">
        <v>31</v>
      </c>
      <c r="M1890" t="s">
        <v>291</v>
      </c>
      <c r="N1890" t="s">
        <v>43</v>
      </c>
      <c r="O1890" t="s">
        <v>11447</v>
      </c>
      <c r="P1890" t="s">
        <v>468</v>
      </c>
      <c r="Q1890" t="s">
        <v>106</v>
      </c>
      <c r="R1890" t="s">
        <v>11448</v>
      </c>
      <c r="S1890" t="str">
        <f t="shared" si="25"/>
        <v>DURAN MAMANI, OSCAR JUAN FELIX</v>
      </c>
      <c r="T1890" t="s">
        <v>47</v>
      </c>
      <c r="U1890" t="s">
        <v>48</v>
      </c>
      <c r="V1890" t="s">
        <v>49</v>
      </c>
      <c r="W1890" t="s">
        <v>17753</v>
      </c>
      <c r="X1890" s="126">
        <v>20820</v>
      </c>
      <c r="Y1890" t="s">
        <v>11449</v>
      </c>
      <c r="Z1890" s="126">
        <v>44197</v>
      </c>
      <c r="AA1890" s="126">
        <v>44561</v>
      </c>
      <c r="AB1890" t="s">
        <v>38</v>
      </c>
      <c r="AC1890" t="s">
        <v>39</v>
      </c>
      <c r="AD1890" t="s">
        <v>40</v>
      </c>
    </row>
    <row r="1891" spans="1:30" x14ac:dyDescent="0.25">
      <c r="A1891" t="s">
        <v>11450</v>
      </c>
      <c r="B1891" t="s">
        <v>27</v>
      </c>
      <c r="C1891" t="s">
        <v>338</v>
      </c>
      <c r="D1891" t="s">
        <v>29</v>
      </c>
      <c r="E1891" t="s">
        <v>30</v>
      </c>
      <c r="F1891" t="s">
        <v>11451</v>
      </c>
      <c r="G1891" t="s">
        <v>11452</v>
      </c>
      <c r="H1891" t="s">
        <v>9383</v>
      </c>
      <c r="I1891" t="s">
        <v>15471</v>
      </c>
      <c r="J1891" t="s">
        <v>11450</v>
      </c>
      <c r="K1891" t="s">
        <v>31</v>
      </c>
      <c r="L1891" t="s">
        <v>31</v>
      </c>
      <c r="M1891" t="s">
        <v>42</v>
      </c>
      <c r="N1891" t="s">
        <v>61</v>
      </c>
      <c r="O1891" t="s">
        <v>15472</v>
      </c>
      <c r="P1891" t="s">
        <v>647</v>
      </c>
      <c r="Q1891" t="s">
        <v>211</v>
      </c>
      <c r="R1891" t="s">
        <v>629</v>
      </c>
      <c r="S1891" s="189" t="s">
        <v>235</v>
      </c>
      <c r="T1891" t="s">
        <v>64</v>
      </c>
      <c r="U1891" t="s">
        <v>48</v>
      </c>
      <c r="V1891" t="s">
        <v>49</v>
      </c>
      <c r="W1891" t="s">
        <v>22572</v>
      </c>
      <c r="X1891" s="126">
        <v>27831</v>
      </c>
      <c r="Y1891" t="s">
        <v>22573</v>
      </c>
      <c r="Z1891" s="126">
        <v>44256</v>
      </c>
      <c r="AA1891" s="126">
        <v>44561</v>
      </c>
      <c r="AB1891" t="s">
        <v>38</v>
      </c>
      <c r="AC1891" t="s">
        <v>6628</v>
      </c>
      <c r="AD1891" t="s">
        <v>40</v>
      </c>
    </row>
    <row r="1892" spans="1:30" x14ac:dyDescent="0.25">
      <c r="A1892" t="s">
        <v>11453</v>
      </c>
      <c r="B1892" t="s">
        <v>27</v>
      </c>
      <c r="C1892" t="s">
        <v>338</v>
      </c>
      <c r="D1892" t="s">
        <v>29</v>
      </c>
      <c r="E1892" t="s">
        <v>30</v>
      </c>
      <c r="F1892" t="s">
        <v>11451</v>
      </c>
      <c r="G1892" t="s">
        <v>11452</v>
      </c>
      <c r="H1892" t="s">
        <v>9383</v>
      </c>
      <c r="I1892" t="s">
        <v>15471</v>
      </c>
      <c r="J1892" t="s">
        <v>11453</v>
      </c>
      <c r="K1892" t="s">
        <v>31</v>
      </c>
      <c r="L1892" t="s">
        <v>31</v>
      </c>
      <c r="M1892" t="s">
        <v>291</v>
      </c>
      <c r="N1892" t="s">
        <v>43</v>
      </c>
      <c r="O1892" t="s">
        <v>15473</v>
      </c>
      <c r="P1892" t="s">
        <v>508</v>
      </c>
      <c r="Q1892" t="s">
        <v>305</v>
      </c>
      <c r="R1892" t="s">
        <v>11849</v>
      </c>
      <c r="S1892" t="str">
        <f t="shared" si="25"/>
        <v>JAHUIRA RODRIGUEZ, SABINA JULIA</v>
      </c>
      <c r="T1892" t="s">
        <v>52</v>
      </c>
      <c r="U1892" t="s">
        <v>48</v>
      </c>
      <c r="V1892" t="s">
        <v>49</v>
      </c>
      <c r="W1892" t="s">
        <v>17754</v>
      </c>
      <c r="X1892" s="126">
        <v>24308</v>
      </c>
      <c r="Y1892" t="s">
        <v>11850</v>
      </c>
      <c r="Z1892" s="126">
        <v>44197</v>
      </c>
      <c r="AA1892" s="126">
        <v>44561</v>
      </c>
      <c r="AB1892" t="s">
        <v>38</v>
      </c>
      <c r="AC1892" t="s">
        <v>39</v>
      </c>
      <c r="AD1892" t="s">
        <v>40</v>
      </c>
    </row>
    <row r="1893" spans="1:30" x14ac:dyDescent="0.25">
      <c r="A1893" t="s">
        <v>11456</v>
      </c>
      <c r="B1893" t="s">
        <v>27</v>
      </c>
      <c r="C1893" t="s">
        <v>338</v>
      </c>
      <c r="D1893" t="s">
        <v>29</v>
      </c>
      <c r="E1893" t="s">
        <v>30</v>
      </c>
      <c r="F1893" t="s">
        <v>11451</v>
      </c>
      <c r="G1893" t="s">
        <v>11452</v>
      </c>
      <c r="H1893" t="s">
        <v>9383</v>
      </c>
      <c r="I1893" t="s">
        <v>15471</v>
      </c>
      <c r="J1893" t="s">
        <v>11456</v>
      </c>
      <c r="K1893" t="s">
        <v>31</v>
      </c>
      <c r="L1893" t="s">
        <v>31</v>
      </c>
      <c r="M1893" t="s">
        <v>42</v>
      </c>
      <c r="N1893" t="s">
        <v>43</v>
      </c>
      <c r="O1893" t="s">
        <v>11457</v>
      </c>
      <c r="P1893" t="s">
        <v>514</v>
      </c>
      <c r="Q1893" t="s">
        <v>67</v>
      </c>
      <c r="R1893" t="s">
        <v>1429</v>
      </c>
      <c r="S1893" t="str">
        <f t="shared" si="25"/>
        <v>ESCALANTE CHOQUE, ENRIQUE</v>
      </c>
      <c r="T1893" t="s">
        <v>47</v>
      </c>
      <c r="U1893" t="s">
        <v>48</v>
      </c>
      <c r="V1893" t="s">
        <v>49</v>
      </c>
      <c r="W1893" t="s">
        <v>17755</v>
      </c>
      <c r="X1893" s="126">
        <v>23331</v>
      </c>
      <c r="Y1893" t="s">
        <v>15474</v>
      </c>
      <c r="AB1893" t="s">
        <v>38</v>
      </c>
      <c r="AC1893" t="s">
        <v>39</v>
      </c>
      <c r="AD1893" t="s">
        <v>40</v>
      </c>
    </row>
    <row r="1894" spans="1:30" x14ac:dyDescent="0.25">
      <c r="A1894" t="s">
        <v>11458</v>
      </c>
      <c r="B1894" t="s">
        <v>27</v>
      </c>
      <c r="C1894" t="s">
        <v>338</v>
      </c>
      <c r="D1894" t="s">
        <v>29</v>
      </c>
      <c r="E1894" t="s">
        <v>30</v>
      </c>
      <c r="F1894" t="s">
        <v>11451</v>
      </c>
      <c r="G1894" t="s">
        <v>11452</v>
      </c>
      <c r="H1894" t="s">
        <v>9383</v>
      </c>
      <c r="I1894" t="s">
        <v>15471</v>
      </c>
      <c r="J1894" t="s">
        <v>11458</v>
      </c>
      <c r="K1894" t="s">
        <v>31</v>
      </c>
      <c r="L1894" t="s">
        <v>31</v>
      </c>
      <c r="M1894" t="s">
        <v>42</v>
      </c>
      <c r="N1894" t="s">
        <v>43</v>
      </c>
      <c r="O1894" t="s">
        <v>11459</v>
      </c>
      <c r="P1894" t="s">
        <v>732</v>
      </c>
      <c r="Q1894" t="s">
        <v>215</v>
      </c>
      <c r="R1894" t="s">
        <v>11460</v>
      </c>
      <c r="S1894" t="str">
        <f t="shared" si="25"/>
        <v>CORNEJO CALVO, REINA SOFIA</v>
      </c>
      <c r="T1894" t="s">
        <v>52</v>
      </c>
      <c r="U1894" t="s">
        <v>48</v>
      </c>
      <c r="V1894" t="s">
        <v>49</v>
      </c>
      <c r="W1894" t="s">
        <v>17756</v>
      </c>
      <c r="X1894" s="126">
        <v>21923</v>
      </c>
      <c r="Y1894" t="s">
        <v>11461</v>
      </c>
      <c r="AB1894" t="s">
        <v>38</v>
      </c>
      <c r="AC1894" t="s">
        <v>39</v>
      </c>
      <c r="AD1894" t="s">
        <v>40</v>
      </c>
    </row>
    <row r="1895" spans="1:30" x14ac:dyDescent="0.25">
      <c r="A1895" t="s">
        <v>11462</v>
      </c>
      <c r="B1895" t="s">
        <v>27</v>
      </c>
      <c r="C1895" t="s">
        <v>28</v>
      </c>
      <c r="D1895" t="s">
        <v>29</v>
      </c>
      <c r="E1895" t="s">
        <v>30</v>
      </c>
      <c r="F1895" t="s">
        <v>11463</v>
      </c>
      <c r="G1895" t="s">
        <v>11464</v>
      </c>
      <c r="H1895" t="s">
        <v>9383</v>
      </c>
      <c r="I1895" t="s">
        <v>15475</v>
      </c>
      <c r="J1895" t="s">
        <v>11462</v>
      </c>
      <c r="K1895" t="s">
        <v>31</v>
      </c>
      <c r="L1895" t="s">
        <v>32</v>
      </c>
      <c r="M1895" t="s">
        <v>33</v>
      </c>
      <c r="N1895" t="s">
        <v>34</v>
      </c>
      <c r="O1895" t="s">
        <v>11465</v>
      </c>
      <c r="P1895" t="s">
        <v>307</v>
      </c>
      <c r="Q1895" t="s">
        <v>624</v>
      </c>
      <c r="R1895" t="s">
        <v>14083</v>
      </c>
      <c r="S1895" t="str">
        <f t="shared" si="25"/>
        <v>LLANOS ASENCIO, LUIS GONZAGO</v>
      </c>
      <c r="T1895" t="s">
        <v>36</v>
      </c>
      <c r="U1895" t="s">
        <v>37</v>
      </c>
      <c r="V1895" t="s">
        <v>6613</v>
      </c>
      <c r="W1895" t="s">
        <v>17757</v>
      </c>
      <c r="X1895" s="126">
        <v>23549</v>
      </c>
      <c r="Y1895" t="s">
        <v>14084</v>
      </c>
      <c r="Z1895" s="126">
        <v>43525</v>
      </c>
      <c r="AA1895" s="126">
        <v>44985</v>
      </c>
      <c r="AB1895" t="s">
        <v>38</v>
      </c>
      <c r="AC1895" t="s">
        <v>39</v>
      </c>
      <c r="AD1895" t="s">
        <v>40</v>
      </c>
    </row>
    <row r="1896" spans="1:30" x14ac:dyDescent="0.25">
      <c r="A1896" t="s">
        <v>11468</v>
      </c>
      <c r="B1896" t="s">
        <v>27</v>
      </c>
      <c r="C1896" t="s">
        <v>28</v>
      </c>
      <c r="D1896" t="s">
        <v>29</v>
      </c>
      <c r="E1896" t="s">
        <v>30</v>
      </c>
      <c r="F1896" t="s">
        <v>11463</v>
      </c>
      <c r="G1896" t="s">
        <v>11464</v>
      </c>
      <c r="H1896" t="s">
        <v>9383</v>
      </c>
      <c r="I1896" t="s">
        <v>15475</v>
      </c>
      <c r="J1896" t="s">
        <v>11468</v>
      </c>
      <c r="K1896" t="s">
        <v>31</v>
      </c>
      <c r="L1896" t="s">
        <v>31</v>
      </c>
      <c r="M1896" t="s">
        <v>42</v>
      </c>
      <c r="N1896" t="s">
        <v>43</v>
      </c>
      <c r="O1896" t="s">
        <v>53</v>
      </c>
      <c r="P1896" t="s">
        <v>67</v>
      </c>
      <c r="Q1896" t="s">
        <v>420</v>
      </c>
      <c r="R1896" t="s">
        <v>11469</v>
      </c>
      <c r="S1896" t="str">
        <f t="shared" si="25"/>
        <v>CHOQUE AROAPAZA, MARUJA ELSA</v>
      </c>
      <c r="T1896" t="s">
        <v>52</v>
      </c>
      <c r="U1896" t="s">
        <v>48</v>
      </c>
      <c r="V1896" t="s">
        <v>49</v>
      </c>
      <c r="W1896" t="s">
        <v>17758</v>
      </c>
      <c r="X1896" s="126">
        <v>25007</v>
      </c>
      <c r="Y1896" t="s">
        <v>11470</v>
      </c>
      <c r="AB1896" t="s">
        <v>38</v>
      </c>
      <c r="AC1896" t="s">
        <v>39</v>
      </c>
      <c r="AD1896" t="s">
        <v>40</v>
      </c>
    </row>
    <row r="1897" spans="1:30" x14ac:dyDescent="0.25">
      <c r="A1897" t="s">
        <v>11471</v>
      </c>
      <c r="B1897" t="s">
        <v>27</v>
      </c>
      <c r="C1897" t="s">
        <v>28</v>
      </c>
      <c r="D1897" t="s">
        <v>29</v>
      </c>
      <c r="E1897" t="s">
        <v>30</v>
      </c>
      <c r="F1897" t="s">
        <v>11463</v>
      </c>
      <c r="G1897" t="s">
        <v>11464</v>
      </c>
      <c r="H1897" t="s">
        <v>9383</v>
      </c>
      <c r="I1897" t="s">
        <v>15475</v>
      </c>
      <c r="J1897" t="s">
        <v>11471</v>
      </c>
      <c r="K1897" t="s">
        <v>31</v>
      </c>
      <c r="L1897" t="s">
        <v>31</v>
      </c>
      <c r="M1897" t="s">
        <v>42</v>
      </c>
      <c r="N1897" t="s">
        <v>43</v>
      </c>
      <c r="O1897" t="s">
        <v>53</v>
      </c>
      <c r="P1897" t="s">
        <v>106</v>
      </c>
      <c r="Q1897" t="s">
        <v>74</v>
      </c>
      <c r="R1897" t="s">
        <v>11466</v>
      </c>
      <c r="S1897" t="str">
        <f t="shared" si="25"/>
        <v>MAMANI HUANCA, VICTOR ALEJANDRO</v>
      </c>
      <c r="T1897" t="s">
        <v>47</v>
      </c>
      <c r="U1897" t="s">
        <v>48</v>
      </c>
      <c r="V1897" t="s">
        <v>49</v>
      </c>
      <c r="W1897" t="s">
        <v>17759</v>
      </c>
      <c r="X1897" s="126">
        <v>21581</v>
      </c>
      <c r="Y1897" t="s">
        <v>11467</v>
      </c>
      <c r="AB1897" t="s">
        <v>38</v>
      </c>
      <c r="AC1897" t="s">
        <v>39</v>
      </c>
      <c r="AD1897" t="s">
        <v>40</v>
      </c>
    </row>
    <row r="1898" spans="1:30" x14ac:dyDescent="0.25">
      <c r="A1898" t="s">
        <v>11472</v>
      </c>
      <c r="B1898" t="s">
        <v>27</v>
      </c>
      <c r="C1898" t="s">
        <v>28</v>
      </c>
      <c r="D1898" t="s">
        <v>29</v>
      </c>
      <c r="E1898" t="s">
        <v>30</v>
      </c>
      <c r="F1898" t="s">
        <v>11463</v>
      </c>
      <c r="G1898" t="s">
        <v>11464</v>
      </c>
      <c r="H1898" t="s">
        <v>9383</v>
      </c>
      <c r="I1898" t="s">
        <v>15475</v>
      </c>
      <c r="J1898" t="s">
        <v>11472</v>
      </c>
      <c r="K1898" t="s">
        <v>31</v>
      </c>
      <c r="L1898" t="s">
        <v>31</v>
      </c>
      <c r="M1898" t="s">
        <v>42</v>
      </c>
      <c r="N1898" t="s">
        <v>43</v>
      </c>
      <c r="O1898" t="s">
        <v>15476</v>
      </c>
      <c r="P1898" t="s">
        <v>113</v>
      </c>
      <c r="Q1898" t="s">
        <v>513</v>
      </c>
      <c r="R1898" t="s">
        <v>15477</v>
      </c>
      <c r="S1898" t="str">
        <f t="shared" si="25"/>
        <v>PAREDES ASTRULLA, FREDY EVARISTO</v>
      </c>
      <c r="T1898" t="s">
        <v>36</v>
      </c>
      <c r="U1898" t="s">
        <v>48</v>
      </c>
      <c r="V1898" t="s">
        <v>49</v>
      </c>
      <c r="W1898" t="s">
        <v>17760</v>
      </c>
      <c r="X1898" s="126">
        <v>23310</v>
      </c>
      <c r="Y1898" t="s">
        <v>15478</v>
      </c>
      <c r="AB1898" t="s">
        <v>38</v>
      </c>
      <c r="AC1898" t="s">
        <v>39</v>
      </c>
      <c r="AD1898" t="s">
        <v>40</v>
      </c>
    </row>
    <row r="1899" spans="1:30" x14ac:dyDescent="0.25">
      <c r="A1899" t="s">
        <v>11473</v>
      </c>
      <c r="B1899" t="s">
        <v>27</v>
      </c>
      <c r="C1899" t="s">
        <v>28</v>
      </c>
      <c r="D1899" t="s">
        <v>29</v>
      </c>
      <c r="E1899" t="s">
        <v>30</v>
      </c>
      <c r="F1899" t="s">
        <v>11463</v>
      </c>
      <c r="G1899" t="s">
        <v>11464</v>
      </c>
      <c r="H1899" t="s">
        <v>9383</v>
      </c>
      <c r="I1899" t="s">
        <v>15475</v>
      </c>
      <c r="J1899" t="s">
        <v>11473</v>
      </c>
      <c r="K1899" t="s">
        <v>31</v>
      </c>
      <c r="L1899" t="s">
        <v>31</v>
      </c>
      <c r="M1899" t="s">
        <v>42</v>
      </c>
      <c r="N1899" t="s">
        <v>61</v>
      </c>
      <c r="O1899" t="s">
        <v>17761</v>
      </c>
      <c r="P1899" t="s">
        <v>133</v>
      </c>
      <c r="Q1899" t="s">
        <v>191</v>
      </c>
      <c r="R1899" t="s">
        <v>22574</v>
      </c>
      <c r="S1899" s="189" t="s">
        <v>235</v>
      </c>
      <c r="T1899" t="s">
        <v>64</v>
      </c>
      <c r="U1899" t="s">
        <v>48</v>
      </c>
      <c r="V1899" t="s">
        <v>49</v>
      </c>
      <c r="W1899" t="s">
        <v>22575</v>
      </c>
      <c r="X1899" s="126">
        <v>31269</v>
      </c>
      <c r="Y1899" t="s">
        <v>22576</v>
      </c>
      <c r="Z1899" s="126">
        <v>44256</v>
      </c>
      <c r="AA1899" s="126">
        <v>44561</v>
      </c>
      <c r="AB1899" t="s">
        <v>38</v>
      </c>
      <c r="AC1899" t="s">
        <v>6628</v>
      </c>
      <c r="AD1899" t="s">
        <v>40</v>
      </c>
    </row>
    <row r="1900" spans="1:30" x14ac:dyDescent="0.25">
      <c r="A1900" t="s">
        <v>11474</v>
      </c>
      <c r="B1900" t="s">
        <v>27</v>
      </c>
      <c r="C1900" t="s">
        <v>28</v>
      </c>
      <c r="D1900" t="s">
        <v>29</v>
      </c>
      <c r="E1900" t="s">
        <v>30</v>
      </c>
      <c r="F1900" t="s">
        <v>11463</v>
      </c>
      <c r="G1900" t="s">
        <v>11464</v>
      </c>
      <c r="H1900" t="s">
        <v>9383</v>
      </c>
      <c r="I1900" t="s">
        <v>15475</v>
      </c>
      <c r="J1900" t="s">
        <v>11474</v>
      </c>
      <c r="K1900" t="s">
        <v>31</v>
      </c>
      <c r="L1900" t="s">
        <v>31</v>
      </c>
      <c r="M1900" t="s">
        <v>42</v>
      </c>
      <c r="N1900" t="s">
        <v>43</v>
      </c>
      <c r="O1900" t="s">
        <v>11475</v>
      </c>
      <c r="P1900" t="s">
        <v>748</v>
      </c>
      <c r="Q1900" t="s">
        <v>74</v>
      </c>
      <c r="R1900" t="s">
        <v>913</v>
      </c>
      <c r="S1900" t="str">
        <f t="shared" si="25"/>
        <v>PEÑALOZA HUANCA, GENOVEVA</v>
      </c>
      <c r="T1900" t="s">
        <v>52</v>
      </c>
      <c r="U1900" t="s">
        <v>48</v>
      </c>
      <c r="V1900" t="s">
        <v>49</v>
      </c>
      <c r="W1900" t="s">
        <v>17762</v>
      </c>
      <c r="X1900" s="126">
        <v>22748</v>
      </c>
      <c r="Y1900" t="s">
        <v>11476</v>
      </c>
      <c r="AB1900" t="s">
        <v>38</v>
      </c>
      <c r="AC1900" t="s">
        <v>39</v>
      </c>
      <c r="AD1900" t="s">
        <v>40</v>
      </c>
    </row>
    <row r="1901" spans="1:30" x14ac:dyDescent="0.25">
      <c r="A1901" t="s">
        <v>11477</v>
      </c>
      <c r="B1901" t="s">
        <v>27</v>
      </c>
      <c r="C1901" t="s">
        <v>28</v>
      </c>
      <c r="D1901" t="s">
        <v>29</v>
      </c>
      <c r="E1901" t="s">
        <v>30</v>
      </c>
      <c r="F1901" t="s">
        <v>11463</v>
      </c>
      <c r="G1901" t="s">
        <v>11464</v>
      </c>
      <c r="H1901" t="s">
        <v>9383</v>
      </c>
      <c r="I1901" t="s">
        <v>15475</v>
      </c>
      <c r="J1901" t="s">
        <v>11477</v>
      </c>
      <c r="K1901" t="s">
        <v>31</v>
      </c>
      <c r="L1901" t="s">
        <v>31</v>
      </c>
      <c r="M1901" t="s">
        <v>42</v>
      </c>
      <c r="N1901" t="s">
        <v>43</v>
      </c>
      <c r="O1901" t="s">
        <v>15479</v>
      </c>
      <c r="P1901" t="s">
        <v>328</v>
      </c>
      <c r="Q1901" t="s">
        <v>156</v>
      </c>
      <c r="R1901" t="s">
        <v>367</v>
      </c>
      <c r="S1901" t="str">
        <f t="shared" si="25"/>
        <v>VILCANQUI PEREZ, RAUL</v>
      </c>
      <c r="T1901" t="s">
        <v>47</v>
      </c>
      <c r="U1901" t="s">
        <v>48</v>
      </c>
      <c r="V1901" t="s">
        <v>49</v>
      </c>
      <c r="W1901" t="s">
        <v>17763</v>
      </c>
      <c r="X1901" s="126">
        <v>24100</v>
      </c>
      <c r="Y1901" t="s">
        <v>13397</v>
      </c>
      <c r="AB1901" t="s">
        <v>38</v>
      </c>
      <c r="AC1901" t="s">
        <v>39</v>
      </c>
      <c r="AD1901" t="s">
        <v>40</v>
      </c>
    </row>
    <row r="1902" spans="1:30" x14ac:dyDescent="0.25">
      <c r="A1902" t="s">
        <v>11478</v>
      </c>
      <c r="B1902" t="s">
        <v>27</v>
      </c>
      <c r="C1902" t="s">
        <v>28</v>
      </c>
      <c r="D1902" t="s">
        <v>29</v>
      </c>
      <c r="E1902" t="s">
        <v>30</v>
      </c>
      <c r="F1902" t="s">
        <v>11463</v>
      </c>
      <c r="G1902" t="s">
        <v>11464</v>
      </c>
      <c r="H1902" t="s">
        <v>9383</v>
      </c>
      <c r="I1902" t="s">
        <v>15475</v>
      </c>
      <c r="J1902" t="s">
        <v>11478</v>
      </c>
      <c r="K1902" t="s">
        <v>31</v>
      </c>
      <c r="L1902" t="s">
        <v>31</v>
      </c>
      <c r="M1902" t="s">
        <v>9423</v>
      </c>
      <c r="N1902" t="s">
        <v>43</v>
      </c>
      <c r="O1902" t="s">
        <v>11479</v>
      </c>
      <c r="P1902" t="s">
        <v>659</v>
      </c>
      <c r="Q1902" t="s">
        <v>6438</v>
      </c>
      <c r="R1902" t="s">
        <v>914</v>
      </c>
      <c r="S1902" t="str">
        <f t="shared" si="25"/>
        <v>RIVERA FORA, MARIA RITA</v>
      </c>
      <c r="T1902" t="s">
        <v>52</v>
      </c>
      <c r="U1902" t="s">
        <v>48</v>
      </c>
      <c r="V1902" t="s">
        <v>49</v>
      </c>
      <c r="W1902" t="s">
        <v>17764</v>
      </c>
      <c r="X1902" s="126">
        <v>23150</v>
      </c>
      <c r="Y1902" t="s">
        <v>11480</v>
      </c>
      <c r="AB1902" t="s">
        <v>38</v>
      </c>
      <c r="AC1902" t="s">
        <v>39</v>
      </c>
      <c r="AD1902" t="s">
        <v>40</v>
      </c>
    </row>
    <row r="1903" spans="1:30" x14ac:dyDescent="0.25">
      <c r="A1903" t="s">
        <v>11481</v>
      </c>
      <c r="B1903" t="s">
        <v>27</v>
      </c>
      <c r="C1903" t="s">
        <v>28</v>
      </c>
      <c r="D1903" t="s">
        <v>29</v>
      </c>
      <c r="E1903" t="s">
        <v>30</v>
      </c>
      <c r="F1903" t="s">
        <v>11463</v>
      </c>
      <c r="G1903" t="s">
        <v>11464</v>
      </c>
      <c r="H1903" t="s">
        <v>9383</v>
      </c>
      <c r="I1903" t="s">
        <v>15475</v>
      </c>
      <c r="J1903" t="s">
        <v>11481</v>
      </c>
      <c r="K1903" t="s">
        <v>90</v>
      </c>
      <c r="L1903" t="s">
        <v>91</v>
      </c>
      <c r="M1903" t="s">
        <v>92</v>
      </c>
      <c r="N1903" t="s">
        <v>43</v>
      </c>
      <c r="O1903" t="s">
        <v>11482</v>
      </c>
      <c r="P1903" t="s">
        <v>106</v>
      </c>
      <c r="Q1903" t="s">
        <v>76</v>
      </c>
      <c r="R1903" t="s">
        <v>448</v>
      </c>
      <c r="S1903" t="str">
        <f t="shared" si="25"/>
        <v>MAMANI CONDORI, JOSE</v>
      </c>
      <c r="T1903" t="s">
        <v>192</v>
      </c>
      <c r="U1903" t="s">
        <v>37</v>
      </c>
      <c r="V1903" t="s">
        <v>49</v>
      </c>
      <c r="W1903" t="s">
        <v>17765</v>
      </c>
      <c r="X1903" s="126">
        <v>22584</v>
      </c>
      <c r="Y1903" t="s">
        <v>11483</v>
      </c>
      <c r="AB1903" t="s">
        <v>38</v>
      </c>
      <c r="AC1903" t="s">
        <v>95</v>
      </c>
      <c r="AD1903" t="s">
        <v>40</v>
      </c>
    </row>
    <row r="1904" spans="1:30" x14ac:dyDescent="0.25">
      <c r="A1904" t="s">
        <v>11484</v>
      </c>
      <c r="B1904" t="s">
        <v>27</v>
      </c>
      <c r="C1904" t="s">
        <v>28</v>
      </c>
      <c r="D1904" t="s">
        <v>29</v>
      </c>
      <c r="E1904" t="s">
        <v>30</v>
      </c>
      <c r="F1904" t="s">
        <v>11463</v>
      </c>
      <c r="G1904" t="s">
        <v>11464</v>
      </c>
      <c r="H1904" t="s">
        <v>9383</v>
      </c>
      <c r="I1904" t="s">
        <v>15475</v>
      </c>
      <c r="J1904" t="s">
        <v>11484</v>
      </c>
      <c r="K1904" t="s">
        <v>90</v>
      </c>
      <c r="L1904" t="s">
        <v>91</v>
      </c>
      <c r="M1904" t="s">
        <v>92</v>
      </c>
      <c r="N1904" t="s">
        <v>43</v>
      </c>
      <c r="O1904" t="s">
        <v>53</v>
      </c>
      <c r="P1904" t="s">
        <v>158</v>
      </c>
      <c r="Q1904" t="s">
        <v>164</v>
      </c>
      <c r="R1904" t="s">
        <v>11485</v>
      </c>
      <c r="S1904" t="str">
        <f t="shared" si="25"/>
        <v>GOMEZ YUCRA, FABIO</v>
      </c>
      <c r="T1904" t="s">
        <v>406</v>
      </c>
      <c r="U1904" t="s">
        <v>37</v>
      </c>
      <c r="V1904" t="s">
        <v>49</v>
      </c>
      <c r="W1904" t="s">
        <v>17766</v>
      </c>
      <c r="X1904" s="126">
        <v>21570</v>
      </c>
      <c r="Y1904" t="s">
        <v>11486</v>
      </c>
      <c r="AB1904" t="s">
        <v>38</v>
      </c>
      <c r="AC1904" t="s">
        <v>95</v>
      </c>
      <c r="AD1904" t="s">
        <v>40</v>
      </c>
    </row>
    <row r="1905" spans="1:30" x14ac:dyDescent="0.25">
      <c r="A1905" t="s">
        <v>11487</v>
      </c>
      <c r="B1905" t="s">
        <v>27</v>
      </c>
      <c r="C1905" t="s">
        <v>28</v>
      </c>
      <c r="D1905" t="s">
        <v>29</v>
      </c>
      <c r="E1905" t="s">
        <v>368</v>
      </c>
      <c r="F1905" t="s">
        <v>11488</v>
      </c>
      <c r="G1905" t="s">
        <v>11489</v>
      </c>
      <c r="H1905" t="s">
        <v>9383</v>
      </c>
      <c r="I1905" t="s">
        <v>15480</v>
      </c>
      <c r="J1905" t="s">
        <v>11487</v>
      </c>
      <c r="K1905" t="s">
        <v>31</v>
      </c>
      <c r="L1905" t="s">
        <v>32</v>
      </c>
      <c r="M1905" t="s">
        <v>33</v>
      </c>
      <c r="N1905" t="s">
        <v>34</v>
      </c>
      <c r="O1905" t="s">
        <v>11490</v>
      </c>
      <c r="P1905" t="s">
        <v>901</v>
      </c>
      <c r="Q1905" t="s">
        <v>902</v>
      </c>
      <c r="R1905" t="s">
        <v>11491</v>
      </c>
      <c r="S1905" t="str">
        <f t="shared" si="25"/>
        <v>BUENO BUSTAMANTE, FELICITA SONIA</v>
      </c>
      <c r="T1905" t="s">
        <v>6470</v>
      </c>
      <c r="U1905" t="s">
        <v>37</v>
      </c>
      <c r="V1905" t="s">
        <v>9385</v>
      </c>
      <c r="W1905" t="s">
        <v>17767</v>
      </c>
      <c r="X1905" s="126">
        <v>24173</v>
      </c>
      <c r="Y1905" t="s">
        <v>11492</v>
      </c>
      <c r="Z1905" s="126">
        <v>43497</v>
      </c>
      <c r="AA1905" s="126">
        <v>41305</v>
      </c>
      <c r="AB1905" t="s">
        <v>38</v>
      </c>
      <c r="AC1905" t="s">
        <v>39</v>
      </c>
      <c r="AD1905" t="s">
        <v>40</v>
      </c>
    </row>
    <row r="1906" spans="1:30" x14ac:dyDescent="0.25">
      <c r="A1906" t="s">
        <v>11493</v>
      </c>
      <c r="B1906" t="s">
        <v>27</v>
      </c>
      <c r="C1906" t="s">
        <v>28</v>
      </c>
      <c r="D1906" t="s">
        <v>29</v>
      </c>
      <c r="E1906" t="s">
        <v>368</v>
      </c>
      <c r="F1906" t="s">
        <v>11488</v>
      </c>
      <c r="G1906" t="s">
        <v>11489</v>
      </c>
      <c r="H1906" t="s">
        <v>9383</v>
      </c>
      <c r="I1906" t="s">
        <v>15480</v>
      </c>
      <c r="J1906" t="s">
        <v>11493</v>
      </c>
      <c r="K1906" t="s">
        <v>31</v>
      </c>
      <c r="L1906" t="s">
        <v>31</v>
      </c>
      <c r="M1906" t="s">
        <v>42</v>
      </c>
      <c r="N1906" t="s">
        <v>43</v>
      </c>
      <c r="O1906" t="s">
        <v>11494</v>
      </c>
      <c r="P1906" t="s">
        <v>489</v>
      </c>
      <c r="Q1906" t="s">
        <v>518</v>
      </c>
      <c r="R1906" t="s">
        <v>11495</v>
      </c>
      <c r="S1906" t="str">
        <f t="shared" si="25"/>
        <v>CENTENO GALVEZ, NANCY RUTH</v>
      </c>
      <c r="T1906" t="s">
        <v>59</v>
      </c>
      <c r="U1906" t="s">
        <v>48</v>
      </c>
      <c r="V1906" t="s">
        <v>49</v>
      </c>
      <c r="W1906" t="s">
        <v>17768</v>
      </c>
      <c r="X1906" s="126">
        <v>22071</v>
      </c>
      <c r="Y1906" t="s">
        <v>11496</v>
      </c>
      <c r="AB1906" t="s">
        <v>38</v>
      </c>
      <c r="AC1906" t="s">
        <v>39</v>
      </c>
      <c r="AD1906" t="s">
        <v>40</v>
      </c>
    </row>
    <row r="1907" spans="1:30" x14ac:dyDescent="0.25">
      <c r="A1907" t="s">
        <v>11497</v>
      </c>
      <c r="B1907" t="s">
        <v>27</v>
      </c>
      <c r="C1907" t="s">
        <v>28</v>
      </c>
      <c r="D1907" t="s">
        <v>29</v>
      </c>
      <c r="E1907" t="s">
        <v>368</v>
      </c>
      <c r="F1907" t="s">
        <v>11488</v>
      </c>
      <c r="G1907" t="s">
        <v>11489</v>
      </c>
      <c r="H1907" t="s">
        <v>9383</v>
      </c>
      <c r="I1907" t="s">
        <v>15480</v>
      </c>
      <c r="J1907" t="s">
        <v>11497</v>
      </c>
      <c r="K1907" t="s">
        <v>31</v>
      </c>
      <c r="L1907" t="s">
        <v>31</v>
      </c>
      <c r="M1907" t="s">
        <v>42</v>
      </c>
      <c r="N1907" t="s">
        <v>43</v>
      </c>
      <c r="O1907" t="s">
        <v>11498</v>
      </c>
      <c r="P1907" t="s">
        <v>342</v>
      </c>
      <c r="Q1907" t="s">
        <v>131</v>
      </c>
      <c r="R1907" t="s">
        <v>604</v>
      </c>
      <c r="S1907" t="str">
        <f t="shared" si="25"/>
        <v>GUEVARA MACHACA, WILBER</v>
      </c>
      <c r="T1907" t="s">
        <v>47</v>
      </c>
      <c r="U1907" t="s">
        <v>48</v>
      </c>
      <c r="V1907" t="s">
        <v>49</v>
      </c>
      <c r="W1907" t="s">
        <v>17769</v>
      </c>
      <c r="X1907" s="126">
        <v>22210</v>
      </c>
      <c r="Y1907" t="s">
        <v>11499</v>
      </c>
      <c r="AB1907" t="s">
        <v>38</v>
      </c>
      <c r="AC1907" t="s">
        <v>39</v>
      </c>
      <c r="AD1907" t="s">
        <v>40</v>
      </c>
    </row>
    <row r="1908" spans="1:30" x14ac:dyDescent="0.25">
      <c r="A1908" t="s">
        <v>11500</v>
      </c>
      <c r="B1908" t="s">
        <v>27</v>
      </c>
      <c r="C1908" t="s">
        <v>28</v>
      </c>
      <c r="D1908" t="s">
        <v>29</v>
      </c>
      <c r="E1908" t="s">
        <v>368</v>
      </c>
      <c r="F1908" t="s">
        <v>11488</v>
      </c>
      <c r="G1908" t="s">
        <v>11489</v>
      </c>
      <c r="H1908" t="s">
        <v>9383</v>
      </c>
      <c r="I1908" t="s">
        <v>15480</v>
      </c>
      <c r="J1908" t="s">
        <v>11500</v>
      </c>
      <c r="K1908" t="s">
        <v>31</v>
      </c>
      <c r="L1908" t="s">
        <v>31</v>
      </c>
      <c r="M1908" t="s">
        <v>42</v>
      </c>
      <c r="N1908" t="s">
        <v>43</v>
      </c>
      <c r="O1908" t="s">
        <v>15481</v>
      </c>
      <c r="P1908" t="s">
        <v>536</v>
      </c>
      <c r="Q1908" t="s">
        <v>286</v>
      </c>
      <c r="R1908" t="s">
        <v>6651</v>
      </c>
      <c r="S1908" t="str">
        <f t="shared" si="25"/>
        <v>ZAPANA CHAMBILLA, BETTY</v>
      </c>
      <c r="T1908" t="s">
        <v>64</v>
      </c>
      <c r="U1908" t="s">
        <v>48</v>
      </c>
      <c r="V1908" t="s">
        <v>49</v>
      </c>
      <c r="W1908" t="s">
        <v>17770</v>
      </c>
      <c r="X1908" s="126">
        <v>25962</v>
      </c>
      <c r="Y1908" t="s">
        <v>15482</v>
      </c>
      <c r="AB1908" t="s">
        <v>38</v>
      </c>
      <c r="AC1908" t="s">
        <v>39</v>
      </c>
      <c r="AD1908" t="s">
        <v>40</v>
      </c>
    </row>
    <row r="1909" spans="1:30" x14ac:dyDescent="0.25">
      <c r="A1909" t="s">
        <v>11502</v>
      </c>
      <c r="B1909" t="s">
        <v>27</v>
      </c>
      <c r="C1909" t="s">
        <v>28</v>
      </c>
      <c r="D1909" t="s">
        <v>29</v>
      </c>
      <c r="E1909" t="s">
        <v>368</v>
      </c>
      <c r="F1909" t="s">
        <v>11488</v>
      </c>
      <c r="G1909" t="s">
        <v>11489</v>
      </c>
      <c r="H1909" t="s">
        <v>9383</v>
      </c>
      <c r="I1909" t="s">
        <v>15480</v>
      </c>
      <c r="J1909" t="s">
        <v>11502</v>
      </c>
      <c r="K1909" t="s">
        <v>31</v>
      </c>
      <c r="L1909" t="s">
        <v>31</v>
      </c>
      <c r="M1909" t="s">
        <v>42</v>
      </c>
      <c r="N1909" t="s">
        <v>43</v>
      </c>
      <c r="O1909" t="s">
        <v>15483</v>
      </c>
      <c r="P1909" t="s">
        <v>254</v>
      </c>
      <c r="Q1909" t="s">
        <v>152</v>
      </c>
      <c r="R1909" t="s">
        <v>15336</v>
      </c>
      <c r="S1909" t="str">
        <f t="shared" si="25"/>
        <v>SALAS RAMOS, JULIETA</v>
      </c>
      <c r="T1909" t="s">
        <v>64</v>
      </c>
      <c r="U1909" t="s">
        <v>48</v>
      </c>
      <c r="V1909" t="s">
        <v>49</v>
      </c>
      <c r="W1909" t="s">
        <v>17771</v>
      </c>
      <c r="X1909" s="126">
        <v>26353</v>
      </c>
      <c r="Y1909" t="s">
        <v>15484</v>
      </c>
      <c r="AB1909" t="s">
        <v>38</v>
      </c>
      <c r="AC1909" t="s">
        <v>39</v>
      </c>
      <c r="AD1909" t="s">
        <v>40</v>
      </c>
    </row>
    <row r="1910" spans="1:30" x14ac:dyDescent="0.25">
      <c r="A1910" t="s">
        <v>11504</v>
      </c>
      <c r="B1910" t="s">
        <v>27</v>
      </c>
      <c r="C1910" t="s">
        <v>28</v>
      </c>
      <c r="D1910" t="s">
        <v>29</v>
      </c>
      <c r="E1910" t="s">
        <v>368</v>
      </c>
      <c r="F1910" t="s">
        <v>11488</v>
      </c>
      <c r="G1910" t="s">
        <v>11489</v>
      </c>
      <c r="H1910" t="s">
        <v>9383</v>
      </c>
      <c r="I1910" t="s">
        <v>15480</v>
      </c>
      <c r="J1910" t="s">
        <v>11504</v>
      </c>
      <c r="K1910" t="s">
        <v>31</v>
      </c>
      <c r="L1910" t="s">
        <v>31</v>
      </c>
      <c r="M1910" t="s">
        <v>42</v>
      </c>
      <c r="N1910" t="s">
        <v>43</v>
      </c>
      <c r="O1910" t="s">
        <v>11505</v>
      </c>
      <c r="P1910" t="s">
        <v>242</v>
      </c>
      <c r="Q1910" t="s">
        <v>89</v>
      </c>
      <c r="R1910" t="s">
        <v>11506</v>
      </c>
      <c r="S1910" t="str">
        <f t="shared" si="25"/>
        <v>BALLENA BELLIDO, HERENIA</v>
      </c>
      <c r="T1910" t="s">
        <v>47</v>
      </c>
      <c r="U1910" t="s">
        <v>48</v>
      </c>
      <c r="V1910" t="s">
        <v>49</v>
      </c>
      <c r="W1910" t="s">
        <v>17772</v>
      </c>
      <c r="X1910" s="126">
        <v>23759</v>
      </c>
      <c r="Y1910" t="s">
        <v>11507</v>
      </c>
      <c r="AB1910" t="s">
        <v>38</v>
      </c>
      <c r="AC1910" t="s">
        <v>39</v>
      </c>
      <c r="AD1910" t="s">
        <v>40</v>
      </c>
    </row>
    <row r="1911" spans="1:30" x14ac:dyDescent="0.25">
      <c r="A1911" t="s">
        <v>11508</v>
      </c>
      <c r="B1911" t="s">
        <v>27</v>
      </c>
      <c r="C1911" t="s">
        <v>28</v>
      </c>
      <c r="D1911" t="s">
        <v>29</v>
      </c>
      <c r="E1911" t="s">
        <v>368</v>
      </c>
      <c r="F1911" t="s">
        <v>11488</v>
      </c>
      <c r="G1911" t="s">
        <v>11489</v>
      </c>
      <c r="H1911" t="s">
        <v>9383</v>
      </c>
      <c r="I1911" t="s">
        <v>15480</v>
      </c>
      <c r="J1911" t="s">
        <v>11508</v>
      </c>
      <c r="K1911" t="s">
        <v>31</v>
      </c>
      <c r="L1911" t="s">
        <v>31</v>
      </c>
      <c r="M1911" t="s">
        <v>6446</v>
      </c>
      <c r="N1911" t="s">
        <v>43</v>
      </c>
      <c r="O1911" t="s">
        <v>11509</v>
      </c>
      <c r="P1911" t="s">
        <v>76</v>
      </c>
      <c r="Q1911" t="s">
        <v>11510</v>
      </c>
      <c r="R1911" t="s">
        <v>11511</v>
      </c>
      <c r="S1911" t="str">
        <f t="shared" si="25"/>
        <v>CONDORI CANLLAHUI, ELISBAN LUIS</v>
      </c>
      <c r="T1911" t="s">
        <v>59</v>
      </c>
      <c r="U1911" t="s">
        <v>48</v>
      </c>
      <c r="V1911" t="s">
        <v>49</v>
      </c>
      <c r="W1911" t="s">
        <v>17773</v>
      </c>
      <c r="X1911" s="126">
        <v>22345</v>
      </c>
      <c r="Y1911" t="s">
        <v>11512</v>
      </c>
      <c r="AB1911" t="s">
        <v>38</v>
      </c>
      <c r="AC1911" t="s">
        <v>39</v>
      </c>
      <c r="AD1911" t="s">
        <v>40</v>
      </c>
    </row>
    <row r="1912" spans="1:30" x14ac:dyDescent="0.25">
      <c r="A1912" t="s">
        <v>11513</v>
      </c>
      <c r="B1912" t="s">
        <v>27</v>
      </c>
      <c r="C1912" t="s">
        <v>28</v>
      </c>
      <c r="D1912" t="s">
        <v>29</v>
      </c>
      <c r="E1912" t="s">
        <v>368</v>
      </c>
      <c r="F1912" t="s">
        <v>11488</v>
      </c>
      <c r="G1912" t="s">
        <v>11489</v>
      </c>
      <c r="H1912" t="s">
        <v>9383</v>
      </c>
      <c r="I1912" t="s">
        <v>15480</v>
      </c>
      <c r="J1912" t="s">
        <v>11513</v>
      </c>
      <c r="K1912" t="s">
        <v>90</v>
      </c>
      <c r="L1912" t="s">
        <v>91</v>
      </c>
      <c r="M1912" t="s">
        <v>92</v>
      </c>
      <c r="N1912" t="s">
        <v>43</v>
      </c>
      <c r="O1912" t="s">
        <v>53</v>
      </c>
      <c r="P1912" t="s">
        <v>164</v>
      </c>
      <c r="Q1912" t="s">
        <v>131</v>
      </c>
      <c r="R1912" t="s">
        <v>915</v>
      </c>
      <c r="S1912" t="str">
        <f t="shared" si="25"/>
        <v>YUCRA MACHACA, ARNALDO</v>
      </c>
      <c r="T1912" t="s">
        <v>100</v>
      </c>
      <c r="U1912" t="s">
        <v>37</v>
      </c>
      <c r="V1912" t="s">
        <v>49</v>
      </c>
      <c r="W1912" t="s">
        <v>17774</v>
      </c>
      <c r="X1912" s="126">
        <v>21363</v>
      </c>
      <c r="Y1912" t="s">
        <v>11514</v>
      </c>
      <c r="AB1912" t="s">
        <v>38</v>
      </c>
      <c r="AC1912" t="s">
        <v>95</v>
      </c>
      <c r="AD1912" t="s">
        <v>40</v>
      </c>
    </row>
    <row r="1913" spans="1:30" x14ac:dyDescent="0.25">
      <c r="A1913" t="s">
        <v>11515</v>
      </c>
      <c r="B1913" t="s">
        <v>27</v>
      </c>
      <c r="C1913" t="s">
        <v>338</v>
      </c>
      <c r="D1913" t="s">
        <v>29</v>
      </c>
      <c r="E1913" t="s">
        <v>369</v>
      </c>
      <c r="F1913" t="s">
        <v>11516</v>
      </c>
      <c r="G1913" t="s">
        <v>11517</v>
      </c>
      <c r="H1913" t="s">
        <v>9383</v>
      </c>
      <c r="I1913" t="s">
        <v>15485</v>
      </c>
      <c r="J1913" t="s">
        <v>11515</v>
      </c>
      <c r="K1913" t="s">
        <v>31</v>
      </c>
      <c r="L1913" t="s">
        <v>32</v>
      </c>
      <c r="M1913" t="s">
        <v>33</v>
      </c>
      <c r="N1913" t="s">
        <v>34</v>
      </c>
      <c r="O1913" t="s">
        <v>6611</v>
      </c>
      <c r="P1913" t="s">
        <v>230</v>
      </c>
      <c r="Q1913" t="s">
        <v>230</v>
      </c>
      <c r="R1913" t="s">
        <v>11518</v>
      </c>
      <c r="S1913" t="str">
        <f t="shared" si="25"/>
        <v>TICONA TICONA, EDWIN VIRGILIO</v>
      </c>
      <c r="T1913" t="s">
        <v>36</v>
      </c>
      <c r="U1913" t="s">
        <v>37</v>
      </c>
      <c r="V1913" t="s">
        <v>6613</v>
      </c>
      <c r="W1913" t="s">
        <v>17775</v>
      </c>
      <c r="X1913" s="126">
        <v>25797</v>
      </c>
      <c r="Y1913" t="s">
        <v>11519</v>
      </c>
      <c r="Z1913" s="126">
        <v>43525</v>
      </c>
      <c r="AA1913" s="126">
        <v>44985</v>
      </c>
      <c r="AB1913" t="s">
        <v>38</v>
      </c>
      <c r="AC1913" t="s">
        <v>39</v>
      </c>
      <c r="AD1913" t="s">
        <v>40</v>
      </c>
    </row>
    <row r="1914" spans="1:30" x14ac:dyDescent="0.25">
      <c r="A1914" t="s">
        <v>11520</v>
      </c>
      <c r="B1914" t="s">
        <v>27</v>
      </c>
      <c r="C1914" t="s">
        <v>338</v>
      </c>
      <c r="D1914" t="s">
        <v>29</v>
      </c>
      <c r="E1914" t="s">
        <v>369</v>
      </c>
      <c r="F1914" t="s">
        <v>11516</v>
      </c>
      <c r="G1914" t="s">
        <v>11517</v>
      </c>
      <c r="H1914" t="s">
        <v>9383</v>
      </c>
      <c r="I1914" t="s">
        <v>15485</v>
      </c>
      <c r="J1914" t="s">
        <v>11520</v>
      </c>
      <c r="K1914" t="s">
        <v>31</v>
      </c>
      <c r="L1914" t="s">
        <v>31</v>
      </c>
      <c r="M1914" t="s">
        <v>42</v>
      </c>
      <c r="N1914" t="s">
        <v>61</v>
      </c>
      <c r="O1914" t="s">
        <v>17776</v>
      </c>
      <c r="P1914" t="s">
        <v>686</v>
      </c>
      <c r="Q1914" t="s">
        <v>22577</v>
      </c>
      <c r="R1914" t="s">
        <v>22578</v>
      </c>
      <c r="S1914" s="189" t="s">
        <v>235</v>
      </c>
      <c r="T1914" t="s">
        <v>64</v>
      </c>
      <c r="U1914" t="s">
        <v>48</v>
      </c>
      <c r="V1914" t="s">
        <v>49</v>
      </c>
      <c r="W1914" t="s">
        <v>22579</v>
      </c>
      <c r="X1914" s="126">
        <v>30784</v>
      </c>
      <c r="Y1914" t="s">
        <v>22580</v>
      </c>
      <c r="Z1914" s="126">
        <v>44351</v>
      </c>
      <c r="AA1914" s="126">
        <v>44561</v>
      </c>
      <c r="AB1914" t="s">
        <v>38</v>
      </c>
      <c r="AC1914" t="s">
        <v>6628</v>
      </c>
      <c r="AD1914" t="s">
        <v>40</v>
      </c>
    </row>
    <row r="1915" spans="1:30" x14ac:dyDescent="0.25">
      <c r="A1915" t="s">
        <v>11521</v>
      </c>
      <c r="B1915" t="s">
        <v>27</v>
      </c>
      <c r="C1915" t="s">
        <v>338</v>
      </c>
      <c r="D1915" t="s">
        <v>29</v>
      </c>
      <c r="E1915" t="s">
        <v>369</v>
      </c>
      <c r="F1915" t="s">
        <v>11516</v>
      </c>
      <c r="G1915" t="s">
        <v>11517</v>
      </c>
      <c r="H1915" t="s">
        <v>9383</v>
      </c>
      <c r="I1915" t="s">
        <v>15485</v>
      </c>
      <c r="J1915" t="s">
        <v>11521</v>
      </c>
      <c r="K1915" t="s">
        <v>31</v>
      </c>
      <c r="L1915" t="s">
        <v>31</v>
      </c>
      <c r="M1915" t="s">
        <v>42</v>
      </c>
      <c r="N1915" t="s">
        <v>43</v>
      </c>
      <c r="O1915" t="s">
        <v>11522</v>
      </c>
      <c r="P1915" t="s">
        <v>126</v>
      </c>
      <c r="Q1915" t="s">
        <v>414</v>
      </c>
      <c r="R1915" t="s">
        <v>702</v>
      </c>
      <c r="S1915" t="str">
        <f t="shared" si="25"/>
        <v>FLORES PAURO, JUAN</v>
      </c>
      <c r="T1915" t="s">
        <v>36</v>
      </c>
      <c r="U1915" t="s">
        <v>48</v>
      </c>
      <c r="V1915" t="s">
        <v>49</v>
      </c>
      <c r="W1915" t="s">
        <v>17777</v>
      </c>
      <c r="X1915" s="126">
        <v>25987</v>
      </c>
      <c r="Y1915" t="s">
        <v>11523</v>
      </c>
      <c r="AB1915" t="s">
        <v>38</v>
      </c>
      <c r="AC1915" t="s">
        <v>39</v>
      </c>
      <c r="AD1915" t="s">
        <v>40</v>
      </c>
    </row>
    <row r="1916" spans="1:30" x14ac:dyDescent="0.25">
      <c r="A1916" t="s">
        <v>11524</v>
      </c>
      <c r="B1916" t="s">
        <v>27</v>
      </c>
      <c r="C1916" t="s">
        <v>338</v>
      </c>
      <c r="D1916" t="s">
        <v>29</v>
      </c>
      <c r="E1916" t="s">
        <v>369</v>
      </c>
      <c r="F1916" t="s">
        <v>11525</v>
      </c>
      <c r="G1916" t="s">
        <v>11526</v>
      </c>
      <c r="H1916" t="s">
        <v>9383</v>
      </c>
      <c r="I1916" t="s">
        <v>15331</v>
      </c>
      <c r="J1916" t="s">
        <v>11524</v>
      </c>
      <c r="K1916" t="s">
        <v>31</v>
      </c>
      <c r="L1916" t="s">
        <v>31</v>
      </c>
      <c r="M1916" t="s">
        <v>291</v>
      </c>
      <c r="N1916" t="s">
        <v>43</v>
      </c>
      <c r="O1916" t="s">
        <v>17778</v>
      </c>
      <c r="P1916" t="s">
        <v>325</v>
      </c>
      <c r="Q1916" t="s">
        <v>105</v>
      </c>
      <c r="R1916" t="s">
        <v>9553</v>
      </c>
      <c r="S1916" t="str">
        <f t="shared" si="25"/>
        <v>MENDOZA CHAMBI, YUDY DEL PILAR</v>
      </c>
      <c r="T1916" t="s">
        <v>36</v>
      </c>
      <c r="U1916" t="s">
        <v>48</v>
      </c>
      <c r="V1916" t="s">
        <v>49</v>
      </c>
      <c r="W1916" t="s">
        <v>17779</v>
      </c>
      <c r="X1916" s="126">
        <v>27525</v>
      </c>
      <c r="Y1916" t="s">
        <v>9554</v>
      </c>
      <c r="Z1916" s="126">
        <v>44197</v>
      </c>
      <c r="AA1916" s="126">
        <v>44561</v>
      </c>
      <c r="AB1916" t="s">
        <v>38</v>
      </c>
      <c r="AC1916" t="s">
        <v>39</v>
      </c>
      <c r="AD1916" t="s">
        <v>40</v>
      </c>
    </row>
    <row r="1917" spans="1:30" x14ac:dyDescent="0.25">
      <c r="A1917" t="s">
        <v>11527</v>
      </c>
      <c r="B1917" t="s">
        <v>27</v>
      </c>
      <c r="C1917" t="s">
        <v>338</v>
      </c>
      <c r="D1917" t="s">
        <v>29</v>
      </c>
      <c r="E1917" t="s">
        <v>369</v>
      </c>
      <c r="F1917" t="s">
        <v>11525</v>
      </c>
      <c r="G1917" t="s">
        <v>11526</v>
      </c>
      <c r="H1917" t="s">
        <v>9383</v>
      </c>
      <c r="I1917" t="s">
        <v>15331</v>
      </c>
      <c r="J1917" t="s">
        <v>11527</v>
      </c>
      <c r="K1917" t="s">
        <v>31</v>
      </c>
      <c r="L1917" t="s">
        <v>31</v>
      </c>
      <c r="M1917" t="s">
        <v>42</v>
      </c>
      <c r="N1917" t="s">
        <v>43</v>
      </c>
      <c r="O1917" t="s">
        <v>11528</v>
      </c>
      <c r="P1917" t="s">
        <v>75</v>
      </c>
      <c r="Q1917" t="s">
        <v>652</v>
      </c>
      <c r="R1917" t="s">
        <v>11529</v>
      </c>
      <c r="S1917" t="str">
        <f t="shared" si="25"/>
        <v>QUISPE PARILLO, TEOFILO RUFINO</v>
      </c>
      <c r="T1917" t="s">
        <v>47</v>
      </c>
      <c r="U1917" t="s">
        <v>48</v>
      </c>
      <c r="V1917" t="s">
        <v>49</v>
      </c>
      <c r="W1917" t="s">
        <v>17780</v>
      </c>
      <c r="X1917" s="126">
        <v>22502</v>
      </c>
      <c r="Y1917" t="s">
        <v>11530</v>
      </c>
      <c r="AB1917" t="s">
        <v>38</v>
      </c>
      <c r="AC1917" t="s">
        <v>39</v>
      </c>
      <c r="AD1917" t="s">
        <v>40</v>
      </c>
    </row>
    <row r="1918" spans="1:30" x14ac:dyDescent="0.25">
      <c r="A1918" t="s">
        <v>11531</v>
      </c>
      <c r="B1918" t="s">
        <v>27</v>
      </c>
      <c r="C1918" t="s">
        <v>338</v>
      </c>
      <c r="D1918" t="s">
        <v>29</v>
      </c>
      <c r="E1918" t="s">
        <v>369</v>
      </c>
      <c r="F1918" t="s">
        <v>11525</v>
      </c>
      <c r="G1918" t="s">
        <v>11526</v>
      </c>
      <c r="H1918" t="s">
        <v>9383</v>
      </c>
      <c r="I1918" t="s">
        <v>15331</v>
      </c>
      <c r="J1918" t="s">
        <v>11531</v>
      </c>
      <c r="K1918" t="s">
        <v>31</v>
      </c>
      <c r="L1918" t="s">
        <v>31</v>
      </c>
      <c r="M1918" t="s">
        <v>42</v>
      </c>
      <c r="N1918" t="s">
        <v>43</v>
      </c>
      <c r="O1918" t="s">
        <v>11532</v>
      </c>
      <c r="P1918" t="s">
        <v>10012</v>
      </c>
      <c r="Q1918" t="s">
        <v>126</v>
      </c>
      <c r="R1918" t="s">
        <v>11533</v>
      </c>
      <c r="S1918" t="str">
        <f t="shared" si="25"/>
        <v>PAVIO FLORES, MANUEL ALVARO</v>
      </c>
      <c r="T1918" t="s">
        <v>59</v>
      </c>
      <c r="U1918" t="s">
        <v>48</v>
      </c>
      <c r="V1918" t="s">
        <v>49</v>
      </c>
      <c r="W1918" t="s">
        <v>17781</v>
      </c>
      <c r="X1918" s="126">
        <v>24367</v>
      </c>
      <c r="Y1918" t="s">
        <v>11534</v>
      </c>
      <c r="AB1918" t="s">
        <v>38</v>
      </c>
      <c r="AC1918" t="s">
        <v>39</v>
      </c>
      <c r="AD1918" t="s">
        <v>40</v>
      </c>
    </row>
    <row r="1919" spans="1:30" x14ac:dyDescent="0.25">
      <c r="A1919" t="s">
        <v>11535</v>
      </c>
      <c r="B1919" t="s">
        <v>27</v>
      </c>
      <c r="C1919" t="s">
        <v>338</v>
      </c>
      <c r="D1919" t="s">
        <v>29</v>
      </c>
      <c r="E1919" t="s">
        <v>369</v>
      </c>
      <c r="F1919" t="s">
        <v>11525</v>
      </c>
      <c r="G1919" t="s">
        <v>11526</v>
      </c>
      <c r="H1919" t="s">
        <v>9383</v>
      </c>
      <c r="I1919" t="s">
        <v>15331</v>
      </c>
      <c r="J1919" t="s">
        <v>11535</v>
      </c>
      <c r="K1919" t="s">
        <v>90</v>
      </c>
      <c r="L1919" t="s">
        <v>91</v>
      </c>
      <c r="M1919" t="s">
        <v>92</v>
      </c>
      <c r="N1919" t="s">
        <v>43</v>
      </c>
      <c r="O1919" t="s">
        <v>11536</v>
      </c>
      <c r="P1919" t="s">
        <v>167</v>
      </c>
      <c r="Q1919" t="s">
        <v>663</v>
      </c>
      <c r="R1919" t="s">
        <v>11537</v>
      </c>
      <c r="S1919" t="str">
        <f t="shared" si="25"/>
        <v>GALINDO OHA, PABLO ISAAC</v>
      </c>
      <c r="T1919" t="s">
        <v>102</v>
      </c>
      <c r="U1919" t="s">
        <v>37</v>
      </c>
      <c r="V1919" t="s">
        <v>49</v>
      </c>
      <c r="W1919" t="s">
        <v>17782</v>
      </c>
      <c r="X1919" s="126">
        <v>20243</v>
      </c>
      <c r="Y1919" t="s">
        <v>11538</v>
      </c>
      <c r="AB1919" t="s">
        <v>38</v>
      </c>
      <c r="AC1919" t="s">
        <v>95</v>
      </c>
      <c r="AD1919" t="s">
        <v>40</v>
      </c>
    </row>
    <row r="1920" spans="1:30" x14ac:dyDescent="0.25">
      <c r="A1920" t="s">
        <v>11539</v>
      </c>
      <c r="B1920" t="s">
        <v>27</v>
      </c>
      <c r="C1920" t="s">
        <v>338</v>
      </c>
      <c r="D1920" t="s">
        <v>29</v>
      </c>
      <c r="E1920" t="s">
        <v>30</v>
      </c>
      <c r="F1920" t="s">
        <v>11540</v>
      </c>
      <c r="G1920" t="s">
        <v>11541</v>
      </c>
      <c r="H1920" t="s">
        <v>9383</v>
      </c>
      <c r="I1920" t="s">
        <v>15486</v>
      </c>
      <c r="J1920" t="s">
        <v>11539</v>
      </c>
      <c r="K1920" t="s">
        <v>31</v>
      </c>
      <c r="L1920" t="s">
        <v>32</v>
      </c>
      <c r="M1920" t="s">
        <v>33</v>
      </c>
      <c r="N1920" t="s">
        <v>34</v>
      </c>
      <c r="O1920" t="s">
        <v>6611</v>
      </c>
      <c r="P1920" t="s">
        <v>204</v>
      </c>
      <c r="Q1920" t="s">
        <v>58</v>
      </c>
      <c r="R1920" t="s">
        <v>11542</v>
      </c>
      <c r="S1920" t="str">
        <f t="shared" si="25"/>
        <v>CASTRO VILCA, JULIO JAVIER</v>
      </c>
      <c r="T1920" t="s">
        <v>36</v>
      </c>
      <c r="U1920" t="s">
        <v>37</v>
      </c>
      <c r="V1920" t="s">
        <v>6613</v>
      </c>
      <c r="W1920" t="s">
        <v>17783</v>
      </c>
      <c r="X1920" s="126">
        <v>26308</v>
      </c>
      <c r="Y1920" t="s">
        <v>11543</v>
      </c>
      <c r="Z1920" s="126">
        <v>43525</v>
      </c>
      <c r="AA1920" s="126">
        <v>44985</v>
      </c>
      <c r="AB1920" t="s">
        <v>38</v>
      </c>
      <c r="AC1920" t="s">
        <v>39</v>
      </c>
      <c r="AD1920" t="s">
        <v>40</v>
      </c>
    </row>
    <row r="1921" spans="1:30" x14ac:dyDescent="0.25">
      <c r="A1921" t="s">
        <v>11544</v>
      </c>
      <c r="B1921" t="s">
        <v>27</v>
      </c>
      <c r="C1921" t="s">
        <v>338</v>
      </c>
      <c r="D1921" t="s">
        <v>29</v>
      </c>
      <c r="E1921" t="s">
        <v>30</v>
      </c>
      <c r="F1921" t="s">
        <v>11540</v>
      </c>
      <c r="G1921" t="s">
        <v>11541</v>
      </c>
      <c r="H1921" t="s">
        <v>9383</v>
      </c>
      <c r="I1921" t="s">
        <v>15486</v>
      </c>
      <c r="J1921" t="s">
        <v>11544</v>
      </c>
      <c r="K1921" t="s">
        <v>31</v>
      </c>
      <c r="L1921" t="s">
        <v>31</v>
      </c>
      <c r="M1921" t="s">
        <v>42</v>
      </c>
      <c r="N1921" t="s">
        <v>43</v>
      </c>
      <c r="O1921" t="s">
        <v>11545</v>
      </c>
      <c r="P1921" t="s">
        <v>416</v>
      </c>
      <c r="Q1921" t="s">
        <v>126</v>
      </c>
      <c r="R1921" t="s">
        <v>11546</v>
      </c>
      <c r="S1921" t="str">
        <f t="shared" si="25"/>
        <v>ESPINOZA FLORES, ALFREDO PASCUAL</v>
      </c>
      <c r="T1921" t="s">
        <v>36</v>
      </c>
      <c r="U1921" t="s">
        <v>48</v>
      </c>
      <c r="V1921" t="s">
        <v>49</v>
      </c>
      <c r="W1921" t="s">
        <v>17784</v>
      </c>
      <c r="X1921" s="126">
        <v>23316</v>
      </c>
      <c r="Y1921" t="s">
        <v>11547</v>
      </c>
      <c r="AB1921" t="s">
        <v>38</v>
      </c>
      <c r="AC1921" t="s">
        <v>39</v>
      </c>
      <c r="AD1921" t="s">
        <v>40</v>
      </c>
    </row>
    <row r="1922" spans="1:30" x14ac:dyDescent="0.25">
      <c r="A1922" t="s">
        <v>11548</v>
      </c>
      <c r="B1922" t="s">
        <v>27</v>
      </c>
      <c r="C1922" t="s">
        <v>338</v>
      </c>
      <c r="D1922" t="s">
        <v>29</v>
      </c>
      <c r="E1922" t="s">
        <v>30</v>
      </c>
      <c r="F1922" t="s">
        <v>11540</v>
      </c>
      <c r="G1922" t="s">
        <v>11541</v>
      </c>
      <c r="H1922" t="s">
        <v>9383</v>
      </c>
      <c r="I1922" t="s">
        <v>15486</v>
      </c>
      <c r="J1922" t="s">
        <v>11548</v>
      </c>
      <c r="K1922" t="s">
        <v>31</v>
      </c>
      <c r="L1922" t="s">
        <v>31</v>
      </c>
      <c r="M1922" t="s">
        <v>42</v>
      </c>
      <c r="N1922" t="s">
        <v>61</v>
      </c>
      <c r="O1922" t="s">
        <v>17785</v>
      </c>
      <c r="P1922" t="s">
        <v>133</v>
      </c>
      <c r="Q1922" t="s">
        <v>126</v>
      </c>
      <c r="R1922" t="s">
        <v>22581</v>
      </c>
      <c r="S1922" s="189" t="s">
        <v>235</v>
      </c>
      <c r="T1922" t="s">
        <v>64</v>
      </c>
      <c r="U1922" t="s">
        <v>48</v>
      </c>
      <c r="V1922" t="s">
        <v>49</v>
      </c>
      <c r="W1922" t="s">
        <v>22582</v>
      </c>
      <c r="X1922" s="126">
        <v>33224</v>
      </c>
      <c r="Y1922" t="s">
        <v>22583</v>
      </c>
      <c r="Z1922" s="126">
        <v>44323</v>
      </c>
      <c r="AA1922" s="126">
        <v>44561</v>
      </c>
      <c r="AB1922" t="s">
        <v>38</v>
      </c>
      <c r="AC1922" t="s">
        <v>6628</v>
      </c>
      <c r="AD1922" t="s">
        <v>40</v>
      </c>
    </row>
    <row r="1923" spans="1:30" x14ac:dyDescent="0.25">
      <c r="A1923" t="s">
        <v>11549</v>
      </c>
      <c r="B1923" t="s">
        <v>27</v>
      </c>
      <c r="C1923" t="s">
        <v>338</v>
      </c>
      <c r="D1923" t="s">
        <v>29</v>
      </c>
      <c r="E1923" t="s">
        <v>30</v>
      </c>
      <c r="F1923" t="s">
        <v>11540</v>
      </c>
      <c r="G1923" t="s">
        <v>11541</v>
      </c>
      <c r="H1923" t="s">
        <v>9383</v>
      </c>
      <c r="I1923" t="s">
        <v>15486</v>
      </c>
      <c r="J1923" t="s">
        <v>11549</v>
      </c>
      <c r="K1923" t="s">
        <v>90</v>
      </c>
      <c r="L1923" t="s">
        <v>91</v>
      </c>
      <c r="M1923" t="s">
        <v>92</v>
      </c>
      <c r="N1923" t="s">
        <v>43</v>
      </c>
      <c r="O1923" t="s">
        <v>53</v>
      </c>
      <c r="P1923" t="s">
        <v>549</v>
      </c>
      <c r="Q1923" t="s">
        <v>374</v>
      </c>
      <c r="R1923" t="s">
        <v>920</v>
      </c>
      <c r="S1923" t="str">
        <f t="shared" si="25"/>
        <v>HUARCAYA COAPAZA, DIONISIO</v>
      </c>
      <c r="T1923" t="s">
        <v>147</v>
      </c>
      <c r="U1923" t="s">
        <v>37</v>
      </c>
      <c r="V1923" t="s">
        <v>49</v>
      </c>
      <c r="W1923" t="s">
        <v>17786</v>
      </c>
      <c r="X1923" s="126">
        <v>20130</v>
      </c>
      <c r="Y1923" t="s">
        <v>11550</v>
      </c>
      <c r="AB1923" t="s">
        <v>38</v>
      </c>
      <c r="AC1923" t="s">
        <v>95</v>
      </c>
      <c r="AD1923" t="s">
        <v>40</v>
      </c>
    </row>
    <row r="1924" spans="1:30" x14ac:dyDescent="0.25">
      <c r="A1924" t="s">
        <v>11551</v>
      </c>
      <c r="B1924" t="s">
        <v>27</v>
      </c>
      <c r="C1924" t="s">
        <v>338</v>
      </c>
      <c r="D1924" t="s">
        <v>29</v>
      </c>
      <c r="E1924" t="s">
        <v>369</v>
      </c>
      <c r="F1924" t="s">
        <v>11552</v>
      </c>
      <c r="G1924" t="s">
        <v>11553</v>
      </c>
      <c r="H1924" t="s">
        <v>9383</v>
      </c>
      <c r="I1924" t="s">
        <v>15487</v>
      </c>
      <c r="J1924" t="s">
        <v>11551</v>
      </c>
      <c r="K1924" t="s">
        <v>31</v>
      </c>
      <c r="L1924" t="s">
        <v>32</v>
      </c>
      <c r="M1924" t="s">
        <v>33</v>
      </c>
      <c r="N1924" t="s">
        <v>699</v>
      </c>
      <c r="O1924" t="s">
        <v>17787</v>
      </c>
      <c r="P1924" t="s">
        <v>431</v>
      </c>
      <c r="Q1924" t="s">
        <v>645</v>
      </c>
      <c r="R1924" t="s">
        <v>10873</v>
      </c>
      <c r="S1924" t="str">
        <f t="shared" si="25"/>
        <v>CUTIMBO ESTRADA, PILAR MONICA</v>
      </c>
      <c r="T1924" t="s">
        <v>59</v>
      </c>
      <c r="U1924" t="s">
        <v>37</v>
      </c>
      <c r="V1924" t="s">
        <v>49</v>
      </c>
      <c r="W1924" t="s">
        <v>17536</v>
      </c>
      <c r="X1924" s="126">
        <v>26219</v>
      </c>
      <c r="Y1924" t="s">
        <v>10874</v>
      </c>
      <c r="Z1924" s="126">
        <v>44251</v>
      </c>
      <c r="AA1924" s="126">
        <v>44561</v>
      </c>
      <c r="AB1924" t="s">
        <v>38</v>
      </c>
      <c r="AC1924" t="s">
        <v>39</v>
      </c>
      <c r="AD1924" t="s">
        <v>40</v>
      </c>
    </row>
    <row r="1925" spans="1:30" x14ac:dyDescent="0.25">
      <c r="A1925" t="s">
        <v>11554</v>
      </c>
      <c r="B1925" t="s">
        <v>27</v>
      </c>
      <c r="C1925" t="s">
        <v>338</v>
      </c>
      <c r="D1925" t="s">
        <v>29</v>
      </c>
      <c r="E1925" t="s">
        <v>369</v>
      </c>
      <c r="F1925" t="s">
        <v>11552</v>
      </c>
      <c r="G1925" t="s">
        <v>11553</v>
      </c>
      <c r="H1925" t="s">
        <v>9383</v>
      </c>
      <c r="I1925" t="s">
        <v>15487</v>
      </c>
      <c r="J1925" t="s">
        <v>11554</v>
      </c>
      <c r="K1925" t="s">
        <v>31</v>
      </c>
      <c r="L1925" t="s">
        <v>31</v>
      </c>
      <c r="M1925" t="s">
        <v>42</v>
      </c>
      <c r="N1925" t="s">
        <v>43</v>
      </c>
      <c r="O1925" t="s">
        <v>11555</v>
      </c>
      <c r="P1925" t="s">
        <v>296</v>
      </c>
      <c r="Q1925" t="s">
        <v>106</v>
      </c>
      <c r="R1925" t="s">
        <v>11556</v>
      </c>
      <c r="S1925" t="str">
        <f t="shared" ref="S1925:S1988" si="26">CONCATENATE(P1925," ",Q1925,","," ",R1925)</f>
        <v>LUQUE MAMANI, NILDA AGRIPINA</v>
      </c>
      <c r="T1925" t="s">
        <v>47</v>
      </c>
      <c r="U1925" t="s">
        <v>48</v>
      </c>
      <c r="V1925" t="s">
        <v>49</v>
      </c>
      <c r="W1925" t="s">
        <v>17788</v>
      </c>
      <c r="X1925" s="126">
        <v>21397</v>
      </c>
      <c r="Y1925" t="s">
        <v>11557</v>
      </c>
      <c r="AB1925" t="s">
        <v>38</v>
      </c>
      <c r="AC1925" t="s">
        <v>39</v>
      </c>
      <c r="AD1925" t="s">
        <v>40</v>
      </c>
    </row>
    <row r="1926" spans="1:30" x14ac:dyDescent="0.25">
      <c r="A1926" t="s">
        <v>11558</v>
      </c>
      <c r="B1926" t="s">
        <v>27</v>
      </c>
      <c r="C1926" t="s">
        <v>338</v>
      </c>
      <c r="D1926" t="s">
        <v>29</v>
      </c>
      <c r="E1926" t="s">
        <v>369</v>
      </c>
      <c r="F1926" t="s">
        <v>11552</v>
      </c>
      <c r="G1926" t="s">
        <v>11553</v>
      </c>
      <c r="H1926" t="s">
        <v>9383</v>
      </c>
      <c r="I1926" t="s">
        <v>15487</v>
      </c>
      <c r="J1926" t="s">
        <v>11558</v>
      </c>
      <c r="K1926" t="s">
        <v>31</v>
      </c>
      <c r="L1926" t="s">
        <v>31</v>
      </c>
      <c r="M1926" t="s">
        <v>42</v>
      </c>
      <c r="N1926" t="s">
        <v>43</v>
      </c>
      <c r="O1926" t="s">
        <v>15488</v>
      </c>
      <c r="P1926" t="s">
        <v>6401</v>
      </c>
      <c r="Q1926" t="s">
        <v>10225</v>
      </c>
      <c r="R1926" t="s">
        <v>554</v>
      </c>
      <c r="S1926" t="str">
        <f t="shared" si="26"/>
        <v>VALERO PUÑO, MARIA ELENA</v>
      </c>
      <c r="T1926" t="s">
        <v>52</v>
      </c>
      <c r="U1926" t="s">
        <v>48</v>
      </c>
      <c r="V1926" t="s">
        <v>49</v>
      </c>
      <c r="W1926" t="s">
        <v>17789</v>
      </c>
      <c r="X1926" s="126">
        <v>25543</v>
      </c>
      <c r="Y1926" t="s">
        <v>12568</v>
      </c>
      <c r="AB1926" t="s">
        <v>38</v>
      </c>
      <c r="AC1926" t="s">
        <v>39</v>
      </c>
      <c r="AD1926" t="s">
        <v>40</v>
      </c>
    </row>
    <row r="1927" spans="1:30" x14ac:dyDescent="0.25">
      <c r="A1927" t="s">
        <v>11559</v>
      </c>
      <c r="B1927" t="s">
        <v>27</v>
      </c>
      <c r="C1927" t="s">
        <v>338</v>
      </c>
      <c r="D1927" t="s">
        <v>29</v>
      </c>
      <c r="E1927" t="s">
        <v>369</v>
      </c>
      <c r="F1927" t="s">
        <v>11552</v>
      </c>
      <c r="G1927" t="s">
        <v>11553</v>
      </c>
      <c r="H1927" t="s">
        <v>9383</v>
      </c>
      <c r="I1927" t="s">
        <v>15487</v>
      </c>
      <c r="J1927" t="s">
        <v>11559</v>
      </c>
      <c r="K1927" t="s">
        <v>31</v>
      </c>
      <c r="L1927" t="s">
        <v>31</v>
      </c>
      <c r="M1927" t="s">
        <v>42</v>
      </c>
      <c r="N1927" t="s">
        <v>43</v>
      </c>
      <c r="O1927" t="s">
        <v>53</v>
      </c>
      <c r="P1927" t="s">
        <v>126</v>
      </c>
      <c r="Q1927" t="s">
        <v>921</v>
      </c>
      <c r="R1927" t="s">
        <v>11560</v>
      </c>
      <c r="S1927" t="str">
        <f t="shared" si="26"/>
        <v>FLORES RODRIGO, BASILIA</v>
      </c>
      <c r="T1927" t="s">
        <v>47</v>
      </c>
      <c r="U1927" t="s">
        <v>48</v>
      </c>
      <c r="V1927" t="s">
        <v>49</v>
      </c>
      <c r="W1927" t="s">
        <v>17790</v>
      </c>
      <c r="X1927" s="126">
        <v>23482</v>
      </c>
      <c r="Y1927" t="s">
        <v>11561</v>
      </c>
      <c r="AB1927" t="s">
        <v>38</v>
      </c>
      <c r="AC1927" t="s">
        <v>39</v>
      </c>
      <c r="AD1927" t="s">
        <v>40</v>
      </c>
    </row>
    <row r="1928" spans="1:30" x14ac:dyDescent="0.25">
      <c r="A1928" t="s">
        <v>11562</v>
      </c>
      <c r="B1928" t="s">
        <v>27</v>
      </c>
      <c r="C1928" t="s">
        <v>338</v>
      </c>
      <c r="D1928" t="s">
        <v>29</v>
      </c>
      <c r="E1928" t="s">
        <v>369</v>
      </c>
      <c r="F1928" t="s">
        <v>11552</v>
      </c>
      <c r="G1928" t="s">
        <v>11553</v>
      </c>
      <c r="H1928" t="s">
        <v>9383</v>
      </c>
      <c r="I1928" t="s">
        <v>15487</v>
      </c>
      <c r="J1928" t="s">
        <v>11562</v>
      </c>
      <c r="K1928" t="s">
        <v>31</v>
      </c>
      <c r="L1928" t="s">
        <v>31</v>
      </c>
      <c r="M1928" t="s">
        <v>42</v>
      </c>
      <c r="N1928" t="s">
        <v>43</v>
      </c>
      <c r="O1928" t="s">
        <v>53</v>
      </c>
      <c r="P1928" t="s">
        <v>922</v>
      </c>
      <c r="Q1928" t="s">
        <v>265</v>
      </c>
      <c r="R1928" t="s">
        <v>11563</v>
      </c>
      <c r="S1928" t="str">
        <f t="shared" si="26"/>
        <v>HUACASI FUENTES, LILIANA AMPARO</v>
      </c>
      <c r="T1928" t="s">
        <v>59</v>
      </c>
      <c r="U1928" t="s">
        <v>48</v>
      </c>
      <c r="V1928" t="s">
        <v>49</v>
      </c>
      <c r="W1928" t="s">
        <v>17791</v>
      </c>
      <c r="X1928" s="126">
        <v>25070</v>
      </c>
      <c r="Y1928" t="s">
        <v>11564</v>
      </c>
      <c r="AB1928" t="s">
        <v>38</v>
      </c>
      <c r="AC1928" t="s">
        <v>39</v>
      </c>
      <c r="AD1928" t="s">
        <v>40</v>
      </c>
    </row>
    <row r="1929" spans="1:30" x14ac:dyDescent="0.25">
      <c r="A1929" t="s">
        <v>11565</v>
      </c>
      <c r="B1929" t="s">
        <v>27</v>
      </c>
      <c r="C1929" t="s">
        <v>338</v>
      </c>
      <c r="D1929" t="s">
        <v>29</v>
      </c>
      <c r="E1929" t="s">
        <v>369</v>
      </c>
      <c r="F1929" t="s">
        <v>11552</v>
      </c>
      <c r="G1929" t="s">
        <v>11553</v>
      </c>
      <c r="H1929" t="s">
        <v>9383</v>
      </c>
      <c r="I1929" t="s">
        <v>15487</v>
      </c>
      <c r="J1929" t="s">
        <v>11565</v>
      </c>
      <c r="K1929" t="s">
        <v>31</v>
      </c>
      <c r="L1929" t="s">
        <v>31</v>
      </c>
      <c r="M1929" t="s">
        <v>42</v>
      </c>
      <c r="N1929" t="s">
        <v>43</v>
      </c>
      <c r="O1929" t="s">
        <v>11566</v>
      </c>
      <c r="P1929" t="s">
        <v>106</v>
      </c>
      <c r="Q1929" t="s">
        <v>115</v>
      </c>
      <c r="R1929" t="s">
        <v>11567</v>
      </c>
      <c r="S1929" t="str">
        <f t="shared" si="26"/>
        <v>MAMANI PACORI, ANA ROXANA</v>
      </c>
      <c r="T1929" t="s">
        <v>47</v>
      </c>
      <c r="U1929" t="s">
        <v>48</v>
      </c>
      <c r="V1929" t="s">
        <v>49</v>
      </c>
      <c r="W1929" t="s">
        <v>17792</v>
      </c>
      <c r="X1929" s="126">
        <v>28155</v>
      </c>
      <c r="Y1929" t="s">
        <v>11568</v>
      </c>
      <c r="AB1929" t="s">
        <v>38</v>
      </c>
      <c r="AC1929" t="s">
        <v>39</v>
      </c>
      <c r="AD1929" t="s">
        <v>40</v>
      </c>
    </row>
    <row r="1930" spans="1:30" x14ac:dyDescent="0.25">
      <c r="A1930" t="s">
        <v>11569</v>
      </c>
      <c r="B1930" t="s">
        <v>27</v>
      </c>
      <c r="C1930" t="s">
        <v>338</v>
      </c>
      <c r="D1930" t="s">
        <v>29</v>
      </c>
      <c r="E1930" t="s">
        <v>369</v>
      </c>
      <c r="F1930" t="s">
        <v>11552</v>
      </c>
      <c r="G1930" t="s">
        <v>11553</v>
      </c>
      <c r="H1930" t="s">
        <v>9383</v>
      </c>
      <c r="I1930" t="s">
        <v>15487</v>
      </c>
      <c r="J1930" t="s">
        <v>11569</v>
      </c>
      <c r="K1930" t="s">
        <v>31</v>
      </c>
      <c r="L1930" t="s">
        <v>31</v>
      </c>
      <c r="M1930" t="s">
        <v>42</v>
      </c>
      <c r="N1930" t="s">
        <v>43</v>
      </c>
      <c r="O1930" t="s">
        <v>11570</v>
      </c>
      <c r="P1930" t="s">
        <v>679</v>
      </c>
      <c r="Q1930" t="s">
        <v>404</v>
      </c>
      <c r="R1930" t="s">
        <v>838</v>
      </c>
      <c r="S1930" t="str">
        <f t="shared" si="26"/>
        <v>ZAMALLOA NEIRA, RICARDO</v>
      </c>
      <c r="T1930" t="s">
        <v>59</v>
      </c>
      <c r="U1930" t="s">
        <v>48</v>
      </c>
      <c r="V1930" t="s">
        <v>49</v>
      </c>
      <c r="W1930" t="s">
        <v>17793</v>
      </c>
      <c r="X1930" s="126">
        <v>26093</v>
      </c>
      <c r="Y1930" t="s">
        <v>11571</v>
      </c>
      <c r="AB1930" t="s">
        <v>38</v>
      </c>
      <c r="AC1930" t="s">
        <v>39</v>
      </c>
      <c r="AD1930" t="s">
        <v>40</v>
      </c>
    </row>
    <row r="1931" spans="1:30" x14ac:dyDescent="0.25">
      <c r="A1931" t="s">
        <v>17794</v>
      </c>
      <c r="B1931" t="s">
        <v>27</v>
      </c>
      <c r="C1931" t="s">
        <v>338</v>
      </c>
      <c r="D1931" t="s">
        <v>29</v>
      </c>
      <c r="E1931" t="s">
        <v>369</v>
      </c>
      <c r="F1931" t="s">
        <v>11552</v>
      </c>
      <c r="G1931" t="s">
        <v>11553</v>
      </c>
      <c r="H1931" t="s">
        <v>9383</v>
      </c>
      <c r="I1931" t="s">
        <v>15487</v>
      </c>
      <c r="J1931" t="s">
        <v>17794</v>
      </c>
      <c r="K1931" t="s">
        <v>31</v>
      </c>
      <c r="L1931" t="s">
        <v>31</v>
      </c>
      <c r="M1931" t="s">
        <v>6446</v>
      </c>
      <c r="N1931" t="s">
        <v>61</v>
      </c>
      <c r="O1931" t="s">
        <v>17060</v>
      </c>
      <c r="P1931" t="s">
        <v>106</v>
      </c>
      <c r="Q1931" t="s">
        <v>22308</v>
      </c>
      <c r="R1931" t="s">
        <v>989</v>
      </c>
      <c r="S1931" s="189" t="s">
        <v>235</v>
      </c>
      <c r="T1931" t="s">
        <v>64</v>
      </c>
      <c r="U1931" t="s">
        <v>749</v>
      </c>
      <c r="V1931" t="s">
        <v>49</v>
      </c>
      <c r="W1931" t="s">
        <v>22309</v>
      </c>
      <c r="X1931" s="126">
        <v>33354</v>
      </c>
      <c r="Y1931" t="s">
        <v>22310</v>
      </c>
      <c r="Z1931" s="126">
        <v>44256</v>
      </c>
      <c r="AA1931" s="126">
        <v>44561</v>
      </c>
      <c r="AB1931" t="s">
        <v>119</v>
      </c>
      <c r="AC1931" t="s">
        <v>6628</v>
      </c>
      <c r="AD1931" t="s">
        <v>40</v>
      </c>
    </row>
    <row r="1932" spans="1:30" x14ac:dyDescent="0.25">
      <c r="A1932" t="s">
        <v>11572</v>
      </c>
      <c r="B1932" t="s">
        <v>27</v>
      </c>
      <c r="C1932" t="s">
        <v>338</v>
      </c>
      <c r="D1932" t="s">
        <v>29</v>
      </c>
      <c r="E1932" t="s">
        <v>369</v>
      </c>
      <c r="F1932" t="s">
        <v>11552</v>
      </c>
      <c r="G1932" t="s">
        <v>11553</v>
      </c>
      <c r="H1932" t="s">
        <v>9383</v>
      </c>
      <c r="I1932" t="s">
        <v>15487</v>
      </c>
      <c r="J1932" t="s">
        <v>11572</v>
      </c>
      <c r="K1932" t="s">
        <v>90</v>
      </c>
      <c r="L1932" t="s">
        <v>91</v>
      </c>
      <c r="M1932" t="s">
        <v>92</v>
      </c>
      <c r="N1932" t="s">
        <v>43</v>
      </c>
      <c r="O1932" t="s">
        <v>53</v>
      </c>
      <c r="P1932" t="s">
        <v>715</v>
      </c>
      <c r="Q1932" t="s">
        <v>305</v>
      </c>
      <c r="R1932" t="s">
        <v>11573</v>
      </c>
      <c r="S1932" t="str">
        <f t="shared" si="26"/>
        <v>BLANCO RODRIGUEZ, LIDUVINA</v>
      </c>
      <c r="T1932" t="s">
        <v>447</v>
      </c>
      <c r="U1932" t="s">
        <v>37</v>
      </c>
      <c r="V1932" t="s">
        <v>49</v>
      </c>
      <c r="W1932" t="s">
        <v>17795</v>
      </c>
      <c r="X1932" s="126">
        <v>20830</v>
      </c>
      <c r="Y1932" t="s">
        <v>11574</v>
      </c>
      <c r="AB1932" t="s">
        <v>38</v>
      </c>
      <c r="AC1932" t="s">
        <v>95</v>
      </c>
      <c r="AD1932" t="s">
        <v>40</v>
      </c>
    </row>
    <row r="1933" spans="1:30" x14ac:dyDescent="0.25">
      <c r="A1933" t="s">
        <v>11575</v>
      </c>
      <c r="B1933" t="s">
        <v>27</v>
      </c>
      <c r="C1933" t="s">
        <v>338</v>
      </c>
      <c r="D1933" t="s">
        <v>29</v>
      </c>
      <c r="E1933" t="s">
        <v>393</v>
      </c>
      <c r="F1933" t="s">
        <v>11576</v>
      </c>
      <c r="G1933" t="s">
        <v>11577</v>
      </c>
      <c r="H1933" t="s">
        <v>9383</v>
      </c>
      <c r="I1933" t="s">
        <v>15489</v>
      </c>
      <c r="J1933" t="s">
        <v>11575</v>
      </c>
      <c r="K1933" t="s">
        <v>31</v>
      </c>
      <c r="L1933" t="s">
        <v>32</v>
      </c>
      <c r="M1933" t="s">
        <v>33</v>
      </c>
      <c r="N1933" t="s">
        <v>34</v>
      </c>
      <c r="O1933" t="s">
        <v>6611</v>
      </c>
      <c r="P1933" t="s">
        <v>344</v>
      </c>
      <c r="Q1933" t="s">
        <v>213</v>
      </c>
      <c r="R1933" t="s">
        <v>11578</v>
      </c>
      <c r="S1933" t="str">
        <f t="shared" si="26"/>
        <v>DIAZ SUCARI, DINA INES</v>
      </c>
      <c r="T1933" t="s">
        <v>36</v>
      </c>
      <c r="U1933" t="s">
        <v>37</v>
      </c>
      <c r="V1933" t="s">
        <v>6613</v>
      </c>
      <c r="W1933" t="s">
        <v>17796</v>
      </c>
      <c r="X1933" s="126">
        <v>25537</v>
      </c>
      <c r="Y1933" t="s">
        <v>11579</v>
      </c>
      <c r="Z1933" s="126">
        <v>43525</v>
      </c>
      <c r="AA1933" s="126">
        <v>44985</v>
      </c>
      <c r="AB1933" t="s">
        <v>38</v>
      </c>
      <c r="AC1933" t="s">
        <v>39</v>
      </c>
      <c r="AD1933" t="s">
        <v>40</v>
      </c>
    </row>
    <row r="1934" spans="1:30" x14ac:dyDescent="0.25">
      <c r="A1934" t="s">
        <v>11580</v>
      </c>
      <c r="B1934" t="s">
        <v>27</v>
      </c>
      <c r="C1934" t="s">
        <v>338</v>
      </c>
      <c r="D1934" t="s">
        <v>29</v>
      </c>
      <c r="E1934" t="s">
        <v>393</v>
      </c>
      <c r="F1934" t="s">
        <v>11576</v>
      </c>
      <c r="G1934" t="s">
        <v>11577</v>
      </c>
      <c r="H1934" t="s">
        <v>9383</v>
      </c>
      <c r="I1934" t="s">
        <v>15489</v>
      </c>
      <c r="J1934" t="s">
        <v>11580</v>
      </c>
      <c r="K1934" t="s">
        <v>31</v>
      </c>
      <c r="L1934" t="s">
        <v>31</v>
      </c>
      <c r="M1934" t="s">
        <v>42</v>
      </c>
      <c r="N1934" t="s">
        <v>43</v>
      </c>
      <c r="O1934" t="s">
        <v>53</v>
      </c>
      <c r="P1934" t="s">
        <v>135</v>
      </c>
      <c r="Q1934" t="s">
        <v>266</v>
      </c>
      <c r="R1934" t="s">
        <v>11581</v>
      </c>
      <c r="S1934" t="str">
        <f t="shared" si="26"/>
        <v>COILA LUJANO, JAIME ROBERTO</v>
      </c>
      <c r="T1934" t="s">
        <v>52</v>
      </c>
      <c r="U1934" t="s">
        <v>48</v>
      </c>
      <c r="V1934" t="s">
        <v>49</v>
      </c>
      <c r="W1934" t="s">
        <v>17797</v>
      </c>
      <c r="X1934" s="126">
        <v>23245</v>
      </c>
      <c r="Y1934" t="s">
        <v>11582</v>
      </c>
      <c r="AB1934" t="s">
        <v>38</v>
      </c>
      <c r="AC1934" t="s">
        <v>39</v>
      </c>
      <c r="AD1934" t="s">
        <v>40</v>
      </c>
    </row>
    <row r="1935" spans="1:30" x14ac:dyDescent="0.25">
      <c r="A1935" t="s">
        <v>11583</v>
      </c>
      <c r="B1935" t="s">
        <v>27</v>
      </c>
      <c r="C1935" t="s">
        <v>338</v>
      </c>
      <c r="D1935" t="s">
        <v>29</v>
      </c>
      <c r="E1935" t="s">
        <v>393</v>
      </c>
      <c r="F1935" t="s">
        <v>11576</v>
      </c>
      <c r="G1935" t="s">
        <v>11577</v>
      </c>
      <c r="H1935" t="s">
        <v>9383</v>
      </c>
      <c r="I1935" t="s">
        <v>15489</v>
      </c>
      <c r="J1935" t="s">
        <v>11583</v>
      </c>
      <c r="K1935" t="s">
        <v>31</v>
      </c>
      <c r="L1935" t="s">
        <v>31</v>
      </c>
      <c r="M1935" t="s">
        <v>42</v>
      </c>
      <c r="N1935" t="s">
        <v>43</v>
      </c>
      <c r="O1935" t="s">
        <v>53</v>
      </c>
      <c r="P1935" t="s">
        <v>353</v>
      </c>
      <c r="Q1935" t="s">
        <v>266</v>
      </c>
      <c r="R1935" t="s">
        <v>11584</v>
      </c>
      <c r="S1935" t="str">
        <f t="shared" si="26"/>
        <v>LUJAN LUJANO, ROBERTO JUSTO</v>
      </c>
      <c r="T1935" t="s">
        <v>52</v>
      </c>
      <c r="U1935" t="s">
        <v>48</v>
      </c>
      <c r="V1935" t="s">
        <v>49</v>
      </c>
      <c r="W1935" t="s">
        <v>17798</v>
      </c>
      <c r="X1935" s="126">
        <v>22436</v>
      </c>
      <c r="Y1935" t="s">
        <v>11585</v>
      </c>
      <c r="AB1935" t="s">
        <v>38</v>
      </c>
      <c r="AC1935" t="s">
        <v>39</v>
      </c>
      <c r="AD1935" t="s">
        <v>40</v>
      </c>
    </row>
    <row r="1936" spans="1:30" x14ac:dyDescent="0.25">
      <c r="A1936" t="s">
        <v>11586</v>
      </c>
      <c r="B1936" t="s">
        <v>27</v>
      </c>
      <c r="C1936" t="s">
        <v>338</v>
      </c>
      <c r="D1936" t="s">
        <v>29</v>
      </c>
      <c r="E1936" t="s">
        <v>393</v>
      </c>
      <c r="F1936" t="s">
        <v>11576</v>
      </c>
      <c r="G1936" t="s">
        <v>11577</v>
      </c>
      <c r="H1936" t="s">
        <v>9383</v>
      </c>
      <c r="I1936" t="s">
        <v>15489</v>
      </c>
      <c r="J1936" t="s">
        <v>11586</v>
      </c>
      <c r="K1936" t="s">
        <v>31</v>
      </c>
      <c r="L1936" t="s">
        <v>31</v>
      </c>
      <c r="M1936" t="s">
        <v>42</v>
      </c>
      <c r="N1936" t="s">
        <v>43</v>
      </c>
      <c r="O1936" t="s">
        <v>53</v>
      </c>
      <c r="P1936" t="s">
        <v>78</v>
      </c>
      <c r="Q1936" t="s">
        <v>75</v>
      </c>
      <c r="R1936" t="s">
        <v>11587</v>
      </c>
      <c r="S1936" t="str">
        <f t="shared" si="26"/>
        <v>PINEDA QUISPE, SANTOS SILVESTRE</v>
      </c>
      <c r="T1936" t="s">
        <v>52</v>
      </c>
      <c r="U1936" t="s">
        <v>48</v>
      </c>
      <c r="V1936" t="s">
        <v>49</v>
      </c>
      <c r="W1936" t="s">
        <v>17799</v>
      </c>
      <c r="X1936" s="126">
        <v>21915</v>
      </c>
      <c r="Y1936" t="s">
        <v>11588</v>
      </c>
      <c r="AB1936" t="s">
        <v>38</v>
      </c>
      <c r="AC1936" t="s">
        <v>39</v>
      </c>
      <c r="AD1936" t="s">
        <v>40</v>
      </c>
    </row>
    <row r="1937" spans="1:30" x14ac:dyDescent="0.25">
      <c r="A1937" t="s">
        <v>11589</v>
      </c>
      <c r="B1937" t="s">
        <v>27</v>
      </c>
      <c r="C1937" t="s">
        <v>338</v>
      </c>
      <c r="D1937" t="s">
        <v>29</v>
      </c>
      <c r="E1937" t="s">
        <v>393</v>
      </c>
      <c r="F1937" t="s">
        <v>11576</v>
      </c>
      <c r="G1937" t="s">
        <v>11577</v>
      </c>
      <c r="H1937" t="s">
        <v>9383</v>
      </c>
      <c r="I1937" t="s">
        <v>15489</v>
      </c>
      <c r="J1937" t="s">
        <v>11589</v>
      </c>
      <c r="K1937" t="s">
        <v>31</v>
      </c>
      <c r="L1937" t="s">
        <v>31</v>
      </c>
      <c r="M1937" t="s">
        <v>42</v>
      </c>
      <c r="N1937" t="s">
        <v>43</v>
      </c>
      <c r="O1937" t="s">
        <v>53</v>
      </c>
      <c r="P1937" t="s">
        <v>679</v>
      </c>
      <c r="Q1937" t="s">
        <v>332</v>
      </c>
      <c r="R1937" t="s">
        <v>11590</v>
      </c>
      <c r="S1937" t="str">
        <f t="shared" si="26"/>
        <v>ZAMALLOA QUENTA, ELIZENDA</v>
      </c>
      <c r="T1937" t="s">
        <v>59</v>
      </c>
      <c r="U1937" t="s">
        <v>48</v>
      </c>
      <c r="V1937" t="s">
        <v>49</v>
      </c>
      <c r="W1937" t="s">
        <v>17800</v>
      </c>
      <c r="X1937" s="126">
        <v>24438</v>
      </c>
      <c r="Y1937" t="s">
        <v>11591</v>
      </c>
      <c r="AB1937" t="s">
        <v>38</v>
      </c>
      <c r="AC1937" t="s">
        <v>39</v>
      </c>
      <c r="AD1937" t="s">
        <v>40</v>
      </c>
    </row>
    <row r="1938" spans="1:30" x14ac:dyDescent="0.25">
      <c r="A1938" t="s">
        <v>11592</v>
      </c>
      <c r="B1938" t="s">
        <v>27</v>
      </c>
      <c r="C1938" t="s">
        <v>28</v>
      </c>
      <c r="D1938" t="s">
        <v>29</v>
      </c>
      <c r="E1938" t="s">
        <v>369</v>
      </c>
      <c r="F1938" t="s">
        <v>11593</v>
      </c>
      <c r="G1938" t="s">
        <v>11594</v>
      </c>
      <c r="H1938" t="s">
        <v>9383</v>
      </c>
      <c r="I1938" t="s">
        <v>15490</v>
      </c>
      <c r="J1938" t="s">
        <v>11592</v>
      </c>
      <c r="K1938" t="s">
        <v>31</v>
      </c>
      <c r="L1938" t="s">
        <v>31</v>
      </c>
      <c r="M1938" t="s">
        <v>291</v>
      </c>
      <c r="N1938" t="s">
        <v>43</v>
      </c>
      <c r="O1938" t="s">
        <v>11595</v>
      </c>
      <c r="P1938" t="s">
        <v>296</v>
      </c>
      <c r="Q1938" t="s">
        <v>923</v>
      </c>
      <c r="R1938" t="s">
        <v>924</v>
      </c>
      <c r="S1938" t="str">
        <f t="shared" si="26"/>
        <v>LUQUE SALINAS, ZORAIDA</v>
      </c>
      <c r="T1938" t="s">
        <v>59</v>
      </c>
      <c r="U1938" t="s">
        <v>48</v>
      </c>
      <c r="V1938" t="s">
        <v>49</v>
      </c>
      <c r="W1938" t="s">
        <v>17801</v>
      </c>
      <c r="X1938" s="126">
        <v>25905</v>
      </c>
      <c r="Y1938" t="s">
        <v>11596</v>
      </c>
      <c r="Z1938" s="126">
        <v>44197</v>
      </c>
      <c r="AA1938" s="126">
        <v>44561</v>
      </c>
      <c r="AB1938" t="s">
        <v>38</v>
      </c>
      <c r="AC1938" t="s">
        <v>39</v>
      </c>
      <c r="AD1938" t="s">
        <v>40</v>
      </c>
    </row>
    <row r="1939" spans="1:30" x14ac:dyDescent="0.25">
      <c r="A1939" t="s">
        <v>11597</v>
      </c>
      <c r="B1939" t="s">
        <v>27</v>
      </c>
      <c r="C1939" t="s">
        <v>28</v>
      </c>
      <c r="D1939" t="s">
        <v>29</v>
      </c>
      <c r="E1939" t="s">
        <v>369</v>
      </c>
      <c r="F1939" t="s">
        <v>11593</v>
      </c>
      <c r="G1939" t="s">
        <v>11594</v>
      </c>
      <c r="H1939" t="s">
        <v>9383</v>
      </c>
      <c r="I1939" t="s">
        <v>15490</v>
      </c>
      <c r="J1939" t="s">
        <v>11597</v>
      </c>
      <c r="K1939" t="s">
        <v>31</v>
      </c>
      <c r="L1939" t="s">
        <v>31</v>
      </c>
      <c r="M1939" t="s">
        <v>42</v>
      </c>
      <c r="N1939" t="s">
        <v>43</v>
      </c>
      <c r="O1939" t="s">
        <v>53</v>
      </c>
      <c r="P1939" t="s">
        <v>257</v>
      </c>
      <c r="Q1939" t="s">
        <v>244</v>
      </c>
      <c r="R1939" t="s">
        <v>11598</v>
      </c>
      <c r="S1939" t="str">
        <f t="shared" si="26"/>
        <v>BERMEJO NUÑEZ, MARY MARGARITA</v>
      </c>
      <c r="T1939" t="s">
        <v>47</v>
      </c>
      <c r="U1939" t="s">
        <v>48</v>
      </c>
      <c r="V1939" t="s">
        <v>49</v>
      </c>
      <c r="W1939" t="s">
        <v>17802</v>
      </c>
      <c r="X1939" s="126">
        <v>23172</v>
      </c>
      <c r="Y1939" t="s">
        <v>11599</v>
      </c>
      <c r="AB1939" t="s">
        <v>38</v>
      </c>
      <c r="AC1939" t="s">
        <v>39</v>
      </c>
      <c r="AD1939" t="s">
        <v>40</v>
      </c>
    </row>
    <row r="1940" spans="1:30" x14ac:dyDescent="0.25">
      <c r="A1940" t="s">
        <v>11600</v>
      </c>
      <c r="B1940" t="s">
        <v>27</v>
      </c>
      <c r="C1940" t="s">
        <v>338</v>
      </c>
      <c r="D1940" t="s">
        <v>29</v>
      </c>
      <c r="E1940" t="s">
        <v>368</v>
      </c>
      <c r="F1940" t="s">
        <v>11601</v>
      </c>
      <c r="G1940" t="s">
        <v>11602</v>
      </c>
      <c r="H1940" t="s">
        <v>9383</v>
      </c>
      <c r="I1940" t="s">
        <v>15491</v>
      </c>
      <c r="J1940" t="s">
        <v>11600</v>
      </c>
      <c r="K1940" t="s">
        <v>31</v>
      </c>
      <c r="L1940" t="s">
        <v>31</v>
      </c>
      <c r="M1940" t="s">
        <v>42</v>
      </c>
      <c r="N1940" t="s">
        <v>43</v>
      </c>
      <c r="O1940" t="s">
        <v>53</v>
      </c>
      <c r="P1940" t="s">
        <v>625</v>
      </c>
      <c r="Q1940" t="s">
        <v>106</v>
      </c>
      <c r="R1940" t="s">
        <v>925</v>
      </c>
      <c r="S1940" t="str">
        <f t="shared" si="26"/>
        <v>CARTAGENA MAMANI, DEMETRIO</v>
      </c>
      <c r="T1940" t="s">
        <v>47</v>
      </c>
      <c r="U1940" t="s">
        <v>48</v>
      </c>
      <c r="V1940" t="s">
        <v>49</v>
      </c>
      <c r="W1940" t="s">
        <v>17803</v>
      </c>
      <c r="X1940" s="126">
        <v>23710</v>
      </c>
      <c r="Y1940" t="s">
        <v>11603</v>
      </c>
      <c r="AB1940" t="s">
        <v>38</v>
      </c>
      <c r="AC1940" t="s">
        <v>39</v>
      </c>
      <c r="AD1940" t="s">
        <v>40</v>
      </c>
    </row>
    <row r="1941" spans="1:30" x14ac:dyDescent="0.25">
      <c r="A1941" t="s">
        <v>11604</v>
      </c>
      <c r="B1941" t="s">
        <v>27</v>
      </c>
      <c r="C1941" t="s">
        <v>338</v>
      </c>
      <c r="D1941" t="s">
        <v>29</v>
      </c>
      <c r="E1941" t="s">
        <v>368</v>
      </c>
      <c r="F1941" t="s">
        <v>11601</v>
      </c>
      <c r="G1941" t="s">
        <v>11602</v>
      </c>
      <c r="H1941" t="s">
        <v>9383</v>
      </c>
      <c r="I1941" t="s">
        <v>15491</v>
      </c>
      <c r="J1941" t="s">
        <v>11604</v>
      </c>
      <c r="K1941" t="s">
        <v>31</v>
      </c>
      <c r="L1941" t="s">
        <v>31</v>
      </c>
      <c r="M1941" t="s">
        <v>291</v>
      </c>
      <c r="N1941" t="s">
        <v>43</v>
      </c>
      <c r="O1941" t="s">
        <v>11605</v>
      </c>
      <c r="P1941" t="s">
        <v>11454</v>
      </c>
      <c r="Q1941" t="s">
        <v>76</v>
      </c>
      <c r="R1941" t="s">
        <v>9773</v>
      </c>
      <c r="S1941" t="str">
        <f t="shared" si="26"/>
        <v>MIRAMIRA CONDORI, AMANDA</v>
      </c>
      <c r="T1941" t="s">
        <v>47</v>
      </c>
      <c r="U1941" t="s">
        <v>48</v>
      </c>
      <c r="V1941" t="s">
        <v>49</v>
      </c>
      <c r="W1941" t="s">
        <v>17804</v>
      </c>
      <c r="X1941" s="126">
        <v>25186</v>
      </c>
      <c r="Y1941" t="s">
        <v>11455</v>
      </c>
      <c r="Z1941" s="126">
        <v>44197</v>
      </c>
      <c r="AA1941" s="126">
        <v>44561</v>
      </c>
      <c r="AB1941" t="s">
        <v>38</v>
      </c>
      <c r="AC1941" t="s">
        <v>39</v>
      </c>
      <c r="AD1941" t="s">
        <v>40</v>
      </c>
    </row>
    <row r="1942" spans="1:30" x14ac:dyDescent="0.25">
      <c r="A1942" t="s">
        <v>11606</v>
      </c>
      <c r="B1942" t="s">
        <v>27</v>
      </c>
      <c r="C1942" t="s">
        <v>338</v>
      </c>
      <c r="D1942" t="s">
        <v>29</v>
      </c>
      <c r="E1942" t="s">
        <v>368</v>
      </c>
      <c r="F1942" t="s">
        <v>11601</v>
      </c>
      <c r="G1942" t="s">
        <v>11602</v>
      </c>
      <c r="H1942" t="s">
        <v>9383</v>
      </c>
      <c r="I1942" t="s">
        <v>15491</v>
      </c>
      <c r="J1942" t="s">
        <v>11606</v>
      </c>
      <c r="K1942" t="s">
        <v>31</v>
      </c>
      <c r="L1942" t="s">
        <v>31</v>
      </c>
      <c r="M1942" t="s">
        <v>42</v>
      </c>
      <c r="N1942" t="s">
        <v>61</v>
      </c>
      <c r="O1942" t="s">
        <v>17805</v>
      </c>
      <c r="P1942" t="s">
        <v>22584</v>
      </c>
      <c r="Q1942" t="s">
        <v>203</v>
      </c>
      <c r="R1942" t="s">
        <v>680</v>
      </c>
      <c r="S1942" s="189" t="s">
        <v>235</v>
      </c>
      <c r="T1942" t="s">
        <v>64</v>
      </c>
      <c r="U1942" t="s">
        <v>48</v>
      </c>
      <c r="V1942" t="s">
        <v>49</v>
      </c>
      <c r="W1942" t="s">
        <v>22585</v>
      </c>
      <c r="X1942" s="126">
        <v>30753</v>
      </c>
      <c r="Y1942" t="s">
        <v>22586</v>
      </c>
      <c r="Z1942" s="126">
        <v>44525</v>
      </c>
      <c r="AA1942" s="126">
        <v>44561</v>
      </c>
      <c r="AB1942" t="s">
        <v>38</v>
      </c>
      <c r="AC1942" t="s">
        <v>6628</v>
      </c>
      <c r="AD1942" t="s">
        <v>40</v>
      </c>
    </row>
    <row r="1943" spans="1:30" x14ac:dyDescent="0.25">
      <c r="A1943" t="s">
        <v>11610</v>
      </c>
      <c r="B1943" t="s">
        <v>27</v>
      </c>
      <c r="C1943" t="s">
        <v>28</v>
      </c>
      <c r="D1943" t="s">
        <v>29</v>
      </c>
      <c r="E1943" t="s">
        <v>30</v>
      </c>
      <c r="F1943" t="s">
        <v>11611</v>
      </c>
      <c r="G1943" t="s">
        <v>11612</v>
      </c>
      <c r="H1943" t="s">
        <v>9383</v>
      </c>
      <c r="I1943" t="s">
        <v>11613</v>
      </c>
      <c r="J1943" t="s">
        <v>11610</v>
      </c>
      <c r="K1943" t="s">
        <v>31</v>
      </c>
      <c r="L1943" t="s">
        <v>32</v>
      </c>
      <c r="M1943" t="s">
        <v>33</v>
      </c>
      <c r="N1943" t="s">
        <v>34</v>
      </c>
      <c r="O1943" t="s">
        <v>6611</v>
      </c>
      <c r="P1943" t="s">
        <v>332</v>
      </c>
      <c r="Q1943" t="s">
        <v>927</v>
      </c>
      <c r="R1943" t="s">
        <v>680</v>
      </c>
      <c r="S1943" t="str">
        <f t="shared" si="26"/>
        <v>QUENTA LAYME, JOSE LUIS</v>
      </c>
      <c r="T1943" t="s">
        <v>36</v>
      </c>
      <c r="U1943" t="s">
        <v>37</v>
      </c>
      <c r="V1943" t="s">
        <v>6613</v>
      </c>
      <c r="W1943" t="s">
        <v>17806</v>
      </c>
      <c r="X1943" s="126">
        <v>27957</v>
      </c>
      <c r="Y1943" t="s">
        <v>11614</v>
      </c>
      <c r="Z1943" s="126">
        <v>43525</v>
      </c>
      <c r="AA1943" s="126">
        <v>44985</v>
      </c>
      <c r="AB1943" t="s">
        <v>38</v>
      </c>
      <c r="AC1943" t="s">
        <v>39</v>
      </c>
      <c r="AD1943" t="s">
        <v>40</v>
      </c>
    </row>
    <row r="1944" spans="1:30" x14ac:dyDescent="0.25">
      <c r="A1944" t="s">
        <v>11615</v>
      </c>
      <c r="B1944" t="s">
        <v>27</v>
      </c>
      <c r="C1944" t="s">
        <v>28</v>
      </c>
      <c r="D1944" t="s">
        <v>29</v>
      </c>
      <c r="E1944" t="s">
        <v>30</v>
      </c>
      <c r="F1944" t="s">
        <v>11611</v>
      </c>
      <c r="G1944" t="s">
        <v>11612</v>
      </c>
      <c r="H1944" t="s">
        <v>9383</v>
      </c>
      <c r="I1944" t="s">
        <v>11613</v>
      </c>
      <c r="J1944" t="s">
        <v>11615</v>
      </c>
      <c r="K1944" t="s">
        <v>31</v>
      </c>
      <c r="L1944" t="s">
        <v>31</v>
      </c>
      <c r="M1944" t="s">
        <v>42</v>
      </c>
      <c r="N1944" t="s">
        <v>43</v>
      </c>
      <c r="O1944" t="s">
        <v>9556</v>
      </c>
      <c r="P1944" t="s">
        <v>750</v>
      </c>
      <c r="Q1944" t="s">
        <v>219</v>
      </c>
      <c r="R1944" t="s">
        <v>11616</v>
      </c>
      <c r="S1944" t="str">
        <f t="shared" si="26"/>
        <v>VENEGAS CASTILLO, YANETH MARISOL</v>
      </c>
      <c r="T1944" t="s">
        <v>64</v>
      </c>
      <c r="U1944" t="s">
        <v>48</v>
      </c>
      <c r="V1944" t="s">
        <v>49</v>
      </c>
      <c r="W1944" t="s">
        <v>17807</v>
      </c>
      <c r="X1944" s="126">
        <v>27294</v>
      </c>
      <c r="Y1944" t="s">
        <v>11617</v>
      </c>
      <c r="AB1944" t="s">
        <v>38</v>
      </c>
      <c r="AC1944" t="s">
        <v>39</v>
      </c>
      <c r="AD1944" t="s">
        <v>40</v>
      </c>
    </row>
    <row r="1945" spans="1:30" x14ac:dyDescent="0.25">
      <c r="A1945" t="s">
        <v>11618</v>
      </c>
      <c r="B1945" t="s">
        <v>27</v>
      </c>
      <c r="C1945" t="s">
        <v>28</v>
      </c>
      <c r="D1945" t="s">
        <v>29</v>
      </c>
      <c r="E1945" t="s">
        <v>30</v>
      </c>
      <c r="F1945" t="s">
        <v>11611</v>
      </c>
      <c r="G1945" t="s">
        <v>11612</v>
      </c>
      <c r="H1945" t="s">
        <v>9383</v>
      </c>
      <c r="I1945" t="s">
        <v>11613</v>
      </c>
      <c r="J1945" t="s">
        <v>11618</v>
      </c>
      <c r="K1945" t="s">
        <v>31</v>
      </c>
      <c r="L1945" t="s">
        <v>31</v>
      </c>
      <c r="M1945" t="s">
        <v>42</v>
      </c>
      <c r="N1945" t="s">
        <v>43</v>
      </c>
      <c r="O1945" t="s">
        <v>53</v>
      </c>
      <c r="P1945" t="s">
        <v>193</v>
      </c>
      <c r="Q1945" t="s">
        <v>106</v>
      </c>
      <c r="R1945" t="s">
        <v>11619</v>
      </c>
      <c r="S1945" t="str">
        <f t="shared" si="26"/>
        <v>APAZA MAMANI, MARIA DILMA</v>
      </c>
      <c r="T1945" t="s">
        <v>47</v>
      </c>
      <c r="U1945" t="s">
        <v>48</v>
      </c>
      <c r="V1945" t="s">
        <v>17425</v>
      </c>
      <c r="W1945" t="s">
        <v>17808</v>
      </c>
      <c r="X1945" s="126">
        <v>21569</v>
      </c>
      <c r="Y1945" t="s">
        <v>11620</v>
      </c>
      <c r="Z1945" s="126">
        <v>44476</v>
      </c>
      <c r="AA1945" s="126">
        <v>44505</v>
      </c>
      <c r="AB1945" t="s">
        <v>38</v>
      </c>
      <c r="AC1945" t="s">
        <v>39</v>
      </c>
      <c r="AD1945" t="s">
        <v>40</v>
      </c>
    </row>
    <row r="1946" spans="1:30" x14ac:dyDescent="0.25">
      <c r="B1946" t="s">
        <v>27</v>
      </c>
      <c r="C1946" t="s">
        <v>28</v>
      </c>
      <c r="D1946" t="s">
        <v>29</v>
      </c>
      <c r="E1946" t="s">
        <v>30</v>
      </c>
      <c r="F1946" t="s">
        <v>11611</v>
      </c>
      <c r="G1946" t="s">
        <v>11612</v>
      </c>
      <c r="H1946" t="s">
        <v>9383</v>
      </c>
      <c r="I1946" t="s">
        <v>11613</v>
      </c>
      <c r="J1946" t="s">
        <v>11618</v>
      </c>
      <c r="K1946" t="s">
        <v>31</v>
      </c>
      <c r="L1946" t="s">
        <v>31</v>
      </c>
      <c r="M1946" t="s">
        <v>42</v>
      </c>
      <c r="N1946" t="s">
        <v>61</v>
      </c>
      <c r="O1946" t="s">
        <v>17809</v>
      </c>
      <c r="P1946" t="s">
        <v>198</v>
      </c>
      <c r="Q1946" t="s">
        <v>219</v>
      </c>
      <c r="R1946" t="s">
        <v>124</v>
      </c>
      <c r="S1946" s="189" t="s">
        <v>235</v>
      </c>
      <c r="T1946" t="s">
        <v>64</v>
      </c>
      <c r="U1946" t="s">
        <v>48</v>
      </c>
      <c r="V1946" t="s">
        <v>49</v>
      </c>
      <c r="W1946" t="s">
        <v>22587</v>
      </c>
      <c r="X1946" s="126">
        <v>25269</v>
      </c>
      <c r="Y1946" t="s">
        <v>22588</v>
      </c>
      <c r="Z1946" s="126">
        <v>44476</v>
      </c>
      <c r="AA1946" s="126">
        <v>44505</v>
      </c>
      <c r="AB1946" t="s">
        <v>302</v>
      </c>
      <c r="AC1946" t="s">
        <v>6628</v>
      </c>
      <c r="AD1946" t="s">
        <v>40</v>
      </c>
    </row>
    <row r="1947" spans="1:30" x14ac:dyDescent="0.25">
      <c r="A1947" t="s">
        <v>11621</v>
      </c>
      <c r="B1947" t="s">
        <v>27</v>
      </c>
      <c r="C1947" t="s">
        <v>28</v>
      </c>
      <c r="D1947" t="s">
        <v>29</v>
      </c>
      <c r="E1947" t="s">
        <v>30</v>
      </c>
      <c r="F1947" t="s">
        <v>11611</v>
      </c>
      <c r="G1947" t="s">
        <v>11612</v>
      </c>
      <c r="H1947" t="s">
        <v>9383</v>
      </c>
      <c r="I1947" t="s">
        <v>11613</v>
      </c>
      <c r="J1947" t="s">
        <v>11621</v>
      </c>
      <c r="K1947" t="s">
        <v>31</v>
      </c>
      <c r="L1947" t="s">
        <v>31</v>
      </c>
      <c r="M1947" t="s">
        <v>42</v>
      </c>
      <c r="N1947" t="s">
        <v>43</v>
      </c>
      <c r="O1947" t="s">
        <v>53</v>
      </c>
      <c r="P1947" t="s">
        <v>622</v>
      </c>
      <c r="Q1947" t="s">
        <v>642</v>
      </c>
      <c r="R1947" t="s">
        <v>440</v>
      </c>
      <c r="S1947" t="str">
        <f t="shared" si="26"/>
        <v>ARISACA CCAMA, ALBERTO</v>
      </c>
      <c r="T1947" t="s">
        <v>64</v>
      </c>
      <c r="U1947" t="s">
        <v>48</v>
      </c>
      <c r="V1947" t="s">
        <v>49</v>
      </c>
      <c r="W1947" t="s">
        <v>17810</v>
      </c>
      <c r="X1947" s="126">
        <v>23604</v>
      </c>
      <c r="Y1947" t="s">
        <v>11622</v>
      </c>
      <c r="AB1947" t="s">
        <v>38</v>
      </c>
      <c r="AC1947" t="s">
        <v>39</v>
      </c>
      <c r="AD1947" t="s">
        <v>40</v>
      </c>
    </row>
    <row r="1948" spans="1:30" x14ac:dyDescent="0.25">
      <c r="A1948" t="s">
        <v>11623</v>
      </c>
      <c r="B1948" t="s">
        <v>27</v>
      </c>
      <c r="C1948" t="s">
        <v>28</v>
      </c>
      <c r="D1948" t="s">
        <v>29</v>
      </c>
      <c r="E1948" t="s">
        <v>30</v>
      </c>
      <c r="F1948" t="s">
        <v>11611</v>
      </c>
      <c r="G1948" t="s">
        <v>11612</v>
      </c>
      <c r="H1948" t="s">
        <v>9383</v>
      </c>
      <c r="I1948" t="s">
        <v>11613</v>
      </c>
      <c r="J1948" t="s">
        <v>11623</v>
      </c>
      <c r="K1948" t="s">
        <v>31</v>
      </c>
      <c r="L1948" t="s">
        <v>31</v>
      </c>
      <c r="M1948" t="s">
        <v>42</v>
      </c>
      <c r="N1948" t="s">
        <v>61</v>
      </c>
      <c r="O1948" t="s">
        <v>17811</v>
      </c>
      <c r="P1948" t="s">
        <v>373</v>
      </c>
      <c r="Q1948" t="s">
        <v>75</v>
      </c>
      <c r="R1948" t="s">
        <v>22589</v>
      </c>
      <c r="S1948" s="189" t="s">
        <v>235</v>
      </c>
      <c r="T1948" t="s">
        <v>64</v>
      </c>
      <c r="U1948" t="s">
        <v>48</v>
      </c>
      <c r="V1948" t="s">
        <v>49</v>
      </c>
      <c r="W1948" t="s">
        <v>22590</v>
      </c>
      <c r="X1948" s="126">
        <v>32851</v>
      </c>
      <c r="Y1948" t="s">
        <v>22591</v>
      </c>
      <c r="Z1948" s="126">
        <v>44256</v>
      </c>
      <c r="AA1948" s="126">
        <v>44561</v>
      </c>
      <c r="AB1948" t="s">
        <v>38</v>
      </c>
      <c r="AC1948" t="s">
        <v>6628</v>
      </c>
      <c r="AD1948" t="s">
        <v>40</v>
      </c>
    </row>
    <row r="1949" spans="1:30" x14ac:dyDescent="0.25">
      <c r="A1949" t="s">
        <v>11624</v>
      </c>
      <c r="B1949" t="s">
        <v>27</v>
      </c>
      <c r="C1949" t="s">
        <v>28</v>
      </c>
      <c r="D1949" t="s">
        <v>29</v>
      </c>
      <c r="E1949" t="s">
        <v>30</v>
      </c>
      <c r="F1949" t="s">
        <v>11611</v>
      </c>
      <c r="G1949" t="s">
        <v>11612</v>
      </c>
      <c r="H1949" t="s">
        <v>9383</v>
      </c>
      <c r="I1949" t="s">
        <v>11613</v>
      </c>
      <c r="J1949" t="s">
        <v>11624</v>
      </c>
      <c r="K1949" t="s">
        <v>31</v>
      </c>
      <c r="L1949" t="s">
        <v>31</v>
      </c>
      <c r="M1949" t="s">
        <v>42</v>
      </c>
      <c r="N1949" t="s">
        <v>43</v>
      </c>
      <c r="O1949" t="s">
        <v>11625</v>
      </c>
      <c r="P1949" t="s">
        <v>180</v>
      </c>
      <c r="Q1949" t="s">
        <v>180</v>
      </c>
      <c r="R1949" t="s">
        <v>15492</v>
      </c>
      <c r="S1949" t="str">
        <f t="shared" si="26"/>
        <v>ENRIQUEZ ENRIQUEZ, ANICK DARNELLY</v>
      </c>
      <c r="T1949" t="s">
        <v>52</v>
      </c>
      <c r="U1949" t="s">
        <v>48</v>
      </c>
      <c r="V1949" t="s">
        <v>49</v>
      </c>
      <c r="W1949" t="s">
        <v>17812</v>
      </c>
      <c r="X1949" s="126">
        <v>24122</v>
      </c>
      <c r="Y1949" t="s">
        <v>15493</v>
      </c>
      <c r="AB1949" t="s">
        <v>38</v>
      </c>
      <c r="AC1949" t="s">
        <v>39</v>
      </c>
      <c r="AD1949" t="s">
        <v>40</v>
      </c>
    </row>
    <row r="1950" spans="1:30" x14ac:dyDescent="0.25">
      <c r="A1950" t="s">
        <v>11626</v>
      </c>
      <c r="B1950" t="s">
        <v>27</v>
      </c>
      <c r="C1950" t="s">
        <v>28</v>
      </c>
      <c r="D1950" t="s">
        <v>29</v>
      </c>
      <c r="E1950" t="s">
        <v>30</v>
      </c>
      <c r="F1950" t="s">
        <v>11611</v>
      </c>
      <c r="G1950" t="s">
        <v>11612</v>
      </c>
      <c r="H1950" t="s">
        <v>9383</v>
      </c>
      <c r="I1950" t="s">
        <v>11613</v>
      </c>
      <c r="J1950" t="s">
        <v>11626</v>
      </c>
      <c r="K1950" t="s">
        <v>31</v>
      </c>
      <c r="L1950" t="s">
        <v>31</v>
      </c>
      <c r="M1950" t="s">
        <v>42</v>
      </c>
      <c r="N1950" t="s">
        <v>43</v>
      </c>
      <c r="O1950" t="s">
        <v>11627</v>
      </c>
      <c r="P1950" t="s">
        <v>11628</v>
      </c>
      <c r="Q1950" t="s">
        <v>298</v>
      </c>
      <c r="R1950" t="s">
        <v>366</v>
      </c>
      <c r="S1950" t="str">
        <f t="shared" si="26"/>
        <v>SORIA AGUILAR, ROSA MARIA</v>
      </c>
      <c r="T1950" t="s">
        <v>59</v>
      </c>
      <c r="U1950" t="s">
        <v>48</v>
      </c>
      <c r="V1950" t="s">
        <v>49</v>
      </c>
      <c r="W1950" t="s">
        <v>17813</v>
      </c>
      <c r="X1950" s="126">
        <v>26185</v>
      </c>
      <c r="Y1950" t="s">
        <v>11629</v>
      </c>
      <c r="AB1950" t="s">
        <v>38</v>
      </c>
      <c r="AC1950" t="s">
        <v>39</v>
      </c>
      <c r="AD1950" t="s">
        <v>40</v>
      </c>
    </row>
    <row r="1951" spans="1:30" x14ac:dyDescent="0.25">
      <c r="A1951" t="s">
        <v>11630</v>
      </c>
      <c r="B1951" t="s">
        <v>27</v>
      </c>
      <c r="C1951" t="s">
        <v>28</v>
      </c>
      <c r="D1951" t="s">
        <v>29</v>
      </c>
      <c r="E1951" t="s">
        <v>30</v>
      </c>
      <c r="F1951" t="s">
        <v>11611</v>
      </c>
      <c r="G1951" t="s">
        <v>11612</v>
      </c>
      <c r="H1951" t="s">
        <v>9383</v>
      </c>
      <c r="I1951" t="s">
        <v>11613</v>
      </c>
      <c r="J1951" t="s">
        <v>11630</v>
      </c>
      <c r="K1951" t="s">
        <v>90</v>
      </c>
      <c r="L1951" t="s">
        <v>91</v>
      </c>
      <c r="M1951" t="s">
        <v>92</v>
      </c>
      <c r="N1951" t="s">
        <v>43</v>
      </c>
      <c r="O1951" t="s">
        <v>11631</v>
      </c>
      <c r="P1951" t="s">
        <v>698</v>
      </c>
      <c r="Q1951" t="s">
        <v>9604</v>
      </c>
      <c r="R1951" t="s">
        <v>11632</v>
      </c>
      <c r="S1951" t="str">
        <f t="shared" si="26"/>
        <v>MARTINEZ CUEVAS, EMILIANA EMPERATRIS</v>
      </c>
      <c r="T1951" t="s">
        <v>147</v>
      </c>
      <c r="U1951" t="s">
        <v>37</v>
      </c>
      <c r="V1951" t="s">
        <v>49</v>
      </c>
      <c r="W1951" t="s">
        <v>17814</v>
      </c>
      <c r="X1951" s="126">
        <v>19729</v>
      </c>
      <c r="Y1951" t="s">
        <v>11633</v>
      </c>
      <c r="AB1951" t="s">
        <v>38</v>
      </c>
      <c r="AC1951" t="s">
        <v>95</v>
      </c>
      <c r="AD1951" t="s">
        <v>40</v>
      </c>
    </row>
    <row r="1952" spans="1:30" x14ac:dyDescent="0.25">
      <c r="A1952" t="s">
        <v>11639</v>
      </c>
      <c r="B1952" t="s">
        <v>27</v>
      </c>
      <c r="C1952" t="s">
        <v>338</v>
      </c>
      <c r="D1952" t="s">
        <v>29</v>
      </c>
      <c r="E1952" t="s">
        <v>393</v>
      </c>
      <c r="F1952" t="s">
        <v>11635</v>
      </c>
      <c r="G1952" t="s">
        <v>11636</v>
      </c>
      <c r="H1952" t="s">
        <v>9383</v>
      </c>
      <c r="I1952" t="s">
        <v>15494</v>
      </c>
      <c r="J1952" t="s">
        <v>11639</v>
      </c>
      <c r="K1952" t="s">
        <v>31</v>
      </c>
      <c r="L1952" t="s">
        <v>31</v>
      </c>
      <c r="M1952" t="s">
        <v>291</v>
      </c>
      <c r="N1952" t="s">
        <v>43</v>
      </c>
      <c r="O1952" t="s">
        <v>17815</v>
      </c>
      <c r="P1952" t="s">
        <v>76</v>
      </c>
      <c r="Q1952" t="s">
        <v>330</v>
      </c>
      <c r="R1952" t="s">
        <v>189</v>
      </c>
      <c r="S1952" t="str">
        <f t="shared" si="26"/>
        <v>CONDORI COAQUIRA, GLADYS</v>
      </c>
      <c r="T1952" t="s">
        <v>59</v>
      </c>
      <c r="U1952" t="s">
        <v>48</v>
      </c>
      <c r="V1952" t="s">
        <v>49</v>
      </c>
      <c r="W1952" t="s">
        <v>17816</v>
      </c>
      <c r="X1952" s="126">
        <v>27899</v>
      </c>
      <c r="Y1952" t="s">
        <v>17817</v>
      </c>
      <c r="Z1952" s="126">
        <v>44256</v>
      </c>
      <c r="AA1952" s="126">
        <v>44561</v>
      </c>
      <c r="AB1952" t="s">
        <v>38</v>
      </c>
      <c r="AC1952" t="s">
        <v>39</v>
      </c>
      <c r="AD1952" t="s">
        <v>40</v>
      </c>
    </row>
    <row r="1953" spans="1:30" x14ac:dyDescent="0.25">
      <c r="A1953" t="s">
        <v>11642</v>
      </c>
      <c r="B1953" t="s">
        <v>27</v>
      </c>
      <c r="C1953" t="s">
        <v>7257</v>
      </c>
      <c r="D1953" t="s">
        <v>29</v>
      </c>
      <c r="E1953" t="s">
        <v>393</v>
      </c>
      <c r="F1953" t="s">
        <v>11643</v>
      </c>
      <c r="G1953" t="s">
        <v>11644</v>
      </c>
      <c r="H1953" t="s">
        <v>9383</v>
      </c>
      <c r="I1953" t="s">
        <v>15495</v>
      </c>
      <c r="J1953" t="s">
        <v>11642</v>
      </c>
      <c r="K1953" t="s">
        <v>31</v>
      </c>
      <c r="L1953" t="s">
        <v>31</v>
      </c>
      <c r="M1953" t="s">
        <v>291</v>
      </c>
      <c r="N1953" t="s">
        <v>43</v>
      </c>
      <c r="O1953" t="s">
        <v>53</v>
      </c>
      <c r="P1953" t="s">
        <v>106</v>
      </c>
      <c r="Q1953" t="s">
        <v>45</v>
      </c>
      <c r="R1953" t="s">
        <v>928</v>
      </c>
      <c r="S1953" t="str">
        <f t="shared" si="26"/>
        <v>MAMANI CHOQUEHUANCA, ADRIAN</v>
      </c>
      <c r="T1953" t="s">
        <v>64</v>
      </c>
      <c r="U1953" t="s">
        <v>48</v>
      </c>
      <c r="V1953" t="s">
        <v>49</v>
      </c>
      <c r="W1953" t="s">
        <v>17818</v>
      </c>
      <c r="X1953" s="126">
        <v>26915</v>
      </c>
      <c r="Y1953" t="s">
        <v>11645</v>
      </c>
      <c r="Z1953" s="126">
        <v>44197</v>
      </c>
      <c r="AA1953" s="126">
        <v>44561</v>
      </c>
      <c r="AB1953" t="s">
        <v>38</v>
      </c>
      <c r="AC1953" t="s">
        <v>39</v>
      </c>
      <c r="AD1953" t="s">
        <v>40</v>
      </c>
    </row>
    <row r="1954" spans="1:30" x14ac:dyDescent="0.25">
      <c r="A1954" t="s">
        <v>11646</v>
      </c>
      <c r="B1954" t="s">
        <v>27</v>
      </c>
      <c r="C1954" t="s">
        <v>6849</v>
      </c>
      <c r="D1954" t="s">
        <v>6850</v>
      </c>
      <c r="E1954" t="s">
        <v>541</v>
      </c>
      <c r="F1954" t="s">
        <v>11647</v>
      </c>
      <c r="G1954" t="s">
        <v>11648</v>
      </c>
      <c r="H1954" t="s">
        <v>9383</v>
      </c>
      <c r="I1954" t="s">
        <v>11649</v>
      </c>
      <c r="J1954" t="s">
        <v>11646</v>
      </c>
      <c r="K1954" t="s">
        <v>31</v>
      </c>
      <c r="L1954" t="s">
        <v>31</v>
      </c>
      <c r="M1954" t="s">
        <v>11650</v>
      </c>
      <c r="N1954" t="s">
        <v>61</v>
      </c>
      <c r="O1954" t="s">
        <v>11651</v>
      </c>
      <c r="P1954" t="s">
        <v>152</v>
      </c>
      <c r="Q1954" t="s">
        <v>305</v>
      </c>
      <c r="R1954" t="s">
        <v>22592</v>
      </c>
      <c r="S1954" s="189" t="s">
        <v>235</v>
      </c>
      <c r="T1954" t="s">
        <v>64</v>
      </c>
      <c r="U1954" t="s">
        <v>37</v>
      </c>
      <c r="V1954" t="s">
        <v>49</v>
      </c>
      <c r="W1954" t="s">
        <v>22593</v>
      </c>
      <c r="X1954" s="126">
        <v>21091</v>
      </c>
      <c r="Y1954" t="s">
        <v>22594</v>
      </c>
      <c r="Z1954" s="126">
        <v>44449</v>
      </c>
      <c r="AA1954" s="126">
        <v>44561</v>
      </c>
      <c r="AB1954" t="s">
        <v>38</v>
      </c>
      <c r="AC1954" t="s">
        <v>6628</v>
      </c>
      <c r="AD1954" t="s">
        <v>40</v>
      </c>
    </row>
    <row r="1955" spans="1:30" x14ac:dyDescent="0.25">
      <c r="A1955" t="s">
        <v>11652</v>
      </c>
      <c r="B1955" t="s">
        <v>27</v>
      </c>
      <c r="C1955" t="s">
        <v>6849</v>
      </c>
      <c r="D1955" t="s">
        <v>6850</v>
      </c>
      <c r="E1955" t="s">
        <v>541</v>
      </c>
      <c r="F1955" t="s">
        <v>11647</v>
      </c>
      <c r="G1955" t="s">
        <v>11648</v>
      </c>
      <c r="H1955" t="s">
        <v>9383</v>
      </c>
      <c r="I1955" t="s">
        <v>11649</v>
      </c>
      <c r="J1955" t="s">
        <v>11652</v>
      </c>
      <c r="K1955" t="s">
        <v>31</v>
      </c>
      <c r="L1955" t="s">
        <v>31</v>
      </c>
      <c r="M1955" t="s">
        <v>11650</v>
      </c>
      <c r="N1955" t="s">
        <v>61</v>
      </c>
      <c r="O1955" t="s">
        <v>11653</v>
      </c>
      <c r="P1955" t="s">
        <v>352</v>
      </c>
      <c r="Q1955" t="s">
        <v>149</v>
      </c>
      <c r="R1955" t="s">
        <v>887</v>
      </c>
      <c r="S1955" s="189" t="s">
        <v>235</v>
      </c>
      <c r="T1955" t="s">
        <v>64</v>
      </c>
      <c r="U1955" t="s">
        <v>37</v>
      </c>
      <c r="V1955" t="s">
        <v>49</v>
      </c>
      <c r="W1955" t="s">
        <v>22595</v>
      </c>
      <c r="X1955" s="126">
        <v>27694</v>
      </c>
      <c r="Y1955" t="s">
        <v>22596</v>
      </c>
      <c r="Z1955" s="126">
        <v>44256</v>
      </c>
      <c r="AA1955" s="126">
        <v>44561</v>
      </c>
      <c r="AB1955" t="s">
        <v>38</v>
      </c>
      <c r="AC1955" t="s">
        <v>6628</v>
      </c>
      <c r="AD1955" t="s">
        <v>40</v>
      </c>
    </row>
    <row r="1956" spans="1:30" x14ac:dyDescent="0.25">
      <c r="A1956" t="s">
        <v>11654</v>
      </c>
      <c r="B1956" t="s">
        <v>27</v>
      </c>
      <c r="C1956" t="s">
        <v>6849</v>
      </c>
      <c r="D1956" t="s">
        <v>6850</v>
      </c>
      <c r="E1956" t="s">
        <v>541</v>
      </c>
      <c r="F1956" t="s">
        <v>11647</v>
      </c>
      <c r="G1956" t="s">
        <v>11648</v>
      </c>
      <c r="H1956" t="s">
        <v>9383</v>
      </c>
      <c r="I1956" t="s">
        <v>11649</v>
      </c>
      <c r="J1956" t="s">
        <v>11654</v>
      </c>
      <c r="K1956" t="s">
        <v>31</v>
      </c>
      <c r="L1956" t="s">
        <v>31</v>
      </c>
      <c r="M1956" t="s">
        <v>11650</v>
      </c>
      <c r="N1956" t="s">
        <v>43</v>
      </c>
      <c r="O1956" t="s">
        <v>11655</v>
      </c>
      <c r="P1956" t="s">
        <v>318</v>
      </c>
      <c r="Q1956" t="s">
        <v>379</v>
      </c>
      <c r="R1956" t="s">
        <v>11656</v>
      </c>
      <c r="S1956" t="str">
        <f t="shared" si="26"/>
        <v>VARGAS VALENCIA, KEVIN DAVID</v>
      </c>
      <c r="T1956" t="s">
        <v>47</v>
      </c>
      <c r="U1956" t="s">
        <v>37</v>
      </c>
      <c r="V1956" t="s">
        <v>49</v>
      </c>
      <c r="W1956" t="s">
        <v>17819</v>
      </c>
      <c r="X1956" s="126">
        <v>28189</v>
      </c>
      <c r="Y1956" t="s">
        <v>11657</v>
      </c>
      <c r="AB1956" t="s">
        <v>38</v>
      </c>
      <c r="AC1956" t="s">
        <v>39</v>
      </c>
      <c r="AD1956" t="s">
        <v>40</v>
      </c>
    </row>
    <row r="1957" spans="1:30" x14ac:dyDescent="0.25">
      <c r="A1957" t="s">
        <v>11658</v>
      </c>
      <c r="B1957" t="s">
        <v>27</v>
      </c>
      <c r="C1957" t="s">
        <v>6849</v>
      </c>
      <c r="D1957" t="s">
        <v>6850</v>
      </c>
      <c r="E1957" t="s">
        <v>541</v>
      </c>
      <c r="F1957" t="s">
        <v>11647</v>
      </c>
      <c r="G1957" t="s">
        <v>11648</v>
      </c>
      <c r="H1957" t="s">
        <v>9383</v>
      </c>
      <c r="I1957" t="s">
        <v>11649</v>
      </c>
      <c r="J1957" t="s">
        <v>11658</v>
      </c>
      <c r="K1957" t="s">
        <v>31</v>
      </c>
      <c r="L1957" t="s">
        <v>31</v>
      </c>
      <c r="M1957" t="s">
        <v>11650</v>
      </c>
      <c r="N1957" t="s">
        <v>61</v>
      </c>
      <c r="O1957" t="s">
        <v>11659</v>
      </c>
      <c r="P1957" t="s">
        <v>298</v>
      </c>
      <c r="Q1957" t="s">
        <v>67</v>
      </c>
      <c r="R1957" t="s">
        <v>263</v>
      </c>
      <c r="S1957" s="189" t="s">
        <v>235</v>
      </c>
      <c r="T1957" t="s">
        <v>64</v>
      </c>
      <c r="U1957" t="s">
        <v>37</v>
      </c>
      <c r="V1957" t="s">
        <v>49</v>
      </c>
      <c r="W1957" t="s">
        <v>22597</v>
      </c>
      <c r="X1957" s="126">
        <v>28657</v>
      </c>
      <c r="Y1957" t="s">
        <v>22598</v>
      </c>
      <c r="Z1957" s="126">
        <v>44256</v>
      </c>
      <c r="AA1957" s="126">
        <v>44561</v>
      </c>
      <c r="AB1957" t="s">
        <v>38</v>
      </c>
      <c r="AC1957" t="s">
        <v>6628</v>
      </c>
      <c r="AD1957" t="s">
        <v>40</v>
      </c>
    </row>
    <row r="1958" spans="1:30" x14ac:dyDescent="0.25">
      <c r="A1958" t="s">
        <v>11660</v>
      </c>
      <c r="B1958" t="s">
        <v>27</v>
      </c>
      <c r="C1958" t="s">
        <v>6849</v>
      </c>
      <c r="D1958" t="s">
        <v>6850</v>
      </c>
      <c r="E1958" t="s">
        <v>541</v>
      </c>
      <c r="F1958" t="s">
        <v>11647</v>
      </c>
      <c r="G1958" t="s">
        <v>11648</v>
      </c>
      <c r="H1958" t="s">
        <v>9383</v>
      </c>
      <c r="I1958" t="s">
        <v>11649</v>
      </c>
      <c r="J1958" t="s">
        <v>11660</v>
      </c>
      <c r="K1958" t="s">
        <v>31</v>
      </c>
      <c r="L1958" t="s">
        <v>31</v>
      </c>
      <c r="M1958" t="s">
        <v>11650</v>
      </c>
      <c r="N1958" t="s">
        <v>61</v>
      </c>
      <c r="O1958" t="s">
        <v>11661</v>
      </c>
      <c r="P1958" t="s">
        <v>1972</v>
      </c>
      <c r="Q1958" t="s">
        <v>548</v>
      </c>
      <c r="R1958" t="s">
        <v>22599</v>
      </c>
      <c r="S1958" s="189" t="s">
        <v>235</v>
      </c>
      <c r="T1958" t="s">
        <v>64</v>
      </c>
      <c r="U1958" t="s">
        <v>37</v>
      </c>
      <c r="V1958" t="s">
        <v>49</v>
      </c>
      <c r="W1958" t="s">
        <v>22600</v>
      </c>
      <c r="X1958" s="126">
        <v>25289</v>
      </c>
      <c r="Y1958" t="s">
        <v>22601</v>
      </c>
      <c r="Z1958" s="126">
        <v>44256</v>
      </c>
      <c r="AA1958" s="126">
        <v>44561</v>
      </c>
      <c r="AB1958" t="s">
        <v>38</v>
      </c>
      <c r="AC1958" t="s">
        <v>6628</v>
      </c>
      <c r="AD1958" t="s">
        <v>40</v>
      </c>
    </row>
    <row r="1959" spans="1:30" x14ac:dyDescent="0.25">
      <c r="A1959" t="s">
        <v>11662</v>
      </c>
      <c r="B1959" t="s">
        <v>377</v>
      </c>
      <c r="C1959" t="s">
        <v>28</v>
      </c>
      <c r="D1959" t="s">
        <v>29</v>
      </c>
      <c r="E1959" t="s">
        <v>30</v>
      </c>
      <c r="F1959" t="s">
        <v>11663</v>
      </c>
      <c r="G1959" t="s">
        <v>11664</v>
      </c>
      <c r="H1959" t="s">
        <v>9383</v>
      </c>
      <c r="I1959" t="s">
        <v>15496</v>
      </c>
      <c r="J1959" t="s">
        <v>11662</v>
      </c>
      <c r="K1959" t="s">
        <v>31</v>
      </c>
      <c r="L1959" t="s">
        <v>32</v>
      </c>
      <c r="M1959" t="s">
        <v>33</v>
      </c>
      <c r="N1959" t="s">
        <v>699</v>
      </c>
      <c r="O1959" t="s">
        <v>15497</v>
      </c>
      <c r="P1959" t="s">
        <v>10801</v>
      </c>
      <c r="Q1959" t="s">
        <v>341</v>
      </c>
      <c r="R1959" t="s">
        <v>10802</v>
      </c>
      <c r="S1959" t="str">
        <f t="shared" si="26"/>
        <v>AMADO GUTIERREZ, MARIANNE AURELIA</v>
      </c>
      <c r="T1959" t="s">
        <v>316</v>
      </c>
      <c r="U1959" t="s">
        <v>37</v>
      </c>
      <c r="V1959" t="s">
        <v>49</v>
      </c>
      <c r="W1959" t="s">
        <v>17515</v>
      </c>
      <c r="X1959" s="126">
        <v>25900</v>
      </c>
      <c r="Y1959" t="s">
        <v>258</v>
      </c>
      <c r="Z1959" s="126">
        <v>44197</v>
      </c>
      <c r="AA1959" s="126">
        <v>44561</v>
      </c>
      <c r="AB1959" t="s">
        <v>38</v>
      </c>
      <c r="AC1959" t="s">
        <v>39</v>
      </c>
      <c r="AD1959" t="s">
        <v>40</v>
      </c>
    </row>
    <row r="1960" spans="1:30" x14ac:dyDescent="0.25">
      <c r="A1960" t="s">
        <v>11667</v>
      </c>
      <c r="B1960" t="s">
        <v>377</v>
      </c>
      <c r="C1960" t="s">
        <v>28</v>
      </c>
      <c r="D1960" t="s">
        <v>29</v>
      </c>
      <c r="E1960" t="s">
        <v>30</v>
      </c>
      <c r="F1960" t="s">
        <v>11663</v>
      </c>
      <c r="G1960" t="s">
        <v>11664</v>
      </c>
      <c r="H1960" t="s">
        <v>9383</v>
      </c>
      <c r="I1960" t="s">
        <v>15496</v>
      </c>
      <c r="J1960" t="s">
        <v>11667</v>
      </c>
      <c r="K1960" t="s">
        <v>31</v>
      </c>
      <c r="L1960" t="s">
        <v>31</v>
      </c>
      <c r="M1960" t="s">
        <v>42</v>
      </c>
      <c r="N1960" t="s">
        <v>61</v>
      </c>
      <c r="O1960" t="s">
        <v>17820</v>
      </c>
      <c r="P1960" t="s">
        <v>22602</v>
      </c>
      <c r="Q1960" t="s">
        <v>809</v>
      </c>
      <c r="R1960" t="s">
        <v>110</v>
      </c>
      <c r="S1960" s="189" t="s">
        <v>235</v>
      </c>
      <c r="T1960" t="s">
        <v>64</v>
      </c>
      <c r="U1960" t="s">
        <v>48</v>
      </c>
      <c r="V1960" t="s">
        <v>16197</v>
      </c>
      <c r="W1960" t="s">
        <v>22603</v>
      </c>
      <c r="X1960" s="126">
        <v>33174</v>
      </c>
      <c r="Y1960" t="s">
        <v>22604</v>
      </c>
      <c r="Z1960" s="126">
        <v>44256</v>
      </c>
      <c r="AA1960" s="126">
        <v>44561</v>
      </c>
      <c r="AB1960" t="s">
        <v>38</v>
      </c>
      <c r="AC1960" t="s">
        <v>6628</v>
      </c>
      <c r="AD1960" t="s">
        <v>40</v>
      </c>
    </row>
    <row r="1961" spans="1:30" x14ac:dyDescent="0.25">
      <c r="B1961" t="s">
        <v>377</v>
      </c>
      <c r="C1961" t="s">
        <v>28</v>
      </c>
      <c r="D1961" t="s">
        <v>29</v>
      </c>
      <c r="E1961" t="s">
        <v>30</v>
      </c>
      <c r="F1961" t="s">
        <v>11663</v>
      </c>
      <c r="G1961" t="s">
        <v>11664</v>
      </c>
      <c r="H1961" t="s">
        <v>9383</v>
      </c>
      <c r="I1961" t="s">
        <v>15496</v>
      </c>
      <c r="J1961" t="s">
        <v>11667</v>
      </c>
      <c r="K1961" t="s">
        <v>31</v>
      </c>
      <c r="L1961" t="s">
        <v>31</v>
      </c>
      <c r="M1961" t="s">
        <v>42</v>
      </c>
      <c r="N1961" t="s">
        <v>61</v>
      </c>
      <c r="O1961" t="s">
        <v>17821</v>
      </c>
      <c r="P1961" t="s">
        <v>75</v>
      </c>
      <c r="Q1961" t="s">
        <v>152</v>
      </c>
      <c r="R1961" t="s">
        <v>22605</v>
      </c>
      <c r="S1961" s="189" t="s">
        <v>235</v>
      </c>
      <c r="T1961" t="s">
        <v>64</v>
      </c>
      <c r="U1961" t="s">
        <v>48</v>
      </c>
      <c r="V1961" t="s">
        <v>49</v>
      </c>
      <c r="W1961" t="s">
        <v>22606</v>
      </c>
      <c r="X1961" s="126">
        <v>29540</v>
      </c>
      <c r="Y1961" t="s">
        <v>22607</v>
      </c>
      <c r="Z1961" s="126">
        <v>44484</v>
      </c>
      <c r="AA1961" s="126">
        <v>44561</v>
      </c>
      <c r="AB1961" t="s">
        <v>302</v>
      </c>
      <c r="AC1961" t="s">
        <v>6628</v>
      </c>
      <c r="AD1961" t="s">
        <v>40</v>
      </c>
    </row>
    <row r="1962" spans="1:30" x14ac:dyDescent="0.25">
      <c r="A1962" t="s">
        <v>11668</v>
      </c>
      <c r="B1962" t="s">
        <v>377</v>
      </c>
      <c r="C1962" t="s">
        <v>28</v>
      </c>
      <c r="D1962" t="s">
        <v>29</v>
      </c>
      <c r="E1962" t="s">
        <v>30</v>
      </c>
      <c r="F1962" t="s">
        <v>11663</v>
      </c>
      <c r="G1962" t="s">
        <v>11664</v>
      </c>
      <c r="H1962" t="s">
        <v>9383</v>
      </c>
      <c r="I1962" t="s">
        <v>15496</v>
      </c>
      <c r="J1962" t="s">
        <v>11668</v>
      </c>
      <c r="K1962" t="s">
        <v>31</v>
      </c>
      <c r="L1962" t="s">
        <v>31</v>
      </c>
      <c r="M1962" t="s">
        <v>42</v>
      </c>
      <c r="N1962" t="s">
        <v>43</v>
      </c>
      <c r="O1962" t="s">
        <v>11669</v>
      </c>
      <c r="P1962" t="s">
        <v>289</v>
      </c>
      <c r="Q1962" t="s">
        <v>55</v>
      </c>
      <c r="R1962" t="s">
        <v>614</v>
      </c>
      <c r="S1962" t="str">
        <f t="shared" si="26"/>
        <v>NINA ARPASI, ALICIA</v>
      </c>
      <c r="T1962" t="s">
        <v>52</v>
      </c>
      <c r="U1962" t="s">
        <v>48</v>
      </c>
      <c r="V1962" t="s">
        <v>49</v>
      </c>
      <c r="W1962" t="s">
        <v>17822</v>
      </c>
      <c r="X1962" s="126">
        <v>24797</v>
      </c>
      <c r="Y1962" t="s">
        <v>11670</v>
      </c>
      <c r="AB1962" t="s">
        <v>38</v>
      </c>
      <c r="AC1962" t="s">
        <v>39</v>
      </c>
      <c r="AD1962" t="s">
        <v>40</v>
      </c>
    </row>
    <row r="1963" spans="1:30" x14ac:dyDescent="0.25">
      <c r="A1963" t="s">
        <v>11671</v>
      </c>
      <c r="B1963" t="s">
        <v>377</v>
      </c>
      <c r="C1963" t="s">
        <v>28</v>
      </c>
      <c r="D1963" t="s">
        <v>29</v>
      </c>
      <c r="E1963" t="s">
        <v>30</v>
      </c>
      <c r="F1963" t="s">
        <v>11663</v>
      </c>
      <c r="G1963" t="s">
        <v>11664</v>
      </c>
      <c r="H1963" t="s">
        <v>9383</v>
      </c>
      <c r="I1963" t="s">
        <v>15496</v>
      </c>
      <c r="J1963" t="s">
        <v>11671</v>
      </c>
      <c r="K1963" t="s">
        <v>31</v>
      </c>
      <c r="L1963" t="s">
        <v>31</v>
      </c>
      <c r="M1963" t="s">
        <v>42</v>
      </c>
      <c r="N1963" t="s">
        <v>43</v>
      </c>
      <c r="O1963" t="s">
        <v>53</v>
      </c>
      <c r="P1963" t="s">
        <v>67</v>
      </c>
      <c r="Q1963" t="s">
        <v>307</v>
      </c>
      <c r="R1963" t="s">
        <v>11672</v>
      </c>
      <c r="S1963" t="str">
        <f t="shared" si="26"/>
        <v>CHOQUE LLANOS, PEDRO FERNANDO</v>
      </c>
      <c r="T1963" t="s">
        <v>47</v>
      </c>
      <c r="U1963" t="s">
        <v>48</v>
      </c>
      <c r="V1963" t="s">
        <v>49</v>
      </c>
      <c r="W1963" t="s">
        <v>17823</v>
      </c>
      <c r="X1963" s="126">
        <v>23317</v>
      </c>
      <c r="Y1963" t="s">
        <v>11673</v>
      </c>
      <c r="AB1963" t="s">
        <v>38</v>
      </c>
      <c r="AC1963" t="s">
        <v>39</v>
      </c>
      <c r="AD1963" t="s">
        <v>40</v>
      </c>
    </row>
    <row r="1964" spans="1:30" x14ac:dyDescent="0.25">
      <c r="A1964" t="s">
        <v>11674</v>
      </c>
      <c r="B1964" t="s">
        <v>377</v>
      </c>
      <c r="C1964" t="s">
        <v>28</v>
      </c>
      <c r="D1964" t="s">
        <v>29</v>
      </c>
      <c r="E1964" t="s">
        <v>30</v>
      </c>
      <c r="F1964" t="s">
        <v>11663</v>
      </c>
      <c r="G1964" t="s">
        <v>11664</v>
      </c>
      <c r="H1964" t="s">
        <v>9383</v>
      </c>
      <c r="I1964" t="s">
        <v>15496</v>
      </c>
      <c r="J1964" t="s">
        <v>11674</v>
      </c>
      <c r="K1964" t="s">
        <v>31</v>
      </c>
      <c r="L1964" t="s">
        <v>31</v>
      </c>
      <c r="M1964" t="s">
        <v>42</v>
      </c>
      <c r="N1964" t="s">
        <v>43</v>
      </c>
      <c r="O1964" t="s">
        <v>11675</v>
      </c>
      <c r="P1964" t="s">
        <v>305</v>
      </c>
      <c r="Q1964" t="s">
        <v>256</v>
      </c>
      <c r="R1964" t="s">
        <v>11676</v>
      </c>
      <c r="S1964" t="str">
        <f t="shared" si="26"/>
        <v>RODRIGUEZ SANCHEZ, JOSE EDWIN</v>
      </c>
      <c r="T1964" t="s">
        <v>52</v>
      </c>
      <c r="U1964" t="s">
        <v>48</v>
      </c>
      <c r="V1964" t="s">
        <v>49</v>
      </c>
      <c r="W1964" t="s">
        <v>17824</v>
      </c>
      <c r="X1964" s="126">
        <v>21670</v>
      </c>
      <c r="Y1964" t="s">
        <v>11677</v>
      </c>
      <c r="AB1964" t="s">
        <v>38</v>
      </c>
      <c r="AC1964" t="s">
        <v>39</v>
      </c>
      <c r="AD1964" t="s">
        <v>40</v>
      </c>
    </row>
    <row r="1965" spans="1:30" x14ac:dyDescent="0.25">
      <c r="A1965" t="s">
        <v>11678</v>
      </c>
      <c r="B1965" t="s">
        <v>377</v>
      </c>
      <c r="C1965" t="s">
        <v>28</v>
      </c>
      <c r="D1965" t="s">
        <v>29</v>
      </c>
      <c r="E1965" t="s">
        <v>30</v>
      </c>
      <c r="F1965" t="s">
        <v>11663</v>
      </c>
      <c r="G1965" t="s">
        <v>11664</v>
      </c>
      <c r="H1965" t="s">
        <v>9383</v>
      </c>
      <c r="I1965" t="s">
        <v>15496</v>
      </c>
      <c r="J1965" t="s">
        <v>11678</v>
      </c>
      <c r="K1965" t="s">
        <v>31</v>
      </c>
      <c r="L1965" t="s">
        <v>31</v>
      </c>
      <c r="M1965" t="s">
        <v>42</v>
      </c>
      <c r="N1965" t="s">
        <v>43</v>
      </c>
      <c r="O1965" t="s">
        <v>53</v>
      </c>
      <c r="P1965" t="s">
        <v>133</v>
      </c>
      <c r="Q1965" t="s">
        <v>296</v>
      </c>
      <c r="R1965" t="s">
        <v>181</v>
      </c>
      <c r="S1965" t="str">
        <f t="shared" si="26"/>
        <v>CRUZ LUQUE, HUGO</v>
      </c>
      <c r="T1965" t="s">
        <v>47</v>
      </c>
      <c r="U1965" t="s">
        <v>48</v>
      </c>
      <c r="V1965" t="s">
        <v>49</v>
      </c>
      <c r="W1965" t="s">
        <v>17825</v>
      </c>
      <c r="X1965" s="126">
        <v>24893</v>
      </c>
      <c r="Y1965" t="s">
        <v>11679</v>
      </c>
      <c r="AB1965" t="s">
        <v>38</v>
      </c>
      <c r="AC1965" t="s">
        <v>39</v>
      </c>
      <c r="AD1965" t="s">
        <v>40</v>
      </c>
    </row>
    <row r="1966" spans="1:30" x14ac:dyDescent="0.25">
      <c r="A1966" t="s">
        <v>11680</v>
      </c>
      <c r="B1966" t="s">
        <v>377</v>
      </c>
      <c r="C1966" t="s">
        <v>28</v>
      </c>
      <c r="D1966" t="s">
        <v>29</v>
      </c>
      <c r="E1966" t="s">
        <v>30</v>
      </c>
      <c r="F1966" t="s">
        <v>11663</v>
      </c>
      <c r="G1966" t="s">
        <v>11664</v>
      </c>
      <c r="H1966" t="s">
        <v>9383</v>
      </c>
      <c r="I1966" t="s">
        <v>15496</v>
      </c>
      <c r="J1966" t="s">
        <v>11680</v>
      </c>
      <c r="K1966" t="s">
        <v>31</v>
      </c>
      <c r="L1966" t="s">
        <v>31</v>
      </c>
      <c r="M1966" t="s">
        <v>42</v>
      </c>
      <c r="N1966" t="s">
        <v>43</v>
      </c>
      <c r="O1966" t="s">
        <v>53</v>
      </c>
      <c r="P1966" t="s">
        <v>565</v>
      </c>
      <c r="Q1966" t="s">
        <v>168</v>
      </c>
      <c r="R1966" t="s">
        <v>11665</v>
      </c>
      <c r="S1966" t="str">
        <f t="shared" si="26"/>
        <v>FRANCO ORTEGA, MIRIAM JOVANA</v>
      </c>
      <c r="T1966" t="s">
        <v>47</v>
      </c>
      <c r="U1966" t="s">
        <v>48</v>
      </c>
      <c r="V1966" t="s">
        <v>49</v>
      </c>
      <c r="W1966" t="s">
        <v>17826</v>
      </c>
      <c r="X1966" s="126">
        <v>24751</v>
      </c>
      <c r="Y1966" t="s">
        <v>11666</v>
      </c>
      <c r="AB1966" t="s">
        <v>38</v>
      </c>
      <c r="AC1966" t="s">
        <v>39</v>
      </c>
      <c r="AD1966" t="s">
        <v>40</v>
      </c>
    </row>
    <row r="1967" spans="1:30" x14ac:dyDescent="0.25">
      <c r="B1967" t="s">
        <v>377</v>
      </c>
      <c r="C1967" t="s">
        <v>28</v>
      </c>
      <c r="D1967" t="s">
        <v>29</v>
      </c>
      <c r="E1967" t="s">
        <v>30</v>
      </c>
      <c r="F1967" t="s">
        <v>11663</v>
      </c>
      <c r="G1967" t="s">
        <v>11664</v>
      </c>
      <c r="H1967" t="s">
        <v>9383</v>
      </c>
      <c r="I1967" t="s">
        <v>15496</v>
      </c>
      <c r="J1967" t="s">
        <v>11681</v>
      </c>
      <c r="K1967" t="s">
        <v>31</v>
      </c>
      <c r="L1967" t="s">
        <v>31</v>
      </c>
      <c r="M1967" t="s">
        <v>42</v>
      </c>
      <c r="N1967" t="s">
        <v>61</v>
      </c>
      <c r="O1967" t="s">
        <v>17827</v>
      </c>
      <c r="P1967" t="s">
        <v>161</v>
      </c>
      <c r="Q1967" t="s">
        <v>106</v>
      </c>
      <c r="R1967" t="s">
        <v>22608</v>
      </c>
      <c r="S1967" s="189" t="s">
        <v>235</v>
      </c>
      <c r="T1967" t="s">
        <v>64</v>
      </c>
      <c r="U1967" t="s">
        <v>48</v>
      </c>
      <c r="V1967" t="s">
        <v>49</v>
      </c>
      <c r="W1967" t="s">
        <v>22609</v>
      </c>
      <c r="X1967" s="126">
        <v>25893</v>
      </c>
      <c r="Y1967" t="s">
        <v>22610</v>
      </c>
      <c r="Z1967" s="126">
        <v>44508</v>
      </c>
      <c r="AA1967" s="126">
        <v>44561</v>
      </c>
      <c r="AB1967" t="s">
        <v>302</v>
      </c>
      <c r="AC1967" t="s">
        <v>6628</v>
      </c>
      <c r="AD1967" t="s">
        <v>40</v>
      </c>
    </row>
    <row r="1968" spans="1:30" x14ac:dyDescent="0.25">
      <c r="A1968" t="s">
        <v>11681</v>
      </c>
      <c r="B1968" t="s">
        <v>377</v>
      </c>
      <c r="C1968" t="s">
        <v>28</v>
      </c>
      <c r="D1968" t="s">
        <v>29</v>
      </c>
      <c r="E1968" t="s">
        <v>30</v>
      </c>
      <c r="F1968" t="s">
        <v>11663</v>
      </c>
      <c r="G1968" t="s">
        <v>11664</v>
      </c>
      <c r="H1968" t="s">
        <v>9383</v>
      </c>
      <c r="I1968" t="s">
        <v>15496</v>
      </c>
      <c r="J1968" t="s">
        <v>11681</v>
      </c>
      <c r="K1968" t="s">
        <v>31</v>
      </c>
      <c r="L1968" t="s">
        <v>31</v>
      </c>
      <c r="M1968" t="s">
        <v>42</v>
      </c>
      <c r="N1968" t="s">
        <v>43</v>
      </c>
      <c r="O1968" t="s">
        <v>53</v>
      </c>
      <c r="P1968" t="s">
        <v>274</v>
      </c>
      <c r="Q1968" t="s">
        <v>489</v>
      </c>
      <c r="R1968" t="s">
        <v>11682</v>
      </c>
      <c r="S1968" t="str">
        <f t="shared" si="26"/>
        <v>HUARACHA CENTENO, LUSMILA</v>
      </c>
      <c r="T1968" t="s">
        <v>47</v>
      </c>
      <c r="U1968" t="s">
        <v>48</v>
      </c>
      <c r="V1968" t="s">
        <v>16183</v>
      </c>
      <c r="W1968" t="s">
        <v>17828</v>
      </c>
      <c r="X1968" s="126">
        <v>22051</v>
      </c>
      <c r="Y1968" t="s">
        <v>11683</v>
      </c>
      <c r="Z1968" s="126">
        <v>44508</v>
      </c>
      <c r="AA1968" s="126">
        <v>44561</v>
      </c>
      <c r="AB1968" t="s">
        <v>38</v>
      </c>
      <c r="AC1968" t="s">
        <v>39</v>
      </c>
      <c r="AD1968" t="s">
        <v>40</v>
      </c>
    </row>
    <row r="1969" spans="1:30" x14ac:dyDescent="0.25">
      <c r="A1969" t="s">
        <v>11684</v>
      </c>
      <c r="B1969" t="s">
        <v>377</v>
      </c>
      <c r="C1969" t="s">
        <v>28</v>
      </c>
      <c r="D1969" t="s">
        <v>29</v>
      </c>
      <c r="E1969" t="s">
        <v>30</v>
      </c>
      <c r="F1969" t="s">
        <v>11663</v>
      </c>
      <c r="G1969" t="s">
        <v>11664</v>
      </c>
      <c r="H1969" t="s">
        <v>9383</v>
      </c>
      <c r="I1969" t="s">
        <v>15496</v>
      </c>
      <c r="J1969" t="s">
        <v>11684</v>
      </c>
      <c r="K1969" t="s">
        <v>31</v>
      </c>
      <c r="L1969" t="s">
        <v>31</v>
      </c>
      <c r="M1969" t="s">
        <v>42</v>
      </c>
      <c r="N1969" t="s">
        <v>43</v>
      </c>
      <c r="O1969" t="s">
        <v>15498</v>
      </c>
      <c r="P1969" t="s">
        <v>628</v>
      </c>
      <c r="Q1969" t="s">
        <v>642</v>
      </c>
      <c r="R1969" t="s">
        <v>4141</v>
      </c>
      <c r="S1969" t="str">
        <f t="shared" si="26"/>
        <v>ARUHUANCA CCAMA, DELIA ROSA</v>
      </c>
      <c r="T1969" t="s">
        <v>47</v>
      </c>
      <c r="U1969" t="s">
        <v>48</v>
      </c>
      <c r="V1969" t="s">
        <v>49</v>
      </c>
      <c r="W1969" t="s">
        <v>17829</v>
      </c>
      <c r="X1969" s="126">
        <v>23089</v>
      </c>
      <c r="Y1969" t="s">
        <v>4142</v>
      </c>
      <c r="AB1969" t="s">
        <v>38</v>
      </c>
      <c r="AC1969" t="s">
        <v>39</v>
      </c>
      <c r="AD1969" t="s">
        <v>40</v>
      </c>
    </row>
    <row r="1970" spans="1:30" x14ac:dyDescent="0.25">
      <c r="A1970" t="s">
        <v>11687</v>
      </c>
      <c r="B1970" t="s">
        <v>377</v>
      </c>
      <c r="C1970" t="s">
        <v>28</v>
      </c>
      <c r="D1970" t="s">
        <v>29</v>
      </c>
      <c r="E1970" t="s">
        <v>30</v>
      </c>
      <c r="F1970" t="s">
        <v>11663</v>
      </c>
      <c r="G1970" t="s">
        <v>11664</v>
      </c>
      <c r="H1970" t="s">
        <v>9383</v>
      </c>
      <c r="I1970" t="s">
        <v>15496</v>
      </c>
      <c r="J1970" t="s">
        <v>11687</v>
      </c>
      <c r="K1970" t="s">
        <v>31</v>
      </c>
      <c r="L1970" t="s">
        <v>31</v>
      </c>
      <c r="M1970" t="s">
        <v>9423</v>
      </c>
      <c r="N1970" t="s">
        <v>43</v>
      </c>
      <c r="O1970" t="s">
        <v>11688</v>
      </c>
      <c r="P1970" t="s">
        <v>11689</v>
      </c>
      <c r="Q1970" t="s">
        <v>930</v>
      </c>
      <c r="R1970" t="s">
        <v>11690</v>
      </c>
      <c r="S1970" t="str">
        <f t="shared" si="26"/>
        <v>CHURQUIPA PARQUI, EPIFANIA SABINA</v>
      </c>
      <c r="T1970" t="s">
        <v>47</v>
      </c>
      <c r="U1970" t="s">
        <v>48</v>
      </c>
      <c r="V1970" t="s">
        <v>49</v>
      </c>
      <c r="W1970" t="s">
        <v>17830</v>
      </c>
      <c r="X1970" s="126">
        <v>23041</v>
      </c>
      <c r="Y1970" t="s">
        <v>11691</v>
      </c>
      <c r="AB1970" t="s">
        <v>38</v>
      </c>
      <c r="AC1970" t="s">
        <v>39</v>
      </c>
      <c r="AD1970" t="s">
        <v>40</v>
      </c>
    </row>
    <row r="1971" spans="1:30" x14ac:dyDescent="0.25">
      <c r="A1971" t="s">
        <v>11692</v>
      </c>
      <c r="B1971" t="s">
        <v>377</v>
      </c>
      <c r="C1971" t="s">
        <v>28</v>
      </c>
      <c r="D1971" t="s">
        <v>29</v>
      </c>
      <c r="E1971" t="s">
        <v>30</v>
      </c>
      <c r="F1971" t="s">
        <v>11663</v>
      </c>
      <c r="G1971" t="s">
        <v>11664</v>
      </c>
      <c r="H1971" t="s">
        <v>9383</v>
      </c>
      <c r="I1971" t="s">
        <v>15496</v>
      </c>
      <c r="J1971" t="s">
        <v>11692</v>
      </c>
      <c r="K1971" t="s">
        <v>31</v>
      </c>
      <c r="L1971" t="s">
        <v>31</v>
      </c>
      <c r="M1971" t="s">
        <v>6446</v>
      </c>
      <c r="N1971" t="s">
        <v>61</v>
      </c>
      <c r="O1971" t="s">
        <v>11693</v>
      </c>
      <c r="P1971" t="s">
        <v>628</v>
      </c>
      <c r="Q1971" t="s">
        <v>222</v>
      </c>
      <c r="R1971" t="s">
        <v>597</v>
      </c>
      <c r="S1971" s="189" t="s">
        <v>235</v>
      </c>
      <c r="T1971" t="s">
        <v>64</v>
      </c>
      <c r="U1971" t="s">
        <v>48</v>
      </c>
      <c r="V1971" t="s">
        <v>49</v>
      </c>
      <c r="W1971" t="s">
        <v>22611</v>
      </c>
      <c r="X1971" s="126">
        <v>26924</v>
      </c>
      <c r="Y1971" t="s">
        <v>22612</v>
      </c>
      <c r="Z1971" s="126">
        <v>44256</v>
      </c>
      <c r="AA1971" s="126">
        <v>44561</v>
      </c>
      <c r="AB1971" t="s">
        <v>38</v>
      </c>
      <c r="AC1971" t="s">
        <v>6628</v>
      </c>
      <c r="AD1971" t="s">
        <v>40</v>
      </c>
    </row>
    <row r="1972" spans="1:30" x14ac:dyDescent="0.25">
      <c r="A1972" t="s">
        <v>11694</v>
      </c>
      <c r="B1972" t="s">
        <v>377</v>
      </c>
      <c r="C1972" t="s">
        <v>28</v>
      </c>
      <c r="D1972" t="s">
        <v>29</v>
      </c>
      <c r="E1972" t="s">
        <v>30</v>
      </c>
      <c r="F1972" t="s">
        <v>11663</v>
      </c>
      <c r="G1972" t="s">
        <v>11664</v>
      </c>
      <c r="H1972" t="s">
        <v>9383</v>
      </c>
      <c r="I1972" t="s">
        <v>15496</v>
      </c>
      <c r="J1972" t="s">
        <v>11694</v>
      </c>
      <c r="K1972" t="s">
        <v>31</v>
      </c>
      <c r="L1972" t="s">
        <v>31</v>
      </c>
      <c r="M1972" t="s">
        <v>42</v>
      </c>
      <c r="N1972" t="s">
        <v>43</v>
      </c>
      <c r="O1972" t="s">
        <v>11695</v>
      </c>
      <c r="P1972" t="s">
        <v>289</v>
      </c>
      <c r="Q1972" t="s">
        <v>126</v>
      </c>
      <c r="R1972" t="s">
        <v>931</v>
      </c>
      <c r="S1972" t="str">
        <f t="shared" si="26"/>
        <v>NINA FLORES, JUAN ANDRES</v>
      </c>
      <c r="T1972" t="s">
        <v>47</v>
      </c>
      <c r="U1972" t="s">
        <v>48</v>
      </c>
      <c r="V1972" t="s">
        <v>49</v>
      </c>
      <c r="W1972" t="s">
        <v>17831</v>
      </c>
      <c r="X1972" s="126">
        <v>21692</v>
      </c>
      <c r="Y1972" t="s">
        <v>11696</v>
      </c>
      <c r="AB1972" t="s">
        <v>38</v>
      </c>
      <c r="AC1972" t="s">
        <v>39</v>
      </c>
      <c r="AD1972" t="s">
        <v>40</v>
      </c>
    </row>
    <row r="1973" spans="1:30" x14ac:dyDescent="0.25">
      <c r="A1973" t="s">
        <v>11697</v>
      </c>
      <c r="B1973" t="s">
        <v>377</v>
      </c>
      <c r="C1973" t="s">
        <v>28</v>
      </c>
      <c r="D1973" t="s">
        <v>29</v>
      </c>
      <c r="E1973" t="s">
        <v>30</v>
      </c>
      <c r="F1973" t="s">
        <v>11663</v>
      </c>
      <c r="G1973" t="s">
        <v>11664</v>
      </c>
      <c r="H1973" t="s">
        <v>9383</v>
      </c>
      <c r="I1973" t="s">
        <v>15496</v>
      </c>
      <c r="J1973" t="s">
        <v>11697</v>
      </c>
      <c r="K1973" t="s">
        <v>31</v>
      </c>
      <c r="L1973" t="s">
        <v>31</v>
      </c>
      <c r="M1973" t="s">
        <v>42</v>
      </c>
      <c r="N1973" t="s">
        <v>43</v>
      </c>
      <c r="O1973" t="s">
        <v>53</v>
      </c>
      <c r="P1973" t="s">
        <v>168</v>
      </c>
      <c r="Q1973" t="s">
        <v>193</v>
      </c>
      <c r="R1973" t="s">
        <v>613</v>
      </c>
      <c r="S1973" t="str">
        <f t="shared" si="26"/>
        <v>ORTEGA APAZA, DAVID</v>
      </c>
      <c r="T1973" t="s">
        <v>47</v>
      </c>
      <c r="U1973" t="s">
        <v>48</v>
      </c>
      <c r="V1973" t="s">
        <v>49</v>
      </c>
      <c r="W1973" t="s">
        <v>17832</v>
      </c>
      <c r="X1973" s="126">
        <v>23675</v>
      </c>
      <c r="Y1973" t="s">
        <v>11698</v>
      </c>
      <c r="AB1973" t="s">
        <v>38</v>
      </c>
      <c r="AC1973" t="s">
        <v>39</v>
      </c>
      <c r="AD1973" t="s">
        <v>40</v>
      </c>
    </row>
    <row r="1974" spans="1:30" x14ac:dyDescent="0.25">
      <c r="A1974" t="s">
        <v>11699</v>
      </c>
      <c r="B1974" t="s">
        <v>377</v>
      </c>
      <c r="C1974" t="s">
        <v>28</v>
      </c>
      <c r="D1974" t="s">
        <v>29</v>
      </c>
      <c r="E1974" t="s">
        <v>30</v>
      </c>
      <c r="F1974" t="s">
        <v>11663</v>
      </c>
      <c r="G1974" t="s">
        <v>11664</v>
      </c>
      <c r="H1974" t="s">
        <v>9383</v>
      </c>
      <c r="I1974" t="s">
        <v>15496</v>
      </c>
      <c r="J1974" t="s">
        <v>11699</v>
      </c>
      <c r="K1974" t="s">
        <v>31</v>
      </c>
      <c r="L1974" t="s">
        <v>31</v>
      </c>
      <c r="M1974" t="s">
        <v>42</v>
      </c>
      <c r="N1974" t="s">
        <v>43</v>
      </c>
      <c r="O1974" t="s">
        <v>53</v>
      </c>
      <c r="P1974" t="s">
        <v>113</v>
      </c>
      <c r="Q1974" t="s">
        <v>228</v>
      </c>
      <c r="R1974" t="s">
        <v>11700</v>
      </c>
      <c r="S1974" t="str">
        <f t="shared" si="26"/>
        <v>PAREDES CALIZAYA, GLADYS ESTHER</v>
      </c>
      <c r="T1974" t="s">
        <v>47</v>
      </c>
      <c r="U1974" t="s">
        <v>48</v>
      </c>
      <c r="V1974" t="s">
        <v>49</v>
      </c>
      <c r="W1974" t="s">
        <v>17833</v>
      </c>
      <c r="X1974" s="126">
        <v>22677</v>
      </c>
      <c r="Y1974" t="s">
        <v>11701</v>
      </c>
      <c r="AB1974" t="s">
        <v>38</v>
      </c>
      <c r="AC1974" t="s">
        <v>39</v>
      </c>
      <c r="AD1974" t="s">
        <v>40</v>
      </c>
    </row>
    <row r="1975" spans="1:30" x14ac:dyDescent="0.25">
      <c r="A1975" t="s">
        <v>11702</v>
      </c>
      <c r="B1975" t="s">
        <v>377</v>
      </c>
      <c r="C1975" t="s">
        <v>28</v>
      </c>
      <c r="D1975" t="s">
        <v>29</v>
      </c>
      <c r="E1975" t="s">
        <v>30</v>
      </c>
      <c r="F1975" t="s">
        <v>11663</v>
      </c>
      <c r="G1975" t="s">
        <v>11664</v>
      </c>
      <c r="H1975" t="s">
        <v>9383</v>
      </c>
      <c r="I1975" t="s">
        <v>15496</v>
      </c>
      <c r="J1975" t="s">
        <v>11702</v>
      </c>
      <c r="K1975" t="s">
        <v>31</v>
      </c>
      <c r="L1975" t="s">
        <v>31</v>
      </c>
      <c r="M1975" t="s">
        <v>42</v>
      </c>
      <c r="N1975" t="s">
        <v>43</v>
      </c>
      <c r="O1975" t="s">
        <v>53</v>
      </c>
      <c r="P1975" t="s">
        <v>152</v>
      </c>
      <c r="Q1975" t="s">
        <v>67</v>
      </c>
      <c r="R1975" t="s">
        <v>8934</v>
      </c>
      <c r="S1975" t="str">
        <f t="shared" si="26"/>
        <v>RAMOS CHOQUE, NOEMI</v>
      </c>
      <c r="T1975" t="s">
        <v>52</v>
      </c>
      <c r="U1975" t="s">
        <v>48</v>
      </c>
      <c r="V1975" t="s">
        <v>49</v>
      </c>
      <c r="W1975" t="s">
        <v>17834</v>
      </c>
      <c r="X1975" s="126">
        <v>22170</v>
      </c>
      <c r="Y1975" t="s">
        <v>11703</v>
      </c>
      <c r="AB1975" t="s">
        <v>38</v>
      </c>
      <c r="AC1975" t="s">
        <v>39</v>
      </c>
      <c r="AD1975" t="s">
        <v>40</v>
      </c>
    </row>
    <row r="1976" spans="1:30" x14ac:dyDescent="0.25">
      <c r="A1976" t="s">
        <v>11704</v>
      </c>
      <c r="B1976" t="s">
        <v>377</v>
      </c>
      <c r="C1976" t="s">
        <v>28</v>
      </c>
      <c r="D1976" t="s">
        <v>29</v>
      </c>
      <c r="E1976" t="s">
        <v>30</v>
      </c>
      <c r="F1976" t="s">
        <v>11663</v>
      </c>
      <c r="G1976" t="s">
        <v>11664</v>
      </c>
      <c r="H1976" t="s">
        <v>9383</v>
      </c>
      <c r="I1976" t="s">
        <v>15496</v>
      </c>
      <c r="J1976" t="s">
        <v>11704</v>
      </c>
      <c r="K1976" t="s">
        <v>31</v>
      </c>
      <c r="L1976" t="s">
        <v>31</v>
      </c>
      <c r="M1976" t="s">
        <v>42</v>
      </c>
      <c r="N1976" t="s">
        <v>43</v>
      </c>
      <c r="O1976" t="s">
        <v>9529</v>
      </c>
      <c r="P1976" t="s">
        <v>932</v>
      </c>
      <c r="Q1976" t="s">
        <v>347</v>
      </c>
      <c r="R1976" t="s">
        <v>11705</v>
      </c>
      <c r="S1976" t="str">
        <f t="shared" si="26"/>
        <v>CARRASCO HUARACHI, HERMELINDA ANA</v>
      </c>
      <c r="T1976" t="s">
        <v>47</v>
      </c>
      <c r="U1976" t="s">
        <v>48</v>
      </c>
      <c r="V1976" t="s">
        <v>49</v>
      </c>
      <c r="W1976" t="s">
        <v>17835</v>
      </c>
      <c r="X1976" s="126">
        <v>24259</v>
      </c>
      <c r="Y1976" t="s">
        <v>11706</v>
      </c>
      <c r="AB1976" t="s">
        <v>38</v>
      </c>
      <c r="AC1976" t="s">
        <v>39</v>
      </c>
      <c r="AD1976" t="s">
        <v>40</v>
      </c>
    </row>
    <row r="1977" spans="1:30" x14ac:dyDescent="0.25">
      <c r="A1977" t="s">
        <v>17836</v>
      </c>
      <c r="B1977" t="s">
        <v>377</v>
      </c>
      <c r="C1977" t="s">
        <v>28</v>
      </c>
      <c r="D1977" t="s">
        <v>29</v>
      </c>
      <c r="E1977" t="s">
        <v>30</v>
      </c>
      <c r="F1977" t="s">
        <v>11663</v>
      </c>
      <c r="G1977" t="s">
        <v>11664</v>
      </c>
      <c r="H1977" t="s">
        <v>9383</v>
      </c>
      <c r="I1977" t="s">
        <v>15496</v>
      </c>
      <c r="J1977" t="s">
        <v>17836</v>
      </c>
      <c r="K1977" t="s">
        <v>31</v>
      </c>
      <c r="L1977" t="s">
        <v>31</v>
      </c>
      <c r="M1977" t="s">
        <v>6446</v>
      </c>
      <c r="N1977" t="s">
        <v>61</v>
      </c>
      <c r="O1977" t="s">
        <v>17060</v>
      </c>
      <c r="P1977" t="s">
        <v>88</v>
      </c>
      <c r="Q1977" t="s">
        <v>122</v>
      </c>
      <c r="R1977" t="s">
        <v>836</v>
      </c>
      <c r="S1977" s="189" t="s">
        <v>235</v>
      </c>
      <c r="T1977" t="s">
        <v>64</v>
      </c>
      <c r="U1977" t="s">
        <v>316</v>
      </c>
      <c r="V1977" t="s">
        <v>49</v>
      </c>
      <c r="W1977" t="s">
        <v>22371</v>
      </c>
      <c r="X1977" s="126">
        <v>28848</v>
      </c>
      <c r="Y1977" t="s">
        <v>22372</v>
      </c>
      <c r="Z1977" s="126">
        <v>44256</v>
      </c>
      <c r="AA1977" s="126">
        <v>44561</v>
      </c>
      <c r="AB1977" t="s">
        <v>119</v>
      </c>
      <c r="AC1977" t="s">
        <v>6628</v>
      </c>
      <c r="AD1977" t="s">
        <v>40</v>
      </c>
    </row>
    <row r="1978" spans="1:30" x14ac:dyDescent="0.25">
      <c r="A1978" t="s">
        <v>11707</v>
      </c>
      <c r="B1978" t="s">
        <v>377</v>
      </c>
      <c r="C1978" t="s">
        <v>28</v>
      </c>
      <c r="D1978" t="s">
        <v>29</v>
      </c>
      <c r="E1978" t="s">
        <v>30</v>
      </c>
      <c r="F1978" t="s">
        <v>11663</v>
      </c>
      <c r="G1978" t="s">
        <v>11664</v>
      </c>
      <c r="H1978" t="s">
        <v>9383</v>
      </c>
      <c r="I1978" t="s">
        <v>15496</v>
      </c>
      <c r="J1978" t="s">
        <v>11707</v>
      </c>
      <c r="K1978" t="s">
        <v>90</v>
      </c>
      <c r="L1978" t="s">
        <v>91</v>
      </c>
      <c r="M1978" t="s">
        <v>92</v>
      </c>
      <c r="N1978" t="s">
        <v>43</v>
      </c>
      <c r="O1978" t="s">
        <v>53</v>
      </c>
      <c r="P1978" t="s">
        <v>227</v>
      </c>
      <c r="Q1978" t="s">
        <v>325</v>
      </c>
      <c r="R1978" t="s">
        <v>11708</v>
      </c>
      <c r="S1978" t="str">
        <f t="shared" si="26"/>
        <v>JIMENEZ MENDOZA, JESUS WILFREDO</v>
      </c>
      <c r="T1978" t="s">
        <v>147</v>
      </c>
      <c r="U1978" t="s">
        <v>37</v>
      </c>
      <c r="V1978" t="s">
        <v>49</v>
      </c>
      <c r="W1978" t="s">
        <v>17837</v>
      </c>
      <c r="X1978" s="126">
        <v>22566</v>
      </c>
      <c r="Y1978" t="s">
        <v>11709</v>
      </c>
      <c r="AB1978" t="s">
        <v>38</v>
      </c>
      <c r="AC1978" t="s">
        <v>95</v>
      </c>
      <c r="AD1978" t="s">
        <v>40</v>
      </c>
    </row>
    <row r="1979" spans="1:30" x14ac:dyDescent="0.25">
      <c r="A1979" t="s">
        <v>11710</v>
      </c>
      <c r="B1979" t="s">
        <v>377</v>
      </c>
      <c r="C1979" t="s">
        <v>28</v>
      </c>
      <c r="D1979" t="s">
        <v>29</v>
      </c>
      <c r="E1979" t="s">
        <v>30</v>
      </c>
      <c r="F1979" t="s">
        <v>11663</v>
      </c>
      <c r="G1979" t="s">
        <v>11664</v>
      </c>
      <c r="H1979" t="s">
        <v>9383</v>
      </c>
      <c r="I1979" t="s">
        <v>15496</v>
      </c>
      <c r="J1979" t="s">
        <v>11710</v>
      </c>
      <c r="K1979" t="s">
        <v>90</v>
      </c>
      <c r="L1979" t="s">
        <v>91</v>
      </c>
      <c r="M1979" t="s">
        <v>92</v>
      </c>
      <c r="N1979" t="s">
        <v>43</v>
      </c>
      <c r="O1979" t="s">
        <v>53</v>
      </c>
      <c r="P1979" t="s">
        <v>106</v>
      </c>
      <c r="Q1979" t="s">
        <v>933</v>
      </c>
      <c r="R1979" t="s">
        <v>934</v>
      </c>
      <c r="S1979" t="str">
        <f t="shared" si="26"/>
        <v>MAMANI PACCO, LEONARDO</v>
      </c>
      <c r="T1979" t="s">
        <v>147</v>
      </c>
      <c r="U1979" t="s">
        <v>37</v>
      </c>
      <c r="V1979" t="s">
        <v>49</v>
      </c>
      <c r="W1979" t="s">
        <v>17838</v>
      </c>
      <c r="X1979" s="126">
        <v>20447</v>
      </c>
      <c r="Y1979" t="s">
        <v>11711</v>
      </c>
      <c r="AB1979" t="s">
        <v>38</v>
      </c>
      <c r="AC1979" t="s">
        <v>95</v>
      </c>
      <c r="AD1979" t="s">
        <v>40</v>
      </c>
    </row>
    <row r="1980" spans="1:30" x14ac:dyDescent="0.25">
      <c r="A1980" t="s">
        <v>11712</v>
      </c>
      <c r="B1980" t="s">
        <v>377</v>
      </c>
      <c r="C1980" t="s">
        <v>28</v>
      </c>
      <c r="D1980" t="s">
        <v>29</v>
      </c>
      <c r="E1980" t="s">
        <v>30</v>
      </c>
      <c r="F1980" t="s">
        <v>11713</v>
      </c>
      <c r="G1980" t="s">
        <v>11714</v>
      </c>
      <c r="H1980" t="s">
        <v>9383</v>
      </c>
      <c r="I1980" t="s">
        <v>15499</v>
      </c>
      <c r="J1980" t="s">
        <v>11712</v>
      </c>
      <c r="K1980" t="s">
        <v>31</v>
      </c>
      <c r="L1980" t="s">
        <v>32</v>
      </c>
      <c r="M1980" t="s">
        <v>33</v>
      </c>
      <c r="N1980" t="s">
        <v>34</v>
      </c>
      <c r="O1980" t="s">
        <v>6611</v>
      </c>
      <c r="P1980" t="s">
        <v>168</v>
      </c>
      <c r="Q1980" t="s">
        <v>565</v>
      </c>
      <c r="R1980" t="s">
        <v>11715</v>
      </c>
      <c r="S1980" t="str">
        <f t="shared" si="26"/>
        <v>ORTEGA FRANCO, ALEX WIGBERTO</v>
      </c>
      <c r="T1980" t="s">
        <v>36</v>
      </c>
      <c r="U1980" t="s">
        <v>37</v>
      </c>
      <c r="V1980" t="s">
        <v>6613</v>
      </c>
      <c r="W1980" t="s">
        <v>17839</v>
      </c>
      <c r="X1980" s="126">
        <v>22733</v>
      </c>
      <c r="Y1980" t="s">
        <v>11716</v>
      </c>
      <c r="Z1980" s="126">
        <v>43525</v>
      </c>
      <c r="AA1980" s="126">
        <v>44985</v>
      </c>
      <c r="AB1980" t="s">
        <v>38</v>
      </c>
      <c r="AC1980" t="s">
        <v>39</v>
      </c>
      <c r="AD1980" t="s">
        <v>40</v>
      </c>
    </row>
    <row r="1981" spans="1:30" x14ac:dyDescent="0.25">
      <c r="A1981" t="s">
        <v>11717</v>
      </c>
      <c r="B1981" t="s">
        <v>377</v>
      </c>
      <c r="C1981" t="s">
        <v>28</v>
      </c>
      <c r="D1981" t="s">
        <v>29</v>
      </c>
      <c r="E1981" t="s">
        <v>30</v>
      </c>
      <c r="F1981" t="s">
        <v>11713</v>
      </c>
      <c r="G1981" t="s">
        <v>11714</v>
      </c>
      <c r="H1981" t="s">
        <v>9383</v>
      </c>
      <c r="I1981" t="s">
        <v>15499</v>
      </c>
      <c r="J1981" t="s">
        <v>11717</v>
      </c>
      <c r="K1981" t="s">
        <v>31</v>
      </c>
      <c r="L1981" t="s">
        <v>31</v>
      </c>
      <c r="M1981" t="s">
        <v>42</v>
      </c>
      <c r="N1981" t="s">
        <v>43</v>
      </c>
      <c r="O1981" t="s">
        <v>11718</v>
      </c>
      <c r="P1981" t="s">
        <v>173</v>
      </c>
      <c r="Q1981" t="s">
        <v>611</v>
      </c>
      <c r="R1981" t="s">
        <v>953</v>
      </c>
      <c r="S1981" t="str">
        <f t="shared" si="26"/>
        <v>LOZA YUPANQUI, SERAPIO</v>
      </c>
      <c r="T1981" t="s">
        <v>47</v>
      </c>
      <c r="U1981" t="s">
        <v>48</v>
      </c>
      <c r="V1981" t="s">
        <v>49</v>
      </c>
      <c r="W1981" t="s">
        <v>17840</v>
      </c>
      <c r="X1981" s="126">
        <v>22599</v>
      </c>
      <c r="Y1981" t="s">
        <v>11719</v>
      </c>
      <c r="AB1981" t="s">
        <v>38</v>
      </c>
      <c r="AC1981" t="s">
        <v>39</v>
      </c>
      <c r="AD1981" t="s">
        <v>40</v>
      </c>
    </row>
    <row r="1982" spans="1:30" x14ac:dyDescent="0.25">
      <c r="A1982" t="s">
        <v>11720</v>
      </c>
      <c r="B1982" t="s">
        <v>377</v>
      </c>
      <c r="C1982" t="s">
        <v>28</v>
      </c>
      <c r="D1982" t="s">
        <v>29</v>
      </c>
      <c r="E1982" t="s">
        <v>30</v>
      </c>
      <c r="F1982" t="s">
        <v>11713</v>
      </c>
      <c r="G1982" t="s">
        <v>11714</v>
      </c>
      <c r="H1982" t="s">
        <v>9383</v>
      </c>
      <c r="I1982" t="s">
        <v>15499</v>
      </c>
      <c r="J1982" t="s">
        <v>11720</v>
      </c>
      <c r="K1982" t="s">
        <v>31</v>
      </c>
      <c r="L1982" t="s">
        <v>31</v>
      </c>
      <c r="M1982" t="s">
        <v>42</v>
      </c>
      <c r="N1982" t="s">
        <v>61</v>
      </c>
      <c r="O1982" t="s">
        <v>17841</v>
      </c>
      <c r="P1982" t="s">
        <v>22613</v>
      </c>
      <c r="Q1982" t="s">
        <v>152</v>
      </c>
      <c r="R1982" t="s">
        <v>22614</v>
      </c>
      <c r="S1982" s="189" t="s">
        <v>235</v>
      </c>
      <c r="T1982" t="s">
        <v>64</v>
      </c>
      <c r="U1982" t="s">
        <v>48</v>
      </c>
      <c r="V1982" t="s">
        <v>49</v>
      </c>
      <c r="W1982" t="s">
        <v>22615</v>
      </c>
      <c r="X1982" s="126">
        <v>29343</v>
      </c>
      <c r="Y1982" t="s">
        <v>22616</v>
      </c>
      <c r="Z1982" s="126">
        <v>44256</v>
      </c>
      <c r="AA1982" s="126">
        <v>44561</v>
      </c>
      <c r="AB1982" t="s">
        <v>38</v>
      </c>
      <c r="AC1982" t="s">
        <v>6628</v>
      </c>
      <c r="AD1982" t="s">
        <v>40</v>
      </c>
    </row>
    <row r="1983" spans="1:30" x14ac:dyDescent="0.25">
      <c r="A1983" t="s">
        <v>11721</v>
      </c>
      <c r="B1983" t="s">
        <v>377</v>
      </c>
      <c r="C1983" t="s">
        <v>28</v>
      </c>
      <c r="D1983" t="s">
        <v>29</v>
      </c>
      <c r="E1983" t="s">
        <v>30</v>
      </c>
      <c r="F1983" t="s">
        <v>11713</v>
      </c>
      <c r="G1983" t="s">
        <v>11714</v>
      </c>
      <c r="H1983" t="s">
        <v>9383</v>
      </c>
      <c r="I1983" t="s">
        <v>15499</v>
      </c>
      <c r="J1983" t="s">
        <v>11721</v>
      </c>
      <c r="K1983" t="s">
        <v>31</v>
      </c>
      <c r="L1983" t="s">
        <v>31</v>
      </c>
      <c r="M1983" t="s">
        <v>42</v>
      </c>
      <c r="N1983" t="s">
        <v>43</v>
      </c>
      <c r="O1983" t="s">
        <v>11722</v>
      </c>
      <c r="P1983" t="s">
        <v>106</v>
      </c>
      <c r="Q1983" t="s">
        <v>647</v>
      </c>
      <c r="R1983" t="s">
        <v>11723</v>
      </c>
      <c r="S1983" t="str">
        <f t="shared" si="26"/>
        <v>MAMANI CHECALLA, AYDE LOURDES</v>
      </c>
      <c r="T1983" t="s">
        <v>59</v>
      </c>
      <c r="U1983" t="s">
        <v>48</v>
      </c>
      <c r="V1983" t="s">
        <v>49</v>
      </c>
      <c r="W1983" t="s">
        <v>17842</v>
      </c>
      <c r="X1983" s="126">
        <v>24901</v>
      </c>
      <c r="Y1983" t="s">
        <v>11724</v>
      </c>
      <c r="AB1983" t="s">
        <v>38</v>
      </c>
      <c r="AC1983" t="s">
        <v>39</v>
      </c>
      <c r="AD1983" t="s">
        <v>40</v>
      </c>
    </row>
    <row r="1984" spans="1:30" x14ac:dyDescent="0.25">
      <c r="A1984" t="s">
        <v>11725</v>
      </c>
      <c r="B1984" t="s">
        <v>377</v>
      </c>
      <c r="C1984" t="s">
        <v>28</v>
      </c>
      <c r="D1984" t="s">
        <v>29</v>
      </c>
      <c r="E1984" t="s">
        <v>30</v>
      </c>
      <c r="F1984" t="s">
        <v>11713</v>
      </c>
      <c r="G1984" t="s">
        <v>11714</v>
      </c>
      <c r="H1984" t="s">
        <v>9383</v>
      </c>
      <c r="I1984" t="s">
        <v>15499</v>
      </c>
      <c r="J1984" t="s">
        <v>11725</v>
      </c>
      <c r="K1984" t="s">
        <v>31</v>
      </c>
      <c r="L1984" t="s">
        <v>31</v>
      </c>
      <c r="M1984" t="s">
        <v>42</v>
      </c>
      <c r="N1984" t="s">
        <v>43</v>
      </c>
      <c r="O1984" t="s">
        <v>11726</v>
      </c>
      <c r="P1984" t="s">
        <v>71</v>
      </c>
      <c r="Q1984" t="s">
        <v>489</v>
      </c>
      <c r="R1984" t="s">
        <v>11727</v>
      </c>
      <c r="S1984" t="str">
        <f t="shared" si="26"/>
        <v>PONCE CENTENO, DELFIN ENRIQUE</v>
      </c>
      <c r="T1984" t="s">
        <v>52</v>
      </c>
      <c r="U1984" t="s">
        <v>48</v>
      </c>
      <c r="V1984" t="s">
        <v>49</v>
      </c>
      <c r="W1984" t="s">
        <v>17843</v>
      </c>
      <c r="X1984" s="126">
        <v>21381</v>
      </c>
      <c r="Y1984" t="s">
        <v>11728</v>
      </c>
      <c r="AB1984" t="s">
        <v>38</v>
      </c>
      <c r="AC1984" t="s">
        <v>39</v>
      </c>
      <c r="AD1984" t="s">
        <v>40</v>
      </c>
    </row>
    <row r="1985" spans="1:30" x14ac:dyDescent="0.25">
      <c r="A1985" t="s">
        <v>11729</v>
      </c>
      <c r="B1985" t="s">
        <v>377</v>
      </c>
      <c r="C1985" t="s">
        <v>28</v>
      </c>
      <c r="D1985" t="s">
        <v>29</v>
      </c>
      <c r="E1985" t="s">
        <v>30</v>
      </c>
      <c r="F1985" t="s">
        <v>11713</v>
      </c>
      <c r="G1985" t="s">
        <v>11714</v>
      </c>
      <c r="H1985" t="s">
        <v>9383</v>
      </c>
      <c r="I1985" t="s">
        <v>15499</v>
      </c>
      <c r="J1985" t="s">
        <v>11729</v>
      </c>
      <c r="K1985" t="s">
        <v>31</v>
      </c>
      <c r="L1985" t="s">
        <v>31</v>
      </c>
      <c r="M1985" t="s">
        <v>42</v>
      </c>
      <c r="N1985" t="s">
        <v>43</v>
      </c>
      <c r="O1985" t="s">
        <v>53</v>
      </c>
      <c r="P1985" t="s">
        <v>550</v>
      </c>
      <c r="Q1985" t="s">
        <v>11730</v>
      </c>
      <c r="R1985" t="s">
        <v>936</v>
      </c>
      <c r="S1985" t="str">
        <f t="shared" si="26"/>
        <v>GARCIA COARITA, MIGUEL ARCANGEL</v>
      </c>
      <c r="T1985" t="s">
        <v>47</v>
      </c>
      <c r="U1985" t="s">
        <v>48</v>
      </c>
      <c r="V1985" t="s">
        <v>49</v>
      </c>
      <c r="W1985" t="s">
        <v>17844</v>
      </c>
      <c r="X1985" s="126">
        <v>21313</v>
      </c>
      <c r="Y1985" t="s">
        <v>11731</v>
      </c>
      <c r="AB1985" t="s">
        <v>38</v>
      </c>
      <c r="AC1985" t="s">
        <v>39</v>
      </c>
      <c r="AD1985" t="s">
        <v>40</v>
      </c>
    </row>
    <row r="1986" spans="1:30" x14ac:dyDescent="0.25">
      <c r="A1986" t="s">
        <v>11732</v>
      </c>
      <c r="B1986" t="s">
        <v>377</v>
      </c>
      <c r="C1986" t="s">
        <v>28</v>
      </c>
      <c r="D1986" t="s">
        <v>29</v>
      </c>
      <c r="E1986" t="s">
        <v>30</v>
      </c>
      <c r="F1986" t="s">
        <v>11713</v>
      </c>
      <c r="G1986" t="s">
        <v>11714</v>
      </c>
      <c r="H1986" t="s">
        <v>9383</v>
      </c>
      <c r="I1986" t="s">
        <v>15499</v>
      </c>
      <c r="J1986" t="s">
        <v>11732</v>
      </c>
      <c r="K1986" t="s">
        <v>31</v>
      </c>
      <c r="L1986" t="s">
        <v>31</v>
      </c>
      <c r="M1986" t="s">
        <v>6446</v>
      </c>
      <c r="N1986" t="s">
        <v>43</v>
      </c>
      <c r="O1986" t="s">
        <v>53</v>
      </c>
      <c r="P1986" t="s">
        <v>67</v>
      </c>
      <c r="Q1986" t="s">
        <v>58</v>
      </c>
      <c r="R1986" t="s">
        <v>11733</v>
      </c>
      <c r="S1986" t="str">
        <f t="shared" si="26"/>
        <v>CHOQUE VILCA, AUGUSTO ANTERO</v>
      </c>
      <c r="T1986" t="s">
        <v>52</v>
      </c>
      <c r="U1986" t="s">
        <v>48</v>
      </c>
      <c r="V1986" t="s">
        <v>49</v>
      </c>
      <c r="W1986" t="s">
        <v>17845</v>
      </c>
      <c r="X1986" s="126">
        <v>21903</v>
      </c>
      <c r="Y1986" t="s">
        <v>11734</v>
      </c>
      <c r="AB1986" t="s">
        <v>38</v>
      </c>
      <c r="AC1986" t="s">
        <v>39</v>
      </c>
      <c r="AD1986" t="s">
        <v>40</v>
      </c>
    </row>
    <row r="1987" spans="1:30" x14ac:dyDescent="0.25">
      <c r="A1987" t="s">
        <v>11735</v>
      </c>
      <c r="B1987" t="s">
        <v>377</v>
      </c>
      <c r="C1987" t="s">
        <v>28</v>
      </c>
      <c r="D1987" t="s">
        <v>29</v>
      </c>
      <c r="E1987" t="s">
        <v>30</v>
      </c>
      <c r="F1987" t="s">
        <v>11713</v>
      </c>
      <c r="G1987" t="s">
        <v>11714</v>
      </c>
      <c r="H1987" t="s">
        <v>9383</v>
      </c>
      <c r="I1987" t="s">
        <v>15499</v>
      </c>
      <c r="J1987" t="s">
        <v>11735</v>
      </c>
      <c r="K1987" t="s">
        <v>31</v>
      </c>
      <c r="L1987" t="s">
        <v>31</v>
      </c>
      <c r="M1987" t="s">
        <v>42</v>
      </c>
      <c r="N1987" t="s">
        <v>43</v>
      </c>
      <c r="O1987" t="s">
        <v>53</v>
      </c>
      <c r="P1987" t="s">
        <v>76</v>
      </c>
      <c r="Q1987" t="s">
        <v>509</v>
      </c>
      <c r="R1987" t="s">
        <v>216</v>
      </c>
      <c r="S1987" t="str">
        <f t="shared" si="26"/>
        <v>CONDORI CUSI, LUZ MARINA</v>
      </c>
      <c r="T1987" t="s">
        <v>47</v>
      </c>
      <c r="U1987" t="s">
        <v>48</v>
      </c>
      <c r="V1987" t="s">
        <v>49</v>
      </c>
      <c r="W1987" t="s">
        <v>17846</v>
      </c>
      <c r="X1987" s="126">
        <v>24053</v>
      </c>
      <c r="Y1987" t="s">
        <v>11736</v>
      </c>
      <c r="AB1987" t="s">
        <v>38</v>
      </c>
      <c r="AC1987" t="s">
        <v>39</v>
      </c>
      <c r="AD1987" t="s">
        <v>40</v>
      </c>
    </row>
    <row r="1988" spans="1:30" x14ac:dyDescent="0.25">
      <c r="A1988" t="s">
        <v>11737</v>
      </c>
      <c r="B1988" t="s">
        <v>377</v>
      </c>
      <c r="C1988" t="s">
        <v>28</v>
      </c>
      <c r="D1988" t="s">
        <v>29</v>
      </c>
      <c r="E1988" t="s">
        <v>30</v>
      </c>
      <c r="F1988" t="s">
        <v>11713</v>
      </c>
      <c r="G1988" t="s">
        <v>11714</v>
      </c>
      <c r="H1988" t="s">
        <v>9383</v>
      </c>
      <c r="I1988" t="s">
        <v>15499</v>
      </c>
      <c r="J1988" t="s">
        <v>11737</v>
      </c>
      <c r="K1988" t="s">
        <v>31</v>
      </c>
      <c r="L1988" t="s">
        <v>31</v>
      </c>
      <c r="M1988" t="s">
        <v>42</v>
      </c>
      <c r="N1988" t="s">
        <v>43</v>
      </c>
      <c r="O1988" t="s">
        <v>53</v>
      </c>
      <c r="P1988" t="s">
        <v>247</v>
      </c>
      <c r="Q1988" t="s">
        <v>126</v>
      </c>
      <c r="R1988" t="s">
        <v>880</v>
      </c>
      <c r="S1988" t="str">
        <f t="shared" si="26"/>
        <v>LIMACHI FLORES, JAIME</v>
      </c>
      <c r="T1988" t="s">
        <v>47</v>
      </c>
      <c r="U1988" t="s">
        <v>48</v>
      </c>
      <c r="V1988" t="s">
        <v>49</v>
      </c>
      <c r="W1988" t="s">
        <v>17847</v>
      </c>
      <c r="X1988" s="126">
        <v>22456</v>
      </c>
      <c r="Y1988" t="s">
        <v>11738</v>
      </c>
      <c r="AB1988" t="s">
        <v>38</v>
      </c>
      <c r="AC1988" t="s">
        <v>39</v>
      </c>
      <c r="AD1988" t="s">
        <v>40</v>
      </c>
    </row>
    <row r="1989" spans="1:30" x14ac:dyDescent="0.25">
      <c r="A1989" t="s">
        <v>11739</v>
      </c>
      <c r="B1989" t="s">
        <v>377</v>
      </c>
      <c r="C1989" t="s">
        <v>28</v>
      </c>
      <c r="D1989" t="s">
        <v>29</v>
      </c>
      <c r="E1989" t="s">
        <v>30</v>
      </c>
      <c r="F1989" t="s">
        <v>11713</v>
      </c>
      <c r="G1989" t="s">
        <v>11714</v>
      </c>
      <c r="H1989" t="s">
        <v>9383</v>
      </c>
      <c r="I1989" t="s">
        <v>15499</v>
      </c>
      <c r="J1989" t="s">
        <v>11739</v>
      </c>
      <c r="K1989" t="s">
        <v>31</v>
      </c>
      <c r="L1989" t="s">
        <v>31</v>
      </c>
      <c r="M1989" t="s">
        <v>42</v>
      </c>
      <c r="N1989" t="s">
        <v>43</v>
      </c>
      <c r="O1989" t="s">
        <v>11740</v>
      </c>
      <c r="P1989" t="s">
        <v>169</v>
      </c>
      <c r="Q1989" t="s">
        <v>106</v>
      </c>
      <c r="R1989" t="s">
        <v>556</v>
      </c>
      <c r="S1989" t="str">
        <f t="shared" ref="S1989:S2052" si="27">CONCATENATE(P1989," ",Q1989,","," ",R1989)</f>
        <v>MORALES MAMANI, CONCEPCION</v>
      </c>
      <c r="T1989" t="s">
        <v>52</v>
      </c>
      <c r="U1989" t="s">
        <v>48</v>
      </c>
      <c r="V1989" t="s">
        <v>49</v>
      </c>
      <c r="W1989" t="s">
        <v>17848</v>
      </c>
      <c r="X1989" s="126">
        <v>24085</v>
      </c>
      <c r="Y1989" t="s">
        <v>11741</v>
      </c>
      <c r="AB1989" t="s">
        <v>38</v>
      </c>
      <c r="AC1989" t="s">
        <v>39</v>
      </c>
      <c r="AD1989" t="s">
        <v>40</v>
      </c>
    </row>
    <row r="1990" spans="1:30" x14ac:dyDescent="0.25">
      <c r="A1990" t="s">
        <v>11742</v>
      </c>
      <c r="B1990" t="s">
        <v>377</v>
      </c>
      <c r="C1990" t="s">
        <v>28</v>
      </c>
      <c r="D1990" t="s">
        <v>29</v>
      </c>
      <c r="E1990" t="s">
        <v>30</v>
      </c>
      <c r="F1990" t="s">
        <v>11713</v>
      </c>
      <c r="G1990" t="s">
        <v>11714</v>
      </c>
      <c r="H1990" t="s">
        <v>9383</v>
      </c>
      <c r="I1990" t="s">
        <v>15499</v>
      </c>
      <c r="J1990" t="s">
        <v>11742</v>
      </c>
      <c r="K1990" t="s">
        <v>31</v>
      </c>
      <c r="L1990" t="s">
        <v>31</v>
      </c>
      <c r="M1990" t="s">
        <v>42</v>
      </c>
      <c r="N1990" t="s">
        <v>43</v>
      </c>
      <c r="O1990" t="s">
        <v>53</v>
      </c>
      <c r="P1990" t="s">
        <v>168</v>
      </c>
      <c r="Q1990" t="s">
        <v>611</v>
      </c>
      <c r="R1990" t="s">
        <v>636</v>
      </c>
      <c r="S1990" t="str">
        <f t="shared" si="27"/>
        <v>ORTEGA YUPANQUI, TEOFILO</v>
      </c>
      <c r="T1990" t="s">
        <v>47</v>
      </c>
      <c r="U1990" t="s">
        <v>48</v>
      </c>
      <c r="V1990" t="s">
        <v>49</v>
      </c>
      <c r="W1990" t="s">
        <v>17849</v>
      </c>
      <c r="X1990" s="126">
        <v>21642</v>
      </c>
      <c r="Y1990" t="s">
        <v>11743</v>
      </c>
      <c r="AB1990" t="s">
        <v>38</v>
      </c>
      <c r="AC1990" t="s">
        <v>39</v>
      </c>
      <c r="AD1990" t="s">
        <v>40</v>
      </c>
    </row>
    <row r="1991" spans="1:30" x14ac:dyDescent="0.25">
      <c r="A1991" t="s">
        <v>11744</v>
      </c>
      <c r="B1991" t="s">
        <v>377</v>
      </c>
      <c r="C1991" t="s">
        <v>28</v>
      </c>
      <c r="D1991" t="s">
        <v>29</v>
      </c>
      <c r="E1991" t="s">
        <v>30</v>
      </c>
      <c r="F1991" t="s">
        <v>11713</v>
      </c>
      <c r="G1991" t="s">
        <v>11714</v>
      </c>
      <c r="H1991" t="s">
        <v>9383</v>
      </c>
      <c r="I1991" t="s">
        <v>15499</v>
      </c>
      <c r="J1991" t="s">
        <v>11744</v>
      </c>
      <c r="K1991" t="s">
        <v>31</v>
      </c>
      <c r="L1991" t="s">
        <v>31</v>
      </c>
      <c r="M1991" t="s">
        <v>42</v>
      </c>
      <c r="N1991" t="s">
        <v>43</v>
      </c>
      <c r="O1991" t="s">
        <v>15500</v>
      </c>
      <c r="P1991" t="s">
        <v>228</v>
      </c>
      <c r="Q1991" t="s">
        <v>305</v>
      </c>
      <c r="R1991" t="s">
        <v>15501</v>
      </c>
      <c r="S1991" t="str">
        <f t="shared" si="27"/>
        <v>CALIZAYA RODRIGUEZ, JOSE ANTUNEZ</v>
      </c>
      <c r="T1991" t="s">
        <v>52</v>
      </c>
      <c r="U1991" t="s">
        <v>48</v>
      </c>
      <c r="V1991" t="s">
        <v>49</v>
      </c>
      <c r="W1991" t="s">
        <v>17850</v>
      </c>
      <c r="X1991" s="126">
        <v>24854</v>
      </c>
      <c r="Y1991" t="s">
        <v>15502</v>
      </c>
      <c r="AB1991" t="s">
        <v>38</v>
      </c>
      <c r="AC1991" t="s">
        <v>39</v>
      </c>
      <c r="AD1991" t="s">
        <v>40</v>
      </c>
    </row>
    <row r="1992" spans="1:30" x14ac:dyDescent="0.25">
      <c r="A1992" t="s">
        <v>11745</v>
      </c>
      <c r="B1992" t="s">
        <v>377</v>
      </c>
      <c r="C1992" t="s">
        <v>28</v>
      </c>
      <c r="D1992" t="s">
        <v>29</v>
      </c>
      <c r="E1992" t="s">
        <v>30</v>
      </c>
      <c r="F1992" t="s">
        <v>11713</v>
      </c>
      <c r="G1992" t="s">
        <v>11714</v>
      </c>
      <c r="H1992" t="s">
        <v>9383</v>
      </c>
      <c r="I1992" t="s">
        <v>15499</v>
      </c>
      <c r="J1992" t="s">
        <v>11745</v>
      </c>
      <c r="K1992" t="s">
        <v>31</v>
      </c>
      <c r="L1992" t="s">
        <v>31</v>
      </c>
      <c r="M1992" t="s">
        <v>42</v>
      </c>
      <c r="N1992" t="s">
        <v>43</v>
      </c>
      <c r="O1992" t="s">
        <v>53</v>
      </c>
      <c r="P1992" t="s">
        <v>831</v>
      </c>
      <c r="Q1992" t="s">
        <v>75</v>
      </c>
      <c r="R1992" t="s">
        <v>11746</v>
      </c>
      <c r="S1992" t="str">
        <f t="shared" si="27"/>
        <v>TEVES QUISPE, ALICIA JULIA</v>
      </c>
      <c r="T1992" t="s">
        <v>47</v>
      </c>
      <c r="U1992" t="s">
        <v>48</v>
      </c>
      <c r="V1992" t="s">
        <v>49</v>
      </c>
      <c r="W1992" t="s">
        <v>17851</v>
      </c>
      <c r="X1992" s="126">
        <v>22365</v>
      </c>
      <c r="Y1992" t="s">
        <v>11747</v>
      </c>
      <c r="AB1992" t="s">
        <v>38</v>
      </c>
      <c r="AC1992" t="s">
        <v>39</v>
      </c>
      <c r="AD1992" t="s">
        <v>40</v>
      </c>
    </row>
    <row r="1993" spans="1:30" x14ac:dyDescent="0.25">
      <c r="A1993" t="s">
        <v>11748</v>
      </c>
      <c r="B1993" t="s">
        <v>377</v>
      </c>
      <c r="C1993" t="s">
        <v>28</v>
      </c>
      <c r="D1993" t="s">
        <v>29</v>
      </c>
      <c r="E1993" t="s">
        <v>30</v>
      </c>
      <c r="F1993" t="s">
        <v>11713</v>
      </c>
      <c r="G1993" t="s">
        <v>11714</v>
      </c>
      <c r="H1993" t="s">
        <v>9383</v>
      </c>
      <c r="I1993" t="s">
        <v>15499</v>
      </c>
      <c r="J1993" t="s">
        <v>11748</v>
      </c>
      <c r="K1993" t="s">
        <v>31</v>
      </c>
      <c r="L1993" t="s">
        <v>31</v>
      </c>
      <c r="M1993" t="s">
        <v>42</v>
      </c>
      <c r="N1993" t="s">
        <v>43</v>
      </c>
      <c r="O1993" t="s">
        <v>11749</v>
      </c>
      <c r="P1993" t="s">
        <v>159</v>
      </c>
      <c r="Q1993" t="s">
        <v>106</v>
      </c>
      <c r="R1993" t="s">
        <v>11750</v>
      </c>
      <c r="S1993" t="str">
        <f t="shared" si="27"/>
        <v>CHURA MAMANI, GLORIA ROZULA</v>
      </c>
      <c r="T1993" t="s">
        <v>52</v>
      </c>
      <c r="U1993" t="s">
        <v>48</v>
      </c>
      <c r="V1993" t="s">
        <v>49</v>
      </c>
      <c r="W1993" t="s">
        <v>17852</v>
      </c>
      <c r="X1993" s="126">
        <v>21442</v>
      </c>
      <c r="Y1993" t="s">
        <v>11751</v>
      </c>
      <c r="AB1993" t="s">
        <v>38</v>
      </c>
      <c r="AC1993" t="s">
        <v>39</v>
      </c>
      <c r="AD1993" t="s">
        <v>40</v>
      </c>
    </row>
    <row r="1994" spans="1:30" x14ac:dyDescent="0.25">
      <c r="A1994" t="s">
        <v>17853</v>
      </c>
      <c r="B1994" t="s">
        <v>377</v>
      </c>
      <c r="C1994" t="s">
        <v>28</v>
      </c>
      <c r="D1994" t="s">
        <v>29</v>
      </c>
      <c r="E1994" t="s">
        <v>30</v>
      </c>
      <c r="F1994" t="s">
        <v>11713</v>
      </c>
      <c r="G1994" t="s">
        <v>11714</v>
      </c>
      <c r="H1994" t="s">
        <v>9383</v>
      </c>
      <c r="I1994" t="s">
        <v>15499</v>
      </c>
      <c r="J1994" t="s">
        <v>17853</v>
      </c>
      <c r="K1994" t="s">
        <v>31</v>
      </c>
      <c r="L1994" t="s">
        <v>31</v>
      </c>
      <c r="M1994" t="s">
        <v>6446</v>
      </c>
      <c r="N1994" t="s">
        <v>61</v>
      </c>
      <c r="O1994" t="s">
        <v>17060</v>
      </c>
      <c r="P1994" t="s">
        <v>330</v>
      </c>
      <c r="Q1994" t="s">
        <v>718</v>
      </c>
      <c r="R1994" t="s">
        <v>22464</v>
      </c>
      <c r="S1994" s="189" t="s">
        <v>235</v>
      </c>
      <c r="T1994" t="s">
        <v>64</v>
      </c>
      <c r="U1994" t="s">
        <v>316</v>
      </c>
      <c r="V1994" t="s">
        <v>49</v>
      </c>
      <c r="W1994" t="s">
        <v>22465</v>
      </c>
      <c r="X1994" s="126">
        <v>25471</v>
      </c>
      <c r="Y1994" t="s">
        <v>22466</v>
      </c>
      <c r="Z1994" s="126">
        <v>44256</v>
      </c>
      <c r="AA1994" s="126">
        <v>44561</v>
      </c>
      <c r="AB1994" t="s">
        <v>119</v>
      </c>
      <c r="AC1994" t="s">
        <v>6628</v>
      </c>
      <c r="AD1994" t="s">
        <v>40</v>
      </c>
    </row>
    <row r="1995" spans="1:30" x14ac:dyDescent="0.25">
      <c r="A1995" t="s">
        <v>11754</v>
      </c>
      <c r="B1995" t="s">
        <v>377</v>
      </c>
      <c r="C1995" t="s">
        <v>28</v>
      </c>
      <c r="D1995" t="s">
        <v>29</v>
      </c>
      <c r="E1995" t="s">
        <v>30</v>
      </c>
      <c r="F1995" t="s">
        <v>11713</v>
      </c>
      <c r="G1995" t="s">
        <v>11714</v>
      </c>
      <c r="H1995" t="s">
        <v>9383</v>
      </c>
      <c r="I1995" t="s">
        <v>15499</v>
      </c>
      <c r="J1995" t="s">
        <v>11754</v>
      </c>
      <c r="K1995" t="s">
        <v>90</v>
      </c>
      <c r="L1995" t="s">
        <v>91</v>
      </c>
      <c r="M1995" t="s">
        <v>92</v>
      </c>
      <c r="N1995" t="s">
        <v>43</v>
      </c>
      <c r="O1995" t="s">
        <v>53</v>
      </c>
      <c r="P1995" t="s">
        <v>109</v>
      </c>
      <c r="Q1995" t="s">
        <v>473</v>
      </c>
      <c r="R1995" t="s">
        <v>937</v>
      </c>
      <c r="S1995" t="str">
        <f t="shared" si="27"/>
        <v>RUELAS NAIRA, MAURO</v>
      </c>
      <c r="T1995" t="s">
        <v>192</v>
      </c>
      <c r="U1995" t="s">
        <v>37</v>
      </c>
      <c r="V1995" t="s">
        <v>49</v>
      </c>
      <c r="W1995" t="s">
        <v>17854</v>
      </c>
      <c r="X1995" s="126">
        <v>23251</v>
      </c>
      <c r="Y1995" t="s">
        <v>11755</v>
      </c>
      <c r="AB1995" t="s">
        <v>38</v>
      </c>
      <c r="AC1995" t="s">
        <v>95</v>
      </c>
      <c r="AD1995" t="s">
        <v>40</v>
      </c>
    </row>
    <row r="1996" spans="1:30" x14ac:dyDescent="0.25">
      <c r="A1996" t="s">
        <v>11756</v>
      </c>
      <c r="B1996" t="s">
        <v>377</v>
      </c>
      <c r="C1996" t="s">
        <v>28</v>
      </c>
      <c r="D1996" t="s">
        <v>29</v>
      </c>
      <c r="E1996" t="s">
        <v>30</v>
      </c>
      <c r="F1996" t="s">
        <v>11713</v>
      </c>
      <c r="G1996" t="s">
        <v>11714</v>
      </c>
      <c r="H1996" t="s">
        <v>9383</v>
      </c>
      <c r="I1996" t="s">
        <v>15499</v>
      </c>
      <c r="J1996" t="s">
        <v>11756</v>
      </c>
      <c r="K1996" t="s">
        <v>90</v>
      </c>
      <c r="L1996" t="s">
        <v>91</v>
      </c>
      <c r="M1996" t="s">
        <v>92</v>
      </c>
      <c r="N1996" t="s">
        <v>43</v>
      </c>
      <c r="O1996" t="s">
        <v>53</v>
      </c>
      <c r="P1996" t="s">
        <v>325</v>
      </c>
      <c r="Q1996" t="s">
        <v>75</v>
      </c>
      <c r="R1996" t="s">
        <v>6572</v>
      </c>
      <c r="S1996" t="str">
        <f t="shared" si="27"/>
        <v>MENDOZA QUISPE, DIONICIO</v>
      </c>
      <c r="T1996" t="s">
        <v>176</v>
      </c>
      <c r="U1996" t="s">
        <v>37</v>
      </c>
      <c r="V1996" t="s">
        <v>49</v>
      </c>
      <c r="W1996" t="s">
        <v>17855</v>
      </c>
      <c r="X1996" s="126">
        <v>23416</v>
      </c>
      <c r="Y1996" t="s">
        <v>11757</v>
      </c>
      <c r="AB1996" t="s">
        <v>38</v>
      </c>
      <c r="AC1996" t="s">
        <v>95</v>
      </c>
      <c r="AD1996" t="s">
        <v>40</v>
      </c>
    </row>
    <row r="1997" spans="1:30" x14ac:dyDescent="0.25">
      <c r="A1997" t="s">
        <v>11758</v>
      </c>
      <c r="B1997" t="s">
        <v>377</v>
      </c>
      <c r="C1997" t="s">
        <v>28</v>
      </c>
      <c r="D1997" t="s">
        <v>29</v>
      </c>
      <c r="E1997" t="s">
        <v>369</v>
      </c>
      <c r="F1997" t="s">
        <v>11759</v>
      </c>
      <c r="G1997" t="s">
        <v>11760</v>
      </c>
      <c r="H1997" t="s">
        <v>9383</v>
      </c>
      <c r="I1997" t="s">
        <v>15503</v>
      </c>
      <c r="J1997" t="s">
        <v>11758</v>
      </c>
      <c r="K1997" t="s">
        <v>31</v>
      </c>
      <c r="L1997" t="s">
        <v>32</v>
      </c>
      <c r="M1997" t="s">
        <v>33</v>
      </c>
      <c r="N1997" t="s">
        <v>699</v>
      </c>
      <c r="O1997" t="s">
        <v>15504</v>
      </c>
      <c r="P1997" t="s">
        <v>106</v>
      </c>
      <c r="Q1997" t="s">
        <v>499</v>
      </c>
      <c r="R1997" t="s">
        <v>177</v>
      </c>
      <c r="S1997" t="str">
        <f t="shared" si="27"/>
        <v>MAMANI HOLGUIN, MARITZA</v>
      </c>
      <c r="T1997" t="s">
        <v>316</v>
      </c>
      <c r="U1997" t="s">
        <v>37</v>
      </c>
      <c r="V1997" t="s">
        <v>49</v>
      </c>
      <c r="W1997" t="s">
        <v>17269</v>
      </c>
      <c r="X1997" s="126">
        <v>26207</v>
      </c>
      <c r="Y1997" t="s">
        <v>10102</v>
      </c>
      <c r="Z1997" s="126">
        <v>44197</v>
      </c>
      <c r="AA1997" s="126">
        <v>44561</v>
      </c>
      <c r="AB1997" t="s">
        <v>38</v>
      </c>
      <c r="AC1997" t="s">
        <v>39</v>
      </c>
      <c r="AD1997" t="s">
        <v>40</v>
      </c>
    </row>
    <row r="1998" spans="1:30" x14ac:dyDescent="0.25">
      <c r="A1998" t="s">
        <v>11763</v>
      </c>
      <c r="B1998" t="s">
        <v>377</v>
      </c>
      <c r="C1998" t="s">
        <v>28</v>
      </c>
      <c r="D1998" t="s">
        <v>29</v>
      </c>
      <c r="E1998" t="s">
        <v>369</v>
      </c>
      <c r="F1998" t="s">
        <v>11759</v>
      </c>
      <c r="G1998" t="s">
        <v>11760</v>
      </c>
      <c r="H1998" t="s">
        <v>9383</v>
      </c>
      <c r="I1998" t="s">
        <v>15503</v>
      </c>
      <c r="J1998" t="s">
        <v>11763</v>
      </c>
      <c r="K1998" t="s">
        <v>31</v>
      </c>
      <c r="L1998" t="s">
        <v>31</v>
      </c>
      <c r="M1998" t="s">
        <v>42</v>
      </c>
      <c r="N1998" t="s">
        <v>43</v>
      </c>
      <c r="O1998" t="s">
        <v>11764</v>
      </c>
      <c r="P1998" t="s">
        <v>296</v>
      </c>
      <c r="Q1998" t="s">
        <v>193</v>
      </c>
      <c r="R1998" t="s">
        <v>345</v>
      </c>
      <c r="S1998" t="str">
        <f t="shared" si="27"/>
        <v>LUQUE APAZA, MARINA</v>
      </c>
      <c r="T1998" t="s">
        <v>52</v>
      </c>
      <c r="U1998" t="s">
        <v>48</v>
      </c>
      <c r="V1998" t="s">
        <v>49</v>
      </c>
      <c r="W1998" t="s">
        <v>17856</v>
      </c>
      <c r="X1998" s="126">
        <v>26562</v>
      </c>
      <c r="Y1998" t="s">
        <v>11765</v>
      </c>
      <c r="AB1998" t="s">
        <v>38</v>
      </c>
      <c r="AC1998" t="s">
        <v>39</v>
      </c>
      <c r="AD1998" t="s">
        <v>40</v>
      </c>
    </row>
    <row r="1999" spans="1:30" x14ac:dyDescent="0.25">
      <c r="A1999" t="s">
        <v>11766</v>
      </c>
      <c r="B1999" t="s">
        <v>377</v>
      </c>
      <c r="C1999" t="s">
        <v>28</v>
      </c>
      <c r="D1999" t="s">
        <v>29</v>
      </c>
      <c r="E1999" t="s">
        <v>369</v>
      </c>
      <c r="F1999" t="s">
        <v>11759</v>
      </c>
      <c r="G1999" t="s">
        <v>11760</v>
      </c>
      <c r="H1999" t="s">
        <v>9383</v>
      </c>
      <c r="I1999" t="s">
        <v>15503</v>
      </c>
      <c r="J1999" t="s">
        <v>11766</v>
      </c>
      <c r="K1999" t="s">
        <v>31</v>
      </c>
      <c r="L1999" t="s">
        <v>31</v>
      </c>
      <c r="M1999" t="s">
        <v>6446</v>
      </c>
      <c r="N1999" t="s">
        <v>43</v>
      </c>
      <c r="O1999" t="s">
        <v>11767</v>
      </c>
      <c r="P1999" t="s">
        <v>75</v>
      </c>
      <c r="Q1999" t="s">
        <v>182</v>
      </c>
      <c r="R1999" t="s">
        <v>11768</v>
      </c>
      <c r="S1999" t="str">
        <f t="shared" si="27"/>
        <v>QUISPE CAHUANA, ALFONSO PABLO</v>
      </c>
      <c r="T1999" t="s">
        <v>64</v>
      </c>
      <c r="U1999" t="s">
        <v>48</v>
      </c>
      <c r="V1999" t="s">
        <v>49</v>
      </c>
      <c r="W1999" t="s">
        <v>17857</v>
      </c>
      <c r="X1999" s="126">
        <v>24453</v>
      </c>
      <c r="Y1999" t="s">
        <v>11769</v>
      </c>
      <c r="AB1999" t="s">
        <v>38</v>
      </c>
      <c r="AC1999" t="s">
        <v>39</v>
      </c>
      <c r="AD1999" t="s">
        <v>40</v>
      </c>
    </row>
    <row r="2000" spans="1:30" x14ac:dyDescent="0.25">
      <c r="A2000" t="s">
        <v>11770</v>
      </c>
      <c r="B2000" t="s">
        <v>377</v>
      </c>
      <c r="C2000" t="s">
        <v>28</v>
      </c>
      <c r="D2000" t="s">
        <v>29</v>
      </c>
      <c r="E2000" t="s">
        <v>369</v>
      </c>
      <c r="F2000" t="s">
        <v>11759</v>
      </c>
      <c r="G2000" t="s">
        <v>11760</v>
      </c>
      <c r="H2000" t="s">
        <v>9383</v>
      </c>
      <c r="I2000" t="s">
        <v>15503</v>
      </c>
      <c r="J2000" t="s">
        <v>11770</v>
      </c>
      <c r="K2000" t="s">
        <v>31</v>
      </c>
      <c r="L2000" t="s">
        <v>31</v>
      </c>
      <c r="M2000" t="s">
        <v>42</v>
      </c>
      <c r="N2000" t="s">
        <v>43</v>
      </c>
      <c r="O2000" t="s">
        <v>53</v>
      </c>
      <c r="P2000" t="s">
        <v>68</v>
      </c>
      <c r="Q2000" t="s">
        <v>69</v>
      </c>
      <c r="R2000" t="s">
        <v>8934</v>
      </c>
      <c r="S2000" t="str">
        <f t="shared" si="27"/>
        <v>LOPEZ TAVERA, NOEMI</v>
      </c>
      <c r="T2000" t="s">
        <v>47</v>
      </c>
      <c r="U2000" t="s">
        <v>48</v>
      </c>
      <c r="V2000" t="s">
        <v>49</v>
      </c>
      <c r="W2000" t="s">
        <v>17858</v>
      </c>
      <c r="X2000" s="126">
        <v>25463</v>
      </c>
      <c r="Y2000" t="s">
        <v>11771</v>
      </c>
      <c r="AB2000" t="s">
        <v>38</v>
      </c>
      <c r="AC2000" t="s">
        <v>39</v>
      </c>
      <c r="AD2000" t="s">
        <v>40</v>
      </c>
    </row>
    <row r="2001" spans="1:30" x14ac:dyDescent="0.25">
      <c r="A2001" t="s">
        <v>11772</v>
      </c>
      <c r="B2001" t="s">
        <v>377</v>
      </c>
      <c r="C2001" t="s">
        <v>28</v>
      </c>
      <c r="D2001" t="s">
        <v>29</v>
      </c>
      <c r="E2001" t="s">
        <v>369</v>
      </c>
      <c r="F2001" t="s">
        <v>11759</v>
      </c>
      <c r="G2001" t="s">
        <v>11760</v>
      </c>
      <c r="H2001" t="s">
        <v>9383</v>
      </c>
      <c r="I2001" t="s">
        <v>15503</v>
      </c>
      <c r="J2001" t="s">
        <v>11772</v>
      </c>
      <c r="K2001" t="s">
        <v>31</v>
      </c>
      <c r="L2001" t="s">
        <v>31</v>
      </c>
      <c r="M2001" t="s">
        <v>42</v>
      </c>
      <c r="N2001" t="s">
        <v>43</v>
      </c>
      <c r="O2001" t="s">
        <v>11773</v>
      </c>
      <c r="P2001" t="s">
        <v>152</v>
      </c>
      <c r="Q2001" t="s">
        <v>126</v>
      </c>
      <c r="R2001" t="s">
        <v>11685</v>
      </c>
      <c r="S2001" t="str">
        <f t="shared" si="27"/>
        <v>RAMOS FLORES, MARIO GERMAN</v>
      </c>
      <c r="T2001" t="s">
        <v>47</v>
      </c>
      <c r="U2001" t="s">
        <v>48</v>
      </c>
      <c r="V2001" t="s">
        <v>49</v>
      </c>
      <c r="W2001" t="s">
        <v>17859</v>
      </c>
      <c r="X2001" s="126">
        <v>24308</v>
      </c>
      <c r="Y2001" t="s">
        <v>11686</v>
      </c>
      <c r="AB2001" t="s">
        <v>38</v>
      </c>
      <c r="AC2001" t="s">
        <v>39</v>
      </c>
      <c r="AD2001" t="s">
        <v>40</v>
      </c>
    </row>
    <row r="2002" spans="1:30" x14ac:dyDescent="0.25">
      <c r="A2002" t="s">
        <v>11774</v>
      </c>
      <c r="B2002" t="s">
        <v>377</v>
      </c>
      <c r="C2002" t="s">
        <v>28</v>
      </c>
      <c r="D2002" t="s">
        <v>29</v>
      </c>
      <c r="E2002" t="s">
        <v>369</v>
      </c>
      <c r="F2002" t="s">
        <v>11759</v>
      </c>
      <c r="G2002" t="s">
        <v>11760</v>
      </c>
      <c r="H2002" t="s">
        <v>9383</v>
      </c>
      <c r="I2002" t="s">
        <v>15503</v>
      </c>
      <c r="J2002" t="s">
        <v>11774</v>
      </c>
      <c r="K2002" t="s">
        <v>31</v>
      </c>
      <c r="L2002" t="s">
        <v>31</v>
      </c>
      <c r="M2002" t="s">
        <v>42</v>
      </c>
      <c r="N2002" t="s">
        <v>43</v>
      </c>
      <c r="O2002" t="s">
        <v>11775</v>
      </c>
      <c r="P2002" t="s">
        <v>540</v>
      </c>
      <c r="Q2002" t="s">
        <v>426</v>
      </c>
      <c r="R2002" t="s">
        <v>11776</v>
      </c>
      <c r="S2002" t="str">
        <f t="shared" si="27"/>
        <v>HUARAHUARA ACERO, TIMOTEA</v>
      </c>
      <c r="T2002" t="s">
        <v>52</v>
      </c>
      <c r="U2002" t="s">
        <v>48</v>
      </c>
      <c r="V2002" t="s">
        <v>49</v>
      </c>
      <c r="W2002" t="s">
        <v>17860</v>
      </c>
      <c r="X2002" s="126">
        <v>21572</v>
      </c>
      <c r="Y2002" t="s">
        <v>11777</v>
      </c>
      <c r="AB2002" t="s">
        <v>38</v>
      </c>
      <c r="AC2002" t="s">
        <v>39</v>
      </c>
      <c r="AD2002" t="s">
        <v>40</v>
      </c>
    </row>
    <row r="2003" spans="1:30" x14ac:dyDescent="0.25">
      <c r="A2003" t="s">
        <v>11778</v>
      </c>
      <c r="B2003" t="s">
        <v>377</v>
      </c>
      <c r="C2003" t="s">
        <v>28</v>
      </c>
      <c r="D2003" t="s">
        <v>29</v>
      </c>
      <c r="E2003" t="s">
        <v>369</v>
      </c>
      <c r="F2003" t="s">
        <v>11759</v>
      </c>
      <c r="G2003" t="s">
        <v>11760</v>
      </c>
      <c r="H2003" t="s">
        <v>9383</v>
      </c>
      <c r="I2003" t="s">
        <v>15503</v>
      </c>
      <c r="J2003" t="s">
        <v>11778</v>
      </c>
      <c r="K2003" t="s">
        <v>90</v>
      </c>
      <c r="L2003" t="s">
        <v>91</v>
      </c>
      <c r="M2003" t="s">
        <v>96</v>
      </c>
      <c r="N2003" t="s">
        <v>43</v>
      </c>
      <c r="O2003" t="s">
        <v>17861</v>
      </c>
      <c r="P2003" t="s">
        <v>132</v>
      </c>
      <c r="Q2003" t="s">
        <v>106</v>
      </c>
      <c r="R2003" t="s">
        <v>7670</v>
      </c>
      <c r="S2003" t="str">
        <f t="shared" si="27"/>
        <v>VELASQUEZ MAMANI, EDWIN JAIME</v>
      </c>
      <c r="T2003" t="s">
        <v>176</v>
      </c>
      <c r="U2003" t="s">
        <v>37</v>
      </c>
      <c r="V2003" t="s">
        <v>49</v>
      </c>
      <c r="W2003" t="s">
        <v>17862</v>
      </c>
      <c r="X2003" s="126">
        <v>24466</v>
      </c>
      <c r="Y2003" t="s">
        <v>7671</v>
      </c>
      <c r="AB2003" t="s">
        <v>38</v>
      </c>
      <c r="AC2003" t="s">
        <v>95</v>
      </c>
      <c r="AD2003" t="s">
        <v>40</v>
      </c>
    </row>
    <row r="2004" spans="1:30" x14ac:dyDescent="0.25">
      <c r="A2004" t="s">
        <v>11779</v>
      </c>
      <c r="B2004" t="s">
        <v>377</v>
      </c>
      <c r="C2004" t="s">
        <v>338</v>
      </c>
      <c r="D2004" t="s">
        <v>29</v>
      </c>
      <c r="E2004" t="s">
        <v>369</v>
      </c>
      <c r="F2004" t="s">
        <v>11780</v>
      </c>
      <c r="G2004" t="s">
        <v>11781</v>
      </c>
      <c r="H2004" t="s">
        <v>9383</v>
      </c>
      <c r="I2004" t="s">
        <v>15505</v>
      </c>
      <c r="J2004" t="s">
        <v>11779</v>
      </c>
      <c r="K2004" t="s">
        <v>31</v>
      </c>
      <c r="L2004" t="s">
        <v>32</v>
      </c>
      <c r="M2004" t="s">
        <v>33</v>
      </c>
      <c r="N2004" t="s">
        <v>34</v>
      </c>
      <c r="O2004" t="s">
        <v>11782</v>
      </c>
      <c r="P2004" t="s">
        <v>875</v>
      </c>
      <c r="Q2004" t="s">
        <v>1029</v>
      </c>
      <c r="R2004" t="s">
        <v>819</v>
      </c>
      <c r="S2004" t="str">
        <f t="shared" si="27"/>
        <v>CHANA ARIZACA, ERNESTO</v>
      </c>
      <c r="T2004" t="s">
        <v>47</v>
      </c>
      <c r="U2004" t="s">
        <v>37</v>
      </c>
      <c r="V2004" t="s">
        <v>6613</v>
      </c>
      <c r="W2004" t="s">
        <v>17863</v>
      </c>
      <c r="X2004" s="126">
        <v>27522</v>
      </c>
      <c r="Y2004" t="s">
        <v>15506</v>
      </c>
      <c r="Z2004" s="126">
        <v>43525</v>
      </c>
      <c r="AA2004" s="126">
        <v>44985</v>
      </c>
      <c r="AB2004" t="s">
        <v>38</v>
      </c>
      <c r="AC2004" t="s">
        <v>39</v>
      </c>
      <c r="AD2004" t="s">
        <v>40</v>
      </c>
    </row>
    <row r="2005" spans="1:30" x14ac:dyDescent="0.25">
      <c r="A2005" t="s">
        <v>11784</v>
      </c>
      <c r="B2005" t="s">
        <v>377</v>
      </c>
      <c r="C2005" t="s">
        <v>338</v>
      </c>
      <c r="D2005" t="s">
        <v>29</v>
      </c>
      <c r="E2005" t="s">
        <v>369</v>
      </c>
      <c r="F2005" t="s">
        <v>11780</v>
      </c>
      <c r="G2005" t="s">
        <v>11781</v>
      </c>
      <c r="H2005" t="s">
        <v>9383</v>
      </c>
      <c r="I2005" t="s">
        <v>15505</v>
      </c>
      <c r="J2005" t="s">
        <v>11784</v>
      </c>
      <c r="K2005" t="s">
        <v>31</v>
      </c>
      <c r="L2005" t="s">
        <v>31</v>
      </c>
      <c r="M2005" t="s">
        <v>42</v>
      </c>
      <c r="N2005" t="s">
        <v>43</v>
      </c>
      <c r="O2005" t="s">
        <v>53</v>
      </c>
      <c r="P2005" t="s">
        <v>106</v>
      </c>
      <c r="Q2005" t="s">
        <v>391</v>
      </c>
      <c r="R2005" t="s">
        <v>223</v>
      </c>
      <c r="S2005" t="str">
        <f t="shared" si="27"/>
        <v>MAMANI LLANO, JUANA</v>
      </c>
      <c r="T2005" t="s">
        <v>47</v>
      </c>
      <c r="U2005" t="s">
        <v>48</v>
      </c>
      <c r="V2005" t="s">
        <v>49</v>
      </c>
      <c r="W2005" t="s">
        <v>17864</v>
      </c>
      <c r="X2005" s="126">
        <v>24652</v>
      </c>
      <c r="Y2005" t="s">
        <v>11783</v>
      </c>
      <c r="AB2005" t="s">
        <v>38</v>
      </c>
      <c r="AC2005" t="s">
        <v>39</v>
      </c>
      <c r="AD2005" t="s">
        <v>40</v>
      </c>
    </row>
    <row r="2006" spans="1:30" x14ac:dyDescent="0.25">
      <c r="A2006" t="s">
        <v>11787</v>
      </c>
      <c r="B2006" t="s">
        <v>377</v>
      </c>
      <c r="C2006" t="s">
        <v>338</v>
      </c>
      <c r="D2006" t="s">
        <v>29</v>
      </c>
      <c r="E2006" t="s">
        <v>368</v>
      </c>
      <c r="F2006" t="s">
        <v>11788</v>
      </c>
      <c r="G2006" t="s">
        <v>11789</v>
      </c>
      <c r="H2006" t="s">
        <v>9383</v>
      </c>
      <c r="I2006" t="s">
        <v>15507</v>
      </c>
      <c r="J2006" t="s">
        <v>11787</v>
      </c>
      <c r="K2006" t="s">
        <v>31</v>
      </c>
      <c r="L2006" t="s">
        <v>32</v>
      </c>
      <c r="M2006" t="s">
        <v>33</v>
      </c>
      <c r="N2006" t="s">
        <v>34</v>
      </c>
      <c r="O2006" t="s">
        <v>6611</v>
      </c>
      <c r="P2006" t="s">
        <v>941</v>
      </c>
      <c r="Q2006" t="s">
        <v>126</v>
      </c>
      <c r="R2006" t="s">
        <v>942</v>
      </c>
      <c r="S2006" t="str">
        <f t="shared" si="27"/>
        <v>ARCATA FLORES, MARCOS</v>
      </c>
      <c r="T2006" t="s">
        <v>59</v>
      </c>
      <c r="U2006" t="s">
        <v>37</v>
      </c>
      <c r="V2006" t="s">
        <v>6613</v>
      </c>
      <c r="W2006" t="s">
        <v>17865</v>
      </c>
      <c r="X2006" s="126">
        <v>26609</v>
      </c>
      <c r="Y2006" t="s">
        <v>11790</v>
      </c>
      <c r="Z2006" s="126">
        <v>43525</v>
      </c>
      <c r="AA2006" s="126">
        <v>44985</v>
      </c>
      <c r="AB2006" t="s">
        <v>38</v>
      </c>
      <c r="AC2006" t="s">
        <v>39</v>
      </c>
      <c r="AD2006" t="s">
        <v>40</v>
      </c>
    </row>
    <row r="2007" spans="1:30" x14ac:dyDescent="0.25">
      <c r="A2007" t="s">
        <v>11791</v>
      </c>
      <c r="B2007" t="s">
        <v>377</v>
      </c>
      <c r="C2007" t="s">
        <v>338</v>
      </c>
      <c r="D2007" t="s">
        <v>29</v>
      </c>
      <c r="E2007" t="s">
        <v>368</v>
      </c>
      <c r="F2007" t="s">
        <v>11788</v>
      </c>
      <c r="G2007" t="s">
        <v>11789</v>
      </c>
      <c r="H2007" t="s">
        <v>9383</v>
      </c>
      <c r="I2007" t="s">
        <v>15507</v>
      </c>
      <c r="J2007" t="s">
        <v>11791</v>
      </c>
      <c r="K2007" t="s">
        <v>31</v>
      </c>
      <c r="L2007" t="s">
        <v>31</v>
      </c>
      <c r="M2007" t="s">
        <v>42</v>
      </c>
      <c r="N2007" t="s">
        <v>43</v>
      </c>
      <c r="O2007" t="s">
        <v>53</v>
      </c>
      <c r="P2007" t="s">
        <v>11792</v>
      </c>
      <c r="Q2007" t="s">
        <v>339</v>
      </c>
      <c r="R2007" t="s">
        <v>7361</v>
      </c>
      <c r="S2007" t="str">
        <f t="shared" si="27"/>
        <v>QUESADA MIRANDA, ANA NANCY</v>
      </c>
      <c r="T2007" t="s">
        <v>64</v>
      </c>
      <c r="U2007" t="s">
        <v>48</v>
      </c>
      <c r="V2007" t="s">
        <v>49</v>
      </c>
      <c r="W2007" t="s">
        <v>17866</v>
      </c>
      <c r="X2007" s="126">
        <v>24098</v>
      </c>
      <c r="Y2007" t="s">
        <v>11793</v>
      </c>
      <c r="AB2007" t="s">
        <v>38</v>
      </c>
      <c r="AC2007" t="s">
        <v>39</v>
      </c>
      <c r="AD2007" t="s">
        <v>40</v>
      </c>
    </row>
    <row r="2008" spans="1:30" x14ac:dyDescent="0.25">
      <c r="A2008" t="s">
        <v>11794</v>
      </c>
      <c r="B2008" t="s">
        <v>377</v>
      </c>
      <c r="C2008" t="s">
        <v>28</v>
      </c>
      <c r="D2008" t="s">
        <v>29</v>
      </c>
      <c r="E2008" t="s">
        <v>369</v>
      </c>
      <c r="F2008" t="s">
        <v>11795</v>
      </c>
      <c r="G2008" t="s">
        <v>11796</v>
      </c>
      <c r="H2008" t="s">
        <v>9383</v>
      </c>
      <c r="I2008" t="s">
        <v>15508</v>
      </c>
      <c r="J2008" t="s">
        <v>11794</v>
      </c>
      <c r="K2008" t="s">
        <v>31</v>
      </c>
      <c r="L2008" t="s">
        <v>32</v>
      </c>
      <c r="M2008" t="s">
        <v>33</v>
      </c>
      <c r="N2008" t="s">
        <v>34</v>
      </c>
      <c r="O2008" t="s">
        <v>6611</v>
      </c>
      <c r="P2008" t="s">
        <v>106</v>
      </c>
      <c r="Q2008" t="s">
        <v>943</v>
      </c>
      <c r="R2008" t="s">
        <v>604</v>
      </c>
      <c r="S2008" t="str">
        <f t="shared" si="27"/>
        <v>MAMANI PILCOMAMANI, WILBER</v>
      </c>
      <c r="T2008" t="s">
        <v>59</v>
      </c>
      <c r="U2008" t="s">
        <v>37</v>
      </c>
      <c r="V2008" t="s">
        <v>6613</v>
      </c>
      <c r="W2008" t="s">
        <v>17867</v>
      </c>
      <c r="X2008" s="126">
        <v>28619</v>
      </c>
      <c r="Y2008" t="s">
        <v>11797</v>
      </c>
      <c r="Z2008" s="126">
        <v>43525</v>
      </c>
      <c r="AA2008" s="126">
        <v>44985</v>
      </c>
      <c r="AB2008" t="s">
        <v>38</v>
      </c>
      <c r="AC2008" t="s">
        <v>39</v>
      </c>
      <c r="AD2008" t="s">
        <v>40</v>
      </c>
    </row>
    <row r="2009" spans="1:30" x14ac:dyDescent="0.25">
      <c r="A2009" t="s">
        <v>11798</v>
      </c>
      <c r="B2009" t="s">
        <v>377</v>
      </c>
      <c r="C2009" t="s">
        <v>28</v>
      </c>
      <c r="D2009" t="s">
        <v>29</v>
      </c>
      <c r="E2009" t="s">
        <v>369</v>
      </c>
      <c r="F2009" t="s">
        <v>11795</v>
      </c>
      <c r="G2009" t="s">
        <v>11796</v>
      </c>
      <c r="H2009" t="s">
        <v>9383</v>
      </c>
      <c r="I2009" t="s">
        <v>15508</v>
      </c>
      <c r="J2009" t="s">
        <v>11798</v>
      </c>
      <c r="K2009" t="s">
        <v>31</v>
      </c>
      <c r="L2009" t="s">
        <v>31</v>
      </c>
      <c r="M2009" t="s">
        <v>42</v>
      </c>
      <c r="N2009" t="s">
        <v>43</v>
      </c>
      <c r="O2009" t="s">
        <v>15509</v>
      </c>
      <c r="P2009" t="s">
        <v>245</v>
      </c>
      <c r="Q2009" t="s">
        <v>179</v>
      </c>
      <c r="R2009" t="s">
        <v>15510</v>
      </c>
      <c r="S2009" t="str">
        <f t="shared" si="27"/>
        <v>ALATA TITO, JOHN OMAR</v>
      </c>
      <c r="T2009" t="s">
        <v>47</v>
      </c>
      <c r="U2009" t="s">
        <v>48</v>
      </c>
      <c r="V2009" t="s">
        <v>49</v>
      </c>
      <c r="W2009" t="s">
        <v>17868</v>
      </c>
      <c r="X2009" s="126">
        <v>25206</v>
      </c>
      <c r="Y2009" t="s">
        <v>15511</v>
      </c>
      <c r="AB2009" t="s">
        <v>38</v>
      </c>
      <c r="AC2009" t="s">
        <v>39</v>
      </c>
      <c r="AD2009" t="s">
        <v>40</v>
      </c>
    </row>
    <row r="2010" spans="1:30" x14ac:dyDescent="0.25">
      <c r="A2010" t="s">
        <v>11800</v>
      </c>
      <c r="B2010" t="s">
        <v>377</v>
      </c>
      <c r="C2010" t="s">
        <v>28</v>
      </c>
      <c r="D2010" t="s">
        <v>29</v>
      </c>
      <c r="E2010" t="s">
        <v>369</v>
      </c>
      <c r="F2010" t="s">
        <v>11795</v>
      </c>
      <c r="G2010" t="s">
        <v>11796</v>
      </c>
      <c r="H2010" t="s">
        <v>9383</v>
      </c>
      <c r="I2010" t="s">
        <v>15508</v>
      </c>
      <c r="J2010" t="s">
        <v>11800</v>
      </c>
      <c r="K2010" t="s">
        <v>31</v>
      </c>
      <c r="L2010" t="s">
        <v>31</v>
      </c>
      <c r="M2010" t="s">
        <v>42</v>
      </c>
      <c r="N2010" t="s">
        <v>43</v>
      </c>
      <c r="O2010" t="s">
        <v>11801</v>
      </c>
      <c r="P2010" t="s">
        <v>75</v>
      </c>
      <c r="Q2010" t="s">
        <v>379</v>
      </c>
      <c r="R2010" t="s">
        <v>11802</v>
      </c>
      <c r="S2010" t="str">
        <f t="shared" si="27"/>
        <v>QUISPE VALENCIA, LILIA OLINDA</v>
      </c>
      <c r="T2010" t="s">
        <v>52</v>
      </c>
      <c r="U2010" t="s">
        <v>48</v>
      </c>
      <c r="V2010" t="s">
        <v>49</v>
      </c>
      <c r="W2010" t="s">
        <v>17869</v>
      </c>
      <c r="X2010" s="126">
        <v>23544</v>
      </c>
      <c r="Y2010" t="s">
        <v>11803</v>
      </c>
      <c r="AB2010" t="s">
        <v>38</v>
      </c>
      <c r="AC2010" t="s">
        <v>39</v>
      </c>
      <c r="AD2010" t="s">
        <v>40</v>
      </c>
    </row>
    <row r="2011" spans="1:30" x14ac:dyDescent="0.25">
      <c r="A2011" t="s">
        <v>11804</v>
      </c>
      <c r="B2011" t="s">
        <v>377</v>
      </c>
      <c r="C2011" t="s">
        <v>28</v>
      </c>
      <c r="D2011" t="s">
        <v>29</v>
      </c>
      <c r="E2011" t="s">
        <v>369</v>
      </c>
      <c r="F2011" t="s">
        <v>11795</v>
      </c>
      <c r="G2011" t="s">
        <v>11796</v>
      </c>
      <c r="H2011" t="s">
        <v>9383</v>
      </c>
      <c r="I2011" t="s">
        <v>15508</v>
      </c>
      <c r="J2011" t="s">
        <v>11804</v>
      </c>
      <c r="K2011" t="s">
        <v>31</v>
      </c>
      <c r="L2011" t="s">
        <v>31</v>
      </c>
      <c r="M2011" t="s">
        <v>42</v>
      </c>
      <c r="N2011" t="s">
        <v>43</v>
      </c>
      <c r="O2011" t="s">
        <v>11805</v>
      </c>
      <c r="P2011" t="s">
        <v>540</v>
      </c>
      <c r="Q2011" t="s">
        <v>106</v>
      </c>
      <c r="R2011" t="s">
        <v>13382</v>
      </c>
      <c r="S2011" t="str">
        <f t="shared" si="27"/>
        <v>HUARAHUARA MAMANI, ANASTASIA</v>
      </c>
      <c r="T2011" t="s">
        <v>47</v>
      </c>
      <c r="U2011" t="s">
        <v>48</v>
      </c>
      <c r="V2011" t="s">
        <v>49</v>
      </c>
      <c r="W2011" t="s">
        <v>17870</v>
      </c>
      <c r="X2011" s="126">
        <v>21121</v>
      </c>
      <c r="Y2011" t="s">
        <v>13383</v>
      </c>
      <c r="AB2011" t="s">
        <v>38</v>
      </c>
      <c r="AC2011" t="s">
        <v>39</v>
      </c>
      <c r="AD2011" t="s">
        <v>40</v>
      </c>
    </row>
    <row r="2012" spans="1:30" x14ac:dyDescent="0.25">
      <c r="A2012" t="s">
        <v>11806</v>
      </c>
      <c r="B2012" t="s">
        <v>377</v>
      </c>
      <c r="C2012" t="s">
        <v>28</v>
      </c>
      <c r="D2012" t="s">
        <v>29</v>
      </c>
      <c r="E2012" t="s">
        <v>369</v>
      </c>
      <c r="F2012" t="s">
        <v>11795</v>
      </c>
      <c r="G2012" t="s">
        <v>11796</v>
      </c>
      <c r="H2012" t="s">
        <v>9383</v>
      </c>
      <c r="I2012" t="s">
        <v>15508</v>
      </c>
      <c r="J2012" t="s">
        <v>11806</v>
      </c>
      <c r="K2012" t="s">
        <v>31</v>
      </c>
      <c r="L2012" t="s">
        <v>31</v>
      </c>
      <c r="M2012" t="s">
        <v>42</v>
      </c>
      <c r="N2012" t="s">
        <v>43</v>
      </c>
      <c r="O2012" t="s">
        <v>11807</v>
      </c>
      <c r="P2012" t="s">
        <v>642</v>
      </c>
      <c r="Q2012" t="s">
        <v>76</v>
      </c>
      <c r="R2012" t="s">
        <v>15512</v>
      </c>
      <c r="S2012" t="str">
        <f t="shared" si="27"/>
        <v>CCAMA CONDORI, HUGO RAUL</v>
      </c>
      <c r="T2012" t="s">
        <v>47</v>
      </c>
      <c r="U2012" t="s">
        <v>48</v>
      </c>
      <c r="V2012" t="s">
        <v>49</v>
      </c>
      <c r="W2012" t="s">
        <v>17871</v>
      </c>
      <c r="X2012" s="126">
        <v>26199</v>
      </c>
      <c r="Y2012" t="s">
        <v>15513</v>
      </c>
      <c r="AB2012" t="s">
        <v>38</v>
      </c>
      <c r="AC2012" t="s">
        <v>39</v>
      </c>
      <c r="AD2012" t="s">
        <v>40</v>
      </c>
    </row>
    <row r="2013" spans="1:30" x14ac:dyDescent="0.25">
      <c r="A2013" t="s">
        <v>11808</v>
      </c>
      <c r="B2013" t="s">
        <v>377</v>
      </c>
      <c r="C2013" t="s">
        <v>28</v>
      </c>
      <c r="D2013" t="s">
        <v>29</v>
      </c>
      <c r="E2013" t="s">
        <v>369</v>
      </c>
      <c r="F2013" t="s">
        <v>11795</v>
      </c>
      <c r="G2013" t="s">
        <v>11796</v>
      </c>
      <c r="H2013" t="s">
        <v>9383</v>
      </c>
      <c r="I2013" t="s">
        <v>15508</v>
      </c>
      <c r="J2013" t="s">
        <v>11808</v>
      </c>
      <c r="K2013" t="s">
        <v>31</v>
      </c>
      <c r="L2013" t="s">
        <v>31</v>
      </c>
      <c r="M2013" t="s">
        <v>42</v>
      </c>
      <c r="N2013" t="s">
        <v>43</v>
      </c>
      <c r="O2013" t="s">
        <v>11809</v>
      </c>
      <c r="P2013" t="s">
        <v>266</v>
      </c>
      <c r="Q2013" t="s">
        <v>473</v>
      </c>
      <c r="R2013" t="s">
        <v>944</v>
      </c>
      <c r="S2013" t="str">
        <f t="shared" si="27"/>
        <v>LUJANO NAIRA, ANTONIA</v>
      </c>
      <c r="T2013" t="s">
        <v>59</v>
      </c>
      <c r="U2013" t="s">
        <v>48</v>
      </c>
      <c r="V2013" t="s">
        <v>49</v>
      </c>
      <c r="W2013" t="s">
        <v>17872</v>
      </c>
      <c r="X2013" s="126">
        <v>24603</v>
      </c>
      <c r="Y2013" t="s">
        <v>11810</v>
      </c>
      <c r="AB2013" t="s">
        <v>38</v>
      </c>
      <c r="AC2013" t="s">
        <v>39</v>
      </c>
      <c r="AD2013" t="s">
        <v>40</v>
      </c>
    </row>
    <row r="2014" spans="1:30" x14ac:dyDescent="0.25">
      <c r="A2014" t="s">
        <v>11811</v>
      </c>
      <c r="B2014" t="s">
        <v>377</v>
      </c>
      <c r="C2014" t="s">
        <v>28</v>
      </c>
      <c r="D2014" t="s">
        <v>29</v>
      </c>
      <c r="E2014" t="s">
        <v>369</v>
      </c>
      <c r="F2014" t="s">
        <v>11795</v>
      </c>
      <c r="G2014" t="s">
        <v>11796</v>
      </c>
      <c r="H2014" t="s">
        <v>9383</v>
      </c>
      <c r="I2014" t="s">
        <v>15508</v>
      </c>
      <c r="J2014" t="s">
        <v>11811</v>
      </c>
      <c r="K2014" t="s">
        <v>90</v>
      </c>
      <c r="L2014" t="s">
        <v>91</v>
      </c>
      <c r="M2014" t="s">
        <v>92</v>
      </c>
      <c r="N2014" t="s">
        <v>43</v>
      </c>
      <c r="O2014" t="s">
        <v>53</v>
      </c>
      <c r="P2014" t="s">
        <v>106</v>
      </c>
      <c r="Q2014" t="s">
        <v>325</v>
      </c>
      <c r="R2014" t="s">
        <v>11812</v>
      </c>
      <c r="S2014" t="str">
        <f t="shared" si="27"/>
        <v>MAMANI MENDOZA, NAZARIO</v>
      </c>
      <c r="T2014" t="s">
        <v>722</v>
      </c>
      <c r="U2014" t="s">
        <v>37</v>
      </c>
      <c r="V2014" t="s">
        <v>49</v>
      </c>
      <c r="W2014" t="s">
        <v>17873</v>
      </c>
      <c r="X2014" s="126">
        <v>20305</v>
      </c>
      <c r="Y2014" t="s">
        <v>11813</v>
      </c>
      <c r="AB2014" t="s">
        <v>38</v>
      </c>
      <c r="AC2014" t="s">
        <v>95</v>
      </c>
      <c r="AD2014" t="s">
        <v>40</v>
      </c>
    </row>
    <row r="2015" spans="1:30" x14ac:dyDescent="0.25">
      <c r="A2015" t="s">
        <v>11814</v>
      </c>
      <c r="B2015" t="s">
        <v>377</v>
      </c>
      <c r="C2015" t="s">
        <v>28</v>
      </c>
      <c r="D2015" t="s">
        <v>29</v>
      </c>
      <c r="E2015" t="s">
        <v>369</v>
      </c>
      <c r="F2015" t="s">
        <v>11815</v>
      </c>
      <c r="G2015" t="s">
        <v>11816</v>
      </c>
      <c r="H2015" t="s">
        <v>9383</v>
      </c>
      <c r="I2015" t="s">
        <v>15514</v>
      </c>
      <c r="J2015" t="s">
        <v>11814</v>
      </c>
      <c r="K2015" t="s">
        <v>31</v>
      </c>
      <c r="L2015" t="s">
        <v>32</v>
      </c>
      <c r="M2015" t="s">
        <v>33</v>
      </c>
      <c r="N2015" t="s">
        <v>34</v>
      </c>
      <c r="O2015" t="s">
        <v>11817</v>
      </c>
      <c r="P2015" t="s">
        <v>158</v>
      </c>
      <c r="Q2015" t="s">
        <v>692</v>
      </c>
      <c r="R2015" t="s">
        <v>12180</v>
      </c>
      <c r="S2015" t="str">
        <f t="shared" si="27"/>
        <v>GOMEZ BAILON, ALMARIO</v>
      </c>
      <c r="T2015" t="s">
        <v>316</v>
      </c>
      <c r="U2015" t="s">
        <v>37</v>
      </c>
      <c r="V2015" t="s">
        <v>6613</v>
      </c>
      <c r="W2015" t="s">
        <v>17874</v>
      </c>
      <c r="X2015" s="126">
        <v>24215</v>
      </c>
      <c r="Y2015" t="s">
        <v>12181</v>
      </c>
      <c r="Z2015" s="126">
        <v>43525</v>
      </c>
      <c r="AA2015" s="126">
        <v>44985</v>
      </c>
      <c r="AB2015" t="s">
        <v>38</v>
      </c>
      <c r="AC2015" t="s">
        <v>39</v>
      </c>
      <c r="AD2015" t="s">
        <v>40</v>
      </c>
    </row>
    <row r="2016" spans="1:30" x14ac:dyDescent="0.25">
      <c r="A2016" t="s">
        <v>11820</v>
      </c>
      <c r="B2016" t="s">
        <v>377</v>
      </c>
      <c r="C2016" t="s">
        <v>28</v>
      </c>
      <c r="D2016" t="s">
        <v>29</v>
      </c>
      <c r="E2016" t="s">
        <v>369</v>
      </c>
      <c r="F2016" t="s">
        <v>11815</v>
      </c>
      <c r="G2016" t="s">
        <v>11816</v>
      </c>
      <c r="H2016" t="s">
        <v>9383</v>
      </c>
      <c r="I2016" t="s">
        <v>15514</v>
      </c>
      <c r="J2016" t="s">
        <v>11820</v>
      </c>
      <c r="K2016" t="s">
        <v>31</v>
      </c>
      <c r="L2016" t="s">
        <v>31</v>
      </c>
      <c r="M2016" t="s">
        <v>42</v>
      </c>
      <c r="N2016" t="s">
        <v>43</v>
      </c>
      <c r="O2016" t="s">
        <v>11821</v>
      </c>
      <c r="P2016" t="s">
        <v>11822</v>
      </c>
      <c r="Q2016" t="s">
        <v>945</v>
      </c>
      <c r="R2016" t="s">
        <v>903</v>
      </c>
      <c r="S2016" t="str">
        <f t="shared" si="27"/>
        <v>AMBILLA ALLCCA, ALFREDO</v>
      </c>
      <c r="T2016" t="s">
        <v>47</v>
      </c>
      <c r="U2016" t="s">
        <v>48</v>
      </c>
      <c r="V2016" t="s">
        <v>49</v>
      </c>
      <c r="W2016" t="s">
        <v>17875</v>
      </c>
      <c r="X2016" s="126">
        <v>21475</v>
      </c>
      <c r="Y2016" t="s">
        <v>11823</v>
      </c>
      <c r="AB2016" t="s">
        <v>38</v>
      </c>
      <c r="AC2016" t="s">
        <v>39</v>
      </c>
      <c r="AD2016" t="s">
        <v>40</v>
      </c>
    </row>
    <row r="2017" spans="1:30" x14ac:dyDescent="0.25">
      <c r="A2017" t="s">
        <v>11824</v>
      </c>
      <c r="B2017" t="s">
        <v>377</v>
      </c>
      <c r="C2017" t="s">
        <v>28</v>
      </c>
      <c r="D2017" t="s">
        <v>29</v>
      </c>
      <c r="E2017" t="s">
        <v>369</v>
      </c>
      <c r="F2017" t="s">
        <v>11815</v>
      </c>
      <c r="G2017" t="s">
        <v>11816</v>
      </c>
      <c r="H2017" t="s">
        <v>9383</v>
      </c>
      <c r="I2017" t="s">
        <v>15514</v>
      </c>
      <c r="J2017" t="s">
        <v>11824</v>
      </c>
      <c r="K2017" t="s">
        <v>31</v>
      </c>
      <c r="L2017" t="s">
        <v>31</v>
      </c>
      <c r="M2017" t="s">
        <v>42</v>
      </c>
      <c r="N2017" t="s">
        <v>43</v>
      </c>
      <c r="O2017" t="s">
        <v>15515</v>
      </c>
      <c r="P2017" t="s">
        <v>284</v>
      </c>
      <c r="Q2017" t="s">
        <v>105</v>
      </c>
      <c r="R2017" t="s">
        <v>13322</v>
      </c>
      <c r="S2017" t="str">
        <f t="shared" si="27"/>
        <v>SOSA CHAMBI, CONZUELO ELIZABETH</v>
      </c>
      <c r="T2017" t="s">
        <v>52</v>
      </c>
      <c r="U2017" t="s">
        <v>48</v>
      </c>
      <c r="V2017" t="s">
        <v>49</v>
      </c>
      <c r="W2017" t="s">
        <v>17876</v>
      </c>
      <c r="X2017" s="126">
        <v>23097</v>
      </c>
      <c r="Y2017" t="s">
        <v>13323</v>
      </c>
      <c r="AB2017" t="s">
        <v>38</v>
      </c>
      <c r="AC2017" t="s">
        <v>39</v>
      </c>
      <c r="AD2017" t="s">
        <v>40</v>
      </c>
    </row>
    <row r="2018" spans="1:30" x14ac:dyDescent="0.25">
      <c r="A2018" t="s">
        <v>11827</v>
      </c>
      <c r="B2018" t="s">
        <v>377</v>
      </c>
      <c r="C2018" t="s">
        <v>28</v>
      </c>
      <c r="D2018" t="s">
        <v>29</v>
      </c>
      <c r="E2018" t="s">
        <v>369</v>
      </c>
      <c r="F2018" t="s">
        <v>11815</v>
      </c>
      <c r="G2018" t="s">
        <v>11816</v>
      </c>
      <c r="H2018" t="s">
        <v>9383</v>
      </c>
      <c r="I2018" t="s">
        <v>15514</v>
      </c>
      <c r="J2018" t="s">
        <v>11827</v>
      </c>
      <c r="K2018" t="s">
        <v>31</v>
      </c>
      <c r="L2018" t="s">
        <v>31</v>
      </c>
      <c r="M2018" t="s">
        <v>9423</v>
      </c>
      <c r="N2018" t="s">
        <v>43</v>
      </c>
      <c r="O2018" t="s">
        <v>53</v>
      </c>
      <c r="P2018" t="s">
        <v>569</v>
      </c>
      <c r="Q2018" t="s">
        <v>194</v>
      </c>
      <c r="R2018" t="s">
        <v>11828</v>
      </c>
      <c r="S2018" t="str">
        <f t="shared" si="27"/>
        <v>GUILLEN VALDEZ, SARA BRAULIA</v>
      </c>
      <c r="T2018" t="s">
        <v>52</v>
      </c>
      <c r="U2018" t="s">
        <v>48</v>
      </c>
      <c r="V2018" t="s">
        <v>49</v>
      </c>
      <c r="W2018" t="s">
        <v>17877</v>
      </c>
      <c r="X2018" s="126">
        <v>21576</v>
      </c>
      <c r="Y2018" t="s">
        <v>11829</v>
      </c>
      <c r="AB2018" t="s">
        <v>38</v>
      </c>
      <c r="AC2018" t="s">
        <v>39</v>
      </c>
      <c r="AD2018" t="s">
        <v>40</v>
      </c>
    </row>
    <row r="2019" spans="1:30" x14ac:dyDescent="0.25">
      <c r="A2019" t="s">
        <v>11830</v>
      </c>
      <c r="B2019" t="s">
        <v>377</v>
      </c>
      <c r="C2019" t="s">
        <v>28</v>
      </c>
      <c r="D2019" t="s">
        <v>29</v>
      </c>
      <c r="E2019" t="s">
        <v>369</v>
      </c>
      <c r="F2019" t="s">
        <v>11815</v>
      </c>
      <c r="G2019" t="s">
        <v>11816</v>
      </c>
      <c r="H2019" t="s">
        <v>9383</v>
      </c>
      <c r="I2019" t="s">
        <v>15514</v>
      </c>
      <c r="J2019" t="s">
        <v>11830</v>
      </c>
      <c r="K2019" t="s">
        <v>31</v>
      </c>
      <c r="L2019" t="s">
        <v>31</v>
      </c>
      <c r="M2019" t="s">
        <v>42</v>
      </c>
      <c r="N2019" t="s">
        <v>61</v>
      </c>
      <c r="O2019" t="s">
        <v>11831</v>
      </c>
      <c r="P2019" t="s">
        <v>344</v>
      </c>
      <c r="Q2019" t="s">
        <v>328</v>
      </c>
      <c r="R2019" t="s">
        <v>22617</v>
      </c>
      <c r="S2019" s="189" t="s">
        <v>235</v>
      </c>
      <c r="T2019" t="s">
        <v>64</v>
      </c>
      <c r="U2019" t="s">
        <v>48</v>
      </c>
      <c r="V2019" t="s">
        <v>49</v>
      </c>
      <c r="W2019" t="s">
        <v>22618</v>
      </c>
      <c r="X2019" s="126">
        <v>33227</v>
      </c>
      <c r="Y2019" t="s">
        <v>22619</v>
      </c>
      <c r="Z2019" s="126">
        <v>44256</v>
      </c>
      <c r="AA2019" s="126">
        <v>44561</v>
      </c>
      <c r="AB2019" t="s">
        <v>38</v>
      </c>
      <c r="AC2019" t="s">
        <v>6628</v>
      </c>
      <c r="AD2019" t="s">
        <v>40</v>
      </c>
    </row>
    <row r="2020" spans="1:30" x14ac:dyDescent="0.25">
      <c r="A2020" t="s">
        <v>11832</v>
      </c>
      <c r="B2020" t="s">
        <v>377</v>
      </c>
      <c r="C2020" t="s">
        <v>28</v>
      </c>
      <c r="D2020" t="s">
        <v>29</v>
      </c>
      <c r="E2020" t="s">
        <v>369</v>
      </c>
      <c r="F2020" t="s">
        <v>11815</v>
      </c>
      <c r="G2020" t="s">
        <v>11816</v>
      </c>
      <c r="H2020" t="s">
        <v>9383</v>
      </c>
      <c r="I2020" t="s">
        <v>15514</v>
      </c>
      <c r="J2020" t="s">
        <v>11832</v>
      </c>
      <c r="K2020" t="s">
        <v>31</v>
      </c>
      <c r="L2020" t="s">
        <v>31</v>
      </c>
      <c r="M2020" t="s">
        <v>42</v>
      </c>
      <c r="N2020" t="s">
        <v>43</v>
      </c>
      <c r="O2020" t="s">
        <v>15516</v>
      </c>
      <c r="P2020" t="s">
        <v>608</v>
      </c>
      <c r="Q2020" t="s">
        <v>506</v>
      </c>
      <c r="R2020" t="s">
        <v>4141</v>
      </c>
      <c r="S2020" t="str">
        <f t="shared" si="27"/>
        <v>AROCUTIPA MARCA, DELIA ROSA</v>
      </c>
      <c r="T2020" t="s">
        <v>52</v>
      </c>
      <c r="U2020" t="s">
        <v>48</v>
      </c>
      <c r="V2020" t="s">
        <v>49</v>
      </c>
      <c r="W2020" t="s">
        <v>17878</v>
      </c>
      <c r="X2020" s="126">
        <v>28661</v>
      </c>
      <c r="Y2020" t="s">
        <v>15517</v>
      </c>
      <c r="AB2020" t="s">
        <v>38</v>
      </c>
      <c r="AC2020" t="s">
        <v>39</v>
      </c>
      <c r="AD2020" t="s">
        <v>40</v>
      </c>
    </row>
    <row r="2021" spans="1:30" x14ac:dyDescent="0.25">
      <c r="A2021" t="s">
        <v>11833</v>
      </c>
      <c r="B2021" t="s">
        <v>377</v>
      </c>
      <c r="C2021" t="s">
        <v>28</v>
      </c>
      <c r="D2021" t="s">
        <v>29</v>
      </c>
      <c r="E2021" t="s">
        <v>369</v>
      </c>
      <c r="F2021" t="s">
        <v>11815</v>
      </c>
      <c r="G2021" t="s">
        <v>11816</v>
      </c>
      <c r="H2021" t="s">
        <v>9383</v>
      </c>
      <c r="I2021" t="s">
        <v>15514</v>
      </c>
      <c r="J2021" t="s">
        <v>11833</v>
      </c>
      <c r="K2021" t="s">
        <v>31</v>
      </c>
      <c r="L2021" t="s">
        <v>31</v>
      </c>
      <c r="M2021" t="s">
        <v>6446</v>
      </c>
      <c r="N2021" t="s">
        <v>43</v>
      </c>
      <c r="O2021" t="s">
        <v>11834</v>
      </c>
      <c r="P2021" t="s">
        <v>549</v>
      </c>
      <c r="Q2021" t="s">
        <v>126</v>
      </c>
      <c r="R2021" t="s">
        <v>903</v>
      </c>
      <c r="S2021" t="str">
        <f t="shared" si="27"/>
        <v>HUARCAYA FLORES, ALFREDO</v>
      </c>
      <c r="T2021" t="s">
        <v>64</v>
      </c>
      <c r="U2021" t="s">
        <v>48</v>
      </c>
      <c r="V2021" t="s">
        <v>49</v>
      </c>
      <c r="W2021" t="s">
        <v>17879</v>
      </c>
      <c r="X2021" s="126">
        <v>22967</v>
      </c>
      <c r="Y2021" t="s">
        <v>11835</v>
      </c>
      <c r="AB2021" t="s">
        <v>38</v>
      </c>
      <c r="AC2021" t="s">
        <v>39</v>
      </c>
      <c r="AD2021" t="s">
        <v>40</v>
      </c>
    </row>
    <row r="2022" spans="1:30" x14ac:dyDescent="0.25">
      <c r="A2022" t="s">
        <v>11838</v>
      </c>
      <c r="B2022" t="s">
        <v>377</v>
      </c>
      <c r="C2022" t="s">
        <v>28</v>
      </c>
      <c r="D2022" t="s">
        <v>29</v>
      </c>
      <c r="E2022" t="s">
        <v>369</v>
      </c>
      <c r="F2022" t="s">
        <v>11815</v>
      </c>
      <c r="G2022" t="s">
        <v>11816</v>
      </c>
      <c r="H2022" t="s">
        <v>9383</v>
      </c>
      <c r="I2022" t="s">
        <v>15514</v>
      </c>
      <c r="J2022" t="s">
        <v>11838</v>
      </c>
      <c r="K2022" t="s">
        <v>90</v>
      </c>
      <c r="L2022" t="s">
        <v>91</v>
      </c>
      <c r="M2022" t="s">
        <v>92</v>
      </c>
      <c r="N2022" t="s">
        <v>43</v>
      </c>
      <c r="O2022" t="s">
        <v>53</v>
      </c>
      <c r="P2022" t="s">
        <v>152</v>
      </c>
      <c r="Q2022" t="s">
        <v>222</v>
      </c>
      <c r="R2022" t="s">
        <v>695</v>
      </c>
      <c r="S2022" t="str">
        <f t="shared" si="27"/>
        <v>RAMOS CCOPA, NESTOR</v>
      </c>
      <c r="T2022" t="s">
        <v>309</v>
      </c>
      <c r="U2022" t="s">
        <v>37</v>
      </c>
      <c r="V2022" t="s">
        <v>49</v>
      </c>
      <c r="W2022" t="s">
        <v>17880</v>
      </c>
      <c r="X2022" s="126">
        <v>21242</v>
      </c>
      <c r="Y2022" t="s">
        <v>11839</v>
      </c>
      <c r="AB2022" t="s">
        <v>38</v>
      </c>
      <c r="AC2022" t="s">
        <v>95</v>
      </c>
      <c r="AD2022" t="s">
        <v>40</v>
      </c>
    </row>
    <row r="2023" spans="1:30" x14ac:dyDescent="0.25">
      <c r="A2023" t="s">
        <v>11840</v>
      </c>
      <c r="B2023" t="s">
        <v>377</v>
      </c>
      <c r="C2023" t="s">
        <v>338</v>
      </c>
      <c r="D2023" t="s">
        <v>29</v>
      </c>
      <c r="E2023" t="s">
        <v>368</v>
      </c>
      <c r="F2023" t="s">
        <v>11841</v>
      </c>
      <c r="G2023" t="s">
        <v>11842</v>
      </c>
      <c r="H2023" t="s">
        <v>9383</v>
      </c>
      <c r="I2023" t="s">
        <v>15518</v>
      </c>
      <c r="J2023" t="s">
        <v>11840</v>
      </c>
      <c r="K2023" t="s">
        <v>31</v>
      </c>
      <c r="L2023" t="s">
        <v>32</v>
      </c>
      <c r="M2023" t="s">
        <v>33</v>
      </c>
      <c r="N2023" t="s">
        <v>34</v>
      </c>
      <c r="O2023" t="s">
        <v>6611</v>
      </c>
      <c r="P2023" t="s">
        <v>197</v>
      </c>
      <c r="Q2023" t="s">
        <v>333</v>
      </c>
      <c r="R2023" t="s">
        <v>417</v>
      </c>
      <c r="S2023" t="str">
        <f t="shared" si="27"/>
        <v>CHAVEZ ZEGARRA, VICTOR</v>
      </c>
      <c r="T2023" t="s">
        <v>59</v>
      </c>
      <c r="U2023" t="s">
        <v>37</v>
      </c>
      <c r="V2023" t="s">
        <v>6613</v>
      </c>
      <c r="W2023" t="s">
        <v>17881</v>
      </c>
      <c r="X2023" s="126">
        <v>25353</v>
      </c>
      <c r="Y2023" t="s">
        <v>11843</v>
      </c>
      <c r="Z2023" s="126">
        <v>43525</v>
      </c>
      <c r="AA2023" s="126">
        <v>44985</v>
      </c>
      <c r="AB2023" t="s">
        <v>38</v>
      </c>
      <c r="AC2023" t="s">
        <v>39</v>
      </c>
      <c r="AD2023" t="s">
        <v>40</v>
      </c>
    </row>
    <row r="2024" spans="1:30" x14ac:dyDescent="0.25">
      <c r="A2024" t="s">
        <v>11844</v>
      </c>
      <c r="B2024" t="s">
        <v>377</v>
      </c>
      <c r="C2024" t="s">
        <v>338</v>
      </c>
      <c r="D2024" t="s">
        <v>29</v>
      </c>
      <c r="E2024" t="s">
        <v>368</v>
      </c>
      <c r="F2024" t="s">
        <v>11841</v>
      </c>
      <c r="G2024" t="s">
        <v>11842</v>
      </c>
      <c r="H2024" t="s">
        <v>9383</v>
      </c>
      <c r="I2024" t="s">
        <v>15518</v>
      </c>
      <c r="J2024" t="s">
        <v>11844</v>
      </c>
      <c r="K2024" t="s">
        <v>31</v>
      </c>
      <c r="L2024" t="s">
        <v>31</v>
      </c>
      <c r="M2024" t="s">
        <v>42</v>
      </c>
      <c r="N2024" t="s">
        <v>43</v>
      </c>
      <c r="O2024" t="s">
        <v>11845</v>
      </c>
      <c r="P2024" t="s">
        <v>106</v>
      </c>
      <c r="Q2024" t="s">
        <v>152</v>
      </c>
      <c r="R2024" t="s">
        <v>11846</v>
      </c>
      <c r="S2024" t="str">
        <f t="shared" si="27"/>
        <v>MAMANI RAMOS, KATTY MARIBEL</v>
      </c>
      <c r="T2024" t="s">
        <v>64</v>
      </c>
      <c r="U2024" t="s">
        <v>48</v>
      </c>
      <c r="V2024" t="s">
        <v>49</v>
      </c>
      <c r="W2024" t="s">
        <v>17882</v>
      </c>
      <c r="X2024" s="126">
        <v>30459</v>
      </c>
      <c r="Y2024" t="s">
        <v>11847</v>
      </c>
      <c r="AB2024" t="s">
        <v>38</v>
      </c>
      <c r="AC2024" t="s">
        <v>39</v>
      </c>
      <c r="AD2024" t="s">
        <v>40</v>
      </c>
    </row>
    <row r="2025" spans="1:30" x14ac:dyDescent="0.25">
      <c r="A2025" t="s">
        <v>11848</v>
      </c>
      <c r="B2025" t="s">
        <v>377</v>
      </c>
      <c r="C2025" t="s">
        <v>338</v>
      </c>
      <c r="D2025" t="s">
        <v>29</v>
      </c>
      <c r="E2025" t="s">
        <v>368</v>
      </c>
      <c r="F2025" t="s">
        <v>11841</v>
      </c>
      <c r="G2025" t="s">
        <v>11842</v>
      </c>
      <c r="H2025" t="s">
        <v>9383</v>
      </c>
      <c r="I2025" t="s">
        <v>15518</v>
      </c>
      <c r="J2025" t="s">
        <v>11848</v>
      </c>
      <c r="K2025" t="s">
        <v>31</v>
      </c>
      <c r="L2025" t="s">
        <v>31</v>
      </c>
      <c r="M2025" t="s">
        <v>42</v>
      </c>
      <c r="N2025" t="s">
        <v>43</v>
      </c>
      <c r="O2025" t="s">
        <v>15519</v>
      </c>
      <c r="P2025" t="s">
        <v>193</v>
      </c>
      <c r="Q2025" t="s">
        <v>135</v>
      </c>
      <c r="R2025" t="s">
        <v>9127</v>
      </c>
      <c r="S2025" t="str">
        <f t="shared" si="27"/>
        <v>APAZA COILA, BENITA</v>
      </c>
      <c r="T2025" t="s">
        <v>52</v>
      </c>
      <c r="U2025" t="s">
        <v>48</v>
      </c>
      <c r="V2025" t="s">
        <v>49</v>
      </c>
      <c r="W2025" t="s">
        <v>17883</v>
      </c>
      <c r="X2025" s="126">
        <v>22726</v>
      </c>
      <c r="Y2025" t="s">
        <v>12213</v>
      </c>
      <c r="AB2025" t="s">
        <v>38</v>
      </c>
      <c r="AC2025" t="s">
        <v>39</v>
      </c>
      <c r="AD2025" t="s">
        <v>40</v>
      </c>
    </row>
    <row r="2026" spans="1:30" x14ac:dyDescent="0.25">
      <c r="A2026" t="s">
        <v>11853</v>
      </c>
      <c r="B2026" t="s">
        <v>377</v>
      </c>
      <c r="C2026" t="s">
        <v>338</v>
      </c>
      <c r="D2026" t="s">
        <v>29</v>
      </c>
      <c r="E2026" t="s">
        <v>368</v>
      </c>
      <c r="F2026" t="s">
        <v>11841</v>
      </c>
      <c r="G2026" t="s">
        <v>11842</v>
      </c>
      <c r="H2026" t="s">
        <v>9383</v>
      </c>
      <c r="I2026" t="s">
        <v>15518</v>
      </c>
      <c r="J2026" t="s">
        <v>11853</v>
      </c>
      <c r="K2026" t="s">
        <v>90</v>
      </c>
      <c r="L2026" t="s">
        <v>91</v>
      </c>
      <c r="M2026" t="s">
        <v>92</v>
      </c>
      <c r="N2026" t="s">
        <v>43</v>
      </c>
      <c r="O2026" t="s">
        <v>53</v>
      </c>
      <c r="P2026" t="s">
        <v>683</v>
      </c>
      <c r="Q2026" t="s">
        <v>228</v>
      </c>
      <c r="R2026" t="s">
        <v>11854</v>
      </c>
      <c r="S2026" t="str">
        <f t="shared" si="27"/>
        <v>CONDEMAYTA CALIZAYA, CESAR HUGO</v>
      </c>
      <c r="T2026" t="s">
        <v>147</v>
      </c>
      <c r="U2026" t="s">
        <v>37</v>
      </c>
      <c r="V2026" t="s">
        <v>49</v>
      </c>
      <c r="W2026" t="s">
        <v>17884</v>
      </c>
      <c r="X2026" s="126">
        <v>24417</v>
      </c>
      <c r="Y2026" t="s">
        <v>11855</v>
      </c>
      <c r="AB2026" t="s">
        <v>38</v>
      </c>
      <c r="AC2026" t="s">
        <v>95</v>
      </c>
      <c r="AD2026" t="s">
        <v>40</v>
      </c>
    </row>
    <row r="2027" spans="1:30" x14ac:dyDescent="0.25">
      <c r="A2027" t="s">
        <v>11856</v>
      </c>
      <c r="B2027" t="s">
        <v>377</v>
      </c>
      <c r="C2027" t="s">
        <v>338</v>
      </c>
      <c r="D2027" t="s">
        <v>29</v>
      </c>
      <c r="E2027" t="s">
        <v>369</v>
      </c>
      <c r="F2027" t="s">
        <v>11857</v>
      </c>
      <c r="G2027" t="s">
        <v>11858</v>
      </c>
      <c r="H2027" t="s">
        <v>9383</v>
      </c>
      <c r="I2027" t="s">
        <v>15520</v>
      </c>
      <c r="J2027" t="s">
        <v>11856</v>
      </c>
      <c r="K2027" t="s">
        <v>31</v>
      </c>
      <c r="L2027" t="s">
        <v>32</v>
      </c>
      <c r="M2027" t="s">
        <v>33</v>
      </c>
      <c r="N2027" t="s">
        <v>34</v>
      </c>
      <c r="O2027" t="s">
        <v>6611</v>
      </c>
      <c r="P2027" t="s">
        <v>75</v>
      </c>
      <c r="Q2027" t="s">
        <v>193</v>
      </c>
      <c r="R2027" t="s">
        <v>6574</v>
      </c>
      <c r="S2027" t="str">
        <f t="shared" si="27"/>
        <v>QUISPE APAZA, MARISOL</v>
      </c>
      <c r="T2027" t="s">
        <v>36</v>
      </c>
      <c r="U2027" t="s">
        <v>37</v>
      </c>
      <c r="V2027" t="s">
        <v>6613</v>
      </c>
      <c r="W2027" t="s">
        <v>17885</v>
      </c>
      <c r="X2027" s="126">
        <v>27610</v>
      </c>
      <c r="Y2027" t="s">
        <v>11859</v>
      </c>
      <c r="Z2027" s="126">
        <v>43525</v>
      </c>
      <c r="AA2027" s="126">
        <v>44985</v>
      </c>
      <c r="AB2027" t="s">
        <v>38</v>
      </c>
      <c r="AC2027" t="s">
        <v>39</v>
      </c>
      <c r="AD2027" t="s">
        <v>40</v>
      </c>
    </row>
    <row r="2028" spans="1:30" x14ac:dyDescent="0.25">
      <c r="A2028" t="s">
        <v>11860</v>
      </c>
      <c r="B2028" t="s">
        <v>377</v>
      </c>
      <c r="C2028" t="s">
        <v>338</v>
      </c>
      <c r="D2028" t="s">
        <v>29</v>
      </c>
      <c r="E2028" t="s">
        <v>369</v>
      </c>
      <c r="F2028" t="s">
        <v>11857</v>
      </c>
      <c r="G2028" t="s">
        <v>11858</v>
      </c>
      <c r="H2028" t="s">
        <v>9383</v>
      </c>
      <c r="I2028" t="s">
        <v>15520</v>
      </c>
      <c r="J2028" t="s">
        <v>11860</v>
      </c>
      <c r="K2028" t="s">
        <v>31</v>
      </c>
      <c r="L2028" t="s">
        <v>31</v>
      </c>
      <c r="M2028" t="s">
        <v>42</v>
      </c>
      <c r="N2028" t="s">
        <v>43</v>
      </c>
      <c r="O2028" t="s">
        <v>11861</v>
      </c>
      <c r="P2028" t="s">
        <v>642</v>
      </c>
      <c r="Q2028" t="s">
        <v>660</v>
      </c>
      <c r="R2028" t="s">
        <v>948</v>
      </c>
      <c r="S2028" t="str">
        <f t="shared" si="27"/>
        <v>CCAMA ANAHUA, EUGENIO</v>
      </c>
      <c r="T2028" t="s">
        <v>47</v>
      </c>
      <c r="U2028" t="s">
        <v>48</v>
      </c>
      <c r="V2028" t="s">
        <v>49</v>
      </c>
      <c r="W2028" t="s">
        <v>17886</v>
      </c>
      <c r="X2028" s="126">
        <v>21560</v>
      </c>
      <c r="Y2028" t="s">
        <v>11862</v>
      </c>
      <c r="AB2028" t="s">
        <v>38</v>
      </c>
      <c r="AC2028" t="s">
        <v>39</v>
      </c>
      <c r="AD2028" t="s">
        <v>40</v>
      </c>
    </row>
    <row r="2029" spans="1:30" x14ac:dyDescent="0.25">
      <c r="A2029" t="s">
        <v>11863</v>
      </c>
      <c r="B2029" t="s">
        <v>377</v>
      </c>
      <c r="C2029" t="s">
        <v>338</v>
      </c>
      <c r="D2029" t="s">
        <v>29</v>
      </c>
      <c r="E2029" t="s">
        <v>369</v>
      </c>
      <c r="F2029" t="s">
        <v>11864</v>
      </c>
      <c r="G2029" t="s">
        <v>11865</v>
      </c>
      <c r="H2029" t="s">
        <v>9383</v>
      </c>
      <c r="I2029" t="s">
        <v>15521</v>
      </c>
      <c r="J2029" t="s">
        <v>11863</v>
      </c>
      <c r="K2029" t="s">
        <v>31</v>
      </c>
      <c r="L2029" t="s">
        <v>32</v>
      </c>
      <c r="M2029" t="s">
        <v>33</v>
      </c>
      <c r="N2029" t="s">
        <v>34</v>
      </c>
      <c r="O2029" t="s">
        <v>15522</v>
      </c>
      <c r="P2029" t="s">
        <v>78</v>
      </c>
      <c r="Q2029" t="s">
        <v>946</v>
      </c>
      <c r="R2029" t="s">
        <v>13100</v>
      </c>
      <c r="S2029" t="str">
        <f t="shared" si="27"/>
        <v>PINEDA LLANQUI, ADELMI MILAGROS</v>
      </c>
      <c r="T2029" t="s">
        <v>36</v>
      </c>
      <c r="U2029" t="s">
        <v>37</v>
      </c>
      <c r="V2029" t="s">
        <v>6613</v>
      </c>
      <c r="W2029" t="s">
        <v>17887</v>
      </c>
      <c r="X2029" s="126">
        <v>26083</v>
      </c>
      <c r="Y2029" t="s">
        <v>13101</v>
      </c>
      <c r="Z2029" s="126">
        <v>43525</v>
      </c>
      <c r="AA2029" s="126">
        <v>44985</v>
      </c>
      <c r="AB2029" t="s">
        <v>38</v>
      </c>
      <c r="AC2029" t="s">
        <v>39</v>
      </c>
      <c r="AD2029" t="s">
        <v>40</v>
      </c>
    </row>
    <row r="2030" spans="1:30" x14ac:dyDescent="0.25">
      <c r="A2030" t="s">
        <v>11867</v>
      </c>
      <c r="B2030" t="s">
        <v>377</v>
      </c>
      <c r="C2030" t="s">
        <v>338</v>
      </c>
      <c r="D2030" t="s">
        <v>29</v>
      </c>
      <c r="E2030" t="s">
        <v>369</v>
      </c>
      <c r="F2030" t="s">
        <v>11864</v>
      </c>
      <c r="G2030" t="s">
        <v>11865</v>
      </c>
      <c r="H2030" t="s">
        <v>9383</v>
      </c>
      <c r="I2030" t="s">
        <v>15521</v>
      </c>
      <c r="J2030" t="s">
        <v>11867</v>
      </c>
      <c r="K2030" t="s">
        <v>31</v>
      </c>
      <c r="L2030" t="s">
        <v>31</v>
      </c>
      <c r="M2030" t="s">
        <v>42</v>
      </c>
      <c r="N2030" t="s">
        <v>43</v>
      </c>
      <c r="O2030" t="s">
        <v>53</v>
      </c>
      <c r="P2030" t="s">
        <v>711</v>
      </c>
      <c r="Q2030" t="s">
        <v>164</v>
      </c>
      <c r="R2030" t="s">
        <v>11868</v>
      </c>
      <c r="S2030" t="str">
        <f t="shared" si="27"/>
        <v>CAMACHO YUCRA, MERCEDES ELVIRA</v>
      </c>
      <c r="T2030" t="s">
        <v>52</v>
      </c>
      <c r="U2030" t="s">
        <v>48</v>
      </c>
      <c r="V2030" t="s">
        <v>49</v>
      </c>
      <c r="W2030" t="s">
        <v>17888</v>
      </c>
      <c r="X2030" s="126">
        <v>23712</v>
      </c>
      <c r="Y2030" t="s">
        <v>11869</v>
      </c>
      <c r="AB2030" t="s">
        <v>38</v>
      </c>
      <c r="AC2030" t="s">
        <v>39</v>
      </c>
      <c r="AD2030" t="s">
        <v>40</v>
      </c>
    </row>
    <row r="2031" spans="1:30" x14ac:dyDescent="0.25">
      <c r="A2031" t="s">
        <v>11870</v>
      </c>
      <c r="B2031" t="s">
        <v>377</v>
      </c>
      <c r="C2031" t="s">
        <v>338</v>
      </c>
      <c r="D2031" t="s">
        <v>29</v>
      </c>
      <c r="E2031" t="s">
        <v>369</v>
      </c>
      <c r="F2031" t="s">
        <v>11864</v>
      </c>
      <c r="G2031" t="s">
        <v>11865</v>
      </c>
      <c r="H2031" t="s">
        <v>9383</v>
      </c>
      <c r="I2031" t="s">
        <v>15521</v>
      </c>
      <c r="J2031" t="s">
        <v>11870</v>
      </c>
      <c r="K2031" t="s">
        <v>90</v>
      </c>
      <c r="L2031" t="s">
        <v>91</v>
      </c>
      <c r="M2031" t="s">
        <v>92</v>
      </c>
      <c r="N2031" t="s">
        <v>43</v>
      </c>
      <c r="O2031" t="s">
        <v>53</v>
      </c>
      <c r="P2031" t="s">
        <v>126</v>
      </c>
      <c r="Q2031" t="s">
        <v>106</v>
      </c>
      <c r="R2031" t="s">
        <v>635</v>
      </c>
      <c r="S2031" t="str">
        <f t="shared" si="27"/>
        <v>FLORES MAMANI, ADOLFO</v>
      </c>
      <c r="T2031" t="s">
        <v>147</v>
      </c>
      <c r="U2031" t="s">
        <v>37</v>
      </c>
      <c r="V2031" t="s">
        <v>49</v>
      </c>
      <c r="W2031" t="s">
        <v>17889</v>
      </c>
      <c r="X2031" s="126">
        <v>22235</v>
      </c>
      <c r="Y2031" t="s">
        <v>11871</v>
      </c>
      <c r="AB2031" t="s">
        <v>38</v>
      </c>
      <c r="AC2031" t="s">
        <v>95</v>
      </c>
      <c r="AD2031" t="s">
        <v>40</v>
      </c>
    </row>
    <row r="2032" spans="1:30" x14ac:dyDescent="0.25">
      <c r="A2032" t="s">
        <v>11872</v>
      </c>
      <c r="B2032" t="s">
        <v>377</v>
      </c>
      <c r="C2032" t="s">
        <v>7257</v>
      </c>
      <c r="D2032" t="s">
        <v>29</v>
      </c>
      <c r="E2032" t="s">
        <v>368</v>
      </c>
      <c r="F2032" t="s">
        <v>11873</v>
      </c>
      <c r="G2032" t="s">
        <v>11874</v>
      </c>
      <c r="H2032" t="s">
        <v>9383</v>
      </c>
      <c r="I2032" t="s">
        <v>15523</v>
      </c>
      <c r="J2032" t="s">
        <v>11872</v>
      </c>
      <c r="K2032" t="s">
        <v>31</v>
      </c>
      <c r="L2032" t="s">
        <v>31</v>
      </c>
      <c r="M2032" t="s">
        <v>291</v>
      </c>
      <c r="N2032" t="s">
        <v>43</v>
      </c>
      <c r="O2032" t="s">
        <v>11875</v>
      </c>
      <c r="P2032" t="s">
        <v>500</v>
      </c>
      <c r="Q2032" t="s">
        <v>58</v>
      </c>
      <c r="R2032" t="s">
        <v>789</v>
      </c>
      <c r="S2032" t="str">
        <f t="shared" si="27"/>
        <v>ORDOÑO VILCA, CARLOS</v>
      </c>
      <c r="T2032" t="s">
        <v>52</v>
      </c>
      <c r="U2032" t="s">
        <v>48</v>
      </c>
      <c r="V2032" t="s">
        <v>49</v>
      </c>
      <c r="W2032" t="s">
        <v>17890</v>
      </c>
      <c r="X2032" s="126">
        <v>23198</v>
      </c>
      <c r="Y2032" t="s">
        <v>11876</v>
      </c>
      <c r="Z2032" s="126">
        <v>44197</v>
      </c>
      <c r="AA2032" s="126">
        <v>44561</v>
      </c>
      <c r="AB2032" t="s">
        <v>38</v>
      </c>
      <c r="AC2032" t="s">
        <v>39</v>
      </c>
      <c r="AD2032" t="s">
        <v>40</v>
      </c>
    </row>
    <row r="2033" spans="1:30" x14ac:dyDescent="0.25">
      <c r="A2033" t="s">
        <v>11877</v>
      </c>
      <c r="B2033" t="s">
        <v>377</v>
      </c>
      <c r="C2033" t="s">
        <v>338</v>
      </c>
      <c r="D2033" t="s">
        <v>29</v>
      </c>
      <c r="E2033" t="s">
        <v>369</v>
      </c>
      <c r="F2033" t="s">
        <v>11878</v>
      </c>
      <c r="G2033" t="s">
        <v>11879</v>
      </c>
      <c r="H2033" t="s">
        <v>9383</v>
      </c>
      <c r="I2033" t="s">
        <v>15524</v>
      </c>
      <c r="J2033" t="s">
        <v>11877</v>
      </c>
      <c r="K2033" t="s">
        <v>31</v>
      </c>
      <c r="L2033" t="s">
        <v>32</v>
      </c>
      <c r="M2033" t="s">
        <v>33</v>
      </c>
      <c r="N2033" t="s">
        <v>699</v>
      </c>
      <c r="O2033" t="s">
        <v>17891</v>
      </c>
      <c r="P2033" t="s">
        <v>75</v>
      </c>
      <c r="Q2033" t="s">
        <v>75</v>
      </c>
      <c r="R2033" t="s">
        <v>380</v>
      </c>
      <c r="S2033" t="str">
        <f t="shared" si="27"/>
        <v>QUISPE QUISPE, MARTHA</v>
      </c>
      <c r="T2033" t="s">
        <v>36</v>
      </c>
      <c r="U2033" t="s">
        <v>37</v>
      </c>
      <c r="V2033" t="s">
        <v>49</v>
      </c>
      <c r="W2033" t="s">
        <v>17432</v>
      </c>
      <c r="X2033" s="126">
        <v>26053</v>
      </c>
      <c r="Y2033" t="s">
        <v>10553</v>
      </c>
      <c r="Z2033" s="126">
        <v>44410</v>
      </c>
      <c r="AA2033" s="126">
        <v>44561</v>
      </c>
      <c r="AB2033" t="s">
        <v>38</v>
      </c>
      <c r="AC2033" t="s">
        <v>39</v>
      </c>
      <c r="AD2033" t="s">
        <v>40</v>
      </c>
    </row>
    <row r="2034" spans="1:30" x14ac:dyDescent="0.25">
      <c r="A2034" t="s">
        <v>11881</v>
      </c>
      <c r="B2034" t="s">
        <v>377</v>
      </c>
      <c r="C2034" t="s">
        <v>338</v>
      </c>
      <c r="D2034" t="s">
        <v>29</v>
      </c>
      <c r="E2034" t="s">
        <v>369</v>
      </c>
      <c r="F2034" t="s">
        <v>11878</v>
      </c>
      <c r="G2034" t="s">
        <v>11879</v>
      </c>
      <c r="H2034" t="s">
        <v>9383</v>
      </c>
      <c r="I2034" t="s">
        <v>15524</v>
      </c>
      <c r="J2034" t="s">
        <v>11881</v>
      </c>
      <c r="K2034" t="s">
        <v>31</v>
      </c>
      <c r="L2034" t="s">
        <v>31</v>
      </c>
      <c r="M2034" t="s">
        <v>42</v>
      </c>
      <c r="N2034" t="s">
        <v>43</v>
      </c>
      <c r="O2034" t="s">
        <v>53</v>
      </c>
      <c r="P2034" t="s">
        <v>8687</v>
      </c>
      <c r="Q2034" t="s">
        <v>11882</v>
      </c>
      <c r="R2034" t="s">
        <v>11883</v>
      </c>
      <c r="S2034" t="str">
        <f t="shared" si="27"/>
        <v>BAHAMONDE MOTTA, MARGARITA MARITZA</v>
      </c>
      <c r="T2034" t="s">
        <v>59</v>
      </c>
      <c r="U2034" t="s">
        <v>48</v>
      </c>
      <c r="V2034" t="s">
        <v>49</v>
      </c>
      <c r="W2034" t="s">
        <v>17892</v>
      </c>
      <c r="X2034" s="126">
        <v>23064</v>
      </c>
      <c r="Y2034" t="s">
        <v>11884</v>
      </c>
      <c r="AB2034" t="s">
        <v>38</v>
      </c>
      <c r="AC2034" t="s">
        <v>39</v>
      </c>
      <c r="AD2034" t="s">
        <v>40</v>
      </c>
    </row>
    <row r="2035" spans="1:30" x14ac:dyDescent="0.25">
      <c r="A2035" t="s">
        <v>11885</v>
      </c>
      <c r="B2035" t="s">
        <v>377</v>
      </c>
      <c r="C2035" t="s">
        <v>338</v>
      </c>
      <c r="D2035" t="s">
        <v>29</v>
      </c>
      <c r="E2035" t="s">
        <v>369</v>
      </c>
      <c r="F2035" t="s">
        <v>11878</v>
      </c>
      <c r="G2035" t="s">
        <v>11879</v>
      </c>
      <c r="H2035" t="s">
        <v>9383</v>
      </c>
      <c r="I2035" t="s">
        <v>15524</v>
      </c>
      <c r="J2035" t="s">
        <v>11885</v>
      </c>
      <c r="K2035" t="s">
        <v>31</v>
      </c>
      <c r="L2035" t="s">
        <v>31</v>
      </c>
      <c r="M2035" t="s">
        <v>42</v>
      </c>
      <c r="N2035" t="s">
        <v>43</v>
      </c>
      <c r="O2035" t="s">
        <v>53</v>
      </c>
      <c r="P2035" t="s">
        <v>489</v>
      </c>
      <c r="Q2035" t="s">
        <v>489</v>
      </c>
      <c r="R2035" t="s">
        <v>905</v>
      </c>
      <c r="S2035" t="str">
        <f t="shared" si="27"/>
        <v>CENTENO CENTENO, RUBEN</v>
      </c>
      <c r="T2035" t="s">
        <v>52</v>
      </c>
      <c r="U2035" t="s">
        <v>48</v>
      </c>
      <c r="V2035" t="s">
        <v>49</v>
      </c>
      <c r="W2035" t="s">
        <v>17893</v>
      </c>
      <c r="X2035" s="126">
        <v>22957</v>
      </c>
      <c r="Y2035" t="s">
        <v>11886</v>
      </c>
      <c r="AB2035" t="s">
        <v>38</v>
      </c>
      <c r="AC2035" t="s">
        <v>39</v>
      </c>
      <c r="AD2035" t="s">
        <v>40</v>
      </c>
    </row>
    <row r="2036" spans="1:30" x14ac:dyDescent="0.25">
      <c r="A2036" t="s">
        <v>11887</v>
      </c>
      <c r="B2036" t="s">
        <v>377</v>
      </c>
      <c r="C2036" t="s">
        <v>338</v>
      </c>
      <c r="D2036" t="s">
        <v>29</v>
      </c>
      <c r="E2036" t="s">
        <v>369</v>
      </c>
      <c r="F2036" t="s">
        <v>11878</v>
      </c>
      <c r="G2036" t="s">
        <v>11879</v>
      </c>
      <c r="H2036" t="s">
        <v>9383</v>
      </c>
      <c r="I2036" t="s">
        <v>15524</v>
      </c>
      <c r="J2036" t="s">
        <v>11887</v>
      </c>
      <c r="K2036" t="s">
        <v>31</v>
      </c>
      <c r="L2036" t="s">
        <v>31</v>
      </c>
      <c r="M2036" t="s">
        <v>42</v>
      </c>
      <c r="N2036" t="s">
        <v>43</v>
      </c>
      <c r="O2036" t="s">
        <v>11888</v>
      </c>
      <c r="P2036" t="s">
        <v>550</v>
      </c>
      <c r="Q2036" t="s">
        <v>218</v>
      </c>
      <c r="R2036" t="s">
        <v>925</v>
      </c>
      <c r="S2036" t="str">
        <f t="shared" si="27"/>
        <v>GARCIA PARI, DEMETRIO</v>
      </c>
      <c r="T2036" t="s">
        <v>59</v>
      </c>
      <c r="U2036" t="s">
        <v>48</v>
      </c>
      <c r="V2036" t="s">
        <v>49</v>
      </c>
      <c r="W2036" t="s">
        <v>17894</v>
      </c>
      <c r="X2036" s="126">
        <v>25927</v>
      </c>
      <c r="Y2036" t="s">
        <v>11880</v>
      </c>
      <c r="AB2036" t="s">
        <v>38</v>
      </c>
      <c r="AC2036" t="s">
        <v>39</v>
      </c>
      <c r="AD2036" t="s">
        <v>40</v>
      </c>
    </row>
    <row r="2037" spans="1:30" x14ac:dyDescent="0.25">
      <c r="A2037" t="s">
        <v>11889</v>
      </c>
      <c r="B2037" t="s">
        <v>377</v>
      </c>
      <c r="C2037" t="s">
        <v>338</v>
      </c>
      <c r="D2037" t="s">
        <v>29</v>
      </c>
      <c r="E2037" t="s">
        <v>369</v>
      </c>
      <c r="F2037" t="s">
        <v>11878</v>
      </c>
      <c r="G2037" t="s">
        <v>11879</v>
      </c>
      <c r="H2037" t="s">
        <v>9383</v>
      </c>
      <c r="I2037" t="s">
        <v>15524</v>
      </c>
      <c r="J2037" t="s">
        <v>11889</v>
      </c>
      <c r="K2037" t="s">
        <v>90</v>
      </c>
      <c r="L2037" t="s">
        <v>91</v>
      </c>
      <c r="M2037" t="s">
        <v>92</v>
      </c>
      <c r="N2037" t="s">
        <v>43</v>
      </c>
      <c r="O2037" t="s">
        <v>53</v>
      </c>
      <c r="P2037" t="s">
        <v>793</v>
      </c>
      <c r="Q2037" t="s">
        <v>11890</v>
      </c>
      <c r="R2037" t="s">
        <v>949</v>
      </c>
      <c r="S2037" t="str">
        <f t="shared" si="27"/>
        <v>ARO CANASA, ANTONIO</v>
      </c>
      <c r="T2037" t="s">
        <v>309</v>
      </c>
      <c r="U2037" t="s">
        <v>37</v>
      </c>
      <c r="V2037" t="s">
        <v>49</v>
      </c>
      <c r="W2037" t="s">
        <v>17895</v>
      </c>
      <c r="X2037" s="126">
        <v>25015</v>
      </c>
      <c r="Y2037" t="s">
        <v>11891</v>
      </c>
      <c r="AB2037" t="s">
        <v>38</v>
      </c>
      <c r="AC2037" t="s">
        <v>95</v>
      </c>
      <c r="AD2037" t="s">
        <v>40</v>
      </c>
    </row>
    <row r="2038" spans="1:30" x14ac:dyDescent="0.25">
      <c r="A2038" t="s">
        <v>11892</v>
      </c>
      <c r="B2038" t="s">
        <v>377</v>
      </c>
      <c r="C2038" t="s">
        <v>338</v>
      </c>
      <c r="D2038" t="s">
        <v>29</v>
      </c>
      <c r="E2038" t="s">
        <v>369</v>
      </c>
      <c r="F2038" t="s">
        <v>11893</v>
      </c>
      <c r="G2038" t="s">
        <v>11894</v>
      </c>
      <c r="H2038" t="s">
        <v>9383</v>
      </c>
      <c r="I2038" t="s">
        <v>15526</v>
      </c>
      <c r="J2038" t="s">
        <v>11892</v>
      </c>
      <c r="K2038" t="s">
        <v>31</v>
      </c>
      <c r="L2038" t="s">
        <v>31</v>
      </c>
      <c r="M2038" t="s">
        <v>42</v>
      </c>
      <c r="N2038" t="s">
        <v>43</v>
      </c>
      <c r="O2038" t="s">
        <v>53</v>
      </c>
      <c r="P2038" t="s">
        <v>754</v>
      </c>
      <c r="Q2038" t="s">
        <v>35</v>
      </c>
      <c r="R2038" t="s">
        <v>11895</v>
      </c>
      <c r="S2038" t="str">
        <f t="shared" si="27"/>
        <v>CARIAPAZA ROQUE, MIGUEL PLACIDO</v>
      </c>
      <c r="T2038" t="s">
        <v>52</v>
      </c>
      <c r="U2038" t="s">
        <v>48</v>
      </c>
      <c r="V2038" t="s">
        <v>49</v>
      </c>
      <c r="W2038" t="s">
        <v>17896</v>
      </c>
      <c r="X2038" s="126">
        <v>24744</v>
      </c>
      <c r="Y2038" t="s">
        <v>11896</v>
      </c>
      <c r="AB2038" t="s">
        <v>38</v>
      </c>
      <c r="AC2038" t="s">
        <v>39</v>
      </c>
      <c r="AD2038" t="s">
        <v>40</v>
      </c>
    </row>
    <row r="2039" spans="1:30" x14ac:dyDescent="0.25">
      <c r="A2039" t="s">
        <v>11897</v>
      </c>
      <c r="B2039" t="s">
        <v>377</v>
      </c>
      <c r="C2039" t="s">
        <v>338</v>
      </c>
      <c r="D2039" t="s">
        <v>29</v>
      </c>
      <c r="E2039" t="s">
        <v>369</v>
      </c>
      <c r="F2039" t="s">
        <v>11893</v>
      </c>
      <c r="G2039" t="s">
        <v>11894</v>
      </c>
      <c r="H2039" t="s">
        <v>9383</v>
      </c>
      <c r="I2039" t="s">
        <v>15526</v>
      </c>
      <c r="J2039" t="s">
        <v>11897</v>
      </c>
      <c r="K2039" t="s">
        <v>31</v>
      </c>
      <c r="L2039" t="s">
        <v>31</v>
      </c>
      <c r="M2039" t="s">
        <v>42</v>
      </c>
      <c r="N2039" t="s">
        <v>43</v>
      </c>
      <c r="O2039" t="s">
        <v>53</v>
      </c>
      <c r="P2039" t="s">
        <v>168</v>
      </c>
      <c r="Q2039" t="s">
        <v>152</v>
      </c>
      <c r="R2039" t="s">
        <v>950</v>
      </c>
      <c r="S2039" t="str">
        <f t="shared" si="27"/>
        <v>ORTEGA RAMOS, JUSTINA</v>
      </c>
      <c r="T2039" t="s">
        <v>52</v>
      </c>
      <c r="U2039" t="s">
        <v>48</v>
      </c>
      <c r="V2039" t="s">
        <v>49</v>
      </c>
      <c r="W2039" t="s">
        <v>17897</v>
      </c>
      <c r="X2039" s="126">
        <v>22894</v>
      </c>
      <c r="Y2039" t="s">
        <v>11898</v>
      </c>
      <c r="AB2039" t="s">
        <v>38</v>
      </c>
      <c r="AC2039" t="s">
        <v>39</v>
      </c>
      <c r="AD2039" t="s">
        <v>40</v>
      </c>
    </row>
    <row r="2040" spans="1:30" x14ac:dyDescent="0.25">
      <c r="A2040" t="s">
        <v>11899</v>
      </c>
      <c r="B2040" t="s">
        <v>377</v>
      </c>
      <c r="C2040" t="s">
        <v>338</v>
      </c>
      <c r="D2040" t="s">
        <v>29</v>
      </c>
      <c r="E2040" t="s">
        <v>369</v>
      </c>
      <c r="F2040" t="s">
        <v>11893</v>
      </c>
      <c r="G2040" t="s">
        <v>11894</v>
      </c>
      <c r="H2040" t="s">
        <v>9383</v>
      </c>
      <c r="I2040" t="s">
        <v>15526</v>
      </c>
      <c r="J2040" t="s">
        <v>11899</v>
      </c>
      <c r="K2040" t="s">
        <v>31</v>
      </c>
      <c r="L2040" t="s">
        <v>31</v>
      </c>
      <c r="M2040" t="s">
        <v>291</v>
      </c>
      <c r="N2040" t="s">
        <v>43</v>
      </c>
      <c r="O2040" t="s">
        <v>11900</v>
      </c>
      <c r="P2040" t="s">
        <v>76</v>
      </c>
      <c r="Q2040" t="s">
        <v>152</v>
      </c>
      <c r="R2040" t="s">
        <v>281</v>
      </c>
      <c r="S2040" t="str">
        <f t="shared" si="27"/>
        <v>CONDORI RAMOS, HILDA</v>
      </c>
      <c r="T2040" t="s">
        <v>52</v>
      </c>
      <c r="U2040" t="s">
        <v>48</v>
      </c>
      <c r="V2040" t="s">
        <v>49</v>
      </c>
      <c r="W2040" t="s">
        <v>17898</v>
      </c>
      <c r="X2040" s="126">
        <v>25978</v>
      </c>
      <c r="Y2040" t="s">
        <v>11901</v>
      </c>
      <c r="Z2040" s="126">
        <v>44197</v>
      </c>
      <c r="AA2040" s="126">
        <v>44561</v>
      </c>
      <c r="AB2040" t="s">
        <v>38</v>
      </c>
      <c r="AC2040" t="s">
        <v>39</v>
      </c>
      <c r="AD2040" t="s">
        <v>40</v>
      </c>
    </row>
    <row r="2041" spans="1:30" x14ac:dyDescent="0.25">
      <c r="A2041" t="s">
        <v>11905</v>
      </c>
      <c r="B2041" t="s">
        <v>377</v>
      </c>
      <c r="C2041" t="s">
        <v>338</v>
      </c>
      <c r="D2041" t="s">
        <v>29</v>
      </c>
      <c r="E2041" t="s">
        <v>369</v>
      </c>
      <c r="F2041" t="s">
        <v>11906</v>
      </c>
      <c r="G2041" t="s">
        <v>11907</v>
      </c>
      <c r="H2041" t="s">
        <v>9383</v>
      </c>
      <c r="I2041" t="s">
        <v>15527</v>
      </c>
      <c r="J2041" t="s">
        <v>11905</v>
      </c>
      <c r="K2041" t="s">
        <v>31</v>
      </c>
      <c r="L2041" t="s">
        <v>32</v>
      </c>
      <c r="M2041" t="s">
        <v>33</v>
      </c>
      <c r="N2041" t="s">
        <v>34</v>
      </c>
      <c r="O2041" t="s">
        <v>6611</v>
      </c>
      <c r="P2041" t="s">
        <v>103</v>
      </c>
      <c r="Q2041" t="s">
        <v>273</v>
      </c>
      <c r="R2041" t="s">
        <v>613</v>
      </c>
      <c r="S2041" t="str">
        <f t="shared" si="27"/>
        <v>PILCO CUTIPA, DAVID</v>
      </c>
      <c r="T2041" t="s">
        <v>36</v>
      </c>
      <c r="U2041" t="s">
        <v>37</v>
      </c>
      <c r="V2041" t="s">
        <v>6613</v>
      </c>
      <c r="W2041" t="s">
        <v>17899</v>
      </c>
      <c r="X2041" s="126">
        <v>25915</v>
      </c>
      <c r="Y2041" t="s">
        <v>11908</v>
      </c>
      <c r="Z2041" s="126">
        <v>43525</v>
      </c>
      <c r="AA2041" s="126">
        <v>44985</v>
      </c>
      <c r="AB2041" t="s">
        <v>38</v>
      </c>
      <c r="AC2041" t="s">
        <v>39</v>
      </c>
      <c r="AD2041" t="s">
        <v>40</v>
      </c>
    </row>
    <row r="2042" spans="1:30" x14ac:dyDescent="0.25">
      <c r="A2042" t="s">
        <v>11909</v>
      </c>
      <c r="B2042" t="s">
        <v>377</v>
      </c>
      <c r="C2042" t="s">
        <v>338</v>
      </c>
      <c r="D2042" t="s">
        <v>29</v>
      </c>
      <c r="E2042" t="s">
        <v>369</v>
      </c>
      <c r="F2042" t="s">
        <v>11906</v>
      </c>
      <c r="G2042" t="s">
        <v>11907</v>
      </c>
      <c r="H2042" t="s">
        <v>9383</v>
      </c>
      <c r="I2042" t="s">
        <v>15527</v>
      </c>
      <c r="J2042" t="s">
        <v>11909</v>
      </c>
      <c r="K2042" t="s">
        <v>31</v>
      </c>
      <c r="L2042" t="s">
        <v>31</v>
      </c>
      <c r="M2042" t="s">
        <v>42</v>
      </c>
      <c r="N2042" t="s">
        <v>43</v>
      </c>
      <c r="O2042" t="s">
        <v>11910</v>
      </c>
      <c r="P2042" t="s">
        <v>126</v>
      </c>
      <c r="Q2042" t="s">
        <v>168</v>
      </c>
      <c r="R2042" t="s">
        <v>880</v>
      </c>
      <c r="S2042" t="str">
        <f t="shared" si="27"/>
        <v>FLORES ORTEGA, JAIME</v>
      </c>
      <c r="T2042" t="s">
        <v>47</v>
      </c>
      <c r="U2042" t="s">
        <v>48</v>
      </c>
      <c r="V2042" t="s">
        <v>49</v>
      </c>
      <c r="W2042" t="s">
        <v>17900</v>
      </c>
      <c r="X2042" s="126">
        <v>23438</v>
      </c>
      <c r="Y2042" t="s">
        <v>14214</v>
      </c>
      <c r="AB2042" t="s">
        <v>38</v>
      </c>
      <c r="AC2042" t="s">
        <v>39</v>
      </c>
      <c r="AD2042" t="s">
        <v>40</v>
      </c>
    </row>
    <row r="2043" spans="1:30" x14ac:dyDescent="0.25">
      <c r="A2043" t="s">
        <v>11911</v>
      </c>
      <c r="B2043" t="s">
        <v>377</v>
      </c>
      <c r="C2043" t="s">
        <v>338</v>
      </c>
      <c r="D2043" t="s">
        <v>29</v>
      </c>
      <c r="E2043" t="s">
        <v>369</v>
      </c>
      <c r="F2043" t="s">
        <v>11906</v>
      </c>
      <c r="G2043" t="s">
        <v>11907</v>
      </c>
      <c r="H2043" t="s">
        <v>9383</v>
      </c>
      <c r="I2043" t="s">
        <v>15527</v>
      </c>
      <c r="J2043" t="s">
        <v>11911</v>
      </c>
      <c r="K2043" t="s">
        <v>31</v>
      </c>
      <c r="L2043" t="s">
        <v>31</v>
      </c>
      <c r="M2043" t="s">
        <v>42</v>
      </c>
      <c r="N2043" t="s">
        <v>43</v>
      </c>
      <c r="O2043" t="s">
        <v>53</v>
      </c>
      <c r="P2043" t="s">
        <v>286</v>
      </c>
      <c r="Q2043" t="s">
        <v>898</v>
      </c>
      <c r="R2043" t="s">
        <v>11912</v>
      </c>
      <c r="S2043" t="str">
        <f t="shared" si="27"/>
        <v>CHAMBILLA DAMIAN, LIDIA DIONISIA</v>
      </c>
      <c r="T2043" t="s">
        <v>47</v>
      </c>
      <c r="U2043" t="s">
        <v>48</v>
      </c>
      <c r="V2043" t="s">
        <v>49</v>
      </c>
      <c r="W2043" t="s">
        <v>17901</v>
      </c>
      <c r="X2043" s="126">
        <v>22729</v>
      </c>
      <c r="Y2043" t="s">
        <v>11913</v>
      </c>
      <c r="AB2043" t="s">
        <v>38</v>
      </c>
      <c r="AC2043" t="s">
        <v>39</v>
      </c>
      <c r="AD2043" t="s">
        <v>40</v>
      </c>
    </row>
    <row r="2044" spans="1:30" x14ac:dyDescent="0.25">
      <c r="A2044" t="s">
        <v>11914</v>
      </c>
      <c r="B2044" t="s">
        <v>377</v>
      </c>
      <c r="C2044" t="s">
        <v>7257</v>
      </c>
      <c r="D2044" t="s">
        <v>29</v>
      </c>
      <c r="E2044" t="s">
        <v>368</v>
      </c>
      <c r="F2044" t="s">
        <v>11915</v>
      </c>
      <c r="G2044" t="s">
        <v>11916</v>
      </c>
      <c r="H2044" t="s">
        <v>9383</v>
      </c>
      <c r="I2044" t="s">
        <v>15528</v>
      </c>
      <c r="J2044" t="s">
        <v>11914</v>
      </c>
      <c r="K2044" t="s">
        <v>31</v>
      </c>
      <c r="L2044" t="s">
        <v>31</v>
      </c>
      <c r="M2044" t="s">
        <v>291</v>
      </c>
      <c r="N2044" t="s">
        <v>43</v>
      </c>
      <c r="O2044" t="s">
        <v>114</v>
      </c>
      <c r="P2044" t="s">
        <v>134</v>
      </c>
      <c r="Q2044" t="s">
        <v>298</v>
      </c>
      <c r="R2044" t="s">
        <v>281</v>
      </c>
      <c r="S2044" t="str">
        <f t="shared" si="27"/>
        <v>PALOMINO AGUILAR, HILDA</v>
      </c>
      <c r="T2044" t="s">
        <v>64</v>
      </c>
      <c r="U2044" t="s">
        <v>48</v>
      </c>
      <c r="V2044" t="s">
        <v>49</v>
      </c>
      <c r="W2044" t="s">
        <v>17902</v>
      </c>
      <c r="X2044" s="126">
        <v>27447</v>
      </c>
      <c r="Y2044" t="s">
        <v>11917</v>
      </c>
      <c r="Z2044" s="126">
        <v>44197</v>
      </c>
      <c r="AA2044" s="126">
        <v>44561</v>
      </c>
      <c r="AB2044" t="s">
        <v>38</v>
      </c>
      <c r="AC2044" t="s">
        <v>39</v>
      </c>
      <c r="AD2044" t="s">
        <v>40</v>
      </c>
    </row>
    <row r="2045" spans="1:30" x14ac:dyDescent="0.25">
      <c r="A2045" t="s">
        <v>11918</v>
      </c>
      <c r="B2045" t="s">
        <v>377</v>
      </c>
      <c r="C2045" t="s">
        <v>338</v>
      </c>
      <c r="D2045" t="s">
        <v>29</v>
      </c>
      <c r="E2045" t="s">
        <v>368</v>
      </c>
      <c r="F2045" t="s">
        <v>11919</v>
      </c>
      <c r="G2045" t="s">
        <v>11920</v>
      </c>
      <c r="H2045" t="s">
        <v>9383</v>
      </c>
      <c r="I2045" t="s">
        <v>15529</v>
      </c>
      <c r="J2045" t="s">
        <v>11918</v>
      </c>
      <c r="K2045" t="s">
        <v>31</v>
      </c>
      <c r="L2045" t="s">
        <v>32</v>
      </c>
      <c r="M2045" t="s">
        <v>33</v>
      </c>
      <c r="N2045" t="s">
        <v>34</v>
      </c>
      <c r="O2045" t="s">
        <v>15530</v>
      </c>
      <c r="P2045" t="s">
        <v>174</v>
      </c>
      <c r="Q2045" t="s">
        <v>274</v>
      </c>
      <c r="R2045" t="s">
        <v>15531</v>
      </c>
      <c r="S2045" t="str">
        <f t="shared" si="27"/>
        <v>ROJAS HUARACHA, FREDDY WALTER</v>
      </c>
      <c r="T2045" t="s">
        <v>59</v>
      </c>
      <c r="U2045" t="s">
        <v>37</v>
      </c>
      <c r="V2045" t="s">
        <v>6613</v>
      </c>
      <c r="W2045" t="s">
        <v>17903</v>
      </c>
      <c r="X2045" s="126">
        <v>26781</v>
      </c>
      <c r="Y2045" t="s">
        <v>15532</v>
      </c>
      <c r="Z2045" s="126">
        <v>42064</v>
      </c>
      <c r="AA2045" s="126">
        <v>43159</v>
      </c>
      <c r="AB2045" t="s">
        <v>38</v>
      </c>
      <c r="AC2045" t="s">
        <v>39</v>
      </c>
      <c r="AD2045" t="s">
        <v>40</v>
      </c>
    </row>
    <row r="2046" spans="1:30" x14ac:dyDescent="0.25">
      <c r="A2046" t="s">
        <v>11923</v>
      </c>
      <c r="B2046" t="s">
        <v>377</v>
      </c>
      <c r="C2046" t="s">
        <v>338</v>
      </c>
      <c r="D2046" t="s">
        <v>29</v>
      </c>
      <c r="E2046" t="s">
        <v>368</v>
      </c>
      <c r="F2046" t="s">
        <v>11919</v>
      </c>
      <c r="G2046" t="s">
        <v>11920</v>
      </c>
      <c r="H2046" t="s">
        <v>9383</v>
      </c>
      <c r="I2046" t="s">
        <v>15529</v>
      </c>
      <c r="J2046" t="s">
        <v>11923</v>
      </c>
      <c r="K2046" t="s">
        <v>31</v>
      </c>
      <c r="L2046" t="s">
        <v>31</v>
      </c>
      <c r="M2046" t="s">
        <v>42</v>
      </c>
      <c r="N2046" t="s">
        <v>43</v>
      </c>
      <c r="O2046" t="s">
        <v>11924</v>
      </c>
      <c r="P2046" t="s">
        <v>11925</v>
      </c>
      <c r="Q2046" t="s">
        <v>500</v>
      </c>
      <c r="R2046" t="s">
        <v>11926</v>
      </c>
      <c r="S2046" t="str">
        <f t="shared" si="27"/>
        <v>SARAZA ORDOÑO, FREDY ALEJO</v>
      </c>
      <c r="T2046" t="s">
        <v>52</v>
      </c>
      <c r="U2046" t="s">
        <v>48</v>
      </c>
      <c r="V2046" t="s">
        <v>49</v>
      </c>
      <c r="W2046" t="s">
        <v>17904</v>
      </c>
      <c r="X2046" s="126">
        <v>23811</v>
      </c>
      <c r="Y2046" t="s">
        <v>11927</v>
      </c>
      <c r="AB2046" t="s">
        <v>38</v>
      </c>
      <c r="AC2046" t="s">
        <v>39</v>
      </c>
      <c r="AD2046" t="s">
        <v>40</v>
      </c>
    </row>
    <row r="2047" spans="1:30" x14ac:dyDescent="0.25">
      <c r="A2047" t="s">
        <v>11928</v>
      </c>
      <c r="B2047" t="s">
        <v>377</v>
      </c>
      <c r="C2047" t="s">
        <v>7257</v>
      </c>
      <c r="D2047" t="s">
        <v>29</v>
      </c>
      <c r="E2047" t="s">
        <v>393</v>
      </c>
      <c r="F2047" t="s">
        <v>11929</v>
      </c>
      <c r="G2047" t="s">
        <v>11930</v>
      </c>
      <c r="H2047" t="s">
        <v>9383</v>
      </c>
      <c r="I2047" t="s">
        <v>15533</v>
      </c>
      <c r="J2047" t="s">
        <v>11928</v>
      </c>
      <c r="K2047" t="s">
        <v>31</v>
      </c>
      <c r="L2047" t="s">
        <v>31</v>
      </c>
      <c r="M2047" t="s">
        <v>291</v>
      </c>
      <c r="N2047" t="s">
        <v>43</v>
      </c>
      <c r="O2047" t="s">
        <v>11931</v>
      </c>
      <c r="P2047" t="s">
        <v>307</v>
      </c>
      <c r="Q2047" t="s">
        <v>134</v>
      </c>
      <c r="R2047" t="s">
        <v>11932</v>
      </c>
      <c r="S2047" t="str">
        <f t="shared" si="27"/>
        <v>LLANOS PALOMINO, ROBERTO MEDARDO</v>
      </c>
      <c r="T2047" t="s">
        <v>52</v>
      </c>
      <c r="U2047" t="s">
        <v>48</v>
      </c>
      <c r="V2047" t="s">
        <v>49</v>
      </c>
      <c r="W2047" t="s">
        <v>17905</v>
      </c>
      <c r="X2047" s="126">
        <v>24996</v>
      </c>
      <c r="Y2047" t="s">
        <v>11933</v>
      </c>
      <c r="Z2047" s="126">
        <v>44197</v>
      </c>
      <c r="AA2047" s="126">
        <v>44561</v>
      </c>
      <c r="AB2047" t="s">
        <v>38</v>
      </c>
      <c r="AC2047" t="s">
        <v>39</v>
      </c>
      <c r="AD2047" t="s">
        <v>40</v>
      </c>
    </row>
    <row r="2048" spans="1:30" x14ac:dyDescent="0.25">
      <c r="A2048" t="s">
        <v>11934</v>
      </c>
      <c r="B2048" t="s">
        <v>377</v>
      </c>
      <c r="C2048" t="s">
        <v>7257</v>
      </c>
      <c r="D2048" t="s">
        <v>29</v>
      </c>
      <c r="E2048" t="s">
        <v>368</v>
      </c>
      <c r="F2048" t="s">
        <v>11935</v>
      </c>
      <c r="G2048" t="s">
        <v>11936</v>
      </c>
      <c r="H2048" t="s">
        <v>9383</v>
      </c>
      <c r="I2048" t="s">
        <v>15534</v>
      </c>
      <c r="J2048" t="s">
        <v>11934</v>
      </c>
      <c r="K2048" t="s">
        <v>31</v>
      </c>
      <c r="L2048" t="s">
        <v>31</v>
      </c>
      <c r="M2048" t="s">
        <v>291</v>
      </c>
      <c r="N2048" t="s">
        <v>43</v>
      </c>
      <c r="O2048" t="s">
        <v>11937</v>
      </c>
      <c r="P2048" t="s">
        <v>8964</v>
      </c>
      <c r="Q2048" t="s">
        <v>269</v>
      </c>
      <c r="R2048" t="s">
        <v>11938</v>
      </c>
      <c r="S2048" t="str">
        <f t="shared" si="27"/>
        <v>CCACCALLACA NEYRA, OSMAR FRANCISCO</v>
      </c>
      <c r="T2048" t="s">
        <v>64</v>
      </c>
      <c r="U2048" t="s">
        <v>48</v>
      </c>
      <c r="V2048" t="s">
        <v>49</v>
      </c>
      <c r="W2048" t="s">
        <v>17906</v>
      </c>
      <c r="X2048" s="126">
        <v>26367</v>
      </c>
      <c r="Y2048" t="s">
        <v>11939</v>
      </c>
      <c r="Z2048" s="126">
        <v>44197</v>
      </c>
      <c r="AA2048" s="126">
        <v>44561</v>
      </c>
      <c r="AB2048" t="s">
        <v>38</v>
      </c>
      <c r="AC2048" t="s">
        <v>39</v>
      </c>
      <c r="AD2048" t="s">
        <v>40</v>
      </c>
    </row>
    <row r="2049" spans="1:30" x14ac:dyDescent="0.25">
      <c r="A2049" t="s">
        <v>11940</v>
      </c>
      <c r="B2049" t="s">
        <v>377</v>
      </c>
      <c r="C2049" t="s">
        <v>7257</v>
      </c>
      <c r="D2049" t="s">
        <v>29</v>
      </c>
      <c r="E2049" t="s">
        <v>368</v>
      </c>
      <c r="F2049" t="s">
        <v>11941</v>
      </c>
      <c r="G2049" t="s">
        <v>11942</v>
      </c>
      <c r="H2049" t="s">
        <v>9383</v>
      </c>
      <c r="I2049" t="s">
        <v>15535</v>
      </c>
      <c r="J2049" t="s">
        <v>11940</v>
      </c>
      <c r="K2049" t="s">
        <v>31</v>
      </c>
      <c r="L2049" t="s">
        <v>31</v>
      </c>
      <c r="M2049" t="s">
        <v>291</v>
      </c>
      <c r="N2049" t="s">
        <v>43</v>
      </c>
      <c r="O2049" t="s">
        <v>15536</v>
      </c>
      <c r="P2049" t="s">
        <v>347</v>
      </c>
      <c r="Q2049" t="s">
        <v>218</v>
      </c>
      <c r="R2049" t="s">
        <v>966</v>
      </c>
      <c r="S2049" t="str">
        <f t="shared" si="27"/>
        <v>HUARACHI PARI, CELESTINO</v>
      </c>
      <c r="T2049" t="s">
        <v>47</v>
      </c>
      <c r="U2049" t="s">
        <v>48</v>
      </c>
      <c r="V2049" t="s">
        <v>49</v>
      </c>
      <c r="W2049" t="s">
        <v>17907</v>
      </c>
      <c r="X2049" s="126">
        <v>21137</v>
      </c>
      <c r="Y2049" t="s">
        <v>12067</v>
      </c>
      <c r="Z2049" s="126">
        <v>44256</v>
      </c>
      <c r="AA2049" s="126">
        <v>44561</v>
      </c>
      <c r="AB2049" t="s">
        <v>38</v>
      </c>
      <c r="AC2049" t="s">
        <v>39</v>
      </c>
      <c r="AD2049" t="s">
        <v>40</v>
      </c>
    </row>
    <row r="2050" spans="1:30" x14ac:dyDescent="0.25">
      <c r="A2050" t="s">
        <v>11943</v>
      </c>
      <c r="B2050" t="s">
        <v>377</v>
      </c>
      <c r="C2050" t="s">
        <v>338</v>
      </c>
      <c r="D2050" t="s">
        <v>29</v>
      </c>
      <c r="E2050" t="s">
        <v>368</v>
      </c>
      <c r="F2050" t="s">
        <v>11944</v>
      </c>
      <c r="G2050" t="s">
        <v>11945</v>
      </c>
      <c r="H2050" t="s">
        <v>9383</v>
      </c>
      <c r="I2050" t="s">
        <v>15537</v>
      </c>
      <c r="J2050" t="s">
        <v>11943</v>
      </c>
      <c r="K2050" t="s">
        <v>31</v>
      </c>
      <c r="L2050" t="s">
        <v>31</v>
      </c>
      <c r="M2050" t="s">
        <v>42</v>
      </c>
      <c r="N2050" t="s">
        <v>43</v>
      </c>
      <c r="O2050" t="s">
        <v>11946</v>
      </c>
      <c r="P2050" t="s">
        <v>13804</v>
      </c>
      <c r="Q2050" t="s">
        <v>93</v>
      </c>
      <c r="R2050" t="s">
        <v>866</v>
      </c>
      <c r="S2050" t="str">
        <f t="shared" si="27"/>
        <v>CAÑI BENITO, FRANCISCO</v>
      </c>
      <c r="T2050" t="s">
        <v>52</v>
      </c>
      <c r="U2050" t="s">
        <v>48</v>
      </c>
      <c r="V2050" t="s">
        <v>49</v>
      </c>
      <c r="W2050" t="s">
        <v>17908</v>
      </c>
      <c r="X2050" s="126">
        <v>22618</v>
      </c>
      <c r="Y2050" t="s">
        <v>13805</v>
      </c>
      <c r="AB2050" t="s">
        <v>38</v>
      </c>
      <c r="AC2050" t="s">
        <v>39</v>
      </c>
      <c r="AD2050" t="s">
        <v>40</v>
      </c>
    </row>
    <row r="2051" spans="1:30" x14ac:dyDescent="0.25">
      <c r="A2051" t="s">
        <v>11948</v>
      </c>
      <c r="B2051" t="s">
        <v>377</v>
      </c>
      <c r="C2051" t="s">
        <v>338</v>
      </c>
      <c r="D2051" t="s">
        <v>29</v>
      </c>
      <c r="E2051" t="s">
        <v>368</v>
      </c>
      <c r="F2051" t="s">
        <v>11944</v>
      </c>
      <c r="G2051" t="s">
        <v>11945</v>
      </c>
      <c r="H2051" t="s">
        <v>9383</v>
      </c>
      <c r="I2051" t="s">
        <v>15537</v>
      </c>
      <c r="J2051" t="s">
        <v>11948</v>
      </c>
      <c r="K2051" t="s">
        <v>31</v>
      </c>
      <c r="L2051" t="s">
        <v>31</v>
      </c>
      <c r="M2051" t="s">
        <v>291</v>
      </c>
      <c r="N2051" t="s">
        <v>43</v>
      </c>
      <c r="O2051" t="s">
        <v>53</v>
      </c>
      <c r="P2051" t="s">
        <v>898</v>
      </c>
      <c r="Q2051" t="s">
        <v>76</v>
      </c>
      <c r="R2051" t="s">
        <v>440</v>
      </c>
      <c r="S2051" t="str">
        <f t="shared" si="27"/>
        <v>DAMIAN CONDORI, ALBERTO</v>
      </c>
      <c r="T2051" t="s">
        <v>64</v>
      </c>
      <c r="U2051" t="s">
        <v>48</v>
      </c>
      <c r="V2051" t="s">
        <v>49</v>
      </c>
      <c r="W2051" t="s">
        <v>17909</v>
      </c>
      <c r="X2051" s="126">
        <v>22228</v>
      </c>
      <c r="Y2051" t="s">
        <v>11949</v>
      </c>
      <c r="Z2051" s="126">
        <v>44211</v>
      </c>
      <c r="AA2051" s="126">
        <v>44561</v>
      </c>
      <c r="AB2051" t="s">
        <v>38</v>
      </c>
      <c r="AC2051" t="s">
        <v>39</v>
      </c>
      <c r="AD2051" t="s">
        <v>40</v>
      </c>
    </row>
    <row r="2052" spans="1:30" x14ac:dyDescent="0.25">
      <c r="A2052" t="s">
        <v>11951</v>
      </c>
      <c r="B2052" t="s">
        <v>377</v>
      </c>
      <c r="C2052" t="s">
        <v>28</v>
      </c>
      <c r="D2052" t="s">
        <v>29</v>
      </c>
      <c r="E2052" t="s">
        <v>368</v>
      </c>
      <c r="F2052" t="s">
        <v>11952</v>
      </c>
      <c r="G2052" t="s">
        <v>11953</v>
      </c>
      <c r="H2052" t="s">
        <v>9383</v>
      </c>
      <c r="I2052" t="s">
        <v>15538</v>
      </c>
      <c r="J2052" t="s">
        <v>11951</v>
      </c>
      <c r="K2052" t="s">
        <v>31</v>
      </c>
      <c r="L2052" t="s">
        <v>31</v>
      </c>
      <c r="M2052" t="s">
        <v>291</v>
      </c>
      <c r="N2052" t="s">
        <v>43</v>
      </c>
      <c r="O2052" t="s">
        <v>11954</v>
      </c>
      <c r="P2052" t="s">
        <v>245</v>
      </c>
      <c r="Q2052" t="s">
        <v>11955</v>
      </c>
      <c r="R2052" t="s">
        <v>11956</v>
      </c>
      <c r="S2052" t="str">
        <f t="shared" si="27"/>
        <v>ALATA TITO DE PINEDA, MIRIAM LILIAN</v>
      </c>
      <c r="T2052" t="s">
        <v>47</v>
      </c>
      <c r="U2052" t="s">
        <v>48</v>
      </c>
      <c r="V2052" t="s">
        <v>49</v>
      </c>
      <c r="W2052" t="s">
        <v>17910</v>
      </c>
      <c r="X2052" s="126">
        <v>22706</v>
      </c>
      <c r="Y2052" t="s">
        <v>11957</v>
      </c>
      <c r="Z2052" s="126">
        <v>44197</v>
      </c>
      <c r="AA2052" s="126">
        <v>44561</v>
      </c>
      <c r="AB2052" t="s">
        <v>38</v>
      </c>
      <c r="AC2052" t="s">
        <v>39</v>
      </c>
      <c r="AD2052" t="s">
        <v>40</v>
      </c>
    </row>
    <row r="2053" spans="1:30" x14ac:dyDescent="0.25">
      <c r="A2053" t="s">
        <v>11961</v>
      </c>
      <c r="B2053" t="s">
        <v>377</v>
      </c>
      <c r="C2053" t="s">
        <v>28</v>
      </c>
      <c r="D2053" t="s">
        <v>29</v>
      </c>
      <c r="E2053" t="s">
        <v>368</v>
      </c>
      <c r="F2053" t="s">
        <v>11952</v>
      </c>
      <c r="G2053" t="s">
        <v>11953</v>
      </c>
      <c r="H2053" t="s">
        <v>9383</v>
      </c>
      <c r="I2053" t="s">
        <v>15538</v>
      </c>
      <c r="J2053" t="s">
        <v>11961</v>
      </c>
      <c r="K2053" t="s">
        <v>31</v>
      </c>
      <c r="L2053" t="s">
        <v>31</v>
      </c>
      <c r="M2053" t="s">
        <v>42</v>
      </c>
      <c r="N2053" t="s">
        <v>43</v>
      </c>
      <c r="O2053" t="s">
        <v>53</v>
      </c>
      <c r="P2053" t="s">
        <v>144</v>
      </c>
      <c r="Q2053" t="s">
        <v>106</v>
      </c>
      <c r="R2053" t="s">
        <v>935</v>
      </c>
      <c r="S2053" t="str">
        <f t="shared" ref="S2053:S2114" si="28">CONCATENATE(P2053," ",Q2053,","," ",R2053)</f>
        <v>LLANQUE MAMANI, MOISES</v>
      </c>
      <c r="T2053" t="s">
        <v>52</v>
      </c>
      <c r="U2053" t="s">
        <v>48</v>
      </c>
      <c r="V2053" t="s">
        <v>49</v>
      </c>
      <c r="W2053" t="s">
        <v>17911</v>
      </c>
      <c r="X2053" s="126">
        <v>24731</v>
      </c>
      <c r="Y2053" t="s">
        <v>11962</v>
      </c>
      <c r="AB2053" t="s">
        <v>38</v>
      </c>
      <c r="AC2053" t="s">
        <v>39</v>
      </c>
      <c r="AD2053" t="s">
        <v>40</v>
      </c>
    </row>
    <row r="2054" spans="1:30" x14ac:dyDescent="0.25">
      <c r="A2054" t="s">
        <v>11963</v>
      </c>
      <c r="B2054" t="s">
        <v>377</v>
      </c>
      <c r="C2054" t="s">
        <v>28</v>
      </c>
      <c r="D2054" t="s">
        <v>29</v>
      </c>
      <c r="E2054" t="s">
        <v>368</v>
      </c>
      <c r="F2054" t="s">
        <v>11952</v>
      </c>
      <c r="G2054" t="s">
        <v>11953</v>
      </c>
      <c r="H2054" t="s">
        <v>9383</v>
      </c>
      <c r="I2054" t="s">
        <v>15538</v>
      </c>
      <c r="J2054" t="s">
        <v>11963</v>
      </c>
      <c r="K2054" t="s">
        <v>31</v>
      </c>
      <c r="L2054" t="s">
        <v>31</v>
      </c>
      <c r="M2054" t="s">
        <v>42</v>
      </c>
      <c r="N2054" t="s">
        <v>43</v>
      </c>
      <c r="O2054" t="s">
        <v>53</v>
      </c>
      <c r="P2054" t="s">
        <v>536</v>
      </c>
      <c r="Q2054" t="s">
        <v>76</v>
      </c>
      <c r="R2054" t="s">
        <v>290</v>
      </c>
      <c r="S2054" t="str">
        <f t="shared" si="28"/>
        <v>ZAPANA CONDORI, LUCIO</v>
      </c>
      <c r="T2054" t="s">
        <v>52</v>
      </c>
      <c r="U2054" t="s">
        <v>48</v>
      </c>
      <c r="V2054" t="s">
        <v>49</v>
      </c>
      <c r="W2054" t="s">
        <v>17912</v>
      </c>
      <c r="X2054" s="126">
        <v>24219</v>
      </c>
      <c r="Y2054" t="s">
        <v>11964</v>
      </c>
      <c r="AB2054" t="s">
        <v>38</v>
      </c>
      <c r="AC2054" t="s">
        <v>39</v>
      </c>
      <c r="AD2054" t="s">
        <v>40</v>
      </c>
    </row>
    <row r="2055" spans="1:30" x14ac:dyDescent="0.25">
      <c r="A2055" t="s">
        <v>11965</v>
      </c>
      <c r="B2055" t="s">
        <v>377</v>
      </c>
      <c r="C2055" t="s">
        <v>28</v>
      </c>
      <c r="D2055" t="s">
        <v>29</v>
      </c>
      <c r="E2055" t="s">
        <v>368</v>
      </c>
      <c r="F2055" t="s">
        <v>11952</v>
      </c>
      <c r="G2055" t="s">
        <v>11953</v>
      </c>
      <c r="H2055" t="s">
        <v>9383</v>
      </c>
      <c r="I2055" t="s">
        <v>15538</v>
      </c>
      <c r="J2055" t="s">
        <v>11965</v>
      </c>
      <c r="K2055" t="s">
        <v>31</v>
      </c>
      <c r="L2055" t="s">
        <v>31</v>
      </c>
      <c r="M2055" t="s">
        <v>42</v>
      </c>
      <c r="N2055" t="s">
        <v>43</v>
      </c>
      <c r="O2055" t="s">
        <v>53</v>
      </c>
      <c r="P2055" t="s">
        <v>536</v>
      </c>
      <c r="Q2055" t="s">
        <v>280</v>
      </c>
      <c r="R2055" t="s">
        <v>650</v>
      </c>
      <c r="S2055" t="str">
        <f t="shared" si="28"/>
        <v>ZAPANA CUEVA, ROGER</v>
      </c>
      <c r="T2055" t="s">
        <v>52</v>
      </c>
      <c r="U2055" t="s">
        <v>48</v>
      </c>
      <c r="V2055" t="s">
        <v>49</v>
      </c>
      <c r="W2055" t="s">
        <v>17913</v>
      </c>
      <c r="X2055" s="126">
        <v>23931</v>
      </c>
      <c r="Y2055" t="s">
        <v>11966</v>
      </c>
      <c r="AB2055" t="s">
        <v>38</v>
      </c>
      <c r="AC2055" t="s">
        <v>39</v>
      </c>
      <c r="AD2055" t="s">
        <v>40</v>
      </c>
    </row>
    <row r="2056" spans="1:30" x14ac:dyDescent="0.25">
      <c r="A2056" t="s">
        <v>11967</v>
      </c>
      <c r="B2056" t="s">
        <v>377</v>
      </c>
      <c r="C2056" t="s">
        <v>28</v>
      </c>
      <c r="D2056" t="s">
        <v>29</v>
      </c>
      <c r="E2056" t="s">
        <v>368</v>
      </c>
      <c r="F2056" t="s">
        <v>11952</v>
      </c>
      <c r="G2056" t="s">
        <v>11953</v>
      </c>
      <c r="H2056" t="s">
        <v>9383</v>
      </c>
      <c r="I2056" t="s">
        <v>15538</v>
      </c>
      <c r="J2056" t="s">
        <v>11967</v>
      </c>
      <c r="K2056" t="s">
        <v>90</v>
      </c>
      <c r="L2056" t="s">
        <v>91</v>
      </c>
      <c r="M2056" t="s">
        <v>92</v>
      </c>
      <c r="N2056" t="s">
        <v>43</v>
      </c>
      <c r="O2056" t="s">
        <v>53</v>
      </c>
      <c r="P2056" t="s">
        <v>11968</v>
      </c>
      <c r="Q2056" t="s">
        <v>230</v>
      </c>
      <c r="R2056" t="s">
        <v>290</v>
      </c>
      <c r="S2056" t="str">
        <f t="shared" si="28"/>
        <v>CHURACUTIPA TICONA, LUCIO</v>
      </c>
      <c r="T2056" t="s">
        <v>192</v>
      </c>
      <c r="U2056" t="s">
        <v>37</v>
      </c>
      <c r="V2056" t="s">
        <v>49</v>
      </c>
      <c r="W2056" t="s">
        <v>17914</v>
      </c>
      <c r="X2056" s="126">
        <v>25050</v>
      </c>
      <c r="Y2056" t="s">
        <v>11969</v>
      </c>
      <c r="AB2056" t="s">
        <v>38</v>
      </c>
      <c r="AC2056" t="s">
        <v>95</v>
      </c>
      <c r="AD2056" t="s">
        <v>40</v>
      </c>
    </row>
    <row r="2057" spans="1:30" x14ac:dyDescent="0.25">
      <c r="A2057" t="s">
        <v>11785</v>
      </c>
      <c r="B2057" t="s">
        <v>377</v>
      </c>
      <c r="C2057" t="s">
        <v>338</v>
      </c>
      <c r="D2057" t="s">
        <v>29</v>
      </c>
      <c r="E2057" t="s">
        <v>368</v>
      </c>
      <c r="F2057" t="s">
        <v>11970</v>
      </c>
      <c r="G2057" t="s">
        <v>11971</v>
      </c>
      <c r="H2057" t="s">
        <v>9383</v>
      </c>
      <c r="I2057" t="s">
        <v>15261</v>
      </c>
      <c r="J2057" t="s">
        <v>11785</v>
      </c>
      <c r="K2057" t="s">
        <v>31</v>
      </c>
      <c r="L2057" t="s">
        <v>31</v>
      </c>
      <c r="M2057" t="s">
        <v>42</v>
      </c>
      <c r="N2057" t="s">
        <v>43</v>
      </c>
      <c r="O2057" t="s">
        <v>17915</v>
      </c>
      <c r="P2057" t="s">
        <v>226</v>
      </c>
      <c r="Q2057" t="s">
        <v>9366</v>
      </c>
      <c r="R2057" t="s">
        <v>751</v>
      </c>
      <c r="S2057" t="str">
        <f t="shared" si="28"/>
        <v>ARCE PAYI, ANDRES</v>
      </c>
      <c r="T2057" t="s">
        <v>47</v>
      </c>
      <c r="U2057" t="s">
        <v>48</v>
      </c>
      <c r="V2057" t="s">
        <v>49</v>
      </c>
      <c r="W2057" t="s">
        <v>17916</v>
      </c>
      <c r="X2057" s="126">
        <v>21816</v>
      </c>
      <c r="Y2057" t="s">
        <v>11852</v>
      </c>
      <c r="AB2057" t="s">
        <v>38</v>
      </c>
      <c r="AC2057" t="s">
        <v>39</v>
      </c>
      <c r="AD2057" t="s">
        <v>40</v>
      </c>
    </row>
    <row r="2058" spans="1:30" x14ac:dyDescent="0.25">
      <c r="A2058" t="s">
        <v>11975</v>
      </c>
      <c r="B2058" t="s">
        <v>377</v>
      </c>
      <c r="C2058" t="s">
        <v>338</v>
      </c>
      <c r="D2058" t="s">
        <v>29</v>
      </c>
      <c r="E2058" t="s">
        <v>368</v>
      </c>
      <c r="F2058" t="s">
        <v>11970</v>
      </c>
      <c r="G2058" t="s">
        <v>11971</v>
      </c>
      <c r="H2058" t="s">
        <v>9383</v>
      </c>
      <c r="I2058" t="s">
        <v>15261</v>
      </c>
      <c r="J2058" t="s">
        <v>11975</v>
      </c>
      <c r="K2058" t="s">
        <v>31</v>
      </c>
      <c r="L2058" t="s">
        <v>31</v>
      </c>
      <c r="M2058" t="s">
        <v>42</v>
      </c>
      <c r="N2058" t="s">
        <v>61</v>
      </c>
      <c r="O2058" t="s">
        <v>17917</v>
      </c>
      <c r="P2058" t="s">
        <v>105</v>
      </c>
      <c r="Q2058" t="s">
        <v>106</v>
      </c>
      <c r="R2058" t="s">
        <v>969</v>
      </c>
      <c r="S2058" s="189" t="s">
        <v>235</v>
      </c>
      <c r="T2058" t="s">
        <v>64</v>
      </c>
      <c r="U2058" t="s">
        <v>48</v>
      </c>
      <c r="V2058" t="s">
        <v>49</v>
      </c>
      <c r="W2058" t="s">
        <v>22620</v>
      </c>
      <c r="X2058" s="126">
        <v>26084</v>
      </c>
      <c r="Y2058" t="s">
        <v>22621</v>
      </c>
      <c r="Z2058" s="126">
        <v>44470</v>
      </c>
      <c r="AA2058" s="126">
        <v>44561</v>
      </c>
      <c r="AB2058" t="s">
        <v>38</v>
      </c>
      <c r="AC2058" t="s">
        <v>6628</v>
      </c>
      <c r="AD2058" t="s">
        <v>40</v>
      </c>
    </row>
    <row r="2059" spans="1:30" x14ac:dyDescent="0.25">
      <c r="A2059" t="s">
        <v>11976</v>
      </c>
      <c r="B2059" t="s">
        <v>377</v>
      </c>
      <c r="C2059" t="s">
        <v>338</v>
      </c>
      <c r="D2059" t="s">
        <v>29</v>
      </c>
      <c r="E2059" t="s">
        <v>369</v>
      </c>
      <c r="F2059" t="s">
        <v>11977</v>
      </c>
      <c r="G2059" t="s">
        <v>11978</v>
      </c>
      <c r="H2059" t="s">
        <v>9383</v>
      </c>
      <c r="I2059" t="s">
        <v>15539</v>
      </c>
      <c r="J2059" t="s">
        <v>11976</v>
      </c>
      <c r="K2059" t="s">
        <v>31</v>
      </c>
      <c r="L2059" t="s">
        <v>31</v>
      </c>
      <c r="M2059" t="s">
        <v>291</v>
      </c>
      <c r="N2059" t="s">
        <v>43</v>
      </c>
      <c r="O2059" t="s">
        <v>11979</v>
      </c>
      <c r="P2059" t="s">
        <v>7370</v>
      </c>
      <c r="Q2059" t="s">
        <v>132</v>
      </c>
      <c r="R2059" t="s">
        <v>779</v>
      </c>
      <c r="S2059" t="str">
        <f t="shared" si="28"/>
        <v>CHIQUE VELASQUEZ, NICOLAS</v>
      </c>
      <c r="T2059" t="s">
        <v>47</v>
      </c>
      <c r="U2059" t="s">
        <v>48</v>
      </c>
      <c r="V2059" t="s">
        <v>49</v>
      </c>
      <c r="W2059" t="s">
        <v>17918</v>
      </c>
      <c r="X2059" s="126">
        <v>24446</v>
      </c>
      <c r="Y2059" t="s">
        <v>11980</v>
      </c>
      <c r="Z2059" s="126">
        <v>44197</v>
      </c>
      <c r="AA2059" s="126">
        <v>44561</v>
      </c>
      <c r="AB2059" t="s">
        <v>38</v>
      </c>
      <c r="AC2059" t="s">
        <v>39</v>
      </c>
      <c r="AD2059" t="s">
        <v>40</v>
      </c>
    </row>
    <row r="2060" spans="1:30" x14ac:dyDescent="0.25">
      <c r="A2060" t="s">
        <v>11981</v>
      </c>
      <c r="B2060" t="s">
        <v>377</v>
      </c>
      <c r="C2060" t="s">
        <v>338</v>
      </c>
      <c r="D2060" t="s">
        <v>29</v>
      </c>
      <c r="E2060" t="s">
        <v>369</v>
      </c>
      <c r="F2060" t="s">
        <v>11977</v>
      </c>
      <c r="G2060" t="s">
        <v>11978</v>
      </c>
      <c r="H2060" t="s">
        <v>9383</v>
      </c>
      <c r="I2060" t="s">
        <v>15539</v>
      </c>
      <c r="J2060" t="s">
        <v>11981</v>
      </c>
      <c r="K2060" t="s">
        <v>31</v>
      </c>
      <c r="L2060" t="s">
        <v>31</v>
      </c>
      <c r="M2060" t="s">
        <v>42</v>
      </c>
      <c r="N2060" t="s">
        <v>43</v>
      </c>
      <c r="O2060" t="s">
        <v>114</v>
      </c>
      <c r="P2060" t="s">
        <v>106</v>
      </c>
      <c r="Q2060" t="s">
        <v>341</v>
      </c>
      <c r="R2060" t="s">
        <v>11982</v>
      </c>
      <c r="S2060" t="str">
        <f t="shared" si="28"/>
        <v>MAMANI GUTIERREZ, MARLENI ROGAC</v>
      </c>
      <c r="T2060" t="s">
        <v>47</v>
      </c>
      <c r="U2060" t="s">
        <v>48</v>
      </c>
      <c r="V2060" t="s">
        <v>49</v>
      </c>
      <c r="W2060" t="s">
        <v>17919</v>
      </c>
      <c r="X2060" s="126">
        <v>24979</v>
      </c>
      <c r="Y2060" t="s">
        <v>11983</v>
      </c>
      <c r="AB2060" t="s">
        <v>38</v>
      </c>
      <c r="AC2060" t="s">
        <v>39</v>
      </c>
      <c r="AD2060" t="s">
        <v>40</v>
      </c>
    </row>
    <row r="2061" spans="1:30" x14ac:dyDescent="0.25">
      <c r="A2061" t="s">
        <v>11984</v>
      </c>
      <c r="B2061" t="s">
        <v>377</v>
      </c>
      <c r="C2061" t="s">
        <v>338</v>
      </c>
      <c r="D2061" t="s">
        <v>29</v>
      </c>
      <c r="E2061" t="s">
        <v>369</v>
      </c>
      <c r="F2061" t="s">
        <v>11977</v>
      </c>
      <c r="G2061" t="s">
        <v>11978</v>
      </c>
      <c r="H2061" t="s">
        <v>9383</v>
      </c>
      <c r="I2061" t="s">
        <v>15539</v>
      </c>
      <c r="J2061" t="s">
        <v>11984</v>
      </c>
      <c r="K2061" t="s">
        <v>90</v>
      </c>
      <c r="L2061" t="s">
        <v>91</v>
      </c>
      <c r="M2061" t="s">
        <v>92</v>
      </c>
      <c r="N2061" t="s">
        <v>235</v>
      </c>
      <c r="O2061" t="s">
        <v>17920</v>
      </c>
      <c r="P2061" t="s">
        <v>41</v>
      </c>
      <c r="Q2061" t="s">
        <v>41</v>
      </c>
      <c r="R2061" t="s">
        <v>41</v>
      </c>
      <c r="S2061" t="str">
        <f t="shared" si="28"/>
        <v xml:space="preserve"> , </v>
      </c>
      <c r="T2061" t="s">
        <v>94</v>
      </c>
      <c r="U2061" t="s">
        <v>37</v>
      </c>
      <c r="V2061" t="s">
        <v>49</v>
      </c>
      <c r="W2061" t="s">
        <v>41</v>
      </c>
      <c r="X2061" t="s">
        <v>236</v>
      </c>
      <c r="Y2061" t="s">
        <v>41</v>
      </c>
      <c r="AB2061" t="s">
        <v>38</v>
      </c>
      <c r="AC2061" t="s">
        <v>95</v>
      </c>
      <c r="AD2061" t="s">
        <v>40</v>
      </c>
    </row>
    <row r="2062" spans="1:30" x14ac:dyDescent="0.25">
      <c r="A2062" t="s">
        <v>11986</v>
      </c>
      <c r="B2062" t="s">
        <v>377</v>
      </c>
      <c r="C2062" t="s">
        <v>7257</v>
      </c>
      <c r="D2062" t="s">
        <v>29</v>
      </c>
      <c r="E2062" t="s">
        <v>368</v>
      </c>
      <c r="F2062" t="s">
        <v>11987</v>
      </c>
      <c r="G2062" t="s">
        <v>11988</v>
      </c>
      <c r="H2062" t="s">
        <v>9383</v>
      </c>
      <c r="I2062" t="s">
        <v>15540</v>
      </c>
      <c r="J2062" t="s">
        <v>11986</v>
      </c>
      <c r="K2062" t="s">
        <v>31</v>
      </c>
      <c r="L2062" t="s">
        <v>31</v>
      </c>
      <c r="M2062" t="s">
        <v>291</v>
      </c>
      <c r="N2062" t="s">
        <v>43</v>
      </c>
      <c r="O2062" t="s">
        <v>53</v>
      </c>
      <c r="P2062" t="s">
        <v>126</v>
      </c>
      <c r="Q2062" t="s">
        <v>960</v>
      </c>
      <c r="R2062" t="s">
        <v>529</v>
      </c>
      <c r="S2062" t="str">
        <f t="shared" si="28"/>
        <v>FLORES JINEZ, JORGE</v>
      </c>
      <c r="T2062" t="s">
        <v>64</v>
      </c>
      <c r="U2062" t="s">
        <v>48</v>
      </c>
      <c r="V2062" t="s">
        <v>49</v>
      </c>
      <c r="W2062" t="s">
        <v>17921</v>
      </c>
      <c r="X2062" s="126">
        <v>22715</v>
      </c>
      <c r="Y2062" t="s">
        <v>11989</v>
      </c>
      <c r="Z2062" s="126">
        <v>44197</v>
      </c>
      <c r="AA2062" s="126">
        <v>44561</v>
      </c>
      <c r="AB2062" t="s">
        <v>38</v>
      </c>
      <c r="AC2062" t="s">
        <v>39</v>
      </c>
      <c r="AD2062" t="s">
        <v>40</v>
      </c>
    </row>
    <row r="2063" spans="1:30" x14ac:dyDescent="0.25">
      <c r="A2063" t="s">
        <v>11990</v>
      </c>
      <c r="B2063" t="s">
        <v>377</v>
      </c>
      <c r="C2063" t="s">
        <v>338</v>
      </c>
      <c r="D2063" t="s">
        <v>29</v>
      </c>
      <c r="E2063" t="s">
        <v>369</v>
      </c>
      <c r="F2063" t="s">
        <v>11991</v>
      </c>
      <c r="G2063" t="s">
        <v>11992</v>
      </c>
      <c r="H2063" t="s">
        <v>9383</v>
      </c>
      <c r="I2063" t="s">
        <v>15541</v>
      </c>
      <c r="J2063" t="s">
        <v>11990</v>
      </c>
      <c r="K2063" t="s">
        <v>31</v>
      </c>
      <c r="L2063" t="s">
        <v>31</v>
      </c>
      <c r="M2063" t="s">
        <v>42</v>
      </c>
      <c r="N2063" t="s">
        <v>43</v>
      </c>
      <c r="O2063" t="s">
        <v>15542</v>
      </c>
      <c r="P2063" t="s">
        <v>463</v>
      </c>
      <c r="Q2063" t="s">
        <v>436</v>
      </c>
      <c r="R2063" t="s">
        <v>11825</v>
      </c>
      <c r="S2063" t="str">
        <f t="shared" si="28"/>
        <v>SANTOS TINTAYA, OLIVIA</v>
      </c>
      <c r="T2063" t="s">
        <v>52</v>
      </c>
      <c r="U2063" t="s">
        <v>48</v>
      </c>
      <c r="V2063" t="s">
        <v>49</v>
      </c>
      <c r="W2063" t="s">
        <v>17922</v>
      </c>
      <c r="X2063" s="126">
        <v>24860</v>
      </c>
      <c r="Y2063" t="s">
        <v>11826</v>
      </c>
      <c r="AB2063" t="s">
        <v>38</v>
      </c>
      <c r="AC2063" t="s">
        <v>39</v>
      </c>
      <c r="AD2063" t="s">
        <v>40</v>
      </c>
    </row>
    <row r="2064" spans="1:30" x14ac:dyDescent="0.25">
      <c r="A2064" t="s">
        <v>11996</v>
      </c>
      <c r="B2064" t="s">
        <v>377</v>
      </c>
      <c r="C2064" t="s">
        <v>338</v>
      </c>
      <c r="D2064" t="s">
        <v>29</v>
      </c>
      <c r="E2064" t="s">
        <v>369</v>
      </c>
      <c r="F2064" t="s">
        <v>11991</v>
      </c>
      <c r="G2064" t="s">
        <v>11992</v>
      </c>
      <c r="H2064" t="s">
        <v>9383</v>
      </c>
      <c r="I2064" t="s">
        <v>15541</v>
      </c>
      <c r="J2064" t="s">
        <v>11996</v>
      </c>
      <c r="K2064" t="s">
        <v>31</v>
      </c>
      <c r="L2064" t="s">
        <v>31</v>
      </c>
      <c r="M2064" t="s">
        <v>42</v>
      </c>
      <c r="N2064" t="s">
        <v>43</v>
      </c>
      <c r="O2064" t="s">
        <v>11997</v>
      </c>
      <c r="P2064" t="s">
        <v>296</v>
      </c>
      <c r="Q2064" t="s">
        <v>106</v>
      </c>
      <c r="R2064" t="s">
        <v>11998</v>
      </c>
      <c r="S2064" t="str">
        <f t="shared" si="28"/>
        <v>LUQUE MAMANI, JULIO ZENON</v>
      </c>
      <c r="T2064" t="s">
        <v>64</v>
      </c>
      <c r="U2064" t="s">
        <v>48</v>
      </c>
      <c r="V2064" t="s">
        <v>49</v>
      </c>
      <c r="W2064" t="s">
        <v>17923</v>
      </c>
      <c r="X2064" s="126">
        <v>25393</v>
      </c>
      <c r="Y2064" t="s">
        <v>11999</v>
      </c>
      <c r="AB2064" t="s">
        <v>38</v>
      </c>
      <c r="AC2064" t="s">
        <v>39</v>
      </c>
      <c r="AD2064" t="s">
        <v>40</v>
      </c>
    </row>
    <row r="2065" spans="1:30" x14ac:dyDescent="0.25">
      <c r="A2065" t="s">
        <v>12000</v>
      </c>
      <c r="B2065" t="s">
        <v>377</v>
      </c>
      <c r="C2065" t="s">
        <v>338</v>
      </c>
      <c r="D2065" t="s">
        <v>29</v>
      </c>
      <c r="E2065" t="s">
        <v>369</v>
      </c>
      <c r="F2065" t="s">
        <v>11991</v>
      </c>
      <c r="G2065" t="s">
        <v>11992</v>
      </c>
      <c r="H2065" t="s">
        <v>9383</v>
      </c>
      <c r="I2065" t="s">
        <v>15541</v>
      </c>
      <c r="J2065" t="s">
        <v>12000</v>
      </c>
      <c r="K2065" t="s">
        <v>31</v>
      </c>
      <c r="L2065" t="s">
        <v>31</v>
      </c>
      <c r="M2065" t="s">
        <v>42</v>
      </c>
      <c r="N2065" t="s">
        <v>61</v>
      </c>
      <c r="O2065" t="s">
        <v>15543</v>
      </c>
      <c r="P2065" t="s">
        <v>186</v>
      </c>
      <c r="Q2065" t="s">
        <v>289</v>
      </c>
      <c r="R2065" t="s">
        <v>22622</v>
      </c>
      <c r="S2065" s="189" t="s">
        <v>235</v>
      </c>
      <c r="T2065" t="s">
        <v>64</v>
      </c>
      <c r="U2065" t="s">
        <v>48</v>
      </c>
      <c r="V2065" t="s">
        <v>49</v>
      </c>
      <c r="W2065" t="s">
        <v>22623</v>
      </c>
      <c r="X2065" s="126">
        <v>32030</v>
      </c>
      <c r="Y2065" t="s">
        <v>22624</v>
      </c>
      <c r="Z2065" s="126">
        <v>44256</v>
      </c>
      <c r="AA2065" s="126">
        <v>44561</v>
      </c>
      <c r="AB2065" t="s">
        <v>38</v>
      </c>
      <c r="AC2065" t="s">
        <v>6628</v>
      </c>
      <c r="AD2065" t="s">
        <v>40</v>
      </c>
    </row>
    <row r="2066" spans="1:30" x14ac:dyDescent="0.25">
      <c r="A2066" t="s">
        <v>12001</v>
      </c>
      <c r="B2066" t="s">
        <v>377</v>
      </c>
      <c r="C2066" t="s">
        <v>338</v>
      </c>
      <c r="D2066" t="s">
        <v>29</v>
      </c>
      <c r="E2066" t="s">
        <v>369</v>
      </c>
      <c r="F2066" t="s">
        <v>11991</v>
      </c>
      <c r="G2066" t="s">
        <v>11992</v>
      </c>
      <c r="H2066" t="s">
        <v>9383</v>
      </c>
      <c r="I2066" t="s">
        <v>15541</v>
      </c>
      <c r="J2066" t="s">
        <v>12001</v>
      </c>
      <c r="K2066" t="s">
        <v>31</v>
      </c>
      <c r="L2066" t="s">
        <v>31</v>
      </c>
      <c r="M2066" t="s">
        <v>291</v>
      </c>
      <c r="N2066" t="s">
        <v>43</v>
      </c>
      <c r="O2066" t="s">
        <v>53</v>
      </c>
      <c r="P2066" t="s">
        <v>75</v>
      </c>
      <c r="Q2066" t="s">
        <v>318</v>
      </c>
      <c r="R2066" t="s">
        <v>12002</v>
      </c>
      <c r="S2066" t="str">
        <f t="shared" si="28"/>
        <v>QUISPE VARGAS, MARGARA</v>
      </c>
      <c r="T2066" t="s">
        <v>52</v>
      </c>
      <c r="U2066" t="s">
        <v>48</v>
      </c>
      <c r="V2066" t="s">
        <v>49</v>
      </c>
      <c r="W2066" t="s">
        <v>17924</v>
      </c>
      <c r="X2066" s="126">
        <v>21758</v>
      </c>
      <c r="Y2066" t="s">
        <v>12003</v>
      </c>
      <c r="Z2066" s="126">
        <v>44197</v>
      </c>
      <c r="AA2066" s="126">
        <v>44561</v>
      </c>
      <c r="AB2066" t="s">
        <v>38</v>
      </c>
      <c r="AC2066" t="s">
        <v>39</v>
      </c>
      <c r="AD2066" t="s">
        <v>40</v>
      </c>
    </row>
    <row r="2067" spans="1:30" x14ac:dyDescent="0.25">
      <c r="A2067" t="s">
        <v>12004</v>
      </c>
      <c r="B2067" t="s">
        <v>377</v>
      </c>
      <c r="C2067" t="s">
        <v>338</v>
      </c>
      <c r="D2067" t="s">
        <v>29</v>
      </c>
      <c r="E2067" t="s">
        <v>369</v>
      </c>
      <c r="F2067" t="s">
        <v>11991</v>
      </c>
      <c r="G2067" t="s">
        <v>11992</v>
      </c>
      <c r="H2067" t="s">
        <v>9383</v>
      </c>
      <c r="I2067" t="s">
        <v>15541</v>
      </c>
      <c r="J2067" t="s">
        <v>12004</v>
      </c>
      <c r="K2067" t="s">
        <v>90</v>
      </c>
      <c r="L2067" t="s">
        <v>91</v>
      </c>
      <c r="M2067" t="s">
        <v>92</v>
      </c>
      <c r="N2067" t="s">
        <v>43</v>
      </c>
      <c r="O2067" t="s">
        <v>53</v>
      </c>
      <c r="P2067" t="s">
        <v>608</v>
      </c>
      <c r="Q2067" t="s">
        <v>608</v>
      </c>
      <c r="R2067" t="s">
        <v>10854</v>
      </c>
      <c r="S2067" t="str">
        <f t="shared" si="28"/>
        <v>AROCUTIPA AROCUTIPA, BENJAMIN</v>
      </c>
      <c r="T2067" t="s">
        <v>309</v>
      </c>
      <c r="U2067" t="s">
        <v>37</v>
      </c>
      <c r="V2067" t="s">
        <v>49</v>
      </c>
      <c r="W2067" t="s">
        <v>17925</v>
      </c>
      <c r="X2067" s="126">
        <v>21276</v>
      </c>
      <c r="Y2067" t="s">
        <v>12005</v>
      </c>
      <c r="AB2067" t="s">
        <v>38</v>
      </c>
      <c r="AC2067" t="s">
        <v>95</v>
      </c>
      <c r="AD2067" t="s">
        <v>40</v>
      </c>
    </row>
    <row r="2068" spans="1:30" x14ac:dyDescent="0.25">
      <c r="A2068" t="s">
        <v>12006</v>
      </c>
      <c r="B2068" t="s">
        <v>377</v>
      </c>
      <c r="C2068" t="s">
        <v>338</v>
      </c>
      <c r="D2068" t="s">
        <v>29</v>
      </c>
      <c r="E2068" t="s">
        <v>368</v>
      </c>
      <c r="F2068" t="s">
        <v>12007</v>
      </c>
      <c r="G2068" t="s">
        <v>12008</v>
      </c>
      <c r="H2068" t="s">
        <v>9383</v>
      </c>
      <c r="I2068" t="s">
        <v>15544</v>
      </c>
      <c r="J2068" t="s">
        <v>12006</v>
      </c>
      <c r="K2068" t="s">
        <v>31</v>
      </c>
      <c r="L2068" t="s">
        <v>32</v>
      </c>
      <c r="M2068" t="s">
        <v>33</v>
      </c>
      <c r="N2068" t="s">
        <v>34</v>
      </c>
      <c r="O2068" t="s">
        <v>6611</v>
      </c>
      <c r="P2068" t="s">
        <v>273</v>
      </c>
      <c r="Q2068" t="s">
        <v>296</v>
      </c>
      <c r="R2068" t="s">
        <v>12009</v>
      </c>
      <c r="S2068" t="str">
        <f t="shared" si="28"/>
        <v>CUTIPA LUQUE, BENILDA</v>
      </c>
      <c r="T2068" t="s">
        <v>52</v>
      </c>
      <c r="U2068" t="s">
        <v>37</v>
      </c>
      <c r="V2068" t="s">
        <v>6613</v>
      </c>
      <c r="W2068" t="s">
        <v>17926</v>
      </c>
      <c r="X2068" s="126">
        <v>22778</v>
      </c>
      <c r="Y2068" t="s">
        <v>12010</v>
      </c>
      <c r="Z2068" s="126">
        <v>43525</v>
      </c>
      <c r="AA2068" s="126">
        <v>44985</v>
      </c>
      <c r="AB2068" t="s">
        <v>38</v>
      </c>
      <c r="AC2068" t="s">
        <v>39</v>
      </c>
      <c r="AD2068" t="s">
        <v>40</v>
      </c>
    </row>
    <row r="2069" spans="1:30" x14ac:dyDescent="0.25">
      <c r="A2069" t="s">
        <v>12011</v>
      </c>
      <c r="B2069" t="s">
        <v>377</v>
      </c>
      <c r="C2069" t="s">
        <v>338</v>
      </c>
      <c r="D2069" t="s">
        <v>29</v>
      </c>
      <c r="E2069" t="s">
        <v>368</v>
      </c>
      <c r="F2069" t="s">
        <v>12007</v>
      </c>
      <c r="G2069" t="s">
        <v>12008</v>
      </c>
      <c r="H2069" t="s">
        <v>9383</v>
      </c>
      <c r="I2069" t="s">
        <v>15544</v>
      </c>
      <c r="J2069" t="s">
        <v>12011</v>
      </c>
      <c r="K2069" t="s">
        <v>31</v>
      </c>
      <c r="L2069" t="s">
        <v>31</v>
      </c>
      <c r="M2069" t="s">
        <v>42</v>
      </c>
      <c r="N2069" t="s">
        <v>43</v>
      </c>
      <c r="O2069" t="s">
        <v>12012</v>
      </c>
      <c r="P2069" t="s">
        <v>159</v>
      </c>
      <c r="Q2069" t="s">
        <v>179</v>
      </c>
      <c r="R2069" t="s">
        <v>70</v>
      </c>
      <c r="S2069" t="str">
        <f t="shared" si="28"/>
        <v>CHURA TITO, SONIA</v>
      </c>
      <c r="T2069" t="s">
        <v>64</v>
      </c>
      <c r="U2069" t="s">
        <v>48</v>
      </c>
      <c r="V2069" t="s">
        <v>49</v>
      </c>
      <c r="W2069" t="s">
        <v>17927</v>
      </c>
      <c r="X2069" s="126">
        <v>27234</v>
      </c>
      <c r="Y2069" t="s">
        <v>12013</v>
      </c>
      <c r="AB2069" t="s">
        <v>38</v>
      </c>
      <c r="AC2069" t="s">
        <v>39</v>
      </c>
      <c r="AD2069" t="s">
        <v>40</v>
      </c>
    </row>
    <row r="2070" spans="1:30" x14ac:dyDescent="0.25">
      <c r="B2070" t="s">
        <v>377</v>
      </c>
      <c r="C2070" t="s">
        <v>338</v>
      </c>
      <c r="D2070" t="s">
        <v>29</v>
      </c>
      <c r="E2070" t="s">
        <v>368</v>
      </c>
      <c r="F2070" t="s">
        <v>12007</v>
      </c>
      <c r="G2070" t="s">
        <v>12008</v>
      </c>
      <c r="H2070" t="s">
        <v>9383</v>
      </c>
      <c r="I2070" t="s">
        <v>15544</v>
      </c>
      <c r="J2070" t="s">
        <v>12014</v>
      </c>
      <c r="K2070" t="s">
        <v>31</v>
      </c>
      <c r="L2070" t="s">
        <v>31</v>
      </c>
      <c r="M2070" t="s">
        <v>42</v>
      </c>
      <c r="N2070" t="s">
        <v>61</v>
      </c>
      <c r="O2070" t="s">
        <v>17928</v>
      </c>
      <c r="P2070" t="s">
        <v>509</v>
      </c>
      <c r="Q2070" t="s">
        <v>622</v>
      </c>
      <c r="R2070" t="s">
        <v>22625</v>
      </c>
      <c r="S2070" s="189" t="s">
        <v>235</v>
      </c>
      <c r="T2070" t="s">
        <v>64</v>
      </c>
      <c r="U2070" t="s">
        <v>48</v>
      </c>
      <c r="V2070" t="s">
        <v>49</v>
      </c>
      <c r="W2070" t="s">
        <v>22626</v>
      </c>
      <c r="X2070" s="126">
        <v>32485</v>
      </c>
      <c r="Y2070" t="s">
        <v>22627</v>
      </c>
      <c r="Z2070" s="126">
        <v>44256</v>
      </c>
      <c r="AA2070" s="126">
        <v>44561</v>
      </c>
      <c r="AB2070" t="s">
        <v>302</v>
      </c>
      <c r="AC2070" t="s">
        <v>6628</v>
      </c>
      <c r="AD2070" t="s">
        <v>40</v>
      </c>
    </row>
    <row r="2071" spans="1:30" x14ac:dyDescent="0.25">
      <c r="A2071" t="s">
        <v>12014</v>
      </c>
      <c r="B2071" t="s">
        <v>377</v>
      </c>
      <c r="C2071" t="s">
        <v>338</v>
      </c>
      <c r="D2071" t="s">
        <v>29</v>
      </c>
      <c r="E2071" t="s">
        <v>368</v>
      </c>
      <c r="F2071" t="s">
        <v>12007</v>
      </c>
      <c r="G2071" t="s">
        <v>12008</v>
      </c>
      <c r="H2071" t="s">
        <v>9383</v>
      </c>
      <c r="I2071" t="s">
        <v>15544</v>
      </c>
      <c r="J2071" t="s">
        <v>12014</v>
      </c>
      <c r="K2071" t="s">
        <v>31</v>
      </c>
      <c r="L2071" t="s">
        <v>31</v>
      </c>
      <c r="M2071" t="s">
        <v>42</v>
      </c>
      <c r="N2071" t="s">
        <v>43</v>
      </c>
      <c r="O2071" t="s">
        <v>53</v>
      </c>
      <c r="P2071" t="s">
        <v>126</v>
      </c>
      <c r="Q2071" t="s">
        <v>182</v>
      </c>
      <c r="R2071" t="s">
        <v>12015</v>
      </c>
      <c r="S2071" t="str">
        <f t="shared" si="28"/>
        <v>FLORES CAHUANA, YANED</v>
      </c>
      <c r="T2071" t="s">
        <v>59</v>
      </c>
      <c r="U2071" t="s">
        <v>48</v>
      </c>
      <c r="V2071" t="s">
        <v>813</v>
      </c>
      <c r="W2071" t="s">
        <v>17929</v>
      </c>
      <c r="X2071" s="126">
        <v>25246</v>
      </c>
      <c r="Y2071" t="s">
        <v>12016</v>
      </c>
      <c r="Z2071" s="126">
        <v>44197</v>
      </c>
      <c r="AA2071" s="126">
        <v>44561</v>
      </c>
      <c r="AB2071" t="s">
        <v>38</v>
      </c>
      <c r="AC2071" t="s">
        <v>39</v>
      </c>
      <c r="AD2071" t="s">
        <v>40</v>
      </c>
    </row>
    <row r="2072" spans="1:30" x14ac:dyDescent="0.25">
      <c r="A2072" t="s">
        <v>12017</v>
      </c>
      <c r="B2072" t="s">
        <v>377</v>
      </c>
      <c r="C2072" t="s">
        <v>338</v>
      </c>
      <c r="D2072" t="s">
        <v>29</v>
      </c>
      <c r="E2072" t="s">
        <v>368</v>
      </c>
      <c r="F2072" t="s">
        <v>12007</v>
      </c>
      <c r="G2072" t="s">
        <v>12008</v>
      </c>
      <c r="H2072" t="s">
        <v>9383</v>
      </c>
      <c r="I2072" t="s">
        <v>15544</v>
      </c>
      <c r="J2072" t="s">
        <v>12017</v>
      </c>
      <c r="K2072" t="s">
        <v>90</v>
      </c>
      <c r="L2072" t="s">
        <v>91</v>
      </c>
      <c r="M2072" t="s">
        <v>92</v>
      </c>
      <c r="N2072" t="s">
        <v>43</v>
      </c>
      <c r="O2072" t="s">
        <v>53</v>
      </c>
      <c r="P2072" t="s">
        <v>230</v>
      </c>
      <c r="Q2072" t="s">
        <v>608</v>
      </c>
      <c r="R2072" t="s">
        <v>702</v>
      </c>
      <c r="S2072" t="str">
        <f t="shared" si="28"/>
        <v>TICONA AROCUTIPA, JUAN</v>
      </c>
      <c r="T2072" t="s">
        <v>309</v>
      </c>
      <c r="U2072" t="s">
        <v>37</v>
      </c>
      <c r="V2072" t="s">
        <v>49</v>
      </c>
      <c r="W2072" t="s">
        <v>17930</v>
      </c>
      <c r="X2072" s="126">
        <v>19398</v>
      </c>
      <c r="Y2072" t="s">
        <v>12018</v>
      </c>
      <c r="AB2072" t="s">
        <v>38</v>
      </c>
      <c r="AC2072" t="s">
        <v>95</v>
      </c>
      <c r="AD2072" t="s">
        <v>40</v>
      </c>
    </row>
    <row r="2073" spans="1:30" x14ac:dyDescent="0.25">
      <c r="A2073" t="s">
        <v>12019</v>
      </c>
      <c r="B2073" t="s">
        <v>377</v>
      </c>
      <c r="C2073" t="s">
        <v>338</v>
      </c>
      <c r="D2073" t="s">
        <v>29</v>
      </c>
      <c r="E2073" t="s">
        <v>368</v>
      </c>
      <c r="F2073" t="s">
        <v>12020</v>
      </c>
      <c r="G2073" t="s">
        <v>12021</v>
      </c>
      <c r="H2073" t="s">
        <v>9383</v>
      </c>
      <c r="I2073" t="s">
        <v>15545</v>
      </c>
      <c r="J2073" t="s">
        <v>12019</v>
      </c>
      <c r="K2073" t="s">
        <v>31</v>
      </c>
      <c r="L2073" t="s">
        <v>31</v>
      </c>
      <c r="M2073" t="s">
        <v>42</v>
      </c>
      <c r="N2073" t="s">
        <v>43</v>
      </c>
      <c r="O2073" t="s">
        <v>17931</v>
      </c>
      <c r="P2073" t="s">
        <v>344</v>
      </c>
      <c r="Q2073" t="s">
        <v>328</v>
      </c>
      <c r="R2073" t="s">
        <v>17934</v>
      </c>
      <c r="S2073" t="str">
        <f t="shared" si="28"/>
        <v>DIAZ VILCANQUI, FLOR AZUCENA</v>
      </c>
      <c r="T2073" t="s">
        <v>47</v>
      </c>
      <c r="U2073" t="s">
        <v>48</v>
      </c>
      <c r="V2073" t="s">
        <v>49</v>
      </c>
      <c r="W2073" t="s">
        <v>17932</v>
      </c>
      <c r="X2073" s="126">
        <v>30274</v>
      </c>
      <c r="Y2073" t="s">
        <v>17933</v>
      </c>
      <c r="Z2073" s="126">
        <v>44256</v>
      </c>
      <c r="AB2073" t="s">
        <v>38</v>
      </c>
      <c r="AC2073" t="s">
        <v>39</v>
      </c>
      <c r="AD2073" t="s">
        <v>40</v>
      </c>
    </row>
    <row r="2074" spans="1:30" x14ac:dyDescent="0.25">
      <c r="A2074" t="s">
        <v>12024</v>
      </c>
      <c r="B2074" t="s">
        <v>377</v>
      </c>
      <c r="C2074" t="s">
        <v>338</v>
      </c>
      <c r="D2074" t="s">
        <v>29</v>
      </c>
      <c r="E2074" t="s">
        <v>368</v>
      </c>
      <c r="F2074" t="s">
        <v>12020</v>
      </c>
      <c r="G2074" t="s">
        <v>12021</v>
      </c>
      <c r="H2074" t="s">
        <v>9383</v>
      </c>
      <c r="I2074" t="s">
        <v>15545</v>
      </c>
      <c r="J2074" t="s">
        <v>12024</v>
      </c>
      <c r="K2074" t="s">
        <v>31</v>
      </c>
      <c r="L2074" t="s">
        <v>31</v>
      </c>
      <c r="M2074" t="s">
        <v>291</v>
      </c>
      <c r="N2074" t="s">
        <v>43</v>
      </c>
      <c r="O2074" t="s">
        <v>12025</v>
      </c>
      <c r="P2074" t="s">
        <v>352</v>
      </c>
      <c r="Q2074" t="s">
        <v>341</v>
      </c>
      <c r="R2074" t="s">
        <v>189</v>
      </c>
      <c r="S2074" t="str">
        <f t="shared" si="28"/>
        <v>FERNANDEZ GUTIERREZ, GLADYS</v>
      </c>
      <c r="T2074" t="s">
        <v>59</v>
      </c>
      <c r="U2074" t="s">
        <v>48</v>
      </c>
      <c r="V2074" t="s">
        <v>49</v>
      </c>
      <c r="W2074" t="s">
        <v>17935</v>
      </c>
      <c r="X2074" s="126">
        <v>24934</v>
      </c>
      <c r="Y2074" t="s">
        <v>12026</v>
      </c>
      <c r="Z2074" s="126">
        <v>44197</v>
      </c>
      <c r="AA2074" s="126">
        <v>44561</v>
      </c>
      <c r="AB2074" t="s">
        <v>38</v>
      </c>
      <c r="AC2074" t="s">
        <v>39</v>
      </c>
      <c r="AD2074" t="s">
        <v>40</v>
      </c>
    </row>
    <row r="2075" spans="1:30" x14ac:dyDescent="0.25">
      <c r="A2075" t="s">
        <v>12029</v>
      </c>
      <c r="B2075" t="s">
        <v>377</v>
      </c>
      <c r="C2075" t="s">
        <v>338</v>
      </c>
      <c r="D2075" t="s">
        <v>29</v>
      </c>
      <c r="E2075" t="s">
        <v>368</v>
      </c>
      <c r="F2075" t="s">
        <v>12030</v>
      </c>
      <c r="G2075" t="s">
        <v>12031</v>
      </c>
      <c r="H2075" t="s">
        <v>9383</v>
      </c>
      <c r="I2075" t="s">
        <v>15546</v>
      </c>
      <c r="J2075" t="s">
        <v>12029</v>
      </c>
      <c r="K2075" t="s">
        <v>31</v>
      </c>
      <c r="L2075" t="s">
        <v>31</v>
      </c>
      <c r="M2075" t="s">
        <v>291</v>
      </c>
      <c r="N2075" t="s">
        <v>43</v>
      </c>
      <c r="O2075" t="s">
        <v>12032</v>
      </c>
      <c r="P2075" t="s">
        <v>76</v>
      </c>
      <c r="Q2075" t="s">
        <v>289</v>
      </c>
      <c r="R2075" t="s">
        <v>940</v>
      </c>
      <c r="S2075" t="str">
        <f t="shared" si="28"/>
        <v>CONDORI NINA, JUAN MANUEL</v>
      </c>
      <c r="T2075" t="s">
        <v>47</v>
      </c>
      <c r="U2075" t="s">
        <v>48</v>
      </c>
      <c r="V2075" t="s">
        <v>49</v>
      </c>
      <c r="W2075" t="s">
        <v>17936</v>
      </c>
      <c r="X2075" s="126">
        <v>24629</v>
      </c>
      <c r="Y2075" t="s">
        <v>11786</v>
      </c>
      <c r="Z2075" s="126">
        <v>44197</v>
      </c>
      <c r="AA2075" s="126">
        <v>44561</v>
      </c>
      <c r="AB2075" t="s">
        <v>38</v>
      </c>
      <c r="AC2075" t="s">
        <v>39</v>
      </c>
      <c r="AD2075" t="s">
        <v>40</v>
      </c>
    </row>
    <row r="2076" spans="1:30" x14ac:dyDescent="0.25">
      <c r="A2076" t="s">
        <v>12033</v>
      </c>
      <c r="B2076" t="s">
        <v>377</v>
      </c>
      <c r="C2076" t="s">
        <v>338</v>
      </c>
      <c r="D2076" t="s">
        <v>29</v>
      </c>
      <c r="E2076" t="s">
        <v>368</v>
      </c>
      <c r="F2076" t="s">
        <v>12030</v>
      </c>
      <c r="G2076" t="s">
        <v>12031</v>
      </c>
      <c r="H2076" t="s">
        <v>9383</v>
      </c>
      <c r="I2076" t="s">
        <v>15546</v>
      </c>
      <c r="J2076" t="s">
        <v>12033</v>
      </c>
      <c r="K2076" t="s">
        <v>31</v>
      </c>
      <c r="L2076" t="s">
        <v>31</v>
      </c>
      <c r="M2076" t="s">
        <v>42</v>
      </c>
      <c r="N2076" t="s">
        <v>43</v>
      </c>
      <c r="O2076" t="s">
        <v>53</v>
      </c>
      <c r="P2076" t="s">
        <v>112</v>
      </c>
      <c r="Q2076" t="s">
        <v>193</v>
      </c>
      <c r="R2076" t="s">
        <v>12034</v>
      </c>
      <c r="S2076" t="str">
        <f t="shared" si="28"/>
        <v>JAEN APAZA, GRETA ROSARIO</v>
      </c>
      <c r="T2076" t="s">
        <v>64</v>
      </c>
      <c r="U2076" t="s">
        <v>48</v>
      </c>
      <c r="V2076" t="s">
        <v>49</v>
      </c>
      <c r="W2076" t="s">
        <v>17937</v>
      </c>
      <c r="X2076" s="126">
        <v>23890</v>
      </c>
      <c r="Y2076" t="s">
        <v>12035</v>
      </c>
      <c r="AB2076" t="s">
        <v>38</v>
      </c>
      <c r="AC2076" t="s">
        <v>39</v>
      </c>
      <c r="AD2076" t="s">
        <v>40</v>
      </c>
    </row>
    <row r="2077" spans="1:30" x14ac:dyDescent="0.25">
      <c r="B2077" t="s">
        <v>377</v>
      </c>
      <c r="C2077" t="s">
        <v>338</v>
      </c>
      <c r="D2077" t="s">
        <v>29</v>
      </c>
      <c r="E2077" t="s">
        <v>368</v>
      </c>
      <c r="F2077" t="s">
        <v>12030</v>
      </c>
      <c r="G2077" t="s">
        <v>12031</v>
      </c>
      <c r="H2077" t="s">
        <v>9383</v>
      </c>
      <c r="I2077" t="s">
        <v>15546</v>
      </c>
      <c r="J2077" t="s">
        <v>12036</v>
      </c>
      <c r="K2077" t="s">
        <v>31</v>
      </c>
      <c r="L2077" t="s">
        <v>31</v>
      </c>
      <c r="M2077" t="s">
        <v>42</v>
      </c>
      <c r="N2077" t="s">
        <v>61</v>
      </c>
      <c r="O2077" t="s">
        <v>17938</v>
      </c>
      <c r="P2077" t="s">
        <v>133</v>
      </c>
      <c r="Q2077" t="s">
        <v>106</v>
      </c>
      <c r="R2077" t="s">
        <v>939</v>
      </c>
      <c r="S2077" s="189" t="s">
        <v>235</v>
      </c>
      <c r="T2077" t="s">
        <v>64</v>
      </c>
      <c r="U2077" t="s">
        <v>48</v>
      </c>
      <c r="V2077" t="s">
        <v>49</v>
      </c>
      <c r="W2077" t="s">
        <v>22628</v>
      </c>
      <c r="X2077" s="126">
        <v>28523</v>
      </c>
      <c r="Y2077" t="s">
        <v>22629</v>
      </c>
      <c r="Z2077" s="126">
        <v>44256</v>
      </c>
      <c r="AA2077" s="126">
        <v>44561</v>
      </c>
      <c r="AB2077" t="s">
        <v>302</v>
      </c>
      <c r="AC2077" t="s">
        <v>6628</v>
      </c>
      <c r="AD2077" t="s">
        <v>40</v>
      </c>
    </row>
    <row r="2078" spans="1:30" x14ac:dyDescent="0.25">
      <c r="A2078" t="s">
        <v>12036</v>
      </c>
      <c r="B2078" t="s">
        <v>377</v>
      </c>
      <c r="C2078" t="s">
        <v>338</v>
      </c>
      <c r="D2078" t="s">
        <v>29</v>
      </c>
      <c r="E2078" t="s">
        <v>368</v>
      </c>
      <c r="F2078" t="s">
        <v>12030</v>
      </c>
      <c r="G2078" t="s">
        <v>12031</v>
      </c>
      <c r="H2078" t="s">
        <v>9383</v>
      </c>
      <c r="I2078" t="s">
        <v>15546</v>
      </c>
      <c r="J2078" t="s">
        <v>12036</v>
      </c>
      <c r="K2078" t="s">
        <v>31</v>
      </c>
      <c r="L2078" t="s">
        <v>31</v>
      </c>
      <c r="M2078" t="s">
        <v>42</v>
      </c>
      <c r="N2078" t="s">
        <v>43</v>
      </c>
      <c r="O2078" t="s">
        <v>15547</v>
      </c>
      <c r="P2078" t="s">
        <v>106</v>
      </c>
      <c r="Q2078" t="s">
        <v>346</v>
      </c>
      <c r="R2078" t="s">
        <v>15548</v>
      </c>
      <c r="S2078" t="str">
        <f t="shared" si="28"/>
        <v>MAMANI PACHO, ELEAZAR</v>
      </c>
      <c r="T2078" t="s">
        <v>47</v>
      </c>
      <c r="U2078" t="s">
        <v>48</v>
      </c>
      <c r="V2078" t="s">
        <v>813</v>
      </c>
      <c r="W2078" t="s">
        <v>17939</v>
      </c>
      <c r="X2078" s="126">
        <v>30811</v>
      </c>
      <c r="Y2078" t="s">
        <v>15549</v>
      </c>
      <c r="Z2078" s="126">
        <v>44197</v>
      </c>
      <c r="AA2078" s="126">
        <v>44561</v>
      </c>
      <c r="AB2078" t="s">
        <v>38</v>
      </c>
      <c r="AC2078" t="s">
        <v>6628</v>
      </c>
      <c r="AD2078" t="s">
        <v>40</v>
      </c>
    </row>
    <row r="2079" spans="1:30" x14ac:dyDescent="0.25">
      <c r="A2079" t="s">
        <v>12037</v>
      </c>
      <c r="B2079" t="s">
        <v>377</v>
      </c>
      <c r="C2079" t="s">
        <v>338</v>
      </c>
      <c r="D2079" t="s">
        <v>29</v>
      </c>
      <c r="E2079" t="s">
        <v>369</v>
      </c>
      <c r="F2079" t="s">
        <v>12038</v>
      </c>
      <c r="G2079" t="s">
        <v>12039</v>
      </c>
      <c r="H2079" t="s">
        <v>9383</v>
      </c>
      <c r="I2079" t="s">
        <v>15550</v>
      </c>
      <c r="J2079" t="s">
        <v>12037</v>
      </c>
      <c r="K2079" t="s">
        <v>31</v>
      </c>
      <c r="L2079" t="s">
        <v>32</v>
      </c>
      <c r="M2079" t="s">
        <v>33</v>
      </c>
      <c r="N2079" t="s">
        <v>34</v>
      </c>
      <c r="O2079" t="s">
        <v>6611</v>
      </c>
      <c r="P2079" t="s">
        <v>299</v>
      </c>
      <c r="Q2079" t="s">
        <v>133</v>
      </c>
      <c r="R2079" t="s">
        <v>962</v>
      </c>
      <c r="S2079" t="str">
        <f t="shared" si="28"/>
        <v>PAXI CRUZ, JULIO CESAR</v>
      </c>
      <c r="T2079" t="s">
        <v>316</v>
      </c>
      <c r="U2079" t="s">
        <v>37</v>
      </c>
      <c r="V2079" t="s">
        <v>6613</v>
      </c>
      <c r="W2079" t="s">
        <v>17940</v>
      </c>
      <c r="X2079" s="126">
        <v>24410</v>
      </c>
      <c r="Y2079" t="s">
        <v>12040</v>
      </c>
      <c r="Z2079" s="126">
        <v>43525</v>
      </c>
      <c r="AA2079" s="126">
        <v>44985</v>
      </c>
      <c r="AB2079" t="s">
        <v>38</v>
      </c>
      <c r="AC2079" t="s">
        <v>39</v>
      </c>
      <c r="AD2079" t="s">
        <v>40</v>
      </c>
    </row>
    <row r="2080" spans="1:30" x14ac:dyDescent="0.25">
      <c r="A2080" t="s">
        <v>12041</v>
      </c>
      <c r="B2080" t="s">
        <v>377</v>
      </c>
      <c r="C2080" t="s">
        <v>338</v>
      </c>
      <c r="D2080" t="s">
        <v>29</v>
      </c>
      <c r="E2080" t="s">
        <v>369</v>
      </c>
      <c r="F2080" t="s">
        <v>12038</v>
      </c>
      <c r="G2080" t="s">
        <v>12039</v>
      </c>
      <c r="H2080" t="s">
        <v>9383</v>
      </c>
      <c r="I2080" t="s">
        <v>15550</v>
      </c>
      <c r="J2080" t="s">
        <v>12041</v>
      </c>
      <c r="K2080" t="s">
        <v>31</v>
      </c>
      <c r="L2080" t="s">
        <v>31</v>
      </c>
      <c r="M2080" t="s">
        <v>42</v>
      </c>
      <c r="N2080" t="s">
        <v>43</v>
      </c>
      <c r="O2080" t="s">
        <v>12042</v>
      </c>
      <c r="P2080" t="s">
        <v>419</v>
      </c>
      <c r="Q2080" t="s">
        <v>232</v>
      </c>
      <c r="R2080" t="s">
        <v>677</v>
      </c>
      <c r="S2080" t="str">
        <f t="shared" si="28"/>
        <v>ASQUI CHIPANA, NANCY</v>
      </c>
      <c r="T2080" t="s">
        <v>59</v>
      </c>
      <c r="U2080" t="s">
        <v>48</v>
      </c>
      <c r="V2080" t="s">
        <v>49</v>
      </c>
      <c r="W2080" t="s">
        <v>17941</v>
      </c>
      <c r="X2080" s="126">
        <v>24345</v>
      </c>
      <c r="Y2080" t="s">
        <v>12043</v>
      </c>
      <c r="AB2080" t="s">
        <v>38</v>
      </c>
      <c r="AC2080" t="s">
        <v>39</v>
      </c>
      <c r="AD2080" t="s">
        <v>40</v>
      </c>
    </row>
    <row r="2081" spans="1:30" x14ac:dyDescent="0.25">
      <c r="A2081" t="s">
        <v>12044</v>
      </c>
      <c r="B2081" t="s">
        <v>377</v>
      </c>
      <c r="C2081" t="s">
        <v>7257</v>
      </c>
      <c r="D2081" t="s">
        <v>29</v>
      </c>
      <c r="E2081" t="s">
        <v>393</v>
      </c>
      <c r="F2081" t="s">
        <v>12045</v>
      </c>
      <c r="G2081" t="s">
        <v>12046</v>
      </c>
      <c r="H2081" t="s">
        <v>9383</v>
      </c>
      <c r="I2081" t="s">
        <v>15551</v>
      </c>
      <c r="J2081" t="s">
        <v>12044</v>
      </c>
      <c r="K2081" t="s">
        <v>31</v>
      </c>
      <c r="L2081" t="s">
        <v>31</v>
      </c>
      <c r="M2081" t="s">
        <v>291</v>
      </c>
      <c r="N2081" t="s">
        <v>43</v>
      </c>
      <c r="O2081" t="s">
        <v>15552</v>
      </c>
      <c r="P2081" t="s">
        <v>703</v>
      </c>
      <c r="Q2081" t="s">
        <v>150</v>
      </c>
      <c r="R2081" t="s">
        <v>725</v>
      </c>
      <c r="S2081" t="str">
        <f t="shared" si="28"/>
        <v>CAPAQUIRA LAURA, GERMAN</v>
      </c>
      <c r="T2081" t="s">
        <v>64</v>
      </c>
      <c r="U2081" t="s">
        <v>48</v>
      </c>
      <c r="V2081" t="s">
        <v>49</v>
      </c>
      <c r="W2081" t="s">
        <v>17942</v>
      </c>
      <c r="X2081" s="126">
        <v>23295</v>
      </c>
      <c r="Y2081" t="s">
        <v>13750</v>
      </c>
      <c r="Z2081" s="126">
        <v>44197</v>
      </c>
      <c r="AA2081" s="126">
        <v>44561</v>
      </c>
      <c r="AB2081" t="s">
        <v>38</v>
      </c>
      <c r="AC2081" t="s">
        <v>39</v>
      </c>
      <c r="AD2081" t="s">
        <v>40</v>
      </c>
    </row>
    <row r="2082" spans="1:30" x14ac:dyDescent="0.25">
      <c r="A2082" t="s">
        <v>12049</v>
      </c>
      <c r="B2082" t="s">
        <v>377</v>
      </c>
      <c r="C2082" t="s">
        <v>338</v>
      </c>
      <c r="D2082" t="s">
        <v>29</v>
      </c>
      <c r="E2082" t="s">
        <v>369</v>
      </c>
      <c r="F2082" t="s">
        <v>12050</v>
      </c>
      <c r="G2082" t="s">
        <v>12051</v>
      </c>
      <c r="H2082" t="s">
        <v>9383</v>
      </c>
      <c r="I2082" t="s">
        <v>15553</v>
      </c>
      <c r="J2082" t="s">
        <v>12049</v>
      </c>
      <c r="K2082" t="s">
        <v>31</v>
      </c>
      <c r="L2082" t="s">
        <v>31</v>
      </c>
      <c r="M2082" t="s">
        <v>291</v>
      </c>
      <c r="N2082" t="s">
        <v>43</v>
      </c>
      <c r="O2082" t="s">
        <v>53</v>
      </c>
      <c r="P2082" t="s">
        <v>262</v>
      </c>
      <c r="Q2082" t="s">
        <v>126</v>
      </c>
      <c r="R2082" t="s">
        <v>12052</v>
      </c>
      <c r="S2082" t="str">
        <f t="shared" si="28"/>
        <v>CHATA FLORES, GERMAN FELIX</v>
      </c>
      <c r="T2082" t="s">
        <v>47</v>
      </c>
      <c r="U2082" t="s">
        <v>48</v>
      </c>
      <c r="V2082" t="s">
        <v>49</v>
      </c>
      <c r="W2082" t="s">
        <v>17943</v>
      </c>
      <c r="X2082" s="126">
        <v>22478</v>
      </c>
      <c r="Y2082" t="s">
        <v>12053</v>
      </c>
      <c r="Z2082" s="126">
        <v>44197</v>
      </c>
      <c r="AA2082" s="126">
        <v>44561</v>
      </c>
      <c r="AB2082" t="s">
        <v>38</v>
      </c>
      <c r="AC2082" t="s">
        <v>39</v>
      </c>
      <c r="AD2082" t="s">
        <v>40</v>
      </c>
    </row>
    <row r="2083" spans="1:30" x14ac:dyDescent="0.25">
      <c r="A2083" t="s">
        <v>12054</v>
      </c>
      <c r="B2083" t="s">
        <v>377</v>
      </c>
      <c r="C2083" t="s">
        <v>338</v>
      </c>
      <c r="D2083" t="s">
        <v>29</v>
      </c>
      <c r="E2083" t="s">
        <v>369</v>
      </c>
      <c r="F2083" t="s">
        <v>12050</v>
      </c>
      <c r="G2083" t="s">
        <v>12051</v>
      </c>
      <c r="H2083" t="s">
        <v>9383</v>
      </c>
      <c r="I2083" t="s">
        <v>15553</v>
      </c>
      <c r="J2083" t="s">
        <v>12054</v>
      </c>
      <c r="K2083" t="s">
        <v>31</v>
      </c>
      <c r="L2083" t="s">
        <v>31</v>
      </c>
      <c r="M2083" t="s">
        <v>42</v>
      </c>
      <c r="N2083" t="s">
        <v>43</v>
      </c>
      <c r="O2083" t="s">
        <v>53</v>
      </c>
      <c r="P2083" t="s">
        <v>965</v>
      </c>
      <c r="Q2083" t="s">
        <v>485</v>
      </c>
      <c r="R2083" t="s">
        <v>409</v>
      </c>
      <c r="S2083" t="str">
        <f t="shared" si="28"/>
        <v>ENCINAS CONTRERAS, PABLO</v>
      </c>
      <c r="T2083" t="s">
        <v>64</v>
      </c>
      <c r="U2083" t="s">
        <v>48</v>
      </c>
      <c r="V2083" t="s">
        <v>49</v>
      </c>
      <c r="W2083" t="s">
        <v>17944</v>
      </c>
      <c r="X2083" s="126">
        <v>21927</v>
      </c>
      <c r="Y2083" t="s">
        <v>12055</v>
      </c>
      <c r="AB2083" t="s">
        <v>38</v>
      </c>
      <c r="AC2083" t="s">
        <v>39</v>
      </c>
      <c r="AD2083" t="s">
        <v>40</v>
      </c>
    </row>
    <row r="2084" spans="1:30" x14ac:dyDescent="0.25">
      <c r="A2084" t="s">
        <v>12056</v>
      </c>
      <c r="B2084" t="s">
        <v>377</v>
      </c>
      <c r="C2084" t="s">
        <v>338</v>
      </c>
      <c r="D2084" t="s">
        <v>29</v>
      </c>
      <c r="E2084" t="s">
        <v>369</v>
      </c>
      <c r="F2084" t="s">
        <v>12050</v>
      </c>
      <c r="G2084" t="s">
        <v>12051</v>
      </c>
      <c r="H2084" t="s">
        <v>9383</v>
      </c>
      <c r="I2084" t="s">
        <v>15553</v>
      </c>
      <c r="J2084" t="s">
        <v>12056</v>
      </c>
      <c r="K2084" t="s">
        <v>31</v>
      </c>
      <c r="L2084" t="s">
        <v>31</v>
      </c>
      <c r="M2084" t="s">
        <v>42</v>
      </c>
      <c r="N2084" t="s">
        <v>43</v>
      </c>
      <c r="O2084" t="s">
        <v>12057</v>
      </c>
      <c r="P2084" t="s">
        <v>374</v>
      </c>
      <c r="Q2084" t="s">
        <v>608</v>
      </c>
      <c r="R2084" t="s">
        <v>12058</v>
      </c>
      <c r="S2084" t="str">
        <f t="shared" si="28"/>
        <v>COAPAZA AROCUTIPA, HILARIO NIMIO</v>
      </c>
      <c r="T2084" t="s">
        <v>64</v>
      </c>
      <c r="U2084" t="s">
        <v>48</v>
      </c>
      <c r="V2084" t="s">
        <v>49</v>
      </c>
      <c r="W2084" t="s">
        <v>17945</v>
      </c>
      <c r="X2084" s="126">
        <v>23601</v>
      </c>
      <c r="Y2084" t="s">
        <v>12059</v>
      </c>
      <c r="AB2084" t="s">
        <v>38</v>
      </c>
      <c r="AC2084" t="s">
        <v>39</v>
      </c>
      <c r="AD2084" t="s">
        <v>40</v>
      </c>
    </row>
    <row r="2085" spans="1:30" x14ac:dyDescent="0.25">
      <c r="A2085" t="s">
        <v>12060</v>
      </c>
      <c r="B2085" t="s">
        <v>377</v>
      </c>
      <c r="C2085" t="s">
        <v>338</v>
      </c>
      <c r="D2085" t="s">
        <v>29</v>
      </c>
      <c r="E2085" t="s">
        <v>369</v>
      </c>
      <c r="F2085" t="s">
        <v>12050</v>
      </c>
      <c r="G2085" t="s">
        <v>12051</v>
      </c>
      <c r="H2085" t="s">
        <v>9383</v>
      </c>
      <c r="I2085" t="s">
        <v>15553</v>
      </c>
      <c r="J2085" t="s">
        <v>12060</v>
      </c>
      <c r="K2085" t="s">
        <v>31</v>
      </c>
      <c r="L2085" t="s">
        <v>31</v>
      </c>
      <c r="M2085" t="s">
        <v>42</v>
      </c>
      <c r="N2085" t="s">
        <v>43</v>
      </c>
      <c r="O2085" t="s">
        <v>12061</v>
      </c>
      <c r="P2085" t="s">
        <v>144</v>
      </c>
      <c r="Q2085" t="s">
        <v>106</v>
      </c>
      <c r="R2085" t="s">
        <v>12062</v>
      </c>
      <c r="S2085" t="str">
        <f t="shared" si="28"/>
        <v>LLANQUE MAMANI, JULIA MARTINA</v>
      </c>
      <c r="T2085" t="s">
        <v>64</v>
      </c>
      <c r="U2085" t="s">
        <v>48</v>
      </c>
      <c r="V2085" t="s">
        <v>49</v>
      </c>
      <c r="W2085" t="s">
        <v>17946</v>
      </c>
      <c r="X2085" s="126">
        <v>24057</v>
      </c>
      <c r="Y2085" t="s">
        <v>12063</v>
      </c>
      <c r="AB2085" t="s">
        <v>38</v>
      </c>
      <c r="AC2085" t="s">
        <v>39</v>
      </c>
      <c r="AD2085" t="s">
        <v>40</v>
      </c>
    </row>
    <row r="2086" spans="1:30" x14ac:dyDescent="0.25">
      <c r="A2086" t="s">
        <v>12064</v>
      </c>
      <c r="B2086" t="s">
        <v>377</v>
      </c>
      <c r="C2086" t="s">
        <v>338</v>
      </c>
      <c r="D2086" t="s">
        <v>29</v>
      </c>
      <c r="E2086" t="s">
        <v>393</v>
      </c>
      <c r="F2086" t="s">
        <v>12065</v>
      </c>
      <c r="G2086" t="s">
        <v>12066</v>
      </c>
      <c r="H2086" t="s">
        <v>9383</v>
      </c>
      <c r="I2086" t="s">
        <v>15554</v>
      </c>
      <c r="J2086" t="s">
        <v>12064</v>
      </c>
      <c r="K2086" t="s">
        <v>31</v>
      </c>
      <c r="L2086" t="s">
        <v>31</v>
      </c>
      <c r="M2086" t="s">
        <v>42</v>
      </c>
      <c r="N2086" t="s">
        <v>43</v>
      </c>
      <c r="O2086" t="s">
        <v>17947</v>
      </c>
      <c r="P2086" t="s">
        <v>581</v>
      </c>
      <c r="Q2086" t="s">
        <v>71</v>
      </c>
      <c r="R2086" t="s">
        <v>3760</v>
      </c>
      <c r="S2086" t="str">
        <f t="shared" si="28"/>
        <v>CALLACONDO PONCE, FERNANDO</v>
      </c>
      <c r="T2086" t="s">
        <v>52</v>
      </c>
      <c r="U2086" t="s">
        <v>48</v>
      </c>
      <c r="V2086" t="s">
        <v>49</v>
      </c>
      <c r="W2086" t="s">
        <v>17948</v>
      </c>
      <c r="X2086" s="126">
        <v>27815</v>
      </c>
      <c r="Y2086" t="s">
        <v>17949</v>
      </c>
      <c r="Z2086" s="126">
        <v>44256</v>
      </c>
      <c r="AB2086" t="s">
        <v>38</v>
      </c>
      <c r="AC2086" t="s">
        <v>39</v>
      </c>
      <c r="AD2086" t="s">
        <v>40</v>
      </c>
    </row>
    <row r="2087" spans="1:30" x14ac:dyDescent="0.25">
      <c r="A2087" t="s">
        <v>12068</v>
      </c>
      <c r="B2087" t="s">
        <v>377</v>
      </c>
      <c r="C2087" t="s">
        <v>338</v>
      </c>
      <c r="D2087" t="s">
        <v>29</v>
      </c>
      <c r="E2087" t="s">
        <v>393</v>
      </c>
      <c r="F2087" t="s">
        <v>12065</v>
      </c>
      <c r="G2087" t="s">
        <v>12066</v>
      </c>
      <c r="H2087" t="s">
        <v>9383</v>
      </c>
      <c r="I2087" t="s">
        <v>15554</v>
      </c>
      <c r="J2087" t="s">
        <v>12068</v>
      </c>
      <c r="K2087" t="s">
        <v>31</v>
      </c>
      <c r="L2087" t="s">
        <v>31</v>
      </c>
      <c r="M2087" t="s">
        <v>291</v>
      </c>
      <c r="N2087" t="s">
        <v>43</v>
      </c>
      <c r="O2087" t="s">
        <v>12069</v>
      </c>
      <c r="P2087" t="s">
        <v>540</v>
      </c>
      <c r="Q2087" t="s">
        <v>12077</v>
      </c>
      <c r="R2087" t="s">
        <v>12078</v>
      </c>
      <c r="S2087" t="str">
        <f t="shared" si="28"/>
        <v>HUARAHUARA DE MAYTA, CECILIA</v>
      </c>
      <c r="T2087" t="s">
        <v>52</v>
      </c>
      <c r="U2087" t="s">
        <v>48</v>
      </c>
      <c r="V2087" t="s">
        <v>49</v>
      </c>
      <c r="W2087" t="s">
        <v>17950</v>
      </c>
      <c r="X2087" s="126">
        <v>24326</v>
      </c>
      <c r="Y2087" t="s">
        <v>12079</v>
      </c>
      <c r="Z2087" s="126">
        <v>44197</v>
      </c>
      <c r="AA2087" s="126">
        <v>44561</v>
      </c>
      <c r="AB2087" t="s">
        <v>38</v>
      </c>
      <c r="AC2087" t="s">
        <v>39</v>
      </c>
      <c r="AD2087" t="s">
        <v>40</v>
      </c>
    </row>
    <row r="2088" spans="1:30" x14ac:dyDescent="0.25">
      <c r="A2088" t="s">
        <v>12071</v>
      </c>
      <c r="B2088" t="s">
        <v>377</v>
      </c>
      <c r="C2088" t="s">
        <v>338</v>
      </c>
      <c r="D2088" t="s">
        <v>29</v>
      </c>
      <c r="E2088" t="s">
        <v>368</v>
      </c>
      <c r="F2088" t="s">
        <v>12072</v>
      </c>
      <c r="G2088" t="s">
        <v>12073</v>
      </c>
      <c r="H2088" t="s">
        <v>9383</v>
      </c>
      <c r="I2088" t="s">
        <v>15555</v>
      </c>
      <c r="J2088" t="s">
        <v>12071</v>
      </c>
      <c r="K2088" t="s">
        <v>31</v>
      </c>
      <c r="L2088" t="s">
        <v>31</v>
      </c>
      <c r="M2088" t="s">
        <v>42</v>
      </c>
      <c r="N2088" t="s">
        <v>43</v>
      </c>
      <c r="O2088" t="s">
        <v>53</v>
      </c>
      <c r="P2088" t="s">
        <v>317</v>
      </c>
      <c r="Q2088" t="s">
        <v>305</v>
      </c>
      <c r="R2088" t="s">
        <v>515</v>
      </c>
      <c r="S2088" t="str">
        <f t="shared" si="28"/>
        <v>CALISAYA RODRIGUEZ, EFRAIN</v>
      </c>
      <c r="T2088" t="s">
        <v>52</v>
      </c>
      <c r="U2088" t="s">
        <v>48</v>
      </c>
      <c r="V2088" t="s">
        <v>49</v>
      </c>
      <c r="W2088" t="s">
        <v>17951</v>
      </c>
      <c r="X2088" s="126">
        <v>21449</v>
      </c>
      <c r="Y2088" t="s">
        <v>12074</v>
      </c>
      <c r="AB2088" t="s">
        <v>38</v>
      </c>
      <c r="AC2088" t="s">
        <v>39</v>
      </c>
      <c r="AD2088" t="s">
        <v>40</v>
      </c>
    </row>
    <row r="2089" spans="1:30" x14ac:dyDescent="0.25">
      <c r="A2089" t="s">
        <v>12075</v>
      </c>
      <c r="B2089" t="s">
        <v>377</v>
      </c>
      <c r="C2089" t="s">
        <v>338</v>
      </c>
      <c r="D2089" t="s">
        <v>29</v>
      </c>
      <c r="E2089" t="s">
        <v>368</v>
      </c>
      <c r="F2089" t="s">
        <v>12072</v>
      </c>
      <c r="G2089" t="s">
        <v>12073</v>
      </c>
      <c r="H2089" t="s">
        <v>9383</v>
      </c>
      <c r="I2089" t="s">
        <v>15555</v>
      </c>
      <c r="J2089" t="s">
        <v>12075</v>
      </c>
      <c r="K2089" t="s">
        <v>31</v>
      </c>
      <c r="L2089" t="s">
        <v>31</v>
      </c>
      <c r="M2089" t="s">
        <v>291</v>
      </c>
      <c r="N2089" t="s">
        <v>43</v>
      </c>
      <c r="O2089" t="s">
        <v>12076</v>
      </c>
      <c r="P2089" t="s">
        <v>298</v>
      </c>
      <c r="Q2089" t="s">
        <v>642</v>
      </c>
      <c r="R2089" t="s">
        <v>7029</v>
      </c>
      <c r="S2089" t="str">
        <f t="shared" si="28"/>
        <v>AGUILAR CCAMA, AURORA</v>
      </c>
      <c r="T2089" t="s">
        <v>52</v>
      </c>
      <c r="U2089" t="s">
        <v>48</v>
      </c>
      <c r="V2089" t="s">
        <v>49</v>
      </c>
      <c r="W2089" t="s">
        <v>17952</v>
      </c>
      <c r="X2089" s="126">
        <v>23818</v>
      </c>
      <c r="Y2089" t="s">
        <v>12070</v>
      </c>
      <c r="Z2089" s="126">
        <v>44197</v>
      </c>
      <c r="AA2089" s="126">
        <v>44561</v>
      </c>
      <c r="AB2089" t="s">
        <v>38</v>
      </c>
      <c r="AC2089" t="s">
        <v>39</v>
      </c>
      <c r="AD2089" t="s">
        <v>40</v>
      </c>
    </row>
    <row r="2090" spans="1:30" x14ac:dyDescent="0.25">
      <c r="A2090" t="s">
        <v>12080</v>
      </c>
      <c r="B2090" t="s">
        <v>377</v>
      </c>
      <c r="C2090" t="s">
        <v>338</v>
      </c>
      <c r="D2090" t="s">
        <v>29</v>
      </c>
      <c r="E2090" t="s">
        <v>368</v>
      </c>
      <c r="F2090" t="s">
        <v>12072</v>
      </c>
      <c r="G2090" t="s">
        <v>12073</v>
      </c>
      <c r="H2090" t="s">
        <v>9383</v>
      </c>
      <c r="I2090" t="s">
        <v>15555</v>
      </c>
      <c r="J2090" t="s">
        <v>12080</v>
      </c>
      <c r="K2090" t="s">
        <v>31</v>
      </c>
      <c r="L2090" t="s">
        <v>31</v>
      </c>
      <c r="M2090" t="s">
        <v>42</v>
      </c>
      <c r="N2090" t="s">
        <v>43</v>
      </c>
      <c r="O2090" t="s">
        <v>17953</v>
      </c>
      <c r="P2090" t="s">
        <v>296</v>
      </c>
      <c r="Q2090" t="s">
        <v>8917</v>
      </c>
      <c r="R2090" t="s">
        <v>17956</v>
      </c>
      <c r="S2090" t="str">
        <f t="shared" si="28"/>
        <v>LUQUE ALLCA, LUCY MARITZA</v>
      </c>
      <c r="T2090" t="s">
        <v>64</v>
      </c>
      <c r="U2090" t="s">
        <v>48</v>
      </c>
      <c r="V2090" t="s">
        <v>49</v>
      </c>
      <c r="W2090" t="s">
        <v>17954</v>
      </c>
      <c r="X2090" s="126">
        <v>26268</v>
      </c>
      <c r="Y2090" t="s">
        <v>17955</v>
      </c>
      <c r="Z2090" s="126">
        <v>44256</v>
      </c>
      <c r="AB2090" t="s">
        <v>38</v>
      </c>
      <c r="AC2090" t="s">
        <v>39</v>
      </c>
      <c r="AD2090" t="s">
        <v>40</v>
      </c>
    </row>
    <row r="2091" spans="1:30" x14ac:dyDescent="0.25">
      <c r="A2091" t="s">
        <v>12083</v>
      </c>
      <c r="B2091" t="s">
        <v>377</v>
      </c>
      <c r="C2091" t="s">
        <v>338</v>
      </c>
      <c r="D2091" t="s">
        <v>29</v>
      </c>
      <c r="E2091" t="s">
        <v>368</v>
      </c>
      <c r="F2091" t="s">
        <v>12072</v>
      </c>
      <c r="G2091" t="s">
        <v>12073</v>
      </c>
      <c r="H2091" t="s">
        <v>9383</v>
      </c>
      <c r="I2091" t="s">
        <v>15555</v>
      </c>
      <c r="J2091" t="s">
        <v>12083</v>
      </c>
      <c r="K2091" t="s">
        <v>90</v>
      </c>
      <c r="L2091" t="s">
        <v>91</v>
      </c>
      <c r="M2091" t="s">
        <v>92</v>
      </c>
      <c r="N2091" t="s">
        <v>43</v>
      </c>
      <c r="O2091" t="s">
        <v>428</v>
      </c>
      <c r="P2091" t="s">
        <v>967</v>
      </c>
      <c r="Q2091" t="s">
        <v>212</v>
      </c>
      <c r="R2091" t="s">
        <v>968</v>
      </c>
      <c r="S2091" t="str">
        <f t="shared" si="28"/>
        <v>AYCAYA CATACORA, TEODORO</v>
      </c>
      <c r="T2091" t="s">
        <v>102</v>
      </c>
      <c r="U2091" t="s">
        <v>37</v>
      </c>
      <c r="V2091" t="s">
        <v>49</v>
      </c>
      <c r="W2091" t="s">
        <v>17957</v>
      </c>
      <c r="X2091" s="126">
        <v>22536</v>
      </c>
      <c r="Y2091" t="s">
        <v>12084</v>
      </c>
      <c r="AB2091" t="s">
        <v>38</v>
      </c>
      <c r="AC2091" t="s">
        <v>95</v>
      </c>
      <c r="AD2091" t="s">
        <v>40</v>
      </c>
    </row>
    <row r="2092" spans="1:30" x14ac:dyDescent="0.25">
      <c r="A2092" t="s">
        <v>12085</v>
      </c>
      <c r="B2092" t="s">
        <v>377</v>
      </c>
      <c r="C2092" t="s">
        <v>7257</v>
      </c>
      <c r="D2092" t="s">
        <v>29</v>
      </c>
      <c r="E2092" t="s">
        <v>393</v>
      </c>
      <c r="F2092" t="s">
        <v>12086</v>
      </c>
      <c r="G2092" t="s">
        <v>12087</v>
      </c>
      <c r="H2092" t="s">
        <v>9383</v>
      </c>
      <c r="I2092" t="s">
        <v>15556</v>
      </c>
      <c r="J2092" t="s">
        <v>12085</v>
      </c>
      <c r="K2092" t="s">
        <v>31</v>
      </c>
      <c r="L2092" t="s">
        <v>31</v>
      </c>
      <c r="M2092" t="s">
        <v>291</v>
      </c>
      <c r="N2092" t="s">
        <v>43</v>
      </c>
      <c r="O2092" t="s">
        <v>12088</v>
      </c>
      <c r="P2092" t="s">
        <v>76</v>
      </c>
      <c r="Q2092" t="s">
        <v>106</v>
      </c>
      <c r="R2092" t="s">
        <v>12089</v>
      </c>
      <c r="S2092" t="str">
        <f t="shared" si="28"/>
        <v>CONDORI MAMANI, TEOFILO CELESTINO</v>
      </c>
      <c r="T2092" t="s">
        <v>64</v>
      </c>
      <c r="U2092" t="s">
        <v>48</v>
      </c>
      <c r="V2092" t="s">
        <v>49</v>
      </c>
      <c r="W2092" t="s">
        <v>17958</v>
      </c>
      <c r="X2092" s="126">
        <v>22420</v>
      </c>
      <c r="Y2092" t="s">
        <v>12090</v>
      </c>
      <c r="Z2092" s="126">
        <v>44197</v>
      </c>
      <c r="AA2092" s="126">
        <v>44561</v>
      </c>
      <c r="AB2092" t="s">
        <v>38</v>
      </c>
      <c r="AC2092" t="s">
        <v>39</v>
      </c>
      <c r="AD2092" t="s">
        <v>40</v>
      </c>
    </row>
    <row r="2093" spans="1:30" x14ac:dyDescent="0.25">
      <c r="A2093" t="s">
        <v>12091</v>
      </c>
      <c r="B2093" t="s">
        <v>377</v>
      </c>
      <c r="C2093" t="s">
        <v>338</v>
      </c>
      <c r="D2093" t="s">
        <v>29</v>
      </c>
      <c r="E2093" t="s">
        <v>368</v>
      </c>
      <c r="F2093" t="s">
        <v>12092</v>
      </c>
      <c r="G2093" t="s">
        <v>12093</v>
      </c>
      <c r="H2093" t="s">
        <v>9383</v>
      </c>
      <c r="I2093" t="s">
        <v>15557</v>
      </c>
      <c r="J2093" t="s">
        <v>12091</v>
      </c>
      <c r="K2093" t="s">
        <v>31</v>
      </c>
      <c r="L2093" t="s">
        <v>31</v>
      </c>
      <c r="M2093" t="s">
        <v>291</v>
      </c>
      <c r="N2093" t="s">
        <v>43</v>
      </c>
      <c r="O2093" t="s">
        <v>15558</v>
      </c>
      <c r="P2093" t="s">
        <v>106</v>
      </c>
      <c r="Q2093" t="s">
        <v>152</v>
      </c>
      <c r="R2093" t="s">
        <v>15559</v>
      </c>
      <c r="S2093" t="str">
        <f t="shared" si="28"/>
        <v>MAMANI RAMOS, JAVIER ORLANDO</v>
      </c>
      <c r="T2093" t="s">
        <v>47</v>
      </c>
      <c r="U2093" t="s">
        <v>48</v>
      </c>
      <c r="V2093" t="s">
        <v>49</v>
      </c>
      <c r="W2093" t="s">
        <v>17959</v>
      </c>
      <c r="X2093" s="126">
        <v>25447</v>
      </c>
      <c r="Y2093" t="s">
        <v>15560</v>
      </c>
      <c r="Z2093" s="126">
        <v>44197</v>
      </c>
      <c r="AA2093" s="126">
        <v>44561</v>
      </c>
      <c r="AB2093" t="s">
        <v>38</v>
      </c>
      <c r="AC2093" t="s">
        <v>39</v>
      </c>
      <c r="AD2093" t="s">
        <v>40</v>
      </c>
    </row>
    <row r="2094" spans="1:30" x14ac:dyDescent="0.25">
      <c r="A2094" t="s">
        <v>12095</v>
      </c>
      <c r="B2094" t="s">
        <v>377</v>
      </c>
      <c r="C2094" t="s">
        <v>338</v>
      </c>
      <c r="D2094" t="s">
        <v>29</v>
      </c>
      <c r="E2094" t="s">
        <v>368</v>
      </c>
      <c r="F2094" t="s">
        <v>12092</v>
      </c>
      <c r="G2094" t="s">
        <v>12093</v>
      </c>
      <c r="H2094" t="s">
        <v>9383</v>
      </c>
      <c r="I2094" t="s">
        <v>15557</v>
      </c>
      <c r="J2094" t="s">
        <v>12095</v>
      </c>
      <c r="K2094" t="s">
        <v>31</v>
      </c>
      <c r="L2094" t="s">
        <v>31</v>
      </c>
      <c r="M2094" t="s">
        <v>42</v>
      </c>
      <c r="N2094" t="s">
        <v>43</v>
      </c>
      <c r="O2094" t="s">
        <v>12096</v>
      </c>
      <c r="P2094" t="s">
        <v>250</v>
      </c>
      <c r="Q2094" t="s">
        <v>67</v>
      </c>
      <c r="R2094" t="s">
        <v>12097</v>
      </c>
      <c r="S2094" t="str">
        <f t="shared" si="28"/>
        <v>MAQUERA CHOQUE, ELENA DORA</v>
      </c>
      <c r="T2094" t="s">
        <v>64</v>
      </c>
      <c r="U2094" t="s">
        <v>48</v>
      </c>
      <c r="V2094" t="s">
        <v>49</v>
      </c>
      <c r="W2094" t="s">
        <v>17960</v>
      </c>
      <c r="X2094" s="126">
        <v>27435</v>
      </c>
      <c r="Y2094" t="s">
        <v>12098</v>
      </c>
      <c r="AB2094" t="s">
        <v>38</v>
      </c>
      <c r="AC2094" t="s">
        <v>39</v>
      </c>
      <c r="AD2094" t="s">
        <v>40</v>
      </c>
    </row>
    <row r="2095" spans="1:30" x14ac:dyDescent="0.25">
      <c r="A2095" t="s">
        <v>12099</v>
      </c>
      <c r="B2095" t="s">
        <v>377</v>
      </c>
      <c r="C2095" t="s">
        <v>338</v>
      </c>
      <c r="D2095" t="s">
        <v>29</v>
      </c>
      <c r="E2095" t="s">
        <v>368</v>
      </c>
      <c r="F2095" t="s">
        <v>12100</v>
      </c>
      <c r="G2095" t="s">
        <v>12101</v>
      </c>
      <c r="H2095" t="s">
        <v>9383</v>
      </c>
      <c r="I2095" t="s">
        <v>15561</v>
      </c>
      <c r="J2095" t="s">
        <v>12099</v>
      </c>
      <c r="K2095" t="s">
        <v>31</v>
      </c>
      <c r="L2095" t="s">
        <v>31</v>
      </c>
      <c r="M2095" t="s">
        <v>291</v>
      </c>
      <c r="N2095" t="s">
        <v>43</v>
      </c>
      <c r="O2095" t="s">
        <v>53</v>
      </c>
      <c r="P2095" t="s">
        <v>476</v>
      </c>
      <c r="Q2095" t="s">
        <v>230</v>
      </c>
      <c r="R2095" t="s">
        <v>12102</v>
      </c>
      <c r="S2095" t="str">
        <f t="shared" si="28"/>
        <v>CHINO TICONA, EFRAIN MARCIAL</v>
      </c>
      <c r="T2095" t="s">
        <v>52</v>
      </c>
      <c r="U2095" t="s">
        <v>48</v>
      </c>
      <c r="V2095" t="s">
        <v>49</v>
      </c>
      <c r="W2095" t="s">
        <v>17961</v>
      </c>
      <c r="X2095" s="126">
        <v>25461</v>
      </c>
      <c r="Y2095" t="s">
        <v>12103</v>
      </c>
      <c r="Z2095" s="126">
        <v>44197</v>
      </c>
      <c r="AA2095" s="126">
        <v>44561</v>
      </c>
      <c r="AB2095" t="s">
        <v>38</v>
      </c>
      <c r="AC2095" t="s">
        <v>39</v>
      </c>
      <c r="AD2095" t="s">
        <v>40</v>
      </c>
    </row>
    <row r="2096" spans="1:30" x14ac:dyDescent="0.25">
      <c r="A2096" t="s">
        <v>12104</v>
      </c>
      <c r="B2096" t="s">
        <v>377</v>
      </c>
      <c r="C2096" t="s">
        <v>338</v>
      </c>
      <c r="D2096" t="s">
        <v>29</v>
      </c>
      <c r="E2096" t="s">
        <v>368</v>
      </c>
      <c r="F2096" t="s">
        <v>12100</v>
      </c>
      <c r="G2096" t="s">
        <v>12101</v>
      </c>
      <c r="H2096" t="s">
        <v>9383</v>
      </c>
      <c r="I2096" t="s">
        <v>15561</v>
      </c>
      <c r="J2096" t="s">
        <v>12104</v>
      </c>
      <c r="K2096" t="s">
        <v>31</v>
      </c>
      <c r="L2096" t="s">
        <v>31</v>
      </c>
      <c r="M2096" t="s">
        <v>42</v>
      </c>
      <c r="N2096" t="s">
        <v>43</v>
      </c>
      <c r="O2096" t="s">
        <v>12105</v>
      </c>
      <c r="P2096" t="s">
        <v>134</v>
      </c>
      <c r="Q2096" t="s">
        <v>298</v>
      </c>
      <c r="R2096" t="s">
        <v>189</v>
      </c>
      <c r="S2096" t="str">
        <f t="shared" si="28"/>
        <v>PALOMINO AGUILAR, GLADYS</v>
      </c>
      <c r="T2096" t="s">
        <v>64</v>
      </c>
      <c r="U2096" t="s">
        <v>48</v>
      </c>
      <c r="V2096" t="s">
        <v>49</v>
      </c>
      <c r="W2096" t="s">
        <v>17962</v>
      </c>
      <c r="X2096" s="126">
        <v>25442</v>
      </c>
      <c r="Y2096" t="s">
        <v>12106</v>
      </c>
      <c r="AB2096" t="s">
        <v>38</v>
      </c>
      <c r="AC2096" t="s">
        <v>39</v>
      </c>
      <c r="AD2096" t="s">
        <v>40</v>
      </c>
    </row>
    <row r="2097" spans="1:30" x14ac:dyDescent="0.25">
      <c r="A2097" t="s">
        <v>12107</v>
      </c>
      <c r="B2097" t="s">
        <v>377</v>
      </c>
      <c r="C2097" t="s">
        <v>338</v>
      </c>
      <c r="D2097" t="s">
        <v>29</v>
      </c>
      <c r="E2097" t="s">
        <v>368</v>
      </c>
      <c r="F2097" t="s">
        <v>12100</v>
      </c>
      <c r="G2097" t="s">
        <v>12101</v>
      </c>
      <c r="H2097" t="s">
        <v>9383</v>
      </c>
      <c r="I2097" t="s">
        <v>15561</v>
      </c>
      <c r="J2097" t="s">
        <v>12107</v>
      </c>
      <c r="K2097" t="s">
        <v>31</v>
      </c>
      <c r="L2097" t="s">
        <v>31</v>
      </c>
      <c r="M2097" t="s">
        <v>42</v>
      </c>
      <c r="N2097" t="s">
        <v>43</v>
      </c>
      <c r="O2097" t="s">
        <v>114</v>
      </c>
      <c r="P2097" t="s">
        <v>134</v>
      </c>
      <c r="Q2097" t="s">
        <v>419</v>
      </c>
      <c r="R2097" t="s">
        <v>12108</v>
      </c>
      <c r="S2097" t="str">
        <f t="shared" si="28"/>
        <v>PALOMINO ASQUI, VIDAL PRIMERO</v>
      </c>
      <c r="T2097" t="s">
        <v>64</v>
      </c>
      <c r="U2097" t="s">
        <v>48</v>
      </c>
      <c r="V2097" t="s">
        <v>49</v>
      </c>
      <c r="W2097" t="s">
        <v>17963</v>
      </c>
      <c r="X2097" s="126">
        <v>26877</v>
      </c>
      <c r="Y2097" t="s">
        <v>12109</v>
      </c>
      <c r="AB2097" t="s">
        <v>38</v>
      </c>
      <c r="AC2097" t="s">
        <v>39</v>
      </c>
      <c r="AD2097" t="s">
        <v>40</v>
      </c>
    </row>
    <row r="2098" spans="1:30" x14ac:dyDescent="0.25">
      <c r="A2098" t="s">
        <v>12110</v>
      </c>
      <c r="B2098" t="s">
        <v>377</v>
      </c>
      <c r="C2098" t="s">
        <v>338</v>
      </c>
      <c r="D2098" t="s">
        <v>29</v>
      </c>
      <c r="E2098" t="s">
        <v>368</v>
      </c>
      <c r="F2098" t="s">
        <v>12100</v>
      </c>
      <c r="G2098" t="s">
        <v>12101</v>
      </c>
      <c r="H2098" t="s">
        <v>9383</v>
      </c>
      <c r="I2098" t="s">
        <v>15561</v>
      </c>
      <c r="J2098" t="s">
        <v>12110</v>
      </c>
      <c r="K2098" t="s">
        <v>90</v>
      </c>
      <c r="L2098" t="s">
        <v>91</v>
      </c>
      <c r="M2098" t="s">
        <v>92</v>
      </c>
      <c r="N2098" t="s">
        <v>43</v>
      </c>
      <c r="O2098" t="s">
        <v>53</v>
      </c>
      <c r="P2098" t="s">
        <v>152</v>
      </c>
      <c r="Q2098" t="s">
        <v>298</v>
      </c>
      <c r="R2098" t="s">
        <v>970</v>
      </c>
      <c r="S2098" t="str">
        <f t="shared" si="28"/>
        <v>RAMOS AGUILAR, MARCELINO</v>
      </c>
      <c r="T2098" t="s">
        <v>309</v>
      </c>
      <c r="U2098" t="s">
        <v>37</v>
      </c>
      <c r="V2098" t="s">
        <v>49</v>
      </c>
      <c r="W2098" t="s">
        <v>17964</v>
      </c>
      <c r="X2098" s="126">
        <v>23493</v>
      </c>
      <c r="Y2098" t="s">
        <v>12111</v>
      </c>
      <c r="AB2098" t="s">
        <v>38</v>
      </c>
      <c r="AC2098" t="s">
        <v>95</v>
      </c>
      <c r="AD2098" t="s">
        <v>40</v>
      </c>
    </row>
    <row r="2099" spans="1:30" x14ac:dyDescent="0.25">
      <c r="A2099" t="s">
        <v>12112</v>
      </c>
      <c r="B2099" t="s">
        <v>377</v>
      </c>
      <c r="C2099" t="s">
        <v>338</v>
      </c>
      <c r="D2099" t="s">
        <v>29</v>
      </c>
      <c r="E2099" t="s">
        <v>368</v>
      </c>
      <c r="F2099" t="s">
        <v>12113</v>
      </c>
      <c r="G2099" t="s">
        <v>12114</v>
      </c>
      <c r="H2099" t="s">
        <v>9383</v>
      </c>
      <c r="I2099" t="s">
        <v>15562</v>
      </c>
      <c r="J2099" t="s">
        <v>12112</v>
      </c>
      <c r="K2099" t="s">
        <v>31</v>
      </c>
      <c r="L2099" t="s">
        <v>32</v>
      </c>
      <c r="M2099" t="s">
        <v>33</v>
      </c>
      <c r="N2099" t="s">
        <v>34</v>
      </c>
      <c r="O2099" t="s">
        <v>6611</v>
      </c>
      <c r="P2099" t="s">
        <v>76</v>
      </c>
      <c r="Q2099" t="s">
        <v>325</v>
      </c>
      <c r="R2099" t="s">
        <v>292</v>
      </c>
      <c r="S2099" t="str">
        <f t="shared" si="28"/>
        <v>CONDORI MENDOZA, JESSICA</v>
      </c>
      <c r="T2099" t="s">
        <v>36</v>
      </c>
      <c r="U2099" t="s">
        <v>37</v>
      </c>
      <c r="V2099" t="s">
        <v>6613</v>
      </c>
      <c r="W2099" t="s">
        <v>17965</v>
      </c>
      <c r="X2099" s="126">
        <v>28918</v>
      </c>
      <c r="Y2099" t="s">
        <v>12115</v>
      </c>
      <c r="Z2099" s="126">
        <v>43525</v>
      </c>
      <c r="AA2099" s="126">
        <v>44985</v>
      </c>
      <c r="AB2099" t="s">
        <v>38</v>
      </c>
      <c r="AC2099" t="s">
        <v>39</v>
      </c>
      <c r="AD2099" t="s">
        <v>40</v>
      </c>
    </row>
    <row r="2100" spans="1:30" x14ac:dyDescent="0.25">
      <c r="A2100" t="s">
        <v>12116</v>
      </c>
      <c r="B2100" t="s">
        <v>377</v>
      </c>
      <c r="C2100" t="s">
        <v>338</v>
      </c>
      <c r="D2100" t="s">
        <v>29</v>
      </c>
      <c r="E2100" t="s">
        <v>368</v>
      </c>
      <c r="F2100" t="s">
        <v>12113</v>
      </c>
      <c r="G2100" t="s">
        <v>12114</v>
      </c>
      <c r="H2100" t="s">
        <v>9383</v>
      </c>
      <c r="I2100" t="s">
        <v>15562</v>
      </c>
      <c r="J2100" t="s">
        <v>12116</v>
      </c>
      <c r="K2100" t="s">
        <v>31</v>
      </c>
      <c r="L2100" t="s">
        <v>31</v>
      </c>
      <c r="M2100" t="s">
        <v>42</v>
      </c>
      <c r="N2100" t="s">
        <v>43</v>
      </c>
      <c r="O2100" t="s">
        <v>12117</v>
      </c>
      <c r="P2100" t="s">
        <v>152</v>
      </c>
      <c r="Q2100" t="s">
        <v>500</v>
      </c>
      <c r="R2100" t="s">
        <v>12118</v>
      </c>
      <c r="S2100" t="str">
        <f t="shared" si="28"/>
        <v>RAMOS ORDOÑO, WILSON ROSS</v>
      </c>
      <c r="T2100" t="s">
        <v>64</v>
      </c>
      <c r="U2100" t="s">
        <v>48</v>
      </c>
      <c r="V2100" t="s">
        <v>49</v>
      </c>
      <c r="W2100" t="s">
        <v>17966</v>
      </c>
      <c r="X2100" s="126">
        <v>33037</v>
      </c>
      <c r="Y2100" t="s">
        <v>12119</v>
      </c>
      <c r="AB2100" t="s">
        <v>38</v>
      </c>
      <c r="AC2100" t="s">
        <v>39</v>
      </c>
      <c r="AD2100" t="s">
        <v>40</v>
      </c>
    </row>
    <row r="2101" spans="1:30" x14ac:dyDescent="0.25">
      <c r="A2101" t="s">
        <v>12120</v>
      </c>
      <c r="B2101" t="s">
        <v>377</v>
      </c>
      <c r="C2101" t="s">
        <v>338</v>
      </c>
      <c r="D2101" t="s">
        <v>29</v>
      </c>
      <c r="E2101" t="s">
        <v>368</v>
      </c>
      <c r="F2101" t="s">
        <v>12113</v>
      </c>
      <c r="G2101" t="s">
        <v>12114</v>
      </c>
      <c r="H2101" t="s">
        <v>9383</v>
      </c>
      <c r="I2101" t="s">
        <v>15562</v>
      </c>
      <c r="J2101" t="s">
        <v>12120</v>
      </c>
      <c r="K2101" t="s">
        <v>31</v>
      </c>
      <c r="L2101" t="s">
        <v>31</v>
      </c>
      <c r="M2101" t="s">
        <v>42</v>
      </c>
      <c r="N2101" t="s">
        <v>61</v>
      </c>
      <c r="O2101" t="s">
        <v>17967</v>
      </c>
      <c r="P2101" t="s">
        <v>305</v>
      </c>
      <c r="Q2101" t="s">
        <v>963</v>
      </c>
      <c r="R2101" t="s">
        <v>22630</v>
      </c>
      <c r="S2101" s="189" t="s">
        <v>235</v>
      </c>
      <c r="T2101" t="s">
        <v>64</v>
      </c>
      <c r="U2101" t="s">
        <v>48</v>
      </c>
      <c r="V2101" t="s">
        <v>49</v>
      </c>
      <c r="W2101" t="s">
        <v>22631</v>
      </c>
      <c r="X2101" s="126">
        <v>34086</v>
      </c>
      <c r="Y2101" t="s">
        <v>22632</v>
      </c>
      <c r="Z2101" s="126">
        <v>44323</v>
      </c>
      <c r="AA2101" s="126">
        <v>44561</v>
      </c>
      <c r="AB2101" t="s">
        <v>38</v>
      </c>
      <c r="AC2101" t="s">
        <v>6628</v>
      </c>
      <c r="AD2101" t="s">
        <v>40</v>
      </c>
    </row>
    <row r="2102" spans="1:30" x14ac:dyDescent="0.25">
      <c r="A2102" t="s">
        <v>12121</v>
      </c>
      <c r="B2102" t="s">
        <v>377</v>
      </c>
      <c r="C2102" t="s">
        <v>338</v>
      </c>
      <c r="D2102" t="s">
        <v>29</v>
      </c>
      <c r="E2102" t="s">
        <v>369</v>
      </c>
      <c r="F2102" t="s">
        <v>12122</v>
      </c>
      <c r="G2102" t="s">
        <v>12123</v>
      </c>
      <c r="H2102" t="s">
        <v>9383</v>
      </c>
      <c r="I2102" t="s">
        <v>15563</v>
      </c>
      <c r="J2102" t="s">
        <v>12121</v>
      </c>
      <c r="K2102" t="s">
        <v>31</v>
      </c>
      <c r="L2102" t="s">
        <v>32</v>
      </c>
      <c r="M2102" t="s">
        <v>33</v>
      </c>
      <c r="N2102" t="s">
        <v>34</v>
      </c>
      <c r="O2102" t="s">
        <v>12124</v>
      </c>
      <c r="P2102" t="s">
        <v>75</v>
      </c>
      <c r="Q2102" t="s">
        <v>203</v>
      </c>
      <c r="R2102" t="s">
        <v>11921</v>
      </c>
      <c r="S2102" t="str">
        <f t="shared" si="28"/>
        <v>QUISPE TARQUI, ROGER HERNAN</v>
      </c>
      <c r="T2102" t="s">
        <v>52</v>
      </c>
      <c r="U2102" t="s">
        <v>37</v>
      </c>
      <c r="V2102" t="s">
        <v>6613</v>
      </c>
      <c r="W2102" t="s">
        <v>17968</v>
      </c>
      <c r="X2102" s="126">
        <v>22324</v>
      </c>
      <c r="Y2102" t="s">
        <v>11922</v>
      </c>
      <c r="Z2102" s="126">
        <v>43525</v>
      </c>
      <c r="AA2102" s="126">
        <v>44985</v>
      </c>
      <c r="AB2102" t="s">
        <v>38</v>
      </c>
      <c r="AC2102" t="s">
        <v>39</v>
      </c>
      <c r="AD2102" t="s">
        <v>40</v>
      </c>
    </row>
    <row r="2103" spans="1:30" x14ac:dyDescent="0.25">
      <c r="A2103" t="s">
        <v>12125</v>
      </c>
      <c r="B2103" t="s">
        <v>377</v>
      </c>
      <c r="C2103" t="s">
        <v>338</v>
      </c>
      <c r="D2103" t="s">
        <v>29</v>
      </c>
      <c r="E2103" t="s">
        <v>369</v>
      </c>
      <c r="F2103" t="s">
        <v>12122</v>
      </c>
      <c r="G2103" t="s">
        <v>12123</v>
      </c>
      <c r="H2103" t="s">
        <v>9383</v>
      </c>
      <c r="I2103" t="s">
        <v>15563</v>
      </c>
      <c r="J2103" t="s">
        <v>12125</v>
      </c>
      <c r="K2103" t="s">
        <v>31</v>
      </c>
      <c r="L2103" t="s">
        <v>31</v>
      </c>
      <c r="M2103" t="s">
        <v>42</v>
      </c>
      <c r="N2103" t="s">
        <v>43</v>
      </c>
      <c r="O2103" t="s">
        <v>15564</v>
      </c>
      <c r="P2103" t="s">
        <v>842</v>
      </c>
      <c r="Q2103" t="s">
        <v>484</v>
      </c>
      <c r="R2103" t="s">
        <v>209</v>
      </c>
      <c r="S2103" t="str">
        <f t="shared" si="28"/>
        <v>HUANACUNI LUPACA, LIDIA</v>
      </c>
      <c r="T2103" t="s">
        <v>52</v>
      </c>
      <c r="U2103" t="s">
        <v>48</v>
      </c>
      <c r="V2103" t="s">
        <v>49</v>
      </c>
      <c r="W2103" t="s">
        <v>17969</v>
      </c>
      <c r="X2103" s="126">
        <v>24585</v>
      </c>
      <c r="Y2103" t="s">
        <v>15565</v>
      </c>
      <c r="AB2103" t="s">
        <v>38</v>
      </c>
      <c r="AC2103" t="s">
        <v>39</v>
      </c>
      <c r="AD2103" t="s">
        <v>40</v>
      </c>
    </row>
    <row r="2104" spans="1:30" x14ac:dyDescent="0.25">
      <c r="A2104" t="s">
        <v>12127</v>
      </c>
      <c r="B2104" t="s">
        <v>377</v>
      </c>
      <c r="C2104" t="s">
        <v>338</v>
      </c>
      <c r="D2104" t="s">
        <v>29</v>
      </c>
      <c r="E2104" t="s">
        <v>369</v>
      </c>
      <c r="F2104" t="s">
        <v>12122</v>
      </c>
      <c r="G2104" t="s">
        <v>12123</v>
      </c>
      <c r="H2104" t="s">
        <v>9383</v>
      </c>
      <c r="I2104" t="s">
        <v>15563</v>
      </c>
      <c r="J2104" t="s">
        <v>12127</v>
      </c>
      <c r="K2104" t="s">
        <v>31</v>
      </c>
      <c r="L2104" t="s">
        <v>31</v>
      </c>
      <c r="M2104" t="s">
        <v>42</v>
      </c>
      <c r="N2104" t="s">
        <v>43</v>
      </c>
      <c r="O2104" t="s">
        <v>12128</v>
      </c>
      <c r="P2104" t="s">
        <v>485</v>
      </c>
      <c r="Q2104" t="s">
        <v>12129</v>
      </c>
      <c r="R2104" t="s">
        <v>12130</v>
      </c>
      <c r="S2104" t="str">
        <f t="shared" si="28"/>
        <v>CONTRERAS HUACCA, BERTHA ESMERALDA</v>
      </c>
      <c r="T2104" t="s">
        <v>64</v>
      </c>
      <c r="U2104" t="s">
        <v>48</v>
      </c>
      <c r="V2104" t="s">
        <v>16183</v>
      </c>
      <c r="W2104" t="s">
        <v>17970</v>
      </c>
      <c r="X2104" s="126">
        <v>32252</v>
      </c>
      <c r="Y2104" t="s">
        <v>12131</v>
      </c>
      <c r="Z2104" s="126">
        <v>44531</v>
      </c>
      <c r="AA2104" s="126">
        <v>44561</v>
      </c>
      <c r="AB2104" t="s">
        <v>38</v>
      </c>
      <c r="AC2104" t="s">
        <v>39</v>
      </c>
      <c r="AD2104" t="s">
        <v>40</v>
      </c>
    </row>
    <row r="2105" spans="1:30" x14ac:dyDescent="0.25">
      <c r="B2105" t="s">
        <v>377</v>
      </c>
      <c r="C2105" t="s">
        <v>338</v>
      </c>
      <c r="D2105" t="s">
        <v>29</v>
      </c>
      <c r="E2105" t="s">
        <v>369</v>
      </c>
      <c r="F2105" t="s">
        <v>12122</v>
      </c>
      <c r="G2105" t="s">
        <v>12123</v>
      </c>
      <c r="H2105" t="s">
        <v>9383</v>
      </c>
      <c r="I2105" t="s">
        <v>15563</v>
      </c>
      <c r="J2105" t="s">
        <v>12127</v>
      </c>
      <c r="K2105" t="s">
        <v>31</v>
      </c>
      <c r="L2105" t="s">
        <v>31</v>
      </c>
      <c r="M2105" t="s">
        <v>42</v>
      </c>
      <c r="N2105" t="s">
        <v>61</v>
      </c>
      <c r="O2105" t="s">
        <v>17971</v>
      </c>
      <c r="P2105" t="s">
        <v>485</v>
      </c>
      <c r="Q2105" t="s">
        <v>12129</v>
      </c>
      <c r="R2105" t="s">
        <v>22633</v>
      </c>
      <c r="S2105" s="189" t="s">
        <v>235</v>
      </c>
      <c r="T2105" t="s">
        <v>64</v>
      </c>
      <c r="U2105" t="s">
        <v>48</v>
      </c>
      <c r="V2105" t="s">
        <v>49</v>
      </c>
      <c r="W2105" t="s">
        <v>22634</v>
      </c>
      <c r="X2105" s="126">
        <v>34237</v>
      </c>
      <c r="Y2105" t="s">
        <v>22635</v>
      </c>
      <c r="Z2105" s="126">
        <v>44531</v>
      </c>
      <c r="AA2105" s="126">
        <v>44561</v>
      </c>
      <c r="AB2105" t="s">
        <v>302</v>
      </c>
      <c r="AC2105" t="s">
        <v>6628</v>
      </c>
      <c r="AD2105" t="s">
        <v>40</v>
      </c>
    </row>
    <row r="2106" spans="1:30" x14ac:dyDescent="0.25">
      <c r="A2106" t="s">
        <v>12132</v>
      </c>
      <c r="B2106" t="s">
        <v>377</v>
      </c>
      <c r="C2106" t="s">
        <v>338</v>
      </c>
      <c r="D2106" t="s">
        <v>29</v>
      </c>
      <c r="E2106" t="s">
        <v>369</v>
      </c>
      <c r="F2106" t="s">
        <v>12122</v>
      </c>
      <c r="G2106" t="s">
        <v>12123</v>
      </c>
      <c r="H2106" t="s">
        <v>9383</v>
      </c>
      <c r="I2106" t="s">
        <v>15563</v>
      </c>
      <c r="J2106" t="s">
        <v>12132</v>
      </c>
      <c r="K2106" t="s">
        <v>90</v>
      </c>
      <c r="L2106" t="s">
        <v>91</v>
      </c>
      <c r="M2106" t="s">
        <v>92</v>
      </c>
      <c r="N2106" t="s">
        <v>43</v>
      </c>
      <c r="O2106" t="s">
        <v>53</v>
      </c>
      <c r="P2106" t="s">
        <v>612</v>
      </c>
      <c r="Q2106" t="s">
        <v>184</v>
      </c>
      <c r="R2106" t="s">
        <v>300</v>
      </c>
      <c r="S2106" t="str">
        <f t="shared" si="28"/>
        <v>LOPE CHURATA, BONIFACIO</v>
      </c>
      <c r="T2106" t="s">
        <v>309</v>
      </c>
      <c r="U2106" t="s">
        <v>37</v>
      </c>
      <c r="V2106" t="s">
        <v>49</v>
      </c>
      <c r="W2106" t="s">
        <v>17972</v>
      </c>
      <c r="X2106" s="126">
        <v>23511</v>
      </c>
      <c r="Y2106" t="s">
        <v>12133</v>
      </c>
      <c r="AB2106" t="s">
        <v>38</v>
      </c>
      <c r="AC2106" t="s">
        <v>95</v>
      </c>
      <c r="AD2106" t="s">
        <v>40</v>
      </c>
    </row>
    <row r="2107" spans="1:30" x14ac:dyDescent="0.25">
      <c r="A2107" t="s">
        <v>12134</v>
      </c>
      <c r="B2107" t="s">
        <v>377</v>
      </c>
      <c r="C2107" t="s">
        <v>338</v>
      </c>
      <c r="D2107" t="s">
        <v>29</v>
      </c>
      <c r="E2107" t="s">
        <v>368</v>
      </c>
      <c r="F2107" t="s">
        <v>12135</v>
      </c>
      <c r="G2107" t="s">
        <v>12136</v>
      </c>
      <c r="H2107" t="s">
        <v>9383</v>
      </c>
      <c r="I2107" t="s">
        <v>15566</v>
      </c>
      <c r="J2107" t="s">
        <v>12134</v>
      </c>
      <c r="K2107" t="s">
        <v>31</v>
      </c>
      <c r="L2107" t="s">
        <v>32</v>
      </c>
      <c r="M2107" t="s">
        <v>33</v>
      </c>
      <c r="N2107" t="s">
        <v>699</v>
      </c>
      <c r="O2107" t="s">
        <v>15567</v>
      </c>
      <c r="P2107" t="s">
        <v>13348</v>
      </c>
      <c r="Q2107" t="s">
        <v>13349</v>
      </c>
      <c r="R2107" t="s">
        <v>1007</v>
      </c>
      <c r="S2107" t="str">
        <f t="shared" si="28"/>
        <v>TUMIALAN PANIAGUA, DANITZA</v>
      </c>
      <c r="T2107" t="s">
        <v>59</v>
      </c>
      <c r="U2107" t="s">
        <v>37</v>
      </c>
      <c r="V2107" t="s">
        <v>49</v>
      </c>
      <c r="W2107" t="s">
        <v>18374</v>
      </c>
      <c r="X2107" s="126">
        <v>25708</v>
      </c>
      <c r="Y2107" t="s">
        <v>13350</v>
      </c>
      <c r="Z2107" s="126">
        <v>44197</v>
      </c>
      <c r="AA2107" s="126">
        <v>44561</v>
      </c>
      <c r="AB2107" t="s">
        <v>38</v>
      </c>
      <c r="AC2107" t="s">
        <v>39</v>
      </c>
      <c r="AD2107" t="s">
        <v>40</v>
      </c>
    </row>
    <row r="2108" spans="1:30" x14ac:dyDescent="0.25">
      <c r="A2108" t="s">
        <v>12139</v>
      </c>
      <c r="B2108" t="s">
        <v>377</v>
      </c>
      <c r="C2108" t="s">
        <v>338</v>
      </c>
      <c r="D2108" t="s">
        <v>29</v>
      </c>
      <c r="E2108" t="s">
        <v>368</v>
      </c>
      <c r="F2108" t="s">
        <v>12135</v>
      </c>
      <c r="G2108" t="s">
        <v>12136</v>
      </c>
      <c r="H2108" t="s">
        <v>9383</v>
      </c>
      <c r="I2108" t="s">
        <v>15566</v>
      </c>
      <c r="J2108" t="s">
        <v>12139</v>
      </c>
      <c r="K2108" t="s">
        <v>31</v>
      </c>
      <c r="L2108" t="s">
        <v>31</v>
      </c>
      <c r="M2108" t="s">
        <v>42</v>
      </c>
      <c r="N2108" t="s">
        <v>43</v>
      </c>
      <c r="O2108" t="s">
        <v>12140</v>
      </c>
      <c r="P2108" t="s">
        <v>200</v>
      </c>
      <c r="Q2108" t="s">
        <v>35</v>
      </c>
      <c r="R2108" t="s">
        <v>903</v>
      </c>
      <c r="S2108" t="str">
        <f t="shared" si="28"/>
        <v>CANAZA ROQUE, ALFREDO</v>
      </c>
      <c r="T2108" t="s">
        <v>52</v>
      </c>
      <c r="U2108" t="s">
        <v>48</v>
      </c>
      <c r="V2108" t="s">
        <v>49</v>
      </c>
      <c r="W2108" t="s">
        <v>17973</v>
      </c>
      <c r="X2108" s="126">
        <v>23881</v>
      </c>
      <c r="Y2108" t="s">
        <v>12141</v>
      </c>
      <c r="AB2108" t="s">
        <v>38</v>
      </c>
      <c r="AC2108" t="s">
        <v>39</v>
      </c>
      <c r="AD2108" t="s">
        <v>40</v>
      </c>
    </row>
    <row r="2109" spans="1:30" x14ac:dyDescent="0.25">
      <c r="A2109" t="s">
        <v>12142</v>
      </c>
      <c r="B2109" t="s">
        <v>377</v>
      </c>
      <c r="C2109" t="s">
        <v>338</v>
      </c>
      <c r="D2109" t="s">
        <v>29</v>
      </c>
      <c r="E2109" t="s">
        <v>368</v>
      </c>
      <c r="F2109" t="s">
        <v>12135</v>
      </c>
      <c r="G2109" t="s">
        <v>12136</v>
      </c>
      <c r="H2109" t="s">
        <v>9383</v>
      </c>
      <c r="I2109" t="s">
        <v>15566</v>
      </c>
      <c r="J2109" t="s">
        <v>12142</v>
      </c>
      <c r="K2109" t="s">
        <v>31</v>
      </c>
      <c r="L2109" t="s">
        <v>31</v>
      </c>
      <c r="M2109" t="s">
        <v>42</v>
      </c>
      <c r="N2109" t="s">
        <v>43</v>
      </c>
      <c r="O2109" t="s">
        <v>17974</v>
      </c>
      <c r="P2109" t="s">
        <v>296</v>
      </c>
      <c r="Q2109" t="s">
        <v>461</v>
      </c>
      <c r="R2109" t="s">
        <v>13106</v>
      </c>
      <c r="S2109" t="str">
        <f t="shared" si="28"/>
        <v>LUQUE LIMA, ROSAURA</v>
      </c>
      <c r="T2109" t="s">
        <v>59</v>
      </c>
      <c r="U2109" t="s">
        <v>48</v>
      </c>
      <c r="V2109" t="s">
        <v>49</v>
      </c>
      <c r="W2109" t="s">
        <v>17975</v>
      </c>
      <c r="X2109" s="126">
        <v>25669</v>
      </c>
      <c r="Y2109" t="s">
        <v>15525</v>
      </c>
      <c r="AB2109" t="s">
        <v>38</v>
      </c>
      <c r="AC2109" t="s">
        <v>39</v>
      </c>
      <c r="AD2109" t="s">
        <v>40</v>
      </c>
    </row>
    <row r="2110" spans="1:30" x14ac:dyDescent="0.25">
      <c r="A2110" t="s">
        <v>12144</v>
      </c>
      <c r="B2110" t="s">
        <v>377</v>
      </c>
      <c r="C2110" t="s">
        <v>338</v>
      </c>
      <c r="D2110" t="s">
        <v>29</v>
      </c>
      <c r="E2110" t="s">
        <v>368</v>
      </c>
      <c r="F2110" t="s">
        <v>12135</v>
      </c>
      <c r="G2110" t="s">
        <v>12136</v>
      </c>
      <c r="H2110" t="s">
        <v>9383</v>
      </c>
      <c r="I2110" t="s">
        <v>15566</v>
      </c>
      <c r="J2110" t="s">
        <v>12144</v>
      </c>
      <c r="K2110" t="s">
        <v>90</v>
      </c>
      <c r="L2110" t="s">
        <v>91</v>
      </c>
      <c r="M2110" t="s">
        <v>96</v>
      </c>
      <c r="N2110" t="s">
        <v>43</v>
      </c>
      <c r="O2110" t="s">
        <v>53</v>
      </c>
      <c r="P2110" t="s">
        <v>951</v>
      </c>
      <c r="Q2110" t="s">
        <v>642</v>
      </c>
      <c r="R2110" t="s">
        <v>12145</v>
      </c>
      <c r="S2110" t="str">
        <f t="shared" si="28"/>
        <v>COARICONA CCAMA, AQUILINO</v>
      </c>
      <c r="T2110" t="s">
        <v>722</v>
      </c>
      <c r="U2110" t="s">
        <v>37</v>
      </c>
      <c r="V2110" t="s">
        <v>49</v>
      </c>
      <c r="W2110" t="s">
        <v>17976</v>
      </c>
      <c r="X2110" s="126">
        <v>23015</v>
      </c>
      <c r="Y2110" t="s">
        <v>12146</v>
      </c>
      <c r="AB2110" t="s">
        <v>38</v>
      </c>
      <c r="AC2110" t="s">
        <v>95</v>
      </c>
      <c r="AD2110" t="s">
        <v>40</v>
      </c>
    </row>
    <row r="2111" spans="1:30" x14ac:dyDescent="0.25">
      <c r="A2111" t="s">
        <v>12147</v>
      </c>
      <c r="B2111" t="s">
        <v>377</v>
      </c>
      <c r="C2111" t="s">
        <v>338</v>
      </c>
      <c r="D2111" t="s">
        <v>29</v>
      </c>
      <c r="E2111" t="s">
        <v>368</v>
      </c>
      <c r="F2111" t="s">
        <v>12148</v>
      </c>
      <c r="G2111" t="s">
        <v>12149</v>
      </c>
      <c r="H2111" t="s">
        <v>9383</v>
      </c>
      <c r="I2111" t="s">
        <v>15568</v>
      </c>
      <c r="J2111" t="s">
        <v>12147</v>
      </c>
      <c r="K2111" t="s">
        <v>31</v>
      </c>
      <c r="L2111" t="s">
        <v>32</v>
      </c>
      <c r="M2111" t="s">
        <v>33</v>
      </c>
      <c r="N2111" t="s">
        <v>699</v>
      </c>
      <c r="O2111" t="s">
        <v>15569</v>
      </c>
      <c r="P2111" t="s">
        <v>518</v>
      </c>
      <c r="Q2111" t="s">
        <v>76</v>
      </c>
      <c r="R2111" t="s">
        <v>11122</v>
      </c>
      <c r="S2111" t="str">
        <f t="shared" si="28"/>
        <v>GALVEZ CONDORI, AMALIA MARIA</v>
      </c>
      <c r="T2111" t="s">
        <v>316</v>
      </c>
      <c r="U2111" t="s">
        <v>37</v>
      </c>
      <c r="V2111" t="s">
        <v>49</v>
      </c>
      <c r="W2111" t="s">
        <v>17734</v>
      </c>
      <c r="X2111" s="126">
        <v>24507</v>
      </c>
      <c r="Y2111" t="s">
        <v>11123</v>
      </c>
      <c r="Z2111" s="126">
        <v>44197</v>
      </c>
      <c r="AA2111" s="126">
        <v>44561</v>
      </c>
      <c r="AB2111" t="s">
        <v>38</v>
      </c>
      <c r="AC2111" t="s">
        <v>39</v>
      </c>
      <c r="AD2111" t="s">
        <v>40</v>
      </c>
    </row>
    <row r="2112" spans="1:30" x14ac:dyDescent="0.25">
      <c r="A2112" t="s">
        <v>12151</v>
      </c>
      <c r="B2112" t="s">
        <v>377</v>
      </c>
      <c r="C2112" t="s">
        <v>338</v>
      </c>
      <c r="D2112" t="s">
        <v>29</v>
      </c>
      <c r="E2112" t="s">
        <v>368</v>
      </c>
      <c r="F2112" t="s">
        <v>12148</v>
      </c>
      <c r="G2112" t="s">
        <v>12149</v>
      </c>
      <c r="H2112" t="s">
        <v>9383</v>
      </c>
      <c r="I2112" t="s">
        <v>15568</v>
      </c>
      <c r="J2112" t="s">
        <v>12151</v>
      </c>
      <c r="K2112" t="s">
        <v>31</v>
      </c>
      <c r="L2112" t="s">
        <v>31</v>
      </c>
      <c r="M2112" t="s">
        <v>42</v>
      </c>
      <c r="N2112" t="s">
        <v>43</v>
      </c>
      <c r="O2112" t="s">
        <v>15570</v>
      </c>
      <c r="P2112" t="s">
        <v>611</v>
      </c>
      <c r="Q2112" t="s">
        <v>106</v>
      </c>
      <c r="R2112" t="s">
        <v>2097</v>
      </c>
      <c r="S2112" t="str">
        <f t="shared" si="28"/>
        <v>YUPANQUI MAMANI, RODOLFO</v>
      </c>
      <c r="T2112" t="s">
        <v>52</v>
      </c>
      <c r="U2112" t="s">
        <v>48</v>
      </c>
      <c r="V2112" t="s">
        <v>49</v>
      </c>
      <c r="W2112" t="s">
        <v>17977</v>
      </c>
      <c r="X2112" s="126">
        <v>24358</v>
      </c>
      <c r="Y2112" t="s">
        <v>15571</v>
      </c>
      <c r="AB2112" t="s">
        <v>38</v>
      </c>
      <c r="AC2112" t="s">
        <v>39</v>
      </c>
      <c r="AD2112" t="s">
        <v>40</v>
      </c>
    </row>
    <row r="2113" spans="1:30" x14ac:dyDescent="0.25">
      <c r="A2113" t="s">
        <v>12153</v>
      </c>
      <c r="B2113" t="s">
        <v>377</v>
      </c>
      <c r="C2113" t="s">
        <v>338</v>
      </c>
      <c r="D2113" t="s">
        <v>29</v>
      </c>
      <c r="E2113" t="s">
        <v>368</v>
      </c>
      <c r="F2113" t="s">
        <v>12148</v>
      </c>
      <c r="G2113" t="s">
        <v>12149</v>
      </c>
      <c r="H2113" t="s">
        <v>9383</v>
      </c>
      <c r="I2113" t="s">
        <v>15568</v>
      </c>
      <c r="J2113" t="s">
        <v>12153</v>
      </c>
      <c r="K2113" t="s">
        <v>31</v>
      </c>
      <c r="L2113" t="s">
        <v>31</v>
      </c>
      <c r="M2113" t="s">
        <v>42</v>
      </c>
      <c r="N2113" t="s">
        <v>43</v>
      </c>
      <c r="O2113" t="s">
        <v>12154</v>
      </c>
      <c r="P2113" t="s">
        <v>67</v>
      </c>
      <c r="Q2113" t="s">
        <v>339</v>
      </c>
      <c r="R2113" t="s">
        <v>12155</v>
      </c>
      <c r="S2113" t="str">
        <f t="shared" si="28"/>
        <v>CHOQUE MIRANDA, GISELA VERONICA</v>
      </c>
      <c r="T2113" t="s">
        <v>64</v>
      </c>
      <c r="U2113" t="s">
        <v>48</v>
      </c>
      <c r="V2113" t="s">
        <v>49</v>
      </c>
      <c r="W2113" t="s">
        <v>17978</v>
      </c>
      <c r="X2113" s="126">
        <v>32136</v>
      </c>
      <c r="Y2113" t="s">
        <v>12156</v>
      </c>
      <c r="AB2113" t="s">
        <v>38</v>
      </c>
      <c r="AC2113" t="s">
        <v>39</v>
      </c>
      <c r="AD2113" t="s">
        <v>40</v>
      </c>
    </row>
    <row r="2114" spans="1:30" x14ac:dyDescent="0.25">
      <c r="A2114" t="s">
        <v>12157</v>
      </c>
      <c r="B2114" t="s">
        <v>377</v>
      </c>
      <c r="C2114" t="s">
        <v>338</v>
      </c>
      <c r="D2114" t="s">
        <v>29</v>
      </c>
      <c r="E2114" t="s">
        <v>368</v>
      </c>
      <c r="F2114" t="s">
        <v>12148</v>
      </c>
      <c r="G2114" t="s">
        <v>12149</v>
      </c>
      <c r="H2114" t="s">
        <v>9383</v>
      </c>
      <c r="I2114" t="s">
        <v>15568</v>
      </c>
      <c r="J2114" t="s">
        <v>12157</v>
      </c>
      <c r="K2114" t="s">
        <v>31</v>
      </c>
      <c r="L2114" t="s">
        <v>31</v>
      </c>
      <c r="M2114" t="s">
        <v>42</v>
      </c>
      <c r="N2114" t="s">
        <v>43</v>
      </c>
      <c r="O2114" t="s">
        <v>12158</v>
      </c>
      <c r="P2114" t="s">
        <v>132</v>
      </c>
      <c r="Q2114" t="s">
        <v>536</v>
      </c>
      <c r="R2114" t="s">
        <v>12159</v>
      </c>
      <c r="S2114" t="str">
        <f t="shared" si="28"/>
        <v>VELASQUEZ ZAPANA, CARMEN BERNARDINA</v>
      </c>
      <c r="T2114" t="s">
        <v>47</v>
      </c>
      <c r="U2114" t="s">
        <v>48</v>
      </c>
      <c r="V2114" t="s">
        <v>49</v>
      </c>
      <c r="W2114" t="s">
        <v>17979</v>
      </c>
      <c r="X2114" s="126">
        <v>25303</v>
      </c>
      <c r="Y2114" t="s">
        <v>12160</v>
      </c>
      <c r="AB2114" t="s">
        <v>38</v>
      </c>
      <c r="AC2114" t="s">
        <v>39</v>
      </c>
      <c r="AD2114" t="s">
        <v>40</v>
      </c>
    </row>
    <row r="2115" spans="1:30" x14ac:dyDescent="0.25">
      <c r="A2115" t="s">
        <v>12161</v>
      </c>
      <c r="B2115" t="s">
        <v>377</v>
      </c>
      <c r="C2115" t="s">
        <v>338</v>
      </c>
      <c r="D2115" t="s">
        <v>29</v>
      </c>
      <c r="E2115" t="s">
        <v>368</v>
      </c>
      <c r="F2115" t="s">
        <v>12148</v>
      </c>
      <c r="G2115" t="s">
        <v>12149</v>
      </c>
      <c r="H2115" t="s">
        <v>9383</v>
      </c>
      <c r="I2115" t="s">
        <v>15568</v>
      </c>
      <c r="J2115" t="s">
        <v>12161</v>
      </c>
      <c r="K2115" t="s">
        <v>31</v>
      </c>
      <c r="L2115" t="s">
        <v>31</v>
      </c>
      <c r="M2115" t="s">
        <v>42</v>
      </c>
      <c r="N2115" t="s">
        <v>61</v>
      </c>
      <c r="O2115" t="s">
        <v>17980</v>
      </c>
      <c r="P2115" t="s">
        <v>152</v>
      </c>
      <c r="Q2115" t="s">
        <v>164</v>
      </c>
      <c r="R2115" t="s">
        <v>22636</v>
      </c>
      <c r="S2115" s="189" t="s">
        <v>235</v>
      </c>
      <c r="T2115" t="s">
        <v>64</v>
      </c>
      <c r="U2115" t="s">
        <v>48</v>
      </c>
      <c r="V2115" t="s">
        <v>49</v>
      </c>
      <c r="W2115" t="s">
        <v>22637</v>
      </c>
      <c r="X2115" s="126">
        <v>28518</v>
      </c>
      <c r="Y2115" t="s">
        <v>22638</v>
      </c>
      <c r="Z2115" s="126">
        <v>44424</v>
      </c>
      <c r="AA2115" s="126">
        <v>44561</v>
      </c>
      <c r="AB2115" t="s">
        <v>38</v>
      </c>
      <c r="AC2115" t="s">
        <v>6628</v>
      </c>
      <c r="AD2115" t="s">
        <v>40</v>
      </c>
    </row>
    <row r="2116" spans="1:30" x14ac:dyDescent="0.25">
      <c r="A2116" t="s">
        <v>12162</v>
      </c>
      <c r="B2116" t="s">
        <v>377</v>
      </c>
      <c r="C2116" t="s">
        <v>338</v>
      </c>
      <c r="D2116" t="s">
        <v>29</v>
      </c>
      <c r="E2116" t="s">
        <v>368</v>
      </c>
      <c r="F2116" t="s">
        <v>12148</v>
      </c>
      <c r="G2116" t="s">
        <v>12149</v>
      </c>
      <c r="H2116" t="s">
        <v>9383</v>
      </c>
      <c r="I2116" t="s">
        <v>15568</v>
      </c>
      <c r="J2116" t="s">
        <v>12162</v>
      </c>
      <c r="K2116" t="s">
        <v>90</v>
      </c>
      <c r="L2116" t="s">
        <v>91</v>
      </c>
      <c r="M2116" t="s">
        <v>92</v>
      </c>
      <c r="N2116" t="s">
        <v>43</v>
      </c>
      <c r="O2116" t="s">
        <v>12163</v>
      </c>
      <c r="P2116" t="s">
        <v>193</v>
      </c>
      <c r="Q2116" t="s">
        <v>972</v>
      </c>
      <c r="R2116" t="s">
        <v>12164</v>
      </c>
      <c r="S2116" t="str">
        <f t="shared" ref="S2116:S2179" si="29">CONCATENATE(P2116," ",Q2116,","," ",R2116)</f>
        <v>APAZA CCOSI, TITO JAIME</v>
      </c>
      <c r="T2116" t="s">
        <v>447</v>
      </c>
      <c r="U2116" t="s">
        <v>37</v>
      </c>
      <c r="V2116" t="s">
        <v>49</v>
      </c>
      <c r="W2116" t="s">
        <v>17981</v>
      </c>
      <c r="X2116" s="126">
        <v>21820</v>
      </c>
      <c r="Y2116" t="s">
        <v>12165</v>
      </c>
      <c r="AB2116" t="s">
        <v>38</v>
      </c>
      <c r="AC2116" t="s">
        <v>95</v>
      </c>
      <c r="AD2116" t="s">
        <v>40</v>
      </c>
    </row>
    <row r="2117" spans="1:30" x14ac:dyDescent="0.25">
      <c r="A2117" t="s">
        <v>12166</v>
      </c>
      <c r="B2117" t="s">
        <v>377</v>
      </c>
      <c r="C2117" t="s">
        <v>338</v>
      </c>
      <c r="D2117" t="s">
        <v>29</v>
      </c>
      <c r="E2117" t="s">
        <v>369</v>
      </c>
      <c r="F2117" t="s">
        <v>12167</v>
      </c>
      <c r="G2117" t="s">
        <v>12168</v>
      </c>
      <c r="H2117" t="s">
        <v>9383</v>
      </c>
      <c r="I2117" t="s">
        <v>15572</v>
      </c>
      <c r="J2117" t="s">
        <v>12166</v>
      </c>
      <c r="K2117" t="s">
        <v>31</v>
      </c>
      <c r="L2117" t="s">
        <v>32</v>
      </c>
      <c r="M2117" t="s">
        <v>33</v>
      </c>
      <c r="N2117" t="s">
        <v>34</v>
      </c>
      <c r="O2117" t="s">
        <v>6611</v>
      </c>
      <c r="P2117" t="s">
        <v>113</v>
      </c>
      <c r="Q2117" t="s">
        <v>126</v>
      </c>
      <c r="R2117" t="s">
        <v>12169</v>
      </c>
      <c r="S2117" t="str">
        <f t="shared" si="29"/>
        <v>PAREDES FLORES, JULIA ELIANA</v>
      </c>
      <c r="T2117" t="s">
        <v>36</v>
      </c>
      <c r="U2117" t="s">
        <v>37</v>
      </c>
      <c r="V2117" t="s">
        <v>6613</v>
      </c>
      <c r="W2117" t="s">
        <v>17982</v>
      </c>
      <c r="X2117" s="126">
        <v>22698</v>
      </c>
      <c r="Y2117" t="s">
        <v>12170</v>
      </c>
      <c r="Z2117" s="126">
        <v>43525</v>
      </c>
      <c r="AA2117" s="126">
        <v>44985</v>
      </c>
      <c r="AB2117" t="s">
        <v>38</v>
      </c>
      <c r="AC2117" t="s">
        <v>39</v>
      </c>
      <c r="AD2117" t="s">
        <v>40</v>
      </c>
    </row>
    <row r="2118" spans="1:30" x14ac:dyDescent="0.25">
      <c r="A2118" t="s">
        <v>12171</v>
      </c>
      <c r="B2118" t="s">
        <v>377</v>
      </c>
      <c r="C2118" t="s">
        <v>338</v>
      </c>
      <c r="D2118" t="s">
        <v>29</v>
      </c>
      <c r="E2118" t="s">
        <v>369</v>
      </c>
      <c r="F2118" t="s">
        <v>12167</v>
      </c>
      <c r="G2118" t="s">
        <v>12168</v>
      </c>
      <c r="H2118" t="s">
        <v>9383</v>
      </c>
      <c r="I2118" t="s">
        <v>15572</v>
      </c>
      <c r="J2118" t="s">
        <v>12171</v>
      </c>
      <c r="K2118" t="s">
        <v>31</v>
      </c>
      <c r="L2118" t="s">
        <v>31</v>
      </c>
      <c r="M2118" t="s">
        <v>42</v>
      </c>
      <c r="N2118" t="s">
        <v>43</v>
      </c>
      <c r="O2118" t="s">
        <v>10406</v>
      </c>
      <c r="P2118" t="s">
        <v>126</v>
      </c>
      <c r="Q2118" t="s">
        <v>12172</v>
      </c>
      <c r="R2118" t="s">
        <v>973</v>
      </c>
      <c r="S2118" t="str">
        <f t="shared" si="29"/>
        <v>FLORES HUAYLLARA, RENE</v>
      </c>
      <c r="T2118" t="s">
        <v>47</v>
      </c>
      <c r="U2118" t="s">
        <v>48</v>
      </c>
      <c r="V2118" t="s">
        <v>49</v>
      </c>
      <c r="W2118" t="s">
        <v>17983</v>
      </c>
      <c r="X2118" s="126">
        <v>25639</v>
      </c>
      <c r="Y2118" t="s">
        <v>12173</v>
      </c>
      <c r="AB2118" t="s">
        <v>38</v>
      </c>
      <c r="AC2118" t="s">
        <v>39</v>
      </c>
      <c r="AD2118" t="s">
        <v>40</v>
      </c>
    </row>
    <row r="2119" spans="1:30" x14ac:dyDescent="0.25">
      <c r="A2119" t="s">
        <v>12174</v>
      </c>
      <c r="B2119" t="s">
        <v>377</v>
      </c>
      <c r="C2119" t="s">
        <v>338</v>
      </c>
      <c r="D2119" t="s">
        <v>29</v>
      </c>
      <c r="E2119" t="s">
        <v>369</v>
      </c>
      <c r="F2119" t="s">
        <v>12167</v>
      </c>
      <c r="G2119" t="s">
        <v>12168</v>
      </c>
      <c r="H2119" t="s">
        <v>9383</v>
      </c>
      <c r="I2119" t="s">
        <v>15572</v>
      </c>
      <c r="J2119" t="s">
        <v>12174</v>
      </c>
      <c r="K2119" t="s">
        <v>31</v>
      </c>
      <c r="L2119" t="s">
        <v>31</v>
      </c>
      <c r="M2119" t="s">
        <v>42</v>
      </c>
      <c r="N2119" t="s">
        <v>43</v>
      </c>
      <c r="O2119" t="s">
        <v>53</v>
      </c>
      <c r="P2119" t="s">
        <v>974</v>
      </c>
      <c r="Q2119" t="s">
        <v>6678</v>
      </c>
      <c r="R2119" t="s">
        <v>12175</v>
      </c>
      <c r="S2119" t="str">
        <f t="shared" si="29"/>
        <v>GUZMAN MENGOA, VICENTA JANET</v>
      </c>
      <c r="T2119" t="s">
        <v>52</v>
      </c>
      <c r="U2119" t="s">
        <v>48</v>
      </c>
      <c r="V2119" t="s">
        <v>49</v>
      </c>
      <c r="W2119" t="s">
        <v>17984</v>
      </c>
      <c r="X2119" s="126">
        <v>22851</v>
      </c>
      <c r="Y2119" t="s">
        <v>12176</v>
      </c>
      <c r="AB2119" t="s">
        <v>38</v>
      </c>
      <c r="AC2119" t="s">
        <v>39</v>
      </c>
      <c r="AD2119" t="s">
        <v>40</v>
      </c>
    </row>
    <row r="2120" spans="1:30" x14ac:dyDescent="0.25">
      <c r="A2120" t="s">
        <v>12177</v>
      </c>
      <c r="B2120" t="s">
        <v>377</v>
      </c>
      <c r="C2120" t="s">
        <v>28</v>
      </c>
      <c r="D2120" t="s">
        <v>29</v>
      </c>
      <c r="E2120" t="s">
        <v>369</v>
      </c>
      <c r="F2120" t="s">
        <v>12178</v>
      </c>
      <c r="G2120" t="s">
        <v>12179</v>
      </c>
      <c r="H2120" t="s">
        <v>9383</v>
      </c>
      <c r="I2120" t="s">
        <v>15573</v>
      </c>
      <c r="J2120" t="s">
        <v>12177</v>
      </c>
      <c r="K2120" t="s">
        <v>31</v>
      </c>
      <c r="L2120" t="s">
        <v>32</v>
      </c>
      <c r="M2120" t="s">
        <v>33</v>
      </c>
      <c r="N2120" t="s">
        <v>34</v>
      </c>
      <c r="O2120" t="s">
        <v>15574</v>
      </c>
      <c r="P2120" t="s">
        <v>536</v>
      </c>
      <c r="Q2120" t="s">
        <v>67</v>
      </c>
      <c r="R2120" t="s">
        <v>15575</v>
      </c>
      <c r="S2120" t="str">
        <f t="shared" si="29"/>
        <v>ZAPANA CHOQUE, JULIAN EDGAR</v>
      </c>
      <c r="T2120" t="s">
        <v>59</v>
      </c>
      <c r="U2120" t="s">
        <v>37</v>
      </c>
      <c r="V2120" t="s">
        <v>6613</v>
      </c>
      <c r="W2120" t="s">
        <v>17985</v>
      </c>
      <c r="X2120" s="126">
        <v>26708</v>
      </c>
      <c r="Y2120" t="s">
        <v>15576</v>
      </c>
      <c r="Z2120" s="126">
        <v>43525</v>
      </c>
      <c r="AA2120" s="126">
        <v>44985</v>
      </c>
      <c r="AB2120" t="s">
        <v>38</v>
      </c>
      <c r="AC2120" t="s">
        <v>39</v>
      </c>
      <c r="AD2120" t="s">
        <v>40</v>
      </c>
    </row>
    <row r="2121" spans="1:30" x14ac:dyDescent="0.25">
      <c r="A2121" t="s">
        <v>12182</v>
      </c>
      <c r="B2121" t="s">
        <v>377</v>
      </c>
      <c r="C2121" t="s">
        <v>28</v>
      </c>
      <c r="D2121" t="s">
        <v>29</v>
      </c>
      <c r="E2121" t="s">
        <v>369</v>
      </c>
      <c r="F2121" t="s">
        <v>12178</v>
      </c>
      <c r="G2121" t="s">
        <v>12179</v>
      </c>
      <c r="H2121" t="s">
        <v>9383</v>
      </c>
      <c r="I2121" t="s">
        <v>15573</v>
      </c>
      <c r="J2121" t="s">
        <v>12182</v>
      </c>
      <c r="K2121" t="s">
        <v>31</v>
      </c>
      <c r="L2121" t="s">
        <v>31</v>
      </c>
      <c r="M2121" t="s">
        <v>42</v>
      </c>
      <c r="N2121" t="s">
        <v>43</v>
      </c>
      <c r="O2121" t="s">
        <v>12183</v>
      </c>
      <c r="P2121" t="s">
        <v>289</v>
      </c>
      <c r="Q2121" t="s">
        <v>55</v>
      </c>
      <c r="R2121" t="s">
        <v>421</v>
      </c>
      <c r="S2121" t="str">
        <f t="shared" si="29"/>
        <v>NINA ARPASI, SILVIA</v>
      </c>
      <c r="T2121" t="s">
        <v>47</v>
      </c>
      <c r="U2121" t="s">
        <v>48</v>
      </c>
      <c r="V2121" t="s">
        <v>49</v>
      </c>
      <c r="W2121" t="s">
        <v>17986</v>
      </c>
      <c r="X2121" s="126">
        <v>24131</v>
      </c>
      <c r="Y2121" t="s">
        <v>12184</v>
      </c>
      <c r="AB2121" t="s">
        <v>38</v>
      </c>
      <c r="AC2121" t="s">
        <v>39</v>
      </c>
      <c r="AD2121" t="s">
        <v>40</v>
      </c>
    </row>
    <row r="2122" spans="1:30" x14ac:dyDescent="0.25">
      <c r="A2122" t="s">
        <v>12185</v>
      </c>
      <c r="B2122" t="s">
        <v>377</v>
      </c>
      <c r="C2122" t="s">
        <v>28</v>
      </c>
      <c r="D2122" t="s">
        <v>29</v>
      </c>
      <c r="E2122" t="s">
        <v>369</v>
      </c>
      <c r="F2122" t="s">
        <v>12178</v>
      </c>
      <c r="G2122" t="s">
        <v>12179</v>
      </c>
      <c r="H2122" t="s">
        <v>9383</v>
      </c>
      <c r="I2122" t="s">
        <v>15573</v>
      </c>
      <c r="J2122" t="s">
        <v>12185</v>
      </c>
      <c r="K2122" t="s">
        <v>31</v>
      </c>
      <c r="L2122" t="s">
        <v>31</v>
      </c>
      <c r="M2122" t="s">
        <v>42</v>
      </c>
      <c r="N2122" t="s">
        <v>43</v>
      </c>
      <c r="O2122" t="s">
        <v>12186</v>
      </c>
      <c r="P2122" t="s">
        <v>975</v>
      </c>
      <c r="Q2122" t="s">
        <v>273</v>
      </c>
      <c r="R2122" t="s">
        <v>12187</v>
      </c>
      <c r="S2122" t="str">
        <f t="shared" si="29"/>
        <v>COPACATI CUTIPA, EFREN</v>
      </c>
      <c r="T2122" t="s">
        <v>47</v>
      </c>
      <c r="U2122" t="s">
        <v>48</v>
      </c>
      <c r="V2122" t="s">
        <v>49</v>
      </c>
      <c r="W2122" t="s">
        <v>17987</v>
      </c>
      <c r="X2122" s="126">
        <v>22428</v>
      </c>
      <c r="Y2122" t="s">
        <v>12188</v>
      </c>
      <c r="AB2122" t="s">
        <v>38</v>
      </c>
      <c r="AC2122" t="s">
        <v>39</v>
      </c>
      <c r="AD2122" t="s">
        <v>40</v>
      </c>
    </row>
    <row r="2123" spans="1:30" x14ac:dyDescent="0.25">
      <c r="A2123" t="s">
        <v>12189</v>
      </c>
      <c r="B2123" t="s">
        <v>377</v>
      </c>
      <c r="C2123" t="s">
        <v>28</v>
      </c>
      <c r="D2123" t="s">
        <v>29</v>
      </c>
      <c r="E2123" t="s">
        <v>369</v>
      </c>
      <c r="F2123" t="s">
        <v>12178</v>
      </c>
      <c r="G2123" t="s">
        <v>12179</v>
      </c>
      <c r="H2123" t="s">
        <v>9383</v>
      </c>
      <c r="I2123" t="s">
        <v>15573</v>
      </c>
      <c r="J2123" t="s">
        <v>12189</v>
      </c>
      <c r="K2123" t="s">
        <v>31</v>
      </c>
      <c r="L2123" t="s">
        <v>31</v>
      </c>
      <c r="M2123" t="s">
        <v>42</v>
      </c>
      <c r="N2123" t="s">
        <v>43</v>
      </c>
      <c r="O2123" t="s">
        <v>12190</v>
      </c>
      <c r="P2123" t="s">
        <v>463</v>
      </c>
      <c r="Q2123" t="s">
        <v>75</v>
      </c>
      <c r="R2123" t="s">
        <v>13786</v>
      </c>
      <c r="S2123" t="str">
        <f t="shared" si="29"/>
        <v>SANTOS QUISPE, NIRA ZENAIDA</v>
      </c>
      <c r="T2123" t="s">
        <v>47</v>
      </c>
      <c r="U2123" t="s">
        <v>48</v>
      </c>
      <c r="V2123" t="s">
        <v>49</v>
      </c>
      <c r="W2123" t="s">
        <v>17988</v>
      </c>
      <c r="X2123" s="126">
        <v>30919</v>
      </c>
      <c r="Y2123" t="s">
        <v>13787</v>
      </c>
      <c r="AB2123" t="s">
        <v>38</v>
      </c>
      <c r="AC2123" t="s">
        <v>39</v>
      </c>
      <c r="AD2123" t="s">
        <v>40</v>
      </c>
    </row>
    <row r="2124" spans="1:30" x14ac:dyDescent="0.25">
      <c r="A2124" t="s">
        <v>12191</v>
      </c>
      <c r="B2124" t="s">
        <v>377</v>
      </c>
      <c r="C2124" t="s">
        <v>28</v>
      </c>
      <c r="D2124" t="s">
        <v>29</v>
      </c>
      <c r="E2124" t="s">
        <v>369</v>
      </c>
      <c r="F2124" t="s">
        <v>12178</v>
      </c>
      <c r="G2124" t="s">
        <v>12179</v>
      </c>
      <c r="H2124" t="s">
        <v>9383</v>
      </c>
      <c r="I2124" t="s">
        <v>15573</v>
      </c>
      <c r="J2124" t="s">
        <v>12191</v>
      </c>
      <c r="K2124" t="s">
        <v>90</v>
      </c>
      <c r="L2124" t="s">
        <v>91</v>
      </c>
      <c r="M2124" t="s">
        <v>92</v>
      </c>
      <c r="N2124" t="s">
        <v>43</v>
      </c>
      <c r="O2124" t="s">
        <v>53</v>
      </c>
      <c r="P2124" t="s">
        <v>976</v>
      </c>
      <c r="Q2124" t="s">
        <v>10029</v>
      </c>
      <c r="R2124" t="s">
        <v>221</v>
      </c>
      <c r="S2124" t="str">
        <f t="shared" si="29"/>
        <v>CCOAPAZA ALAVI, JULIAN</v>
      </c>
      <c r="T2124" t="s">
        <v>309</v>
      </c>
      <c r="U2124" t="s">
        <v>37</v>
      </c>
      <c r="V2124" t="s">
        <v>49</v>
      </c>
      <c r="W2124" t="s">
        <v>17989</v>
      </c>
      <c r="X2124" s="126">
        <v>21957</v>
      </c>
      <c r="Y2124" t="s">
        <v>12192</v>
      </c>
      <c r="AB2124" t="s">
        <v>38</v>
      </c>
      <c r="AC2124" t="s">
        <v>95</v>
      </c>
      <c r="AD2124" t="s">
        <v>40</v>
      </c>
    </row>
    <row r="2125" spans="1:30" x14ac:dyDescent="0.25">
      <c r="A2125" t="s">
        <v>12193</v>
      </c>
      <c r="B2125" t="s">
        <v>377</v>
      </c>
      <c r="C2125" t="s">
        <v>338</v>
      </c>
      <c r="D2125" t="s">
        <v>29</v>
      </c>
      <c r="E2125" t="s">
        <v>369</v>
      </c>
      <c r="F2125" t="s">
        <v>12194</v>
      </c>
      <c r="G2125" t="s">
        <v>12195</v>
      </c>
      <c r="H2125" t="s">
        <v>9383</v>
      </c>
      <c r="I2125" t="s">
        <v>15577</v>
      </c>
      <c r="J2125" t="s">
        <v>12193</v>
      </c>
      <c r="K2125" t="s">
        <v>31</v>
      </c>
      <c r="L2125" t="s">
        <v>31</v>
      </c>
      <c r="M2125" t="s">
        <v>291</v>
      </c>
      <c r="N2125" t="s">
        <v>43</v>
      </c>
      <c r="O2125" t="s">
        <v>12196</v>
      </c>
      <c r="P2125" t="s">
        <v>76</v>
      </c>
      <c r="Q2125" t="s">
        <v>748</v>
      </c>
      <c r="R2125" t="s">
        <v>12197</v>
      </c>
      <c r="S2125" t="str">
        <f t="shared" si="29"/>
        <v>CONDORI PEÑALOZA, IGNACIO SALVADOR</v>
      </c>
      <c r="T2125" t="s">
        <v>47</v>
      </c>
      <c r="U2125" t="s">
        <v>48</v>
      </c>
      <c r="V2125" t="s">
        <v>49</v>
      </c>
      <c r="W2125" t="s">
        <v>17990</v>
      </c>
      <c r="X2125" s="126">
        <v>21722</v>
      </c>
      <c r="Y2125" t="s">
        <v>12198</v>
      </c>
      <c r="Z2125" s="126">
        <v>44197</v>
      </c>
      <c r="AA2125" s="126">
        <v>44561</v>
      </c>
      <c r="AB2125" t="s">
        <v>38</v>
      </c>
      <c r="AC2125" t="s">
        <v>39</v>
      </c>
      <c r="AD2125" t="s">
        <v>40</v>
      </c>
    </row>
    <row r="2126" spans="1:30" x14ac:dyDescent="0.25">
      <c r="A2126" t="s">
        <v>12200</v>
      </c>
      <c r="B2126" t="s">
        <v>377</v>
      </c>
      <c r="C2126" t="s">
        <v>338</v>
      </c>
      <c r="D2126" t="s">
        <v>29</v>
      </c>
      <c r="E2126" t="s">
        <v>369</v>
      </c>
      <c r="F2126" t="s">
        <v>12194</v>
      </c>
      <c r="G2126" t="s">
        <v>12195</v>
      </c>
      <c r="H2126" t="s">
        <v>9383</v>
      </c>
      <c r="I2126" t="s">
        <v>15577</v>
      </c>
      <c r="J2126" t="s">
        <v>12200</v>
      </c>
      <c r="K2126" t="s">
        <v>31</v>
      </c>
      <c r="L2126" t="s">
        <v>31</v>
      </c>
      <c r="M2126" t="s">
        <v>42</v>
      </c>
      <c r="N2126" t="s">
        <v>43</v>
      </c>
      <c r="O2126" t="s">
        <v>114</v>
      </c>
      <c r="P2126" t="s">
        <v>126</v>
      </c>
      <c r="Q2126" t="s">
        <v>500</v>
      </c>
      <c r="R2126" t="s">
        <v>977</v>
      </c>
      <c r="S2126" t="str">
        <f t="shared" si="29"/>
        <v>FLORES ORDOÑO, JULIO</v>
      </c>
      <c r="T2126" t="s">
        <v>52</v>
      </c>
      <c r="U2126" t="s">
        <v>48</v>
      </c>
      <c r="V2126" t="s">
        <v>49</v>
      </c>
      <c r="W2126" t="s">
        <v>17991</v>
      </c>
      <c r="X2126" s="126">
        <v>24404</v>
      </c>
      <c r="Y2126" t="s">
        <v>12201</v>
      </c>
      <c r="AB2126" t="s">
        <v>38</v>
      </c>
      <c r="AC2126" t="s">
        <v>39</v>
      </c>
      <c r="AD2126" t="s">
        <v>40</v>
      </c>
    </row>
    <row r="2127" spans="1:30" x14ac:dyDescent="0.25">
      <c r="A2127" t="s">
        <v>12202</v>
      </c>
      <c r="B2127" t="s">
        <v>377</v>
      </c>
      <c r="C2127" t="s">
        <v>338</v>
      </c>
      <c r="D2127" t="s">
        <v>29</v>
      </c>
      <c r="E2127" t="s">
        <v>369</v>
      </c>
      <c r="F2127" t="s">
        <v>12203</v>
      </c>
      <c r="G2127" t="s">
        <v>12204</v>
      </c>
      <c r="H2127" t="s">
        <v>9383</v>
      </c>
      <c r="I2127" t="s">
        <v>15578</v>
      </c>
      <c r="J2127" t="s">
        <v>12202</v>
      </c>
      <c r="K2127" t="s">
        <v>31</v>
      </c>
      <c r="L2127" t="s">
        <v>32</v>
      </c>
      <c r="M2127" t="s">
        <v>33</v>
      </c>
      <c r="N2127" t="s">
        <v>699</v>
      </c>
      <c r="O2127" t="s">
        <v>12205</v>
      </c>
      <c r="P2127" t="s">
        <v>75</v>
      </c>
      <c r="Q2127" t="s">
        <v>228</v>
      </c>
      <c r="R2127" t="s">
        <v>399</v>
      </c>
      <c r="S2127" t="str">
        <f t="shared" si="29"/>
        <v>QUISPE CALIZAYA, JOSE ANTONIO</v>
      </c>
      <c r="T2127" t="s">
        <v>59</v>
      </c>
      <c r="U2127" t="s">
        <v>37</v>
      </c>
      <c r="V2127" t="s">
        <v>49</v>
      </c>
      <c r="W2127" t="s">
        <v>17675</v>
      </c>
      <c r="X2127" s="126">
        <v>26358</v>
      </c>
      <c r="Y2127" t="s">
        <v>11189</v>
      </c>
      <c r="Z2127" s="126">
        <v>44197</v>
      </c>
      <c r="AA2127" s="126">
        <v>44561</v>
      </c>
      <c r="AB2127" t="s">
        <v>38</v>
      </c>
      <c r="AC2127" t="s">
        <v>39</v>
      </c>
      <c r="AD2127" t="s">
        <v>40</v>
      </c>
    </row>
    <row r="2128" spans="1:30" x14ac:dyDescent="0.25">
      <c r="A2128" t="s">
        <v>12208</v>
      </c>
      <c r="B2128" t="s">
        <v>377</v>
      </c>
      <c r="C2128" t="s">
        <v>338</v>
      </c>
      <c r="D2128" t="s">
        <v>29</v>
      </c>
      <c r="E2128" t="s">
        <v>369</v>
      </c>
      <c r="F2128" t="s">
        <v>12203</v>
      </c>
      <c r="G2128" t="s">
        <v>12204</v>
      </c>
      <c r="H2128" t="s">
        <v>9383</v>
      </c>
      <c r="I2128" t="s">
        <v>15578</v>
      </c>
      <c r="J2128" t="s">
        <v>12208</v>
      </c>
      <c r="K2128" t="s">
        <v>31</v>
      </c>
      <c r="L2128" t="s">
        <v>31</v>
      </c>
      <c r="M2128" t="s">
        <v>42</v>
      </c>
      <c r="N2128" t="s">
        <v>43</v>
      </c>
      <c r="O2128" t="s">
        <v>12209</v>
      </c>
      <c r="P2128" t="s">
        <v>318</v>
      </c>
      <c r="Q2128" t="s">
        <v>842</v>
      </c>
      <c r="R2128" t="s">
        <v>12210</v>
      </c>
      <c r="S2128" t="str">
        <f t="shared" si="29"/>
        <v>VARGAS HUANACUNI, ADELAIDA</v>
      </c>
      <c r="T2128" t="s">
        <v>47</v>
      </c>
      <c r="U2128" t="s">
        <v>48</v>
      </c>
      <c r="V2128" t="s">
        <v>49</v>
      </c>
      <c r="W2128" t="s">
        <v>17992</v>
      </c>
      <c r="X2128" s="126">
        <v>23698</v>
      </c>
      <c r="Y2128" t="s">
        <v>12211</v>
      </c>
      <c r="AB2128" t="s">
        <v>38</v>
      </c>
      <c r="AC2128" t="s">
        <v>39</v>
      </c>
      <c r="AD2128" t="s">
        <v>40</v>
      </c>
    </row>
    <row r="2129" spans="1:30" x14ac:dyDescent="0.25">
      <c r="A2129" t="s">
        <v>12216</v>
      </c>
      <c r="B2129" t="s">
        <v>377</v>
      </c>
      <c r="C2129" t="s">
        <v>338</v>
      </c>
      <c r="D2129" t="s">
        <v>29</v>
      </c>
      <c r="E2129" t="s">
        <v>369</v>
      </c>
      <c r="F2129" t="s">
        <v>12203</v>
      </c>
      <c r="G2129" t="s">
        <v>12204</v>
      </c>
      <c r="H2129" t="s">
        <v>9383</v>
      </c>
      <c r="I2129" t="s">
        <v>15578</v>
      </c>
      <c r="J2129" t="s">
        <v>12216</v>
      </c>
      <c r="K2129" t="s">
        <v>31</v>
      </c>
      <c r="L2129" t="s">
        <v>31</v>
      </c>
      <c r="M2129" t="s">
        <v>42</v>
      </c>
      <c r="N2129" t="s">
        <v>43</v>
      </c>
      <c r="O2129" t="s">
        <v>53</v>
      </c>
      <c r="P2129" t="s">
        <v>827</v>
      </c>
      <c r="Q2129" t="s">
        <v>300</v>
      </c>
      <c r="R2129" t="s">
        <v>12206</v>
      </c>
      <c r="S2129" t="str">
        <f t="shared" si="29"/>
        <v>CARITA BONIFACIO, EMMA</v>
      </c>
      <c r="T2129" t="s">
        <v>47</v>
      </c>
      <c r="U2129" t="s">
        <v>48</v>
      </c>
      <c r="V2129" t="s">
        <v>49</v>
      </c>
      <c r="W2129" t="s">
        <v>17993</v>
      </c>
      <c r="X2129" s="126">
        <v>21274</v>
      </c>
      <c r="Y2129" t="s">
        <v>12207</v>
      </c>
      <c r="AB2129" t="s">
        <v>38</v>
      </c>
      <c r="AC2129" t="s">
        <v>39</v>
      </c>
      <c r="AD2129" t="s">
        <v>40</v>
      </c>
    </row>
    <row r="2130" spans="1:30" x14ac:dyDescent="0.25">
      <c r="A2130" t="s">
        <v>12220</v>
      </c>
      <c r="B2130" t="s">
        <v>377</v>
      </c>
      <c r="C2130" t="s">
        <v>7257</v>
      </c>
      <c r="D2130" t="s">
        <v>29</v>
      </c>
      <c r="E2130" t="s">
        <v>368</v>
      </c>
      <c r="F2130" t="s">
        <v>12221</v>
      </c>
      <c r="G2130" t="s">
        <v>12222</v>
      </c>
      <c r="H2130" t="s">
        <v>9383</v>
      </c>
      <c r="I2130" t="s">
        <v>15579</v>
      </c>
      <c r="J2130" t="s">
        <v>12220</v>
      </c>
      <c r="K2130" t="s">
        <v>31</v>
      </c>
      <c r="L2130" t="s">
        <v>31</v>
      </c>
      <c r="M2130" t="s">
        <v>291</v>
      </c>
      <c r="N2130" t="s">
        <v>43</v>
      </c>
      <c r="O2130" t="s">
        <v>53</v>
      </c>
      <c r="P2130" t="s">
        <v>608</v>
      </c>
      <c r="Q2130" t="s">
        <v>687</v>
      </c>
      <c r="R2130" t="s">
        <v>12223</v>
      </c>
      <c r="S2130" t="str">
        <f t="shared" si="29"/>
        <v>AROCUTIPA ADUVIRI, BONIFACIA</v>
      </c>
      <c r="T2130" t="s">
        <v>64</v>
      </c>
      <c r="U2130" t="s">
        <v>48</v>
      </c>
      <c r="V2130" t="s">
        <v>49</v>
      </c>
      <c r="W2130" t="s">
        <v>17994</v>
      </c>
      <c r="X2130" s="126">
        <v>26966</v>
      </c>
      <c r="Y2130" t="s">
        <v>12224</v>
      </c>
      <c r="Z2130" s="126">
        <v>44197</v>
      </c>
      <c r="AA2130" s="126">
        <v>44561</v>
      </c>
      <c r="AB2130" t="s">
        <v>38</v>
      </c>
      <c r="AC2130" t="s">
        <v>39</v>
      </c>
      <c r="AD2130" t="s">
        <v>40</v>
      </c>
    </row>
    <row r="2131" spans="1:30" x14ac:dyDescent="0.25">
      <c r="A2131" t="s">
        <v>12225</v>
      </c>
      <c r="B2131" t="s">
        <v>377</v>
      </c>
      <c r="C2131" t="s">
        <v>338</v>
      </c>
      <c r="D2131" t="s">
        <v>29</v>
      </c>
      <c r="E2131" t="s">
        <v>368</v>
      </c>
      <c r="F2131" t="s">
        <v>12226</v>
      </c>
      <c r="G2131" t="s">
        <v>12227</v>
      </c>
      <c r="H2131" t="s">
        <v>9383</v>
      </c>
      <c r="I2131" t="s">
        <v>15580</v>
      </c>
      <c r="J2131" t="s">
        <v>12225</v>
      </c>
      <c r="K2131" t="s">
        <v>31</v>
      </c>
      <c r="L2131" t="s">
        <v>31</v>
      </c>
      <c r="M2131" t="s">
        <v>42</v>
      </c>
      <c r="N2131" t="s">
        <v>43</v>
      </c>
      <c r="O2131" t="s">
        <v>53</v>
      </c>
      <c r="P2131" t="s">
        <v>12228</v>
      </c>
      <c r="Q2131" t="s">
        <v>476</v>
      </c>
      <c r="R2131" t="s">
        <v>12229</v>
      </c>
      <c r="S2131" t="str">
        <f t="shared" si="29"/>
        <v>CCALLE CHINO, FREDY NESTOR</v>
      </c>
      <c r="T2131" t="s">
        <v>52</v>
      </c>
      <c r="U2131" t="s">
        <v>48</v>
      </c>
      <c r="V2131" t="s">
        <v>49</v>
      </c>
      <c r="W2131" t="s">
        <v>17995</v>
      </c>
      <c r="X2131" s="126">
        <v>24377</v>
      </c>
      <c r="Y2131" t="s">
        <v>12230</v>
      </c>
      <c r="AB2131" t="s">
        <v>38</v>
      </c>
      <c r="AC2131" t="s">
        <v>39</v>
      </c>
      <c r="AD2131" t="s">
        <v>40</v>
      </c>
    </row>
    <row r="2132" spans="1:30" x14ac:dyDescent="0.25">
      <c r="A2132" t="s">
        <v>12231</v>
      </c>
      <c r="B2132" t="s">
        <v>377</v>
      </c>
      <c r="C2132" t="s">
        <v>338</v>
      </c>
      <c r="D2132" t="s">
        <v>29</v>
      </c>
      <c r="E2132" t="s">
        <v>368</v>
      </c>
      <c r="F2132" t="s">
        <v>12226</v>
      </c>
      <c r="G2132" t="s">
        <v>12227</v>
      </c>
      <c r="H2132" t="s">
        <v>9383</v>
      </c>
      <c r="I2132" t="s">
        <v>15580</v>
      </c>
      <c r="J2132" t="s">
        <v>12231</v>
      </c>
      <c r="K2132" t="s">
        <v>31</v>
      </c>
      <c r="L2132" t="s">
        <v>31</v>
      </c>
      <c r="M2132" t="s">
        <v>291</v>
      </c>
      <c r="N2132" t="s">
        <v>43</v>
      </c>
      <c r="O2132" t="s">
        <v>12232</v>
      </c>
      <c r="P2132" t="s">
        <v>193</v>
      </c>
      <c r="Q2132" t="s">
        <v>212</v>
      </c>
      <c r="R2132" t="s">
        <v>925</v>
      </c>
      <c r="S2132" t="str">
        <f t="shared" si="29"/>
        <v>APAZA CATACORA, DEMETRIO</v>
      </c>
      <c r="T2132" t="s">
        <v>316</v>
      </c>
      <c r="U2132" t="s">
        <v>48</v>
      </c>
      <c r="V2132" t="s">
        <v>49</v>
      </c>
      <c r="W2132" t="s">
        <v>17996</v>
      </c>
      <c r="X2132" s="126">
        <v>24420</v>
      </c>
      <c r="Y2132" t="s">
        <v>12233</v>
      </c>
      <c r="Z2132" s="126">
        <v>44197</v>
      </c>
      <c r="AA2132" s="126">
        <v>44561</v>
      </c>
      <c r="AB2132" t="s">
        <v>38</v>
      </c>
      <c r="AC2132" t="s">
        <v>39</v>
      </c>
      <c r="AD2132" t="s">
        <v>40</v>
      </c>
    </row>
    <row r="2133" spans="1:30" x14ac:dyDescent="0.25">
      <c r="A2133" t="s">
        <v>12234</v>
      </c>
      <c r="B2133" t="s">
        <v>377</v>
      </c>
      <c r="C2133" t="s">
        <v>338</v>
      </c>
      <c r="D2133" t="s">
        <v>29</v>
      </c>
      <c r="E2133" t="s">
        <v>368</v>
      </c>
      <c r="F2133" t="s">
        <v>12235</v>
      </c>
      <c r="G2133" t="s">
        <v>12236</v>
      </c>
      <c r="H2133" t="s">
        <v>9383</v>
      </c>
      <c r="I2133" t="s">
        <v>15581</v>
      </c>
      <c r="J2133" t="s">
        <v>12234</v>
      </c>
      <c r="K2133" t="s">
        <v>31</v>
      </c>
      <c r="L2133" t="s">
        <v>31</v>
      </c>
      <c r="M2133" t="s">
        <v>291</v>
      </c>
      <c r="N2133" t="s">
        <v>43</v>
      </c>
      <c r="O2133" t="s">
        <v>12237</v>
      </c>
      <c r="P2133" t="s">
        <v>200</v>
      </c>
      <c r="Q2133" t="s">
        <v>35</v>
      </c>
      <c r="R2133" t="s">
        <v>597</v>
      </c>
      <c r="S2133" t="str">
        <f t="shared" si="29"/>
        <v>CANAZA ROQUE, ROBERTO</v>
      </c>
      <c r="T2133" t="s">
        <v>47</v>
      </c>
      <c r="U2133" t="s">
        <v>48</v>
      </c>
      <c r="V2133" t="s">
        <v>49</v>
      </c>
      <c r="W2133" t="s">
        <v>17997</v>
      </c>
      <c r="X2133" s="126">
        <v>24882</v>
      </c>
      <c r="Y2133" t="s">
        <v>12238</v>
      </c>
      <c r="Z2133" s="126">
        <v>44197</v>
      </c>
      <c r="AA2133" s="126">
        <v>44561</v>
      </c>
      <c r="AB2133" t="s">
        <v>38</v>
      </c>
      <c r="AC2133" t="s">
        <v>39</v>
      </c>
      <c r="AD2133" t="s">
        <v>40</v>
      </c>
    </row>
    <row r="2134" spans="1:30" x14ac:dyDescent="0.25">
      <c r="A2134" t="s">
        <v>12239</v>
      </c>
      <c r="B2134" t="s">
        <v>377</v>
      </c>
      <c r="C2134" t="s">
        <v>338</v>
      </c>
      <c r="D2134" t="s">
        <v>29</v>
      </c>
      <c r="E2134" t="s">
        <v>368</v>
      </c>
      <c r="F2134" t="s">
        <v>12235</v>
      </c>
      <c r="G2134" t="s">
        <v>12236</v>
      </c>
      <c r="H2134" t="s">
        <v>9383</v>
      </c>
      <c r="I2134" t="s">
        <v>15581</v>
      </c>
      <c r="J2134" t="s">
        <v>12239</v>
      </c>
      <c r="K2134" t="s">
        <v>31</v>
      </c>
      <c r="L2134" t="s">
        <v>31</v>
      </c>
      <c r="M2134" t="s">
        <v>42</v>
      </c>
      <c r="N2134" t="s">
        <v>43</v>
      </c>
      <c r="O2134" t="s">
        <v>12240</v>
      </c>
      <c r="P2134" t="s">
        <v>152</v>
      </c>
      <c r="Q2134" t="s">
        <v>543</v>
      </c>
      <c r="R2134" t="s">
        <v>110</v>
      </c>
      <c r="S2134" t="str">
        <f t="shared" si="29"/>
        <v>RAMOS QUENAYA, MERY</v>
      </c>
      <c r="T2134" t="s">
        <v>52</v>
      </c>
      <c r="U2134" t="s">
        <v>48</v>
      </c>
      <c r="V2134" t="s">
        <v>49</v>
      </c>
      <c r="W2134" t="s">
        <v>17998</v>
      </c>
      <c r="X2134" s="126">
        <v>28688</v>
      </c>
      <c r="Y2134" t="s">
        <v>12241</v>
      </c>
      <c r="AB2134" t="s">
        <v>38</v>
      </c>
      <c r="AC2134" t="s">
        <v>39</v>
      </c>
      <c r="AD2134" t="s">
        <v>40</v>
      </c>
    </row>
    <row r="2135" spans="1:30" x14ac:dyDescent="0.25">
      <c r="A2135" t="s">
        <v>12242</v>
      </c>
      <c r="B2135" t="s">
        <v>377</v>
      </c>
      <c r="C2135" t="s">
        <v>338</v>
      </c>
      <c r="D2135" t="s">
        <v>29</v>
      </c>
      <c r="E2135" t="s">
        <v>393</v>
      </c>
      <c r="F2135" t="s">
        <v>12243</v>
      </c>
      <c r="G2135" t="s">
        <v>12244</v>
      </c>
      <c r="H2135" t="s">
        <v>9383</v>
      </c>
      <c r="I2135" t="s">
        <v>15582</v>
      </c>
      <c r="J2135" t="s">
        <v>12242</v>
      </c>
      <c r="K2135" t="s">
        <v>31</v>
      </c>
      <c r="L2135" t="s">
        <v>32</v>
      </c>
      <c r="M2135" t="s">
        <v>33</v>
      </c>
      <c r="N2135" t="s">
        <v>699</v>
      </c>
      <c r="O2135" t="s">
        <v>15583</v>
      </c>
      <c r="P2135" t="s">
        <v>286</v>
      </c>
      <c r="Q2135" t="s">
        <v>274</v>
      </c>
      <c r="R2135" t="s">
        <v>1038</v>
      </c>
      <c r="S2135" t="str">
        <f t="shared" si="29"/>
        <v>CHAMBILLA HUARACHA, YUDITH</v>
      </c>
      <c r="T2135" t="s">
        <v>36</v>
      </c>
      <c r="U2135" t="s">
        <v>37</v>
      </c>
      <c r="V2135" t="s">
        <v>49</v>
      </c>
      <c r="W2135" t="s">
        <v>18417</v>
      </c>
      <c r="X2135" s="126">
        <v>29143</v>
      </c>
      <c r="Y2135" t="s">
        <v>13469</v>
      </c>
      <c r="Z2135" s="126">
        <v>44197</v>
      </c>
      <c r="AA2135" s="126">
        <v>44561</v>
      </c>
      <c r="AB2135" t="s">
        <v>38</v>
      </c>
      <c r="AC2135" t="s">
        <v>39</v>
      </c>
      <c r="AD2135" t="s">
        <v>40</v>
      </c>
    </row>
    <row r="2136" spans="1:30" x14ac:dyDescent="0.25">
      <c r="A2136" t="s">
        <v>12247</v>
      </c>
      <c r="B2136" t="s">
        <v>377</v>
      </c>
      <c r="C2136" t="s">
        <v>338</v>
      </c>
      <c r="D2136" t="s">
        <v>29</v>
      </c>
      <c r="E2136" t="s">
        <v>393</v>
      </c>
      <c r="F2136" t="s">
        <v>12243</v>
      </c>
      <c r="G2136" t="s">
        <v>12244</v>
      </c>
      <c r="H2136" t="s">
        <v>9383</v>
      </c>
      <c r="I2136" t="s">
        <v>15582</v>
      </c>
      <c r="J2136" t="s">
        <v>12247</v>
      </c>
      <c r="K2136" t="s">
        <v>31</v>
      </c>
      <c r="L2136" t="s">
        <v>31</v>
      </c>
      <c r="M2136" t="s">
        <v>42</v>
      </c>
      <c r="N2136" t="s">
        <v>43</v>
      </c>
      <c r="O2136" t="s">
        <v>12248</v>
      </c>
      <c r="P2136" t="s">
        <v>672</v>
      </c>
      <c r="Q2136" t="s">
        <v>58</v>
      </c>
      <c r="R2136" t="s">
        <v>448</v>
      </c>
      <c r="S2136" t="str">
        <f t="shared" si="29"/>
        <v>JAMACHI VILCA, JOSE</v>
      </c>
      <c r="T2136" t="s">
        <v>52</v>
      </c>
      <c r="U2136" t="s">
        <v>48</v>
      </c>
      <c r="V2136" t="s">
        <v>49</v>
      </c>
      <c r="W2136" t="s">
        <v>17999</v>
      </c>
      <c r="X2136" s="126">
        <v>23388</v>
      </c>
      <c r="Y2136" t="s">
        <v>14218</v>
      </c>
      <c r="AB2136" t="s">
        <v>38</v>
      </c>
      <c r="AC2136" t="s">
        <v>39</v>
      </c>
      <c r="AD2136" t="s">
        <v>40</v>
      </c>
    </row>
    <row r="2137" spans="1:30" x14ac:dyDescent="0.25">
      <c r="A2137" t="s">
        <v>12252</v>
      </c>
      <c r="B2137" t="s">
        <v>377</v>
      </c>
      <c r="C2137" t="s">
        <v>338</v>
      </c>
      <c r="D2137" t="s">
        <v>29</v>
      </c>
      <c r="E2137" t="s">
        <v>393</v>
      </c>
      <c r="F2137" t="s">
        <v>12243</v>
      </c>
      <c r="G2137" t="s">
        <v>12244</v>
      </c>
      <c r="H2137" t="s">
        <v>9383</v>
      </c>
      <c r="I2137" t="s">
        <v>15582</v>
      </c>
      <c r="J2137" t="s">
        <v>12252</v>
      </c>
      <c r="K2137" t="s">
        <v>31</v>
      </c>
      <c r="L2137" t="s">
        <v>31</v>
      </c>
      <c r="M2137" t="s">
        <v>42</v>
      </c>
      <c r="N2137" t="s">
        <v>43</v>
      </c>
      <c r="O2137" t="s">
        <v>12253</v>
      </c>
      <c r="P2137" t="s">
        <v>152</v>
      </c>
      <c r="Q2137" t="s">
        <v>85</v>
      </c>
      <c r="R2137" t="s">
        <v>12254</v>
      </c>
      <c r="S2137" t="str">
        <f t="shared" si="29"/>
        <v>RAMOS CACERES, WALKER ANIBAL</v>
      </c>
      <c r="T2137" t="s">
        <v>59</v>
      </c>
      <c r="U2137" t="s">
        <v>48</v>
      </c>
      <c r="V2137" t="s">
        <v>49</v>
      </c>
      <c r="W2137" t="s">
        <v>18000</v>
      </c>
      <c r="X2137" s="126">
        <v>25571</v>
      </c>
      <c r="Y2137" t="s">
        <v>12255</v>
      </c>
      <c r="AB2137" t="s">
        <v>38</v>
      </c>
      <c r="AC2137" t="s">
        <v>39</v>
      </c>
      <c r="AD2137" t="s">
        <v>40</v>
      </c>
    </row>
    <row r="2138" spans="1:30" x14ac:dyDescent="0.25">
      <c r="A2138" t="s">
        <v>12256</v>
      </c>
      <c r="B2138" t="s">
        <v>377</v>
      </c>
      <c r="C2138" t="s">
        <v>338</v>
      </c>
      <c r="D2138" t="s">
        <v>29</v>
      </c>
      <c r="E2138" t="s">
        <v>393</v>
      </c>
      <c r="F2138" t="s">
        <v>12243</v>
      </c>
      <c r="G2138" t="s">
        <v>12244</v>
      </c>
      <c r="H2138" t="s">
        <v>9383</v>
      </c>
      <c r="I2138" t="s">
        <v>15582</v>
      </c>
      <c r="J2138" t="s">
        <v>12256</v>
      </c>
      <c r="K2138" t="s">
        <v>90</v>
      </c>
      <c r="L2138" t="s">
        <v>91</v>
      </c>
      <c r="M2138" t="s">
        <v>92</v>
      </c>
      <c r="N2138" t="s">
        <v>43</v>
      </c>
      <c r="O2138" t="s">
        <v>53</v>
      </c>
      <c r="P2138" t="s">
        <v>106</v>
      </c>
      <c r="Q2138" t="s">
        <v>692</v>
      </c>
      <c r="R2138" t="s">
        <v>529</v>
      </c>
      <c r="S2138" t="str">
        <f t="shared" si="29"/>
        <v>MAMANI BAILON, JORGE</v>
      </c>
      <c r="T2138" t="s">
        <v>147</v>
      </c>
      <c r="U2138" t="s">
        <v>37</v>
      </c>
      <c r="V2138" t="s">
        <v>49</v>
      </c>
      <c r="W2138" t="s">
        <v>18001</v>
      </c>
      <c r="X2138" s="126">
        <v>25421</v>
      </c>
      <c r="Y2138" t="s">
        <v>12257</v>
      </c>
      <c r="AB2138" t="s">
        <v>38</v>
      </c>
      <c r="AC2138" t="s">
        <v>95</v>
      </c>
      <c r="AD2138" t="s">
        <v>40</v>
      </c>
    </row>
    <row r="2139" spans="1:30" x14ac:dyDescent="0.25">
      <c r="A2139" t="s">
        <v>12258</v>
      </c>
      <c r="B2139" t="s">
        <v>377</v>
      </c>
      <c r="C2139" t="s">
        <v>338</v>
      </c>
      <c r="D2139" t="s">
        <v>29</v>
      </c>
      <c r="E2139" t="s">
        <v>369</v>
      </c>
      <c r="F2139" t="s">
        <v>12259</v>
      </c>
      <c r="G2139" t="s">
        <v>12260</v>
      </c>
      <c r="H2139" t="s">
        <v>9383</v>
      </c>
      <c r="I2139" t="s">
        <v>15584</v>
      </c>
      <c r="J2139" t="s">
        <v>12258</v>
      </c>
      <c r="K2139" t="s">
        <v>31</v>
      </c>
      <c r="L2139" t="s">
        <v>32</v>
      </c>
      <c r="M2139" t="s">
        <v>33</v>
      </c>
      <c r="N2139" t="s">
        <v>34</v>
      </c>
      <c r="O2139" t="s">
        <v>6611</v>
      </c>
      <c r="P2139" t="s">
        <v>298</v>
      </c>
      <c r="Q2139" t="s">
        <v>75</v>
      </c>
      <c r="R2139" t="s">
        <v>12261</v>
      </c>
      <c r="S2139" t="str">
        <f t="shared" si="29"/>
        <v>AGUILAR QUISPE, ROSA ISABEL</v>
      </c>
      <c r="T2139" t="s">
        <v>59</v>
      </c>
      <c r="U2139" t="s">
        <v>37</v>
      </c>
      <c r="V2139" t="s">
        <v>6613</v>
      </c>
      <c r="W2139" t="s">
        <v>18002</v>
      </c>
      <c r="X2139" s="126">
        <v>22307</v>
      </c>
      <c r="Y2139" t="s">
        <v>12262</v>
      </c>
      <c r="Z2139" s="126">
        <v>43525</v>
      </c>
      <c r="AA2139" s="126">
        <v>44985</v>
      </c>
      <c r="AB2139" t="s">
        <v>38</v>
      </c>
      <c r="AC2139" t="s">
        <v>39</v>
      </c>
      <c r="AD2139" t="s">
        <v>40</v>
      </c>
    </row>
    <row r="2140" spans="1:30" x14ac:dyDescent="0.25">
      <c r="A2140" t="s">
        <v>12263</v>
      </c>
      <c r="B2140" t="s">
        <v>377</v>
      </c>
      <c r="C2140" t="s">
        <v>338</v>
      </c>
      <c r="D2140" t="s">
        <v>29</v>
      </c>
      <c r="E2140" t="s">
        <v>369</v>
      </c>
      <c r="F2140" t="s">
        <v>12259</v>
      </c>
      <c r="G2140" t="s">
        <v>12260</v>
      </c>
      <c r="H2140" t="s">
        <v>9383</v>
      </c>
      <c r="I2140" t="s">
        <v>15584</v>
      </c>
      <c r="J2140" t="s">
        <v>12263</v>
      </c>
      <c r="K2140" t="s">
        <v>31</v>
      </c>
      <c r="L2140" t="s">
        <v>31</v>
      </c>
      <c r="M2140" t="s">
        <v>42</v>
      </c>
      <c r="N2140" t="s">
        <v>43</v>
      </c>
      <c r="O2140" t="s">
        <v>53</v>
      </c>
      <c r="P2140" t="s">
        <v>525</v>
      </c>
      <c r="Q2140" t="s">
        <v>262</v>
      </c>
      <c r="R2140" t="s">
        <v>980</v>
      </c>
      <c r="S2140" t="str">
        <f t="shared" si="29"/>
        <v>ALAVE CHATA, ANGELICA</v>
      </c>
      <c r="T2140" t="s">
        <v>47</v>
      </c>
      <c r="U2140" t="s">
        <v>48</v>
      </c>
      <c r="V2140" t="s">
        <v>49</v>
      </c>
      <c r="W2140" t="s">
        <v>18003</v>
      </c>
      <c r="X2140" s="126">
        <v>23870</v>
      </c>
      <c r="Y2140" t="s">
        <v>12264</v>
      </c>
      <c r="AB2140" t="s">
        <v>38</v>
      </c>
      <c r="AC2140" t="s">
        <v>39</v>
      </c>
      <c r="AD2140" t="s">
        <v>40</v>
      </c>
    </row>
    <row r="2141" spans="1:30" x14ac:dyDescent="0.25">
      <c r="A2141" t="s">
        <v>12265</v>
      </c>
      <c r="B2141" t="s">
        <v>377</v>
      </c>
      <c r="C2141" t="s">
        <v>338</v>
      </c>
      <c r="D2141" t="s">
        <v>29</v>
      </c>
      <c r="E2141" t="s">
        <v>369</v>
      </c>
      <c r="F2141" t="s">
        <v>12259</v>
      </c>
      <c r="G2141" t="s">
        <v>12260</v>
      </c>
      <c r="H2141" t="s">
        <v>9383</v>
      </c>
      <c r="I2141" t="s">
        <v>15584</v>
      </c>
      <c r="J2141" t="s">
        <v>12265</v>
      </c>
      <c r="K2141" t="s">
        <v>31</v>
      </c>
      <c r="L2141" t="s">
        <v>31</v>
      </c>
      <c r="M2141" t="s">
        <v>42</v>
      </c>
      <c r="N2141" t="s">
        <v>43</v>
      </c>
      <c r="O2141" t="s">
        <v>53</v>
      </c>
      <c r="P2141" t="s">
        <v>6439</v>
      </c>
      <c r="Q2141" t="s">
        <v>243</v>
      </c>
      <c r="R2141" t="s">
        <v>12266</v>
      </c>
      <c r="S2141" t="str">
        <f t="shared" si="29"/>
        <v>CHILI VALERIANO, FILOMENA LIDIA</v>
      </c>
      <c r="T2141" t="s">
        <v>64</v>
      </c>
      <c r="U2141" t="s">
        <v>48</v>
      </c>
      <c r="V2141" t="s">
        <v>49</v>
      </c>
      <c r="W2141" t="s">
        <v>18004</v>
      </c>
      <c r="X2141" s="126">
        <v>24293</v>
      </c>
      <c r="Y2141" t="s">
        <v>12267</v>
      </c>
      <c r="AB2141" t="s">
        <v>38</v>
      </c>
      <c r="AC2141" t="s">
        <v>39</v>
      </c>
      <c r="AD2141" t="s">
        <v>40</v>
      </c>
    </row>
    <row r="2142" spans="1:30" x14ac:dyDescent="0.25">
      <c r="A2142" t="s">
        <v>12268</v>
      </c>
      <c r="B2142" t="s">
        <v>377</v>
      </c>
      <c r="C2142" t="s">
        <v>338</v>
      </c>
      <c r="D2142" t="s">
        <v>29</v>
      </c>
      <c r="E2142" t="s">
        <v>369</v>
      </c>
      <c r="F2142" t="s">
        <v>12259</v>
      </c>
      <c r="G2142" t="s">
        <v>12260</v>
      </c>
      <c r="H2142" t="s">
        <v>9383</v>
      </c>
      <c r="I2142" t="s">
        <v>15584</v>
      </c>
      <c r="J2142" t="s">
        <v>12268</v>
      </c>
      <c r="K2142" t="s">
        <v>90</v>
      </c>
      <c r="L2142" t="s">
        <v>91</v>
      </c>
      <c r="M2142" t="s">
        <v>92</v>
      </c>
      <c r="N2142" t="s">
        <v>43</v>
      </c>
      <c r="O2142" t="s">
        <v>53</v>
      </c>
      <c r="P2142" t="s">
        <v>232</v>
      </c>
      <c r="Q2142" t="s">
        <v>247</v>
      </c>
      <c r="R2142" t="s">
        <v>12269</v>
      </c>
      <c r="S2142" t="str">
        <f t="shared" si="29"/>
        <v>CHIPANA LIMACHI, GERVACIO</v>
      </c>
      <c r="T2142" t="s">
        <v>147</v>
      </c>
      <c r="U2142" t="s">
        <v>37</v>
      </c>
      <c r="V2142" t="s">
        <v>49</v>
      </c>
      <c r="W2142" t="s">
        <v>18005</v>
      </c>
      <c r="X2142" s="126">
        <v>23783</v>
      </c>
      <c r="Y2142" t="s">
        <v>12270</v>
      </c>
      <c r="AB2142" t="s">
        <v>38</v>
      </c>
      <c r="AC2142" t="s">
        <v>95</v>
      </c>
      <c r="AD2142" t="s">
        <v>40</v>
      </c>
    </row>
    <row r="2143" spans="1:30" x14ac:dyDescent="0.25">
      <c r="A2143" t="s">
        <v>12271</v>
      </c>
      <c r="B2143" t="s">
        <v>377</v>
      </c>
      <c r="C2143" t="s">
        <v>338</v>
      </c>
      <c r="D2143" t="s">
        <v>29</v>
      </c>
      <c r="E2143" t="s">
        <v>369</v>
      </c>
      <c r="F2143" t="s">
        <v>12272</v>
      </c>
      <c r="G2143" t="s">
        <v>12273</v>
      </c>
      <c r="H2143" t="s">
        <v>9383</v>
      </c>
      <c r="I2143" t="s">
        <v>15585</v>
      </c>
      <c r="J2143" t="s">
        <v>12271</v>
      </c>
      <c r="K2143" t="s">
        <v>31</v>
      </c>
      <c r="L2143" t="s">
        <v>31</v>
      </c>
      <c r="M2143" t="s">
        <v>291</v>
      </c>
      <c r="N2143" t="s">
        <v>43</v>
      </c>
      <c r="O2143" t="s">
        <v>53</v>
      </c>
      <c r="P2143" t="s">
        <v>972</v>
      </c>
      <c r="Q2143" t="s">
        <v>76</v>
      </c>
      <c r="R2143" t="s">
        <v>12274</v>
      </c>
      <c r="S2143" t="str">
        <f t="shared" si="29"/>
        <v>CCOSI CONDORI, JOSE ALCIDES</v>
      </c>
      <c r="T2143" t="s">
        <v>47</v>
      </c>
      <c r="U2143" t="s">
        <v>48</v>
      </c>
      <c r="V2143" t="s">
        <v>49</v>
      </c>
      <c r="W2143" t="s">
        <v>18006</v>
      </c>
      <c r="X2143" s="126">
        <v>24386</v>
      </c>
      <c r="Y2143" t="s">
        <v>12275</v>
      </c>
      <c r="Z2143" s="126">
        <v>44256</v>
      </c>
      <c r="AA2143" s="126">
        <v>44561</v>
      </c>
      <c r="AB2143" t="s">
        <v>38</v>
      </c>
      <c r="AC2143" t="s">
        <v>39</v>
      </c>
      <c r="AD2143" t="s">
        <v>40</v>
      </c>
    </row>
    <row r="2144" spans="1:30" x14ac:dyDescent="0.25">
      <c r="A2144" t="s">
        <v>12276</v>
      </c>
      <c r="B2144" t="s">
        <v>377</v>
      </c>
      <c r="C2144" t="s">
        <v>338</v>
      </c>
      <c r="D2144" t="s">
        <v>29</v>
      </c>
      <c r="E2144" t="s">
        <v>369</v>
      </c>
      <c r="F2144" t="s">
        <v>12272</v>
      </c>
      <c r="G2144" t="s">
        <v>12273</v>
      </c>
      <c r="H2144" t="s">
        <v>9383</v>
      </c>
      <c r="I2144" t="s">
        <v>15585</v>
      </c>
      <c r="J2144" t="s">
        <v>12276</v>
      </c>
      <c r="K2144" t="s">
        <v>31</v>
      </c>
      <c r="L2144" t="s">
        <v>31</v>
      </c>
      <c r="M2144" t="s">
        <v>42</v>
      </c>
      <c r="N2144" t="s">
        <v>43</v>
      </c>
      <c r="O2144" t="s">
        <v>12277</v>
      </c>
      <c r="P2144" t="s">
        <v>259</v>
      </c>
      <c r="Q2144" t="s">
        <v>657</v>
      </c>
      <c r="R2144" t="s">
        <v>12278</v>
      </c>
      <c r="S2144" t="str">
        <f t="shared" si="29"/>
        <v>PAUCAR LAQUISE, CLAUDIO ALFONSO</v>
      </c>
      <c r="T2144" t="s">
        <v>64</v>
      </c>
      <c r="U2144" t="s">
        <v>48</v>
      </c>
      <c r="V2144" t="s">
        <v>49</v>
      </c>
      <c r="W2144" t="s">
        <v>18007</v>
      </c>
      <c r="X2144" s="126">
        <v>22584</v>
      </c>
      <c r="Y2144" t="s">
        <v>12279</v>
      </c>
      <c r="AB2144" t="s">
        <v>38</v>
      </c>
      <c r="AC2144" t="s">
        <v>39</v>
      </c>
      <c r="AD2144" t="s">
        <v>40</v>
      </c>
    </row>
    <row r="2145" spans="1:30" x14ac:dyDescent="0.25">
      <c r="A2145" t="s">
        <v>12280</v>
      </c>
      <c r="B2145" t="s">
        <v>377</v>
      </c>
      <c r="C2145" t="s">
        <v>338</v>
      </c>
      <c r="D2145" t="s">
        <v>29</v>
      </c>
      <c r="E2145" t="s">
        <v>369</v>
      </c>
      <c r="F2145" t="s">
        <v>12272</v>
      </c>
      <c r="G2145" t="s">
        <v>12273</v>
      </c>
      <c r="H2145" t="s">
        <v>9383</v>
      </c>
      <c r="I2145" t="s">
        <v>15585</v>
      </c>
      <c r="J2145" t="s">
        <v>12280</v>
      </c>
      <c r="K2145" t="s">
        <v>31</v>
      </c>
      <c r="L2145" t="s">
        <v>31</v>
      </c>
      <c r="M2145" t="s">
        <v>42</v>
      </c>
      <c r="N2145" t="s">
        <v>43</v>
      </c>
      <c r="O2145" t="s">
        <v>12281</v>
      </c>
      <c r="P2145" t="s">
        <v>244</v>
      </c>
      <c r="Q2145" t="s">
        <v>289</v>
      </c>
      <c r="R2145" t="s">
        <v>12282</v>
      </c>
      <c r="S2145" t="str">
        <f t="shared" si="29"/>
        <v>NUÑEZ NINA, ISIDORO</v>
      </c>
      <c r="T2145" t="s">
        <v>52</v>
      </c>
      <c r="U2145" t="s">
        <v>48</v>
      </c>
      <c r="V2145" t="s">
        <v>49</v>
      </c>
      <c r="W2145" t="s">
        <v>18008</v>
      </c>
      <c r="X2145" s="126">
        <v>21315</v>
      </c>
      <c r="Y2145" t="s">
        <v>12283</v>
      </c>
      <c r="AB2145" t="s">
        <v>38</v>
      </c>
      <c r="AC2145" t="s">
        <v>39</v>
      </c>
      <c r="AD2145" t="s">
        <v>40</v>
      </c>
    </row>
    <row r="2146" spans="1:30" x14ac:dyDescent="0.25">
      <c r="A2146" t="s">
        <v>12284</v>
      </c>
      <c r="B2146" t="s">
        <v>377</v>
      </c>
      <c r="C2146" t="s">
        <v>338</v>
      </c>
      <c r="D2146" t="s">
        <v>29</v>
      </c>
      <c r="E2146" t="s">
        <v>369</v>
      </c>
      <c r="F2146" t="s">
        <v>12272</v>
      </c>
      <c r="G2146" t="s">
        <v>12273</v>
      </c>
      <c r="H2146" t="s">
        <v>9383</v>
      </c>
      <c r="I2146" t="s">
        <v>15585</v>
      </c>
      <c r="J2146" t="s">
        <v>12284</v>
      </c>
      <c r="K2146" t="s">
        <v>31</v>
      </c>
      <c r="L2146" t="s">
        <v>31</v>
      </c>
      <c r="M2146" t="s">
        <v>42</v>
      </c>
      <c r="N2146" t="s">
        <v>43</v>
      </c>
      <c r="O2146" t="s">
        <v>53</v>
      </c>
      <c r="P2146" t="s">
        <v>179</v>
      </c>
      <c r="Q2146" t="s">
        <v>174</v>
      </c>
      <c r="R2146" t="s">
        <v>11854</v>
      </c>
      <c r="S2146" t="str">
        <f t="shared" si="29"/>
        <v>TITO ROJAS, CESAR HUGO</v>
      </c>
      <c r="T2146" t="s">
        <v>52</v>
      </c>
      <c r="U2146" t="s">
        <v>48</v>
      </c>
      <c r="V2146" t="s">
        <v>49</v>
      </c>
      <c r="W2146" t="s">
        <v>18009</v>
      </c>
      <c r="X2146" s="126">
        <v>25989</v>
      </c>
      <c r="Y2146" t="s">
        <v>12285</v>
      </c>
      <c r="AB2146" t="s">
        <v>38</v>
      </c>
      <c r="AC2146" t="s">
        <v>39</v>
      </c>
      <c r="AD2146" t="s">
        <v>40</v>
      </c>
    </row>
    <row r="2147" spans="1:30" x14ac:dyDescent="0.25">
      <c r="A2147" t="s">
        <v>12286</v>
      </c>
      <c r="B2147" t="s">
        <v>377</v>
      </c>
      <c r="C2147" t="s">
        <v>338</v>
      </c>
      <c r="D2147" t="s">
        <v>29</v>
      </c>
      <c r="E2147" t="s">
        <v>369</v>
      </c>
      <c r="F2147" t="s">
        <v>12272</v>
      </c>
      <c r="G2147" t="s">
        <v>12273</v>
      </c>
      <c r="H2147" t="s">
        <v>9383</v>
      </c>
      <c r="I2147" t="s">
        <v>15585</v>
      </c>
      <c r="J2147" t="s">
        <v>12286</v>
      </c>
      <c r="K2147" t="s">
        <v>90</v>
      </c>
      <c r="L2147" t="s">
        <v>91</v>
      </c>
      <c r="M2147" t="s">
        <v>92</v>
      </c>
      <c r="N2147" t="s">
        <v>43</v>
      </c>
      <c r="O2147" t="s">
        <v>12287</v>
      </c>
      <c r="P2147" t="s">
        <v>60</v>
      </c>
      <c r="Q2147" t="s">
        <v>752</v>
      </c>
      <c r="R2147" t="s">
        <v>12288</v>
      </c>
      <c r="S2147" t="str">
        <f t="shared" si="29"/>
        <v>GALLEGOS TISNADO, LUDWING MIGUEL</v>
      </c>
      <c r="T2147" t="s">
        <v>102</v>
      </c>
      <c r="U2147" t="s">
        <v>37</v>
      </c>
      <c r="V2147" t="s">
        <v>49</v>
      </c>
      <c r="W2147" t="s">
        <v>18010</v>
      </c>
      <c r="X2147" s="126">
        <v>27157</v>
      </c>
      <c r="Y2147" t="s">
        <v>12289</v>
      </c>
      <c r="AB2147" t="s">
        <v>38</v>
      </c>
      <c r="AC2147" t="s">
        <v>95</v>
      </c>
      <c r="AD2147" t="s">
        <v>40</v>
      </c>
    </row>
    <row r="2148" spans="1:30" x14ac:dyDescent="0.25">
      <c r="B2148" t="s">
        <v>377</v>
      </c>
      <c r="C2148" t="s">
        <v>338</v>
      </c>
      <c r="D2148" t="s">
        <v>29</v>
      </c>
      <c r="E2148" t="s">
        <v>368</v>
      </c>
      <c r="F2148" t="s">
        <v>12291</v>
      </c>
      <c r="G2148" t="s">
        <v>12292</v>
      </c>
      <c r="H2148" t="s">
        <v>9383</v>
      </c>
      <c r="I2148" t="s">
        <v>15260</v>
      </c>
      <c r="J2148" t="s">
        <v>12290</v>
      </c>
      <c r="K2148" t="s">
        <v>31</v>
      </c>
      <c r="L2148" t="s">
        <v>31</v>
      </c>
      <c r="M2148" t="s">
        <v>42</v>
      </c>
      <c r="N2148" t="s">
        <v>61</v>
      </c>
      <c r="O2148" t="s">
        <v>18011</v>
      </c>
      <c r="P2148" t="s">
        <v>10172</v>
      </c>
      <c r="Q2148" t="s">
        <v>214</v>
      </c>
      <c r="R2148" t="s">
        <v>21892</v>
      </c>
      <c r="S2148" s="189" t="s">
        <v>235</v>
      </c>
      <c r="T2148" t="s">
        <v>64</v>
      </c>
      <c r="U2148" t="s">
        <v>48</v>
      </c>
      <c r="V2148" t="s">
        <v>49</v>
      </c>
      <c r="W2148" t="s">
        <v>22639</v>
      </c>
      <c r="X2148" s="126">
        <v>29083</v>
      </c>
      <c r="Y2148" t="s">
        <v>22640</v>
      </c>
      <c r="Z2148" s="126">
        <v>44470</v>
      </c>
      <c r="AA2148" s="126">
        <v>44500</v>
      </c>
      <c r="AB2148" t="s">
        <v>302</v>
      </c>
      <c r="AC2148" t="s">
        <v>6628</v>
      </c>
      <c r="AD2148" t="s">
        <v>40</v>
      </c>
    </row>
    <row r="2149" spans="1:30" x14ac:dyDescent="0.25">
      <c r="A2149" t="s">
        <v>12290</v>
      </c>
      <c r="B2149" t="s">
        <v>377</v>
      </c>
      <c r="C2149" t="s">
        <v>338</v>
      </c>
      <c r="D2149" t="s">
        <v>29</v>
      </c>
      <c r="E2149" t="s">
        <v>368</v>
      </c>
      <c r="F2149" t="s">
        <v>12291</v>
      </c>
      <c r="G2149" t="s">
        <v>12292</v>
      </c>
      <c r="H2149" t="s">
        <v>9383</v>
      </c>
      <c r="I2149" t="s">
        <v>15260</v>
      </c>
      <c r="J2149" t="s">
        <v>12290</v>
      </c>
      <c r="K2149" t="s">
        <v>31</v>
      </c>
      <c r="L2149" t="s">
        <v>31</v>
      </c>
      <c r="M2149" t="s">
        <v>42</v>
      </c>
      <c r="N2149" t="s">
        <v>43</v>
      </c>
      <c r="O2149" t="s">
        <v>12293</v>
      </c>
      <c r="P2149" t="s">
        <v>9844</v>
      </c>
      <c r="Q2149" t="s">
        <v>458</v>
      </c>
      <c r="R2149" t="s">
        <v>12294</v>
      </c>
      <c r="S2149" t="str">
        <f t="shared" si="29"/>
        <v>SUCA VALDIVIA, HUGO ALBERTO</v>
      </c>
      <c r="T2149" t="s">
        <v>52</v>
      </c>
      <c r="U2149" t="s">
        <v>48</v>
      </c>
      <c r="V2149" t="s">
        <v>16183</v>
      </c>
      <c r="W2149" t="s">
        <v>18012</v>
      </c>
      <c r="X2149" s="126">
        <v>24994</v>
      </c>
      <c r="Y2149" t="s">
        <v>12295</v>
      </c>
      <c r="Z2149" s="126">
        <v>44470</v>
      </c>
      <c r="AA2149" s="126">
        <v>44500</v>
      </c>
      <c r="AB2149" t="s">
        <v>38</v>
      </c>
      <c r="AC2149" t="s">
        <v>39</v>
      </c>
      <c r="AD2149" t="s">
        <v>40</v>
      </c>
    </row>
    <row r="2150" spans="1:30" x14ac:dyDescent="0.25">
      <c r="A2150" t="s">
        <v>12296</v>
      </c>
      <c r="B2150" t="s">
        <v>377</v>
      </c>
      <c r="C2150" t="s">
        <v>338</v>
      </c>
      <c r="D2150" t="s">
        <v>29</v>
      </c>
      <c r="E2150" t="s">
        <v>368</v>
      </c>
      <c r="F2150" t="s">
        <v>12291</v>
      </c>
      <c r="G2150" t="s">
        <v>12292</v>
      </c>
      <c r="H2150" t="s">
        <v>9383</v>
      </c>
      <c r="I2150" t="s">
        <v>15260</v>
      </c>
      <c r="J2150" t="s">
        <v>12296</v>
      </c>
      <c r="K2150" t="s">
        <v>31</v>
      </c>
      <c r="L2150" t="s">
        <v>31</v>
      </c>
      <c r="M2150" t="s">
        <v>42</v>
      </c>
      <c r="N2150" t="s">
        <v>43</v>
      </c>
      <c r="O2150" t="s">
        <v>12297</v>
      </c>
      <c r="P2150" t="s">
        <v>12298</v>
      </c>
      <c r="Q2150" t="s">
        <v>75</v>
      </c>
      <c r="R2150" t="s">
        <v>12299</v>
      </c>
      <c r="S2150" t="str">
        <f t="shared" si="29"/>
        <v>OQUENDO QUISPE, SAMUEL HONORATO</v>
      </c>
      <c r="T2150" t="s">
        <v>64</v>
      </c>
      <c r="U2150" t="s">
        <v>48</v>
      </c>
      <c r="V2150" t="s">
        <v>49</v>
      </c>
      <c r="W2150" t="s">
        <v>18013</v>
      </c>
      <c r="X2150" s="126">
        <v>23628</v>
      </c>
      <c r="Y2150" t="s">
        <v>12300</v>
      </c>
      <c r="AB2150" t="s">
        <v>38</v>
      </c>
      <c r="AC2150" t="s">
        <v>39</v>
      </c>
      <c r="AD2150" t="s">
        <v>40</v>
      </c>
    </row>
    <row r="2151" spans="1:30" x14ac:dyDescent="0.25">
      <c r="A2151" t="s">
        <v>12301</v>
      </c>
      <c r="B2151" t="s">
        <v>377</v>
      </c>
      <c r="C2151" t="s">
        <v>338</v>
      </c>
      <c r="D2151" t="s">
        <v>29</v>
      </c>
      <c r="E2151" t="s">
        <v>368</v>
      </c>
      <c r="F2151" t="s">
        <v>12291</v>
      </c>
      <c r="G2151" t="s">
        <v>12292</v>
      </c>
      <c r="H2151" t="s">
        <v>9383</v>
      </c>
      <c r="I2151" t="s">
        <v>15260</v>
      </c>
      <c r="J2151" t="s">
        <v>12301</v>
      </c>
      <c r="K2151" t="s">
        <v>31</v>
      </c>
      <c r="L2151" t="s">
        <v>31</v>
      </c>
      <c r="M2151" t="s">
        <v>291</v>
      </c>
      <c r="N2151" t="s">
        <v>43</v>
      </c>
      <c r="O2151" t="s">
        <v>12302</v>
      </c>
      <c r="P2151" t="s">
        <v>75</v>
      </c>
      <c r="Q2151" t="s">
        <v>963</v>
      </c>
      <c r="R2151" t="s">
        <v>981</v>
      </c>
      <c r="S2151" t="str">
        <f t="shared" si="29"/>
        <v>QUISPE MARCE, GREGORIA</v>
      </c>
      <c r="T2151" t="s">
        <v>52</v>
      </c>
      <c r="U2151" t="s">
        <v>48</v>
      </c>
      <c r="V2151" t="s">
        <v>49</v>
      </c>
      <c r="W2151" t="s">
        <v>18014</v>
      </c>
      <c r="X2151" s="126">
        <v>21882</v>
      </c>
      <c r="Y2151" t="s">
        <v>12303</v>
      </c>
      <c r="Z2151" s="126">
        <v>44197</v>
      </c>
      <c r="AA2151" s="126">
        <v>44561</v>
      </c>
      <c r="AB2151" t="s">
        <v>38</v>
      </c>
      <c r="AC2151" t="s">
        <v>39</v>
      </c>
      <c r="AD2151" t="s">
        <v>40</v>
      </c>
    </row>
    <row r="2152" spans="1:30" x14ac:dyDescent="0.25">
      <c r="A2152" t="s">
        <v>12304</v>
      </c>
      <c r="B2152" t="s">
        <v>377</v>
      </c>
      <c r="C2152" t="s">
        <v>338</v>
      </c>
      <c r="D2152" t="s">
        <v>29</v>
      </c>
      <c r="E2152" t="s">
        <v>368</v>
      </c>
      <c r="F2152" t="s">
        <v>12291</v>
      </c>
      <c r="G2152" t="s">
        <v>12292</v>
      </c>
      <c r="H2152" t="s">
        <v>9383</v>
      </c>
      <c r="I2152" t="s">
        <v>15260</v>
      </c>
      <c r="J2152" t="s">
        <v>12304</v>
      </c>
      <c r="K2152" t="s">
        <v>31</v>
      </c>
      <c r="L2152" t="s">
        <v>31</v>
      </c>
      <c r="M2152" t="s">
        <v>42</v>
      </c>
      <c r="N2152" t="s">
        <v>43</v>
      </c>
      <c r="O2152" t="s">
        <v>12305</v>
      </c>
      <c r="P2152" t="s">
        <v>75</v>
      </c>
      <c r="Q2152" t="s">
        <v>963</v>
      </c>
      <c r="R2152" t="s">
        <v>905</v>
      </c>
      <c r="S2152" t="str">
        <f t="shared" si="29"/>
        <v>QUISPE MARCE, RUBEN</v>
      </c>
      <c r="T2152" t="s">
        <v>52</v>
      </c>
      <c r="U2152" t="s">
        <v>48</v>
      </c>
      <c r="V2152" t="s">
        <v>49</v>
      </c>
      <c r="W2152" t="s">
        <v>18015</v>
      </c>
      <c r="X2152" s="126">
        <v>24091</v>
      </c>
      <c r="Y2152" t="s">
        <v>12306</v>
      </c>
      <c r="AB2152" t="s">
        <v>38</v>
      </c>
      <c r="AC2152" t="s">
        <v>39</v>
      </c>
      <c r="AD2152" t="s">
        <v>40</v>
      </c>
    </row>
    <row r="2153" spans="1:30" x14ac:dyDescent="0.25">
      <c r="A2153" t="s">
        <v>12307</v>
      </c>
      <c r="B2153" t="s">
        <v>377</v>
      </c>
      <c r="C2153" t="s">
        <v>338</v>
      </c>
      <c r="D2153" t="s">
        <v>29</v>
      </c>
      <c r="E2153" t="s">
        <v>368</v>
      </c>
      <c r="F2153" t="s">
        <v>12291</v>
      </c>
      <c r="G2153" t="s">
        <v>12292</v>
      </c>
      <c r="H2153" t="s">
        <v>9383</v>
      </c>
      <c r="I2153" t="s">
        <v>15260</v>
      </c>
      <c r="J2153" t="s">
        <v>12307</v>
      </c>
      <c r="K2153" t="s">
        <v>90</v>
      </c>
      <c r="L2153" t="s">
        <v>91</v>
      </c>
      <c r="M2153" t="s">
        <v>92</v>
      </c>
      <c r="N2153" t="s">
        <v>61</v>
      </c>
      <c r="O2153" t="s">
        <v>15586</v>
      </c>
      <c r="P2153" t="s">
        <v>57</v>
      </c>
      <c r="Q2153" t="s">
        <v>686</v>
      </c>
      <c r="R2153" t="s">
        <v>604</v>
      </c>
      <c r="S2153" s="189" t="s">
        <v>235</v>
      </c>
      <c r="T2153" t="s">
        <v>102</v>
      </c>
      <c r="U2153" t="s">
        <v>37</v>
      </c>
      <c r="V2153" t="s">
        <v>49</v>
      </c>
      <c r="W2153" t="s">
        <v>22641</v>
      </c>
      <c r="X2153" s="126">
        <v>28130</v>
      </c>
      <c r="Y2153" t="s">
        <v>22642</v>
      </c>
      <c r="Z2153" s="126">
        <v>44197</v>
      </c>
      <c r="AA2153" s="126">
        <v>44561</v>
      </c>
      <c r="AB2153" t="s">
        <v>38</v>
      </c>
      <c r="AC2153" t="s">
        <v>95</v>
      </c>
      <c r="AD2153" t="s">
        <v>40</v>
      </c>
    </row>
    <row r="2154" spans="1:30" x14ac:dyDescent="0.25">
      <c r="A2154" t="s">
        <v>12309</v>
      </c>
      <c r="B2154" t="s">
        <v>377</v>
      </c>
      <c r="C2154" t="s">
        <v>7257</v>
      </c>
      <c r="D2154" t="s">
        <v>29</v>
      </c>
      <c r="E2154" t="s">
        <v>369</v>
      </c>
      <c r="F2154" t="s">
        <v>12310</v>
      </c>
      <c r="G2154" t="s">
        <v>12311</v>
      </c>
      <c r="H2154" t="s">
        <v>9383</v>
      </c>
      <c r="I2154" t="s">
        <v>15587</v>
      </c>
      <c r="J2154" t="s">
        <v>12309</v>
      </c>
      <c r="K2154" t="s">
        <v>31</v>
      </c>
      <c r="L2154" t="s">
        <v>31</v>
      </c>
      <c r="M2154" t="s">
        <v>291</v>
      </c>
      <c r="N2154" t="s">
        <v>43</v>
      </c>
      <c r="O2154" t="s">
        <v>53</v>
      </c>
      <c r="P2154" t="s">
        <v>134</v>
      </c>
      <c r="Q2154" t="s">
        <v>174</v>
      </c>
      <c r="R2154" t="s">
        <v>8778</v>
      </c>
      <c r="S2154" t="str">
        <f t="shared" si="29"/>
        <v>PALOMINO ROJAS, GEORGINA</v>
      </c>
      <c r="T2154" t="s">
        <v>47</v>
      </c>
      <c r="U2154" t="s">
        <v>48</v>
      </c>
      <c r="V2154" t="s">
        <v>49</v>
      </c>
      <c r="W2154" t="s">
        <v>18016</v>
      </c>
      <c r="X2154" s="126">
        <v>23499</v>
      </c>
      <c r="Y2154" t="s">
        <v>12312</v>
      </c>
      <c r="Z2154" s="126">
        <v>44197</v>
      </c>
      <c r="AA2154" s="126">
        <v>44561</v>
      </c>
      <c r="AB2154" t="s">
        <v>38</v>
      </c>
      <c r="AC2154" t="s">
        <v>39</v>
      </c>
      <c r="AD2154" t="s">
        <v>40</v>
      </c>
    </row>
    <row r="2155" spans="1:30" x14ac:dyDescent="0.25">
      <c r="A2155" t="s">
        <v>12313</v>
      </c>
      <c r="B2155" t="s">
        <v>377</v>
      </c>
      <c r="C2155" t="s">
        <v>338</v>
      </c>
      <c r="D2155" t="s">
        <v>29</v>
      </c>
      <c r="E2155" t="s">
        <v>368</v>
      </c>
      <c r="F2155" t="s">
        <v>12314</v>
      </c>
      <c r="G2155" t="s">
        <v>12315</v>
      </c>
      <c r="H2155" t="s">
        <v>9383</v>
      </c>
      <c r="I2155" t="s">
        <v>15588</v>
      </c>
      <c r="J2155" t="s">
        <v>12313</v>
      </c>
      <c r="K2155" t="s">
        <v>31</v>
      </c>
      <c r="L2155" t="s">
        <v>31</v>
      </c>
      <c r="M2155" t="s">
        <v>42</v>
      </c>
      <c r="N2155" t="s">
        <v>43</v>
      </c>
      <c r="O2155" t="s">
        <v>15589</v>
      </c>
      <c r="P2155" t="s">
        <v>13955</v>
      </c>
      <c r="Q2155" t="s">
        <v>298</v>
      </c>
      <c r="R2155" t="s">
        <v>454</v>
      </c>
      <c r="S2155" t="str">
        <f t="shared" si="29"/>
        <v>MOLLISACA AGUILAR, HERMELINDA</v>
      </c>
      <c r="T2155" t="s">
        <v>59</v>
      </c>
      <c r="U2155" t="s">
        <v>48</v>
      </c>
      <c r="V2155" t="s">
        <v>49</v>
      </c>
      <c r="W2155" t="s">
        <v>18017</v>
      </c>
      <c r="X2155" s="126">
        <v>24542</v>
      </c>
      <c r="Y2155" t="s">
        <v>13956</v>
      </c>
      <c r="AB2155" t="s">
        <v>38</v>
      </c>
      <c r="AC2155" t="s">
        <v>39</v>
      </c>
      <c r="AD2155" t="s">
        <v>40</v>
      </c>
    </row>
    <row r="2156" spans="1:30" x14ac:dyDescent="0.25">
      <c r="A2156" t="s">
        <v>12319</v>
      </c>
      <c r="B2156" t="s">
        <v>377</v>
      </c>
      <c r="C2156" t="s">
        <v>338</v>
      </c>
      <c r="D2156" t="s">
        <v>29</v>
      </c>
      <c r="E2156" t="s">
        <v>368</v>
      </c>
      <c r="F2156" t="s">
        <v>12314</v>
      </c>
      <c r="G2156" t="s">
        <v>12315</v>
      </c>
      <c r="H2156" t="s">
        <v>9383</v>
      </c>
      <c r="I2156" t="s">
        <v>15588</v>
      </c>
      <c r="J2156" t="s">
        <v>12319</v>
      </c>
      <c r="K2156" t="s">
        <v>31</v>
      </c>
      <c r="L2156" t="s">
        <v>31</v>
      </c>
      <c r="M2156" t="s">
        <v>291</v>
      </c>
      <c r="N2156" t="s">
        <v>43</v>
      </c>
      <c r="O2156" t="s">
        <v>12320</v>
      </c>
      <c r="P2156" t="s">
        <v>12321</v>
      </c>
      <c r="Q2156" t="s">
        <v>983</v>
      </c>
      <c r="R2156" t="s">
        <v>717</v>
      </c>
      <c r="S2156" t="str">
        <f t="shared" si="29"/>
        <v>CAPIA CAMA, FLORENTINO</v>
      </c>
      <c r="T2156" t="s">
        <v>52</v>
      </c>
      <c r="U2156" t="s">
        <v>48</v>
      </c>
      <c r="V2156" t="s">
        <v>49</v>
      </c>
      <c r="W2156" t="s">
        <v>18018</v>
      </c>
      <c r="X2156" s="126">
        <v>22132</v>
      </c>
      <c r="Y2156" t="s">
        <v>12322</v>
      </c>
      <c r="Z2156" s="126">
        <v>44197</v>
      </c>
      <c r="AA2156" s="126">
        <v>44561</v>
      </c>
      <c r="AB2156" t="s">
        <v>38</v>
      </c>
      <c r="AC2156" t="s">
        <v>39</v>
      </c>
      <c r="AD2156" t="s">
        <v>40</v>
      </c>
    </row>
    <row r="2157" spans="1:30" x14ac:dyDescent="0.25">
      <c r="A2157" t="s">
        <v>12323</v>
      </c>
      <c r="B2157" t="s">
        <v>377</v>
      </c>
      <c r="C2157" t="s">
        <v>338</v>
      </c>
      <c r="D2157" t="s">
        <v>29</v>
      </c>
      <c r="E2157" t="s">
        <v>368</v>
      </c>
      <c r="F2157" t="s">
        <v>12314</v>
      </c>
      <c r="G2157" t="s">
        <v>12315</v>
      </c>
      <c r="H2157" t="s">
        <v>9383</v>
      </c>
      <c r="I2157" t="s">
        <v>15588</v>
      </c>
      <c r="J2157" t="s">
        <v>12323</v>
      </c>
      <c r="K2157" t="s">
        <v>31</v>
      </c>
      <c r="L2157" t="s">
        <v>31</v>
      </c>
      <c r="M2157" t="s">
        <v>42</v>
      </c>
      <c r="N2157" t="s">
        <v>43</v>
      </c>
      <c r="O2157" t="s">
        <v>9556</v>
      </c>
      <c r="P2157" t="s">
        <v>161</v>
      </c>
      <c r="Q2157" t="s">
        <v>12324</v>
      </c>
      <c r="R2157" t="s">
        <v>12325</v>
      </c>
      <c r="S2157" t="str">
        <f t="shared" si="29"/>
        <v>COYLA CARREÑO, EMMA LATINAM</v>
      </c>
      <c r="T2157" t="s">
        <v>64</v>
      </c>
      <c r="U2157" t="s">
        <v>48</v>
      </c>
      <c r="V2157" t="s">
        <v>49</v>
      </c>
      <c r="W2157" t="s">
        <v>18019</v>
      </c>
      <c r="X2157" s="126">
        <v>26790</v>
      </c>
      <c r="Y2157" t="s">
        <v>12326</v>
      </c>
      <c r="AB2157" t="s">
        <v>38</v>
      </c>
      <c r="AC2157" t="s">
        <v>39</v>
      </c>
      <c r="AD2157" t="s">
        <v>40</v>
      </c>
    </row>
    <row r="2158" spans="1:30" x14ac:dyDescent="0.25">
      <c r="A2158" t="s">
        <v>12327</v>
      </c>
      <c r="B2158" t="s">
        <v>377</v>
      </c>
      <c r="C2158" t="s">
        <v>338</v>
      </c>
      <c r="D2158" t="s">
        <v>29</v>
      </c>
      <c r="E2158" t="s">
        <v>369</v>
      </c>
      <c r="F2158" t="s">
        <v>12328</v>
      </c>
      <c r="G2158" t="s">
        <v>12329</v>
      </c>
      <c r="H2158" t="s">
        <v>9383</v>
      </c>
      <c r="I2158" t="s">
        <v>15590</v>
      </c>
      <c r="J2158" t="s">
        <v>12327</v>
      </c>
      <c r="K2158" t="s">
        <v>31</v>
      </c>
      <c r="L2158" t="s">
        <v>32</v>
      </c>
      <c r="M2158" t="s">
        <v>33</v>
      </c>
      <c r="N2158" t="s">
        <v>34</v>
      </c>
      <c r="O2158" t="s">
        <v>6611</v>
      </c>
      <c r="P2158" t="s">
        <v>159</v>
      </c>
      <c r="Q2158" t="s">
        <v>76</v>
      </c>
      <c r="R2158" t="s">
        <v>12330</v>
      </c>
      <c r="S2158" t="str">
        <f t="shared" si="29"/>
        <v>CHURA CONDORI, EUFEMIA</v>
      </c>
      <c r="T2158" t="s">
        <v>47</v>
      </c>
      <c r="U2158" t="s">
        <v>37</v>
      </c>
      <c r="V2158" t="s">
        <v>6613</v>
      </c>
      <c r="W2158" t="s">
        <v>18020</v>
      </c>
      <c r="X2158" s="126">
        <v>22697</v>
      </c>
      <c r="Y2158" t="s">
        <v>12331</v>
      </c>
      <c r="Z2158" s="126">
        <v>43525</v>
      </c>
      <c r="AA2158" s="126">
        <v>44985</v>
      </c>
      <c r="AB2158" t="s">
        <v>38</v>
      </c>
      <c r="AC2158" t="s">
        <v>39</v>
      </c>
      <c r="AD2158" t="s">
        <v>40</v>
      </c>
    </row>
    <row r="2159" spans="1:30" x14ac:dyDescent="0.25">
      <c r="A2159" t="s">
        <v>12332</v>
      </c>
      <c r="B2159" t="s">
        <v>377</v>
      </c>
      <c r="C2159" t="s">
        <v>338</v>
      </c>
      <c r="D2159" t="s">
        <v>29</v>
      </c>
      <c r="E2159" t="s">
        <v>369</v>
      </c>
      <c r="F2159" t="s">
        <v>12328</v>
      </c>
      <c r="G2159" t="s">
        <v>12329</v>
      </c>
      <c r="H2159" t="s">
        <v>9383</v>
      </c>
      <c r="I2159" t="s">
        <v>15590</v>
      </c>
      <c r="J2159" t="s">
        <v>12332</v>
      </c>
      <c r="K2159" t="s">
        <v>31</v>
      </c>
      <c r="L2159" t="s">
        <v>31</v>
      </c>
      <c r="M2159" t="s">
        <v>42</v>
      </c>
      <c r="N2159" t="s">
        <v>43</v>
      </c>
      <c r="O2159" t="s">
        <v>12333</v>
      </c>
      <c r="P2159" t="s">
        <v>35</v>
      </c>
      <c r="Q2159" t="s">
        <v>611</v>
      </c>
      <c r="R2159" t="s">
        <v>796</v>
      </c>
      <c r="S2159" t="str">
        <f t="shared" si="29"/>
        <v>ROQUE YUPANQUI, EDUARDO</v>
      </c>
      <c r="T2159" t="s">
        <v>52</v>
      </c>
      <c r="U2159" t="s">
        <v>48</v>
      </c>
      <c r="V2159" t="s">
        <v>49</v>
      </c>
      <c r="W2159" t="s">
        <v>18021</v>
      </c>
      <c r="X2159" s="126">
        <v>23012</v>
      </c>
      <c r="Y2159" t="s">
        <v>12334</v>
      </c>
      <c r="AB2159" t="s">
        <v>38</v>
      </c>
      <c r="AC2159" t="s">
        <v>39</v>
      </c>
      <c r="AD2159" t="s">
        <v>40</v>
      </c>
    </row>
    <row r="2160" spans="1:30" x14ac:dyDescent="0.25">
      <c r="A2160" t="s">
        <v>12335</v>
      </c>
      <c r="B2160" t="s">
        <v>377</v>
      </c>
      <c r="C2160" t="s">
        <v>338</v>
      </c>
      <c r="D2160" t="s">
        <v>29</v>
      </c>
      <c r="E2160" t="s">
        <v>369</v>
      </c>
      <c r="F2160" t="s">
        <v>12328</v>
      </c>
      <c r="G2160" t="s">
        <v>12329</v>
      </c>
      <c r="H2160" t="s">
        <v>9383</v>
      </c>
      <c r="I2160" t="s">
        <v>15590</v>
      </c>
      <c r="J2160" t="s">
        <v>12335</v>
      </c>
      <c r="K2160" t="s">
        <v>31</v>
      </c>
      <c r="L2160" t="s">
        <v>31</v>
      </c>
      <c r="M2160" t="s">
        <v>42</v>
      </c>
      <c r="N2160" t="s">
        <v>43</v>
      </c>
      <c r="O2160" t="s">
        <v>12336</v>
      </c>
      <c r="P2160" t="s">
        <v>612</v>
      </c>
      <c r="Q2160" t="s">
        <v>75</v>
      </c>
      <c r="R2160" t="s">
        <v>12337</v>
      </c>
      <c r="S2160" t="str">
        <f t="shared" si="29"/>
        <v>LOPE QUISPE, VICTOR LUIS</v>
      </c>
      <c r="T2160" t="s">
        <v>52</v>
      </c>
      <c r="U2160" t="s">
        <v>48</v>
      </c>
      <c r="V2160" t="s">
        <v>49</v>
      </c>
      <c r="W2160" t="s">
        <v>18022</v>
      </c>
      <c r="X2160" s="126">
        <v>25033</v>
      </c>
      <c r="Y2160" t="s">
        <v>12338</v>
      </c>
      <c r="AB2160" t="s">
        <v>38</v>
      </c>
      <c r="AC2160" t="s">
        <v>39</v>
      </c>
      <c r="AD2160" t="s">
        <v>40</v>
      </c>
    </row>
    <row r="2161" spans="1:30" x14ac:dyDescent="0.25">
      <c r="A2161" t="s">
        <v>12339</v>
      </c>
      <c r="B2161" t="s">
        <v>392</v>
      </c>
      <c r="C2161" t="s">
        <v>28</v>
      </c>
      <c r="D2161" t="s">
        <v>29</v>
      </c>
      <c r="E2161" t="s">
        <v>393</v>
      </c>
      <c r="F2161" t="s">
        <v>12340</v>
      </c>
      <c r="G2161" t="s">
        <v>12341</v>
      </c>
      <c r="H2161" t="s">
        <v>9383</v>
      </c>
      <c r="I2161" t="s">
        <v>12342</v>
      </c>
      <c r="J2161" t="s">
        <v>12339</v>
      </c>
      <c r="K2161" t="s">
        <v>31</v>
      </c>
      <c r="L2161" t="s">
        <v>32</v>
      </c>
      <c r="M2161" t="s">
        <v>33</v>
      </c>
      <c r="N2161" t="s">
        <v>699</v>
      </c>
      <c r="O2161" t="s">
        <v>18023</v>
      </c>
      <c r="P2161" t="s">
        <v>267</v>
      </c>
      <c r="Q2161" t="s">
        <v>251</v>
      </c>
      <c r="R2161" t="s">
        <v>12765</v>
      </c>
      <c r="S2161" t="str">
        <f t="shared" si="29"/>
        <v>SANDOVAL CALDERON, JULIO GUMERCINDO</v>
      </c>
      <c r="T2161" t="s">
        <v>47</v>
      </c>
      <c r="U2161" t="s">
        <v>37</v>
      </c>
      <c r="V2161" t="s">
        <v>49</v>
      </c>
      <c r="W2161" t="s">
        <v>18223</v>
      </c>
      <c r="X2161" s="126">
        <v>22659</v>
      </c>
      <c r="Y2161" t="s">
        <v>12766</v>
      </c>
      <c r="Z2161" s="126">
        <v>44267</v>
      </c>
      <c r="AA2161" s="126">
        <v>44561</v>
      </c>
      <c r="AB2161" t="s">
        <v>38</v>
      </c>
      <c r="AC2161" t="s">
        <v>39</v>
      </c>
      <c r="AD2161" t="s">
        <v>40</v>
      </c>
    </row>
    <row r="2162" spans="1:30" x14ac:dyDescent="0.25">
      <c r="A2162" t="s">
        <v>12343</v>
      </c>
      <c r="B2162" t="s">
        <v>392</v>
      </c>
      <c r="C2162" t="s">
        <v>28</v>
      </c>
      <c r="D2162" t="s">
        <v>29</v>
      </c>
      <c r="E2162" t="s">
        <v>393</v>
      </c>
      <c r="F2162" t="s">
        <v>12340</v>
      </c>
      <c r="G2162" t="s">
        <v>12341</v>
      </c>
      <c r="H2162" t="s">
        <v>9383</v>
      </c>
      <c r="I2162" t="s">
        <v>12342</v>
      </c>
      <c r="J2162" t="s">
        <v>12343</v>
      </c>
      <c r="K2162" t="s">
        <v>31</v>
      </c>
      <c r="L2162" t="s">
        <v>31</v>
      </c>
      <c r="M2162" t="s">
        <v>9423</v>
      </c>
      <c r="N2162" t="s">
        <v>43</v>
      </c>
      <c r="O2162" t="s">
        <v>984</v>
      </c>
      <c r="P2162" t="s">
        <v>98</v>
      </c>
      <c r="Q2162" t="s">
        <v>296</v>
      </c>
      <c r="R2162" t="s">
        <v>12344</v>
      </c>
      <c r="S2162" t="str">
        <f t="shared" si="29"/>
        <v>COLQUE LUQUE, DINA EDITH</v>
      </c>
      <c r="T2162" t="s">
        <v>59</v>
      </c>
      <c r="U2162" t="s">
        <v>48</v>
      </c>
      <c r="V2162" t="s">
        <v>49</v>
      </c>
      <c r="W2162" t="s">
        <v>18024</v>
      </c>
      <c r="X2162" s="126">
        <v>26676</v>
      </c>
      <c r="Y2162" t="s">
        <v>12345</v>
      </c>
      <c r="AB2162" t="s">
        <v>38</v>
      </c>
      <c r="AC2162" t="s">
        <v>39</v>
      </c>
      <c r="AD2162" t="s">
        <v>40</v>
      </c>
    </row>
    <row r="2163" spans="1:30" x14ac:dyDescent="0.25">
      <c r="A2163" t="s">
        <v>12346</v>
      </c>
      <c r="B2163" t="s">
        <v>392</v>
      </c>
      <c r="C2163" t="s">
        <v>28</v>
      </c>
      <c r="D2163" t="s">
        <v>29</v>
      </c>
      <c r="E2163" t="s">
        <v>393</v>
      </c>
      <c r="F2163" t="s">
        <v>12340</v>
      </c>
      <c r="G2163" t="s">
        <v>12341</v>
      </c>
      <c r="H2163" t="s">
        <v>9383</v>
      </c>
      <c r="I2163" t="s">
        <v>12342</v>
      </c>
      <c r="J2163" t="s">
        <v>12346</v>
      </c>
      <c r="K2163" t="s">
        <v>31</v>
      </c>
      <c r="L2163" t="s">
        <v>31</v>
      </c>
      <c r="M2163" t="s">
        <v>6446</v>
      </c>
      <c r="N2163" t="s">
        <v>43</v>
      </c>
      <c r="O2163" t="s">
        <v>7110</v>
      </c>
      <c r="P2163" t="s">
        <v>58</v>
      </c>
      <c r="Q2163" t="s">
        <v>193</v>
      </c>
      <c r="R2163" t="s">
        <v>12347</v>
      </c>
      <c r="S2163" t="str">
        <f t="shared" si="29"/>
        <v>VILCA APAZA, DOROTEO</v>
      </c>
      <c r="T2163" t="s">
        <v>52</v>
      </c>
      <c r="U2163" t="s">
        <v>48</v>
      </c>
      <c r="V2163" t="s">
        <v>49</v>
      </c>
      <c r="W2163" t="s">
        <v>18025</v>
      </c>
      <c r="X2163" s="126">
        <v>22664</v>
      </c>
      <c r="Y2163" t="s">
        <v>12348</v>
      </c>
      <c r="AB2163" t="s">
        <v>38</v>
      </c>
      <c r="AC2163" t="s">
        <v>39</v>
      </c>
      <c r="AD2163" t="s">
        <v>40</v>
      </c>
    </row>
    <row r="2164" spans="1:30" x14ac:dyDescent="0.25">
      <c r="A2164" t="s">
        <v>12349</v>
      </c>
      <c r="B2164" t="s">
        <v>392</v>
      </c>
      <c r="C2164" t="s">
        <v>28</v>
      </c>
      <c r="D2164" t="s">
        <v>29</v>
      </c>
      <c r="E2164" t="s">
        <v>393</v>
      </c>
      <c r="F2164" t="s">
        <v>12340</v>
      </c>
      <c r="G2164" t="s">
        <v>12341</v>
      </c>
      <c r="H2164" t="s">
        <v>9383</v>
      </c>
      <c r="I2164" t="s">
        <v>12342</v>
      </c>
      <c r="J2164" t="s">
        <v>12349</v>
      </c>
      <c r="K2164" t="s">
        <v>31</v>
      </c>
      <c r="L2164" t="s">
        <v>31</v>
      </c>
      <c r="M2164" t="s">
        <v>42</v>
      </c>
      <c r="N2164" t="s">
        <v>43</v>
      </c>
      <c r="O2164" t="s">
        <v>12350</v>
      </c>
      <c r="P2164" t="s">
        <v>152</v>
      </c>
      <c r="Q2164" t="s">
        <v>241</v>
      </c>
      <c r="R2164" t="s">
        <v>12351</v>
      </c>
      <c r="S2164" t="str">
        <f t="shared" si="29"/>
        <v>RAMOS BARRIGA, ANACLETO</v>
      </c>
      <c r="T2164" t="s">
        <v>59</v>
      </c>
      <c r="U2164" t="s">
        <v>48</v>
      </c>
      <c r="V2164" t="s">
        <v>49</v>
      </c>
      <c r="W2164" t="s">
        <v>18026</v>
      </c>
      <c r="X2164" s="126">
        <v>21379</v>
      </c>
      <c r="Y2164" t="s">
        <v>12352</v>
      </c>
      <c r="AB2164" t="s">
        <v>38</v>
      </c>
      <c r="AC2164" t="s">
        <v>39</v>
      </c>
      <c r="AD2164" t="s">
        <v>40</v>
      </c>
    </row>
    <row r="2165" spans="1:30" x14ac:dyDescent="0.25">
      <c r="A2165" t="s">
        <v>12354</v>
      </c>
      <c r="B2165" t="s">
        <v>392</v>
      </c>
      <c r="C2165" t="s">
        <v>28</v>
      </c>
      <c r="D2165" t="s">
        <v>29</v>
      </c>
      <c r="E2165" t="s">
        <v>393</v>
      </c>
      <c r="F2165" t="s">
        <v>12340</v>
      </c>
      <c r="G2165" t="s">
        <v>12341</v>
      </c>
      <c r="H2165" t="s">
        <v>9383</v>
      </c>
      <c r="I2165" t="s">
        <v>12342</v>
      </c>
      <c r="J2165" t="s">
        <v>12354</v>
      </c>
      <c r="K2165" t="s">
        <v>31</v>
      </c>
      <c r="L2165" t="s">
        <v>31</v>
      </c>
      <c r="M2165" t="s">
        <v>42</v>
      </c>
      <c r="N2165" t="s">
        <v>43</v>
      </c>
      <c r="O2165" t="s">
        <v>15591</v>
      </c>
      <c r="P2165" t="s">
        <v>106</v>
      </c>
      <c r="Q2165" t="s">
        <v>286</v>
      </c>
      <c r="R2165" t="s">
        <v>702</v>
      </c>
      <c r="S2165" t="str">
        <f t="shared" si="29"/>
        <v>MAMANI CHAMBILLA, JUAN</v>
      </c>
      <c r="T2165" t="s">
        <v>52</v>
      </c>
      <c r="U2165" t="s">
        <v>48</v>
      </c>
      <c r="V2165" t="s">
        <v>49</v>
      </c>
      <c r="W2165" t="s">
        <v>18027</v>
      </c>
      <c r="X2165" s="126">
        <v>31578</v>
      </c>
      <c r="Y2165" t="s">
        <v>15592</v>
      </c>
      <c r="AB2165" t="s">
        <v>38</v>
      </c>
      <c r="AC2165" t="s">
        <v>39</v>
      </c>
      <c r="AD2165" t="s">
        <v>40</v>
      </c>
    </row>
    <row r="2166" spans="1:30" x14ac:dyDescent="0.25">
      <c r="A2166" t="s">
        <v>12357</v>
      </c>
      <c r="B2166" t="s">
        <v>392</v>
      </c>
      <c r="C2166" t="s">
        <v>28</v>
      </c>
      <c r="D2166" t="s">
        <v>29</v>
      </c>
      <c r="E2166" t="s">
        <v>393</v>
      </c>
      <c r="F2166" t="s">
        <v>12340</v>
      </c>
      <c r="G2166" t="s">
        <v>12341</v>
      </c>
      <c r="H2166" t="s">
        <v>9383</v>
      </c>
      <c r="I2166" t="s">
        <v>12342</v>
      </c>
      <c r="J2166" t="s">
        <v>12357</v>
      </c>
      <c r="K2166" t="s">
        <v>31</v>
      </c>
      <c r="L2166" t="s">
        <v>31</v>
      </c>
      <c r="M2166" t="s">
        <v>42</v>
      </c>
      <c r="N2166" t="s">
        <v>61</v>
      </c>
      <c r="O2166" t="s">
        <v>18028</v>
      </c>
      <c r="P2166" t="s">
        <v>75</v>
      </c>
      <c r="Q2166" t="s">
        <v>106</v>
      </c>
      <c r="R2166" t="s">
        <v>22643</v>
      </c>
      <c r="S2166" s="189" t="s">
        <v>235</v>
      </c>
      <c r="T2166" t="s">
        <v>64</v>
      </c>
      <c r="U2166" t="s">
        <v>48</v>
      </c>
      <c r="V2166" t="s">
        <v>49</v>
      </c>
      <c r="W2166" t="s">
        <v>22644</v>
      </c>
      <c r="X2166" s="126">
        <v>31540</v>
      </c>
      <c r="Y2166" t="s">
        <v>22645</v>
      </c>
      <c r="Z2166" s="126">
        <v>44256</v>
      </c>
      <c r="AA2166" s="126">
        <v>44561</v>
      </c>
      <c r="AB2166" t="s">
        <v>38</v>
      </c>
      <c r="AC2166" t="s">
        <v>6628</v>
      </c>
      <c r="AD2166" t="s">
        <v>40</v>
      </c>
    </row>
    <row r="2167" spans="1:30" x14ac:dyDescent="0.25">
      <c r="A2167" t="s">
        <v>12359</v>
      </c>
      <c r="B2167" t="s">
        <v>392</v>
      </c>
      <c r="C2167" t="s">
        <v>28</v>
      </c>
      <c r="D2167" t="s">
        <v>29</v>
      </c>
      <c r="E2167" t="s">
        <v>393</v>
      </c>
      <c r="F2167" t="s">
        <v>12340</v>
      </c>
      <c r="G2167" t="s">
        <v>12341</v>
      </c>
      <c r="H2167" t="s">
        <v>9383</v>
      </c>
      <c r="I2167" t="s">
        <v>12342</v>
      </c>
      <c r="J2167" t="s">
        <v>12359</v>
      </c>
      <c r="K2167" t="s">
        <v>31</v>
      </c>
      <c r="L2167" t="s">
        <v>31</v>
      </c>
      <c r="M2167" t="s">
        <v>42</v>
      </c>
      <c r="N2167" t="s">
        <v>43</v>
      </c>
      <c r="O2167" t="s">
        <v>12360</v>
      </c>
      <c r="P2167" t="s">
        <v>126</v>
      </c>
      <c r="Q2167" t="s">
        <v>75</v>
      </c>
      <c r="R2167" t="s">
        <v>12361</v>
      </c>
      <c r="S2167" t="str">
        <f t="shared" si="29"/>
        <v>FLORES QUISPE, ELIZABETH FANY</v>
      </c>
      <c r="T2167" t="s">
        <v>64</v>
      </c>
      <c r="U2167" t="s">
        <v>48</v>
      </c>
      <c r="V2167" t="s">
        <v>49</v>
      </c>
      <c r="W2167" t="s">
        <v>18029</v>
      </c>
      <c r="X2167" s="126">
        <v>32162</v>
      </c>
      <c r="Y2167" t="s">
        <v>12362</v>
      </c>
      <c r="AB2167" t="s">
        <v>38</v>
      </c>
      <c r="AC2167" t="s">
        <v>39</v>
      </c>
      <c r="AD2167" t="s">
        <v>40</v>
      </c>
    </row>
    <row r="2168" spans="1:30" x14ac:dyDescent="0.25">
      <c r="A2168" t="s">
        <v>12363</v>
      </c>
      <c r="B2168" t="s">
        <v>392</v>
      </c>
      <c r="C2168" t="s">
        <v>28</v>
      </c>
      <c r="D2168" t="s">
        <v>29</v>
      </c>
      <c r="E2168" t="s">
        <v>393</v>
      </c>
      <c r="F2168" t="s">
        <v>12340</v>
      </c>
      <c r="G2168" t="s">
        <v>12341</v>
      </c>
      <c r="H2168" t="s">
        <v>9383</v>
      </c>
      <c r="I2168" t="s">
        <v>12342</v>
      </c>
      <c r="J2168" t="s">
        <v>12363</v>
      </c>
      <c r="K2168" t="s">
        <v>31</v>
      </c>
      <c r="L2168" t="s">
        <v>31</v>
      </c>
      <c r="M2168" t="s">
        <v>42</v>
      </c>
      <c r="N2168" t="s">
        <v>43</v>
      </c>
      <c r="O2168" t="s">
        <v>12364</v>
      </c>
      <c r="P2168" t="s">
        <v>6502</v>
      </c>
      <c r="Q2168" t="s">
        <v>230</v>
      </c>
      <c r="R2168" t="s">
        <v>9021</v>
      </c>
      <c r="S2168" t="str">
        <f t="shared" si="29"/>
        <v>SUCASACA TICONA, LUCRECIA</v>
      </c>
      <c r="T2168" t="s">
        <v>52</v>
      </c>
      <c r="U2168" t="s">
        <v>48</v>
      </c>
      <c r="V2168" t="s">
        <v>49</v>
      </c>
      <c r="W2168" t="s">
        <v>18030</v>
      </c>
      <c r="X2168" s="126">
        <v>25856</v>
      </c>
      <c r="Y2168" t="s">
        <v>12365</v>
      </c>
      <c r="AB2168" t="s">
        <v>38</v>
      </c>
      <c r="AC2168" t="s">
        <v>39</v>
      </c>
      <c r="AD2168" t="s">
        <v>40</v>
      </c>
    </row>
    <row r="2169" spans="1:30" x14ac:dyDescent="0.25">
      <c r="A2169" t="s">
        <v>12366</v>
      </c>
      <c r="B2169" t="s">
        <v>392</v>
      </c>
      <c r="C2169" t="s">
        <v>28</v>
      </c>
      <c r="D2169" t="s">
        <v>29</v>
      </c>
      <c r="E2169" t="s">
        <v>393</v>
      </c>
      <c r="F2169" t="s">
        <v>12340</v>
      </c>
      <c r="G2169" t="s">
        <v>12341</v>
      </c>
      <c r="H2169" t="s">
        <v>9383</v>
      </c>
      <c r="I2169" t="s">
        <v>12342</v>
      </c>
      <c r="J2169" t="s">
        <v>12366</v>
      </c>
      <c r="K2169" t="s">
        <v>31</v>
      </c>
      <c r="L2169" t="s">
        <v>31</v>
      </c>
      <c r="M2169" t="s">
        <v>42</v>
      </c>
      <c r="N2169" t="s">
        <v>43</v>
      </c>
      <c r="O2169" t="s">
        <v>12367</v>
      </c>
      <c r="P2169" t="s">
        <v>58</v>
      </c>
      <c r="Q2169" t="s">
        <v>169</v>
      </c>
      <c r="R2169" t="s">
        <v>15593</v>
      </c>
      <c r="S2169" t="str">
        <f t="shared" si="29"/>
        <v>VILCA MORALES, ELISBAN</v>
      </c>
      <c r="T2169" t="s">
        <v>52</v>
      </c>
      <c r="U2169" t="s">
        <v>48</v>
      </c>
      <c r="V2169" t="s">
        <v>49</v>
      </c>
      <c r="W2169" t="s">
        <v>18031</v>
      </c>
      <c r="X2169" s="126">
        <v>24150</v>
      </c>
      <c r="Y2169" t="s">
        <v>15594</v>
      </c>
      <c r="AB2169" t="s">
        <v>38</v>
      </c>
      <c r="AC2169" t="s">
        <v>39</v>
      </c>
      <c r="AD2169" t="s">
        <v>40</v>
      </c>
    </row>
    <row r="2170" spans="1:30" x14ac:dyDescent="0.25">
      <c r="A2170" t="s">
        <v>12368</v>
      </c>
      <c r="B2170" t="s">
        <v>392</v>
      </c>
      <c r="C2170" t="s">
        <v>28</v>
      </c>
      <c r="D2170" t="s">
        <v>29</v>
      </c>
      <c r="E2170" t="s">
        <v>393</v>
      </c>
      <c r="F2170" t="s">
        <v>12340</v>
      </c>
      <c r="G2170" t="s">
        <v>12341</v>
      </c>
      <c r="H2170" t="s">
        <v>9383</v>
      </c>
      <c r="I2170" t="s">
        <v>12342</v>
      </c>
      <c r="J2170" t="s">
        <v>12368</v>
      </c>
      <c r="K2170" t="s">
        <v>31</v>
      </c>
      <c r="L2170" t="s">
        <v>31</v>
      </c>
      <c r="M2170" t="s">
        <v>42</v>
      </c>
      <c r="N2170" t="s">
        <v>43</v>
      </c>
      <c r="O2170" t="s">
        <v>12369</v>
      </c>
      <c r="P2170" t="s">
        <v>75</v>
      </c>
      <c r="Q2170" t="s">
        <v>15595</v>
      </c>
      <c r="R2170" t="s">
        <v>439</v>
      </c>
      <c r="S2170" t="str">
        <f t="shared" si="29"/>
        <v>QUISPE CCAPA DE COLQUE, EPIFANIA</v>
      </c>
      <c r="T2170" t="s">
        <v>52</v>
      </c>
      <c r="U2170" t="s">
        <v>48</v>
      </c>
      <c r="V2170" t="s">
        <v>49</v>
      </c>
      <c r="W2170" t="s">
        <v>18032</v>
      </c>
      <c r="X2170" s="126">
        <v>28131</v>
      </c>
      <c r="Y2170" t="s">
        <v>12370</v>
      </c>
      <c r="AB2170" t="s">
        <v>38</v>
      </c>
      <c r="AC2170" t="s">
        <v>39</v>
      </c>
      <c r="AD2170" t="s">
        <v>40</v>
      </c>
    </row>
    <row r="2171" spans="1:30" x14ac:dyDescent="0.25">
      <c r="A2171" t="s">
        <v>12371</v>
      </c>
      <c r="B2171" t="s">
        <v>392</v>
      </c>
      <c r="C2171" t="s">
        <v>28</v>
      </c>
      <c r="D2171" t="s">
        <v>29</v>
      </c>
      <c r="E2171" t="s">
        <v>393</v>
      </c>
      <c r="F2171" t="s">
        <v>12340</v>
      </c>
      <c r="G2171" t="s">
        <v>12341</v>
      </c>
      <c r="H2171" t="s">
        <v>9383</v>
      </c>
      <c r="I2171" t="s">
        <v>12342</v>
      </c>
      <c r="J2171" t="s">
        <v>12371</v>
      </c>
      <c r="K2171" t="s">
        <v>31</v>
      </c>
      <c r="L2171" t="s">
        <v>31</v>
      </c>
      <c r="M2171" t="s">
        <v>42</v>
      </c>
      <c r="N2171" t="s">
        <v>61</v>
      </c>
      <c r="O2171" t="s">
        <v>18033</v>
      </c>
      <c r="P2171" t="s">
        <v>22646</v>
      </c>
      <c r="Q2171" t="s">
        <v>22647</v>
      </c>
      <c r="R2171" t="s">
        <v>22648</v>
      </c>
      <c r="S2171" s="189" t="s">
        <v>235</v>
      </c>
      <c r="T2171" t="s">
        <v>64</v>
      </c>
      <c r="U2171" t="s">
        <v>48</v>
      </c>
      <c r="V2171" t="s">
        <v>16197</v>
      </c>
      <c r="W2171" t="s">
        <v>22649</v>
      </c>
      <c r="X2171" s="126">
        <v>31578</v>
      </c>
      <c r="Y2171" t="s">
        <v>22650</v>
      </c>
      <c r="Z2171" s="126">
        <v>44256</v>
      </c>
      <c r="AA2171" s="126">
        <v>44561</v>
      </c>
      <c r="AB2171" t="s">
        <v>38</v>
      </c>
      <c r="AC2171" t="s">
        <v>6628</v>
      </c>
      <c r="AD2171" t="s">
        <v>40</v>
      </c>
    </row>
    <row r="2172" spans="1:30" x14ac:dyDescent="0.25">
      <c r="B2172" t="s">
        <v>392</v>
      </c>
      <c r="C2172" t="s">
        <v>28</v>
      </c>
      <c r="D2172" t="s">
        <v>29</v>
      </c>
      <c r="E2172" t="s">
        <v>393</v>
      </c>
      <c r="F2172" t="s">
        <v>12340</v>
      </c>
      <c r="G2172" t="s">
        <v>12341</v>
      </c>
      <c r="H2172" t="s">
        <v>9383</v>
      </c>
      <c r="I2172" t="s">
        <v>12342</v>
      </c>
      <c r="J2172" t="s">
        <v>12371</v>
      </c>
      <c r="K2172" t="s">
        <v>31</v>
      </c>
      <c r="L2172" t="s">
        <v>31</v>
      </c>
      <c r="M2172" t="s">
        <v>42</v>
      </c>
      <c r="N2172" t="s">
        <v>61</v>
      </c>
      <c r="O2172" t="s">
        <v>18034</v>
      </c>
      <c r="P2172" t="s">
        <v>174</v>
      </c>
      <c r="Q2172" t="s">
        <v>8205</v>
      </c>
      <c r="R2172" t="s">
        <v>22651</v>
      </c>
      <c r="S2172" s="189" t="s">
        <v>235</v>
      </c>
      <c r="T2172" t="s">
        <v>64</v>
      </c>
      <c r="U2172" t="s">
        <v>48</v>
      </c>
      <c r="V2172" t="s">
        <v>49</v>
      </c>
      <c r="W2172" t="s">
        <v>22652</v>
      </c>
      <c r="X2172" s="126">
        <v>25887</v>
      </c>
      <c r="Y2172" t="s">
        <v>22653</v>
      </c>
      <c r="Z2172" s="126">
        <v>44449</v>
      </c>
      <c r="AA2172" s="126">
        <v>44539</v>
      </c>
      <c r="AB2172" t="s">
        <v>302</v>
      </c>
      <c r="AC2172" t="s">
        <v>6628</v>
      </c>
      <c r="AD2172" t="s">
        <v>40</v>
      </c>
    </row>
    <row r="2173" spans="1:30" x14ac:dyDescent="0.25">
      <c r="A2173" t="s">
        <v>12375</v>
      </c>
      <c r="B2173" t="s">
        <v>392</v>
      </c>
      <c r="C2173" t="s">
        <v>28</v>
      </c>
      <c r="D2173" t="s">
        <v>29</v>
      </c>
      <c r="E2173" t="s">
        <v>393</v>
      </c>
      <c r="F2173" t="s">
        <v>12340</v>
      </c>
      <c r="G2173" t="s">
        <v>12341</v>
      </c>
      <c r="H2173" t="s">
        <v>9383</v>
      </c>
      <c r="I2173" t="s">
        <v>12342</v>
      </c>
      <c r="J2173" t="s">
        <v>12375</v>
      </c>
      <c r="K2173" t="s">
        <v>31</v>
      </c>
      <c r="L2173" t="s">
        <v>31</v>
      </c>
      <c r="M2173" t="s">
        <v>42</v>
      </c>
      <c r="N2173" t="s">
        <v>61</v>
      </c>
      <c r="O2173" t="s">
        <v>15596</v>
      </c>
      <c r="P2173" t="s">
        <v>273</v>
      </c>
      <c r="Q2173" t="s">
        <v>1009</v>
      </c>
      <c r="R2173" t="s">
        <v>21719</v>
      </c>
      <c r="S2173" s="189" t="s">
        <v>235</v>
      </c>
      <c r="T2173" t="s">
        <v>64</v>
      </c>
      <c r="U2173" t="s">
        <v>48</v>
      </c>
      <c r="V2173" t="s">
        <v>49</v>
      </c>
      <c r="W2173" t="s">
        <v>22654</v>
      </c>
      <c r="X2173" s="126">
        <v>29072</v>
      </c>
      <c r="Y2173" t="s">
        <v>22655</v>
      </c>
      <c r="Z2173" s="126">
        <v>44256</v>
      </c>
      <c r="AA2173" s="126">
        <v>44561</v>
      </c>
      <c r="AB2173" t="s">
        <v>38</v>
      </c>
      <c r="AC2173" t="s">
        <v>6628</v>
      </c>
      <c r="AD2173" t="s">
        <v>40</v>
      </c>
    </row>
    <row r="2174" spans="1:30" x14ac:dyDescent="0.25">
      <c r="A2174" t="s">
        <v>12378</v>
      </c>
      <c r="B2174" t="s">
        <v>392</v>
      </c>
      <c r="C2174" t="s">
        <v>28</v>
      </c>
      <c r="D2174" t="s">
        <v>29</v>
      </c>
      <c r="E2174" t="s">
        <v>393</v>
      </c>
      <c r="F2174" t="s">
        <v>12340</v>
      </c>
      <c r="G2174" t="s">
        <v>12341</v>
      </c>
      <c r="H2174" t="s">
        <v>9383</v>
      </c>
      <c r="I2174" t="s">
        <v>12342</v>
      </c>
      <c r="J2174" t="s">
        <v>12378</v>
      </c>
      <c r="K2174" t="s">
        <v>31</v>
      </c>
      <c r="L2174" t="s">
        <v>31</v>
      </c>
      <c r="M2174" t="s">
        <v>42</v>
      </c>
      <c r="N2174" t="s">
        <v>43</v>
      </c>
      <c r="O2174" t="s">
        <v>12379</v>
      </c>
      <c r="P2174" t="s">
        <v>139</v>
      </c>
      <c r="Q2174" t="s">
        <v>569</v>
      </c>
      <c r="R2174" t="s">
        <v>12380</v>
      </c>
      <c r="S2174" t="str">
        <f t="shared" si="29"/>
        <v>ROMERO GUILLEN, JAVIER EFRAIN</v>
      </c>
      <c r="T2174" t="s">
        <v>64</v>
      </c>
      <c r="U2174" t="s">
        <v>48</v>
      </c>
      <c r="V2174" t="s">
        <v>49</v>
      </c>
      <c r="W2174" t="s">
        <v>18035</v>
      </c>
      <c r="X2174" s="126">
        <v>24109</v>
      </c>
      <c r="Y2174" t="s">
        <v>12381</v>
      </c>
      <c r="AB2174" t="s">
        <v>38</v>
      </c>
      <c r="AC2174" t="s">
        <v>39</v>
      </c>
      <c r="AD2174" t="s">
        <v>40</v>
      </c>
    </row>
    <row r="2175" spans="1:30" x14ac:dyDescent="0.25">
      <c r="A2175" t="s">
        <v>12382</v>
      </c>
      <c r="B2175" t="s">
        <v>392</v>
      </c>
      <c r="C2175" t="s">
        <v>28</v>
      </c>
      <c r="D2175" t="s">
        <v>29</v>
      </c>
      <c r="E2175" t="s">
        <v>393</v>
      </c>
      <c r="F2175" t="s">
        <v>12340</v>
      </c>
      <c r="G2175" t="s">
        <v>12341</v>
      </c>
      <c r="H2175" t="s">
        <v>9383</v>
      </c>
      <c r="I2175" t="s">
        <v>12342</v>
      </c>
      <c r="J2175" t="s">
        <v>12382</v>
      </c>
      <c r="K2175" t="s">
        <v>31</v>
      </c>
      <c r="L2175" t="s">
        <v>31</v>
      </c>
      <c r="M2175" t="s">
        <v>42</v>
      </c>
      <c r="N2175" t="s">
        <v>43</v>
      </c>
      <c r="O2175" t="s">
        <v>15597</v>
      </c>
      <c r="P2175" t="s">
        <v>259</v>
      </c>
      <c r="Q2175" t="s">
        <v>1003</v>
      </c>
      <c r="R2175" t="s">
        <v>15598</v>
      </c>
      <c r="S2175" t="str">
        <f t="shared" si="29"/>
        <v>PAUCAR GAMARRA, BACILIA ISABEL</v>
      </c>
      <c r="T2175" t="s">
        <v>64</v>
      </c>
      <c r="U2175" t="s">
        <v>48</v>
      </c>
      <c r="V2175" t="s">
        <v>49</v>
      </c>
      <c r="W2175" t="s">
        <v>18036</v>
      </c>
      <c r="X2175" s="126">
        <v>24064</v>
      </c>
      <c r="Y2175" t="s">
        <v>15599</v>
      </c>
      <c r="AB2175" t="s">
        <v>38</v>
      </c>
      <c r="AC2175" t="s">
        <v>39</v>
      </c>
      <c r="AD2175" t="s">
        <v>40</v>
      </c>
    </row>
    <row r="2176" spans="1:30" x14ac:dyDescent="0.25">
      <c r="A2176" t="s">
        <v>18037</v>
      </c>
      <c r="B2176" t="s">
        <v>392</v>
      </c>
      <c r="C2176" t="s">
        <v>28</v>
      </c>
      <c r="D2176" t="s">
        <v>29</v>
      </c>
      <c r="E2176" t="s">
        <v>393</v>
      </c>
      <c r="F2176" t="s">
        <v>12340</v>
      </c>
      <c r="G2176" t="s">
        <v>12341</v>
      </c>
      <c r="H2176" t="s">
        <v>9383</v>
      </c>
      <c r="I2176" t="s">
        <v>12342</v>
      </c>
      <c r="J2176" t="s">
        <v>18037</v>
      </c>
      <c r="K2176" t="s">
        <v>31</v>
      </c>
      <c r="L2176" t="s">
        <v>31</v>
      </c>
      <c r="M2176" t="s">
        <v>6446</v>
      </c>
      <c r="N2176" t="s">
        <v>61</v>
      </c>
      <c r="O2176" t="s">
        <v>17060</v>
      </c>
      <c r="P2176" t="s">
        <v>76</v>
      </c>
      <c r="Q2176" t="s">
        <v>476</v>
      </c>
      <c r="R2176" t="s">
        <v>22414</v>
      </c>
      <c r="S2176" s="189" t="s">
        <v>235</v>
      </c>
      <c r="T2176" t="s">
        <v>64</v>
      </c>
      <c r="U2176" t="s">
        <v>316</v>
      </c>
      <c r="V2176" t="s">
        <v>49</v>
      </c>
      <c r="W2176" t="s">
        <v>22415</v>
      </c>
      <c r="X2176" s="126">
        <v>33881</v>
      </c>
      <c r="Y2176" t="s">
        <v>22416</v>
      </c>
      <c r="Z2176" s="126">
        <v>44256</v>
      </c>
      <c r="AA2176" s="126">
        <v>44561</v>
      </c>
      <c r="AB2176" t="s">
        <v>119</v>
      </c>
      <c r="AC2176" t="s">
        <v>6628</v>
      </c>
      <c r="AD2176" t="s">
        <v>40</v>
      </c>
    </row>
    <row r="2177" spans="1:30" x14ac:dyDescent="0.25">
      <c r="A2177" t="s">
        <v>12386</v>
      </c>
      <c r="B2177" t="s">
        <v>392</v>
      </c>
      <c r="C2177" t="s">
        <v>28</v>
      </c>
      <c r="D2177" t="s">
        <v>29</v>
      </c>
      <c r="E2177" t="s">
        <v>393</v>
      </c>
      <c r="F2177" t="s">
        <v>12340</v>
      </c>
      <c r="G2177" t="s">
        <v>12341</v>
      </c>
      <c r="H2177" t="s">
        <v>9383</v>
      </c>
      <c r="I2177" t="s">
        <v>12342</v>
      </c>
      <c r="J2177" t="s">
        <v>12386</v>
      </c>
      <c r="K2177" t="s">
        <v>90</v>
      </c>
      <c r="L2177" t="s">
        <v>91</v>
      </c>
      <c r="M2177" t="s">
        <v>364</v>
      </c>
      <c r="N2177" t="s">
        <v>235</v>
      </c>
      <c r="O2177" t="s">
        <v>18038</v>
      </c>
      <c r="P2177" t="s">
        <v>41</v>
      </c>
      <c r="Q2177" t="s">
        <v>41</v>
      </c>
      <c r="R2177" t="s">
        <v>41</v>
      </c>
      <c r="S2177" t="str">
        <f t="shared" si="29"/>
        <v xml:space="preserve"> , </v>
      </c>
      <c r="T2177" t="s">
        <v>102</v>
      </c>
      <c r="U2177" t="s">
        <v>37</v>
      </c>
      <c r="V2177" t="s">
        <v>49</v>
      </c>
      <c r="W2177" t="s">
        <v>41</v>
      </c>
      <c r="X2177" t="s">
        <v>236</v>
      </c>
      <c r="Y2177" t="s">
        <v>41</v>
      </c>
      <c r="AB2177" t="s">
        <v>38</v>
      </c>
      <c r="AC2177" t="s">
        <v>95</v>
      </c>
      <c r="AD2177" t="s">
        <v>40</v>
      </c>
    </row>
    <row r="2178" spans="1:30" x14ac:dyDescent="0.25">
      <c r="A2178" t="s">
        <v>12389</v>
      </c>
      <c r="B2178" t="s">
        <v>392</v>
      </c>
      <c r="C2178" t="s">
        <v>338</v>
      </c>
      <c r="D2178" t="s">
        <v>29</v>
      </c>
      <c r="E2178" t="s">
        <v>393</v>
      </c>
      <c r="F2178" t="s">
        <v>12390</v>
      </c>
      <c r="G2178" t="s">
        <v>12391</v>
      </c>
      <c r="H2178" t="s">
        <v>9383</v>
      </c>
      <c r="I2178" t="s">
        <v>15600</v>
      </c>
      <c r="J2178" t="s">
        <v>12389</v>
      </c>
      <c r="K2178" t="s">
        <v>31</v>
      </c>
      <c r="L2178" t="s">
        <v>31</v>
      </c>
      <c r="M2178" t="s">
        <v>42</v>
      </c>
      <c r="N2178" t="s">
        <v>43</v>
      </c>
      <c r="O2178" t="s">
        <v>12392</v>
      </c>
      <c r="P2178" t="s">
        <v>75</v>
      </c>
      <c r="Q2178" t="s">
        <v>419</v>
      </c>
      <c r="R2178" t="s">
        <v>12393</v>
      </c>
      <c r="S2178" t="str">
        <f t="shared" si="29"/>
        <v>QUISPE ASQUI, JORGE VIDAL</v>
      </c>
      <c r="T2178" t="s">
        <v>47</v>
      </c>
      <c r="U2178" t="s">
        <v>48</v>
      </c>
      <c r="V2178" t="s">
        <v>49</v>
      </c>
      <c r="W2178" t="s">
        <v>18039</v>
      </c>
      <c r="X2178" s="126">
        <v>21963</v>
      </c>
      <c r="Y2178" t="s">
        <v>12394</v>
      </c>
      <c r="AB2178" t="s">
        <v>38</v>
      </c>
      <c r="AC2178" t="s">
        <v>39</v>
      </c>
      <c r="AD2178" t="s">
        <v>40</v>
      </c>
    </row>
    <row r="2179" spans="1:30" x14ac:dyDescent="0.25">
      <c r="A2179" t="s">
        <v>12395</v>
      </c>
      <c r="B2179" t="s">
        <v>392</v>
      </c>
      <c r="C2179" t="s">
        <v>338</v>
      </c>
      <c r="D2179" t="s">
        <v>29</v>
      </c>
      <c r="E2179" t="s">
        <v>393</v>
      </c>
      <c r="F2179" t="s">
        <v>12390</v>
      </c>
      <c r="G2179" t="s">
        <v>12391</v>
      </c>
      <c r="H2179" t="s">
        <v>9383</v>
      </c>
      <c r="I2179" t="s">
        <v>15600</v>
      </c>
      <c r="J2179" t="s">
        <v>12395</v>
      </c>
      <c r="K2179" t="s">
        <v>31</v>
      </c>
      <c r="L2179" t="s">
        <v>31</v>
      </c>
      <c r="M2179" t="s">
        <v>42</v>
      </c>
      <c r="N2179" t="s">
        <v>43</v>
      </c>
      <c r="O2179" t="s">
        <v>12396</v>
      </c>
      <c r="P2179" t="s">
        <v>106</v>
      </c>
      <c r="Q2179" t="s">
        <v>460</v>
      </c>
      <c r="R2179" t="s">
        <v>12397</v>
      </c>
      <c r="S2179" t="str">
        <f t="shared" si="29"/>
        <v>MAMANI PACOMPIA, ELIEZER</v>
      </c>
      <c r="T2179" t="s">
        <v>64</v>
      </c>
      <c r="U2179" t="s">
        <v>48</v>
      </c>
      <c r="V2179" t="s">
        <v>49</v>
      </c>
      <c r="W2179" t="s">
        <v>18040</v>
      </c>
      <c r="X2179" s="126">
        <v>30733</v>
      </c>
      <c r="Y2179" t="s">
        <v>12398</v>
      </c>
      <c r="AB2179" t="s">
        <v>38</v>
      </c>
      <c r="AC2179" t="s">
        <v>39</v>
      </c>
      <c r="AD2179" t="s">
        <v>40</v>
      </c>
    </row>
    <row r="2180" spans="1:30" x14ac:dyDescent="0.25">
      <c r="A2180" t="s">
        <v>12399</v>
      </c>
      <c r="B2180" t="s">
        <v>392</v>
      </c>
      <c r="C2180" t="s">
        <v>338</v>
      </c>
      <c r="D2180" t="s">
        <v>29</v>
      </c>
      <c r="E2180" t="s">
        <v>393</v>
      </c>
      <c r="F2180" t="s">
        <v>12390</v>
      </c>
      <c r="G2180" t="s">
        <v>12391</v>
      </c>
      <c r="H2180" t="s">
        <v>9383</v>
      </c>
      <c r="I2180" t="s">
        <v>15600</v>
      </c>
      <c r="J2180" t="s">
        <v>12399</v>
      </c>
      <c r="K2180" t="s">
        <v>31</v>
      </c>
      <c r="L2180" t="s">
        <v>31</v>
      </c>
      <c r="M2180" t="s">
        <v>42</v>
      </c>
      <c r="N2180" t="s">
        <v>43</v>
      </c>
      <c r="O2180" t="s">
        <v>12400</v>
      </c>
      <c r="P2180" t="s">
        <v>75</v>
      </c>
      <c r="Q2180" t="s">
        <v>182</v>
      </c>
      <c r="R2180" t="s">
        <v>629</v>
      </c>
      <c r="S2180" t="str">
        <f t="shared" ref="S2180:S2243" si="30">CONCATENATE(P2180," ",Q2180,","," ",R2180)</f>
        <v>QUISPE CAHUANA, EDWIN</v>
      </c>
      <c r="T2180" t="s">
        <v>64</v>
      </c>
      <c r="U2180" t="s">
        <v>48</v>
      </c>
      <c r="V2180" t="s">
        <v>49</v>
      </c>
      <c r="W2180" t="s">
        <v>18041</v>
      </c>
      <c r="X2180" s="126">
        <v>28386</v>
      </c>
      <c r="Y2180" t="s">
        <v>12401</v>
      </c>
      <c r="AB2180" t="s">
        <v>38</v>
      </c>
      <c r="AC2180" t="s">
        <v>39</v>
      </c>
      <c r="AD2180" t="s">
        <v>40</v>
      </c>
    </row>
    <row r="2181" spans="1:30" x14ac:dyDescent="0.25">
      <c r="A2181" t="s">
        <v>12402</v>
      </c>
      <c r="B2181" t="s">
        <v>392</v>
      </c>
      <c r="C2181" t="s">
        <v>338</v>
      </c>
      <c r="D2181" t="s">
        <v>29</v>
      </c>
      <c r="E2181" t="s">
        <v>393</v>
      </c>
      <c r="F2181" t="s">
        <v>12390</v>
      </c>
      <c r="G2181" t="s">
        <v>12391</v>
      </c>
      <c r="H2181" t="s">
        <v>9383</v>
      </c>
      <c r="I2181" t="s">
        <v>15600</v>
      </c>
      <c r="J2181" t="s">
        <v>12402</v>
      </c>
      <c r="K2181" t="s">
        <v>31</v>
      </c>
      <c r="L2181" t="s">
        <v>31</v>
      </c>
      <c r="M2181" t="s">
        <v>291</v>
      </c>
      <c r="N2181" t="s">
        <v>43</v>
      </c>
      <c r="O2181" t="s">
        <v>12403</v>
      </c>
      <c r="P2181" t="s">
        <v>431</v>
      </c>
      <c r="Q2181" t="s">
        <v>584</v>
      </c>
      <c r="R2181" t="s">
        <v>987</v>
      </c>
      <c r="S2181" t="str">
        <f t="shared" si="30"/>
        <v>CUTIMBO PANCCA, LOURDES MARIA</v>
      </c>
      <c r="T2181" t="s">
        <v>47</v>
      </c>
      <c r="U2181" t="s">
        <v>48</v>
      </c>
      <c r="V2181" t="s">
        <v>49</v>
      </c>
      <c r="W2181" t="s">
        <v>18042</v>
      </c>
      <c r="X2181" s="126">
        <v>25967</v>
      </c>
      <c r="Y2181" t="s">
        <v>12404</v>
      </c>
      <c r="Z2181" s="126">
        <v>44197</v>
      </c>
      <c r="AA2181" s="126">
        <v>44561</v>
      </c>
      <c r="AB2181" t="s">
        <v>38</v>
      </c>
      <c r="AC2181" t="s">
        <v>39</v>
      </c>
      <c r="AD2181" t="s">
        <v>40</v>
      </c>
    </row>
    <row r="2182" spans="1:30" x14ac:dyDescent="0.25">
      <c r="A2182" t="s">
        <v>12405</v>
      </c>
      <c r="B2182" t="s">
        <v>392</v>
      </c>
      <c r="C2182" t="s">
        <v>338</v>
      </c>
      <c r="D2182" t="s">
        <v>29</v>
      </c>
      <c r="E2182" t="s">
        <v>393</v>
      </c>
      <c r="F2182" t="s">
        <v>12390</v>
      </c>
      <c r="G2182" t="s">
        <v>12391</v>
      </c>
      <c r="H2182" t="s">
        <v>9383</v>
      </c>
      <c r="I2182" t="s">
        <v>15600</v>
      </c>
      <c r="J2182" t="s">
        <v>12405</v>
      </c>
      <c r="K2182" t="s">
        <v>90</v>
      </c>
      <c r="L2182" t="s">
        <v>91</v>
      </c>
      <c r="M2182" t="s">
        <v>92</v>
      </c>
      <c r="N2182" t="s">
        <v>43</v>
      </c>
      <c r="O2182" t="s">
        <v>12406</v>
      </c>
      <c r="P2182" t="s">
        <v>106</v>
      </c>
      <c r="Q2182" t="s">
        <v>250</v>
      </c>
      <c r="R2182" t="s">
        <v>12407</v>
      </c>
      <c r="S2182" t="str">
        <f t="shared" si="30"/>
        <v>MAMANI MAQUERA, JUAN TITO</v>
      </c>
      <c r="T2182" t="s">
        <v>102</v>
      </c>
      <c r="U2182" t="s">
        <v>37</v>
      </c>
      <c r="V2182" t="s">
        <v>49</v>
      </c>
      <c r="W2182" t="s">
        <v>18043</v>
      </c>
      <c r="X2182" s="126">
        <v>28473</v>
      </c>
      <c r="Y2182" t="s">
        <v>12408</v>
      </c>
      <c r="AB2182" t="s">
        <v>38</v>
      </c>
      <c r="AC2182" t="s">
        <v>95</v>
      </c>
      <c r="AD2182" t="s">
        <v>40</v>
      </c>
    </row>
    <row r="2183" spans="1:30" x14ac:dyDescent="0.25">
      <c r="A2183" t="s">
        <v>12409</v>
      </c>
      <c r="B2183" t="s">
        <v>392</v>
      </c>
      <c r="C2183" t="s">
        <v>28</v>
      </c>
      <c r="D2183" t="s">
        <v>29</v>
      </c>
      <c r="E2183" t="s">
        <v>393</v>
      </c>
      <c r="F2183" t="s">
        <v>12410</v>
      </c>
      <c r="G2183" t="s">
        <v>12411</v>
      </c>
      <c r="H2183" t="s">
        <v>9383</v>
      </c>
      <c r="I2183" t="s">
        <v>15601</v>
      </c>
      <c r="J2183" t="s">
        <v>12409</v>
      </c>
      <c r="K2183" t="s">
        <v>31</v>
      </c>
      <c r="L2183" t="s">
        <v>32</v>
      </c>
      <c r="M2183" t="s">
        <v>33</v>
      </c>
      <c r="N2183" t="s">
        <v>699</v>
      </c>
      <c r="O2183" t="s">
        <v>12412</v>
      </c>
      <c r="P2183" t="s">
        <v>45</v>
      </c>
      <c r="Q2183" t="s">
        <v>370</v>
      </c>
      <c r="R2183" t="s">
        <v>367</v>
      </c>
      <c r="S2183" t="str">
        <f t="shared" si="30"/>
        <v>CHOQUEHUANCA RAMIREZ, RAUL</v>
      </c>
      <c r="T2183" t="s">
        <v>36</v>
      </c>
      <c r="U2183" t="s">
        <v>37</v>
      </c>
      <c r="V2183" t="s">
        <v>49</v>
      </c>
      <c r="W2183" t="s">
        <v>17131</v>
      </c>
      <c r="X2183" s="126">
        <v>24974</v>
      </c>
      <c r="Y2183" t="s">
        <v>9725</v>
      </c>
      <c r="Z2183" s="126">
        <v>44197</v>
      </c>
      <c r="AA2183" s="126">
        <v>44561</v>
      </c>
      <c r="AB2183" t="s">
        <v>38</v>
      </c>
      <c r="AC2183" t="s">
        <v>39</v>
      </c>
      <c r="AD2183" t="s">
        <v>40</v>
      </c>
    </row>
    <row r="2184" spans="1:30" x14ac:dyDescent="0.25">
      <c r="A2184" t="s">
        <v>12416</v>
      </c>
      <c r="B2184" t="s">
        <v>392</v>
      </c>
      <c r="C2184" t="s">
        <v>28</v>
      </c>
      <c r="D2184" t="s">
        <v>29</v>
      </c>
      <c r="E2184" t="s">
        <v>393</v>
      </c>
      <c r="F2184" t="s">
        <v>12410</v>
      </c>
      <c r="G2184" t="s">
        <v>12411</v>
      </c>
      <c r="H2184" t="s">
        <v>9383</v>
      </c>
      <c r="I2184" t="s">
        <v>15601</v>
      </c>
      <c r="J2184" t="s">
        <v>12416</v>
      </c>
      <c r="K2184" t="s">
        <v>31</v>
      </c>
      <c r="L2184" t="s">
        <v>31</v>
      </c>
      <c r="M2184" t="s">
        <v>6446</v>
      </c>
      <c r="N2184" t="s">
        <v>61</v>
      </c>
      <c r="O2184" t="s">
        <v>12417</v>
      </c>
      <c r="P2184" t="s">
        <v>640</v>
      </c>
      <c r="Q2184" t="s">
        <v>75</v>
      </c>
      <c r="R2184" t="s">
        <v>417</v>
      </c>
      <c r="S2184" s="189" t="s">
        <v>235</v>
      </c>
      <c r="T2184" t="s">
        <v>64</v>
      </c>
      <c r="U2184" t="s">
        <v>48</v>
      </c>
      <c r="V2184" t="s">
        <v>49</v>
      </c>
      <c r="W2184" t="s">
        <v>22656</v>
      </c>
      <c r="X2184" s="126">
        <v>27829</v>
      </c>
      <c r="Y2184" t="s">
        <v>22657</v>
      </c>
      <c r="Z2184" s="126">
        <v>44256</v>
      </c>
      <c r="AA2184" s="126">
        <v>44561</v>
      </c>
      <c r="AB2184" t="s">
        <v>38</v>
      </c>
      <c r="AC2184" t="s">
        <v>6628</v>
      </c>
      <c r="AD2184" t="s">
        <v>40</v>
      </c>
    </row>
    <row r="2185" spans="1:30" x14ac:dyDescent="0.25">
      <c r="A2185" t="s">
        <v>12418</v>
      </c>
      <c r="B2185" t="s">
        <v>392</v>
      </c>
      <c r="C2185" t="s">
        <v>28</v>
      </c>
      <c r="D2185" t="s">
        <v>29</v>
      </c>
      <c r="E2185" t="s">
        <v>393</v>
      </c>
      <c r="F2185" t="s">
        <v>12410</v>
      </c>
      <c r="G2185" t="s">
        <v>12411</v>
      </c>
      <c r="H2185" t="s">
        <v>9383</v>
      </c>
      <c r="I2185" t="s">
        <v>15601</v>
      </c>
      <c r="J2185" t="s">
        <v>12418</v>
      </c>
      <c r="K2185" t="s">
        <v>31</v>
      </c>
      <c r="L2185" t="s">
        <v>31</v>
      </c>
      <c r="M2185" t="s">
        <v>42</v>
      </c>
      <c r="N2185" t="s">
        <v>43</v>
      </c>
      <c r="O2185" t="s">
        <v>12419</v>
      </c>
      <c r="P2185" t="s">
        <v>494</v>
      </c>
      <c r="Q2185" t="s">
        <v>75</v>
      </c>
      <c r="R2185" t="s">
        <v>1838</v>
      </c>
      <c r="S2185" t="str">
        <f t="shared" si="30"/>
        <v>CALSIN QUISPE, FREDDY</v>
      </c>
      <c r="T2185" t="s">
        <v>64</v>
      </c>
      <c r="U2185" t="s">
        <v>48</v>
      </c>
      <c r="V2185" t="s">
        <v>49</v>
      </c>
      <c r="W2185" t="s">
        <v>18044</v>
      </c>
      <c r="X2185" s="126">
        <v>27008</v>
      </c>
      <c r="Y2185" t="s">
        <v>15602</v>
      </c>
      <c r="AB2185" t="s">
        <v>38</v>
      </c>
      <c r="AC2185" t="s">
        <v>39</v>
      </c>
      <c r="AD2185" t="s">
        <v>40</v>
      </c>
    </row>
    <row r="2186" spans="1:30" x14ac:dyDescent="0.25">
      <c r="A2186" t="s">
        <v>12420</v>
      </c>
      <c r="B2186" t="s">
        <v>392</v>
      </c>
      <c r="C2186" t="s">
        <v>28</v>
      </c>
      <c r="D2186" t="s">
        <v>29</v>
      </c>
      <c r="E2186" t="s">
        <v>393</v>
      </c>
      <c r="F2186" t="s">
        <v>12410</v>
      </c>
      <c r="G2186" t="s">
        <v>12411</v>
      </c>
      <c r="H2186" t="s">
        <v>9383</v>
      </c>
      <c r="I2186" t="s">
        <v>15601</v>
      </c>
      <c r="J2186" t="s">
        <v>12420</v>
      </c>
      <c r="K2186" t="s">
        <v>31</v>
      </c>
      <c r="L2186" t="s">
        <v>31</v>
      </c>
      <c r="M2186" t="s">
        <v>42</v>
      </c>
      <c r="N2186" t="s">
        <v>43</v>
      </c>
      <c r="O2186" t="s">
        <v>15603</v>
      </c>
      <c r="P2186" t="s">
        <v>490</v>
      </c>
      <c r="Q2186" t="s">
        <v>494</v>
      </c>
      <c r="R2186" t="s">
        <v>70</v>
      </c>
      <c r="S2186" t="str">
        <f t="shared" si="30"/>
        <v>CARI CALSIN, SONIA</v>
      </c>
      <c r="T2186" t="s">
        <v>52</v>
      </c>
      <c r="U2186" t="s">
        <v>48</v>
      </c>
      <c r="V2186" t="s">
        <v>49</v>
      </c>
      <c r="W2186" t="s">
        <v>18045</v>
      </c>
      <c r="X2186" s="126">
        <v>30374</v>
      </c>
      <c r="Y2186" t="s">
        <v>15604</v>
      </c>
      <c r="AB2186" t="s">
        <v>38</v>
      </c>
      <c r="AC2186" t="s">
        <v>39</v>
      </c>
      <c r="AD2186" t="s">
        <v>40</v>
      </c>
    </row>
    <row r="2187" spans="1:30" x14ac:dyDescent="0.25">
      <c r="A2187" t="s">
        <v>12421</v>
      </c>
      <c r="B2187" t="s">
        <v>392</v>
      </c>
      <c r="C2187" t="s">
        <v>28</v>
      </c>
      <c r="D2187" t="s">
        <v>29</v>
      </c>
      <c r="E2187" t="s">
        <v>393</v>
      </c>
      <c r="F2187" t="s">
        <v>12410</v>
      </c>
      <c r="G2187" t="s">
        <v>12411</v>
      </c>
      <c r="H2187" t="s">
        <v>9383</v>
      </c>
      <c r="I2187" t="s">
        <v>15601</v>
      </c>
      <c r="J2187" t="s">
        <v>12421</v>
      </c>
      <c r="K2187" t="s">
        <v>31</v>
      </c>
      <c r="L2187" t="s">
        <v>31</v>
      </c>
      <c r="M2187" t="s">
        <v>42</v>
      </c>
      <c r="N2187" t="s">
        <v>43</v>
      </c>
      <c r="O2187" t="s">
        <v>12422</v>
      </c>
      <c r="P2187" t="s">
        <v>60</v>
      </c>
      <c r="Q2187" t="s">
        <v>318</v>
      </c>
      <c r="R2187" t="s">
        <v>12423</v>
      </c>
      <c r="S2187" t="str">
        <f t="shared" si="30"/>
        <v>GALLEGOS VARGAS, OSWALDO COSME</v>
      </c>
      <c r="T2187" t="s">
        <v>59</v>
      </c>
      <c r="U2187" t="s">
        <v>48</v>
      </c>
      <c r="V2187" t="s">
        <v>813</v>
      </c>
      <c r="W2187" t="s">
        <v>18046</v>
      </c>
      <c r="X2187" s="126">
        <v>26522</v>
      </c>
      <c r="Y2187" t="s">
        <v>12424</v>
      </c>
      <c r="Z2187" s="126">
        <v>44258</v>
      </c>
      <c r="AA2187" s="126">
        <v>44561</v>
      </c>
      <c r="AB2187" t="s">
        <v>38</v>
      </c>
      <c r="AC2187" t="s">
        <v>39</v>
      </c>
      <c r="AD2187" t="s">
        <v>40</v>
      </c>
    </row>
    <row r="2188" spans="1:30" x14ac:dyDescent="0.25">
      <c r="B2188" t="s">
        <v>392</v>
      </c>
      <c r="C2188" t="s">
        <v>28</v>
      </c>
      <c r="D2188" t="s">
        <v>29</v>
      </c>
      <c r="E2188" t="s">
        <v>393</v>
      </c>
      <c r="F2188" t="s">
        <v>12410</v>
      </c>
      <c r="G2188" t="s">
        <v>12411</v>
      </c>
      <c r="H2188" t="s">
        <v>9383</v>
      </c>
      <c r="I2188" t="s">
        <v>15601</v>
      </c>
      <c r="J2188" t="s">
        <v>12421</v>
      </c>
      <c r="K2188" t="s">
        <v>31</v>
      </c>
      <c r="L2188" t="s">
        <v>31</v>
      </c>
      <c r="M2188" t="s">
        <v>42</v>
      </c>
      <c r="N2188" t="s">
        <v>61</v>
      </c>
      <c r="O2188" t="s">
        <v>18047</v>
      </c>
      <c r="P2188" t="s">
        <v>254</v>
      </c>
      <c r="Q2188" t="s">
        <v>671</v>
      </c>
      <c r="R2188" t="s">
        <v>980</v>
      </c>
      <c r="S2188" s="189" t="s">
        <v>235</v>
      </c>
      <c r="T2188" t="s">
        <v>64</v>
      </c>
      <c r="U2188" t="s">
        <v>48</v>
      </c>
      <c r="V2188" t="s">
        <v>49</v>
      </c>
      <c r="W2188" t="s">
        <v>22658</v>
      </c>
      <c r="X2188" s="126">
        <v>28151</v>
      </c>
      <c r="Y2188" t="s">
        <v>22659</v>
      </c>
      <c r="Z2188" s="126">
        <v>44260</v>
      </c>
      <c r="AA2188" s="126">
        <v>44561</v>
      </c>
      <c r="AB2188" t="s">
        <v>302</v>
      </c>
      <c r="AC2188" t="s">
        <v>6628</v>
      </c>
      <c r="AD2188" t="s">
        <v>40</v>
      </c>
    </row>
    <row r="2189" spans="1:30" x14ac:dyDescent="0.25">
      <c r="A2189" t="s">
        <v>12425</v>
      </c>
      <c r="B2189" t="s">
        <v>392</v>
      </c>
      <c r="C2189" t="s">
        <v>28</v>
      </c>
      <c r="D2189" t="s">
        <v>29</v>
      </c>
      <c r="E2189" t="s">
        <v>393</v>
      </c>
      <c r="F2189" t="s">
        <v>12410</v>
      </c>
      <c r="G2189" t="s">
        <v>12411</v>
      </c>
      <c r="H2189" t="s">
        <v>9383</v>
      </c>
      <c r="I2189" t="s">
        <v>15601</v>
      </c>
      <c r="J2189" t="s">
        <v>12425</v>
      </c>
      <c r="K2189" t="s">
        <v>31</v>
      </c>
      <c r="L2189" t="s">
        <v>31</v>
      </c>
      <c r="M2189" t="s">
        <v>42</v>
      </c>
      <c r="N2189" t="s">
        <v>43</v>
      </c>
      <c r="O2189" t="s">
        <v>12426</v>
      </c>
      <c r="P2189" t="s">
        <v>330</v>
      </c>
      <c r="Q2189" t="s">
        <v>12427</v>
      </c>
      <c r="R2189" t="s">
        <v>12428</v>
      </c>
      <c r="S2189" t="str">
        <f t="shared" si="30"/>
        <v>COAQUIRA CABANA, FELIPE YSAAC</v>
      </c>
      <c r="T2189" t="s">
        <v>52</v>
      </c>
      <c r="U2189" t="s">
        <v>48</v>
      </c>
      <c r="V2189" t="s">
        <v>49</v>
      </c>
      <c r="W2189" t="s">
        <v>18048</v>
      </c>
      <c r="X2189" s="126">
        <v>24212</v>
      </c>
      <c r="Y2189" t="s">
        <v>12429</v>
      </c>
      <c r="AB2189" t="s">
        <v>38</v>
      </c>
      <c r="AC2189" t="s">
        <v>39</v>
      </c>
      <c r="AD2189" t="s">
        <v>40</v>
      </c>
    </row>
    <row r="2190" spans="1:30" x14ac:dyDescent="0.25">
      <c r="A2190" t="s">
        <v>12430</v>
      </c>
      <c r="B2190" t="s">
        <v>392</v>
      </c>
      <c r="C2190" t="s">
        <v>28</v>
      </c>
      <c r="D2190" t="s">
        <v>29</v>
      </c>
      <c r="E2190" t="s">
        <v>393</v>
      </c>
      <c r="F2190" t="s">
        <v>12410</v>
      </c>
      <c r="G2190" t="s">
        <v>12411</v>
      </c>
      <c r="H2190" t="s">
        <v>9383</v>
      </c>
      <c r="I2190" t="s">
        <v>15601</v>
      </c>
      <c r="J2190" t="s">
        <v>12430</v>
      </c>
      <c r="K2190" t="s">
        <v>31</v>
      </c>
      <c r="L2190" t="s">
        <v>31</v>
      </c>
      <c r="M2190" t="s">
        <v>42</v>
      </c>
      <c r="N2190" t="s">
        <v>43</v>
      </c>
      <c r="O2190" t="s">
        <v>12431</v>
      </c>
      <c r="P2190" t="s">
        <v>957</v>
      </c>
      <c r="Q2190" t="s">
        <v>996</v>
      </c>
      <c r="R2190" t="s">
        <v>7353</v>
      </c>
      <c r="S2190" t="str">
        <f t="shared" si="30"/>
        <v>VILLANUEVA TACCA, ESPERANZA</v>
      </c>
      <c r="T2190" t="s">
        <v>52</v>
      </c>
      <c r="U2190" t="s">
        <v>48</v>
      </c>
      <c r="V2190" t="s">
        <v>49</v>
      </c>
      <c r="W2190" t="s">
        <v>18049</v>
      </c>
      <c r="X2190" s="126">
        <v>27302</v>
      </c>
      <c r="Y2190" t="s">
        <v>15605</v>
      </c>
      <c r="AB2190" t="s">
        <v>38</v>
      </c>
      <c r="AC2190" t="s">
        <v>39</v>
      </c>
      <c r="AD2190" t="s">
        <v>40</v>
      </c>
    </row>
    <row r="2191" spans="1:30" x14ac:dyDescent="0.25">
      <c r="A2191" t="s">
        <v>12436</v>
      </c>
      <c r="B2191" t="s">
        <v>392</v>
      </c>
      <c r="C2191" t="s">
        <v>28</v>
      </c>
      <c r="D2191" t="s">
        <v>29</v>
      </c>
      <c r="E2191" t="s">
        <v>393</v>
      </c>
      <c r="F2191" t="s">
        <v>12410</v>
      </c>
      <c r="G2191" t="s">
        <v>12411</v>
      </c>
      <c r="H2191" t="s">
        <v>9383</v>
      </c>
      <c r="I2191" t="s">
        <v>15601</v>
      </c>
      <c r="J2191" t="s">
        <v>12436</v>
      </c>
      <c r="K2191" t="s">
        <v>31</v>
      </c>
      <c r="L2191" t="s">
        <v>31</v>
      </c>
      <c r="M2191" t="s">
        <v>42</v>
      </c>
      <c r="N2191" t="s">
        <v>61</v>
      </c>
      <c r="O2191" t="s">
        <v>12437</v>
      </c>
      <c r="P2191" t="s">
        <v>164</v>
      </c>
      <c r="Q2191" t="s">
        <v>811</v>
      </c>
      <c r="R2191" t="s">
        <v>22660</v>
      </c>
      <c r="S2191" s="189" t="s">
        <v>235</v>
      </c>
      <c r="T2191" t="s">
        <v>64</v>
      </c>
      <c r="U2191" t="s">
        <v>48</v>
      </c>
      <c r="V2191" t="s">
        <v>49</v>
      </c>
      <c r="W2191" t="s">
        <v>22661</v>
      </c>
      <c r="X2191" s="126">
        <v>30860</v>
      </c>
      <c r="Y2191" t="s">
        <v>22662</v>
      </c>
      <c r="Z2191" s="126">
        <v>44256</v>
      </c>
      <c r="AA2191" s="126">
        <v>44561</v>
      </c>
      <c r="AB2191" t="s">
        <v>38</v>
      </c>
      <c r="AC2191" t="s">
        <v>6628</v>
      </c>
      <c r="AD2191" t="s">
        <v>40</v>
      </c>
    </row>
    <row r="2192" spans="1:30" x14ac:dyDescent="0.25">
      <c r="A2192" t="s">
        <v>12438</v>
      </c>
      <c r="B2192" t="s">
        <v>392</v>
      </c>
      <c r="C2192" t="s">
        <v>28</v>
      </c>
      <c r="D2192" t="s">
        <v>29</v>
      </c>
      <c r="E2192" t="s">
        <v>393</v>
      </c>
      <c r="F2192" t="s">
        <v>12410</v>
      </c>
      <c r="G2192" t="s">
        <v>12411</v>
      </c>
      <c r="H2192" t="s">
        <v>9383</v>
      </c>
      <c r="I2192" t="s">
        <v>15601</v>
      </c>
      <c r="J2192" t="s">
        <v>12438</v>
      </c>
      <c r="K2192" t="s">
        <v>31</v>
      </c>
      <c r="L2192" t="s">
        <v>31</v>
      </c>
      <c r="M2192" t="s">
        <v>42</v>
      </c>
      <c r="N2192" t="s">
        <v>43</v>
      </c>
      <c r="O2192" t="s">
        <v>12439</v>
      </c>
      <c r="P2192" t="s">
        <v>164</v>
      </c>
      <c r="Q2192" t="s">
        <v>12413</v>
      </c>
      <c r="R2192" t="s">
        <v>12414</v>
      </c>
      <c r="S2192" t="str">
        <f t="shared" si="30"/>
        <v>YUCRA MAZA, CHARO MARILU</v>
      </c>
      <c r="T2192" t="s">
        <v>59</v>
      </c>
      <c r="U2192" t="s">
        <v>48</v>
      </c>
      <c r="V2192" t="s">
        <v>49</v>
      </c>
      <c r="W2192" t="s">
        <v>18050</v>
      </c>
      <c r="X2192" s="126">
        <v>26947</v>
      </c>
      <c r="Y2192" t="s">
        <v>12415</v>
      </c>
      <c r="AB2192" t="s">
        <v>38</v>
      </c>
      <c r="AC2192" t="s">
        <v>39</v>
      </c>
      <c r="AD2192" t="s">
        <v>40</v>
      </c>
    </row>
    <row r="2193" spans="1:30" x14ac:dyDescent="0.25">
      <c r="A2193" t="s">
        <v>12440</v>
      </c>
      <c r="B2193" t="s">
        <v>392</v>
      </c>
      <c r="C2193" t="s">
        <v>28</v>
      </c>
      <c r="D2193" t="s">
        <v>29</v>
      </c>
      <c r="E2193" t="s">
        <v>393</v>
      </c>
      <c r="F2193" t="s">
        <v>12410</v>
      </c>
      <c r="G2193" t="s">
        <v>12411</v>
      </c>
      <c r="H2193" t="s">
        <v>9383</v>
      </c>
      <c r="I2193" t="s">
        <v>15601</v>
      </c>
      <c r="J2193" t="s">
        <v>12440</v>
      </c>
      <c r="K2193" t="s">
        <v>31</v>
      </c>
      <c r="L2193" t="s">
        <v>31</v>
      </c>
      <c r="M2193" t="s">
        <v>9423</v>
      </c>
      <c r="N2193" t="s">
        <v>43</v>
      </c>
      <c r="O2193" t="s">
        <v>12441</v>
      </c>
      <c r="P2193" t="s">
        <v>988</v>
      </c>
      <c r="Q2193" t="s">
        <v>179</v>
      </c>
      <c r="R2193" t="s">
        <v>12442</v>
      </c>
      <c r="S2193" t="str">
        <f t="shared" si="30"/>
        <v>CALCINA TITO, RICCI</v>
      </c>
      <c r="T2193" t="s">
        <v>64</v>
      </c>
      <c r="U2193" t="s">
        <v>48</v>
      </c>
      <c r="V2193" t="s">
        <v>49</v>
      </c>
      <c r="W2193" t="s">
        <v>18051</v>
      </c>
      <c r="X2193" s="126">
        <v>27437</v>
      </c>
      <c r="Y2193" t="s">
        <v>12443</v>
      </c>
      <c r="AB2193" t="s">
        <v>38</v>
      </c>
      <c r="AC2193" t="s">
        <v>39</v>
      </c>
      <c r="AD2193" t="s">
        <v>40</v>
      </c>
    </row>
    <row r="2194" spans="1:30" x14ac:dyDescent="0.25">
      <c r="A2194" t="s">
        <v>12444</v>
      </c>
      <c r="B2194" t="s">
        <v>392</v>
      </c>
      <c r="C2194" t="s">
        <v>28</v>
      </c>
      <c r="D2194" t="s">
        <v>29</v>
      </c>
      <c r="E2194" t="s">
        <v>393</v>
      </c>
      <c r="F2194" t="s">
        <v>12410</v>
      </c>
      <c r="G2194" t="s">
        <v>12411</v>
      </c>
      <c r="H2194" t="s">
        <v>9383</v>
      </c>
      <c r="I2194" t="s">
        <v>15601</v>
      </c>
      <c r="J2194" t="s">
        <v>12444</v>
      </c>
      <c r="K2194" t="s">
        <v>90</v>
      </c>
      <c r="L2194" t="s">
        <v>91</v>
      </c>
      <c r="M2194" t="s">
        <v>92</v>
      </c>
      <c r="N2194" t="s">
        <v>61</v>
      </c>
      <c r="O2194" t="s">
        <v>18052</v>
      </c>
      <c r="P2194" t="s">
        <v>135</v>
      </c>
      <c r="Q2194" t="s">
        <v>115</v>
      </c>
      <c r="R2194" t="s">
        <v>22663</v>
      </c>
      <c r="S2194" s="189" t="s">
        <v>235</v>
      </c>
      <c r="T2194" t="s">
        <v>102</v>
      </c>
      <c r="U2194" t="s">
        <v>37</v>
      </c>
      <c r="V2194" t="s">
        <v>49</v>
      </c>
      <c r="W2194" t="s">
        <v>22664</v>
      </c>
      <c r="X2194" s="126">
        <v>32034</v>
      </c>
      <c r="Y2194" t="s">
        <v>22665</v>
      </c>
      <c r="Z2194" s="126">
        <v>44348</v>
      </c>
      <c r="AA2194" s="126">
        <v>44408</v>
      </c>
      <c r="AB2194" t="s">
        <v>38</v>
      </c>
      <c r="AC2194" t="s">
        <v>95</v>
      </c>
      <c r="AD2194" t="s">
        <v>40</v>
      </c>
    </row>
    <row r="2195" spans="1:30" x14ac:dyDescent="0.25">
      <c r="A2195" t="s">
        <v>12446</v>
      </c>
      <c r="B2195" t="s">
        <v>392</v>
      </c>
      <c r="C2195" t="s">
        <v>338</v>
      </c>
      <c r="D2195" t="s">
        <v>29</v>
      </c>
      <c r="E2195" t="s">
        <v>393</v>
      </c>
      <c r="F2195" t="s">
        <v>12447</v>
      </c>
      <c r="G2195" t="s">
        <v>12448</v>
      </c>
      <c r="H2195" t="s">
        <v>9383</v>
      </c>
      <c r="I2195" t="s">
        <v>15606</v>
      </c>
      <c r="J2195" t="s">
        <v>12446</v>
      </c>
      <c r="K2195" t="s">
        <v>31</v>
      </c>
      <c r="L2195" t="s">
        <v>31</v>
      </c>
      <c r="M2195" t="s">
        <v>42</v>
      </c>
      <c r="N2195" t="s">
        <v>43</v>
      </c>
      <c r="O2195" t="s">
        <v>18053</v>
      </c>
      <c r="P2195" t="s">
        <v>18056</v>
      </c>
      <c r="Q2195" t="s">
        <v>206</v>
      </c>
      <c r="R2195" t="s">
        <v>18057</v>
      </c>
      <c r="S2195" t="str">
        <f t="shared" si="30"/>
        <v>ZIRENA CANO, YENY GIANINNA</v>
      </c>
      <c r="T2195" t="s">
        <v>36</v>
      </c>
      <c r="U2195" t="s">
        <v>48</v>
      </c>
      <c r="V2195" t="s">
        <v>49</v>
      </c>
      <c r="W2195" t="s">
        <v>18054</v>
      </c>
      <c r="X2195" s="126">
        <v>27460</v>
      </c>
      <c r="Y2195" t="s">
        <v>18055</v>
      </c>
      <c r="Z2195" s="126">
        <v>44207</v>
      </c>
      <c r="AB2195" t="s">
        <v>38</v>
      </c>
      <c r="AC2195" t="s">
        <v>39</v>
      </c>
      <c r="AD2195" t="s">
        <v>40</v>
      </c>
    </row>
    <row r="2196" spans="1:30" x14ac:dyDescent="0.25">
      <c r="A2196" t="s">
        <v>12449</v>
      </c>
      <c r="B2196" t="s">
        <v>392</v>
      </c>
      <c r="C2196" t="s">
        <v>338</v>
      </c>
      <c r="D2196" t="s">
        <v>29</v>
      </c>
      <c r="E2196" t="s">
        <v>393</v>
      </c>
      <c r="F2196" t="s">
        <v>12447</v>
      </c>
      <c r="G2196" t="s">
        <v>12448</v>
      </c>
      <c r="H2196" t="s">
        <v>9383</v>
      </c>
      <c r="I2196" t="s">
        <v>15606</v>
      </c>
      <c r="J2196" t="s">
        <v>12449</v>
      </c>
      <c r="K2196" t="s">
        <v>31</v>
      </c>
      <c r="L2196" t="s">
        <v>31</v>
      </c>
      <c r="M2196" t="s">
        <v>42</v>
      </c>
      <c r="N2196" t="s">
        <v>61</v>
      </c>
      <c r="O2196" t="s">
        <v>12450</v>
      </c>
      <c r="P2196" t="s">
        <v>15607</v>
      </c>
      <c r="Q2196" t="s">
        <v>9844</v>
      </c>
      <c r="R2196" t="s">
        <v>311</v>
      </c>
      <c r="S2196" s="189" t="s">
        <v>235</v>
      </c>
      <c r="T2196" t="s">
        <v>64</v>
      </c>
      <c r="U2196" t="s">
        <v>48</v>
      </c>
      <c r="V2196" t="s">
        <v>49</v>
      </c>
      <c r="W2196" t="s">
        <v>22666</v>
      </c>
      <c r="X2196" s="126">
        <v>27053</v>
      </c>
      <c r="Y2196" t="s">
        <v>22667</v>
      </c>
      <c r="Z2196" s="126">
        <v>44256</v>
      </c>
      <c r="AA2196" s="126">
        <v>44561</v>
      </c>
      <c r="AB2196" t="s">
        <v>38</v>
      </c>
      <c r="AC2196" t="s">
        <v>6628</v>
      </c>
      <c r="AD2196" t="s">
        <v>40</v>
      </c>
    </row>
    <row r="2197" spans="1:30" x14ac:dyDescent="0.25">
      <c r="A2197" t="s">
        <v>12451</v>
      </c>
      <c r="B2197" t="s">
        <v>392</v>
      </c>
      <c r="C2197" t="s">
        <v>338</v>
      </c>
      <c r="D2197" t="s">
        <v>29</v>
      </c>
      <c r="E2197" t="s">
        <v>393</v>
      </c>
      <c r="F2197" t="s">
        <v>12447</v>
      </c>
      <c r="G2197" t="s">
        <v>12448</v>
      </c>
      <c r="H2197" t="s">
        <v>9383</v>
      </c>
      <c r="I2197" t="s">
        <v>15606</v>
      </c>
      <c r="J2197" t="s">
        <v>12451</v>
      </c>
      <c r="K2197" t="s">
        <v>31</v>
      </c>
      <c r="L2197" t="s">
        <v>31</v>
      </c>
      <c r="M2197" t="s">
        <v>42</v>
      </c>
      <c r="N2197" t="s">
        <v>43</v>
      </c>
      <c r="O2197" t="s">
        <v>12452</v>
      </c>
      <c r="P2197" t="s">
        <v>126</v>
      </c>
      <c r="Q2197" t="s">
        <v>193</v>
      </c>
      <c r="R2197" t="s">
        <v>649</v>
      </c>
      <c r="S2197" t="str">
        <f t="shared" si="30"/>
        <v>FLORES APAZA, LOURDES</v>
      </c>
      <c r="T2197" t="s">
        <v>52</v>
      </c>
      <c r="U2197" t="s">
        <v>48</v>
      </c>
      <c r="V2197" t="s">
        <v>49</v>
      </c>
      <c r="W2197" t="s">
        <v>18058</v>
      </c>
      <c r="X2197" s="126">
        <v>25564</v>
      </c>
      <c r="Y2197" t="s">
        <v>12453</v>
      </c>
      <c r="AB2197" t="s">
        <v>38</v>
      </c>
      <c r="AC2197" t="s">
        <v>39</v>
      </c>
      <c r="AD2197" t="s">
        <v>40</v>
      </c>
    </row>
    <row r="2198" spans="1:30" x14ac:dyDescent="0.25">
      <c r="A2198" t="s">
        <v>12454</v>
      </c>
      <c r="B2198" t="s">
        <v>392</v>
      </c>
      <c r="C2198" t="s">
        <v>338</v>
      </c>
      <c r="D2198" t="s">
        <v>29</v>
      </c>
      <c r="E2198" t="s">
        <v>393</v>
      </c>
      <c r="F2198" t="s">
        <v>12447</v>
      </c>
      <c r="G2198" t="s">
        <v>12448</v>
      </c>
      <c r="H2198" t="s">
        <v>9383</v>
      </c>
      <c r="I2198" t="s">
        <v>15606</v>
      </c>
      <c r="J2198" t="s">
        <v>12454</v>
      </c>
      <c r="K2198" t="s">
        <v>31</v>
      </c>
      <c r="L2198" t="s">
        <v>31</v>
      </c>
      <c r="M2198" t="s">
        <v>291</v>
      </c>
      <c r="N2198" t="s">
        <v>43</v>
      </c>
      <c r="O2198" t="s">
        <v>12455</v>
      </c>
      <c r="P2198" t="s">
        <v>75</v>
      </c>
      <c r="Q2198" t="s">
        <v>106</v>
      </c>
      <c r="R2198" t="s">
        <v>12456</v>
      </c>
      <c r="S2198" t="str">
        <f t="shared" si="30"/>
        <v>QUISPE MAMANI, SANTOS BENIGNO</v>
      </c>
      <c r="T2198" t="s">
        <v>47</v>
      </c>
      <c r="U2198" t="s">
        <v>48</v>
      </c>
      <c r="V2198" t="s">
        <v>49</v>
      </c>
      <c r="W2198" t="s">
        <v>18059</v>
      </c>
      <c r="X2198" s="126">
        <v>22951</v>
      </c>
      <c r="Y2198" t="s">
        <v>12457</v>
      </c>
      <c r="Z2198" s="126">
        <v>44197</v>
      </c>
      <c r="AA2198" s="126">
        <v>44561</v>
      </c>
      <c r="AB2198" t="s">
        <v>38</v>
      </c>
      <c r="AC2198" t="s">
        <v>39</v>
      </c>
      <c r="AD2198" t="s">
        <v>40</v>
      </c>
    </row>
    <row r="2199" spans="1:30" x14ac:dyDescent="0.25">
      <c r="A2199" t="s">
        <v>12458</v>
      </c>
      <c r="B2199" t="s">
        <v>392</v>
      </c>
      <c r="C2199" t="s">
        <v>338</v>
      </c>
      <c r="D2199" t="s">
        <v>29</v>
      </c>
      <c r="E2199" t="s">
        <v>393</v>
      </c>
      <c r="F2199" t="s">
        <v>12447</v>
      </c>
      <c r="G2199" t="s">
        <v>12448</v>
      </c>
      <c r="H2199" t="s">
        <v>9383</v>
      </c>
      <c r="I2199" t="s">
        <v>15606</v>
      </c>
      <c r="J2199" t="s">
        <v>12458</v>
      </c>
      <c r="K2199" t="s">
        <v>90</v>
      </c>
      <c r="L2199" t="s">
        <v>91</v>
      </c>
      <c r="M2199" t="s">
        <v>96</v>
      </c>
      <c r="N2199" t="s">
        <v>43</v>
      </c>
      <c r="O2199" t="s">
        <v>12459</v>
      </c>
      <c r="P2199" t="s">
        <v>642</v>
      </c>
      <c r="Q2199" t="s">
        <v>686</v>
      </c>
      <c r="R2199" t="s">
        <v>12460</v>
      </c>
      <c r="S2199" t="str">
        <f t="shared" si="30"/>
        <v>CCAMA INQUILLA, EFRAIN MAXIMILIANO</v>
      </c>
      <c r="T2199" t="s">
        <v>102</v>
      </c>
      <c r="U2199" t="s">
        <v>37</v>
      </c>
      <c r="V2199" t="s">
        <v>49</v>
      </c>
      <c r="W2199" t="s">
        <v>18060</v>
      </c>
      <c r="X2199" s="126">
        <v>27811</v>
      </c>
      <c r="Y2199" t="s">
        <v>12461</v>
      </c>
      <c r="AB2199" t="s">
        <v>38</v>
      </c>
      <c r="AC2199" t="s">
        <v>95</v>
      </c>
      <c r="AD2199" t="s">
        <v>40</v>
      </c>
    </row>
    <row r="2200" spans="1:30" x14ac:dyDescent="0.25">
      <c r="A2200" t="s">
        <v>12462</v>
      </c>
      <c r="B2200" t="s">
        <v>407</v>
      </c>
      <c r="C2200" t="s">
        <v>28</v>
      </c>
      <c r="D2200" t="s">
        <v>29</v>
      </c>
      <c r="E2200" t="s">
        <v>369</v>
      </c>
      <c r="F2200" t="s">
        <v>12463</v>
      </c>
      <c r="G2200" t="s">
        <v>12464</v>
      </c>
      <c r="H2200" t="s">
        <v>9383</v>
      </c>
      <c r="I2200" t="s">
        <v>15608</v>
      </c>
      <c r="J2200" t="s">
        <v>12462</v>
      </c>
      <c r="K2200" t="s">
        <v>31</v>
      </c>
      <c r="L2200" t="s">
        <v>32</v>
      </c>
      <c r="M2200" t="s">
        <v>33</v>
      </c>
      <c r="N2200" t="s">
        <v>34</v>
      </c>
      <c r="O2200" t="s">
        <v>6611</v>
      </c>
      <c r="P2200" t="s">
        <v>75</v>
      </c>
      <c r="Q2200" t="s">
        <v>164</v>
      </c>
      <c r="R2200" t="s">
        <v>989</v>
      </c>
      <c r="S2200" t="str">
        <f t="shared" si="30"/>
        <v>QUISPE YUCRA, RONALD</v>
      </c>
      <c r="T2200" t="s">
        <v>36</v>
      </c>
      <c r="U2200" t="s">
        <v>37</v>
      </c>
      <c r="V2200" t="s">
        <v>6613</v>
      </c>
      <c r="W2200" t="s">
        <v>18061</v>
      </c>
      <c r="X2200" s="126">
        <v>27866</v>
      </c>
      <c r="Y2200" t="s">
        <v>12465</v>
      </c>
      <c r="Z2200" s="126">
        <v>43525</v>
      </c>
      <c r="AA2200" s="126">
        <v>44985</v>
      </c>
      <c r="AB2200" t="s">
        <v>38</v>
      </c>
      <c r="AC2200" t="s">
        <v>39</v>
      </c>
      <c r="AD2200" t="s">
        <v>40</v>
      </c>
    </row>
    <row r="2201" spans="1:30" x14ac:dyDescent="0.25">
      <c r="A2201" t="s">
        <v>12466</v>
      </c>
      <c r="B2201" t="s">
        <v>407</v>
      </c>
      <c r="C2201" t="s">
        <v>28</v>
      </c>
      <c r="D2201" t="s">
        <v>29</v>
      </c>
      <c r="E2201" t="s">
        <v>369</v>
      </c>
      <c r="F2201" t="s">
        <v>12463</v>
      </c>
      <c r="G2201" t="s">
        <v>12464</v>
      </c>
      <c r="H2201" t="s">
        <v>9383</v>
      </c>
      <c r="I2201" t="s">
        <v>15608</v>
      </c>
      <c r="J2201" t="s">
        <v>12466</v>
      </c>
      <c r="K2201" t="s">
        <v>31</v>
      </c>
      <c r="L2201" t="s">
        <v>31</v>
      </c>
      <c r="M2201" t="s">
        <v>42</v>
      </c>
      <c r="N2201" t="s">
        <v>43</v>
      </c>
      <c r="O2201" t="s">
        <v>53</v>
      </c>
      <c r="P2201" t="s">
        <v>138</v>
      </c>
      <c r="Q2201" t="s">
        <v>138</v>
      </c>
      <c r="R2201" t="s">
        <v>12467</v>
      </c>
      <c r="S2201" t="str">
        <f t="shared" si="30"/>
        <v>GONZALES GONZALES, CALIXTA</v>
      </c>
      <c r="T2201" t="s">
        <v>47</v>
      </c>
      <c r="U2201" t="s">
        <v>48</v>
      </c>
      <c r="V2201" t="s">
        <v>49</v>
      </c>
      <c r="W2201" t="s">
        <v>18062</v>
      </c>
      <c r="X2201" s="126">
        <v>22204</v>
      </c>
      <c r="Y2201" t="s">
        <v>12468</v>
      </c>
      <c r="AB2201" t="s">
        <v>38</v>
      </c>
      <c r="AC2201" t="s">
        <v>39</v>
      </c>
      <c r="AD2201" t="s">
        <v>40</v>
      </c>
    </row>
    <row r="2202" spans="1:30" x14ac:dyDescent="0.25">
      <c r="A2202" t="s">
        <v>12469</v>
      </c>
      <c r="B2202" t="s">
        <v>407</v>
      </c>
      <c r="C2202" t="s">
        <v>28</v>
      </c>
      <c r="D2202" t="s">
        <v>29</v>
      </c>
      <c r="E2202" t="s">
        <v>369</v>
      </c>
      <c r="F2202" t="s">
        <v>12463</v>
      </c>
      <c r="G2202" t="s">
        <v>12464</v>
      </c>
      <c r="H2202" t="s">
        <v>9383</v>
      </c>
      <c r="I2202" t="s">
        <v>15608</v>
      </c>
      <c r="J2202" t="s">
        <v>12469</v>
      </c>
      <c r="K2202" t="s">
        <v>31</v>
      </c>
      <c r="L2202" t="s">
        <v>31</v>
      </c>
      <c r="M2202" t="s">
        <v>42</v>
      </c>
      <c r="N2202" t="s">
        <v>43</v>
      </c>
      <c r="O2202" t="s">
        <v>18063</v>
      </c>
      <c r="P2202" t="s">
        <v>378</v>
      </c>
      <c r="Q2202" t="s">
        <v>186</v>
      </c>
      <c r="R2202" t="s">
        <v>417</v>
      </c>
      <c r="S2202" t="str">
        <f t="shared" si="30"/>
        <v>CURASI ORDOÑEZ, VICTOR</v>
      </c>
      <c r="T2202" t="s">
        <v>64</v>
      </c>
      <c r="U2202" t="s">
        <v>48</v>
      </c>
      <c r="V2202" t="s">
        <v>49</v>
      </c>
      <c r="W2202" t="s">
        <v>18064</v>
      </c>
      <c r="X2202" s="126">
        <v>23689</v>
      </c>
      <c r="Y2202" t="s">
        <v>11950</v>
      </c>
      <c r="AB2202" t="s">
        <v>38</v>
      </c>
      <c r="AC2202" t="s">
        <v>39</v>
      </c>
      <c r="AD2202" t="s">
        <v>40</v>
      </c>
    </row>
    <row r="2203" spans="1:30" x14ac:dyDescent="0.25">
      <c r="A2203" t="s">
        <v>12470</v>
      </c>
      <c r="B2203" t="s">
        <v>407</v>
      </c>
      <c r="C2203" t="s">
        <v>28</v>
      </c>
      <c r="D2203" t="s">
        <v>29</v>
      </c>
      <c r="E2203" t="s">
        <v>369</v>
      </c>
      <c r="F2203" t="s">
        <v>12463</v>
      </c>
      <c r="G2203" t="s">
        <v>12464</v>
      </c>
      <c r="H2203" t="s">
        <v>9383</v>
      </c>
      <c r="I2203" t="s">
        <v>15608</v>
      </c>
      <c r="J2203" t="s">
        <v>12470</v>
      </c>
      <c r="K2203" t="s">
        <v>31</v>
      </c>
      <c r="L2203" t="s">
        <v>31</v>
      </c>
      <c r="M2203" t="s">
        <v>42</v>
      </c>
      <c r="N2203" t="s">
        <v>43</v>
      </c>
      <c r="O2203" t="s">
        <v>12471</v>
      </c>
      <c r="P2203" t="s">
        <v>351</v>
      </c>
      <c r="Q2203" t="s">
        <v>81</v>
      </c>
      <c r="R2203" t="s">
        <v>12472</v>
      </c>
      <c r="S2203" t="str">
        <f t="shared" si="30"/>
        <v>JARA LARICO, MARTHA ELIZABEH</v>
      </c>
      <c r="T2203" t="s">
        <v>52</v>
      </c>
      <c r="U2203" t="s">
        <v>48</v>
      </c>
      <c r="V2203" t="s">
        <v>49</v>
      </c>
      <c r="W2203" t="s">
        <v>18065</v>
      </c>
      <c r="X2203" s="126">
        <v>27338</v>
      </c>
      <c r="Y2203" t="s">
        <v>12473</v>
      </c>
      <c r="AB2203" t="s">
        <v>38</v>
      </c>
      <c r="AC2203" t="s">
        <v>39</v>
      </c>
      <c r="AD2203" t="s">
        <v>40</v>
      </c>
    </row>
    <row r="2204" spans="1:30" x14ac:dyDescent="0.25">
      <c r="A2204" t="s">
        <v>12474</v>
      </c>
      <c r="B2204" t="s">
        <v>407</v>
      </c>
      <c r="C2204" t="s">
        <v>28</v>
      </c>
      <c r="D2204" t="s">
        <v>29</v>
      </c>
      <c r="E2204" t="s">
        <v>369</v>
      </c>
      <c r="F2204" t="s">
        <v>12463</v>
      </c>
      <c r="G2204" t="s">
        <v>12464</v>
      </c>
      <c r="H2204" t="s">
        <v>9383</v>
      </c>
      <c r="I2204" t="s">
        <v>15608</v>
      </c>
      <c r="J2204" t="s">
        <v>12474</v>
      </c>
      <c r="K2204" t="s">
        <v>31</v>
      </c>
      <c r="L2204" t="s">
        <v>31</v>
      </c>
      <c r="M2204" t="s">
        <v>9423</v>
      </c>
      <c r="N2204" t="s">
        <v>43</v>
      </c>
      <c r="O2204" t="s">
        <v>12475</v>
      </c>
      <c r="P2204" t="s">
        <v>218</v>
      </c>
      <c r="Q2204" t="s">
        <v>218</v>
      </c>
      <c r="R2204" t="s">
        <v>684</v>
      </c>
      <c r="S2204" t="str">
        <f t="shared" si="30"/>
        <v>PARI PARI, VIDAL</v>
      </c>
      <c r="T2204" t="s">
        <v>52</v>
      </c>
      <c r="U2204" t="s">
        <v>48</v>
      </c>
      <c r="V2204" t="s">
        <v>49</v>
      </c>
      <c r="W2204" t="s">
        <v>18066</v>
      </c>
      <c r="X2204" s="126">
        <v>26331</v>
      </c>
      <c r="Y2204" t="s">
        <v>12476</v>
      </c>
      <c r="AB2204" t="s">
        <v>38</v>
      </c>
      <c r="AC2204" t="s">
        <v>39</v>
      </c>
      <c r="AD2204" t="s">
        <v>40</v>
      </c>
    </row>
    <row r="2205" spans="1:30" x14ac:dyDescent="0.25">
      <c r="A2205" t="s">
        <v>12478</v>
      </c>
      <c r="B2205" t="s">
        <v>407</v>
      </c>
      <c r="C2205" t="s">
        <v>28</v>
      </c>
      <c r="D2205" t="s">
        <v>29</v>
      </c>
      <c r="E2205" t="s">
        <v>369</v>
      </c>
      <c r="F2205" t="s">
        <v>12463</v>
      </c>
      <c r="G2205" t="s">
        <v>12464</v>
      </c>
      <c r="H2205" t="s">
        <v>9383</v>
      </c>
      <c r="I2205" t="s">
        <v>15608</v>
      </c>
      <c r="J2205" t="s">
        <v>12478</v>
      </c>
      <c r="K2205" t="s">
        <v>31</v>
      </c>
      <c r="L2205" t="s">
        <v>31</v>
      </c>
      <c r="M2205" t="s">
        <v>42</v>
      </c>
      <c r="N2205" t="s">
        <v>43</v>
      </c>
      <c r="O2205" t="s">
        <v>53</v>
      </c>
      <c r="P2205" t="s">
        <v>57</v>
      </c>
      <c r="Q2205" t="s">
        <v>849</v>
      </c>
      <c r="R2205" t="s">
        <v>12479</v>
      </c>
      <c r="S2205" t="str">
        <f t="shared" si="30"/>
        <v>ARIAS PERALTA, AGRIPINA GUADALUPE</v>
      </c>
      <c r="T2205" t="s">
        <v>47</v>
      </c>
      <c r="U2205" t="s">
        <v>48</v>
      </c>
      <c r="V2205" t="s">
        <v>49</v>
      </c>
      <c r="W2205" t="s">
        <v>18067</v>
      </c>
      <c r="X2205" s="126">
        <v>22455</v>
      </c>
      <c r="Y2205" t="s">
        <v>12480</v>
      </c>
      <c r="AB2205" t="s">
        <v>38</v>
      </c>
      <c r="AC2205" t="s">
        <v>39</v>
      </c>
      <c r="AD2205" t="s">
        <v>40</v>
      </c>
    </row>
    <row r="2206" spans="1:30" x14ac:dyDescent="0.25">
      <c r="A2206" t="s">
        <v>12481</v>
      </c>
      <c r="B2206" t="s">
        <v>407</v>
      </c>
      <c r="C2206" t="s">
        <v>28</v>
      </c>
      <c r="D2206" t="s">
        <v>29</v>
      </c>
      <c r="E2206" t="s">
        <v>369</v>
      </c>
      <c r="F2206" t="s">
        <v>12463</v>
      </c>
      <c r="G2206" t="s">
        <v>12464</v>
      </c>
      <c r="H2206" t="s">
        <v>9383</v>
      </c>
      <c r="I2206" t="s">
        <v>15608</v>
      </c>
      <c r="J2206" t="s">
        <v>12481</v>
      </c>
      <c r="K2206" t="s">
        <v>31</v>
      </c>
      <c r="L2206" t="s">
        <v>31</v>
      </c>
      <c r="M2206" t="s">
        <v>42</v>
      </c>
      <c r="N2206" t="s">
        <v>43</v>
      </c>
      <c r="O2206" t="s">
        <v>53</v>
      </c>
      <c r="P2206" t="s">
        <v>219</v>
      </c>
      <c r="Q2206" t="s">
        <v>76</v>
      </c>
      <c r="R2206" t="s">
        <v>12482</v>
      </c>
      <c r="S2206" t="str">
        <f t="shared" si="30"/>
        <v>CASTILLO CONDORI, DEMETRIA GREGORIA</v>
      </c>
      <c r="T2206" t="s">
        <v>47</v>
      </c>
      <c r="U2206" t="s">
        <v>48</v>
      </c>
      <c r="V2206" t="s">
        <v>49</v>
      </c>
      <c r="W2206" t="s">
        <v>18068</v>
      </c>
      <c r="X2206" s="126">
        <v>21284</v>
      </c>
      <c r="Y2206" t="s">
        <v>12483</v>
      </c>
      <c r="AB2206" t="s">
        <v>38</v>
      </c>
      <c r="AC2206" t="s">
        <v>39</v>
      </c>
      <c r="AD2206" t="s">
        <v>40</v>
      </c>
    </row>
    <row r="2207" spans="1:30" x14ac:dyDescent="0.25">
      <c r="A2207" t="s">
        <v>12484</v>
      </c>
      <c r="B2207" t="s">
        <v>407</v>
      </c>
      <c r="C2207" t="s">
        <v>28</v>
      </c>
      <c r="D2207" t="s">
        <v>29</v>
      </c>
      <c r="E2207" t="s">
        <v>369</v>
      </c>
      <c r="F2207" t="s">
        <v>12463</v>
      </c>
      <c r="G2207" t="s">
        <v>12464</v>
      </c>
      <c r="H2207" t="s">
        <v>9383</v>
      </c>
      <c r="I2207" t="s">
        <v>15608</v>
      </c>
      <c r="J2207" t="s">
        <v>12484</v>
      </c>
      <c r="K2207" t="s">
        <v>31</v>
      </c>
      <c r="L2207" t="s">
        <v>31</v>
      </c>
      <c r="M2207" t="s">
        <v>42</v>
      </c>
      <c r="N2207" t="s">
        <v>43</v>
      </c>
      <c r="O2207" t="s">
        <v>53</v>
      </c>
      <c r="P2207" t="s">
        <v>126</v>
      </c>
      <c r="Q2207" t="s">
        <v>648</v>
      </c>
      <c r="R2207" t="s">
        <v>12485</v>
      </c>
      <c r="S2207" t="str">
        <f t="shared" si="30"/>
        <v>FLORES ALCOS, JUAN GERMAN</v>
      </c>
      <c r="T2207" t="s">
        <v>59</v>
      </c>
      <c r="U2207" t="s">
        <v>48</v>
      </c>
      <c r="V2207" t="s">
        <v>49</v>
      </c>
      <c r="W2207" t="s">
        <v>18069</v>
      </c>
      <c r="X2207" s="126">
        <v>25871</v>
      </c>
      <c r="Y2207" t="s">
        <v>12486</v>
      </c>
      <c r="AB2207" t="s">
        <v>38</v>
      </c>
      <c r="AC2207" t="s">
        <v>39</v>
      </c>
      <c r="AD2207" t="s">
        <v>40</v>
      </c>
    </row>
    <row r="2208" spans="1:30" x14ac:dyDescent="0.25">
      <c r="A2208" t="s">
        <v>12487</v>
      </c>
      <c r="B2208" t="s">
        <v>407</v>
      </c>
      <c r="C2208" t="s">
        <v>28</v>
      </c>
      <c r="D2208" t="s">
        <v>29</v>
      </c>
      <c r="E2208" t="s">
        <v>369</v>
      </c>
      <c r="F2208" t="s">
        <v>12463</v>
      </c>
      <c r="G2208" t="s">
        <v>12464</v>
      </c>
      <c r="H2208" t="s">
        <v>9383</v>
      </c>
      <c r="I2208" t="s">
        <v>15608</v>
      </c>
      <c r="J2208" t="s">
        <v>12487</v>
      </c>
      <c r="K2208" t="s">
        <v>31</v>
      </c>
      <c r="L2208" t="s">
        <v>31</v>
      </c>
      <c r="M2208" t="s">
        <v>42</v>
      </c>
      <c r="N2208" t="s">
        <v>43</v>
      </c>
      <c r="O2208" t="s">
        <v>12488</v>
      </c>
      <c r="P2208" t="s">
        <v>67</v>
      </c>
      <c r="Q2208" t="s">
        <v>420</v>
      </c>
      <c r="R2208" t="s">
        <v>12489</v>
      </c>
      <c r="S2208" t="str">
        <f t="shared" si="30"/>
        <v>CHOQUE AROAPAZA, SALOME ROSA</v>
      </c>
      <c r="T2208" t="s">
        <v>52</v>
      </c>
      <c r="U2208" t="s">
        <v>48</v>
      </c>
      <c r="V2208" t="s">
        <v>49</v>
      </c>
      <c r="W2208" t="s">
        <v>18070</v>
      </c>
      <c r="X2208" s="126">
        <v>23672</v>
      </c>
      <c r="Y2208" t="s">
        <v>12490</v>
      </c>
      <c r="AB2208" t="s">
        <v>38</v>
      </c>
      <c r="AC2208" t="s">
        <v>39</v>
      </c>
      <c r="AD2208" t="s">
        <v>40</v>
      </c>
    </row>
    <row r="2209" spans="1:30" x14ac:dyDescent="0.25">
      <c r="A2209" t="s">
        <v>12491</v>
      </c>
      <c r="B2209" t="s">
        <v>407</v>
      </c>
      <c r="C2209" t="s">
        <v>28</v>
      </c>
      <c r="D2209" t="s">
        <v>29</v>
      </c>
      <c r="E2209" t="s">
        <v>369</v>
      </c>
      <c r="F2209" t="s">
        <v>12463</v>
      </c>
      <c r="G2209" t="s">
        <v>12464</v>
      </c>
      <c r="H2209" t="s">
        <v>9383</v>
      </c>
      <c r="I2209" t="s">
        <v>15608</v>
      </c>
      <c r="J2209" t="s">
        <v>12491</v>
      </c>
      <c r="K2209" t="s">
        <v>31</v>
      </c>
      <c r="L2209" t="s">
        <v>31</v>
      </c>
      <c r="M2209" t="s">
        <v>42</v>
      </c>
      <c r="N2209" t="s">
        <v>61</v>
      </c>
      <c r="O2209" t="s">
        <v>12492</v>
      </c>
      <c r="P2209" t="s">
        <v>506</v>
      </c>
      <c r="Q2209" t="s">
        <v>193</v>
      </c>
      <c r="R2209" t="s">
        <v>601</v>
      </c>
      <c r="S2209" s="189" t="s">
        <v>235</v>
      </c>
      <c r="T2209" t="s">
        <v>64</v>
      </c>
      <c r="U2209" t="s">
        <v>48</v>
      </c>
      <c r="V2209" t="s">
        <v>49</v>
      </c>
      <c r="W2209" t="s">
        <v>22668</v>
      </c>
      <c r="X2209" s="126">
        <v>29131</v>
      </c>
      <c r="Y2209" t="s">
        <v>22669</v>
      </c>
      <c r="Z2209" s="126">
        <v>44256</v>
      </c>
      <c r="AA2209" s="126">
        <v>44561</v>
      </c>
      <c r="AB2209" t="s">
        <v>38</v>
      </c>
      <c r="AC2209" t="s">
        <v>6628</v>
      </c>
      <c r="AD2209" t="s">
        <v>40</v>
      </c>
    </row>
    <row r="2210" spans="1:30" x14ac:dyDescent="0.25">
      <c r="A2210" t="s">
        <v>12493</v>
      </c>
      <c r="B2210" t="s">
        <v>407</v>
      </c>
      <c r="C2210" t="s">
        <v>28</v>
      </c>
      <c r="D2210" t="s">
        <v>29</v>
      </c>
      <c r="E2210" t="s">
        <v>369</v>
      </c>
      <c r="F2210" t="s">
        <v>12463</v>
      </c>
      <c r="G2210" t="s">
        <v>12464</v>
      </c>
      <c r="H2210" t="s">
        <v>9383</v>
      </c>
      <c r="I2210" t="s">
        <v>15608</v>
      </c>
      <c r="J2210" t="s">
        <v>12493</v>
      </c>
      <c r="K2210" t="s">
        <v>31</v>
      </c>
      <c r="L2210" t="s">
        <v>31</v>
      </c>
      <c r="M2210" t="s">
        <v>6446</v>
      </c>
      <c r="N2210" t="s">
        <v>43</v>
      </c>
      <c r="O2210" t="s">
        <v>53</v>
      </c>
      <c r="P2210" t="s">
        <v>6575</v>
      </c>
      <c r="Q2210" t="s">
        <v>78</v>
      </c>
      <c r="R2210" t="s">
        <v>836</v>
      </c>
      <c r="S2210" t="str">
        <f t="shared" si="30"/>
        <v>IBEROS PINEDA, MARIO</v>
      </c>
      <c r="T2210" t="s">
        <v>52</v>
      </c>
      <c r="U2210" t="s">
        <v>48</v>
      </c>
      <c r="V2210" t="s">
        <v>49</v>
      </c>
      <c r="W2210" t="s">
        <v>18071</v>
      </c>
      <c r="X2210" s="126">
        <v>23842</v>
      </c>
      <c r="Y2210" t="s">
        <v>12494</v>
      </c>
      <c r="AB2210" t="s">
        <v>38</v>
      </c>
      <c r="AC2210" t="s">
        <v>39</v>
      </c>
      <c r="AD2210" t="s">
        <v>40</v>
      </c>
    </row>
    <row r="2211" spans="1:30" x14ac:dyDescent="0.25">
      <c r="A2211" t="s">
        <v>12495</v>
      </c>
      <c r="B2211" t="s">
        <v>407</v>
      </c>
      <c r="C2211" t="s">
        <v>28</v>
      </c>
      <c r="D2211" t="s">
        <v>29</v>
      </c>
      <c r="E2211" t="s">
        <v>369</v>
      </c>
      <c r="F2211" t="s">
        <v>12463</v>
      </c>
      <c r="G2211" t="s">
        <v>12464</v>
      </c>
      <c r="H2211" t="s">
        <v>9383</v>
      </c>
      <c r="I2211" t="s">
        <v>15608</v>
      </c>
      <c r="J2211" t="s">
        <v>12495</v>
      </c>
      <c r="K2211" t="s">
        <v>31</v>
      </c>
      <c r="L2211" t="s">
        <v>31</v>
      </c>
      <c r="M2211" t="s">
        <v>42</v>
      </c>
      <c r="N2211" t="s">
        <v>43</v>
      </c>
      <c r="O2211" t="s">
        <v>12496</v>
      </c>
      <c r="P2211" t="s">
        <v>277</v>
      </c>
      <c r="Q2211" t="s">
        <v>6469</v>
      </c>
      <c r="R2211" t="s">
        <v>12497</v>
      </c>
      <c r="S2211" t="str">
        <f t="shared" si="30"/>
        <v>GORDILLO MONTALVO, MARIELA GEORGINA</v>
      </c>
      <c r="T2211" t="s">
        <v>64</v>
      </c>
      <c r="U2211" t="s">
        <v>48</v>
      </c>
      <c r="V2211" t="s">
        <v>49</v>
      </c>
      <c r="W2211" t="s">
        <v>18072</v>
      </c>
      <c r="X2211" s="126">
        <v>24048</v>
      </c>
      <c r="Y2211" t="s">
        <v>12498</v>
      </c>
      <c r="AB2211" t="s">
        <v>38</v>
      </c>
      <c r="AC2211" t="s">
        <v>39</v>
      </c>
      <c r="AD2211" t="s">
        <v>40</v>
      </c>
    </row>
    <row r="2212" spans="1:30" x14ac:dyDescent="0.25">
      <c r="A2212" t="s">
        <v>12499</v>
      </c>
      <c r="B2212" t="s">
        <v>407</v>
      </c>
      <c r="C2212" t="s">
        <v>28</v>
      </c>
      <c r="D2212" t="s">
        <v>29</v>
      </c>
      <c r="E2212" t="s">
        <v>369</v>
      </c>
      <c r="F2212" t="s">
        <v>12463</v>
      </c>
      <c r="G2212" t="s">
        <v>12464</v>
      </c>
      <c r="H2212" t="s">
        <v>9383</v>
      </c>
      <c r="I2212" t="s">
        <v>15608</v>
      </c>
      <c r="J2212" t="s">
        <v>12499</v>
      </c>
      <c r="K2212" t="s">
        <v>31</v>
      </c>
      <c r="L2212" t="s">
        <v>31</v>
      </c>
      <c r="M2212" t="s">
        <v>42</v>
      </c>
      <c r="N2212" t="s">
        <v>43</v>
      </c>
      <c r="O2212" t="s">
        <v>12500</v>
      </c>
      <c r="P2212" t="s">
        <v>106</v>
      </c>
      <c r="Q2212" t="s">
        <v>126</v>
      </c>
      <c r="R2212" t="s">
        <v>796</v>
      </c>
      <c r="S2212" t="str">
        <f t="shared" si="30"/>
        <v>MAMANI FLORES, EDUARDO</v>
      </c>
      <c r="T2212" t="s">
        <v>47</v>
      </c>
      <c r="U2212" t="s">
        <v>48</v>
      </c>
      <c r="V2212" t="s">
        <v>49</v>
      </c>
      <c r="W2212" t="s">
        <v>18073</v>
      </c>
      <c r="X2212" s="126">
        <v>21183</v>
      </c>
      <c r="Y2212" t="s">
        <v>12501</v>
      </c>
      <c r="AB2212" t="s">
        <v>38</v>
      </c>
      <c r="AC2212" t="s">
        <v>39</v>
      </c>
      <c r="AD2212" t="s">
        <v>40</v>
      </c>
    </row>
    <row r="2213" spans="1:30" x14ac:dyDescent="0.25">
      <c r="A2213" t="s">
        <v>18074</v>
      </c>
      <c r="B2213" t="s">
        <v>407</v>
      </c>
      <c r="C2213" t="s">
        <v>28</v>
      </c>
      <c r="D2213" t="s">
        <v>29</v>
      </c>
      <c r="E2213" t="s">
        <v>369</v>
      </c>
      <c r="F2213" t="s">
        <v>12463</v>
      </c>
      <c r="G2213" t="s">
        <v>12464</v>
      </c>
      <c r="H2213" t="s">
        <v>9383</v>
      </c>
      <c r="I2213" t="s">
        <v>15608</v>
      </c>
      <c r="J2213" t="s">
        <v>18074</v>
      </c>
      <c r="K2213" t="s">
        <v>31</v>
      </c>
      <c r="L2213" t="s">
        <v>31</v>
      </c>
      <c r="M2213" t="s">
        <v>6446</v>
      </c>
      <c r="N2213" t="s">
        <v>61</v>
      </c>
      <c r="O2213" t="s">
        <v>17060</v>
      </c>
      <c r="P2213" t="s">
        <v>888</v>
      </c>
      <c r="Q2213" t="s">
        <v>218</v>
      </c>
      <c r="R2213" t="s">
        <v>22525</v>
      </c>
      <c r="S2213" s="189" t="s">
        <v>235</v>
      </c>
      <c r="T2213" t="s">
        <v>64</v>
      </c>
      <c r="U2213" t="s">
        <v>47</v>
      </c>
      <c r="V2213" t="s">
        <v>49</v>
      </c>
      <c r="W2213" t="s">
        <v>22526</v>
      </c>
      <c r="X2213" s="126">
        <v>26303</v>
      </c>
      <c r="Y2213" t="s">
        <v>22527</v>
      </c>
      <c r="Z2213" s="126">
        <v>44256</v>
      </c>
      <c r="AA2213" s="126">
        <v>44561</v>
      </c>
      <c r="AB2213" t="s">
        <v>119</v>
      </c>
      <c r="AC2213" t="s">
        <v>6628</v>
      </c>
      <c r="AD2213" t="s">
        <v>40</v>
      </c>
    </row>
    <row r="2214" spans="1:30" x14ac:dyDescent="0.25">
      <c r="A2214" t="s">
        <v>12502</v>
      </c>
      <c r="B2214" t="s">
        <v>407</v>
      </c>
      <c r="C2214" t="s">
        <v>28</v>
      </c>
      <c r="D2214" t="s">
        <v>29</v>
      </c>
      <c r="E2214" t="s">
        <v>369</v>
      </c>
      <c r="F2214" t="s">
        <v>12463</v>
      </c>
      <c r="G2214" t="s">
        <v>12464</v>
      </c>
      <c r="H2214" t="s">
        <v>9383</v>
      </c>
      <c r="I2214" t="s">
        <v>15608</v>
      </c>
      <c r="J2214" t="s">
        <v>12502</v>
      </c>
      <c r="K2214" t="s">
        <v>90</v>
      </c>
      <c r="L2214" t="s">
        <v>730</v>
      </c>
      <c r="M2214" t="s">
        <v>731</v>
      </c>
      <c r="N2214" t="s">
        <v>43</v>
      </c>
      <c r="O2214" t="s">
        <v>53</v>
      </c>
      <c r="P2214" t="s">
        <v>6580</v>
      </c>
      <c r="Q2214" t="s">
        <v>75</v>
      </c>
      <c r="R2214" t="s">
        <v>124</v>
      </c>
      <c r="S2214" t="str">
        <f t="shared" si="30"/>
        <v>BLAS QUISPE, JULIA</v>
      </c>
      <c r="T2214" t="s">
        <v>722</v>
      </c>
      <c r="U2214" t="s">
        <v>37</v>
      </c>
      <c r="V2214" t="s">
        <v>49</v>
      </c>
      <c r="W2214" t="s">
        <v>18075</v>
      </c>
      <c r="X2214" s="126">
        <v>19924</v>
      </c>
      <c r="Y2214" t="s">
        <v>12503</v>
      </c>
      <c r="AB2214" t="s">
        <v>38</v>
      </c>
      <c r="AC2214" t="s">
        <v>95</v>
      </c>
      <c r="AD2214" t="s">
        <v>40</v>
      </c>
    </row>
    <row r="2215" spans="1:30" x14ac:dyDescent="0.25">
      <c r="A2215" t="s">
        <v>12504</v>
      </c>
      <c r="B2215" t="s">
        <v>407</v>
      </c>
      <c r="C2215" t="s">
        <v>28</v>
      </c>
      <c r="D2215" t="s">
        <v>29</v>
      </c>
      <c r="E2215" t="s">
        <v>369</v>
      </c>
      <c r="F2215" t="s">
        <v>12463</v>
      </c>
      <c r="G2215" t="s">
        <v>12464</v>
      </c>
      <c r="H2215" t="s">
        <v>9383</v>
      </c>
      <c r="I2215" t="s">
        <v>15608</v>
      </c>
      <c r="J2215" t="s">
        <v>12504</v>
      </c>
      <c r="K2215" t="s">
        <v>90</v>
      </c>
      <c r="L2215" t="s">
        <v>91</v>
      </c>
      <c r="M2215" t="s">
        <v>92</v>
      </c>
      <c r="N2215" t="s">
        <v>43</v>
      </c>
      <c r="O2215" t="s">
        <v>53</v>
      </c>
      <c r="P2215" t="s">
        <v>266</v>
      </c>
      <c r="Q2215" t="s">
        <v>468</v>
      </c>
      <c r="R2215" t="s">
        <v>990</v>
      </c>
      <c r="S2215" t="str">
        <f t="shared" si="30"/>
        <v>LUJANO DURAN, TOMAS</v>
      </c>
      <c r="T2215" t="s">
        <v>192</v>
      </c>
      <c r="U2215" t="s">
        <v>37</v>
      </c>
      <c r="V2215" t="s">
        <v>49</v>
      </c>
      <c r="W2215" t="s">
        <v>18076</v>
      </c>
      <c r="X2215" s="126">
        <v>20886</v>
      </c>
      <c r="Y2215" t="s">
        <v>12505</v>
      </c>
      <c r="AB2215" t="s">
        <v>38</v>
      </c>
      <c r="AC2215" t="s">
        <v>95</v>
      </c>
      <c r="AD2215" t="s">
        <v>40</v>
      </c>
    </row>
    <row r="2216" spans="1:30" x14ac:dyDescent="0.25">
      <c r="A2216" t="s">
        <v>12506</v>
      </c>
      <c r="B2216" t="s">
        <v>407</v>
      </c>
      <c r="C2216" t="s">
        <v>28</v>
      </c>
      <c r="D2216" t="s">
        <v>29</v>
      </c>
      <c r="E2216" t="s">
        <v>369</v>
      </c>
      <c r="F2216" t="s">
        <v>12463</v>
      </c>
      <c r="G2216" t="s">
        <v>12464</v>
      </c>
      <c r="H2216" t="s">
        <v>9383</v>
      </c>
      <c r="I2216" t="s">
        <v>15608</v>
      </c>
      <c r="J2216" t="s">
        <v>12506</v>
      </c>
      <c r="K2216" t="s">
        <v>90</v>
      </c>
      <c r="L2216" t="s">
        <v>91</v>
      </c>
      <c r="M2216" t="s">
        <v>92</v>
      </c>
      <c r="N2216" t="s">
        <v>43</v>
      </c>
      <c r="O2216" t="s">
        <v>12507</v>
      </c>
      <c r="P2216" t="s">
        <v>852</v>
      </c>
      <c r="Q2216" t="s">
        <v>76</v>
      </c>
      <c r="R2216" t="s">
        <v>990</v>
      </c>
      <c r="S2216" t="str">
        <f t="shared" si="30"/>
        <v>SOTO CONDORI, TOMAS</v>
      </c>
      <c r="T2216" t="s">
        <v>102</v>
      </c>
      <c r="U2216" t="s">
        <v>37</v>
      </c>
      <c r="V2216" t="s">
        <v>49</v>
      </c>
      <c r="W2216" t="s">
        <v>18077</v>
      </c>
      <c r="X2216" s="126">
        <v>19708</v>
      </c>
      <c r="Y2216" t="s">
        <v>12508</v>
      </c>
      <c r="AB2216" t="s">
        <v>38</v>
      </c>
      <c r="AC2216" t="s">
        <v>95</v>
      </c>
      <c r="AD2216" t="s">
        <v>40</v>
      </c>
    </row>
    <row r="2217" spans="1:30" x14ac:dyDescent="0.25">
      <c r="A2217" t="s">
        <v>12509</v>
      </c>
      <c r="B2217" t="s">
        <v>400</v>
      </c>
      <c r="C2217" t="s">
        <v>28</v>
      </c>
      <c r="D2217" t="s">
        <v>29</v>
      </c>
      <c r="E2217" t="s">
        <v>369</v>
      </c>
      <c r="F2217" t="s">
        <v>12510</v>
      </c>
      <c r="G2217" t="s">
        <v>12511</v>
      </c>
      <c r="H2217" t="s">
        <v>9383</v>
      </c>
      <c r="I2217" t="s">
        <v>15609</v>
      </c>
      <c r="J2217" t="s">
        <v>12509</v>
      </c>
      <c r="K2217" t="s">
        <v>31</v>
      </c>
      <c r="L2217" t="s">
        <v>32</v>
      </c>
      <c r="M2217" t="s">
        <v>33</v>
      </c>
      <c r="N2217" t="s">
        <v>34</v>
      </c>
      <c r="O2217" t="s">
        <v>12512</v>
      </c>
      <c r="P2217" t="s">
        <v>109</v>
      </c>
      <c r="Q2217" t="s">
        <v>67</v>
      </c>
      <c r="R2217" t="s">
        <v>13070</v>
      </c>
      <c r="S2217" t="str">
        <f t="shared" si="30"/>
        <v>RUELAS CHOQUE, DAVID ISAAC</v>
      </c>
      <c r="T2217" t="s">
        <v>59</v>
      </c>
      <c r="U2217" t="s">
        <v>37</v>
      </c>
      <c r="V2217" t="s">
        <v>6613</v>
      </c>
      <c r="W2217" t="s">
        <v>18078</v>
      </c>
      <c r="X2217" s="126">
        <v>24190</v>
      </c>
      <c r="Y2217" t="s">
        <v>13071</v>
      </c>
      <c r="Z2217" s="126">
        <v>43525</v>
      </c>
      <c r="AA2217" s="126">
        <v>44985</v>
      </c>
      <c r="AB2217" t="s">
        <v>38</v>
      </c>
      <c r="AC2217" t="s">
        <v>39</v>
      </c>
      <c r="AD2217" t="s">
        <v>40</v>
      </c>
    </row>
    <row r="2218" spans="1:30" x14ac:dyDescent="0.25">
      <c r="A2218" t="s">
        <v>12513</v>
      </c>
      <c r="B2218" t="s">
        <v>400</v>
      </c>
      <c r="C2218" t="s">
        <v>28</v>
      </c>
      <c r="D2218" t="s">
        <v>29</v>
      </c>
      <c r="E2218" t="s">
        <v>369</v>
      </c>
      <c r="F2218" t="s">
        <v>12510</v>
      </c>
      <c r="G2218" t="s">
        <v>12511</v>
      </c>
      <c r="H2218" t="s">
        <v>9383</v>
      </c>
      <c r="I2218" t="s">
        <v>15609</v>
      </c>
      <c r="J2218" t="s">
        <v>12513</v>
      </c>
      <c r="K2218" t="s">
        <v>31</v>
      </c>
      <c r="L2218" t="s">
        <v>31</v>
      </c>
      <c r="M2218" t="s">
        <v>42</v>
      </c>
      <c r="N2218" t="s">
        <v>43</v>
      </c>
      <c r="O2218" t="s">
        <v>12514</v>
      </c>
      <c r="P2218" t="s">
        <v>298</v>
      </c>
      <c r="Q2218" t="s">
        <v>379</v>
      </c>
      <c r="R2218" t="s">
        <v>6786</v>
      </c>
      <c r="S2218" t="str">
        <f t="shared" si="30"/>
        <v>AGUILAR VALENCIA, VIRGINIA</v>
      </c>
      <c r="T2218" t="s">
        <v>52</v>
      </c>
      <c r="U2218" t="s">
        <v>48</v>
      </c>
      <c r="V2218" t="s">
        <v>49</v>
      </c>
      <c r="W2218" t="s">
        <v>18079</v>
      </c>
      <c r="X2218" s="126">
        <v>25225</v>
      </c>
      <c r="Y2218" t="s">
        <v>12515</v>
      </c>
      <c r="AB2218" t="s">
        <v>38</v>
      </c>
      <c r="AC2218" t="s">
        <v>39</v>
      </c>
      <c r="AD2218" t="s">
        <v>40</v>
      </c>
    </row>
    <row r="2219" spans="1:30" x14ac:dyDescent="0.25">
      <c r="A2219" t="s">
        <v>12516</v>
      </c>
      <c r="B2219" t="s">
        <v>400</v>
      </c>
      <c r="C2219" t="s">
        <v>28</v>
      </c>
      <c r="D2219" t="s">
        <v>29</v>
      </c>
      <c r="E2219" t="s">
        <v>369</v>
      </c>
      <c r="F2219" t="s">
        <v>12510</v>
      </c>
      <c r="G2219" t="s">
        <v>12511</v>
      </c>
      <c r="H2219" t="s">
        <v>9383</v>
      </c>
      <c r="I2219" t="s">
        <v>15609</v>
      </c>
      <c r="J2219" t="s">
        <v>12516</v>
      </c>
      <c r="K2219" t="s">
        <v>31</v>
      </c>
      <c r="L2219" t="s">
        <v>31</v>
      </c>
      <c r="M2219" t="s">
        <v>42</v>
      </c>
      <c r="N2219" t="s">
        <v>43</v>
      </c>
      <c r="O2219" t="s">
        <v>12517</v>
      </c>
      <c r="P2219" t="s">
        <v>307</v>
      </c>
      <c r="Q2219" t="s">
        <v>339</v>
      </c>
      <c r="R2219" t="s">
        <v>366</v>
      </c>
      <c r="S2219" t="str">
        <f t="shared" si="30"/>
        <v>LLANOS MIRANDA, ROSA MARIA</v>
      </c>
      <c r="T2219" t="s">
        <v>59</v>
      </c>
      <c r="U2219" t="s">
        <v>48</v>
      </c>
      <c r="V2219" t="s">
        <v>49</v>
      </c>
      <c r="W2219" t="s">
        <v>18080</v>
      </c>
      <c r="X2219" s="126">
        <v>25688</v>
      </c>
      <c r="Y2219" t="s">
        <v>12518</v>
      </c>
      <c r="AB2219" t="s">
        <v>38</v>
      </c>
      <c r="AC2219" t="s">
        <v>39</v>
      </c>
      <c r="AD2219" t="s">
        <v>40</v>
      </c>
    </row>
    <row r="2220" spans="1:30" x14ac:dyDescent="0.25">
      <c r="A2220" t="s">
        <v>12519</v>
      </c>
      <c r="B2220" t="s">
        <v>400</v>
      </c>
      <c r="C2220" t="s">
        <v>28</v>
      </c>
      <c r="D2220" t="s">
        <v>29</v>
      </c>
      <c r="E2220" t="s">
        <v>369</v>
      </c>
      <c r="F2220" t="s">
        <v>12510</v>
      </c>
      <c r="G2220" t="s">
        <v>12511</v>
      </c>
      <c r="H2220" t="s">
        <v>9383</v>
      </c>
      <c r="I2220" t="s">
        <v>15609</v>
      </c>
      <c r="J2220" t="s">
        <v>12519</v>
      </c>
      <c r="K2220" t="s">
        <v>31</v>
      </c>
      <c r="L2220" t="s">
        <v>31</v>
      </c>
      <c r="M2220" t="s">
        <v>42</v>
      </c>
      <c r="N2220" t="s">
        <v>43</v>
      </c>
      <c r="O2220" t="s">
        <v>12520</v>
      </c>
      <c r="P2220" t="s">
        <v>131</v>
      </c>
      <c r="Q2220" t="s">
        <v>85</v>
      </c>
      <c r="R2220" t="s">
        <v>9021</v>
      </c>
      <c r="S2220" t="str">
        <f t="shared" si="30"/>
        <v>MACHACA CACERES, LUCRECIA</v>
      </c>
      <c r="T2220" t="s">
        <v>59</v>
      </c>
      <c r="U2220" t="s">
        <v>48</v>
      </c>
      <c r="V2220" t="s">
        <v>49</v>
      </c>
      <c r="W2220" t="s">
        <v>18081</v>
      </c>
      <c r="X2220" s="126">
        <v>22973</v>
      </c>
      <c r="Y2220" t="s">
        <v>12521</v>
      </c>
      <c r="AB2220" t="s">
        <v>38</v>
      </c>
      <c r="AC2220" t="s">
        <v>39</v>
      </c>
      <c r="AD2220" t="s">
        <v>40</v>
      </c>
    </row>
    <row r="2221" spans="1:30" x14ac:dyDescent="0.25">
      <c r="A2221" t="s">
        <v>12522</v>
      </c>
      <c r="B2221" t="s">
        <v>400</v>
      </c>
      <c r="C2221" t="s">
        <v>28</v>
      </c>
      <c r="D2221" t="s">
        <v>29</v>
      </c>
      <c r="E2221" t="s">
        <v>369</v>
      </c>
      <c r="F2221" t="s">
        <v>12510</v>
      </c>
      <c r="G2221" t="s">
        <v>12511</v>
      </c>
      <c r="H2221" t="s">
        <v>9383</v>
      </c>
      <c r="I2221" t="s">
        <v>15609</v>
      </c>
      <c r="J2221" t="s">
        <v>12522</v>
      </c>
      <c r="K2221" t="s">
        <v>31</v>
      </c>
      <c r="L2221" t="s">
        <v>31</v>
      </c>
      <c r="M2221" t="s">
        <v>42</v>
      </c>
      <c r="N2221" t="s">
        <v>43</v>
      </c>
      <c r="O2221" t="s">
        <v>18082</v>
      </c>
      <c r="P2221" t="s">
        <v>126</v>
      </c>
      <c r="Q2221" t="s">
        <v>106</v>
      </c>
      <c r="R2221" t="s">
        <v>18085</v>
      </c>
      <c r="S2221" t="str">
        <f t="shared" si="30"/>
        <v>FLORES MAMANI, RAUL VALENTIN</v>
      </c>
      <c r="T2221" t="s">
        <v>52</v>
      </c>
      <c r="U2221" t="s">
        <v>48</v>
      </c>
      <c r="V2221" t="s">
        <v>49</v>
      </c>
      <c r="W2221" t="s">
        <v>18083</v>
      </c>
      <c r="X2221" s="126">
        <v>22631</v>
      </c>
      <c r="Y2221" t="s">
        <v>18084</v>
      </c>
      <c r="Z2221" s="126">
        <v>44256</v>
      </c>
      <c r="AB2221" t="s">
        <v>38</v>
      </c>
      <c r="AC2221" t="s">
        <v>39</v>
      </c>
      <c r="AD2221" t="s">
        <v>40</v>
      </c>
    </row>
    <row r="2222" spans="1:30" x14ac:dyDescent="0.25">
      <c r="A2222" t="s">
        <v>12523</v>
      </c>
      <c r="B2222" t="s">
        <v>400</v>
      </c>
      <c r="C2222" t="s">
        <v>28</v>
      </c>
      <c r="D2222" t="s">
        <v>29</v>
      </c>
      <c r="E2222" t="s">
        <v>369</v>
      </c>
      <c r="F2222" t="s">
        <v>12510</v>
      </c>
      <c r="G2222" t="s">
        <v>12511</v>
      </c>
      <c r="H2222" t="s">
        <v>9383</v>
      </c>
      <c r="I2222" t="s">
        <v>15609</v>
      </c>
      <c r="J2222" t="s">
        <v>12523</v>
      </c>
      <c r="K2222" t="s">
        <v>31</v>
      </c>
      <c r="L2222" t="s">
        <v>31</v>
      </c>
      <c r="M2222" t="s">
        <v>9423</v>
      </c>
      <c r="N2222" t="s">
        <v>43</v>
      </c>
      <c r="O2222" t="s">
        <v>53</v>
      </c>
      <c r="P2222" t="s">
        <v>757</v>
      </c>
      <c r="Q2222" t="s">
        <v>991</v>
      </c>
      <c r="R2222" t="s">
        <v>12524</v>
      </c>
      <c r="S2222" t="str">
        <f t="shared" si="30"/>
        <v>CUENTAS ALVARADO, SABINA ROSARIO DEL CARMEN</v>
      </c>
      <c r="T2222" t="s">
        <v>316</v>
      </c>
      <c r="U2222" t="s">
        <v>48</v>
      </c>
      <c r="V2222" t="s">
        <v>49</v>
      </c>
      <c r="W2222" t="s">
        <v>18086</v>
      </c>
      <c r="X2222" s="126">
        <v>25029</v>
      </c>
      <c r="Y2222" t="s">
        <v>12525</v>
      </c>
      <c r="AB2222" t="s">
        <v>38</v>
      </c>
      <c r="AC2222" t="s">
        <v>39</v>
      </c>
      <c r="AD2222" t="s">
        <v>40</v>
      </c>
    </row>
    <row r="2223" spans="1:30" x14ac:dyDescent="0.25">
      <c r="A2223" t="s">
        <v>12526</v>
      </c>
      <c r="B2223" t="s">
        <v>400</v>
      </c>
      <c r="C2223" t="s">
        <v>28</v>
      </c>
      <c r="D2223" t="s">
        <v>29</v>
      </c>
      <c r="E2223" t="s">
        <v>369</v>
      </c>
      <c r="F2223" t="s">
        <v>12510</v>
      </c>
      <c r="G2223" t="s">
        <v>12511</v>
      </c>
      <c r="H2223" t="s">
        <v>9383</v>
      </c>
      <c r="I2223" t="s">
        <v>15609</v>
      </c>
      <c r="J2223" t="s">
        <v>12526</v>
      </c>
      <c r="K2223" t="s">
        <v>31</v>
      </c>
      <c r="L2223" t="s">
        <v>31</v>
      </c>
      <c r="M2223" t="s">
        <v>42</v>
      </c>
      <c r="N2223" t="s">
        <v>43</v>
      </c>
      <c r="O2223" t="s">
        <v>53</v>
      </c>
      <c r="P2223" t="s">
        <v>72</v>
      </c>
      <c r="Q2223" t="s">
        <v>718</v>
      </c>
      <c r="R2223" t="s">
        <v>322</v>
      </c>
      <c r="S2223" t="str">
        <f t="shared" si="30"/>
        <v>GUERRA VERA, MARIA LUISA</v>
      </c>
      <c r="T2223" t="s">
        <v>52</v>
      </c>
      <c r="U2223" t="s">
        <v>48</v>
      </c>
      <c r="V2223" t="s">
        <v>49</v>
      </c>
      <c r="W2223" t="s">
        <v>18087</v>
      </c>
      <c r="X2223" s="126">
        <v>24369</v>
      </c>
      <c r="Y2223" t="s">
        <v>12527</v>
      </c>
      <c r="AB2223" t="s">
        <v>38</v>
      </c>
      <c r="AC2223" t="s">
        <v>39</v>
      </c>
      <c r="AD2223" t="s">
        <v>40</v>
      </c>
    </row>
    <row r="2224" spans="1:30" x14ac:dyDescent="0.25">
      <c r="A2224" t="s">
        <v>12528</v>
      </c>
      <c r="B2224" t="s">
        <v>400</v>
      </c>
      <c r="C2224" t="s">
        <v>28</v>
      </c>
      <c r="D2224" t="s">
        <v>29</v>
      </c>
      <c r="E2224" t="s">
        <v>369</v>
      </c>
      <c r="F2224" t="s">
        <v>12510</v>
      </c>
      <c r="G2224" t="s">
        <v>12511</v>
      </c>
      <c r="H2224" t="s">
        <v>9383</v>
      </c>
      <c r="I2224" t="s">
        <v>15609</v>
      </c>
      <c r="J2224" t="s">
        <v>12528</v>
      </c>
      <c r="K2224" t="s">
        <v>31</v>
      </c>
      <c r="L2224" t="s">
        <v>31</v>
      </c>
      <c r="M2224" t="s">
        <v>42</v>
      </c>
      <c r="N2224" t="s">
        <v>43</v>
      </c>
      <c r="O2224" t="s">
        <v>53</v>
      </c>
      <c r="P2224" t="s">
        <v>74</v>
      </c>
      <c r="Q2224" t="s">
        <v>12143</v>
      </c>
      <c r="R2224" t="s">
        <v>12529</v>
      </c>
      <c r="S2224" t="str">
        <f t="shared" si="30"/>
        <v>HUANCA PORTILLO, OSCAR DAVID</v>
      </c>
      <c r="T2224" t="s">
        <v>64</v>
      </c>
      <c r="U2224" t="s">
        <v>48</v>
      </c>
      <c r="V2224" t="s">
        <v>49</v>
      </c>
      <c r="W2224" t="s">
        <v>18088</v>
      </c>
      <c r="X2224" s="126">
        <v>22823</v>
      </c>
      <c r="Y2224" t="s">
        <v>12530</v>
      </c>
      <c r="AB2224" t="s">
        <v>38</v>
      </c>
      <c r="AC2224" t="s">
        <v>39</v>
      </c>
      <c r="AD2224" t="s">
        <v>40</v>
      </c>
    </row>
    <row r="2225" spans="1:30" x14ac:dyDescent="0.25">
      <c r="A2225" t="s">
        <v>12531</v>
      </c>
      <c r="B2225" t="s">
        <v>400</v>
      </c>
      <c r="C2225" t="s">
        <v>28</v>
      </c>
      <c r="D2225" t="s">
        <v>29</v>
      </c>
      <c r="E2225" t="s">
        <v>369</v>
      </c>
      <c r="F2225" t="s">
        <v>12510</v>
      </c>
      <c r="G2225" t="s">
        <v>12511</v>
      </c>
      <c r="H2225" t="s">
        <v>9383</v>
      </c>
      <c r="I2225" t="s">
        <v>15609</v>
      </c>
      <c r="J2225" t="s">
        <v>12531</v>
      </c>
      <c r="K2225" t="s">
        <v>31</v>
      </c>
      <c r="L2225" t="s">
        <v>31</v>
      </c>
      <c r="M2225" t="s">
        <v>42</v>
      </c>
      <c r="N2225" t="s">
        <v>43</v>
      </c>
      <c r="O2225" t="s">
        <v>12532</v>
      </c>
      <c r="P2225" t="s">
        <v>126</v>
      </c>
      <c r="Q2225" t="s">
        <v>67</v>
      </c>
      <c r="R2225" t="s">
        <v>1035</v>
      </c>
      <c r="S2225" t="str">
        <f t="shared" si="30"/>
        <v>FLORES CHOQUE, EDMUNDO</v>
      </c>
      <c r="T2225" t="s">
        <v>52</v>
      </c>
      <c r="U2225" t="s">
        <v>48</v>
      </c>
      <c r="V2225" t="s">
        <v>49</v>
      </c>
      <c r="W2225" t="s">
        <v>18089</v>
      </c>
      <c r="X2225" s="126">
        <v>22972</v>
      </c>
      <c r="Y2225" t="s">
        <v>13390</v>
      </c>
      <c r="AB2225" t="s">
        <v>38</v>
      </c>
      <c r="AC2225" t="s">
        <v>39</v>
      </c>
      <c r="AD2225" t="s">
        <v>40</v>
      </c>
    </row>
    <row r="2226" spans="1:30" x14ac:dyDescent="0.25">
      <c r="A2226" t="s">
        <v>12533</v>
      </c>
      <c r="B2226" t="s">
        <v>400</v>
      </c>
      <c r="C2226" t="s">
        <v>28</v>
      </c>
      <c r="D2226" t="s">
        <v>29</v>
      </c>
      <c r="E2226" t="s">
        <v>369</v>
      </c>
      <c r="F2226" t="s">
        <v>12510</v>
      </c>
      <c r="G2226" t="s">
        <v>12511</v>
      </c>
      <c r="H2226" t="s">
        <v>9383</v>
      </c>
      <c r="I2226" t="s">
        <v>15609</v>
      </c>
      <c r="J2226" t="s">
        <v>12533</v>
      </c>
      <c r="K2226" t="s">
        <v>31</v>
      </c>
      <c r="L2226" t="s">
        <v>31</v>
      </c>
      <c r="M2226" t="s">
        <v>6446</v>
      </c>
      <c r="N2226" t="s">
        <v>43</v>
      </c>
      <c r="O2226" t="s">
        <v>12534</v>
      </c>
      <c r="P2226" t="s">
        <v>12535</v>
      </c>
      <c r="Q2226" t="s">
        <v>993</v>
      </c>
      <c r="R2226" t="s">
        <v>994</v>
      </c>
      <c r="S2226" t="str">
        <f t="shared" si="30"/>
        <v>PROVINCIA MURILLO, FREDY</v>
      </c>
      <c r="T2226" t="s">
        <v>52</v>
      </c>
      <c r="U2226" t="s">
        <v>48</v>
      </c>
      <c r="V2226" t="s">
        <v>49</v>
      </c>
      <c r="W2226" t="s">
        <v>18090</v>
      </c>
      <c r="X2226" s="126">
        <v>22120</v>
      </c>
      <c r="Y2226" t="s">
        <v>12536</v>
      </c>
      <c r="AB2226" t="s">
        <v>38</v>
      </c>
      <c r="AC2226" t="s">
        <v>39</v>
      </c>
      <c r="AD2226" t="s">
        <v>40</v>
      </c>
    </row>
    <row r="2227" spans="1:30" x14ac:dyDescent="0.25">
      <c r="A2227" t="s">
        <v>12537</v>
      </c>
      <c r="B2227" t="s">
        <v>400</v>
      </c>
      <c r="C2227" t="s">
        <v>28</v>
      </c>
      <c r="D2227" t="s">
        <v>29</v>
      </c>
      <c r="E2227" t="s">
        <v>369</v>
      </c>
      <c r="F2227" t="s">
        <v>12510</v>
      </c>
      <c r="G2227" t="s">
        <v>12511</v>
      </c>
      <c r="H2227" t="s">
        <v>9383</v>
      </c>
      <c r="I2227" t="s">
        <v>15609</v>
      </c>
      <c r="J2227" t="s">
        <v>12537</v>
      </c>
      <c r="K2227" t="s">
        <v>31</v>
      </c>
      <c r="L2227" t="s">
        <v>31</v>
      </c>
      <c r="M2227" t="s">
        <v>42</v>
      </c>
      <c r="N2227" t="s">
        <v>43</v>
      </c>
      <c r="O2227" t="s">
        <v>12538</v>
      </c>
      <c r="P2227" t="s">
        <v>152</v>
      </c>
      <c r="Q2227" t="s">
        <v>298</v>
      </c>
      <c r="R2227" t="s">
        <v>56</v>
      </c>
      <c r="S2227" t="str">
        <f t="shared" si="30"/>
        <v>RAMOS AGUILAR, ANA MARIA</v>
      </c>
      <c r="T2227" t="s">
        <v>59</v>
      </c>
      <c r="U2227" t="s">
        <v>48</v>
      </c>
      <c r="V2227" t="s">
        <v>49</v>
      </c>
      <c r="W2227" t="s">
        <v>18091</v>
      </c>
      <c r="X2227" s="126">
        <v>26062</v>
      </c>
      <c r="Y2227" t="s">
        <v>12539</v>
      </c>
      <c r="AB2227" t="s">
        <v>38</v>
      </c>
      <c r="AC2227" t="s">
        <v>39</v>
      </c>
      <c r="AD2227" t="s">
        <v>40</v>
      </c>
    </row>
    <row r="2228" spans="1:30" x14ac:dyDescent="0.25">
      <c r="A2228" t="s">
        <v>12540</v>
      </c>
      <c r="B2228" t="s">
        <v>400</v>
      </c>
      <c r="C2228" t="s">
        <v>28</v>
      </c>
      <c r="D2228" t="s">
        <v>29</v>
      </c>
      <c r="E2228" t="s">
        <v>369</v>
      </c>
      <c r="F2228" t="s">
        <v>12510</v>
      </c>
      <c r="G2228" t="s">
        <v>12511</v>
      </c>
      <c r="H2228" t="s">
        <v>9383</v>
      </c>
      <c r="I2228" t="s">
        <v>15609</v>
      </c>
      <c r="J2228" t="s">
        <v>12540</v>
      </c>
      <c r="K2228" t="s">
        <v>31</v>
      </c>
      <c r="L2228" t="s">
        <v>31</v>
      </c>
      <c r="M2228" t="s">
        <v>42</v>
      </c>
      <c r="N2228" t="s">
        <v>43</v>
      </c>
      <c r="O2228" t="s">
        <v>12541</v>
      </c>
      <c r="P2228" t="s">
        <v>219</v>
      </c>
      <c r="Q2228" t="s">
        <v>10314</v>
      </c>
      <c r="R2228" t="s">
        <v>86</v>
      </c>
      <c r="S2228" t="str">
        <f t="shared" si="30"/>
        <v>CASTILLO SAAVEDRA, YENY</v>
      </c>
      <c r="T2228" t="s">
        <v>52</v>
      </c>
      <c r="U2228" t="s">
        <v>48</v>
      </c>
      <c r="V2228" t="s">
        <v>49</v>
      </c>
      <c r="W2228" t="s">
        <v>18092</v>
      </c>
      <c r="X2228" s="126">
        <v>25847</v>
      </c>
      <c r="Y2228" t="s">
        <v>12542</v>
      </c>
      <c r="AB2228" t="s">
        <v>38</v>
      </c>
      <c r="AC2228" t="s">
        <v>39</v>
      </c>
      <c r="AD2228" t="s">
        <v>40</v>
      </c>
    </row>
    <row r="2229" spans="1:30" x14ac:dyDescent="0.25">
      <c r="A2229" t="s">
        <v>12543</v>
      </c>
      <c r="B2229" t="s">
        <v>400</v>
      </c>
      <c r="C2229" t="s">
        <v>28</v>
      </c>
      <c r="D2229" t="s">
        <v>29</v>
      </c>
      <c r="E2229" t="s">
        <v>369</v>
      </c>
      <c r="F2229" t="s">
        <v>12510</v>
      </c>
      <c r="G2229" t="s">
        <v>12511</v>
      </c>
      <c r="H2229" t="s">
        <v>9383</v>
      </c>
      <c r="I2229" t="s">
        <v>15609</v>
      </c>
      <c r="J2229" t="s">
        <v>12543</v>
      </c>
      <c r="K2229" t="s">
        <v>31</v>
      </c>
      <c r="L2229" t="s">
        <v>31</v>
      </c>
      <c r="M2229" t="s">
        <v>42</v>
      </c>
      <c r="N2229" t="s">
        <v>43</v>
      </c>
      <c r="O2229" t="s">
        <v>53</v>
      </c>
      <c r="P2229" t="s">
        <v>318</v>
      </c>
      <c r="Q2229" t="s">
        <v>7060</v>
      </c>
      <c r="R2229" t="s">
        <v>12544</v>
      </c>
      <c r="S2229" t="str">
        <f t="shared" si="30"/>
        <v>VARGAS NAVIA, MARITZA ELIZABETH</v>
      </c>
      <c r="T2229" t="s">
        <v>52</v>
      </c>
      <c r="U2229" t="s">
        <v>48</v>
      </c>
      <c r="V2229" t="s">
        <v>49</v>
      </c>
      <c r="W2229" t="s">
        <v>18093</v>
      </c>
      <c r="X2229" s="126">
        <v>24157</v>
      </c>
      <c r="Y2229" t="s">
        <v>12545</v>
      </c>
      <c r="AB2229" t="s">
        <v>38</v>
      </c>
      <c r="AC2229" t="s">
        <v>39</v>
      </c>
      <c r="AD2229" t="s">
        <v>40</v>
      </c>
    </row>
    <row r="2230" spans="1:30" x14ac:dyDescent="0.25">
      <c r="A2230" t="s">
        <v>12546</v>
      </c>
      <c r="B2230" t="s">
        <v>400</v>
      </c>
      <c r="C2230" t="s">
        <v>28</v>
      </c>
      <c r="D2230" t="s">
        <v>29</v>
      </c>
      <c r="E2230" t="s">
        <v>369</v>
      </c>
      <c r="F2230" t="s">
        <v>12510</v>
      </c>
      <c r="G2230" t="s">
        <v>12511</v>
      </c>
      <c r="H2230" t="s">
        <v>9383</v>
      </c>
      <c r="I2230" t="s">
        <v>15609</v>
      </c>
      <c r="J2230" t="s">
        <v>12546</v>
      </c>
      <c r="K2230" t="s">
        <v>31</v>
      </c>
      <c r="L2230" t="s">
        <v>31</v>
      </c>
      <c r="M2230" t="s">
        <v>42</v>
      </c>
      <c r="N2230" t="s">
        <v>43</v>
      </c>
      <c r="O2230" t="s">
        <v>15610</v>
      </c>
      <c r="P2230" t="s">
        <v>595</v>
      </c>
      <c r="Q2230" t="s">
        <v>184</v>
      </c>
      <c r="R2230" t="s">
        <v>12376</v>
      </c>
      <c r="S2230" t="str">
        <f t="shared" si="30"/>
        <v>CORONEL CHURATA, PEDRO FELIX</v>
      </c>
      <c r="T2230" t="s">
        <v>52</v>
      </c>
      <c r="U2230" t="s">
        <v>48</v>
      </c>
      <c r="V2230" t="s">
        <v>49</v>
      </c>
      <c r="W2230" t="s">
        <v>18094</v>
      </c>
      <c r="X2230" s="126">
        <v>22494</v>
      </c>
      <c r="Y2230" t="s">
        <v>12377</v>
      </c>
      <c r="AB2230" t="s">
        <v>38</v>
      </c>
      <c r="AC2230" t="s">
        <v>39</v>
      </c>
      <c r="AD2230" t="s">
        <v>40</v>
      </c>
    </row>
    <row r="2231" spans="1:30" x14ac:dyDescent="0.25">
      <c r="A2231" t="s">
        <v>12548</v>
      </c>
      <c r="B2231" t="s">
        <v>400</v>
      </c>
      <c r="C2231" t="s">
        <v>28</v>
      </c>
      <c r="D2231" t="s">
        <v>29</v>
      </c>
      <c r="E2231" t="s">
        <v>369</v>
      </c>
      <c r="F2231" t="s">
        <v>12510</v>
      </c>
      <c r="G2231" t="s">
        <v>12511</v>
      </c>
      <c r="H2231" t="s">
        <v>9383</v>
      </c>
      <c r="I2231" t="s">
        <v>15609</v>
      </c>
      <c r="J2231" t="s">
        <v>12548</v>
      </c>
      <c r="K2231" t="s">
        <v>31</v>
      </c>
      <c r="L2231" t="s">
        <v>31</v>
      </c>
      <c r="M2231" t="s">
        <v>42</v>
      </c>
      <c r="N2231" t="s">
        <v>43</v>
      </c>
      <c r="O2231" t="s">
        <v>984</v>
      </c>
      <c r="P2231" t="s">
        <v>305</v>
      </c>
      <c r="Q2231" t="s">
        <v>143</v>
      </c>
      <c r="R2231" t="s">
        <v>177</v>
      </c>
      <c r="S2231" t="str">
        <f t="shared" si="30"/>
        <v>RODRIGUEZ DUEÑAS, MARITZA</v>
      </c>
      <c r="T2231" t="s">
        <v>47</v>
      </c>
      <c r="U2231" t="s">
        <v>48</v>
      </c>
      <c r="V2231" t="s">
        <v>49</v>
      </c>
      <c r="W2231" t="s">
        <v>18095</v>
      </c>
      <c r="X2231" s="126">
        <v>25337</v>
      </c>
      <c r="Y2231" t="s">
        <v>12549</v>
      </c>
      <c r="AB2231" t="s">
        <v>38</v>
      </c>
      <c r="AC2231" t="s">
        <v>39</v>
      </c>
      <c r="AD2231" t="s">
        <v>40</v>
      </c>
    </row>
    <row r="2232" spans="1:30" x14ac:dyDescent="0.25">
      <c r="A2232" t="s">
        <v>18096</v>
      </c>
      <c r="B2232" t="s">
        <v>400</v>
      </c>
      <c r="C2232" t="s">
        <v>28</v>
      </c>
      <c r="D2232" t="s">
        <v>29</v>
      </c>
      <c r="E2232" t="s">
        <v>369</v>
      </c>
      <c r="F2232" t="s">
        <v>12510</v>
      </c>
      <c r="G2232" t="s">
        <v>12511</v>
      </c>
      <c r="H2232" t="s">
        <v>9383</v>
      </c>
      <c r="I2232" t="s">
        <v>15609</v>
      </c>
      <c r="J2232" t="s">
        <v>18096</v>
      </c>
      <c r="K2232" t="s">
        <v>31</v>
      </c>
      <c r="L2232" t="s">
        <v>31</v>
      </c>
      <c r="M2232" t="s">
        <v>6446</v>
      </c>
      <c r="N2232" t="s">
        <v>61</v>
      </c>
      <c r="O2232" t="s">
        <v>17060</v>
      </c>
      <c r="P2232" t="s">
        <v>888</v>
      </c>
      <c r="Q2232" t="s">
        <v>218</v>
      </c>
      <c r="R2232" t="s">
        <v>22525</v>
      </c>
      <c r="S2232" s="189" t="s">
        <v>235</v>
      </c>
      <c r="T2232" t="s">
        <v>64</v>
      </c>
      <c r="U2232" t="s">
        <v>316</v>
      </c>
      <c r="V2232" t="s">
        <v>49</v>
      </c>
      <c r="W2232" t="s">
        <v>22526</v>
      </c>
      <c r="X2232" s="126">
        <v>26303</v>
      </c>
      <c r="Y2232" t="s">
        <v>22527</v>
      </c>
      <c r="Z2232" s="126">
        <v>44256</v>
      </c>
      <c r="AA2232" s="126">
        <v>44561</v>
      </c>
      <c r="AB2232" t="s">
        <v>119</v>
      </c>
      <c r="AC2232" t="s">
        <v>6628</v>
      </c>
      <c r="AD2232" t="s">
        <v>40</v>
      </c>
    </row>
    <row r="2233" spans="1:30" x14ac:dyDescent="0.25">
      <c r="A2233" t="s">
        <v>12550</v>
      </c>
      <c r="B2233" t="s">
        <v>400</v>
      </c>
      <c r="C2233" t="s">
        <v>28</v>
      </c>
      <c r="D2233" t="s">
        <v>29</v>
      </c>
      <c r="E2233" t="s">
        <v>369</v>
      </c>
      <c r="F2233" t="s">
        <v>12510</v>
      </c>
      <c r="G2233" t="s">
        <v>12511</v>
      </c>
      <c r="H2233" t="s">
        <v>9383</v>
      </c>
      <c r="I2233" t="s">
        <v>15609</v>
      </c>
      <c r="J2233" t="s">
        <v>12550</v>
      </c>
      <c r="K2233" t="s">
        <v>90</v>
      </c>
      <c r="L2233" t="s">
        <v>91</v>
      </c>
      <c r="M2233" t="s">
        <v>92</v>
      </c>
      <c r="N2233" t="s">
        <v>43</v>
      </c>
      <c r="O2233" t="s">
        <v>53</v>
      </c>
      <c r="P2233" t="s">
        <v>7041</v>
      </c>
      <c r="Q2233" t="s">
        <v>476</v>
      </c>
      <c r="R2233" t="s">
        <v>515</v>
      </c>
      <c r="S2233" t="str">
        <f t="shared" si="30"/>
        <v>CCALLI CHINO, EFRAIN</v>
      </c>
      <c r="T2233" t="s">
        <v>192</v>
      </c>
      <c r="U2233" t="s">
        <v>37</v>
      </c>
      <c r="V2233" t="s">
        <v>49</v>
      </c>
      <c r="W2233" t="s">
        <v>18097</v>
      </c>
      <c r="X2233" s="126">
        <v>22779</v>
      </c>
      <c r="Y2233" t="s">
        <v>12551</v>
      </c>
      <c r="AB2233" t="s">
        <v>38</v>
      </c>
      <c r="AC2233" t="s">
        <v>95</v>
      </c>
      <c r="AD2233" t="s">
        <v>40</v>
      </c>
    </row>
    <row r="2234" spans="1:30" x14ac:dyDescent="0.25">
      <c r="A2234" t="s">
        <v>12552</v>
      </c>
      <c r="B2234" t="s">
        <v>400</v>
      </c>
      <c r="C2234" t="s">
        <v>28</v>
      </c>
      <c r="D2234" t="s">
        <v>29</v>
      </c>
      <c r="E2234" t="s">
        <v>369</v>
      </c>
      <c r="F2234" t="s">
        <v>12510</v>
      </c>
      <c r="G2234" t="s">
        <v>12511</v>
      </c>
      <c r="H2234" t="s">
        <v>9383</v>
      </c>
      <c r="I2234" t="s">
        <v>15609</v>
      </c>
      <c r="J2234" t="s">
        <v>12552</v>
      </c>
      <c r="K2234" t="s">
        <v>90</v>
      </c>
      <c r="L2234" t="s">
        <v>91</v>
      </c>
      <c r="M2234" t="s">
        <v>92</v>
      </c>
      <c r="N2234" t="s">
        <v>43</v>
      </c>
      <c r="O2234" t="s">
        <v>7929</v>
      </c>
      <c r="P2234" t="s">
        <v>109</v>
      </c>
      <c r="Q2234" t="s">
        <v>193</v>
      </c>
      <c r="R2234" t="s">
        <v>866</v>
      </c>
      <c r="S2234" t="str">
        <f t="shared" si="30"/>
        <v>RUELAS APAZA, FRANCISCO</v>
      </c>
      <c r="T2234" t="s">
        <v>102</v>
      </c>
      <c r="U2234" t="s">
        <v>37</v>
      </c>
      <c r="V2234" t="s">
        <v>49</v>
      </c>
      <c r="W2234" t="s">
        <v>18098</v>
      </c>
      <c r="X2234" s="126">
        <v>20193</v>
      </c>
      <c r="Y2234" t="s">
        <v>12553</v>
      </c>
      <c r="AB2234" t="s">
        <v>38</v>
      </c>
      <c r="AC2234" t="s">
        <v>95</v>
      </c>
      <c r="AD2234" t="s">
        <v>40</v>
      </c>
    </row>
    <row r="2235" spans="1:30" x14ac:dyDescent="0.25">
      <c r="A2235" t="s">
        <v>12554</v>
      </c>
      <c r="B2235" t="s">
        <v>407</v>
      </c>
      <c r="C2235" t="s">
        <v>28</v>
      </c>
      <c r="D2235" t="s">
        <v>29</v>
      </c>
      <c r="E2235" t="s">
        <v>369</v>
      </c>
      <c r="F2235" t="s">
        <v>12555</v>
      </c>
      <c r="G2235" t="s">
        <v>12556</v>
      </c>
      <c r="H2235" t="s">
        <v>9383</v>
      </c>
      <c r="I2235" t="s">
        <v>15611</v>
      </c>
      <c r="J2235" t="s">
        <v>12554</v>
      </c>
      <c r="K2235" t="s">
        <v>31</v>
      </c>
      <c r="L2235" t="s">
        <v>32</v>
      </c>
      <c r="M2235" t="s">
        <v>33</v>
      </c>
      <c r="N2235" t="s">
        <v>34</v>
      </c>
      <c r="O2235" t="s">
        <v>12557</v>
      </c>
      <c r="P2235" t="s">
        <v>453</v>
      </c>
      <c r="Q2235" t="s">
        <v>75</v>
      </c>
      <c r="R2235" t="s">
        <v>13050</v>
      </c>
      <c r="S2235" t="str">
        <f t="shared" si="30"/>
        <v>GODOY QUISPE, JAIME ASENCIO</v>
      </c>
      <c r="T2235" t="s">
        <v>36</v>
      </c>
      <c r="U2235" t="s">
        <v>37</v>
      </c>
      <c r="V2235" t="s">
        <v>6613</v>
      </c>
      <c r="W2235" t="s">
        <v>18099</v>
      </c>
      <c r="X2235" s="126">
        <v>23969</v>
      </c>
      <c r="Y2235" t="s">
        <v>13051</v>
      </c>
      <c r="Z2235" s="126">
        <v>43525</v>
      </c>
      <c r="AA2235" s="126">
        <v>44985</v>
      </c>
      <c r="AB2235" t="s">
        <v>38</v>
      </c>
      <c r="AC2235" t="s">
        <v>39</v>
      </c>
      <c r="AD2235" t="s">
        <v>40</v>
      </c>
    </row>
    <row r="2236" spans="1:30" x14ac:dyDescent="0.25">
      <c r="A2236" t="s">
        <v>12560</v>
      </c>
      <c r="B2236" t="s">
        <v>407</v>
      </c>
      <c r="C2236" t="s">
        <v>28</v>
      </c>
      <c r="D2236" t="s">
        <v>29</v>
      </c>
      <c r="E2236" t="s">
        <v>369</v>
      </c>
      <c r="F2236" t="s">
        <v>12555</v>
      </c>
      <c r="G2236" t="s">
        <v>12556</v>
      </c>
      <c r="H2236" t="s">
        <v>9383</v>
      </c>
      <c r="I2236" t="s">
        <v>15611</v>
      </c>
      <c r="J2236" t="s">
        <v>12560</v>
      </c>
      <c r="K2236" t="s">
        <v>31</v>
      </c>
      <c r="L2236" t="s">
        <v>31</v>
      </c>
      <c r="M2236" t="s">
        <v>42</v>
      </c>
      <c r="N2236" t="s">
        <v>43</v>
      </c>
      <c r="O2236" t="s">
        <v>18100</v>
      </c>
      <c r="P2236" t="s">
        <v>313</v>
      </c>
      <c r="Q2236" t="s">
        <v>219</v>
      </c>
      <c r="R2236" t="s">
        <v>12791</v>
      </c>
      <c r="S2236" t="str">
        <f t="shared" si="30"/>
        <v>BORDA CASTILLO, PABLO JESUS</v>
      </c>
      <c r="T2236" t="s">
        <v>59</v>
      </c>
      <c r="U2236" t="s">
        <v>48</v>
      </c>
      <c r="V2236" t="s">
        <v>49</v>
      </c>
      <c r="W2236" t="s">
        <v>18101</v>
      </c>
      <c r="X2236" s="126">
        <v>24122</v>
      </c>
      <c r="Y2236" t="s">
        <v>12792</v>
      </c>
      <c r="AB2236" t="s">
        <v>38</v>
      </c>
      <c r="AC2236" t="s">
        <v>39</v>
      </c>
      <c r="AD2236" t="s">
        <v>40</v>
      </c>
    </row>
    <row r="2237" spans="1:30" x14ac:dyDescent="0.25">
      <c r="A2237" t="s">
        <v>12561</v>
      </c>
      <c r="B2237" t="s">
        <v>407</v>
      </c>
      <c r="C2237" t="s">
        <v>28</v>
      </c>
      <c r="D2237" t="s">
        <v>29</v>
      </c>
      <c r="E2237" t="s">
        <v>369</v>
      </c>
      <c r="F2237" t="s">
        <v>12555</v>
      </c>
      <c r="G2237" t="s">
        <v>12556</v>
      </c>
      <c r="H2237" t="s">
        <v>9383</v>
      </c>
      <c r="I2237" t="s">
        <v>15611</v>
      </c>
      <c r="J2237" t="s">
        <v>12561</v>
      </c>
      <c r="K2237" t="s">
        <v>31</v>
      </c>
      <c r="L2237" t="s">
        <v>31</v>
      </c>
      <c r="M2237" t="s">
        <v>42</v>
      </c>
      <c r="N2237" t="s">
        <v>43</v>
      </c>
      <c r="O2237" t="s">
        <v>12562</v>
      </c>
      <c r="P2237" t="s">
        <v>244</v>
      </c>
      <c r="Q2237" t="s">
        <v>230</v>
      </c>
      <c r="R2237" t="s">
        <v>12563</v>
      </c>
      <c r="S2237" t="str">
        <f t="shared" si="30"/>
        <v>NUÑEZ TICONA, ALEJA</v>
      </c>
      <c r="T2237" t="s">
        <v>64</v>
      </c>
      <c r="U2237" t="s">
        <v>48</v>
      </c>
      <c r="V2237" t="s">
        <v>49</v>
      </c>
      <c r="W2237" t="s">
        <v>18102</v>
      </c>
      <c r="X2237" s="126">
        <v>24155</v>
      </c>
      <c r="Y2237" t="s">
        <v>12564</v>
      </c>
      <c r="AB2237" t="s">
        <v>38</v>
      </c>
      <c r="AC2237" t="s">
        <v>39</v>
      </c>
      <c r="AD2237" t="s">
        <v>40</v>
      </c>
    </row>
    <row r="2238" spans="1:30" x14ac:dyDescent="0.25">
      <c r="A2238" t="s">
        <v>12565</v>
      </c>
      <c r="B2238" t="s">
        <v>407</v>
      </c>
      <c r="C2238" t="s">
        <v>28</v>
      </c>
      <c r="D2238" t="s">
        <v>29</v>
      </c>
      <c r="E2238" t="s">
        <v>369</v>
      </c>
      <c r="F2238" t="s">
        <v>12555</v>
      </c>
      <c r="G2238" t="s">
        <v>12556</v>
      </c>
      <c r="H2238" t="s">
        <v>9383</v>
      </c>
      <c r="I2238" t="s">
        <v>15611</v>
      </c>
      <c r="J2238" t="s">
        <v>12565</v>
      </c>
      <c r="K2238" t="s">
        <v>31</v>
      </c>
      <c r="L2238" t="s">
        <v>31</v>
      </c>
      <c r="M2238" t="s">
        <v>42</v>
      </c>
      <c r="N2238" t="s">
        <v>43</v>
      </c>
      <c r="O2238" t="s">
        <v>53</v>
      </c>
      <c r="P2238" t="s">
        <v>106</v>
      </c>
      <c r="Q2238" t="s">
        <v>277</v>
      </c>
      <c r="R2238" t="s">
        <v>916</v>
      </c>
      <c r="S2238" t="str">
        <f t="shared" si="30"/>
        <v>MAMANI GORDILLO, MAXIMO</v>
      </c>
      <c r="T2238" t="s">
        <v>52</v>
      </c>
      <c r="U2238" t="s">
        <v>48</v>
      </c>
      <c r="V2238" t="s">
        <v>49</v>
      </c>
      <c r="W2238" t="s">
        <v>18103</v>
      </c>
      <c r="X2238" s="126">
        <v>20591</v>
      </c>
      <c r="Y2238" t="s">
        <v>12566</v>
      </c>
      <c r="AB2238" t="s">
        <v>38</v>
      </c>
      <c r="AC2238" t="s">
        <v>39</v>
      </c>
      <c r="AD2238" t="s">
        <v>40</v>
      </c>
    </row>
    <row r="2239" spans="1:30" x14ac:dyDescent="0.25">
      <c r="A2239" t="s">
        <v>12567</v>
      </c>
      <c r="B2239" t="s">
        <v>407</v>
      </c>
      <c r="C2239" t="s">
        <v>28</v>
      </c>
      <c r="D2239" t="s">
        <v>29</v>
      </c>
      <c r="E2239" t="s">
        <v>369</v>
      </c>
      <c r="F2239" t="s">
        <v>12555</v>
      </c>
      <c r="G2239" t="s">
        <v>12556</v>
      </c>
      <c r="H2239" t="s">
        <v>9383</v>
      </c>
      <c r="I2239" t="s">
        <v>15611</v>
      </c>
      <c r="J2239" t="s">
        <v>12567</v>
      </c>
      <c r="K2239" t="s">
        <v>31</v>
      </c>
      <c r="L2239" t="s">
        <v>31</v>
      </c>
      <c r="M2239" t="s">
        <v>42</v>
      </c>
      <c r="N2239" t="s">
        <v>43</v>
      </c>
      <c r="O2239" t="s">
        <v>18104</v>
      </c>
      <c r="P2239" t="s">
        <v>375</v>
      </c>
      <c r="Q2239" t="s">
        <v>78</v>
      </c>
      <c r="R2239" t="s">
        <v>680</v>
      </c>
      <c r="S2239" t="str">
        <f t="shared" si="30"/>
        <v>ALEJO PINEDA, JOSE LUIS</v>
      </c>
      <c r="T2239" t="s">
        <v>59</v>
      </c>
      <c r="U2239" t="s">
        <v>48</v>
      </c>
      <c r="V2239" t="s">
        <v>49</v>
      </c>
      <c r="W2239" t="s">
        <v>18105</v>
      </c>
      <c r="X2239" s="126">
        <v>25932</v>
      </c>
      <c r="Y2239" t="s">
        <v>12825</v>
      </c>
      <c r="AB2239" t="s">
        <v>38</v>
      </c>
      <c r="AC2239" t="s">
        <v>39</v>
      </c>
      <c r="AD2239" t="s">
        <v>40</v>
      </c>
    </row>
    <row r="2240" spans="1:30" x14ac:dyDescent="0.25">
      <c r="A2240" t="s">
        <v>12569</v>
      </c>
      <c r="B2240" t="s">
        <v>407</v>
      </c>
      <c r="C2240" t="s">
        <v>28</v>
      </c>
      <c r="D2240" t="s">
        <v>29</v>
      </c>
      <c r="E2240" t="s">
        <v>369</v>
      </c>
      <c r="F2240" t="s">
        <v>12555</v>
      </c>
      <c r="G2240" t="s">
        <v>12556</v>
      </c>
      <c r="H2240" t="s">
        <v>9383</v>
      </c>
      <c r="I2240" t="s">
        <v>15611</v>
      </c>
      <c r="J2240" t="s">
        <v>12569</v>
      </c>
      <c r="K2240" t="s">
        <v>90</v>
      </c>
      <c r="L2240" t="s">
        <v>91</v>
      </c>
      <c r="M2240" t="s">
        <v>92</v>
      </c>
      <c r="N2240" t="s">
        <v>43</v>
      </c>
      <c r="O2240" t="s">
        <v>53</v>
      </c>
      <c r="P2240" t="s">
        <v>295</v>
      </c>
      <c r="Q2240" t="s">
        <v>75</v>
      </c>
      <c r="R2240" t="s">
        <v>12570</v>
      </c>
      <c r="S2240" t="str">
        <f t="shared" si="30"/>
        <v>ZEA QUISPE, RITA PETRONILA</v>
      </c>
      <c r="T2240" t="s">
        <v>94</v>
      </c>
      <c r="U2240" t="s">
        <v>37</v>
      </c>
      <c r="V2240" t="s">
        <v>49</v>
      </c>
      <c r="W2240" t="s">
        <v>18106</v>
      </c>
      <c r="X2240" s="126">
        <v>22033</v>
      </c>
      <c r="Y2240" t="s">
        <v>12571</v>
      </c>
      <c r="AB2240" t="s">
        <v>38</v>
      </c>
      <c r="AC2240" t="s">
        <v>95</v>
      </c>
      <c r="AD2240" t="s">
        <v>40</v>
      </c>
    </row>
    <row r="2241" spans="1:30" x14ac:dyDescent="0.25">
      <c r="A2241" t="s">
        <v>12572</v>
      </c>
      <c r="B2241" t="s">
        <v>410</v>
      </c>
      <c r="C2241" t="s">
        <v>28</v>
      </c>
      <c r="D2241" t="s">
        <v>29</v>
      </c>
      <c r="E2241" t="s">
        <v>368</v>
      </c>
      <c r="F2241" t="s">
        <v>12573</v>
      </c>
      <c r="G2241" t="s">
        <v>12574</v>
      </c>
      <c r="H2241" t="s">
        <v>9383</v>
      </c>
      <c r="I2241" t="s">
        <v>12575</v>
      </c>
      <c r="J2241" t="s">
        <v>12572</v>
      </c>
      <c r="K2241" t="s">
        <v>31</v>
      </c>
      <c r="L2241" t="s">
        <v>31</v>
      </c>
      <c r="M2241" t="s">
        <v>6446</v>
      </c>
      <c r="N2241" t="s">
        <v>43</v>
      </c>
      <c r="O2241" t="s">
        <v>53</v>
      </c>
      <c r="P2241" t="s">
        <v>204</v>
      </c>
      <c r="Q2241" t="s">
        <v>353</v>
      </c>
      <c r="R2241" t="s">
        <v>12576</v>
      </c>
      <c r="S2241" t="str">
        <f t="shared" si="30"/>
        <v>CASTRO LUJAN, RUBEN ENRIQUE</v>
      </c>
      <c r="T2241" t="s">
        <v>47</v>
      </c>
      <c r="U2241" t="s">
        <v>48</v>
      </c>
      <c r="V2241" t="s">
        <v>49</v>
      </c>
      <c r="W2241" t="s">
        <v>18107</v>
      </c>
      <c r="X2241" s="126">
        <v>24108</v>
      </c>
      <c r="Y2241" t="s">
        <v>12577</v>
      </c>
      <c r="AB2241" t="s">
        <v>38</v>
      </c>
      <c r="AC2241" t="s">
        <v>39</v>
      </c>
      <c r="AD2241" t="s">
        <v>40</v>
      </c>
    </row>
    <row r="2242" spans="1:30" x14ac:dyDescent="0.25">
      <c r="A2242" t="s">
        <v>12578</v>
      </c>
      <c r="B2242" t="s">
        <v>410</v>
      </c>
      <c r="C2242" t="s">
        <v>28</v>
      </c>
      <c r="D2242" t="s">
        <v>29</v>
      </c>
      <c r="E2242" t="s">
        <v>368</v>
      </c>
      <c r="F2242" t="s">
        <v>12573</v>
      </c>
      <c r="G2242" t="s">
        <v>12574</v>
      </c>
      <c r="H2242" t="s">
        <v>9383</v>
      </c>
      <c r="I2242" t="s">
        <v>12575</v>
      </c>
      <c r="J2242" t="s">
        <v>12578</v>
      </c>
      <c r="K2242" t="s">
        <v>31</v>
      </c>
      <c r="L2242" t="s">
        <v>31</v>
      </c>
      <c r="M2242" t="s">
        <v>42</v>
      </c>
      <c r="N2242" t="s">
        <v>43</v>
      </c>
      <c r="O2242" t="s">
        <v>12579</v>
      </c>
      <c r="P2242" t="s">
        <v>245</v>
      </c>
      <c r="Q2242" t="s">
        <v>126</v>
      </c>
      <c r="R2242" t="s">
        <v>15612</v>
      </c>
      <c r="S2242" t="str">
        <f t="shared" si="30"/>
        <v>ALATA FLORES, PAULA GENARA</v>
      </c>
      <c r="T2242" t="s">
        <v>52</v>
      </c>
      <c r="U2242" t="s">
        <v>48</v>
      </c>
      <c r="V2242" t="s">
        <v>49</v>
      </c>
      <c r="W2242" t="s">
        <v>18108</v>
      </c>
      <c r="X2242" s="126">
        <v>21977</v>
      </c>
      <c r="Y2242" t="s">
        <v>15613</v>
      </c>
      <c r="AB2242" t="s">
        <v>38</v>
      </c>
      <c r="AC2242" t="s">
        <v>39</v>
      </c>
      <c r="AD2242" t="s">
        <v>40</v>
      </c>
    </row>
    <row r="2243" spans="1:30" x14ac:dyDescent="0.25">
      <c r="A2243" t="s">
        <v>12580</v>
      </c>
      <c r="B2243" t="s">
        <v>410</v>
      </c>
      <c r="C2243" t="s">
        <v>28</v>
      </c>
      <c r="D2243" t="s">
        <v>29</v>
      </c>
      <c r="E2243" t="s">
        <v>368</v>
      </c>
      <c r="F2243" t="s">
        <v>12573</v>
      </c>
      <c r="G2243" t="s">
        <v>12574</v>
      </c>
      <c r="H2243" t="s">
        <v>9383</v>
      </c>
      <c r="I2243" t="s">
        <v>12575</v>
      </c>
      <c r="J2243" t="s">
        <v>12580</v>
      </c>
      <c r="K2243" t="s">
        <v>31</v>
      </c>
      <c r="L2243" t="s">
        <v>31</v>
      </c>
      <c r="M2243" t="s">
        <v>42</v>
      </c>
      <c r="N2243" t="s">
        <v>43</v>
      </c>
      <c r="O2243" t="s">
        <v>12581</v>
      </c>
      <c r="P2243" t="s">
        <v>344</v>
      </c>
      <c r="Q2243" t="s">
        <v>12582</v>
      </c>
      <c r="R2243" t="s">
        <v>995</v>
      </c>
      <c r="S2243" t="str">
        <f t="shared" si="30"/>
        <v>DIAZ ABADO, ELIAS</v>
      </c>
      <c r="T2243" t="s">
        <v>52</v>
      </c>
      <c r="U2243" t="s">
        <v>48</v>
      </c>
      <c r="V2243" t="s">
        <v>49</v>
      </c>
      <c r="W2243" t="s">
        <v>18109</v>
      </c>
      <c r="X2243" s="126">
        <v>24673</v>
      </c>
      <c r="Y2243" t="s">
        <v>12583</v>
      </c>
      <c r="AB2243" t="s">
        <v>38</v>
      </c>
      <c r="AC2243" t="s">
        <v>39</v>
      </c>
      <c r="AD2243" t="s">
        <v>40</v>
      </c>
    </row>
    <row r="2244" spans="1:30" x14ac:dyDescent="0.25">
      <c r="A2244" t="s">
        <v>12584</v>
      </c>
      <c r="B2244" t="s">
        <v>410</v>
      </c>
      <c r="C2244" t="s">
        <v>28</v>
      </c>
      <c r="D2244" t="s">
        <v>29</v>
      </c>
      <c r="E2244" t="s">
        <v>368</v>
      </c>
      <c r="F2244" t="s">
        <v>12573</v>
      </c>
      <c r="G2244" t="s">
        <v>12574</v>
      </c>
      <c r="H2244" t="s">
        <v>9383</v>
      </c>
      <c r="I2244" t="s">
        <v>12575</v>
      </c>
      <c r="J2244" t="s">
        <v>12584</v>
      </c>
      <c r="K2244" t="s">
        <v>31</v>
      </c>
      <c r="L2244" t="s">
        <v>31</v>
      </c>
      <c r="M2244" t="s">
        <v>42</v>
      </c>
      <c r="N2244" t="s">
        <v>43</v>
      </c>
      <c r="O2244" t="s">
        <v>12585</v>
      </c>
      <c r="P2244" t="s">
        <v>12586</v>
      </c>
      <c r="Q2244" t="s">
        <v>138</v>
      </c>
      <c r="R2244" t="s">
        <v>12587</v>
      </c>
      <c r="S2244" t="str">
        <f t="shared" ref="S2244:S2306" si="31">CONCATENATE(P2244," ",Q2244,","," ",R2244)</f>
        <v>AMPUERO GONZALES, DANTE</v>
      </c>
      <c r="T2244" t="s">
        <v>64</v>
      </c>
      <c r="U2244" t="s">
        <v>48</v>
      </c>
      <c r="V2244" t="s">
        <v>49</v>
      </c>
      <c r="W2244" t="s">
        <v>18110</v>
      </c>
      <c r="X2244" s="126">
        <v>27107</v>
      </c>
      <c r="Y2244" t="s">
        <v>12588</v>
      </c>
      <c r="AB2244" t="s">
        <v>38</v>
      </c>
      <c r="AC2244" t="s">
        <v>39</v>
      </c>
      <c r="AD2244" t="s">
        <v>40</v>
      </c>
    </row>
    <row r="2245" spans="1:30" x14ac:dyDescent="0.25">
      <c r="A2245" t="s">
        <v>12589</v>
      </c>
      <c r="B2245" t="s">
        <v>410</v>
      </c>
      <c r="C2245" t="s">
        <v>28</v>
      </c>
      <c r="D2245" t="s">
        <v>29</v>
      </c>
      <c r="E2245" t="s">
        <v>368</v>
      </c>
      <c r="F2245" t="s">
        <v>12573</v>
      </c>
      <c r="G2245" t="s">
        <v>12574</v>
      </c>
      <c r="H2245" t="s">
        <v>9383</v>
      </c>
      <c r="I2245" t="s">
        <v>12575</v>
      </c>
      <c r="J2245" t="s">
        <v>12589</v>
      </c>
      <c r="K2245" t="s">
        <v>31</v>
      </c>
      <c r="L2245" t="s">
        <v>31</v>
      </c>
      <c r="M2245" t="s">
        <v>42</v>
      </c>
      <c r="N2245" t="s">
        <v>43</v>
      </c>
      <c r="O2245" t="s">
        <v>12590</v>
      </c>
      <c r="P2245" t="s">
        <v>480</v>
      </c>
      <c r="Q2245" t="s">
        <v>58</v>
      </c>
      <c r="R2245" t="s">
        <v>13788</v>
      </c>
      <c r="S2245" t="str">
        <f t="shared" si="31"/>
        <v>CURO VILCA, WALTER NORBERTO</v>
      </c>
      <c r="T2245" t="s">
        <v>59</v>
      </c>
      <c r="U2245" t="s">
        <v>48</v>
      </c>
      <c r="V2245" t="s">
        <v>49</v>
      </c>
      <c r="W2245" t="s">
        <v>18111</v>
      </c>
      <c r="X2245" s="126">
        <v>29012</v>
      </c>
      <c r="Y2245" t="s">
        <v>13789</v>
      </c>
      <c r="AB2245" t="s">
        <v>38</v>
      </c>
      <c r="AC2245" t="s">
        <v>39</v>
      </c>
      <c r="AD2245" t="s">
        <v>40</v>
      </c>
    </row>
    <row r="2246" spans="1:30" x14ac:dyDescent="0.25">
      <c r="A2246" t="s">
        <v>12591</v>
      </c>
      <c r="B2246" t="s">
        <v>410</v>
      </c>
      <c r="C2246" t="s">
        <v>28</v>
      </c>
      <c r="D2246" t="s">
        <v>29</v>
      </c>
      <c r="E2246" t="s">
        <v>368</v>
      </c>
      <c r="F2246" t="s">
        <v>12573</v>
      </c>
      <c r="G2246" t="s">
        <v>12574</v>
      </c>
      <c r="H2246" t="s">
        <v>9383</v>
      </c>
      <c r="I2246" t="s">
        <v>12575</v>
      </c>
      <c r="J2246" t="s">
        <v>12591</v>
      </c>
      <c r="K2246" t="s">
        <v>31</v>
      </c>
      <c r="L2246" t="s">
        <v>31</v>
      </c>
      <c r="M2246" t="s">
        <v>291</v>
      </c>
      <c r="N2246" t="s">
        <v>43</v>
      </c>
      <c r="O2246" t="s">
        <v>53</v>
      </c>
      <c r="P2246" t="s">
        <v>852</v>
      </c>
      <c r="Q2246" t="s">
        <v>532</v>
      </c>
      <c r="R2246" t="s">
        <v>483</v>
      </c>
      <c r="S2246" t="str">
        <f t="shared" si="31"/>
        <v>SOTO ROJO, NORMA</v>
      </c>
      <c r="T2246" t="s">
        <v>47</v>
      </c>
      <c r="U2246" t="s">
        <v>48</v>
      </c>
      <c r="V2246" t="s">
        <v>49</v>
      </c>
      <c r="W2246" t="s">
        <v>18112</v>
      </c>
      <c r="X2246" s="126">
        <v>26687</v>
      </c>
      <c r="Y2246" t="s">
        <v>12592</v>
      </c>
      <c r="Z2246" s="126">
        <v>44197</v>
      </c>
      <c r="AA2246" s="126">
        <v>44561</v>
      </c>
      <c r="AB2246" t="s">
        <v>38</v>
      </c>
      <c r="AC2246" t="s">
        <v>39</v>
      </c>
      <c r="AD2246" t="s">
        <v>40</v>
      </c>
    </row>
    <row r="2247" spans="1:30" x14ac:dyDescent="0.25">
      <c r="A2247" t="s">
        <v>12593</v>
      </c>
      <c r="B2247" t="s">
        <v>410</v>
      </c>
      <c r="C2247" t="s">
        <v>28</v>
      </c>
      <c r="D2247" t="s">
        <v>29</v>
      </c>
      <c r="E2247" t="s">
        <v>368</v>
      </c>
      <c r="F2247" t="s">
        <v>12573</v>
      </c>
      <c r="G2247" t="s">
        <v>12574</v>
      </c>
      <c r="H2247" t="s">
        <v>9383</v>
      </c>
      <c r="I2247" t="s">
        <v>12575</v>
      </c>
      <c r="J2247" t="s">
        <v>12593</v>
      </c>
      <c r="K2247" t="s">
        <v>31</v>
      </c>
      <c r="L2247" t="s">
        <v>31</v>
      </c>
      <c r="M2247" t="s">
        <v>42</v>
      </c>
      <c r="N2247" t="s">
        <v>43</v>
      </c>
      <c r="O2247" t="s">
        <v>15614</v>
      </c>
      <c r="P2247" t="s">
        <v>75</v>
      </c>
      <c r="Q2247" t="s">
        <v>132</v>
      </c>
      <c r="R2247" t="s">
        <v>15615</v>
      </c>
      <c r="S2247" t="str">
        <f t="shared" si="31"/>
        <v>QUISPE VELASQUEZ, GUADALUPE NELLY</v>
      </c>
      <c r="T2247" t="s">
        <v>59</v>
      </c>
      <c r="U2247" t="s">
        <v>48</v>
      </c>
      <c r="V2247" t="s">
        <v>49</v>
      </c>
      <c r="W2247" t="s">
        <v>18113</v>
      </c>
      <c r="X2247" s="126">
        <v>26936</v>
      </c>
      <c r="Y2247" t="s">
        <v>15616</v>
      </c>
      <c r="AB2247" t="s">
        <v>38</v>
      </c>
      <c r="AC2247" t="s">
        <v>39</v>
      </c>
      <c r="AD2247" t="s">
        <v>40</v>
      </c>
    </row>
    <row r="2248" spans="1:30" x14ac:dyDescent="0.25">
      <c r="A2248" t="s">
        <v>12596</v>
      </c>
      <c r="B2248" t="s">
        <v>410</v>
      </c>
      <c r="C2248" t="s">
        <v>28</v>
      </c>
      <c r="D2248" t="s">
        <v>29</v>
      </c>
      <c r="E2248" t="s">
        <v>368</v>
      </c>
      <c r="F2248" t="s">
        <v>12573</v>
      </c>
      <c r="G2248" t="s">
        <v>12574</v>
      </c>
      <c r="H2248" t="s">
        <v>9383</v>
      </c>
      <c r="I2248" t="s">
        <v>12575</v>
      </c>
      <c r="J2248" t="s">
        <v>12596</v>
      </c>
      <c r="K2248" t="s">
        <v>90</v>
      </c>
      <c r="L2248" t="s">
        <v>91</v>
      </c>
      <c r="M2248" t="s">
        <v>364</v>
      </c>
      <c r="N2248" t="s">
        <v>61</v>
      </c>
      <c r="O2248" t="s">
        <v>12597</v>
      </c>
      <c r="P2248" t="s">
        <v>642</v>
      </c>
      <c r="Q2248" t="s">
        <v>642</v>
      </c>
      <c r="R2248" t="s">
        <v>22670</v>
      </c>
      <c r="S2248" s="189" t="s">
        <v>235</v>
      </c>
      <c r="T2248" t="s">
        <v>102</v>
      </c>
      <c r="U2248" t="s">
        <v>37</v>
      </c>
      <c r="V2248" t="s">
        <v>49</v>
      </c>
      <c r="W2248" t="s">
        <v>22671</v>
      </c>
      <c r="X2248" s="126">
        <v>32942</v>
      </c>
      <c r="Y2248" t="s">
        <v>22672</v>
      </c>
      <c r="Z2248" s="126">
        <v>44197</v>
      </c>
      <c r="AA2248" s="126">
        <v>44561</v>
      </c>
      <c r="AB2248" t="s">
        <v>38</v>
      </c>
      <c r="AC2248" t="s">
        <v>95</v>
      </c>
      <c r="AD2248" t="s">
        <v>40</v>
      </c>
    </row>
    <row r="2249" spans="1:30" x14ac:dyDescent="0.25">
      <c r="A2249" t="s">
        <v>12598</v>
      </c>
      <c r="B2249" t="s">
        <v>400</v>
      </c>
      <c r="C2249" t="s">
        <v>28</v>
      </c>
      <c r="D2249" t="s">
        <v>29</v>
      </c>
      <c r="E2249" t="s">
        <v>430</v>
      </c>
      <c r="F2249" t="s">
        <v>12599</v>
      </c>
      <c r="G2249" t="s">
        <v>12600</v>
      </c>
      <c r="H2249" t="s">
        <v>9383</v>
      </c>
      <c r="I2249" t="s">
        <v>15617</v>
      </c>
      <c r="J2249" t="s">
        <v>12598</v>
      </c>
      <c r="K2249" t="s">
        <v>31</v>
      </c>
      <c r="L2249" t="s">
        <v>32</v>
      </c>
      <c r="M2249" t="s">
        <v>33</v>
      </c>
      <c r="N2249" t="s">
        <v>34</v>
      </c>
      <c r="O2249" t="s">
        <v>12601</v>
      </c>
      <c r="P2249" t="s">
        <v>143</v>
      </c>
      <c r="Q2249" t="s">
        <v>75</v>
      </c>
      <c r="R2249" t="s">
        <v>13111</v>
      </c>
      <c r="S2249" t="str">
        <f t="shared" si="31"/>
        <v>DUEÑAS QUISPE, JORGE RUBEN</v>
      </c>
      <c r="T2249" t="s">
        <v>52</v>
      </c>
      <c r="U2249" t="s">
        <v>37</v>
      </c>
      <c r="V2249" t="s">
        <v>6613</v>
      </c>
      <c r="W2249" t="s">
        <v>18114</v>
      </c>
      <c r="X2249" s="126">
        <v>25358</v>
      </c>
      <c r="Y2249" t="s">
        <v>13112</v>
      </c>
      <c r="Z2249" s="126">
        <v>43525</v>
      </c>
      <c r="AA2249" s="126">
        <v>44985</v>
      </c>
      <c r="AB2249" t="s">
        <v>38</v>
      </c>
      <c r="AC2249" t="s">
        <v>39</v>
      </c>
      <c r="AD2249" t="s">
        <v>40</v>
      </c>
    </row>
    <row r="2250" spans="1:30" x14ac:dyDescent="0.25">
      <c r="A2250" t="s">
        <v>12604</v>
      </c>
      <c r="B2250" t="s">
        <v>400</v>
      </c>
      <c r="C2250" t="s">
        <v>28</v>
      </c>
      <c r="D2250" t="s">
        <v>29</v>
      </c>
      <c r="E2250" t="s">
        <v>430</v>
      </c>
      <c r="F2250" t="s">
        <v>12599</v>
      </c>
      <c r="G2250" t="s">
        <v>12600</v>
      </c>
      <c r="H2250" t="s">
        <v>9383</v>
      </c>
      <c r="I2250" t="s">
        <v>15617</v>
      </c>
      <c r="J2250" t="s">
        <v>12604</v>
      </c>
      <c r="K2250" t="s">
        <v>31</v>
      </c>
      <c r="L2250" t="s">
        <v>31</v>
      </c>
      <c r="M2250" t="s">
        <v>42</v>
      </c>
      <c r="N2250" t="s">
        <v>43</v>
      </c>
      <c r="O2250" t="s">
        <v>12605</v>
      </c>
      <c r="P2250" t="s">
        <v>996</v>
      </c>
      <c r="Q2250" t="s">
        <v>997</v>
      </c>
      <c r="R2250" t="s">
        <v>12602</v>
      </c>
      <c r="S2250" t="str">
        <f t="shared" si="31"/>
        <v>TACCA PUMACAJIA, REYNA MARINA</v>
      </c>
      <c r="T2250" t="s">
        <v>47</v>
      </c>
      <c r="U2250" t="s">
        <v>48</v>
      </c>
      <c r="V2250" t="s">
        <v>49</v>
      </c>
      <c r="W2250" t="s">
        <v>18115</v>
      </c>
      <c r="X2250" s="126">
        <v>29820</v>
      </c>
      <c r="Y2250" t="s">
        <v>12603</v>
      </c>
      <c r="AB2250" t="s">
        <v>38</v>
      </c>
      <c r="AC2250" t="s">
        <v>39</v>
      </c>
      <c r="AD2250" t="s">
        <v>40</v>
      </c>
    </row>
    <row r="2251" spans="1:30" x14ac:dyDescent="0.25">
      <c r="A2251" t="s">
        <v>12606</v>
      </c>
      <c r="B2251" t="s">
        <v>400</v>
      </c>
      <c r="C2251" t="s">
        <v>28</v>
      </c>
      <c r="D2251" t="s">
        <v>29</v>
      </c>
      <c r="E2251" t="s">
        <v>430</v>
      </c>
      <c r="F2251" t="s">
        <v>12599</v>
      </c>
      <c r="G2251" t="s">
        <v>12600</v>
      </c>
      <c r="H2251" t="s">
        <v>9383</v>
      </c>
      <c r="I2251" t="s">
        <v>15617</v>
      </c>
      <c r="J2251" t="s">
        <v>12606</v>
      </c>
      <c r="K2251" t="s">
        <v>31</v>
      </c>
      <c r="L2251" t="s">
        <v>31</v>
      </c>
      <c r="M2251" t="s">
        <v>42</v>
      </c>
      <c r="N2251" t="s">
        <v>43</v>
      </c>
      <c r="O2251" t="s">
        <v>12607</v>
      </c>
      <c r="P2251" t="s">
        <v>305</v>
      </c>
      <c r="Q2251" t="s">
        <v>78</v>
      </c>
      <c r="R2251" t="s">
        <v>12608</v>
      </c>
      <c r="S2251" t="str">
        <f t="shared" si="31"/>
        <v>RODRIGUEZ PINEDA, FELIPA MARLENE</v>
      </c>
      <c r="T2251" t="s">
        <v>64</v>
      </c>
      <c r="U2251" t="s">
        <v>48</v>
      </c>
      <c r="V2251" t="s">
        <v>49</v>
      </c>
      <c r="W2251" t="s">
        <v>18116</v>
      </c>
      <c r="X2251" s="126">
        <v>23768</v>
      </c>
      <c r="Y2251" t="s">
        <v>12609</v>
      </c>
      <c r="AB2251" t="s">
        <v>38</v>
      </c>
      <c r="AC2251" t="s">
        <v>39</v>
      </c>
      <c r="AD2251" t="s">
        <v>40</v>
      </c>
    </row>
    <row r="2252" spans="1:30" x14ac:dyDescent="0.25">
      <c r="A2252" t="s">
        <v>12610</v>
      </c>
      <c r="B2252" t="s">
        <v>400</v>
      </c>
      <c r="C2252" t="s">
        <v>28</v>
      </c>
      <c r="D2252" t="s">
        <v>29</v>
      </c>
      <c r="E2252" t="s">
        <v>430</v>
      </c>
      <c r="F2252" t="s">
        <v>12599</v>
      </c>
      <c r="G2252" t="s">
        <v>12600</v>
      </c>
      <c r="H2252" t="s">
        <v>9383</v>
      </c>
      <c r="I2252" t="s">
        <v>15617</v>
      </c>
      <c r="J2252" t="s">
        <v>12610</v>
      </c>
      <c r="K2252" t="s">
        <v>31</v>
      </c>
      <c r="L2252" t="s">
        <v>31</v>
      </c>
      <c r="M2252" t="s">
        <v>42</v>
      </c>
      <c r="N2252" t="s">
        <v>43</v>
      </c>
      <c r="O2252" t="s">
        <v>12611</v>
      </c>
      <c r="P2252" t="s">
        <v>132</v>
      </c>
      <c r="Q2252" t="s">
        <v>659</v>
      </c>
      <c r="R2252" t="s">
        <v>751</v>
      </c>
      <c r="S2252" t="str">
        <f t="shared" si="31"/>
        <v>VELASQUEZ RIVERA, ANDRES</v>
      </c>
      <c r="T2252" t="s">
        <v>47</v>
      </c>
      <c r="U2252" t="s">
        <v>48</v>
      </c>
      <c r="V2252" t="s">
        <v>49</v>
      </c>
      <c r="W2252" t="s">
        <v>18117</v>
      </c>
      <c r="X2252" s="126">
        <v>22182</v>
      </c>
      <c r="Y2252" t="s">
        <v>12612</v>
      </c>
      <c r="AB2252" t="s">
        <v>38</v>
      </c>
      <c r="AC2252" t="s">
        <v>39</v>
      </c>
      <c r="AD2252" t="s">
        <v>40</v>
      </c>
    </row>
    <row r="2253" spans="1:30" x14ac:dyDescent="0.25">
      <c r="A2253" t="s">
        <v>12613</v>
      </c>
      <c r="B2253" t="s">
        <v>400</v>
      </c>
      <c r="C2253" t="s">
        <v>28</v>
      </c>
      <c r="D2253" t="s">
        <v>29</v>
      </c>
      <c r="E2253" t="s">
        <v>430</v>
      </c>
      <c r="F2253" t="s">
        <v>12599</v>
      </c>
      <c r="G2253" t="s">
        <v>12600</v>
      </c>
      <c r="H2253" t="s">
        <v>9383</v>
      </c>
      <c r="I2253" t="s">
        <v>15617</v>
      </c>
      <c r="J2253" t="s">
        <v>12613</v>
      </c>
      <c r="K2253" t="s">
        <v>31</v>
      </c>
      <c r="L2253" t="s">
        <v>31</v>
      </c>
      <c r="M2253" t="s">
        <v>42</v>
      </c>
      <c r="N2253" t="s">
        <v>43</v>
      </c>
      <c r="O2253" t="s">
        <v>53</v>
      </c>
      <c r="P2253" t="s">
        <v>75</v>
      </c>
      <c r="Q2253" t="s">
        <v>137</v>
      </c>
      <c r="R2253" t="s">
        <v>12614</v>
      </c>
      <c r="S2253" t="str">
        <f t="shared" si="31"/>
        <v>QUISPE PINO, MARTIN WILFREDO</v>
      </c>
      <c r="T2253" t="s">
        <v>47</v>
      </c>
      <c r="U2253" t="s">
        <v>48</v>
      </c>
      <c r="V2253" t="s">
        <v>49</v>
      </c>
      <c r="W2253" t="s">
        <v>18118</v>
      </c>
      <c r="X2253" s="126">
        <v>21865</v>
      </c>
      <c r="Y2253" t="s">
        <v>12615</v>
      </c>
      <c r="AB2253" t="s">
        <v>38</v>
      </c>
      <c r="AC2253" t="s">
        <v>39</v>
      </c>
      <c r="AD2253" t="s">
        <v>40</v>
      </c>
    </row>
    <row r="2254" spans="1:30" x14ac:dyDescent="0.25">
      <c r="A2254" t="s">
        <v>12616</v>
      </c>
      <c r="B2254" t="s">
        <v>400</v>
      </c>
      <c r="C2254" t="s">
        <v>28</v>
      </c>
      <c r="D2254" t="s">
        <v>29</v>
      </c>
      <c r="E2254" t="s">
        <v>430</v>
      </c>
      <c r="F2254" t="s">
        <v>12599</v>
      </c>
      <c r="G2254" t="s">
        <v>12600</v>
      </c>
      <c r="H2254" t="s">
        <v>9383</v>
      </c>
      <c r="I2254" t="s">
        <v>15617</v>
      </c>
      <c r="J2254" t="s">
        <v>12616</v>
      </c>
      <c r="K2254" t="s">
        <v>31</v>
      </c>
      <c r="L2254" t="s">
        <v>31</v>
      </c>
      <c r="M2254" t="s">
        <v>42</v>
      </c>
      <c r="N2254" t="s">
        <v>43</v>
      </c>
      <c r="O2254" t="s">
        <v>53</v>
      </c>
      <c r="P2254" t="s">
        <v>9317</v>
      </c>
      <c r="Q2254" t="s">
        <v>72</v>
      </c>
      <c r="R2254" t="s">
        <v>12617</v>
      </c>
      <c r="S2254" t="str">
        <f t="shared" si="31"/>
        <v>ROSADO GUERRA, ELIAS JOHN</v>
      </c>
      <c r="T2254" t="s">
        <v>47</v>
      </c>
      <c r="U2254" t="s">
        <v>48</v>
      </c>
      <c r="V2254" t="s">
        <v>49</v>
      </c>
      <c r="W2254" t="s">
        <v>18119</v>
      </c>
      <c r="X2254" s="126">
        <v>24991</v>
      </c>
      <c r="Y2254" t="s">
        <v>12618</v>
      </c>
      <c r="AB2254" t="s">
        <v>38</v>
      </c>
      <c r="AC2254" t="s">
        <v>39</v>
      </c>
      <c r="AD2254" t="s">
        <v>40</v>
      </c>
    </row>
    <row r="2255" spans="1:30" x14ac:dyDescent="0.25">
      <c r="A2255" t="s">
        <v>12619</v>
      </c>
      <c r="B2255" t="s">
        <v>400</v>
      </c>
      <c r="C2255" t="s">
        <v>28</v>
      </c>
      <c r="D2255" t="s">
        <v>29</v>
      </c>
      <c r="E2255" t="s">
        <v>430</v>
      </c>
      <c r="F2255" t="s">
        <v>12599</v>
      </c>
      <c r="G2255" t="s">
        <v>12600</v>
      </c>
      <c r="H2255" t="s">
        <v>9383</v>
      </c>
      <c r="I2255" t="s">
        <v>15617</v>
      </c>
      <c r="J2255" t="s">
        <v>12619</v>
      </c>
      <c r="K2255" t="s">
        <v>90</v>
      </c>
      <c r="L2255" t="s">
        <v>91</v>
      </c>
      <c r="M2255" t="s">
        <v>92</v>
      </c>
      <c r="N2255" t="s">
        <v>43</v>
      </c>
      <c r="O2255" t="s">
        <v>53</v>
      </c>
      <c r="P2255" t="s">
        <v>480</v>
      </c>
      <c r="Q2255" t="s">
        <v>93</v>
      </c>
      <c r="R2255" t="s">
        <v>916</v>
      </c>
      <c r="S2255" t="str">
        <f t="shared" si="31"/>
        <v>CURO BENITO, MAXIMO</v>
      </c>
      <c r="T2255" t="s">
        <v>94</v>
      </c>
      <c r="U2255" t="s">
        <v>37</v>
      </c>
      <c r="V2255" t="s">
        <v>49</v>
      </c>
      <c r="W2255" t="s">
        <v>18120</v>
      </c>
      <c r="X2255" s="126">
        <v>20777</v>
      </c>
      <c r="Y2255" t="s">
        <v>12620</v>
      </c>
      <c r="AB2255" t="s">
        <v>38</v>
      </c>
      <c r="AC2255" t="s">
        <v>95</v>
      </c>
      <c r="AD2255" t="s">
        <v>40</v>
      </c>
    </row>
    <row r="2256" spans="1:30" x14ac:dyDescent="0.25">
      <c r="A2256" t="s">
        <v>12621</v>
      </c>
      <c r="B2256" t="s">
        <v>407</v>
      </c>
      <c r="C2256" t="s">
        <v>338</v>
      </c>
      <c r="D2256" t="s">
        <v>29</v>
      </c>
      <c r="E2256" t="s">
        <v>369</v>
      </c>
      <c r="F2256" t="s">
        <v>12622</v>
      </c>
      <c r="G2256" t="s">
        <v>12623</v>
      </c>
      <c r="H2256" t="s">
        <v>9383</v>
      </c>
      <c r="I2256" t="s">
        <v>15618</v>
      </c>
      <c r="J2256" t="s">
        <v>12621</v>
      </c>
      <c r="K2256" t="s">
        <v>31</v>
      </c>
      <c r="L2256" t="s">
        <v>31</v>
      </c>
      <c r="M2256" t="s">
        <v>291</v>
      </c>
      <c r="N2256" t="s">
        <v>43</v>
      </c>
      <c r="O2256" t="s">
        <v>12624</v>
      </c>
      <c r="P2256" t="s">
        <v>6460</v>
      </c>
      <c r="Q2256" t="s">
        <v>6373</v>
      </c>
      <c r="R2256" t="s">
        <v>944</v>
      </c>
      <c r="S2256" t="str">
        <f t="shared" si="31"/>
        <v>AYQUE CHECA, ANTONIA</v>
      </c>
      <c r="T2256" t="s">
        <v>47</v>
      </c>
      <c r="U2256" t="s">
        <v>48</v>
      </c>
      <c r="V2256" t="s">
        <v>49</v>
      </c>
      <c r="W2256" t="s">
        <v>18121</v>
      </c>
      <c r="X2256" s="126">
        <v>23393</v>
      </c>
      <c r="Y2256" t="s">
        <v>12625</v>
      </c>
      <c r="Z2256" s="126">
        <v>44197</v>
      </c>
      <c r="AA2256" s="126">
        <v>44561</v>
      </c>
      <c r="AB2256" t="s">
        <v>38</v>
      </c>
      <c r="AC2256" t="s">
        <v>39</v>
      </c>
      <c r="AD2256" t="s">
        <v>40</v>
      </c>
    </row>
    <row r="2257" spans="1:30" x14ac:dyDescent="0.25">
      <c r="A2257" t="s">
        <v>12626</v>
      </c>
      <c r="B2257" t="s">
        <v>407</v>
      </c>
      <c r="C2257" t="s">
        <v>338</v>
      </c>
      <c r="D2257" t="s">
        <v>29</v>
      </c>
      <c r="E2257" t="s">
        <v>369</v>
      </c>
      <c r="F2257" t="s">
        <v>12627</v>
      </c>
      <c r="G2257" t="s">
        <v>12628</v>
      </c>
      <c r="H2257" t="s">
        <v>9383</v>
      </c>
      <c r="I2257" t="s">
        <v>15619</v>
      </c>
      <c r="J2257" t="s">
        <v>12626</v>
      </c>
      <c r="K2257" t="s">
        <v>31</v>
      </c>
      <c r="L2257" t="s">
        <v>32</v>
      </c>
      <c r="M2257" t="s">
        <v>33</v>
      </c>
      <c r="N2257" t="s">
        <v>34</v>
      </c>
      <c r="O2257" t="s">
        <v>15620</v>
      </c>
      <c r="P2257" t="s">
        <v>330</v>
      </c>
      <c r="Q2257" t="s">
        <v>718</v>
      </c>
      <c r="R2257" t="s">
        <v>14228</v>
      </c>
      <c r="S2257" t="str">
        <f t="shared" si="31"/>
        <v>COAQUIRA VERA, REINAN ANTONIO</v>
      </c>
      <c r="T2257" t="s">
        <v>59</v>
      </c>
      <c r="U2257" t="s">
        <v>37</v>
      </c>
      <c r="V2257" t="s">
        <v>6613</v>
      </c>
      <c r="W2257" t="s">
        <v>18122</v>
      </c>
      <c r="X2257" s="126">
        <v>24633</v>
      </c>
      <c r="Y2257" t="s">
        <v>14229</v>
      </c>
      <c r="Z2257" s="126">
        <v>43525</v>
      </c>
      <c r="AA2257" s="126">
        <v>44985</v>
      </c>
      <c r="AB2257" t="s">
        <v>38</v>
      </c>
      <c r="AC2257" t="s">
        <v>39</v>
      </c>
      <c r="AD2257" t="s">
        <v>40</v>
      </c>
    </row>
    <row r="2258" spans="1:30" x14ac:dyDescent="0.25">
      <c r="A2258" t="s">
        <v>12631</v>
      </c>
      <c r="B2258" t="s">
        <v>407</v>
      </c>
      <c r="C2258" t="s">
        <v>338</v>
      </c>
      <c r="D2258" t="s">
        <v>29</v>
      </c>
      <c r="E2258" t="s">
        <v>369</v>
      </c>
      <c r="F2258" t="s">
        <v>12627</v>
      </c>
      <c r="G2258" t="s">
        <v>12628</v>
      </c>
      <c r="H2258" t="s">
        <v>9383</v>
      </c>
      <c r="I2258" t="s">
        <v>15619</v>
      </c>
      <c r="J2258" t="s">
        <v>12631</v>
      </c>
      <c r="K2258" t="s">
        <v>31</v>
      </c>
      <c r="L2258" t="s">
        <v>31</v>
      </c>
      <c r="M2258" t="s">
        <v>42</v>
      </c>
      <c r="N2258" t="s">
        <v>43</v>
      </c>
      <c r="O2258" t="s">
        <v>15621</v>
      </c>
      <c r="P2258" t="s">
        <v>126</v>
      </c>
      <c r="Q2258" t="s">
        <v>60</v>
      </c>
      <c r="R2258" t="s">
        <v>177</v>
      </c>
      <c r="S2258" t="str">
        <f t="shared" si="31"/>
        <v>FLORES GALLEGOS, MARITZA</v>
      </c>
      <c r="T2258" t="s">
        <v>36</v>
      </c>
      <c r="U2258" t="s">
        <v>48</v>
      </c>
      <c r="V2258" t="s">
        <v>49</v>
      </c>
      <c r="W2258" t="s">
        <v>18123</v>
      </c>
      <c r="X2258" s="126">
        <v>27289</v>
      </c>
      <c r="Y2258" t="s">
        <v>11420</v>
      </c>
      <c r="AB2258" t="s">
        <v>38</v>
      </c>
      <c r="AC2258" t="s">
        <v>39</v>
      </c>
      <c r="AD2258" t="s">
        <v>40</v>
      </c>
    </row>
    <row r="2259" spans="1:30" x14ac:dyDescent="0.25">
      <c r="A2259" t="s">
        <v>12632</v>
      </c>
      <c r="B2259" t="s">
        <v>407</v>
      </c>
      <c r="C2259" t="s">
        <v>7257</v>
      </c>
      <c r="D2259" t="s">
        <v>29</v>
      </c>
      <c r="E2259" t="s">
        <v>369</v>
      </c>
      <c r="F2259" t="s">
        <v>12633</v>
      </c>
      <c r="G2259" t="s">
        <v>12634</v>
      </c>
      <c r="H2259" t="s">
        <v>9383</v>
      </c>
      <c r="I2259" t="s">
        <v>15622</v>
      </c>
      <c r="J2259" t="s">
        <v>12632</v>
      </c>
      <c r="K2259" t="s">
        <v>31</v>
      </c>
      <c r="L2259" t="s">
        <v>31</v>
      </c>
      <c r="M2259" t="s">
        <v>291</v>
      </c>
      <c r="N2259" t="s">
        <v>43</v>
      </c>
      <c r="O2259" t="s">
        <v>53</v>
      </c>
      <c r="P2259" t="s">
        <v>12635</v>
      </c>
      <c r="Q2259" t="s">
        <v>8131</v>
      </c>
      <c r="R2259" t="s">
        <v>12636</v>
      </c>
      <c r="S2259" t="str">
        <f t="shared" si="31"/>
        <v>NORIEGA OSORIO, ALAIN</v>
      </c>
      <c r="T2259" t="s">
        <v>59</v>
      </c>
      <c r="U2259" t="s">
        <v>48</v>
      </c>
      <c r="V2259" t="s">
        <v>49</v>
      </c>
      <c r="W2259" t="s">
        <v>18124</v>
      </c>
      <c r="X2259" s="126">
        <v>25509</v>
      </c>
      <c r="Y2259" t="s">
        <v>12637</v>
      </c>
      <c r="Z2259" s="126">
        <v>44197</v>
      </c>
      <c r="AA2259" s="126">
        <v>44561</v>
      </c>
      <c r="AB2259" t="s">
        <v>38</v>
      </c>
      <c r="AC2259" t="s">
        <v>39</v>
      </c>
      <c r="AD2259" t="s">
        <v>40</v>
      </c>
    </row>
    <row r="2260" spans="1:30" x14ac:dyDescent="0.25">
      <c r="A2260" t="s">
        <v>12638</v>
      </c>
      <c r="B2260" t="s">
        <v>400</v>
      </c>
      <c r="C2260" t="s">
        <v>338</v>
      </c>
      <c r="D2260" t="s">
        <v>29</v>
      </c>
      <c r="E2260" t="s">
        <v>430</v>
      </c>
      <c r="F2260" t="s">
        <v>12639</v>
      </c>
      <c r="G2260" t="s">
        <v>12640</v>
      </c>
      <c r="H2260" t="s">
        <v>9383</v>
      </c>
      <c r="I2260" t="s">
        <v>15623</v>
      </c>
      <c r="J2260" t="s">
        <v>12638</v>
      </c>
      <c r="K2260" t="s">
        <v>31</v>
      </c>
      <c r="L2260" t="s">
        <v>31</v>
      </c>
      <c r="M2260" t="s">
        <v>6446</v>
      </c>
      <c r="N2260" t="s">
        <v>43</v>
      </c>
      <c r="O2260" t="s">
        <v>53</v>
      </c>
      <c r="P2260" t="s">
        <v>98</v>
      </c>
      <c r="Q2260" t="s">
        <v>799</v>
      </c>
      <c r="R2260" t="s">
        <v>9595</v>
      </c>
      <c r="S2260" t="str">
        <f t="shared" si="31"/>
        <v>COLQUE CANQUI, VIRGINIA JULIA</v>
      </c>
      <c r="T2260" t="s">
        <v>64</v>
      </c>
      <c r="U2260" t="s">
        <v>48</v>
      </c>
      <c r="V2260" t="s">
        <v>49</v>
      </c>
      <c r="W2260" t="s">
        <v>18125</v>
      </c>
      <c r="X2260" s="126">
        <v>25252</v>
      </c>
      <c r="Y2260" t="s">
        <v>12641</v>
      </c>
      <c r="AB2260" t="s">
        <v>38</v>
      </c>
      <c r="AC2260" t="s">
        <v>39</v>
      </c>
      <c r="AD2260" t="s">
        <v>40</v>
      </c>
    </row>
    <row r="2261" spans="1:30" x14ac:dyDescent="0.25">
      <c r="A2261" t="s">
        <v>12642</v>
      </c>
      <c r="B2261" t="s">
        <v>400</v>
      </c>
      <c r="C2261" t="s">
        <v>338</v>
      </c>
      <c r="D2261" t="s">
        <v>29</v>
      </c>
      <c r="E2261" t="s">
        <v>430</v>
      </c>
      <c r="F2261" t="s">
        <v>12639</v>
      </c>
      <c r="G2261" t="s">
        <v>12640</v>
      </c>
      <c r="H2261" t="s">
        <v>9383</v>
      </c>
      <c r="I2261" t="s">
        <v>15623</v>
      </c>
      <c r="J2261" t="s">
        <v>12642</v>
      </c>
      <c r="K2261" t="s">
        <v>31</v>
      </c>
      <c r="L2261" t="s">
        <v>31</v>
      </c>
      <c r="M2261" t="s">
        <v>291</v>
      </c>
      <c r="N2261" t="s">
        <v>43</v>
      </c>
      <c r="O2261" t="s">
        <v>53</v>
      </c>
      <c r="P2261" t="s">
        <v>8135</v>
      </c>
      <c r="Q2261" t="s">
        <v>112</v>
      </c>
      <c r="R2261" t="s">
        <v>8594</v>
      </c>
      <c r="S2261" t="str">
        <f t="shared" si="31"/>
        <v>CUPE JAEN, MARIA DE JESUS</v>
      </c>
      <c r="T2261" t="s">
        <v>59</v>
      </c>
      <c r="U2261" t="s">
        <v>48</v>
      </c>
      <c r="V2261" t="s">
        <v>49</v>
      </c>
      <c r="W2261" t="s">
        <v>18126</v>
      </c>
      <c r="X2261" s="126">
        <v>25159</v>
      </c>
      <c r="Y2261" t="s">
        <v>12643</v>
      </c>
      <c r="Z2261" s="126">
        <v>44197</v>
      </c>
      <c r="AA2261" s="126">
        <v>44561</v>
      </c>
      <c r="AB2261" t="s">
        <v>38</v>
      </c>
      <c r="AC2261" t="s">
        <v>39</v>
      </c>
      <c r="AD2261" t="s">
        <v>40</v>
      </c>
    </row>
    <row r="2262" spans="1:30" x14ac:dyDescent="0.25">
      <c r="A2262" t="s">
        <v>12644</v>
      </c>
      <c r="B2262" t="s">
        <v>400</v>
      </c>
      <c r="C2262" t="s">
        <v>338</v>
      </c>
      <c r="D2262" t="s">
        <v>29</v>
      </c>
      <c r="E2262" t="s">
        <v>430</v>
      </c>
      <c r="F2262" t="s">
        <v>12639</v>
      </c>
      <c r="G2262" t="s">
        <v>12640</v>
      </c>
      <c r="H2262" t="s">
        <v>9383</v>
      </c>
      <c r="I2262" t="s">
        <v>15623</v>
      </c>
      <c r="J2262" t="s">
        <v>12644</v>
      </c>
      <c r="K2262" t="s">
        <v>31</v>
      </c>
      <c r="L2262" t="s">
        <v>31</v>
      </c>
      <c r="M2262" t="s">
        <v>42</v>
      </c>
      <c r="N2262" t="s">
        <v>61</v>
      </c>
      <c r="O2262" t="s">
        <v>18127</v>
      </c>
      <c r="P2262" t="s">
        <v>126</v>
      </c>
      <c r="Q2262" t="s">
        <v>60</v>
      </c>
      <c r="R2262" t="s">
        <v>185</v>
      </c>
      <c r="S2262" s="189" t="s">
        <v>235</v>
      </c>
      <c r="T2262" t="s">
        <v>64</v>
      </c>
      <c r="U2262" t="s">
        <v>48</v>
      </c>
      <c r="V2262" t="s">
        <v>49</v>
      </c>
      <c r="W2262" t="s">
        <v>22673</v>
      </c>
      <c r="X2262" s="126">
        <v>30429</v>
      </c>
      <c r="Y2262" t="s">
        <v>22674</v>
      </c>
      <c r="Z2262" s="126">
        <v>44323</v>
      </c>
      <c r="AA2262" s="126">
        <v>44561</v>
      </c>
      <c r="AB2262" t="s">
        <v>38</v>
      </c>
      <c r="AC2262" t="s">
        <v>6628</v>
      </c>
      <c r="AD2262" t="s">
        <v>40</v>
      </c>
    </row>
    <row r="2263" spans="1:30" x14ac:dyDescent="0.25">
      <c r="A2263" t="s">
        <v>12645</v>
      </c>
      <c r="B2263" t="s">
        <v>400</v>
      </c>
      <c r="C2263" t="s">
        <v>338</v>
      </c>
      <c r="D2263" t="s">
        <v>29</v>
      </c>
      <c r="E2263" t="s">
        <v>430</v>
      </c>
      <c r="F2263" t="s">
        <v>12646</v>
      </c>
      <c r="G2263" t="s">
        <v>12647</v>
      </c>
      <c r="H2263" t="s">
        <v>9383</v>
      </c>
      <c r="I2263" t="s">
        <v>15624</v>
      </c>
      <c r="J2263" t="s">
        <v>12645</v>
      </c>
      <c r="K2263" t="s">
        <v>31</v>
      </c>
      <c r="L2263" t="s">
        <v>31</v>
      </c>
      <c r="M2263" t="s">
        <v>42</v>
      </c>
      <c r="N2263" t="s">
        <v>43</v>
      </c>
      <c r="O2263" t="s">
        <v>12648</v>
      </c>
      <c r="P2263" t="s">
        <v>12649</v>
      </c>
      <c r="Q2263" t="s">
        <v>106</v>
      </c>
      <c r="R2263" t="s">
        <v>12650</v>
      </c>
      <c r="S2263" t="str">
        <f t="shared" si="31"/>
        <v>CERRILLO MAMANI, MAGDA ZULEMA</v>
      </c>
      <c r="T2263" t="s">
        <v>47</v>
      </c>
      <c r="U2263" t="s">
        <v>48</v>
      </c>
      <c r="V2263" t="s">
        <v>49</v>
      </c>
      <c r="W2263" t="s">
        <v>18128</v>
      </c>
      <c r="X2263" s="126">
        <v>25319</v>
      </c>
      <c r="Y2263" t="s">
        <v>12651</v>
      </c>
      <c r="AB2263" t="s">
        <v>38</v>
      </c>
      <c r="AC2263" t="s">
        <v>39</v>
      </c>
      <c r="AD2263" t="s">
        <v>40</v>
      </c>
    </row>
    <row r="2264" spans="1:30" x14ac:dyDescent="0.25">
      <c r="A2264" t="s">
        <v>12652</v>
      </c>
      <c r="B2264" t="s">
        <v>400</v>
      </c>
      <c r="C2264" t="s">
        <v>338</v>
      </c>
      <c r="D2264" t="s">
        <v>29</v>
      </c>
      <c r="E2264" t="s">
        <v>430</v>
      </c>
      <c r="F2264" t="s">
        <v>12646</v>
      </c>
      <c r="G2264" t="s">
        <v>12647</v>
      </c>
      <c r="H2264" t="s">
        <v>9383</v>
      </c>
      <c r="I2264" t="s">
        <v>15624</v>
      </c>
      <c r="J2264" t="s">
        <v>12652</v>
      </c>
      <c r="K2264" t="s">
        <v>31</v>
      </c>
      <c r="L2264" t="s">
        <v>31</v>
      </c>
      <c r="M2264" t="s">
        <v>42</v>
      </c>
      <c r="N2264" t="s">
        <v>43</v>
      </c>
      <c r="O2264" t="s">
        <v>12653</v>
      </c>
      <c r="P2264" t="s">
        <v>63</v>
      </c>
      <c r="Q2264" t="s">
        <v>988</v>
      </c>
      <c r="R2264" t="s">
        <v>583</v>
      </c>
      <c r="S2264" t="str">
        <f t="shared" si="31"/>
        <v>ORTIZ CALCINA, OLGA</v>
      </c>
      <c r="T2264" t="s">
        <v>64</v>
      </c>
      <c r="U2264" t="s">
        <v>48</v>
      </c>
      <c r="V2264" t="s">
        <v>49</v>
      </c>
      <c r="W2264" t="s">
        <v>18129</v>
      </c>
      <c r="X2264" s="126">
        <v>29995</v>
      </c>
      <c r="Y2264" t="s">
        <v>12654</v>
      </c>
      <c r="AB2264" t="s">
        <v>38</v>
      </c>
      <c r="AC2264" t="s">
        <v>39</v>
      </c>
      <c r="AD2264" t="s">
        <v>40</v>
      </c>
    </row>
    <row r="2265" spans="1:30" x14ac:dyDescent="0.25">
      <c r="A2265" t="s">
        <v>12655</v>
      </c>
      <c r="B2265" t="s">
        <v>400</v>
      </c>
      <c r="C2265" t="s">
        <v>338</v>
      </c>
      <c r="D2265" t="s">
        <v>29</v>
      </c>
      <c r="E2265" t="s">
        <v>430</v>
      </c>
      <c r="F2265" t="s">
        <v>12646</v>
      </c>
      <c r="G2265" t="s">
        <v>12647</v>
      </c>
      <c r="H2265" t="s">
        <v>9383</v>
      </c>
      <c r="I2265" t="s">
        <v>15624</v>
      </c>
      <c r="J2265" t="s">
        <v>12655</v>
      </c>
      <c r="K2265" t="s">
        <v>31</v>
      </c>
      <c r="L2265" t="s">
        <v>31</v>
      </c>
      <c r="M2265" t="s">
        <v>291</v>
      </c>
      <c r="N2265" t="s">
        <v>43</v>
      </c>
      <c r="O2265" t="s">
        <v>12656</v>
      </c>
      <c r="P2265" t="s">
        <v>344</v>
      </c>
      <c r="Q2265" t="s">
        <v>289</v>
      </c>
      <c r="R2265" t="s">
        <v>8983</v>
      </c>
      <c r="S2265" t="str">
        <f t="shared" si="31"/>
        <v>DIAZ NINA, BERNARDO</v>
      </c>
      <c r="T2265" t="s">
        <v>59</v>
      </c>
      <c r="U2265" t="s">
        <v>48</v>
      </c>
      <c r="V2265" t="s">
        <v>49</v>
      </c>
      <c r="W2265" t="s">
        <v>18130</v>
      </c>
      <c r="X2265" s="126">
        <v>24810</v>
      </c>
      <c r="Y2265" t="s">
        <v>12657</v>
      </c>
      <c r="Z2265" s="126">
        <v>44197</v>
      </c>
      <c r="AA2265" s="126">
        <v>44561</v>
      </c>
      <c r="AB2265" t="s">
        <v>38</v>
      </c>
      <c r="AC2265" t="s">
        <v>39</v>
      </c>
      <c r="AD2265" t="s">
        <v>40</v>
      </c>
    </row>
    <row r="2266" spans="1:30" x14ac:dyDescent="0.25">
      <c r="A2266" t="s">
        <v>12658</v>
      </c>
      <c r="B2266" t="s">
        <v>400</v>
      </c>
      <c r="C2266" t="s">
        <v>28</v>
      </c>
      <c r="D2266" t="s">
        <v>29</v>
      </c>
      <c r="E2266" t="s">
        <v>369</v>
      </c>
      <c r="F2266" t="s">
        <v>12659</v>
      </c>
      <c r="G2266" t="s">
        <v>12660</v>
      </c>
      <c r="H2266" t="s">
        <v>9383</v>
      </c>
      <c r="I2266" t="s">
        <v>15625</v>
      </c>
      <c r="J2266" t="s">
        <v>12658</v>
      </c>
      <c r="K2266" t="s">
        <v>31</v>
      </c>
      <c r="L2266" t="s">
        <v>32</v>
      </c>
      <c r="M2266" t="s">
        <v>33</v>
      </c>
      <c r="N2266" t="s">
        <v>34</v>
      </c>
      <c r="O2266" t="s">
        <v>12661</v>
      </c>
      <c r="P2266" t="s">
        <v>156</v>
      </c>
      <c r="Q2266" t="s">
        <v>341</v>
      </c>
      <c r="R2266" t="s">
        <v>12662</v>
      </c>
      <c r="S2266" t="str">
        <f t="shared" si="31"/>
        <v>PEREZ GUTIERREZ, CAROL ROCIO</v>
      </c>
      <c r="T2266" t="s">
        <v>36</v>
      </c>
      <c r="U2266" t="s">
        <v>37</v>
      </c>
      <c r="V2266" t="s">
        <v>162</v>
      </c>
      <c r="W2266" t="s">
        <v>18131</v>
      </c>
      <c r="X2266" s="126">
        <v>27315</v>
      </c>
      <c r="Y2266" t="s">
        <v>12663</v>
      </c>
      <c r="Z2266" s="126">
        <v>44240</v>
      </c>
      <c r="AB2266" t="s">
        <v>38</v>
      </c>
      <c r="AC2266" t="s">
        <v>39</v>
      </c>
      <c r="AD2266" t="s">
        <v>40</v>
      </c>
    </row>
    <row r="2267" spans="1:30" x14ac:dyDescent="0.25">
      <c r="A2267" t="s">
        <v>12664</v>
      </c>
      <c r="B2267" t="s">
        <v>400</v>
      </c>
      <c r="C2267" t="s">
        <v>28</v>
      </c>
      <c r="D2267" t="s">
        <v>29</v>
      </c>
      <c r="E2267" t="s">
        <v>369</v>
      </c>
      <c r="F2267" t="s">
        <v>12659</v>
      </c>
      <c r="G2267" t="s">
        <v>12660</v>
      </c>
      <c r="H2267" t="s">
        <v>9383</v>
      </c>
      <c r="I2267" t="s">
        <v>15625</v>
      </c>
      <c r="J2267" t="s">
        <v>12664</v>
      </c>
      <c r="K2267" t="s">
        <v>31</v>
      </c>
      <c r="L2267" t="s">
        <v>31</v>
      </c>
      <c r="M2267" t="s">
        <v>42</v>
      </c>
      <c r="N2267" t="s">
        <v>43</v>
      </c>
      <c r="O2267" t="s">
        <v>15626</v>
      </c>
      <c r="P2267" t="s">
        <v>126</v>
      </c>
      <c r="Q2267" t="s">
        <v>106</v>
      </c>
      <c r="R2267" t="s">
        <v>6888</v>
      </c>
      <c r="S2267" t="str">
        <f t="shared" si="31"/>
        <v>FLORES MAMANI, LOURDES JULIA</v>
      </c>
      <c r="T2267" t="s">
        <v>47</v>
      </c>
      <c r="U2267" t="s">
        <v>48</v>
      </c>
      <c r="V2267" t="s">
        <v>49</v>
      </c>
      <c r="W2267" t="s">
        <v>18132</v>
      </c>
      <c r="X2267" s="126">
        <v>20862</v>
      </c>
      <c r="Y2267" t="s">
        <v>12215</v>
      </c>
      <c r="AB2267" t="s">
        <v>38</v>
      </c>
      <c r="AC2267" t="s">
        <v>39</v>
      </c>
      <c r="AD2267" t="s">
        <v>40</v>
      </c>
    </row>
    <row r="2268" spans="1:30" x14ac:dyDescent="0.25">
      <c r="A2268" t="s">
        <v>12667</v>
      </c>
      <c r="B2268" t="s">
        <v>400</v>
      </c>
      <c r="C2268" t="s">
        <v>28</v>
      </c>
      <c r="D2268" t="s">
        <v>29</v>
      </c>
      <c r="E2268" t="s">
        <v>369</v>
      </c>
      <c r="F2268" t="s">
        <v>12659</v>
      </c>
      <c r="G2268" t="s">
        <v>12660</v>
      </c>
      <c r="H2268" t="s">
        <v>9383</v>
      </c>
      <c r="I2268" t="s">
        <v>15625</v>
      </c>
      <c r="J2268" t="s">
        <v>12667</v>
      </c>
      <c r="K2268" t="s">
        <v>31</v>
      </c>
      <c r="L2268" t="s">
        <v>31</v>
      </c>
      <c r="M2268" t="s">
        <v>42</v>
      </c>
      <c r="N2268" t="s">
        <v>43</v>
      </c>
      <c r="O2268" t="s">
        <v>12668</v>
      </c>
      <c r="P2268" t="s">
        <v>999</v>
      </c>
      <c r="Q2268" t="s">
        <v>245</v>
      </c>
      <c r="R2268" t="s">
        <v>12669</v>
      </c>
      <c r="S2268" t="str">
        <f t="shared" si="31"/>
        <v>SAENZ ALATA, MARLENY ROXANA</v>
      </c>
      <c r="T2268" t="s">
        <v>59</v>
      </c>
      <c r="U2268" t="s">
        <v>48</v>
      </c>
      <c r="V2268" t="s">
        <v>49</v>
      </c>
      <c r="W2268" t="s">
        <v>18133</v>
      </c>
      <c r="X2268" s="126">
        <v>23709</v>
      </c>
      <c r="Y2268" t="s">
        <v>12670</v>
      </c>
      <c r="AB2268" t="s">
        <v>38</v>
      </c>
      <c r="AC2268" t="s">
        <v>39</v>
      </c>
      <c r="AD2268" t="s">
        <v>40</v>
      </c>
    </row>
    <row r="2269" spans="1:30" x14ac:dyDescent="0.25">
      <c r="A2269" t="s">
        <v>12671</v>
      </c>
      <c r="B2269" t="s">
        <v>400</v>
      </c>
      <c r="C2269" t="s">
        <v>28</v>
      </c>
      <c r="D2269" t="s">
        <v>29</v>
      </c>
      <c r="E2269" t="s">
        <v>369</v>
      </c>
      <c r="F2269" t="s">
        <v>12659</v>
      </c>
      <c r="G2269" t="s">
        <v>12660</v>
      </c>
      <c r="H2269" t="s">
        <v>9383</v>
      </c>
      <c r="I2269" t="s">
        <v>15625</v>
      </c>
      <c r="J2269" t="s">
        <v>12671</v>
      </c>
      <c r="K2269" t="s">
        <v>31</v>
      </c>
      <c r="L2269" t="s">
        <v>31</v>
      </c>
      <c r="M2269" t="s">
        <v>42</v>
      </c>
      <c r="N2269" t="s">
        <v>43</v>
      </c>
      <c r="O2269" t="s">
        <v>15627</v>
      </c>
      <c r="P2269" t="s">
        <v>122</v>
      </c>
      <c r="Q2269" t="s">
        <v>12433</v>
      </c>
      <c r="R2269" t="s">
        <v>12434</v>
      </c>
      <c r="S2269" t="str">
        <f t="shared" si="31"/>
        <v>TORRES SACACA, JULIA SOLEDAD</v>
      </c>
      <c r="T2269" t="s">
        <v>59</v>
      </c>
      <c r="U2269" t="s">
        <v>48</v>
      </c>
      <c r="V2269" t="s">
        <v>49</v>
      </c>
      <c r="W2269" t="s">
        <v>18134</v>
      </c>
      <c r="X2269" s="126">
        <v>24701</v>
      </c>
      <c r="Y2269" t="s">
        <v>12435</v>
      </c>
      <c r="AB2269" t="s">
        <v>38</v>
      </c>
      <c r="AC2269" t="s">
        <v>39</v>
      </c>
      <c r="AD2269" t="s">
        <v>40</v>
      </c>
    </row>
    <row r="2270" spans="1:30" x14ac:dyDescent="0.25">
      <c r="A2270" t="s">
        <v>12673</v>
      </c>
      <c r="B2270" t="s">
        <v>400</v>
      </c>
      <c r="C2270" t="s">
        <v>28</v>
      </c>
      <c r="D2270" t="s">
        <v>29</v>
      </c>
      <c r="E2270" t="s">
        <v>369</v>
      </c>
      <c r="F2270" t="s">
        <v>12659</v>
      </c>
      <c r="G2270" t="s">
        <v>12660</v>
      </c>
      <c r="H2270" t="s">
        <v>9383</v>
      </c>
      <c r="I2270" t="s">
        <v>15625</v>
      </c>
      <c r="J2270" t="s">
        <v>12673</v>
      </c>
      <c r="K2270" t="s">
        <v>31</v>
      </c>
      <c r="L2270" t="s">
        <v>31</v>
      </c>
      <c r="M2270" t="s">
        <v>42</v>
      </c>
      <c r="N2270" t="s">
        <v>43</v>
      </c>
      <c r="O2270" t="s">
        <v>12674</v>
      </c>
      <c r="P2270" t="s">
        <v>371</v>
      </c>
      <c r="Q2270" t="s">
        <v>197</v>
      </c>
      <c r="R2270" t="s">
        <v>12675</v>
      </c>
      <c r="S2270" t="str">
        <f t="shared" si="31"/>
        <v>TURPO CHAVEZ, ANTONIA YOLANDA</v>
      </c>
      <c r="T2270" t="s">
        <v>52</v>
      </c>
      <c r="U2270" t="s">
        <v>48</v>
      </c>
      <c r="V2270" t="s">
        <v>49</v>
      </c>
      <c r="W2270" t="s">
        <v>18135</v>
      </c>
      <c r="X2270" s="126">
        <v>25134</v>
      </c>
      <c r="Y2270" t="s">
        <v>12676</v>
      </c>
      <c r="AB2270" t="s">
        <v>38</v>
      </c>
      <c r="AC2270" t="s">
        <v>39</v>
      </c>
      <c r="AD2270" t="s">
        <v>40</v>
      </c>
    </row>
    <row r="2271" spans="1:30" x14ac:dyDescent="0.25">
      <c r="A2271" t="s">
        <v>12677</v>
      </c>
      <c r="B2271" t="s">
        <v>400</v>
      </c>
      <c r="C2271" t="s">
        <v>28</v>
      </c>
      <c r="D2271" t="s">
        <v>29</v>
      </c>
      <c r="E2271" t="s">
        <v>369</v>
      </c>
      <c r="F2271" t="s">
        <v>12659</v>
      </c>
      <c r="G2271" t="s">
        <v>12660</v>
      </c>
      <c r="H2271" t="s">
        <v>9383</v>
      </c>
      <c r="I2271" t="s">
        <v>15625</v>
      </c>
      <c r="J2271" t="s">
        <v>12677</v>
      </c>
      <c r="K2271" t="s">
        <v>31</v>
      </c>
      <c r="L2271" t="s">
        <v>31</v>
      </c>
      <c r="M2271" t="s">
        <v>42</v>
      </c>
      <c r="N2271" t="s">
        <v>43</v>
      </c>
      <c r="O2271" t="s">
        <v>12678</v>
      </c>
      <c r="P2271" t="s">
        <v>12433</v>
      </c>
      <c r="Q2271" t="s">
        <v>1003</v>
      </c>
      <c r="R2271" t="s">
        <v>12679</v>
      </c>
      <c r="S2271" t="str">
        <f t="shared" si="31"/>
        <v>SACACA GAMARRA, EDGAR TOMAS</v>
      </c>
      <c r="T2271" t="s">
        <v>52</v>
      </c>
      <c r="U2271" t="s">
        <v>48</v>
      </c>
      <c r="V2271" t="s">
        <v>49</v>
      </c>
      <c r="W2271" t="s">
        <v>18136</v>
      </c>
      <c r="X2271" s="126">
        <v>24461</v>
      </c>
      <c r="Y2271" t="s">
        <v>12680</v>
      </c>
      <c r="AB2271" t="s">
        <v>38</v>
      </c>
      <c r="AC2271" t="s">
        <v>39</v>
      </c>
      <c r="AD2271" t="s">
        <v>40</v>
      </c>
    </row>
    <row r="2272" spans="1:30" x14ac:dyDescent="0.25">
      <c r="A2272" t="s">
        <v>18137</v>
      </c>
      <c r="B2272" t="s">
        <v>400</v>
      </c>
      <c r="C2272" t="s">
        <v>28</v>
      </c>
      <c r="D2272" t="s">
        <v>29</v>
      </c>
      <c r="E2272" t="s">
        <v>369</v>
      </c>
      <c r="F2272" t="s">
        <v>12659</v>
      </c>
      <c r="G2272" t="s">
        <v>12660</v>
      </c>
      <c r="H2272" t="s">
        <v>9383</v>
      </c>
      <c r="I2272" t="s">
        <v>15625</v>
      </c>
      <c r="J2272" t="s">
        <v>18137</v>
      </c>
      <c r="K2272" t="s">
        <v>31</v>
      </c>
      <c r="L2272" t="s">
        <v>31</v>
      </c>
      <c r="M2272" t="s">
        <v>6446</v>
      </c>
      <c r="N2272" t="s">
        <v>61</v>
      </c>
      <c r="O2272" t="s">
        <v>17060</v>
      </c>
      <c r="P2272" t="s">
        <v>126</v>
      </c>
      <c r="Q2272" t="s">
        <v>826</v>
      </c>
      <c r="R2272" t="s">
        <v>22302</v>
      </c>
      <c r="S2272" s="189" t="s">
        <v>235</v>
      </c>
      <c r="T2272" t="s">
        <v>64</v>
      </c>
      <c r="U2272" t="s">
        <v>749</v>
      </c>
      <c r="V2272" t="s">
        <v>49</v>
      </c>
      <c r="W2272" t="s">
        <v>22303</v>
      </c>
      <c r="X2272" s="126">
        <v>30700</v>
      </c>
      <c r="Y2272" t="s">
        <v>22304</v>
      </c>
      <c r="Z2272" s="126">
        <v>44256</v>
      </c>
      <c r="AA2272" s="126">
        <v>44561</v>
      </c>
      <c r="AB2272" t="s">
        <v>119</v>
      </c>
      <c r="AC2272" t="s">
        <v>6628</v>
      </c>
      <c r="AD2272" t="s">
        <v>40</v>
      </c>
    </row>
    <row r="2273" spans="1:30" x14ac:dyDescent="0.25">
      <c r="A2273" t="s">
        <v>12681</v>
      </c>
      <c r="B2273" t="s">
        <v>400</v>
      </c>
      <c r="C2273" t="s">
        <v>28</v>
      </c>
      <c r="D2273" t="s">
        <v>29</v>
      </c>
      <c r="E2273" t="s">
        <v>369</v>
      </c>
      <c r="F2273" t="s">
        <v>12659</v>
      </c>
      <c r="G2273" t="s">
        <v>12660</v>
      </c>
      <c r="H2273" t="s">
        <v>9383</v>
      </c>
      <c r="I2273" t="s">
        <v>15625</v>
      </c>
      <c r="J2273" t="s">
        <v>12681</v>
      </c>
      <c r="K2273" t="s">
        <v>90</v>
      </c>
      <c r="L2273" t="s">
        <v>91</v>
      </c>
      <c r="M2273" t="s">
        <v>92</v>
      </c>
      <c r="N2273" t="s">
        <v>61</v>
      </c>
      <c r="O2273" t="s">
        <v>18138</v>
      </c>
      <c r="P2273" t="s">
        <v>71</v>
      </c>
      <c r="Q2273" t="s">
        <v>158</v>
      </c>
      <c r="R2273" t="s">
        <v>22675</v>
      </c>
      <c r="S2273" s="189" t="s">
        <v>235</v>
      </c>
      <c r="T2273" t="s">
        <v>6045</v>
      </c>
      <c r="U2273" t="s">
        <v>37</v>
      </c>
      <c r="V2273" t="s">
        <v>49</v>
      </c>
      <c r="W2273" t="s">
        <v>22676</v>
      </c>
      <c r="X2273" s="126">
        <v>26468</v>
      </c>
      <c r="Y2273" t="s">
        <v>22677</v>
      </c>
      <c r="Z2273" s="126">
        <v>44368</v>
      </c>
      <c r="AA2273" s="126">
        <v>44408</v>
      </c>
      <c r="AB2273" t="s">
        <v>38</v>
      </c>
      <c r="AC2273" t="s">
        <v>95</v>
      </c>
      <c r="AD2273" t="s">
        <v>40</v>
      </c>
    </row>
    <row r="2274" spans="1:30" x14ac:dyDescent="0.25">
      <c r="A2274" t="s">
        <v>12683</v>
      </c>
      <c r="B2274" t="s">
        <v>400</v>
      </c>
      <c r="C2274" t="s">
        <v>338</v>
      </c>
      <c r="D2274" t="s">
        <v>29</v>
      </c>
      <c r="E2274" t="s">
        <v>369</v>
      </c>
      <c r="F2274" t="s">
        <v>12684</v>
      </c>
      <c r="G2274" t="s">
        <v>12685</v>
      </c>
      <c r="H2274" t="s">
        <v>9383</v>
      </c>
      <c r="I2274" t="s">
        <v>15588</v>
      </c>
      <c r="J2274" t="s">
        <v>12683</v>
      </c>
      <c r="K2274" t="s">
        <v>31</v>
      </c>
      <c r="L2274" t="s">
        <v>31</v>
      </c>
      <c r="M2274" t="s">
        <v>42</v>
      </c>
      <c r="N2274" t="s">
        <v>61</v>
      </c>
      <c r="O2274" t="s">
        <v>18139</v>
      </c>
      <c r="P2274" t="s">
        <v>305</v>
      </c>
      <c r="Q2274" t="s">
        <v>963</v>
      </c>
      <c r="R2274" t="s">
        <v>22678</v>
      </c>
      <c r="S2274" s="189" t="s">
        <v>235</v>
      </c>
      <c r="T2274" t="s">
        <v>64</v>
      </c>
      <c r="U2274" t="s">
        <v>48</v>
      </c>
      <c r="V2274" t="s">
        <v>49</v>
      </c>
      <c r="W2274" t="s">
        <v>22679</v>
      </c>
      <c r="X2274" s="126">
        <v>33336</v>
      </c>
      <c r="Y2274" t="s">
        <v>22680</v>
      </c>
      <c r="AB2274" t="s">
        <v>38</v>
      </c>
      <c r="AC2274" t="s">
        <v>6628</v>
      </c>
      <c r="AD2274" t="s">
        <v>40</v>
      </c>
    </row>
    <row r="2275" spans="1:30" x14ac:dyDescent="0.25">
      <c r="A2275" t="s">
        <v>12687</v>
      </c>
      <c r="B2275" t="s">
        <v>400</v>
      </c>
      <c r="C2275" t="s">
        <v>338</v>
      </c>
      <c r="D2275" t="s">
        <v>29</v>
      </c>
      <c r="E2275" t="s">
        <v>369</v>
      </c>
      <c r="F2275" t="s">
        <v>12684</v>
      </c>
      <c r="G2275" t="s">
        <v>12685</v>
      </c>
      <c r="H2275" t="s">
        <v>9383</v>
      </c>
      <c r="I2275" t="s">
        <v>15588</v>
      </c>
      <c r="J2275" t="s">
        <v>12687</v>
      </c>
      <c r="K2275" t="s">
        <v>31</v>
      </c>
      <c r="L2275" t="s">
        <v>31</v>
      </c>
      <c r="M2275" t="s">
        <v>42</v>
      </c>
      <c r="N2275" t="s">
        <v>43</v>
      </c>
      <c r="O2275" t="s">
        <v>53</v>
      </c>
      <c r="P2275" t="s">
        <v>126</v>
      </c>
      <c r="Q2275" t="s">
        <v>58</v>
      </c>
      <c r="R2275" t="s">
        <v>363</v>
      </c>
      <c r="S2275" t="str">
        <f t="shared" si="31"/>
        <v>FLORES VILCA, EDGAR</v>
      </c>
      <c r="T2275" t="s">
        <v>52</v>
      </c>
      <c r="U2275" t="s">
        <v>48</v>
      </c>
      <c r="V2275" t="s">
        <v>49</v>
      </c>
      <c r="W2275" t="s">
        <v>18140</v>
      </c>
      <c r="X2275" s="126">
        <v>24713</v>
      </c>
      <c r="Y2275" t="s">
        <v>12688</v>
      </c>
      <c r="AB2275" t="s">
        <v>38</v>
      </c>
      <c r="AC2275" t="s">
        <v>39</v>
      </c>
      <c r="AD2275" t="s">
        <v>40</v>
      </c>
    </row>
    <row r="2276" spans="1:30" x14ac:dyDescent="0.25">
      <c r="A2276" t="s">
        <v>12689</v>
      </c>
      <c r="B2276" t="s">
        <v>400</v>
      </c>
      <c r="C2276" t="s">
        <v>338</v>
      </c>
      <c r="D2276" t="s">
        <v>29</v>
      </c>
      <c r="E2276" t="s">
        <v>369</v>
      </c>
      <c r="F2276" t="s">
        <v>12684</v>
      </c>
      <c r="G2276" t="s">
        <v>12685</v>
      </c>
      <c r="H2276" t="s">
        <v>9383</v>
      </c>
      <c r="I2276" t="s">
        <v>15588</v>
      </c>
      <c r="J2276" t="s">
        <v>12689</v>
      </c>
      <c r="K2276" t="s">
        <v>31</v>
      </c>
      <c r="L2276" t="s">
        <v>31</v>
      </c>
      <c r="M2276" t="s">
        <v>291</v>
      </c>
      <c r="N2276" t="s">
        <v>43</v>
      </c>
      <c r="O2276" t="s">
        <v>12690</v>
      </c>
      <c r="P2276" t="s">
        <v>159</v>
      </c>
      <c r="Q2276" t="s">
        <v>150</v>
      </c>
      <c r="R2276" t="s">
        <v>1000</v>
      </c>
      <c r="S2276" t="str">
        <f t="shared" si="31"/>
        <v>CHURA LAURA, MARCIAL</v>
      </c>
      <c r="T2276" t="s">
        <v>52</v>
      </c>
      <c r="U2276" t="s">
        <v>48</v>
      </c>
      <c r="V2276" t="s">
        <v>49</v>
      </c>
      <c r="W2276" t="s">
        <v>18141</v>
      </c>
      <c r="X2276" s="126">
        <v>25659</v>
      </c>
      <c r="Y2276" t="s">
        <v>12691</v>
      </c>
      <c r="Z2276" s="126">
        <v>44414</v>
      </c>
      <c r="AA2276" s="126">
        <v>44561</v>
      </c>
      <c r="AB2276" t="s">
        <v>38</v>
      </c>
      <c r="AC2276" t="s">
        <v>39</v>
      </c>
      <c r="AD2276" t="s">
        <v>40</v>
      </c>
    </row>
    <row r="2277" spans="1:30" x14ac:dyDescent="0.25">
      <c r="A2277" t="s">
        <v>12692</v>
      </c>
      <c r="B2277" t="s">
        <v>400</v>
      </c>
      <c r="C2277" t="s">
        <v>338</v>
      </c>
      <c r="D2277" t="s">
        <v>29</v>
      </c>
      <c r="E2277" t="s">
        <v>369</v>
      </c>
      <c r="F2277" t="s">
        <v>12684</v>
      </c>
      <c r="G2277" t="s">
        <v>12685</v>
      </c>
      <c r="H2277" t="s">
        <v>9383</v>
      </c>
      <c r="I2277" t="s">
        <v>15588</v>
      </c>
      <c r="J2277" t="s">
        <v>12692</v>
      </c>
      <c r="K2277" t="s">
        <v>31</v>
      </c>
      <c r="L2277" t="s">
        <v>31</v>
      </c>
      <c r="M2277" t="s">
        <v>42</v>
      </c>
      <c r="N2277" t="s">
        <v>43</v>
      </c>
      <c r="O2277" t="s">
        <v>12693</v>
      </c>
      <c r="P2277" t="s">
        <v>230</v>
      </c>
      <c r="Q2277" t="s">
        <v>98</v>
      </c>
      <c r="R2277" t="s">
        <v>12694</v>
      </c>
      <c r="S2277" t="str">
        <f t="shared" si="31"/>
        <v>TICONA COLQUE, MANUEL BASILIO</v>
      </c>
      <c r="T2277" t="s">
        <v>52</v>
      </c>
      <c r="U2277" t="s">
        <v>48</v>
      </c>
      <c r="V2277" t="s">
        <v>49</v>
      </c>
      <c r="W2277" t="s">
        <v>18142</v>
      </c>
      <c r="X2277" s="126">
        <v>21718</v>
      </c>
      <c r="Y2277" t="s">
        <v>12695</v>
      </c>
      <c r="AB2277" t="s">
        <v>38</v>
      </c>
      <c r="AC2277" t="s">
        <v>39</v>
      </c>
      <c r="AD2277" t="s">
        <v>40</v>
      </c>
    </row>
    <row r="2278" spans="1:30" x14ac:dyDescent="0.25">
      <c r="A2278" t="s">
        <v>12696</v>
      </c>
      <c r="B2278" t="s">
        <v>400</v>
      </c>
      <c r="C2278" t="s">
        <v>338</v>
      </c>
      <c r="D2278" t="s">
        <v>29</v>
      </c>
      <c r="E2278" t="s">
        <v>369</v>
      </c>
      <c r="F2278" t="s">
        <v>12684</v>
      </c>
      <c r="G2278" t="s">
        <v>12685</v>
      </c>
      <c r="H2278" t="s">
        <v>9383</v>
      </c>
      <c r="I2278" t="s">
        <v>15588</v>
      </c>
      <c r="J2278" t="s">
        <v>12696</v>
      </c>
      <c r="K2278" t="s">
        <v>90</v>
      </c>
      <c r="L2278" t="s">
        <v>91</v>
      </c>
      <c r="M2278" t="s">
        <v>92</v>
      </c>
      <c r="N2278" t="s">
        <v>61</v>
      </c>
      <c r="O2278" t="s">
        <v>12697</v>
      </c>
      <c r="P2278" t="s">
        <v>927</v>
      </c>
      <c r="Q2278" t="s">
        <v>927</v>
      </c>
      <c r="R2278" t="s">
        <v>22681</v>
      </c>
      <c r="S2278" s="189" t="s">
        <v>235</v>
      </c>
      <c r="T2278" t="s">
        <v>102</v>
      </c>
      <c r="U2278" t="s">
        <v>37</v>
      </c>
      <c r="V2278" t="s">
        <v>49</v>
      </c>
      <c r="W2278" t="s">
        <v>22682</v>
      </c>
      <c r="X2278" s="126">
        <v>30652</v>
      </c>
      <c r="Y2278" t="s">
        <v>22683</v>
      </c>
      <c r="Z2278" s="126">
        <v>44197</v>
      </c>
      <c r="AA2278" s="126">
        <v>44561</v>
      </c>
      <c r="AB2278" t="s">
        <v>38</v>
      </c>
      <c r="AC2278" t="s">
        <v>95</v>
      </c>
      <c r="AD2278" t="s">
        <v>40</v>
      </c>
    </row>
    <row r="2279" spans="1:30" x14ac:dyDescent="0.25">
      <c r="A2279" t="s">
        <v>12698</v>
      </c>
      <c r="B2279" t="s">
        <v>400</v>
      </c>
      <c r="C2279" t="s">
        <v>28</v>
      </c>
      <c r="D2279" t="s">
        <v>29</v>
      </c>
      <c r="E2279" t="s">
        <v>430</v>
      </c>
      <c r="F2279" t="s">
        <v>12699</v>
      </c>
      <c r="G2279" t="s">
        <v>12700</v>
      </c>
      <c r="H2279" t="s">
        <v>9383</v>
      </c>
      <c r="I2279" t="s">
        <v>15628</v>
      </c>
      <c r="J2279" t="s">
        <v>12698</v>
      </c>
      <c r="K2279" t="s">
        <v>31</v>
      </c>
      <c r="L2279" t="s">
        <v>32</v>
      </c>
      <c r="M2279" t="s">
        <v>33</v>
      </c>
      <c r="N2279" t="s">
        <v>34</v>
      </c>
      <c r="O2279" t="s">
        <v>12701</v>
      </c>
      <c r="P2279" t="s">
        <v>12702</v>
      </c>
      <c r="Q2279" t="s">
        <v>11792</v>
      </c>
      <c r="R2279" t="s">
        <v>12703</v>
      </c>
      <c r="S2279" t="str">
        <f t="shared" si="31"/>
        <v>SEGOVIA QUESADA, SILVIA MARIBEL</v>
      </c>
      <c r="T2279" t="s">
        <v>47</v>
      </c>
      <c r="U2279" t="s">
        <v>37</v>
      </c>
      <c r="V2279" t="s">
        <v>9385</v>
      </c>
      <c r="W2279" t="s">
        <v>18143</v>
      </c>
      <c r="X2279" s="126">
        <v>29416</v>
      </c>
      <c r="Y2279" t="s">
        <v>12704</v>
      </c>
      <c r="Z2279" s="126">
        <v>43497</v>
      </c>
      <c r="AA2279" s="126">
        <v>44957</v>
      </c>
      <c r="AB2279" t="s">
        <v>38</v>
      </c>
      <c r="AC2279" t="s">
        <v>39</v>
      </c>
      <c r="AD2279" t="s">
        <v>40</v>
      </c>
    </row>
    <row r="2280" spans="1:30" x14ac:dyDescent="0.25">
      <c r="A2280" t="s">
        <v>12705</v>
      </c>
      <c r="B2280" t="s">
        <v>400</v>
      </c>
      <c r="C2280" t="s">
        <v>28</v>
      </c>
      <c r="D2280" t="s">
        <v>29</v>
      </c>
      <c r="E2280" t="s">
        <v>430</v>
      </c>
      <c r="F2280" t="s">
        <v>12699</v>
      </c>
      <c r="G2280" t="s">
        <v>12700</v>
      </c>
      <c r="H2280" t="s">
        <v>9383</v>
      </c>
      <c r="I2280" t="s">
        <v>15628</v>
      </c>
      <c r="J2280" t="s">
        <v>12705</v>
      </c>
      <c r="K2280" t="s">
        <v>31</v>
      </c>
      <c r="L2280" t="s">
        <v>31</v>
      </c>
      <c r="M2280" t="s">
        <v>42</v>
      </c>
      <c r="N2280" t="s">
        <v>43</v>
      </c>
      <c r="O2280" t="s">
        <v>53</v>
      </c>
      <c r="P2280" t="s">
        <v>212</v>
      </c>
      <c r="Q2280" t="s">
        <v>184</v>
      </c>
      <c r="R2280" t="s">
        <v>6786</v>
      </c>
      <c r="S2280" t="str">
        <f t="shared" si="31"/>
        <v>CATACORA CHURATA, VIRGINIA</v>
      </c>
      <c r="T2280" t="s">
        <v>47</v>
      </c>
      <c r="U2280" t="s">
        <v>48</v>
      </c>
      <c r="V2280" t="s">
        <v>49</v>
      </c>
      <c r="W2280" t="s">
        <v>18144</v>
      </c>
      <c r="X2280" s="126">
        <v>25008</v>
      </c>
      <c r="Y2280" t="s">
        <v>12706</v>
      </c>
      <c r="AB2280" t="s">
        <v>38</v>
      </c>
      <c r="AC2280" t="s">
        <v>39</v>
      </c>
      <c r="AD2280" t="s">
        <v>40</v>
      </c>
    </row>
    <row r="2281" spans="1:30" x14ac:dyDescent="0.25">
      <c r="A2281" t="s">
        <v>12707</v>
      </c>
      <c r="B2281" t="s">
        <v>400</v>
      </c>
      <c r="C2281" t="s">
        <v>28</v>
      </c>
      <c r="D2281" t="s">
        <v>29</v>
      </c>
      <c r="E2281" t="s">
        <v>430</v>
      </c>
      <c r="F2281" t="s">
        <v>12699</v>
      </c>
      <c r="G2281" t="s">
        <v>12700</v>
      </c>
      <c r="H2281" t="s">
        <v>9383</v>
      </c>
      <c r="I2281" t="s">
        <v>15628</v>
      </c>
      <c r="J2281" t="s">
        <v>12707</v>
      </c>
      <c r="K2281" t="s">
        <v>31</v>
      </c>
      <c r="L2281" t="s">
        <v>31</v>
      </c>
      <c r="M2281" t="s">
        <v>42</v>
      </c>
      <c r="N2281" t="s">
        <v>43</v>
      </c>
      <c r="O2281" t="s">
        <v>15629</v>
      </c>
      <c r="P2281" t="s">
        <v>254</v>
      </c>
      <c r="Q2281" t="s">
        <v>18147</v>
      </c>
      <c r="R2281" t="s">
        <v>282</v>
      </c>
      <c r="S2281" t="str">
        <f t="shared" si="31"/>
        <v>SALAS VENTURA, FLORA</v>
      </c>
      <c r="T2281" t="s">
        <v>47</v>
      </c>
      <c r="U2281" t="s">
        <v>48</v>
      </c>
      <c r="V2281" t="s">
        <v>49</v>
      </c>
      <c r="W2281" t="s">
        <v>18145</v>
      </c>
      <c r="X2281" s="126">
        <v>27322</v>
      </c>
      <c r="Y2281" t="s">
        <v>18146</v>
      </c>
      <c r="Z2281" s="126">
        <v>44256</v>
      </c>
      <c r="AB2281" t="s">
        <v>38</v>
      </c>
      <c r="AC2281" t="s">
        <v>39</v>
      </c>
      <c r="AD2281" t="s">
        <v>40</v>
      </c>
    </row>
    <row r="2282" spans="1:30" x14ac:dyDescent="0.25">
      <c r="A2282" t="s">
        <v>12710</v>
      </c>
      <c r="B2282" t="s">
        <v>400</v>
      </c>
      <c r="C2282" t="s">
        <v>28</v>
      </c>
      <c r="D2282" t="s">
        <v>29</v>
      </c>
      <c r="E2282" t="s">
        <v>430</v>
      </c>
      <c r="F2282" t="s">
        <v>12699</v>
      </c>
      <c r="G2282" t="s">
        <v>12700</v>
      </c>
      <c r="H2282" t="s">
        <v>9383</v>
      </c>
      <c r="I2282" t="s">
        <v>15628</v>
      </c>
      <c r="J2282" t="s">
        <v>12710</v>
      </c>
      <c r="K2282" t="s">
        <v>31</v>
      </c>
      <c r="L2282" t="s">
        <v>31</v>
      </c>
      <c r="M2282" t="s">
        <v>42</v>
      </c>
      <c r="N2282" t="s">
        <v>43</v>
      </c>
      <c r="O2282" t="s">
        <v>53</v>
      </c>
      <c r="P2282" t="s">
        <v>75</v>
      </c>
      <c r="Q2282" t="s">
        <v>426</v>
      </c>
      <c r="R2282" t="s">
        <v>12711</v>
      </c>
      <c r="S2282" t="str">
        <f t="shared" si="31"/>
        <v>QUISPE ACERO, ADRIAN SATURNINO</v>
      </c>
      <c r="T2282" t="s">
        <v>52</v>
      </c>
      <c r="U2282" t="s">
        <v>48</v>
      </c>
      <c r="V2282" t="s">
        <v>49</v>
      </c>
      <c r="W2282" t="s">
        <v>18148</v>
      </c>
      <c r="X2282" s="126">
        <v>21617</v>
      </c>
      <c r="Y2282" t="s">
        <v>12712</v>
      </c>
      <c r="AB2282" t="s">
        <v>38</v>
      </c>
      <c r="AC2282" t="s">
        <v>39</v>
      </c>
      <c r="AD2282" t="s">
        <v>40</v>
      </c>
    </row>
    <row r="2283" spans="1:30" x14ac:dyDescent="0.25">
      <c r="A2283" t="s">
        <v>12713</v>
      </c>
      <c r="B2283" t="s">
        <v>400</v>
      </c>
      <c r="C2283" t="s">
        <v>28</v>
      </c>
      <c r="D2283" t="s">
        <v>29</v>
      </c>
      <c r="E2283" t="s">
        <v>430</v>
      </c>
      <c r="F2283" t="s">
        <v>12699</v>
      </c>
      <c r="G2283" t="s">
        <v>12700</v>
      </c>
      <c r="H2283" t="s">
        <v>9383</v>
      </c>
      <c r="I2283" t="s">
        <v>15628</v>
      </c>
      <c r="J2283" t="s">
        <v>12713</v>
      </c>
      <c r="K2283" t="s">
        <v>31</v>
      </c>
      <c r="L2283" t="s">
        <v>31</v>
      </c>
      <c r="M2283" t="s">
        <v>42</v>
      </c>
      <c r="N2283" t="s">
        <v>43</v>
      </c>
      <c r="O2283" t="s">
        <v>53</v>
      </c>
      <c r="P2283" t="s">
        <v>75</v>
      </c>
      <c r="Q2283" t="s">
        <v>193</v>
      </c>
      <c r="R2283" t="s">
        <v>12714</v>
      </c>
      <c r="S2283" t="str">
        <f t="shared" si="31"/>
        <v>QUISPE APAZA, NICANOR JUAN</v>
      </c>
      <c r="T2283" t="s">
        <v>52</v>
      </c>
      <c r="U2283" t="s">
        <v>48</v>
      </c>
      <c r="V2283" t="s">
        <v>49</v>
      </c>
      <c r="W2283" t="s">
        <v>18149</v>
      </c>
      <c r="X2283" s="126">
        <v>21925</v>
      </c>
      <c r="Y2283" t="s">
        <v>12715</v>
      </c>
      <c r="AB2283" t="s">
        <v>38</v>
      </c>
      <c r="AC2283" t="s">
        <v>39</v>
      </c>
      <c r="AD2283" t="s">
        <v>40</v>
      </c>
    </row>
    <row r="2284" spans="1:30" x14ac:dyDescent="0.25">
      <c r="A2284" t="s">
        <v>12716</v>
      </c>
      <c r="B2284" t="s">
        <v>400</v>
      </c>
      <c r="C2284" t="s">
        <v>28</v>
      </c>
      <c r="D2284" t="s">
        <v>29</v>
      </c>
      <c r="E2284" t="s">
        <v>430</v>
      </c>
      <c r="F2284" t="s">
        <v>12699</v>
      </c>
      <c r="G2284" t="s">
        <v>12700</v>
      </c>
      <c r="H2284" t="s">
        <v>9383</v>
      </c>
      <c r="I2284" t="s">
        <v>15628</v>
      </c>
      <c r="J2284" t="s">
        <v>12716</v>
      </c>
      <c r="K2284" t="s">
        <v>31</v>
      </c>
      <c r="L2284" t="s">
        <v>31</v>
      </c>
      <c r="M2284" t="s">
        <v>42</v>
      </c>
      <c r="N2284" t="s">
        <v>43</v>
      </c>
      <c r="O2284" t="s">
        <v>12717</v>
      </c>
      <c r="P2284" t="s">
        <v>593</v>
      </c>
      <c r="Q2284" t="s">
        <v>593</v>
      </c>
      <c r="R2284" t="s">
        <v>12718</v>
      </c>
      <c r="S2284" t="str">
        <f t="shared" si="31"/>
        <v>SONCCO SONCCO, THANIA KAROL</v>
      </c>
      <c r="T2284" t="s">
        <v>64</v>
      </c>
      <c r="U2284" t="s">
        <v>48</v>
      </c>
      <c r="V2284" t="s">
        <v>49</v>
      </c>
      <c r="W2284" t="s">
        <v>18150</v>
      </c>
      <c r="X2284" s="126">
        <v>34305</v>
      </c>
      <c r="Y2284" t="s">
        <v>12719</v>
      </c>
      <c r="AB2284" t="s">
        <v>38</v>
      </c>
      <c r="AC2284" t="s">
        <v>39</v>
      </c>
      <c r="AD2284" t="s">
        <v>40</v>
      </c>
    </row>
    <row r="2285" spans="1:30" x14ac:dyDescent="0.25">
      <c r="A2285" t="s">
        <v>12720</v>
      </c>
      <c r="B2285" t="s">
        <v>400</v>
      </c>
      <c r="C2285" t="s">
        <v>28</v>
      </c>
      <c r="D2285" t="s">
        <v>29</v>
      </c>
      <c r="E2285" t="s">
        <v>430</v>
      </c>
      <c r="F2285" t="s">
        <v>12699</v>
      </c>
      <c r="G2285" t="s">
        <v>12700</v>
      </c>
      <c r="H2285" t="s">
        <v>9383</v>
      </c>
      <c r="I2285" t="s">
        <v>15628</v>
      </c>
      <c r="J2285" t="s">
        <v>12720</v>
      </c>
      <c r="K2285" t="s">
        <v>31</v>
      </c>
      <c r="L2285" t="s">
        <v>31</v>
      </c>
      <c r="M2285" t="s">
        <v>42</v>
      </c>
      <c r="N2285" t="s">
        <v>43</v>
      </c>
      <c r="O2285" t="s">
        <v>53</v>
      </c>
      <c r="P2285" t="s">
        <v>463</v>
      </c>
      <c r="Q2285" t="s">
        <v>75</v>
      </c>
      <c r="R2285" t="s">
        <v>12721</v>
      </c>
      <c r="S2285" t="str">
        <f t="shared" si="31"/>
        <v>SANTOS QUISPE, MARIO OCTAVIO</v>
      </c>
      <c r="T2285" t="s">
        <v>47</v>
      </c>
      <c r="U2285" t="s">
        <v>48</v>
      </c>
      <c r="V2285" t="s">
        <v>49</v>
      </c>
      <c r="W2285" t="s">
        <v>18151</v>
      </c>
      <c r="X2285" s="126">
        <v>24328</v>
      </c>
      <c r="Y2285" t="s">
        <v>12722</v>
      </c>
      <c r="AB2285" t="s">
        <v>38</v>
      </c>
      <c r="AC2285" t="s">
        <v>39</v>
      </c>
      <c r="AD2285" t="s">
        <v>40</v>
      </c>
    </row>
    <row r="2286" spans="1:30" x14ac:dyDescent="0.25">
      <c r="A2286" t="s">
        <v>12723</v>
      </c>
      <c r="B2286" t="s">
        <v>400</v>
      </c>
      <c r="C2286" t="s">
        <v>28</v>
      </c>
      <c r="D2286" t="s">
        <v>29</v>
      </c>
      <c r="E2286" t="s">
        <v>430</v>
      </c>
      <c r="F2286" t="s">
        <v>12699</v>
      </c>
      <c r="G2286" t="s">
        <v>12700</v>
      </c>
      <c r="H2286" t="s">
        <v>9383</v>
      </c>
      <c r="I2286" t="s">
        <v>15628</v>
      </c>
      <c r="J2286" t="s">
        <v>12723</v>
      </c>
      <c r="K2286" t="s">
        <v>31</v>
      </c>
      <c r="L2286" t="s">
        <v>31</v>
      </c>
      <c r="M2286" t="s">
        <v>6446</v>
      </c>
      <c r="N2286" t="s">
        <v>43</v>
      </c>
      <c r="O2286" t="s">
        <v>12724</v>
      </c>
      <c r="P2286" t="s">
        <v>113</v>
      </c>
      <c r="Q2286" t="s">
        <v>333</v>
      </c>
      <c r="R2286" t="s">
        <v>12725</v>
      </c>
      <c r="S2286" t="str">
        <f t="shared" si="31"/>
        <v>PAREDES ZEGARRA, DANTE ARISTIDES</v>
      </c>
      <c r="T2286" t="s">
        <v>52</v>
      </c>
      <c r="U2286" t="s">
        <v>48</v>
      </c>
      <c r="V2286" t="s">
        <v>49</v>
      </c>
      <c r="W2286" t="s">
        <v>18152</v>
      </c>
      <c r="X2286" s="126">
        <v>23620</v>
      </c>
      <c r="Y2286" t="s">
        <v>12726</v>
      </c>
      <c r="AB2286" t="s">
        <v>38</v>
      </c>
      <c r="AC2286" t="s">
        <v>39</v>
      </c>
      <c r="AD2286" t="s">
        <v>40</v>
      </c>
    </row>
    <row r="2287" spans="1:30" x14ac:dyDescent="0.25">
      <c r="A2287" t="s">
        <v>12727</v>
      </c>
      <c r="B2287" t="s">
        <v>400</v>
      </c>
      <c r="C2287" t="s">
        <v>28</v>
      </c>
      <c r="D2287" t="s">
        <v>29</v>
      </c>
      <c r="E2287" t="s">
        <v>430</v>
      </c>
      <c r="F2287" t="s">
        <v>12699</v>
      </c>
      <c r="G2287" t="s">
        <v>12700</v>
      </c>
      <c r="H2287" t="s">
        <v>9383</v>
      </c>
      <c r="I2287" t="s">
        <v>15628</v>
      </c>
      <c r="J2287" t="s">
        <v>12727</v>
      </c>
      <c r="K2287" t="s">
        <v>90</v>
      </c>
      <c r="L2287" t="s">
        <v>91</v>
      </c>
      <c r="M2287" t="s">
        <v>92</v>
      </c>
      <c r="N2287" t="s">
        <v>43</v>
      </c>
      <c r="O2287" t="s">
        <v>12728</v>
      </c>
      <c r="P2287" t="s">
        <v>653</v>
      </c>
      <c r="Q2287" t="s">
        <v>584</v>
      </c>
      <c r="R2287" t="s">
        <v>12729</v>
      </c>
      <c r="S2287" t="str">
        <f t="shared" si="31"/>
        <v>LLUTARI PANCCA, ANTOLIN GREGORIO</v>
      </c>
      <c r="T2287" t="s">
        <v>102</v>
      </c>
      <c r="U2287" t="s">
        <v>37</v>
      </c>
      <c r="V2287" t="s">
        <v>49</v>
      </c>
      <c r="W2287" t="s">
        <v>18153</v>
      </c>
      <c r="X2287" s="126">
        <v>26909</v>
      </c>
      <c r="Y2287" t="s">
        <v>12730</v>
      </c>
      <c r="AB2287" t="s">
        <v>38</v>
      </c>
      <c r="AC2287" t="s">
        <v>95</v>
      </c>
      <c r="AD2287" t="s">
        <v>40</v>
      </c>
    </row>
    <row r="2288" spans="1:30" x14ac:dyDescent="0.25">
      <c r="A2288" t="s">
        <v>12731</v>
      </c>
      <c r="B2288" t="s">
        <v>400</v>
      </c>
      <c r="C2288" t="s">
        <v>338</v>
      </c>
      <c r="D2288" t="s">
        <v>29</v>
      </c>
      <c r="E2288" t="s">
        <v>430</v>
      </c>
      <c r="F2288" t="s">
        <v>12732</v>
      </c>
      <c r="G2288" t="s">
        <v>12733</v>
      </c>
      <c r="H2288" t="s">
        <v>9383</v>
      </c>
      <c r="I2288" t="s">
        <v>15630</v>
      </c>
      <c r="J2288" t="s">
        <v>12731</v>
      </c>
      <c r="K2288" t="s">
        <v>31</v>
      </c>
      <c r="L2288" t="s">
        <v>31</v>
      </c>
      <c r="M2288" t="s">
        <v>42</v>
      </c>
      <c r="N2288" t="s">
        <v>43</v>
      </c>
      <c r="O2288" t="s">
        <v>12734</v>
      </c>
      <c r="P2288" t="s">
        <v>106</v>
      </c>
      <c r="Q2288" t="s">
        <v>6597</v>
      </c>
      <c r="R2288" t="s">
        <v>12735</v>
      </c>
      <c r="S2288" t="str">
        <f t="shared" si="31"/>
        <v>MAMANI CANAHUIRE, ELISEO</v>
      </c>
      <c r="T2288" t="s">
        <v>52</v>
      </c>
      <c r="U2288" t="s">
        <v>48</v>
      </c>
      <c r="V2288" t="s">
        <v>49</v>
      </c>
      <c r="W2288" t="s">
        <v>18154</v>
      </c>
      <c r="X2288" s="126">
        <v>27874</v>
      </c>
      <c r="Y2288" t="s">
        <v>12736</v>
      </c>
      <c r="AB2288" t="s">
        <v>38</v>
      </c>
      <c r="AC2288" t="s">
        <v>39</v>
      </c>
      <c r="AD2288" t="s">
        <v>40</v>
      </c>
    </row>
    <row r="2289" spans="1:30" x14ac:dyDescent="0.25">
      <c r="A2289" t="s">
        <v>12737</v>
      </c>
      <c r="B2289" t="s">
        <v>400</v>
      </c>
      <c r="C2289" t="s">
        <v>338</v>
      </c>
      <c r="D2289" t="s">
        <v>29</v>
      </c>
      <c r="E2289" t="s">
        <v>430</v>
      </c>
      <c r="F2289" t="s">
        <v>12732</v>
      </c>
      <c r="G2289" t="s">
        <v>12733</v>
      </c>
      <c r="H2289" t="s">
        <v>9383</v>
      </c>
      <c r="I2289" t="s">
        <v>15630</v>
      </c>
      <c r="J2289" t="s">
        <v>12737</v>
      </c>
      <c r="K2289" t="s">
        <v>31</v>
      </c>
      <c r="L2289" t="s">
        <v>31</v>
      </c>
      <c r="M2289" t="s">
        <v>42</v>
      </c>
      <c r="N2289" t="s">
        <v>43</v>
      </c>
      <c r="O2289" t="s">
        <v>53</v>
      </c>
      <c r="P2289" t="s">
        <v>75</v>
      </c>
      <c r="Q2289" t="s">
        <v>75</v>
      </c>
      <c r="R2289" t="s">
        <v>12738</v>
      </c>
      <c r="S2289" t="str">
        <f t="shared" si="31"/>
        <v>QUISPE QUISPE, ALBINO DAVID</v>
      </c>
      <c r="T2289" t="s">
        <v>47</v>
      </c>
      <c r="U2289" t="s">
        <v>48</v>
      </c>
      <c r="V2289" t="s">
        <v>49</v>
      </c>
      <c r="W2289" t="s">
        <v>18155</v>
      </c>
      <c r="X2289" s="126">
        <v>23437</v>
      </c>
      <c r="Y2289" t="s">
        <v>12739</v>
      </c>
      <c r="AB2289" t="s">
        <v>38</v>
      </c>
      <c r="AC2289" t="s">
        <v>39</v>
      </c>
      <c r="AD2289" t="s">
        <v>40</v>
      </c>
    </row>
    <row r="2290" spans="1:30" x14ac:dyDescent="0.25">
      <c r="A2290" t="s">
        <v>12740</v>
      </c>
      <c r="B2290" t="s">
        <v>400</v>
      </c>
      <c r="C2290" t="s">
        <v>338</v>
      </c>
      <c r="D2290" t="s">
        <v>29</v>
      </c>
      <c r="E2290" t="s">
        <v>430</v>
      </c>
      <c r="F2290" t="s">
        <v>12732</v>
      </c>
      <c r="G2290" t="s">
        <v>12733</v>
      </c>
      <c r="H2290" t="s">
        <v>9383</v>
      </c>
      <c r="I2290" t="s">
        <v>15630</v>
      </c>
      <c r="J2290" t="s">
        <v>12740</v>
      </c>
      <c r="K2290" t="s">
        <v>31</v>
      </c>
      <c r="L2290" t="s">
        <v>31</v>
      </c>
      <c r="M2290" t="s">
        <v>291</v>
      </c>
      <c r="N2290" t="s">
        <v>43</v>
      </c>
      <c r="O2290" t="s">
        <v>12741</v>
      </c>
      <c r="P2290" t="s">
        <v>106</v>
      </c>
      <c r="Q2290" t="s">
        <v>76</v>
      </c>
      <c r="R2290" t="s">
        <v>944</v>
      </c>
      <c r="S2290" t="str">
        <f t="shared" si="31"/>
        <v>MAMANI CONDORI, ANTONIA</v>
      </c>
      <c r="T2290" t="s">
        <v>64</v>
      </c>
      <c r="U2290" t="s">
        <v>48</v>
      </c>
      <c r="V2290" t="s">
        <v>49</v>
      </c>
      <c r="W2290" t="s">
        <v>18156</v>
      </c>
      <c r="X2290" s="126">
        <v>25622</v>
      </c>
      <c r="Y2290" t="s">
        <v>12742</v>
      </c>
      <c r="Z2290" s="126">
        <v>44197</v>
      </c>
      <c r="AA2290" s="126">
        <v>44561</v>
      </c>
      <c r="AB2290" t="s">
        <v>38</v>
      </c>
      <c r="AC2290" t="s">
        <v>39</v>
      </c>
      <c r="AD2290" t="s">
        <v>40</v>
      </c>
    </row>
    <row r="2291" spans="1:30" x14ac:dyDescent="0.25">
      <c r="A2291" t="s">
        <v>12743</v>
      </c>
      <c r="B2291" t="s">
        <v>400</v>
      </c>
      <c r="C2291" t="s">
        <v>338</v>
      </c>
      <c r="D2291" t="s">
        <v>29</v>
      </c>
      <c r="E2291" t="s">
        <v>430</v>
      </c>
      <c r="F2291" t="s">
        <v>12732</v>
      </c>
      <c r="G2291" t="s">
        <v>12733</v>
      </c>
      <c r="H2291" t="s">
        <v>9383</v>
      </c>
      <c r="I2291" t="s">
        <v>15630</v>
      </c>
      <c r="J2291" t="s">
        <v>12743</v>
      </c>
      <c r="K2291" t="s">
        <v>31</v>
      </c>
      <c r="L2291" t="s">
        <v>31</v>
      </c>
      <c r="M2291" t="s">
        <v>42</v>
      </c>
      <c r="N2291" t="s">
        <v>43</v>
      </c>
      <c r="O2291" t="s">
        <v>12744</v>
      </c>
      <c r="P2291" t="s">
        <v>76</v>
      </c>
      <c r="Q2291" t="s">
        <v>12745</v>
      </c>
      <c r="R2291" t="s">
        <v>702</v>
      </c>
      <c r="S2291" t="str">
        <f t="shared" si="31"/>
        <v>CONDORI MACHACCA, JUAN</v>
      </c>
      <c r="T2291" t="s">
        <v>64</v>
      </c>
      <c r="U2291" t="s">
        <v>48</v>
      </c>
      <c r="V2291" t="s">
        <v>49</v>
      </c>
      <c r="W2291" t="s">
        <v>18157</v>
      </c>
      <c r="X2291" s="126">
        <v>22277</v>
      </c>
      <c r="Y2291" t="s">
        <v>12746</v>
      </c>
      <c r="AB2291" t="s">
        <v>38</v>
      </c>
      <c r="AC2291" t="s">
        <v>39</v>
      </c>
      <c r="AD2291" t="s">
        <v>40</v>
      </c>
    </row>
    <row r="2292" spans="1:30" x14ac:dyDescent="0.25">
      <c r="A2292" t="s">
        <v>12747</v>
      </c>
      <c r="B2292" t="s">
        <v>400</v>
      </c>
      <c r="C2292" t="s">
        <v>338</v>
      </c>
      <c r="D2292" t="s">
        <v>29</v>
      </c>
      <c r="E2292" t="s">
        <v>430</v>
      </c>
      <c r="F2292" t="s">
        <v>12748</v>
      </c>
      <c r="G2292" t="s">
        <v>12749</v>
      </c>
      <c r="H2292" t="s">
        <v>9383</v>
      </c>
      <c r="I2292" t="s">
        <v>15561</v>
      </c>
      <c r="J2292" t="s">
        <v>12747</v>
      </c>
      <c r="K2292" t="s">
        <v>31</v>
      </c>
      <c r="L2292" t="s">
        <v>32</v>
      </c>
      <c r="M2292" t="s">
        <v>33</v>
      </c>
      <c r="N2292" t="s">
        <v>699</v>
      </c>
      <c r="O2292" t="s">
        <v>12750</v>
      </c>
      <c r="P2292" t="s">
        <v>445</v>
      </c>
      <c r="Q2292" t="s">
        <v>788</v>
      </c>
      <c r="R2292" t="s">
        <v>866</v>
      </c>
      <c r="S2292" t="str">
        <f t="shared" si="31"/>
        <v>LUNA CHALCO, FRANCISCO</v>
      </c>
      <c r="T2292" t="s">
        <v>59</v>
      </c>
      <c r="U2292" t="s">
        <v>37</v>
      </c>
      <c r="V2292" t="s">
        <v>49</v>
      </c>
      <c r="W2292" t="s">
        <v>17589</v>
      </c>
      <c r="X2292" s="126">
        <v>24564</v>
      </c>
      <c r="Y2292" t="s">
        <v>11002</v>
      </c>
      <c r="Z2292" s="126">
        <v>44197</v>
      </c>
      <c r="AA2292" s="126">
        <v>44561</v>
      </c>
      <c r="AB2292" t="s">
        <v>38</v>
      </c>
      <c r="AC2292" t="s">
        <v>39</v>
      </c>
      <c r="AD2292" t="s">
        <v>40</v>
      </c>
    </row>
    <row r="2293" spans="1:30" x14ac:dyDescent="0.25">
      <c r="A2293" t="s">
        <v>12753</v>
      </c>
      <c r="B2293" t="s">
        <v>400</v>
      </c>
      <c r="C2293" t="s">
        <v>338</v>
      </c>
      <c r="D2293" t="s">
        <v>29</v>
      </c>
      <c r="E2293" t="s">
        <v>430</v>
      </c>
      <c r="F2293" t="s">
        <v>12748</v>
      </c>
      <c r="G2293" t="s">
        <v>12749</v>
      </c>
      <c r="H2293" t="s">
        <v>9383</v>
      </c>
      <c r="I2293" t="s">
        <v>15561</v>
      </c>
      <c r="J2293" t="s">
        <v>12753</v>
      </c>
      <c r="K2293" t="s">
        <v>31</v>
      </c>
      <c r="L2293" t="s">
        <v>31</v>
      </c>
      <c r="M2293" t="s">
        <v>42</v>
      </c>
      <c r="N2293" t="s">
        <v>43</v>
      </c>
      <c r="O2293" t="s">
        <v>53</v>
      </c>
      <c r="P2293" t="s">
        <v>131</v>
      </c>
      <c r="Q2293" t="s">
        <v>58</v>
      </c>
      <c r="R2293" t="s">
        <v>1002</v>
      </c>
      <c r="S2293" t="str">
        <f t="shared" si="31"/>
        <v>MACHACA VILCA, GREGORIO</v>
      </c>
      <c r="T2293" t="s">
        <v>52</v>
      </c>
      <c r="U2293" t="s">
        <v>48</v>
      </c>
      <c r="V2293" t="s">
        <v>49</v>
      </c>
      <c r="W2293" t="s">
        <v>18158</v>
      </c>
      <c r="X2293" s="126">
        <v>21620</v>
      </c>
      <c r="Y2293" t="s">
        <v>12754</v>
      </c>
      <c r="AB2293" t="s">
        <v>38</v>
      </c>
      <c r="AC2293" t="s">
        <v>39</v>
      </c>
      <c r="AD2293" t="s">
        <v>40</v>
      </c>
    </row>
    <row r="2294" spans="1:30" x14ac:dyDescent="0.25">
      <c r="A2294" t="s">
        <v>12755</v>
      </c>
      <c r="B2294" t="s">
        <v>400</v>
      </c>
      <c r="C2294" t="s">
        <v>338</v>
      </c>
      <c r="D2294" t="s">
        <v>29</v>
      </c>
      <c r="E2294" t="s">
        <v>430</v>
      </c>
      <c r="F2294" t="s">
        <v>12748</v>
      </c>
      <c r="G2294" t="s">
        <v>12749</v>
      </c>
      <c r="H2294" t="s">
        <v>9383</v>
      </c>
      <c r="I2294" t="s">
        <v>15561</v>
      </c>
      <c r="J2294" t="s">
        <v>12755</v>
      </c>
      <c r="K2294" t="s">
        <v>31</v>
      </c>
      <c r="L2294" t="s">
        <v>31</v>
      </c>
      <c r="M2294" t="s">
        <v>42</v>
      </c>
      <c r="N2294" t="s">
        <v>43</v>
      </c>
      <c r="O2294" t="s">
        <v>12756</v>
      </c>
      <c r="P2294" t="s">
        <v>8237</v>
      </c>
      <c r="Q2294" t="s">
        <v>675</v>
      </c>
      <c r="R2294" t="s">
        <v>9398</v>
      </c>
      <c r="S2294" t="str">
        <f t="shared" si="31"/>
        <v>MERCADO OVIEDO, SATURNINA</v>
      </c>
      <c r="T2294" t="s">
        <v>52</v>
      </c>
      <c r="U2294" t="s">
        <v>48</v>
      </c>
      <c r="V2294" t="s">
        <v>49</v>
      </c>
      <c r="W2294" t="s">
        <v>18159</v>
      </c>
      <c r="X2294" s="126">
        <v>24144</v>
      </c>
      <c r="Y2294" t="s">
        <v>12757</v>
      </c>
      <c r="AB2294" t="s">
        <v>38</v>
      </c>
      <c r="AC2294" t="s">
        <v>39</v>
      </c>
      <c r="AD2294" t="s">
        <v>40</v>
      </c>
    </row>
    <row r="2295" spans="1:30" x14ac:dyDescent="0.25">
      <c r="A2295" t="s">
        <v>12758</v>
      </c>
      <c r="B2295" t="s">
        <v>400</v>
      </c>
      <c r="C2295" t="s">
        <v>338</v>
      </c>
      <c r="D2295" t="s">
        <v>29</v>
      </c>
      <c r="E2295" t="s">
        <v>430</v>
      </c>
      <c r="F2295" t="s">
        <v>12748</v>
      </c>
      <c r="G2295" t="s">
        <v>12749</v>
      </c>
      <c r="H2295" t="s">
        <v>9383</v>
      </c>
      <c r="I2295" t="s">
        <v>15561</v>
      </c>
      <c r="J2295" t="s">
        <v>12758</v>
      </c>
      <c r="K2295" t="s">
        <v>31</v>
      </c>
      <c r="L2295" t="s">
        <v>31</v>
      </c>
      <c r="M2295" t="s">
        <v>42</v>
      </c>
      <c r="N2295" t="s">
        <v>43</v>
      </c>
      <c r="O2295" t="s">
        <v>53</v>
      </c>
      <c r="P2295" t="s">
        <v>58</v>
      </c>
      <c r="Q2295" t="s">
        <v>126</v>
      </c>
      <c r="R2295" t="s">
        <v>12751</v>
      </c>
      <c r="S2295" t="str">
        <f t="shared" si="31"/>
        <v>VILCA FLORES, CALIXTO EUSEBIO</v>
      </c>
      <c r="T2295" t="s">
        <v>47</v>
      </c>
      <c r="U2295" t="s">
        <v>48</v>
      </c>
      <c r="V2295" t="s">
        <v>49</v>
      </c>
      <c r="W2295" t="s">
        <v>18160</v>
      </c>
      <c r="X2295" s="126">
        <v>25064</v>
      </c>
      <c r="Y2295" t="s">
        <v>12752</v>
      </c>
      <c r="AB2295" t="s">
        <v>38</v>
      </c>
      <c r="AC2295" t="s">
        <v>39</v>
      </c>
      <c r="AD2295" t="s">
        <v>40</v>
      </c>
    </row>
    <row r="2296" spans="1:30" x14ac:dyDescent="0.25">
      <c r="A2296" t="s">
        <v>12759</v>
      </c>
      <c r="B2296" t="s">
        <v>400</v>
      </c>
      <c r="C2296" t="s">
        <v>338</v>
      </c>
      <c r="D2296" t="s">
        <v>29</v>
      </c>
      <c r="E2296" t="s">
        <v>430</v>
      </c>
      <c r="F2296" t="s">
        <v>12748</v>
      </c>
      <c r="G2296" t="s">
        <v>12749</v>
      </c>
      <c r="H2296" t="s">
        <v>9383</v>
      </c>
      <c r="I2296" t="s">
        <v>15561</v>
      </c>
      <c r="J2296" t="s">
        <v>12759</v>
      </c>
      <c r="K2296" t="s">
        <v>31</v>
      </c>
      <c r="L2296" t="s">
        <v>31</v>
      </c>
      <c r="M2296" t="s">
        <v>42</v>
      </c>
      <c r="N2296" t="s">
        <v>43</v>
      </c>
      <c r="O2296" t="s">
        <v>15631</v>
      </c>
      <c r="P2296" t="s">
        <v>12800</v>
      </c>
      <c r="Q2296" t="s">
        <v>230</v>
      </c>
      <c r="R2296" t="s">
        <v>12801</v>
      </c>
      <c r="S2296" t="str">
        <f t="shared" si="31"/>
        <v>PACHACUTI TICONA, CONCEPCION RENE</v>
      </c>
      <c r="T2296" t="s">
        <v>64</v>
      </c>
      <c r="U2296" t="s">
        <v>48</v>
      </c>
      <c r="V2296" t="s">
        <v>49</v>
      </c>
      <c r="W2296" t="s">
        <v>18161</v>
      </c>
      <c r="X2296" s="126">
        <v>25180</v>
      </c>
      <c r="Y2296" t="s">
        <v>12802</v>
      </c>
      <c r="AB2296" t="s">
        <v>38</v>
      </c>
      <c r="AC2296" t="s">
        <v>39</v>
      </c>
      <c r="AD2296" t="s">
        <v>40</v>
      </c>
    </row>
    <row r="2297" spans="1:30" x14ac:dyDescent="0.25">
      <c r="A2297" t="s">
        <v>12760</v>
      </c>
      <c r="B2297" t="s">
        <v>400</v>
      </c>
      <c r="C2297" t="s">
        <v>338</v>
      </c>
      <c r="D2297" t="s">
        <v>29</v>
      </c>
      <c r="E2297" t="s">
        <v>430</v>
      </c>
      <c r="F2297" t="s">
        <v>12748</v>
      </c>
      <c r="G2297" t="s">
        <v>12749</v>
      </c>
      <c r="H2297" t="s">
        <v>9383</v>
      </c>
      <c r="I2297" t="s">
        <v>15561</v>
      </c>
      <c r="J2297" t="s">
        <v>12760</v>
      </c>
      <c r="K2297" t="s">
        <v>90</v>
      </c>
      <c r="L2297" t="s">
        <v>91</v>
      </c>
      <c r="M2297" t="s">
        <v>92</v>
      </c>
      <c r="N2297" t="s">
        <v>61</v>
      </c>
      <c r="O2297" t="s">
        <v>15632</v>
      </c>
      <c r="P2297" t="s">
        <v>317</v>
      </c>
      <c r="Q2297" t="s">
        <v>111</v>
      </c>
      <c r="R2297" t="s">
        <v>220</v>
      </c>
      <c r="S2297" s="189" t="s">
        <v>235</v>
      </c>
      <c r="T2297" t="s">
        <v>102</v>
      </c>
      <c r="U2297" t="s">
        <v>37</v>
      </c>
      <c r="V2297" t="s">
        <v>49</v>
      </c>
      <c r="W2297" t="s">
        <v>22684</v>
      </c>
      <c r="X2297" s="126">
        <v>26084</v>
      </c>
      <c r="Y2297" t="s">
        <v>22685</v>
      </c>
      <c r="Z2297" s="126">
        <v>44197</v>
      </c>
      <c r="AA2297" s="126">
        <v>44561</v>
      </c>
      <c r="AB2297" t="s">
        <v>38</v>
      </c>
      <c r="AC2297" t="s">
        <v>95</v>
      </c>
      <c r="AD2297" t="s">
        <v>40</v>
      </c>
    </row>
    <row r="2298" spans="1:30" x14ac:dyDescent="0.25">
      <c r="A2298" t="s">
        <v>12761</v>
      </c>
      <c r="B2298" t="s">
        <v>410</v>
      </c>
      <c r="C2298" t="s">
        <v>28</v>
      </c>
      <c r="D2298" t="s">
        <v>29</v>
      </c>
      <c r="E2298" t="s">
        <v>368</v>
      </c>
      <c r="F2298" t="s">
        <v>12762</v>
      </c>
      <c r="G2298" t="s">
        <v>12763</v>
      </c>
      <c r="H2298" t="s">
        <v>9383</v>
      </c>
      <c r="I2298" t="s">
        <v>15633</v>
      </c>
      <c r="J2298" t="s">
        <v>12761</v>
      </c>
      <c r="K2298" t="s">
        <v>31</v>
      </c>
      <c r="L2298" t="s">
        <v>32</v>
      </c>
      <c r="M2298" t="s">
        <v>33</v>
      </c>
      <c r="N2298" t="s">
        <v>34</v>
      </c>
      <c r="O2298" t="s">
        <v>12764</v>
      </c>
      <c r="P2298" t="s">
        <v>76</v>
      </c>
      <c r="Q2298" t="s">
        <v>814</v>
      </c>
      <c r="R2298" t="s">
        <v>905</v>
      </c>
      <c r="S2298" t="str">
        <f t="shared" si="31"/>
        <v>CONDORI VILCAPAZA, RUBEN</v>
      </c>
      <c r="T2298" t="s">
        <v>36</v>
      </c>
      <c r="U2298" t="s">
        <v>37</v>
      </c>
      <c r="V2298" t="s">
        <v>6613</v>
      </c>
      <c r="W2298" t="s">
        <v>18162</v>
      </c>
      <c r="X2298" s="126">
        <v>26918</v>
      </c>
      <c r="Y2298" t="s">
        <v>15634</v>
      </c>
      <c r="Z2298" s="126">
        <v>42064</v>
      </c>
      <c r="AA2298" s="126">
        <v>43159</v>
      </c>
      <c r="AB2298" t="s">
        <v>38</v>
      </c>
      <c r="AC2298" t="s">
        <v>39</v>
      </c>
      <c r="AD2298" t="s">
        <v>40</v>
      </c>
    </row>
    <row r="2299" spans="1:30" x14ac:dyDescent="0.25">
      <c r="A2299" t="s">
        <v>12767</v>
      </c>
      <c r="B2299" t="s">
        <v>410</v>
      </c>
      <c r="C2299" t="s">
        <v>28</v>
      </c>
      <c r="D2299" t="s">
        <v>29</v>
      </c>
      <c r="E2299" t="s">
        <v>368</v>
      </c>
      <c r="F2299" t="s">
        <v>12762</v>
      </c>
      <c r="G2299" t="s">
        <v>12763</v>
      </c>
      <c r="H2299" t="s">
        <v>9383</v>
      </c>
      <c r="I2299" t="s">
        <v>15633</v>
      </c>
      <c r="J2299" t="s">
        <v>12767</v>
      </c>
      <c r="K2299" t="s">
        <v>31</v>
      </c>
      <c r="L2299" t="s">
        <v>31</v>
      </c>
      <c r="M2299" t="s">
        <v>42</v>
      </c>
      <c r="N2299" t="s">
        <v>43</v>
      </c>
      <c r="O2299" t="s">
        <v>15635</v>
      </c>
      <c r="P2299" t="s">
        <v>728</v>
      </c>
      <c r="Q2299" t="s">
        <v>396</v>
      </c>
      <c r="R2299" t="s">
        <v>18165</v>
      </c>
      <c r="S2299" t="str">
        <f t="shared" si="31"/>
        <v>LEON HANCCO, PRAXIDES FELICIANO</v>
      </c>
      <c r="T2299" t="s">
        <v>47</v>
      </c>
      <c r="U2299" t="s">
        <v>48</v>
      </c>
      <c r="V2299" t="s">
        <v>49</v>
      </c>
      <c r="W2299" t="s">
        <v>18163</v>
      </c>
      <c r="X2299" s="126">
        <v>24309</v>
      </c>
      <c r="Y2299" t="s">
        <v>18164</v>
      </c>
      <c r="Z2299" s="126">
        <v>44256</v>
      </c>
      <c r="AB2299" t="s">
        <v>38</v>
      </c>
      <c r="AC2299" t="s">
        <v>39</v>
      </c>
      <c r="AD2299" t="s">
        <v>40</v>
      </c>
    </row>
    <row r="2300" spans="1:30" x14ac:dyDescent="0.25">
      <c r="A2300" t="s">
        <v>12769</v>
      </c>
      <c r="B2300" t="s">
        <v>410</v>
      </c>
      <c r="C2300" t="s">
        <v>28</v>
      </c>
      <c r="D2300" t="s">
        <v>29</v>
      </c>
      <c r="E2300" t="s">
        <v>368</v>
      </c>
      <c r="F2300" t="s">
        <v>12762</v>
      </c>
      <c r="G2300" t="s">
        <v>12763</v>
      </c>
      <c r="H2300" t="s">
        <v>9383</v>
      </c>
      <c r="I2300" t="s">
        <v>15633</v>
      </c>
      <c r="J2300" t="s">
        <v>12769</v>
      </c>
      <c r="K2300" t="s">
        <v>31</v>
      </c>
      <c r="L2300" t="s">
        <v>31</v>
      </c>
      <c r="M2300" t="s">
        <v>9423</v>
      </c>
      <c r="N2300" t="s">
        <v>43</v>
      </c>
      <c r="O2300" t="s">
        <v>12770</v>
      </c>
      <c r="P2300" t="s">
        <v>653</v>
      </c>
      <c r="Q2300" t="s">
        <v>330</v>
      </c>
      <c r="R2300" t="s">
        <v>12771</v>
      </c>
      <c r="S2300" t="str">
        <f t="shared" si="31"/>
        <v>LLUTARI COAQUIRA, JUANA ELIZABETH</v>
      </c>
      <c r="T2300" t="s">
        <v>64</v>
      </c>
      <c r="U2300" t="s">
        <v>48</v>
      </c>
      <c r="V2300" t="s">
        <v>49</v>
      </c>
      <c r="W2300" t="s">
        <v>18166</v>
      </c>
      <c r="X2300" s="126">
        <v>27886</v>
      </c>
      <c r="Y2300" t="s">
        <v>12772</v>
      </c>
      <c r="AB2300" t="s">
        <v>38</v>
      </c>
      <c r="AC2300" t="s">
        <v>39</v>
      </c>
      <c r="AD2300" t="s">
        <v>40</v>
      </c>
    </row>
    <row r="2301" spans="1:30" x14ac:dyDescent="0.25">
      <c r="A2301" t="s">
        <v>12773</v>
      </c>
      <c r="B2301" t="s">
        <v>410</v>
      </c>
      <c r="C2301" t="s">
        <v>28</v>
      </c>
      <c r="D2301" t="s">
        <v>29</v>
      </c>
      <c r="E2301" t="s">
        <v>368</v>
      </c>
      <c r="F2301" t="s">
        <v>12762</v>
      </c>
      <c r="G2301" t="s">
        <v>12763</v>
      </c>
      <c r="H2301" t="s">
        <v>9383</v>
      </c>
      <c r="I2301" t="s">
        <v>15633</v>
      </c>
      <c r="J2301" t="s">
        <v>12773</v>
      </c>
      <c r="K2301" t="s">
        <v>31</v>
      </c>
      <c r="L2301" t="s">
        <v>31</v>
      </c>
      <c r="M2301" t="s">
        <v>42</v>
      </c>
      <c r="N2301" t="s">
        <v>43</v>
      </c>
      <c r="O2301" t="s">
        <v>12774</v>
      </c>
      <c r="P2301" t="s">
        <v>288</v>
      </c>
      <c r="Q2301" t="s">
        <v>132</v>
      </c>
      <c r="R2301" t="s">
        <v>12775</v>
      </c>
      <c r="S2301" t="str">
        <f t="shared" si="31"/>
        <v>ALVAREZ VELASQUEZ, MAGANI GUIBEL</v>
      </c>
      <c r="T2301" t="s">
        <v>47</v>
      </c>
      <c r="U2301" t="s">
        <v>48</v>
      </c>
      <c r="V2301" t="s">
        <v>49</v>
      </c>
      <c r="W2301" t="s">
        <v>18167</v>
      </c>
      <c r="X2301" s="126">
        <v>24683</v>
      </c>
      <c r="Y2301" t="s">
        <v>12776</v>
      </c>
      <c r="AB2301" t="s">
        <v>38</v>
      </c>
      <c r="AC2301" t="s">
        <v>39</v>
      </c>
      <c r="AD2301" t="s">
        <v>40</v>
      </c>
    </row>
    <row r="2302" spans="1:30" x14ac:dyDescent="0.25">
      <c r="A2302" t="s">
        <v>12777</v>
      </c>
      <c r="B2302" t="s">
        <v>410</v>
      </c>
      <c r="C2302" t="s">
        <v>28</v>
      </c>
      <c r="D2302" t="s">
        <v>29</v>
      </c>
      <c r="E2302" t="s">
        <v>368</v>
      </c>
      <c r="F2302" t="s">
        <v>12762</v>
      </c>
      <c r="G2302" t="s">
        <v>12763</v>
      </c>
      <c r="H2302" t="s">
        <v>9383</v>
      </c>
      <c r="I2302" t="s">
        <v>15633</v>
      </c>
      <c r="J2302" t="s">
        <v>12777</v>
      </c>
      <c r="K2302" t="s">
        <v>31</v>
      </c>
      <c r="L2302" t="s">
        <v>31</v>
      </c>
      <c r="M2302" t="s">
        <v>42</v>
      </c>
      <c r="N2302" t="s">
        <v>61</v>
      </c>
      <c r="O2302" t="s">
        <v>18168</v>
      </c>
      <c r="P2302" t="s">
        <v>58</v>
      </c>
      <c r="Q2302" t="s">
        <v>193</v>
      </c>
      <c r="R2302" t="s">
        <v>22686</v>
      </c>
      <c r="S2302" s="189" t="s">
        <v>235</v>
      </c>
      <c r="T2302" t="s">
        <v>64</v>
      </c>
      <c r="U2302" t="s">
        <v>48</v>
      </c>
      <c r="V2302" t="s">
        <v>49</v>
      </c>
      <c r="W2302" t="s">
        <v>22687</v>
      </c>
      <c r="X2302" s="126">
        <v>29920</v>
      </c>
      <c r="Y2302" t="s">
        <v>22688</v>
      </c>
      <c r="Z2302" s="126">
        <v>44417</v>
      </c>
      <c r="AA2302" s="126">
        <v>44561</v>
      </c>
      <c r="AB2302" t="s">
        <v>38</v>
      </c>
      <c r="AC2302" t="s">
        <v>6628</v>
      </c>
      <c r="AD2302" t="s">
        <v>40</v>
      </c>
    </row>
    <row r="2303" spans="1:30" x14ac:dyDescent="0.25">
      <c r="A2303" t="s">
        <v>12778</v>
      </c>
      <c r="B2303" t="s">
        <v>410</v>
      </c>
      <c r="C2303" t="s">
        <v>28</v>
      </c>
      <c r="D2303" t="s">
        <v>29</v>
      </c>
      <c r="E2303" t="s">
        <v>368</v>
      </c>
      <c r="F2303" t="s">
        <v>12762</v>
      </c>
      <c r="G2303" t="s">
        <v>12763</v>
      </c>
      <c r="H2303" t="s">
        <v>9383</v>
      </c>
      <c r="I2303" t="s">
        <v>15633</v>
      </c>
      <c r="J2303" t="s">
        <v>12778</v>
      </c>
      <c r="K2303" t="s">
        <v>31</v>
      </c>
      <c r="L2303" t="s">
        <v>31</v>
      </c>
      <c r="M2303" t="s">
        <v>42</v>
      </c>
      <c r="N2303" t="s">
        <v>43</v>
      </c>
      <c r="O2303" t="s">
        <v>53</v>
      </c>
      <c r="P2303" t="s">
        <v>988</v>
      </c>
      <c r="Q2303" t="s">
        <v>106</v>
      </c>
      <c r="R2303" t="s">
        <v>866</v>
      </c>
      <c r="S2303" t="str">
        <f t="shared" si="31"/>
        <v>CALCINA MAMANI, FRANCISCO</v>
      </c>
      <c r="T2303" t="s">
        <v>47</v>
      </c>
      <c r="U2303" t="s">
        <v>48</v>
      </c>
      <c r="V2303" t="s">
        <v>49</v>
      </c>
      <c r="W2303" t="s">
        <v>18169</v>
      </c>
      <c r="X2303" s="126">
        <v>21705</v>
      </c>
      <c r="Y2303" t="s">
        <v>12779</v>
      </c>
      <c r="AB2303" t="s">
        <v>38</v>
      </c>
      <c r="AC2303" t="s">
        <v>39</v>
      </c>
      <c r="AD2303" t="s">
        <v>40</v>
      </c>
    </row>
    <row r="2304" spans="1:30" x14ac:dyDescent="0.25">
      <c r="A2304" t="s">
        <v>12780</v>
      </c>
      <c r="B2304" t="s">
        <v>410</v>
      </c>
      <c r="C2304" t="s">
        <v>28</v>
      </c>
      <c r="D2304" t="s">
        <v>29</v>
      </c>
      <c r="E2304" t="s">
        <v>368</v>
      </c>
      <c r="F2304" t="s">
        <v>12762</v>
      </c>
      <c r="G2304" t="s">
        <v>12763</v>
      </c>
      <c r="H2304" t="s">
        <v>9383</v>
      </c>
      <c r="I2304" t="s">
        <v>15633</v>
      </c>
      <c r="J2304" t="s">
        <v>12780</v>
      </c>
      <c r="K2304" t="s">
        <v>31</v>
      </c>
      <c r="L2304" t="s">
        <v>31</v>
      </c>
      <c r="M2304" t="s">
        <v>42</v>
      </c>
      <c r="N2304" t="s">
        <v>43</v>
      </c>
      <c r="O2304" t="s">
        <v>12781</v>
      </c>
      <c r="P2304" t="s">
        <v>12782</v>
      </c>
      <c r="Q2304" t="s">
        <v>298</v>
      </c>
      <c r="R2304" t="s">
        <v>12783</v>
      </c>
      <c r="S2304" t="str">
        <f t="shared" si="31"/>
        <v>ASILLO AGUILAR, FORTUNATA PAULA</v>
      </c>
      <c r="T2304" t="s">
        <v>64</v>
      </c>
      <c r="U2304" t="s">
        <v>48</v>
      </c>
      <c r="V2304" t="s">
        <v>49</v>
      </c>
      <c r="W2304" t="s">
        <v>18170</v>
      </c>
      <c r="X2304" s="126">
        <v>23895</v>
      </c>
      <c r="Y2304" t="s">
        <v>12784</v>
      </c>
      <c r="AB2304" t="s">
        <v>38</v>
      </c>
      <c r="AC2304" t="s">
        <v>39</v>
      </c>
      <c r="AD2304" t="s">
        <v>40</v>
      </c>
    </row>
    <row r="2305" spans="1:30" x14ac:dyDescent="0.25">
      <c r="A2305" t="s">
        <v>12785</v>
      </c>
      <c r="B2305" t="s">
        <v>410</v>
      </c>
      <c r="C2305" t="s">
        <v>28</v>
      </c>
      <c r="D2305" t="s">
        <v>29</v>
      </c>
      <c r="E2305" t="s">
        <v>368</v>
      </c>
      <c r="F2305" t="s">
        <v>12762</v>
      </c>
      <c r="G2305" t="s">
        <v>12763</v>
      </c>
      <c r="H2305" t="s">
        <v>9383</v>
      </c>
      <c r="I2305" t="s">
        <v>15633</v>
      </c>
      <c r="J2305" t="s">
        <v>12785</v>
      </c>
      <c r="K2305" t="s">
        <v>31</v>
      </c>
      <c r="L2305" t="s">
        <v>31</v>
      </c>
      <c r="M2305" t="s">
        <v>42</v>
      </c>
      <c r="N2305" t="s">
        <v>43</v>
      </c>
      <c r="O2305" t="s">
        <v>15636</v>
      </c>
      <c r="P2305" t="s">
        <v>135</v>
      </c>
      <c r="Q2305" t="s">
        <v>12081</v>
      </c>
      <c r="R2305" t="s">
        <v>124</v>
      </c>
      <c r="S2305" t="str">
        <f t="shared" si="31"/>
        <v>COILA PACOSONCO, JULIA</v>
      </c>
      <c r="T2305" t="s">
        <v>64</v>
      </c>
      <c r="U2305" t="s">
        <v>48</v>
      </c>
      <c r="V2305" t="s">
        <v>49</v>
      </c>
      <c r="W2305" t="s">
        <v>18171</v>
      </c>
      <c r="X2305" s="126">
        <v>22938</v>
      </c>
      <c r="Y2305" t="s">
        <v>12082</v>
      </c>
      <c r="AB2305" t="s">
        <v>38</v>
      </c>
      <c r="AC2305" t="s">
        <v>39</v>
      </c>
      <c r="AD2305" t="s">
        <v>40</v>
      </c>
    </row>
    <row r="2306" spans="1:30" x14ac:dyDescent="0.25">
      <c r="A2306" t="s">
        <v>12786</v>
      </c>
      <c r="B2306" t="s">
        <v>410</v>
      </c>
      <c r="C2306" t="s">
        <v>28</v>
      </c>
      <c r="D2306" t="s">
        <v>29</v>
      </c>
      <c r="E2306" t="s">
        <v>368</v>
      </c>
      <c r="F2306" t="s">
        <v>12762</v>
      </c>
      <c r="G2306" t="s">
        <v>12763</v>
      </c>
      <c r="H2306" t="s">
        <v>9383</v>
      </c>
      <c r="I2306" t="s">
        <v>15633</v>
      </c>
      <c r="J2306" t="s">
        <v>12786</v>
      </c>
      <c r="K2306" t="s">
        <v>31</v>
      </c>
      <c r="L2306" t="s">
        <v>31</v>
      </c>
      <c r="M2306" t="s">
        <v>42</v>
      </c>
      <c r="N2306" t="s">
        <v>43</v>
      </c>
      <c r="O2306" t="s">
        <v>12787</v>
      </c>
      <c r="P2306" t="s">
        <v>156</v>
      </c>
      <c r="Q2306" t="s">
        <v>748</v>
      </c>
      <c r="R2306" t="s">
        <v>12788</v>
      </c>
      <c r="S2306" t="str">
        <f t="shared" si="31"/>
        <v>PEREZ PEÑALOZA, CLEMENTE</v>
      </c>
      <c r="T2306" t="s">
        <v>52</v>
      </c>
      <c r="U2306" t="s">
        <v>48</v>
      </c>
      <c r="V2306" t="s">
        <v>49</v>
      </c>
      <c r="W2306" t="s">
        <v>18172</v>
      </c>
      <c r="X2306" s="126">
        <v>24747</v>
      </c>
      <c r="Y2306" t="s">
        <v>12789</v>
      </c>
      <c r="AB2306" t="s">
        <v>38</v>
      </c>
      <c r="AC2306" t="s">
        <v>39</v>
      </c>
      <c r="AD2306" t="s">
        <v>40</v>
      </c>
    </row>
    <row r="2307" spans="1:30" x14ac:dyDescent="0.25">
      <c r="A2307" t="s">
        <v>12793</v>
      </c>
      <c r="B2307" t="s">
        <v>410</v>
      </c>
      <c r="C2307" t="s">
        <v>28</v>
      </c>
      <c r="D2307" t="s">
        <v>29</v>
      </c>
      <c r="E2307" t="s">
        <v>368</v>
      </c>
      <c r="F2307" t="s">
        <v>12762</v>
      </c>
      <c r="G2307" t="s">
        <v>12763</v>
      </c>
      <c r="H2307" t="s">
        <v>9383</v>
      </c>
      <c r="I2307" t="s">
        <v>15633</v>
      </c>
      <c r="J2307" t="s">
        <v>12793</v>
      </c>
      <c r="K2307" t="s">
        <v>31</v>
      </c>
      <c r="L2307" t="s">
        <v>31</v>
      </c>
      <c r="M2307" t="s">
        <v>42</v>
      </c>
      <c r="N2307" t="s">
        <v>61</v>
      </c>
      <c r="O2307" t="s">
        <v>18173</v>
      </c>
      <c r="P2307" t="s">
        <v>262</v>
      </c>
      <c r="Q2307" t="s">
        <v>106</v>
      </c>
      <c r="R2307" t="s">
        <v>22689</v>
      </c>
      <c r="S2307" s="189" t="s">
        <v>235</v>
      </c>
      <c r="T2307" t="s">
        <v>929</v>
      </c>
      <c r="U2307" t="s">
        <v>48</v>
      </c>
      <c r="V2307" t="s">
        <v>49</v>
      </c>
      <c r="W2307" t="s">
        <v>22690</v>
      </c>
      <c r="X2307" s="126">
        <v>33370</v>
      </c>
      <c r="Y2307" t="s">
        <v>22691</v>
      </c>
      <c r="Z2307" s="126">
        <v>44256</v>
      </c>
      <c r="AA2307" s="126">
        <v>44561</v>
      </c>
      <c r="AB2307" t="s">
        <v>38</v>
      </c>
      <c r="AC2307" t="s">
        <v>6628</v>
      </c>
      <c r="AD2307" t="s">
        <v>40</v>
      </c>
    </row>
    <row r="2308" spans="1:30" x14ac:dyDescent="0.25">
      <c r="A2308" t="s">
        <v>12794</v>
      </c>
      <c r="B2308" t="s">
        <v>410</v>
      </c>
      <c r="C2308" t="s">
        <v>28</v>
      </c>
      <c r="D2308" t="s">
        <v>29</v>
      </c>
      <c r="E2308" t="s">
        <v>368</v>
      </c>
      <c r="F2308" t="s">
        <v>12762</v>
      </c>
      <c r="G2308" t="s">
        <v>12763</v>
      </c>
      <c r="H2308" t="s">
        <v>9383</v>
      </c>
      <c r="I2308" t="s">
        <v>15633</v>
      </c>
      <c r="J2308" t="s">
        <v>12794</v>
      </c>
      <c r="K2308" t="s">
        <v>31</v>
      </c>
      <c r="L2308" t="s">
        <v>31</v>
      </c>
      <c r="M2308" t="s">
        <v>42</v>
      </c>
      <c r="N2308" t="s">
        <v>43</v>
      </c>
      <c r="O2308" t="s">
        <v>53</v>
      </c>
      <c r="P2308" t="s">
        <v>78</v>
      </c>
      <c r="Q2308" t="s">
        <v>138</v>
      </c>
      <c r="R2308" t="s">
        <v>12795</v>
      </c>
      <c r="S2308" t="str">
        <f t="shared" ref="S2308:S2371" si="32">CONCATENATE(P2308," ",Q2308,","," ",R2308)</f>
        <v>PINEDA GONZALES, ADA ROSEMARY</v>
      </c>
      <c r="T2308" t="s">
        <v>59</v>
      </c>
      <c r="U2308" t="s">
        <v>48</v>
      </c>
      <c r="V2308" t="s">
        <v>49</v>
      </c>
      <c r="W2308" t="s">
        <v>18174</v>
      </c>
      <c r="X2308" s="126">
        <v>26868</v>
      </c>
      <c r="Y2308" t="s">
        <v>12796</v>
      </c>
      <c r="AB2308" t="s">
        <v>38</v>
      </c>
      <c r="AC2308" t="s">
        <v>39</v>
      </c>
      <c r="AD2308" t="s">
        <v>40</v>
      </c>
    </row>
    <row r="2309" spans="1:30" x14ac:dyDescent="0.25">
      <c r="A2309" t="s">
        <v>12797</v>
      </c>
      <c r="B2309" t="s">
        <v>410</v>
      </c>
      <c r="C2309" t="s">
        <v>28</v>
      </c>
      <c r="D2309" t="s">
        <v>29</v>
      </c>
      <c r="E2309" t="s">
        <v>368</v>
      </c>
      <c r="F2309" t="s">
        <v>12762</v>
      </c>
      <c r="G2309" t="s">
        <v>12763</v>
      </c>
      <c r="H2309" t="s">
        <v>9383</v>
      </c>
      <c r="I2309" t="s">
        <v>15633</v>
      </c>
      <c r="J2309" t="s">
        <v>12797</v>
      </c>
      <c r="K2309" t="s">
        <v>31</v>
      </c>
      <c r="L2309" t="s">
        <v>31</v>
      </c>
      <c r="M2309" t="s">
        <v>42</v>
      </c>
      <c r="N2309" t="s">
        <v>43</v>
      </c>
      <c r="O2309" t="s">
        <v>12798</v>
      </c>
      <c r="P2309" t="s">
        <v>265</v>
      </c>
      <c r="Q2309" t="s">
        <v>289</v>
      </c>
      <c r="R2309" t="s">
        <v>12355</v>
      </c>
      <c r="S2309" t="str">
        <f t="shared" si="32"/>
        <v>FUENTES NINA, ELSA ANGELICA</v>
      </c>
      <c r="T2309" t="s">
        <v>47</v>
      </c>
      <c r="U2309" t="s">
        <v>48</v>
      </c>
      <c r="V2309" t="s">
        <v>49</v>
      </c>
      <c r="W2309" t="s">
        <v>18175</v>
      </c>
      <c r="X2309" s="126">
        <v>23591</v>
      </c>
      <c r="Y2309" t="s">
        <v>12356</v>
      </c>
      <c r="AB2309" t="s">
        <v>38</v>
      </c>
      <c r="AC2309" t="s">
        <v>39</v>
      </c>
      <c r="AD2309" t="s">
        <v>40</v>
      </c>
    </row>
    <row r="2310" spans="1:30" x14ac:dyDescent="0.25">
      <c r="A2310" t="s">
        <v>12799</v>
      </c>
      <c r="B2310" t="s">
        <v>410</v>
      </c>
      <c r="C2310" t="s">
        <v>28</v>
      </c>
      <c r="D2310" t="s">
        <v>29</v>
      </c>
      <c r="E2310" t="s">
        <v>368</v>
      </c>
      <c r="F2310" t="s">
        <v>12762</v>
      </c>
      <c r="G2310" t="s">
        <v>12763</v>
      </c>
      <c r="H2310" t="s">
        <v>9383</v>
      </c>
      <c r="I2310" t="s">
        <v>15633</v>
      </c>
      <c r="J2310" t="s">
        <v>12799</v>
      </c>
      <c r="K2310" t="s">
        <v>31</v>
      </c>
      <c r="L2310" t="s">
        <v>31</v>
      </c>
      <c r="M2310" t="s">
        <v>42</v>
      </c>
      <c r="N2310" t="s">
        <v>43</v>
      </c>
      <c r="O2310" t="s">
        <v>15637</v>
      </c>
      <c r="P2310" t="s">
        <v>168</v>
      </c>
      <c r="Q2310" t="s">
        <v>85</v>
      </c>
      <c r="R2310" t="s">
        <v>6786</v>
      </c>
      <c r="S2310" t="str">
        <f t="shared" si="32"/>
        <v>ORTEGA CACERES, VIRGINIA</v>
      </c>
      <c r="T2310" t="s">
        <v>64</v>
      </c>
      <c r="U2310" t="s">
        <v>48</v>
      </c>
      <c r="V2310" t="s">
        <v>49</v>
      </c>
      <c r="W2310" t="s">
        <v>18176</v>
      </c>
      <c r="X2310" s="126">
        <v>25972</v>
      </c>
      <c r="Y2310" t="s">
        <v>18177</v>
      </c>
      <c r="Z2310" s="126">
        <v>43891</v>
      </c>
      <c r="AB2310" t="s">
        <v>38</v>
      </c>
      <c r="AC2310" t="s">
        <v>39</v>
      </c>
      <c r="AD2310" t="s">
        <v>40</v>
      </c>
    </row>
    <row r="2311" spans="1:30" x14ac:dyDescent="0.25">
      <c r="A2311" t="s">
        <v>12803</v>
      </c>
      <c r="B2311" t="s">
        <v>410</v>
      </c>
      <c r="C2311" t="s">
        <v>28</v>
      </c>
      <c r="D2311" t="s">
        <v>29</v>
      </c>
      <c r="E2311" t="s">
        <v>368</v>
      </c>
      <c r="F2311" t="s">
        <v>12762</v>
      </c>
      <c r="G2311" t="s">
        <v>12763</v>
      </c>
      <c r="H2311" t="s">
        <v>9383</v>
      </c>
      <c r="I2311" t="s">
        <v>15633</v>
      </c>
      <c r="J2311" t="s">
        <v>12803</v>
      </c>
      <c r="K2311" t="s">
        <v>31</v>
      </c>
      <c r="L2311" t="s">
        <v>31</v>
      </c>
      <c r="M2311" t="s">
        <v>6446</v>
      </c>
      <c r="N2311" t="s">
        <v>61</v>
      </c>
      <c r="O2311" t="s">
        <v>18178</v>
      </c>
      <c r="P2311" t="s">
        <v>75</v>
      </c>
      <c r="Q2311" t="s">
        <v>22692</v>
      </c>
      <c r="R2311" t="s">
        <v>810</v>
      </c>
      <c r="S2311" s="189" t="s">
        <v>235</v>
      </c>
      <c r="T2311" t="s">
        <v>64</v>
      </c>
      <c r="U2311" t="s">
        <v>48</v>
      </c>
      <c r="V2311" t="s">
        <v>49</v>
      </c>
      <c r="W2311" t="s">
        <v>22693</v>
      </c>
      <c r="X2311" s="126">
        <v>25188</v>
      </c>
      <c r="Y2311" t="s">
        <v>22694</v>
      </c>
      <c r="Z2311" s="126">
        <v>44323</v>
      </c>
      <c r="AA2311" s="126">
        <v>44561</v>
      </c>
      <c r="AB2311" t="s">
        <v>38</v>
      </c>
      <c r="AC2311" t="s">
        <v>6628</v>
      </c>
      <c r="AD2311" t="s">
        <v>40</v>
      </c>
    </row>
    <row r="2312" spans="1:30" x14ac:dyDescent="0.25">
      <c r="A2312" t="s">
        <v>18179</v>
      </c>
      <c r="B2312" t="s">
        <v>410</v>
      </c>
      <c r="C2312" t="s">
        <v>28</v>
      </c>
      <c r="D2312" t="s">
        <v>29</v>
      </c>
      <c r="E2312" t="s">
        <v>368</v>
      </c>
      <c r="F2312" t="s">
        <v>12762</v>
      </c>
      <c r="G2312" t="s">
        <v>12763</v>
      </c>
      <c r="H2312" t="s">
        <v>9383</v>
      </c>
      <c r="I2312" t="s">
        <v>15633</v>
      </c>
      <c r="J2312" t="s">
        <v>18179</v>
      </c>
      <c r="K2312" t="s">
        <v>31</v>
      </c>
      <c r="L2312" t="s">
        <v>31</v>
      </c>
      <c r="M2312" t="s">
        <v>6446</v>
      </c>
      <c r="N2312" t="s">
        <v>61</v>
      </c>
      <c r="O2312" t="s">
        <v>17060</v>
      </c>
      <c r="P2312" t="s">
        <v>143</v>
      </c>
      <c r="Q2312" t="s">
        <v>298</v>
      </c>
      <c r="R2312" t="s">
        <v>22351</v>
      </c>
      <c r="S2312" s="189" t="s">
        <v>235</v>
      </c>
      <c r="T2312" t="s">
        <v>64</v>
      </c>
      <c r="U2312" t="s">
        <v>316</v>
      </c>
      <c r="V2312" t="s">
        <v>49</v>
      </c>
      <c r="W2312" t="s">
        <v>22352</v>
      </c>
      <c r="X2312" s="126">
        <v>31158</v>
      </c>
      <c r="Y2312" t="s">
        <v>22353</v>
      </c>
      <c r="Z2312" s="126">
        <v>44256</v>
      </c>
      <c r="AA2312" s="126">
        <v>44561</v>
      </c>
      <c r="AB2312" t="s">
        <v>119</v>
      </c>
      <c r="AC2312" t="s">
        <v>6628</v>
      </c>
      <c r="AD2312" t="s">
        <v>40</v>
      </c>
    </row>
    <row r="2313" spans="1:30" x14ac:dyDescent="0.25">
      <c r="A2313" t="s">
        <v>12804</v>
      </c>
      <c r="B2313" t="s">
        <v>410</v>
      </c>
      <c r="C2313" t="s">
        <v>28</v>
      </c>
      <c r="D2313" t="s">
        <v>29</v>
      </c>
      <c r="E2313" t="s">
        <v>368</v>
      </c>
      <c r="F2313" t="s">
        <v>12762</v>
      </c>
      <c r="G2313" t="s">
        <v>12763</v>
      </c>
      <c r="H2313" t="s">
        <v>9383</v>
      </c>
      <c r="I2313" t="s">
        <v>15633</v>
      </c>
      <c r="J2313" t="s">
        <v>12804</v>
      </c>
      <c r="K2313" t="s">
        <v>90</v>
      </c>
      <c r="L2313" t="s">
        <v>91</v>
      </c>
      <c r="M2313" t="s">
        <v>92</v>
      </c>
      <c r="N2313" t="s">
        <v>43</v>
      </c>
      <c r="O2313" t="s">
        <v>12805</v>
      </c>
      <c r="P2313" t="s">
        <v>130</v>
      </c>
      <c r="Q2313" t="s">
        <v>179</v>
      </c>
      <c r="R2313" t="s">
        <v>12806</v>
      </c>
      <c r="S2313" t="str">
        <f t="shared" si="32"/>
        <v>PAMPAMALLCO TITO, LOLA LUISA</v>
      </c>
      <c r="T2313" t="s">
        <v>102</v>
      </c>
      <c r="U2313" t="s">
        <v>37</v>
      </c>
      <c r="V2313" t="s">
        <v>49</v>
      </c>
      <c r="W2313" t="s">
        <v>18180</v>
      </c>
      <c r="X2313" s="126">
        <v>23657</v>
      </c>
      <c r="Y2313" t="s">
        <v>12807</v>
      </c>
      <c r="AB2313" t="s">
        <v>38</v>
      </c>
      <c r="AC2313" t="s">
        <v>95</v>
      </c>
      <c r="AD2313" t="s">
        <v>40</v>
      </c>
    </row>
    <row r="2314" spans="1:30" x14ac:dyDescent="0.25">
      <c r="A2314" t="s">
        <v>12808</v>
      </c>
      <c r="B2314" t="s">
        <v>410</v>
      </c>
      <c r="C2314" t="s">
        <v>338</v>
      </c>
      <c r="D2314" t="s">
        <v>29</v>
      </c>
      <c r="E2314" t="s">
        <v>368</v>
      </c>
      <c r="F2314" t="s">
        <v>12809</v>
      </c>
      <c r="G2314" t="s">
        <v>12810</v>
      </c>
      <c r="H2314" t="s">
        <v>9383</v>
      </c>
      <c r="I2314" t="s">
        <v>15638</v>
      </c>
      <c r="J2314" t="s">
        <v>12808</v>
      </c>
      <c r="K2314" t="s">
        <v>31</v>
      </c>
      <c r="L2314" t="s">
        <v>31</v>
      </c>
      <c r="M2314" t="s">
        <v>291</v>
      </c>
      <c r="N2314" t="s">
        <v>43</v>
      </c>
      <c r="O2314" t="s">
        <v>53</v>
      </c>
      <c r="P2314" t="s">
        <v>254</v>
      </c>
      <c r="Q2314" t="s">
        <v>289</v>
      </c>
      <c r="R2314" t="s">
        <v>884</v>
      </c>
      <c r="S2314" t="str">
        <f t="shared" si="32"/>
        <v>SALAS NINA, JUAN CARLOS</v>
      </c>
      <c r="T2314" t="s">
        <v>52</v>
      </c>
      <c r="U2314" t="s">
        <v>48</v>
      </c>
      <c r="V2314" t="s">
        <v>49</v>
      </c>
      <c r="W2314" t="s">
        <v>18181</v>
      </c>
      <c r="X2314" s="126">
        <v>25595</v>
      </c>
      <c r="Y2314" t="s">
        <v>12811</v>
      </c>
      <c r="Z2314" s="126">
        <v>44197</v>
      </c>
      <c r="AA2314" s="126">
        <v>44561</v>
      </c>
      <c r="AB2314" t="s">
        <v>38</v>
      </c>
      <c r="AC2314" t="s">
        <v>39</v>
      </c>
      <c r="AD2314" t="s">
        <v>40</v>
      </c>
    </row>
    <row r="2315" spans="1:30" x14ac:dyDescent="0.25">
      <c r="A2315" t="s">
        <v>12812</v>
      </c>
      <c r="B2315" t="s">
        <v>410</v>
      </c>
      <c r="C2315" t="s">
        <v>338</v>
      </c>
      <c r="D2315" t="s">
        <v>29</v>
      </c>
      <c r="E2315" t="s">
        <v>368</v>
      </c>
      <c r="F2315" t="s">
        <v>12809</v>
      </c>
      <c r="G2315" t="s">
        <v>12810</v>
      </c>
      <c r="H2315" t="s">
        <v>9383</v>
      </c>
      <c r="I2315" t="s">
        <v>15638</v>
      </c>
      <c r="J2315" t="s">
        <v>12812</v>
      </c>
      <c r="K2315" t="s">
        <v>31</v>
      </c>
      <c r="L2315" t="s">
        <v>31</v>
      </c>
      <c r="M2315" t="s">
        <v>42</v>
      </c>
      <c r="N2315" t="s">
        <v>43</v>
      </c>
      <c r="O2315" t="s">
        <v>12813</v>
      </c>
      <c r="P2315" t="s">
        <v>75</v>
      </c>
      <c r="Q2315" t="s">
        <v>230</v>
      </c>
      <c r="R2315" t="s">
        <v>560</v>
      </c>
      <c r="S2315" t="str">
        <f t="shared" si="32"/>
        <v>QUISPE TICONA, PATRICIA</v>
      </c>
      <c r="T2315" t="s">
        <v>47</v>
      </c>
      <c r="U2315" t="s">
        <v>48</v>
      </c>
      <c r="V2315" t="s">
        <v>49</v>
      </c>
      <c r="W2315" t="s">
        <v>18182</v>
      </c>
      <c r="X2315" s="126">
        <v>25737</v>
      </c>
      <c r="Y2315" t="s">
        <v>12814</v>
      </c>
      <c r="AB2315" t="s">
        <v>38</v>
      </c>
      <c r="AC2315" t="s">
        <v>39</v>
      </c>
      <c r="AD2315" t="s">
        <v>40</v>
      </c>
    </row>
    <row r="2316" spans="1:30" x14ac:dyDescent="0.25">
      <c r="A2316" t="s">
        <v>12815</v>
      </c>
      <c r="B2316" t="s">
        <v>410</v>
      </c>
      <c r="C2316" t="s">
        <v>338</v>
      </c>
      <c r="D2316" t="s">
        <v>29</v>
      </c>
      <c r="E2316" t="s">
        <v>368</v>
      </c>
      <c r="F2316" t="s">
        <v>12809</v>
      </c>
      <c r="G2316" t="s">
        <v>12810</v>
      </c>
      <c r="H2316" t="s">
        <v>9383</v>
      </c>
      <c r="I2316" t="s">
        <v>15638</v>
      </c>
      <c r="J2316" t="s">
        <v>12815</v>
      </c>
      <c r="K2316" t="s">
        <v>31</v>
      </c>
      <c r="L2316" t="s">
        <v>31</v>
      </c>
      <c r="M2316" t="s">
        <v>42</v>
      </c>
      <c r="N2316" t="s">
        <v>43</v>
      </c>
      <c r="O2316" t="s">
        <v>53</v>
      </c>
      <c r="P2316" t="s">
        <v>6373</v>
      </c>
      <c r="Q2316" t="s">
        <v>219</v>
      </c>
      <c r="R2316" t="s">
        <v>12816</v>
      </c>
      <c r="S2316" t="str">
        <f t="shared" si="32"/>
        <v>CHECA CASTILLO, JULIA ZORAYDA</v>
      </c>
      <c r="T2316" t="s">
        <v>47</v>
      </c>
      <c r="U2316" t="s">
        <v>48</v>
      </c>
      <c r="V2316" t="s">
        <v>49</v>
      </c>
      <c r="W2316" t="s">
        <v>18183</v>
      </c>
      <c r="X2316" s="126">
        <v>24481</v>
      </c>
      <c r="Y2316" t="s">
        <v>12817</v>
      </c>
      <c r="AB2316" t="s">
        <v>38</v>
      </c>
      <c r="AC2316" t="s">
        <v>39</v>
      </c>
      <c r="AD2316" t="s">
        <v>40</v>
      </c>
    </row>
    <row r="2317" spans="1:30" x14ac:dyDescent="0.25">
      <c r="A2317" t="s">
        <v>12818</v>
      </c>
      <c r="B2317" t="s">
        <v>410</v>
      </c>
      <c r="C2317" t="s">
        <v>338</v>
      </c>
      <c r="D2317" t="s">
        <v>29</v>
      </c>
      <c r="E2317" t="s">
        <v>368</v>
      </c>
      <c r="F2317" t="s">
        <v>12809</v>
      </c>
      <c r="G2317" t="s">
        <v>12810</v>
      </c>
      <c r="H2317" t="s">
        <v>9383</v>
      </c>
      <c r="I2317" t="s">
        <v>15638</v>
      </c>
      <c r="J2317" t="s">
        <v>12818</v>
      </c>
      <c r="K2317" t="s">
        <v>90</v>
      </c>
      <c r="L2317" t="s">
        <v>91</v>
      </c>
      <c r="M2317" t="s">
        <v>92</v>
      </c>
      <c r="N2317" t="s">
        <v>43</v>
      </c>
      <c r="O2317" t="s">
        <v>53</v>
      </c>
      <c r="P2317" t="s">
        <v>514</v>
      </c>
      <c r="Q2317" t="s">
        <v>485</v>
      </c>
      <c r="R2317" t="s">
        <v>12819</v>
      </c>
      <c r="S2317" t="str">
        <f t="shared" si="32"/>
        <v>ESCALANTE CONTRERAS, SALOMON GERARDO</v>
      </c>
      <c r="T2317" t="s">
        <v>94</v>
      </c>
      <c r="U2317" t="s">
        <v>37</v>
      </c>
      <c r="V2317" t="s">
        <v>49</v>
      </c>
      <c r="W2317" t="s">
        <v>18184</v>
      </c>
      <c r="X2317" s="126">
        <v>22805</v>
      </c>
      <c r="Y2317" t="s">
        <v>12820</v>
      </c>
      <c r="AB2317" t="s">
        <v>38</v>
      </c>
      <c r="AC2317" t="s">
        <v>95</v>
      </c>
      <c r="AD2317" t="s">
        <v>40</v>
      </c>
    </row>
    <row r="2318" spans="1:30" x14ac:dyDescent="0.25">
      <c r="A2318" t="s">
        <v>12821</v>
      </c>
      <c r="B2318" t="s">
        <v>410</v>
      </c>
      <c r="C2318" t="s">
        <v>28</v>
      </c>
      <c r="D2318" t="s">
        <v>29</v>
      </c>
      <c r="E2318" t="s">
        <v>368</v>
      </c>
      <c r="F2318" t="s">
        <v>12822</v>
      </c>
      <c r="G2318" t="s">
        <v>12823</v>
      </c>
      <c r="H2318" t="s">
        <v>9383</v>
      </c>
      <c r="I2318" t="s">
        <v>15639</v>
      </c>
      <c r="J2318" t="s">
        <v>12821</v>
      </c>
      <c r="K2318" t="s">
        <v>31</v>
      </c>
      <c r="L2318" t="s">
        <v>32</v>
      </c>
      <c r="M2318" t="s">
        <v>33</v>
      </c>
      <c r="N2318" t="s">
        <v>699</v>
      </c>
      <c r="O2318" t="s">
        <v>12824</v>
      </c>
      <c r="P2318" t="s">
        <v>106</v>
      </c>
      <c r="Q2318" t="s">
        <v>733</v>
      </c>
      <c r="R2318" t="s">
        <v>9669</v>
      </c>
      <c r="S2318" t="str">
        <f t="shared" si="32"/>
        <v>MAMANI CCUNO, CECILIO MARCOS</v>
      </c>
      <c r="T2318" t="s">
        <v>36</v>
      </c>
      <c r="U2318" t="s">
        <v>37</v>
      </c>
      <c r="V2318" t="s">
        <v>49</v>
      </c>
      <c r="W2318" t="s">
        <v>17109</v>
      </c>
      <c r="X2318" s="126">
        <v>26625</v>
      </c>
      <c r="Y2318" t="s">
        <v>9670</v>
      </c>
      <c r="Z2318" s="126">
        <v>44197</v>
      </c>
      <c r="AA2318" s="126">
        <v>44561</v>
      </c>
      <c r="AB2318" t="s">
        <v>38</v>
      </c>
      <c r="AC2318" t="s">
        <v>39</v>
      </c>
      <c r="AD2318" t="s">
        <v>40</v>
      </c>
    </row>
    <row r="2319" spans="1:30" x14ac:dyDescent="0.25">
      <c r="A2319" t="s">
        <v>12826</v>
      </c>
      <c r="B2319" t="s">
        <v>410</v>
      </c>
      <c r="C2319" t="s">
        <v>28</v>
      </c>
      <c r="D2319" t="s">
        <v>29</v>
      </c>
      <c r="E2319" t="s">
        <v>368</v>
      </c>
      <c r="F2319" t="s">
        <v>12822</v>
      </c>
      <c r="G2319" t="s">
        <v>12823</v>
      </c>
      <c r="H2319" t="s">
        <v>9383</v>
      </c>
      <c r="I2319" t="s">
        <v>15639</v>
      </c>
      <c r="J2319" t="s">
        <v>12826</v>
      </c>
      <c r="K2319" t="s">
        <v>31</v>
      </c>
      <c r="L2319" t="s">
        <v>31</v>
      </c>
      <c r="M2319" t="s">
        <v>42</v>
      </c>
      <c r="N2319" t="s">
        <v>43</v>
      </c>
      <c r="O2319" t="s">
        <v>12827</v>
      </c>
      <c r="P2319" t="s">
        <v>1030</v>
      </c>
      <c r="Q2319" t="s">
        <v>341</v>
      </c>
      <c r="R2319" t="s">
        <v>1031</v>
      </c>
      <c r="S2319" t="str">
        <f t="shared" si="32"/>
        <v>PARISACA GUTIERREZ, JORGE GERARDO</v>
      </c>
      <c r="T2319" t="s">
        <v>64</v>
      </c>
      <c r="U2319" t="s">
        <v>48</v>
      </c>
      <c r="V2319" t="s">
        <v>49</v>
      </c>
      <c r="W2319" t="s">
        <v>18185</v>
      </c>
      <c r="X2319" s="126">
        <v>25681</v>
      </c>
      <c r="Y2319" t="s">
        <v>12828</v>
      </c>
      <c r="AB2319" t="s">
        <v>38</v>
      </c>
      <c r="AC2319" t="s">
        <v>39</v>
      </c>
      <c r="AD2319" t="s">
        <v>40</v>
      </c>
    </row>
    <row r="2320" spans="1:30" x14ac:dyDescent="0.25">
      <c r="A2320" t="s">
        <v>12829</v>
      </c>
      <c r="B2320" t="s">
        <v>410</v>
      </c>
      <c r="C2320" t="s">
        <v>28</v>
      </c>
      <c r="D2320" t="s">
        <v>29</v>
      </c>
      <c r="E2320" t="s">
        <v>368</v>
      </c>
      <c r="F2320" t="s">
        <v>12822</v>
      </c>
      <c r="G2320" t="s">
        <v>12823</v>
      </c>
      <c r="H2320" t="s">
        <v>9383</v>
      </c>
      <c r="I2320" t="s">
        <v>15639</v>
      </c>
      <c r="J2320" t="s">
        <v>12829</v>
      </c>
      <c r="K2320" t="s">
        <v>31</v>
      </c>
      <c r="L2320" t="s">
        <v>31</v>
      </c>
      <c r="M2320" t="s">
        <v>6446</v>
      </c>
      <c r="N2320" t="s">
        <v>43</v>
      </c>
      <c r="O2320" t="s">
        <v>6392</v>
      </c>
      <c r="P2320" t="s">
        <v>5439</v>
      </c>
      <c r="Q2320" t="s">
        <v>219</v>
      </c>
      <c r="R2320" t="s">
        <v>12830</v>
      </c>
      <c r="S2320" t="str">
        <f t="shared" si="32"/>
        <v>MACHICADO CASTILLO, MIRNAEL</v>
      </c>
      <c r="T2320" t="s">
        <v>64</v>
      </c>
      <c r="U2320" t="s">
        <v>48</v>
      </c>
      <c r="V2320" t="s">
        <v>49</v>
      </c>
      <c r="W2320" t="s">
        <v>18186</v>
      </c>
      <c r="X2320" s="126">
        <v>28896</v>
      </c>
      <c r="Y2320" t="s">
        <v>12831</v>
      </c>
      <c r="AB2320" t="s">
        <v>38</v>
      </c>
      <c r="AC2320" t="s">
        <v>39</v>
      </c>
      <c r="AD2320" t="s">
        <v>40</v>
      </c>
    </row>
    <row r="2321" spans="1:30" x14ac:dyDescent="0.25">
      <c r="A2321" t="s">
        <v>12832</v>
      </c>
      <c r="B2321" t="s">
        <v>410</v>
      </c>
      <c r="C2321" t="s">
        <v>28</v>
      </c>
      <c r="D2321" t="s">
        <v>29</v>
      </c>
      <c r="E2321" t="s">
        <v>368</v>
      </c>
      <c r="F2321" t="s">
        <v>12822</v>
      </c>
      <c r="G2321" t="s">
        <v>12823</v>
      </c>
      <c r="H2321" t="s">
        <v>9383</v>
      </c>
      <c r="I2321" t="s">
        <v>15639</v>
      </c>
      <c r="J2321" t="s">
        <v>12832</v>
      </c>
      <c r="K2321" t="s">
        <v>31</v>
      </c>
      <c r="L2321" t="s">
        <v>31</v>
      </c>
      <c r="M2321" t="s">
        <v>42</v>
      </c>
      <c r="N2321" t="s">
        <v>43</v>
      </c>
      <c r="O2321" t="s">
        <v>53</v>
      </c>
      <c r="P2321" t="s">
        <v>426</v>
      </c>
      <c r="Q2321" t="s">
        <v>75</v>
      </c>
      <c r="R2321" t="s">
        <v>12833</v>
      </c>
      <c r="S2321" t="str">
        <f t="shared" si="32"/>
        <v>ACERO QUISPE, MANUEL ORESTE</v>
      </c>
      <c r="T2321" t="s">
        <v>52</v>
      </c>
      <c r="U2321" t="s">
        <v>48</v>
      </c>
      <c r="V2321" t="s">
        <v>49</v>
      </c>
      <c r="W2321" t="s">
        <v>18187</v>
      </c>
      <c r="X2321" s="126">
        <v>25563</v>
      </c>
      <c r="Y2321" t="s">
        <v>12834</v>
      </c>
      <c r="AB2321" t="s">
        <v>38</v>
      </c>
      <c r="AC2321" t="s">
        <v>39</v>
      </c>
      <c r="AD2321" t="s">
        <v>40</v>
      </c>
    </row>
    <row r="2322" spans="1:30" x14ac:dyDescent="0.25">
      <c r="A2322" t="s">
        <v>12835</v>
      </c>
      <c r="B2322" t="s">
        <v>410</v>
      </c>
      <c r="C2322" t="s">
        <v>28</v>
      </c>
      <c r="D2322" t="s">
        <v>29</v>
      </c>
      <c r="E2322" t="s">
        <v>368</v>
      </c>
      <c r="F2322" t="s">
        <v>12822</v>
      </c>
      <c r="G2322" t="s">
        <v>12823</v>
      </c>
      <c r="H2322" t="s">
        <v>9383</v>
      </c>
      <c r="I2322" t="s">
        <v>15639</v>
      </c>
      <c r="J2322" t="s">
        <v>12835</v>
      </c>
      <c r="K2322" t="s">
        <v>31</v>
      </c>
      <c r="L2322" t="s">
        <v>31</v>
      </c>
      <c r="M2322" t="s">
        <v>42</v>
      </c>
      <c r="N2322" t="s">
        <v>43</v>
      </c>
      <c r="O2322" t="s">
        <v>12836</v>
      </c>
      <c r="P2322" t="s">
        <v>45</v>
      </c>
      <c r="Q2322" t="s">
        <v>12837</v>
      </c>
      <c r="R2322" t="s">
        <v>12838</v>
      </c>
      <c r="S2322" t="str">
        <f t="shared" si="32"/>
        <v>CHOQUEHUANCA JAILA, SOTERO</v>
      </c>
      <c r="T2322" t="s">
        <v>64</v>
      </c>
      <c r="U2322" t="s">
        <v>48</v>
      </c>
      <c r="V2322" t="s">
        <v>49</v>
      </c>
      <c r="W2322" t="s">
        <v>18188</v>
      </c>
      <c r="X2322" s="126">
        <v>24584</v>
      </c>
      <c r="Y2322" t="s">
        <v>12839</v>
      </c>
      <c r="AB2322" t="s">
        <v>38</v>
      </c>
      <c r="AC2322" t="s">
        <v>39</v>
      </c>
      <c r="AD2322" t="s">
        <v>40</v>
      </c>
    </row>
    <row r="2323" spans="1:30" x14ac:dyDescent="0.25">
      <c r="A2323" t="s">
        <v>12840</v>
      </c>
      <c r="B2323" t="s">
        <v>410</v>
      </c>
      <c r="C2323" t="s">
        <v>28</v>
      </c>
      <c r="D2323" t="s">
        <v>29</v>
      </c>
      <c r="E2323" t="s">
        <v>368</v>
      </c>
      <c r="F2323" t="s">
        <v>12822</v>
      </c>
      <c r="G2323" t="s">
        <v>12823</v>
      </c>
      <c r="H2323" t="s">
        <v>9383</v>
      </c>
      <c r="I2323" t="s">
        <v>15639</v>
      </c>
      <c r="J2323" t="s">
        <v>12840</v>
      </c>
      <c r="K2323" t="s">
        <v>31</v>
      </c>
      <c r="L2323" t="s">
        <v>31</v>
      </c>
      <c r="M2323" t="s">
        <v>42</v>
      </c>
      <c r="N2323" t="s">
        <v>43</v>
      </c>
      <c r="O2323" t="s">
        <v>12841</v>
      </c>
      <c r="P2323" t="s">
        <v>255</v>
      </c>
      <c r="Q2323" t="s">
        <v>156</v>
      </c>
      <c r="R2323" t="s">
        <v>1005</v>
      </c>
      <c r="S2323" t="str">
        <f t="shared" si="32"/>
        <v>MAYTA PEREZ, ANIBAL</v>
      </c>
      <c r="T2323" t="s">
        <v>52</v>
      </c>
      <c r="U2323" t="s">
        <v>48</v>
      </c>
      <c r="V2323" t="s">
        <v>49</v>
      </c>
      <c r="W2323" t="s">
        <v>18189</v>
      </c>
      <c r="X2323" s="126">
        <v>29801</v>
      </c>
      <c r="Y2323" t="s">
        <v>12842</v>
      </c>
      <c r="AB2323" t="s">
        <v>38</v>
      </c>
      <c r="AC2323" t="s">
        <v>39</v>
      </c>
      <c r="AD2323" t="s">
        <v>40</v>
      </c>
    </row>
    <row r="2324" spans="1:30" x14ac:dyDescent="0.25">
      <c r="B2324" t="s">
        <v>410</v>
      </c>
      <c r="C2324" t="s">
        <v>28</v>
      </c>
      <c r="D2324" t="s">
        <v>29</v>
      </c>
      <c r="E2324" t="s">
        <v>368</v>
      </c>
      <c r="F2324" t="s">
        <v>12822</v>
      </c>
      <c r="G2324" t="s">
        <v>12823</v>
      </c>
      <c r="H2324" t="s">
        <v>9383</v>
      </c>
      <c r="I2324" t="s">
        <v>15639</v>
      </c>
      <c r="J2324" t="s">
        <v>12843</v>
      </c>
      <c r="K2324" t="s">
        <v>31</v>
      </c>
      <c r="L2324" t="s">
        <v>31</v>
      </c>
      <c r="M2324" t="s">
        <v>42</v>
      </c>
      <c r="N2324" t="s">
        <v>61</v>
      </c>
      <c r="O2324" t="s">
        <v>18190</v>
      </c>
      <c r="P2324" t="s">
        <v>106</v>
      </c>
      <c r="Q2324" t="s">
        <v>474</v>
      </c>
      <c r="R2324" t="s">
        <v>263</v>
      </c>
      <c r="S2324" s="189" t="s">
        <v>235</v>
      </c>
      <c r="T2324" t="s">
        <v>64</v>
      </c>
      <c r="U2324" t="s">
        <v>48</v>
      </c>
      <c r="V2324" t="s">
        <v>49</v>
      </c>
      <c r="W2324" t="s">
        <v>22695</v>
      </c>
      <c r="X2324" s="126">
        <v>26920</v>
      </c>
      <c r="Y2324" t="s">
        <v>22696</v>
      </c>
      <c r="Z2324" s="126">
        <v>44470</v>
      </c>
      <c r="AA2324" s="126">
        <v>44558</v>
      </c>
      <c r="AB2324" t="s">
        <v>302</v>
      </c>
      <c r="AC2324" t="s">
        <v>6628</v>
      </c>
      <c r="AD2324" t="s">
        <v>40</v>
      </c>
    </row>
    <row r="2325" spans="1:30" x14ac:dyDescent="0.25">
      <c r="B2325" t="s">
        <v>410</v>
      </c>
      <c r="C2325" t="s">
        <v>28</v>
      </c>
      <c r="D2325" t="s">
        <v>29</v>
      </c>
      <c r="E2325" t="s">
        <v>368</v>
      </c>
      <c r="F2325" t="s">
        <v>12822</v>
      </c>
      <c r="G2325" t="s">
        <v>12823</v>
      </c>
      <c r="H2325" t="s">
        <v>9383</v>
      </c>
      <c r="I2325" t="s">
        <v>15639</v>
      </c>
      <c r="J2325" t="s">
        <v>12843</v>
      </c>
      <c r="K2325" t="s">
        <v>31</v>
      </c>
      <c r="L2325" t="s">
        <v>31</v>
      </c>
      <c r="M2325" t="s">
        <v>42</v>
      </c>
      <c r="N2325" t="s">
        <v>61</v>
      </c>
      <c r="O2325" t="s">
        <v>18191</v>
      </c>
      <c r="P2325" t="s">
        <v>993</v>
      </c>
      <c r="Q2325" t="s">
        <v>22697</v>
      </c>
      <c r="R2325" t="s">
        <v>13738</v>
      </c>
      <c r="S2325" s="189" t="s">
        <v>235</v>
      </c>
      <c r="T2325" t="s">
        <v>64</v>
      </c>
      <c r="U2325" t="s">
        <v>48</v>
      </c>
      <c r="V2325" t="s">
        <v>16197</v>
      </c>
      <c r="W2325" t="s">
        <v>22698</v>
      </c>
      <c r="X2325" s="126">
        <v>31868</v>
      </c>
      <c r="Y2325" t="s">
        <v>22699</v>
      </c>
      <c r="Z2325" s="126">
        <v>44295</v>
      </c>
      <c r="AA2325" s="126">
        <v>44561</v>
      </c>
      <c r="AB2325" t="s">
        <v>302</v>
      </c>
      <c r="AC2325" t="s">
        <v>6628</v>
      </c>
      <c r="AD2325" t="s">
        <v>40</v>
      </c>
    </row>
    <row r="2326" spans="1:30" x14ac:dyDescent="0.25">
      <c r="A2326" t="s">
        <v>12843</v>
      </c>
      <c r="B2326" t="s">
        <v>410</v>
      </c>
      <c r="C2326" t="s">
        <v>28</v>
      </c>
      <c r="D2326" t="s">
        <v>29</v>
      </c>
      <c r="E2326" t="s">
        <v>368</v>
      </c>
      <c r="F2326" t="s">
        <v>12822</v>
      </c>
      <c r="G2326" t="s">
        <v>12823</v>
      </c>
      <c r="H2326" t="s">
        <v>9383</v>
      </c>
      <c r="I2326" t="s">
        <v>15639</v>
      </c>
      <c r="J2326" t="s">
        <v>12843</v>
      </c>
      <c r="K2326" t="s">
        <v>31</v>
      </c>
      <c r="L2326" t="s">
        <v>31</v>
      </c>
      <c r="M2326" t="s">
        <v>42</v>
      </c>
      <c r="N2326" t="s">
        <v>43</v>
      </c>
      <c r="O2326" t="s">
        <v>53</v>
      </c>
      <c r="P2326" t="s">
        <v>134</v>
      </c>
      <c r="Q2326" t="s">
        <v>7459</v>
      </c>
      <c r="R2326" t="s">
        <v>12844</v>
      </c>
      <c r="S2326" t="str">
        <f t="shared" si="32"/>
        <v>PALOMINO PEDRAZA, JOSUE JOEL</v>
      </c>
      <c r="T2326" t="s">
        <v>59</v>
      </c>
      <c r="U2326" t="s">
        <v>48</v>
      </c>
      <c r="V2326" t="s">
        <v>3778</v>
      </c>
      <c r="W2326" t="s">
        <v>18192</v>
      </c>
      <c r="X2326" s="126">
        <v>25474</v>
      </c>
      <c r="Y2326" t="s">
        <v>12845</v>
      </c>
      <c r="Z2326" s="126">
        <v>43798</v>
      </c>
      <c r="AA2326" s="126">
        <v>45259</v>
      </c>
      <c r="AB2326" t="s">
        <v>38</v>
      </c>
      <c r="AC2326" t="s">
        <v>39</v>
      </c>
      <c r="AD2326" t="s">
        <v>40</v>
      </c>
    </row>
    <row r="2327" spans="1:30" x14ac:dyDescent="0.25">
      <c r="A2327" t="s">
        <v>12847</v>
      </c>
      <c r="B2327" t="s">
        <v>410</v>
      </c>
      <c r="C2327" t="s">
        <v>28</v>
      </c>
      <c r="D2327" t="s">
        <v>29</v>
      </c>
      <c r="E2327" t="s">
        <v>368</v>
      </c>
      <c r="F2327" t="s">
        <v>12822</v>
      </c>
      <c r="G2327" t="s">
        <v>12823</v>
      </c>
      <c r="H2327" t="s">
        <v>9383</v>
      </c>
      <c r="I2327" t="s">
        <v>15639</v>
      </c>
      <c r="J2327" t="s">
        <v>12847</v>
      </c>
      <c r="K2327" t="s">
        <v>31</v>
      </c>
      <c r="L2327" t="s">
        <v>31</v>
      </c>
      <c r="M2327" t="s">
        <v>42</v>
      </c>
      <c r="N2327" t="s">
        <v>43</v>
      </c>
      <c r="O2327" t="s">
        <v>12848</v>
      </c>
      <c r="P2327" t="s">
        <v>255</v>
      </c>
      <c r="Q2327" t="s">
        <v>156</v>
      </c>
      <c r="R2327" t="s">
        <v>15640</v>
      </c>
      <c r="S2327" t="str">
        <f t="shared" si="32"/>
        <v>MAYTA PEREZ, AQUILINA</v>
      </c>
      <c r="T2327" t="s">
        <v>52</v>
      </c>
      <c r="U2327" t="s">
        <v>48</v>
      </c>
      <c r="V2327" t="s">
        <v>49</v>
      </c>
      <c r="W2327" t="s">
        <v>18193</v>
      </c>
      <c r="X2327" s="126">
        <v>24974</v>
      </c>
      <c r="Y2327" t="s">
        <v>15641</v>
      </c>
      <c r="AB2327" t="s">
        <v>38</v>
      </c>
      <c r="AC2327" t="s">
        <v>39</v>
      </c>
      <c r="AD2327" t="s">
        <v>40</v>
      </c>
    </row>
    <row r="2328" spans="1:30" x14ac:dyDescent="0.25">
      <c r="A2328" t="s">
        <v>12849</v>
      </c>
      <c r="B2328" t="s">
        <v>410</v>
      </c>
      <c r="C2328" t="s">
        <v>28</v>
      </c>
      <c r="D2328" t="s">
        <v>29</v>
      </c>
      <c r="E2328" t="s">
        <v>368</v>
      </c>
      <c r="F2328" t="s">
        <v>12822</v>
      </c>
      <c r="G2328" t="s">
        <v>12823</v>
      </c>
      <c r="H2328" t="s">
        <v>9383</v>
      </c>
      <c r="I2328" t="s">
        <v>15639</v>
      </c>
      <c r="J2328" t="s">
        <v>12849</v>
      </c>
      <c r="K2328" t="s">
        <v>31</v>
      </c>
      <c r="L2328" t="s">
        <v>31</v>
      </c>
      <c r="M2328" t="s">
        <v>42</v>
      </c>
      <c r="N2328" t="s">
        <v>43</v>
      </c>
      <c r="O2328" t="s">
        <v>53</v>
      </c>
      <c r="P2328" t="s">
        <v>8238</v>
      </c>
      <c r="Q2328" t="s">
        <v>12850</v>
      </c>
      <c r="R2328" t="s">
        <v>529</v>
      </c>
      <c r="S2328" t="str">
        <f t="shared" si="32"/>
        <v>VEGA MONTOYA, JORGE</v>
      </c>
      <c r="T2328" t="s">
        <v>52</v>
      </c>
      <c r="U2328" t="s">
        <v>48</v>
      </c>
      <c r="V2328" t="s">
        <v>49</v>
      </c>
      <c r="W2328" t="s">
        <v>18194</v>
      </c>
      <c r="X2328" s="126">
        <v>25643</v>
      </c>
      <c r="Y2328" t="s">
        <v>12851</v>
      </c>
      <c r="AB2328" t="s">
        <v>38</v>
      </c>
      <c r="AC2328" t="s">
        <v>39</v>
      </c>
      <c r="AD2328" t="s">
        <v>40</v>
      </c>
    </row>
    <row r="2329" spans="1:30" x14ac:dyDescent="0.25">
      <c r="A2329" t="s">
        <v>12852</v>
      </c>
      <c r="B2329" t="s">
        <v>410</v>
      </c>
      <c r="C2329" t="s">
        <v>28</v>
      </c>
      <c r="D2329" t="s">
        <v>29</v>
      </c>
      <c r="E2329" t="s">
        <v>368</v>
      </c>
      <c r="F2329" t="s">
        <v>12822</v>
      </c>
      <c r="G2329" t="s">
        <v>12823</v>
      </c>
      <c r="H2329" t="s">
        <v>9383</v>
      </c>
      <c r="I2329" t="s">
        <v>15639</v>
      </c>
      <c r="J2329" t="s">
        <v>12852</v>
      </c>
      <c r="K2329" t="s">
        <v>31</v>
      </c>
      <c r="L2329" t="s">
        <v>31</v>
      </c>
      <c r="M2329" t="s">
        <v>42</v>
      </c>
      <c r="N2329" t="s">
        <v>43</v>
      </c>
      <c r="O2329" t="s">
        <v>53</v>
      </c>
      <c r="P2329" t="s">
        <v>113</v>
      </c>
      <c r="Q2329" t="s">
        <v>54</v>
      </c>
      <c r="R2329" t="s">
        <v>736</v>
      </c>
      <c r="S2329" t="str">
        <f t="shared" si="32"/>
        <v>PAREDES ALIAGA, FELIPE</v>
      </c>
      <c r="T2329" t="s">
        <v>52</v>
      </c>
      <c r="U2329" t="s">
        <v>48</v>
      </c>
      <c r="V2329" t="s">
        <v>49</v>
      </c>
      <c r="W2329" t="s">
        <v>18195</v>
      </c>
      <c r="X2329" s="126">
        <v>24939</v>
      </c>
      <c r="Y2329" t="s">
        <v>12853</v>
      </c>
      <c r="AB2329" t="s">
        <v>38</v>
      </c>
      <c r="AC2329" t="s">
        <v>39</v>
      </c>
      <c r="AD2329" t="s">
        <v>40</v>
      </c>
    </row>
    <row r="2330" spans="1:30" x14ac:dyDescent="0.25">
      <c r="A2330" t="s">
        <v>12854</v>
      </c>
      <c r="B2330" t="s">
        <v>410</v>
      </c>
      <c r="C2330" t="s">
        <v>28</v>
      </c>
      <c r="D2330" t="s">
        <v>29</v>
      </c>
      <c r="E2330" t="s">
        <v>368</v>
      </c>
      <c r="F2330" t="s">
        <v>12822</v>
      </c>
      <c r="G2330" t="s">
        <v>12823</v>
      </c>
      <c r="H2330" t="s">
        <v>9383</v>
      </c>
      <c r="I2330" t="s">
        <v>15639</v>
      </c>
      <c r="J2330" t="s">
        <v>12854</v>
      </c>
      <c r="K2330" t="s">
        <v>90</v>
      </c>
      <c r="L2330" t="s">
        <v>91</v>
      </c>
      <c r="M2330" t="s">
        <v>92</v>
      </c>
      <c r="N2330" t="s">
        <v>61</v>
      </c>
      <c r="O2330" t="s">
        <v>15642</v>
      </c>
      <c r="P2330" t="s">
        <v>298</v>
      </c>
      <c r="Q2330" t="s">
        <v>985</v>
      </c>
      <c r="R2330" t="s">
        <v>22700</v>
      </c>
      <c r="S2330" s="189" t="s">
        <v>235</v>
      </c>
      <c r="T2330" t="s">
        <v>102</v>
      </c>
      <c r="U2330" t="s">
        <v>37</v>
      </c>
      <c r="V2330" t="s">
        <v>49</v>
      </c>
      <c r="W2330" t="s">
        <v>22701</v>
      </c>
      <c r="X2330" s="126">
        <v>34099</v>
      </c>
      <c r="Y2330" t="s">
        <v>22702</v>
      </c>
      <c r="Z2330" s="126">
        <v>44197</v>
      </c>
      <c r="AA2330" s="126">
        <v>44561</v>
      </c>
      <c r="AB2330" t="s">
        <v>38</v>
      </c>
      <c r="AC2330" t="s">
        <v>95</v>
      </c>
      <c r="AD2330" t="s">
        <v>40</v>
      </c>
    </row>
    <row r="2331" spans="1:30" x14ac:dyDescent="0.25">
      <c r="A2331" t="s">
        <v>12857</v>
      </c>
      <c r="B2331" t="s">
        <v>412</v>
      </c>
      <c r="C2331" t="s">
        <v>338</v>
      </c>
      <c r="D2331" t="s">
        <v>29</v>
      </c>
      <c r="E2331" t="s">
        <v>368</v>
      </c>
      <c r="F2331" t="s">
        <v>12858</v>
      </c>
      <c r="G2331" t="s">
        <v>12859</v>
      </c>
      <c r="H2331" t="s">
        <v>9383</v>
      </c>
      <c r="I2331" t="s">
        <v>12860</v>
      </c>
      <c r="J2331" t="s">
        <v>12857</v>
      </c>
      <c r="K2331" t="s">
        <v>31</v>
      </c>
      <c r="L2331" t="s">
        <v>31</v>
      </c>
      <c r="M2331" t="s">
        <v>42</v>
      </c>
      <c r="N2331" t="s">
        <v>43</v>
      </c>
      <c r="O2331" t="s">
        <v>18196</v>
      </c>
      <c r="P2331" t="s">
        <v>18199</v>
      </c>
      <c r="Q2331" t="s">
        <v>184</v>
      </c>
      <c r="R2331" t="s">
        <v>18200</v>
      </c>
      <c r="S2331" t="str">
        <f t="shared" si="32"/>
        <v>INCARROCA CHURATA, GIL SANTIAGO</v>
      </c>
      <c r="T2331" t="s">
        <v>59</v>
      </c>
      <c r="U2331" t="s">
        <v>48</v>
      </c>
      <c r="V2331" t="s">
        <v>49</v>
      </c>
      <c r="W2331" t="s">
        <v>18197</v>
      </c>
      <c r="X2331" s="126">
        <v>26870</v>
      </c>
      <c r="Y2331" t="s">
        <v>18198</v>
      </c>
      <c r="AB2331" t="s">
        <v>38</v>
      </c>
      <c r="AC2331" t="s">
        <v>39</v>
      </c>
      <c r="AD2331" t="s">
        <v>40</v>
      </c>
    </row>
    <row r="2332" spans="1:30" x14ac:dyDescent="0.25">
      <c r="A2332" t="s">
        <v>12861</v>
      </c>
      <c r="B2332" t="s">
        <v>412</v>
      </c>
      <c r="C2332" t="s">
        <v>338</v>
      </c>
      <c r="D2332" t="s">
        <v>29</v>
      </c>
      <c r="E2332" t="s">
        <v>368</v>
      </c>
      <c r="F2332" t="s">
        <v>12858</v>
      </c>
      <c r="G2332" t="s">
        <v>12859</v>
      </c>
      <c r="H2332" t="s">
        <v>9383</v>
      </c>
      <c r="I2332" t="s">
        <v>12860</v>
      </c>
      <c r="J2332" t="s">
        <v>12861</v>
      </c>
      <c r="K2332" t="s">
        <v>31</v>
      </c>
      <c r="L2332" t="s">
        <v>31</v>
      </c>
      <c r="M2332" t="s">
        <v>42</v>
      </c>
      <c r="N2332" t="s">
        <v>43</v>
      </c>
      <c r="O2332" t="s">
        <v>12862</v>
      </c>
      <c r="P2332" t="s">
        <v>756</v>
      </c>
      <c r="Q2332" t="s">
        <v>106</v>
      </c>
      <c r="R2332" t="s">
        <v>12863</v>
      </c>
      <c r="S2332" t="str">
        <f t="shared" si="32"/>
        <v>MONTESINOS MAMANI, MIRIAM DIOMIRA</v>
      </c>
      <c r="T2332" t="s">
        <v>64</v>
      </c>
      <c r="U2332" t="s">
        <v>48</v>
      </c>
      <c r="V2332" t="s">
        <v>49</v>
      </c>
      <c r="W2332" t="s">
        <v>18201</v>
      </c>
      <c r="X2332" s="126">
        <v>31677</v>
      </c>
      <c r="Y2332" t="s">
        <v>12864</v>
      </c>
      <c r="AB2332" t="s">
        <v>38</v>
      </c>
      <c r="AC2332" t="s">
        <v>39</v>
      </c>
      <c r="AD2332" t="s">
        <v>40</v>
      </c>
    </row>
    <row r="2333" spans="1:30" x14ac:dyDescent="0.25">
      <c r="A2333" t="s">
        <v>12865</v>
      </c>
      <c r="B2333" t="s">
        <v>412</v>
      </c>
      <c r="C2333" t="s">
        <v>338</v>
      </c>
      <c r="D2333" t="s">
        <v>29</v>
      </c>
      <c r="E2333" t="s">
        <v>368</v>
      </c>
      <c r="F2333" t="s">
        <v>12858</v>
      </c>
      <c r="G2333" t="s">
        <v>12859</v>
      </c>
      <c r="H2333" t="s">
        <v>9383</v>
      </c>
      <c r="I2333" t="s">
        <v>12860</v>
      </c>
      <c r="J2333" t="s">
        <v>12865</v>
      </c>
      <c r="K2333" t="s">
        <v>31</v>
      </c>
      <c r="L2333" t="s">
        <v>31</v>
      </c>
      <c r="M2333" t="s">
        <v>42</v>
      </c>
      <c r="N2333" t="s">
        <v>61</v>
      </c>
      <c r="O2333" t="s">
        <v>18202</v>
      </c>
      <c r="P2333" t="s">
        <v>490</v>
      </c>
      <c r="Q2333" t="s">
        <v>757</v>
      </c>
      <c r="R2333" t="s">
        <v>22703</v>
      </c>
      <c r="S2333" s="189" t="s">
        <v>235</v>
      </c>
      <c r="T2333" t="s">
        <v>64</v>
      </c>
      <c r="U2333" t="s">
        <v>48</v>
      </c>
      <c r="V2333" t="s">
        <v>49</v>
      </c>
      <c r="W2333" t="s">
        <v>22704</v>
      </c>
      <c r="X2333" s="126">
        <v>30510</v>
      </c>
      <c r="Y2333" t="s">
        <v>22705</v>
      </c>
      <c r="Z2333" s="126">
        <v>44256</v>
      </c>
      <c r="AA2333" s="126">
        <v>44561</v>
      </c>
      <c r="AB2333" t="s">
        <v>38</v>
      </c>
      <c r="AC2333" t="s">
        <v>6628</v>
      </c>
      <c r="AD2333" t="s">
        <v>40</v>
      </c>
    </row>
    <row r="2334" spans="1:30" x14ac:dyDescent="0.25">
      <c r="A2334" t="s">
        <v>12866</v>
      </c>
      <c r="B2334" t="s">
        <v>412</v>
      </c>
      <c r="C2334" t="s">
        <v>338</v>
      </c>
      <c r="D2334" t="s">
        <v>29</v>
      </c>
      <c r="E2334" t="s">
        <v>368</v>
      </c>
      <c r="F2334" t="s">
        <v>12858</v>
      </c>
      <c r="G2334" t="s">
        <v>12859</v>
      </c>
      <c r="H2334" t="s">
        <v>9383</v>
      </c>
      <c r="I2334" t="s">
        <v>12860</v>
      </c>
      <c r="J2334" t="s">
        <v>12866</v>
      </c>
      <c r="K2334" t="s">
        <v>31</v>
      </c>
      <c r="L2334" t="s">
        <v>31</v>
      </c>
      <c r="M2334" t="s">
        <v>291</v>
      </c>
      <c r="N2334" t="s">
        <v>43</v>
      </c>
      <c r="O2334" t="s">
        <v>12867</v>
      </c>
      <c r="P2334" t="s">
        <v>126</v>
      </c>
      <c r="Q2334" t="s">
        <v>531</v>
      </c>
      <c r="R2334" t="s">
        <v>12868</v>
      </c>
      <c r="S2334" t="str">
        <f t="shared" si="32"/>
        <v>FLORES TALAVERA, OLIVIA SONIA</v>
      </c>
      <c r="T2334" t="s">
        <v>36</v>
      </c>
      <c r="U2334" t="s">
        <v>48</v>
      </c>
      <c r="V2334" t="s">
        <v>49</v>
      </c>
      <c r="W2334" t="s">
        <v>18203</v>
      </c>
      <c r="X2334" s="126">
        <v>26576</v>
      </c>
      <c r="Y2334" t="s">
        <v>12869</v>
      </c>
      <c r="Z2334" s="126">
        <v>44197</v>
      </c>
      <c r="AA2334" s="126">
        <v>44561</v>
      </c>
      <c r="AB2334" t="s">
        <v>38</v>
      </c>
      <c r="AC2334" t="s">
        <v>39</v>
      </c>
      <c r="AD2334" t="s">
        <v>40</v>
      </c>
    </row>
    <row r="2335" spans="1:30" x14ac:dyDescent="0.25">
      <c r="A2335" t="s">
        <v>12870</v>
      </c>
      <c r="B2335" t="s">
        <v>412</v>
      </c>
      <c r="C2335" t="s">
        <v>338</v>
      </c>
      <c r="D2335" t="s">
        <v>29</v>
      </c>
      <c r="E2335" t="s">
        <v>368</v>
      </c>
      <c r="F2335" t="s">
        <v>12858</v>
      </c>
      <c r="G2335" t="s">
        <v>12859</v>
      </c>
      <c r="H2335" t="s">
        <v>9383</v>
      </c>
      <c r="I2335" t="s">
        <v>12860</v>
      </c>
      <c r="J2335" t="s">
        <v>12870</v>
      </c>
      <c r="K2335" t="s">
        <v>31</v>
      </c>
      <c r="L2335" t="s">
        <v>31</v>
      </c>
      <c r="M2335" t="s">
        <v>42</v>
      </c>
      <c r="N2335" t="s">
        <v>43</v>
      </c>
      <c r="O2335" t="s">
        <v>53</v>
      </c>
      <c r="P2335" t="s">
        <v>106</v>
      </c>
      <c r="Q2335" t="s">
        <v>494</v>
      </c>
      <c r="R2335" t="s">
        <v>7252</v>
      </c>
      <c r="S2335" t="str">
        <f t="shared" si="32"/>
        <v>MAMANI CALSIN, CIRILO</v>
      </c>
      <c r="T2335" t="s">
        <v>52</v>
      </c>
      <c r="U2335" t="s">
        <v>48</v>
      </c>
      <c r="V2335" t="s">
        <v>49</v>
      </c>
      <c r="W2335" t="s">
        <v>18204</v>
      </c>
      <c r="X2335" s="126">
        <v>22369</v>
      </c>
      <c r="Y2335" t="s">
        <v>12871</v>
      </c>
      <c r="AB2335" t="s">
        <v>38</v>
      </c>
      <c r="AC2335" t="s">
        <v>39</v>
      </c>
      <c r="AD2335" t="s">
        <v>40</v>
      </c>
    </row>
    <row r="2336" spans="1:30" x14ac:dyDescent="0.25">
      <c r="A2336" t="s">
        <v>12872</v>
      </c>
      <c r="B2336" t="s">
        <v>412</v>
      </c>
      <c r="C2336" t="s">
        <v>338</v>
      </c>
      <c r="D2336" t="s">
        <v>29</v>
      </c>
      <c r="E2336" t="s">
        <v>368</v>
      </c>
      <c r="F2336" t="s">
        <v>12858</v>
      </c>
      <c r="G2336" t="s">
        <v>12859</v>
      </c>
      <c r="H2336" t="s">
        <v>9383</v>
      </c>
      <c r="I2336" t="s">
        <v>12860</v>
      </c>
      <c r="J2336" t="s">
        <v>12872</v>
      </c>
      <c r="K2336" t="s">
        <v>90</v>
      </c>
      <c r="L2336" t="s">
        <v>91</v>
      </c>
      <c r="M2336" t="s">
        <v>92</v>
      </c>
      <c r="N2336" t="s">
        <v>61</v>
      </c>
      <c r="O2336" t="s">
        <v>15643</v>
      </c>
      <c r="P2336" t="s">
        <v>144</v>
      </c>
      <c r="Q2336" t="s">
        <v>75</v>
      </c>
      <c r="R2336" t="s">
        <v>3025</v>
      </c>
      <c r="S2336" s="189" t="s">
        <v>235</v>
      </c>
      <c r="T2336" t="s">
        <v>102</v>
      </c>
      <c r="U2336" t="s">
        <v>37</v>
      </c>
      <c r="V2336" t="s">
        <v>49</v>
      </c>
      <c r="W2336" t="s">
        <v>22706</v>
      </c>
      <c r="X2336" s="126">
        <v>30549</v>
      </c>
      <c r="Y2336" t="s">
        <v>22707</v>
      </c>
      <c r="Z2336" s="126">
        <v>44197</v>
      </c>
      <c r="AA2336" s="126">
        <v>44561</v>
      </c>
      <c r="AB2336" t="s">
        <v>38</v>
      </c>
      <c r="AC2336" t="s">
        <v>95</v>
      </c>
      <c r="AD2336" t="s">
        <v>40</v>
      </c>
    </row>
    <row r="2337" spans="1:30" x14ac:dyDescent="0.25">
      <c r="A2337" t="s">
        <v>12875</v>
      </c>
      <c r="B2337" t="s">
        <v>412</v>
      </c>
      <c r="C2337" t="s">
        <v>28</v>
      </c>
      <c r="D2337" t="s">
        <v>29</v>
      </c>
      <c r="E2337" t="s">
        <v>369</v>
      </c>
      <c r="F2337" t="s">
        <v>12876</v>
      </c>
      <c r="G2337" t="s">
        <v>12877</v>
      </c>
      <c r="H2337" t="s">
        <v>9383</v>
      </c>
      <c r="I2337" t="s">
        <v>15644</v>
      </c>
      <c r="J2337" t="s">
        <v>12875</v>
      </c>
      <c r="K2337" t="s">
        <v>31</v>
      </c>
      <c r="L2337" t="s">
        <v>32</v>
      </c>
      <c r="M2337" t="s">
        <v>33</v>
      </c>
      <c r="N2337" t="s">
        <v>34</v>
      </c>
      <c r="O2337" t="s">
        <v>12878</v>
      </c>
      <c r="P2337" t="s">
        <v>113</v>
      </c>
      <c r="Q2337" t="s">
        <v>513</v>
      </c>
      <c r="R2337" t="s">
        <v>15645</v>
      </c>
      <c r="S2337" t="str">
        <f t="shared" si="32"/>
        <v>PAREDES ASTRULLA, EDGAR ABDON</v>
      </c>
      <c r="T2337" t="s">
        <v>59</v>
      </c>
      <c r="U2337" t="s">
        <v>37</v>
      </c>
      <c r="V2337" t="s">
        <v>6613</v>
      </c>
      <c r="W2337" t="s">
        <v>18205</v>
      </c>
      <c r="X2337" s="126">
        <v>25391</v>
      </c>
      <c r="Y2337" t="s">
        <v>15646</v>
      </c>
      <c r="Z2337" s="126">
        <v>42064</v>
      </c>
      <c r="AA2337" s="126">
        <v>43159</v>
      </c>
      <c r="AB2337" t="s">
        <v>38</v>
      </c>
      <c r="AC2337" t="s">
        <v>39</v>
      </c>
      <c r="AD2337" t="s">
        <v>40</v>
      </c>
    </row>
    <row r="2338" spans="1:30" x14ac:dyDescent="0.25">
      <c r="A2338" t="s">
        <v>12880</v>
      </c>
      <c r="B2338" t="s">
        <v>412</v>
      </c>
      <c r="C2338" t="s">
        <v>28</v>
      </c>
      <c r="D2338" t="s">
        <v>29</v>
      </c>
      <c r="E2338" t="s">
        <v>369</v>
      </c>
      <c r="F2338" t="s">
        <v>12876</v>
      </c>
      <c r="G2338" t="s">
        <v>12877</v>
      </c>
      <c r="H2338" t="s">
        <v>9383</v>
      </c>
      <c r="I2338" t="s">
        <v>15644</v>
      </c>
      <c r="J2338" t="s">
        <v>12880</v>
      </c>
      <c r="K2338" t="s">
        <v>31</v>
      </c>
      <c r="L2338" t="s">
        <v>31</v>
      </c>
      <c r="M2338" t="s">
        <v>42</v>
      </c>
      <c r="N2338" t="s">
        <v>43</v>
      </c>
      <c r="O2338" t="s">
        <v>15647</v>
      </c>
      <c r="P2338" t="s">
        <v>75</v>
      </c>
      <c r="Q2338" t="s">
        <v>18208</v>
      </c>
      <c r="R2338" t="s">
        <v>18209</v>
      </c>
      <c r="S2338" t="str">
        <f t="shared" si="32"/>
        <v>QUISPE CHUA, TOMAS DE VILLANUEVA</v>
      </c>
      <c r="T2338" t="s">
        <v>47</v>
      </c>
      <c r="U2338" t="s">
        <v>48</v>
      </c>
      <c r="V2338" t="s">
        <v>49</v>
      </c>
      <c r="W2338" t="s">
        <v>18206</v>
      </c>
      <c r="X2338" s="126">
        <v>22181</v>
      </c>
      <c r="Y2338" t="s">
        <v>18207</v>
      </c>
      <c r="Z2338" s="126">
        <v>44256</v>
      </c>
      <c r="AB2338" t="s">
        <v>38</v>
      </c>
      <c r="AC2338" t="s">
        <v>39</v>
      </c>
      <c r="AD2338" t="s">
        <v>40</v>
      </c>
    </row>
    <row r="2339" spans="1:30" x14ac:dyDescent="0.25">
      <c r="A2339" t="s">
        <v>12881</v>
      </c>
      <c r="B2339" t="s">
        <v>412</v>
      </c>
      <c r="C2339" t="s">
        <v>28</v>
      </c>
      <c r="D2339" t="s">
        <v>29</v>
      </c>
      <c r="E2339" t="s">
        <v>369</v>
      </c>
      <c r="F2339" t="s">
        <v>12876</v>
      </c>
      <c r="G2339" t="s">
        <v>12877</v>
      </c>
      <c r="H2339" t="s">
        <v>9383</v>
      </c>
      <c r="I2339" t="s">
        <v>15644</v>
      </c>
      <c r="J2339" t="s">
        <v>12881</v>
      </c>
      <c r="K2339" t="s">
        <v>31</v>
      </c>
      <c r="L2339" t="s">
        <v>31</v>
      </c>
      <c r="M2339" t="s">
        <v>42</v>
      </c>
      <c r="N2339" t="s">
        <v>43</v>
      </c>
      <c r="O2339" t="s">
        <v>53</v>
      </c>
      <c r="P2339" t="s">
        <v>273</v>
      </c>
      <c r="Q2339" t="s">
        <v>230</v>
      </c>
      <c r="R2339" t="s">
        <v>998</v>
      </c>
      <c r="S2339" t="str">
        <f t="shared" si="32"/>
        <v>CUTIPA TICONA, FILOMENA</v>
      </c>
      <c r="T2339" t="s">
        <v>47</v>
      </c>
      <c r="U2339" t="s">
        <v>48</v>
      </c>
      <c r="V2339" t="s">
        <v>49</v>
      </c>
      <c r="W2339" t="s">
        <v>18210</v>
      </c>
      <c r="X2339" s="126">
        <v>24440</v>
      </c>
      <c r="Y2339" t="s">
        <v>12882</v>
      </c>
      <c r="AB2339" t="s">
        <v>38</v>
      </c>
      <c r="AC2339" t="s">
        <v>39</v>
      </c>
      <c r="AD2339" t="s">
        <v>40</v>
      </c>
    </row>
    <row r="2340" spans="1:30" x14ac:dyDescent="0.25">
      <c r="A2340" t="s">
        <v>12883</v>
      </c>
      <c r="B2340" t="s">
        <v>412</v>
      </c>
      <c r="C2340" t="s">
        <v>28</v>
      </c>
      <c r="D2340" t="s">
        <v>29</v>
      </c>
      <c r="E2340" t="s">
        <v>369</v>
      </c>
      <c r="F2340" t="s">
        <v>12876</v>
      </c>
      <c r="G2340" t="s">
        <v>12877</v>
      </c>
      <c r="H2340" t="s">
        <v>9383</v>
      </c>
      <c r="I2340" t="s">
        <v>15644</v>
      </c>
      <c r="J2340" t="s">
        <v>12883</v>
      </c>
      <c r="K2340" t="s">
        <v>31</v>
      </c>
      <c r="L2340" t="s">
        <v>31</v>
      </c>
      <c r="M2340" t="s">
        <v>42</v>
      </c>
      <c r="N2340" t="s">
        <v>43</v>
      </c>
      <c r="O2340" t="s">
        <v>53</v>
      </c>
      <c r="P2340" t="s">
        <v>126</v>
      </c>
      <c r="Q2340" t="s">
        <v>533</v>
      </c>
      <c r="R2340" t="s">
        <v>12884</v>
      </c>
      <c r="S2340" t="str">
        <f t="shared" si="32"/>
        <v>FLORES COLCA, FERNANDO EMILIO</v>
      </c>
      <c r="T2340" t="s">
        <v>52</v>
      </c>
      <c r="U2340" t="s">
        <v>48</v>
      </c>
      <c r="V2340" t="s">
        <v>49</v>
      </c>
      <c r="W2340" t="s">
        <v>18211</v>
      </c>
      <c r="X2340" s="126">
        <v>20605</v>
      </c>
      <c r="Y2340" t="s">
        <v>12885</v>
      </c>
      <c r="AB2340" t="s">
        <v>38</v>
      </c>
      <c r="AC2340" t="s">
        <v>39</v>
      </c>
      <c r="AD2340" t="s">
        <v>40</v>
      </c>
    </row>
    <row r="2341" spans="1:30" x14ac:dyDescent="0.25">
      <c r="A2341" t="s">
        <v>12886</v>
      </c>
      <c r="B2341" t="s">
        <v>412</v>
      </c>
      <c r="C2341" t="s">
        <v>28</v>
      </c>
      <c r="D2341" t="s">
        <v>29</v>
      </c>
      <c r="E2341" t="s">
        <v>369</v>
      </c>
      <c r="F2341" t="s">
        <v>12876</v>
      </c>
      <c r="G2341" t="s">
        <v>12877</v>
      </c>
      <c r="H2341" t="s">
        <v>9383</v>
      </c>
      <c r="I2341" t="s">
        <v>15644</v>
      </c>
      <c r="J2341" t="s">
        <v>12886</v>
      </c>
      <c r="K2341" t="s">
        <v>31</v>
      </c>
      <c r="L2341" t="s">
        <v>31</v>
      </c>
      <c r="M2341" t="s">
        <v>42</v>
      </c>
      <c r="N2341" t="s">
        <v>43</v>
      </c>
      <c r="O2341" t="s">
        <v>12887</v>
      </c>
      <c r="P2341" t="s">
        <v>848</v>
      </c>
      <c r="Q2341" t="s">
        <v>933</v>
      </c>
      <c r="R2341" t="s">
        <v>12888</v>
      </c>
      <c r="S2341" t="str">
        <f t="shared" si="32"/>
        <v>JOVE PACCO, RINO SANTOS</v>
      </c>
      <c r="T2341" t="s">
        <v>59</v>
      </c>
      <c r="U2341" t="s">
        <v>48</v>
      </c>
      <c r="V2341" t="s">
        <v>49</v>
      </c>
      <c r="W2341" t="s">
        <v>18212</v>
      </c>
      <c r="X2341" s="126">
        <v>22442</v>
      </c>
      <c r="Y2341" t="s">
        <v>12889</v>
      </c>
      <c r="AB2341" t="s">
        <v>38</v>
      </c>
      <c r="AC2341" t="s">
        <v>39</v>
      </c>
      <c r="AD2341" t="s">
        <v>40</v>
      </c>
    </row>
    <row r="2342" spans="1:30" x14ac:dyDescent="0.25">
      <c r="A2342" t="s">
        <v>12890</v>
      </c>
      <c r="B2342" t="s">
        <v>412</v>
      </c>
      <c r="C2342" t="s">
        <v>28</v>
      </c>
      <c r="D2342" t="s">
        <v>29</v>
      </c>
      <c r="E2342" t="s">
        <v>369</v>
      </c>
      <c r="F2342" t="s">
        <v>12876</v>
      </c>
      <c r="G2342" t="s">
        <v>12877</v>
      </c>
      <c r="H2342" t="s">
        <v>9383</v>
      </c>
      <c r="I2342" t="s">
        <v>15644</v>
      </c>
      <c r="J2342" t="s">
        <v>12890</v>
      </c>
      <c r="K2342" t="s">
        <v>31</v>
      </c>
      <c r="L2342" t="s">
        <v>31</v>
      </c>
      <c r="M2342" t="s">
        <v>42</v>
      </c>
      <c r="N2342" t="s">
        <v>43</v>
      </c>
      <c r="O2342" t="s">
        <v>15648</v>
      </c>
      <c r="P2342" t="s">
        <v>106</v>
      </c>
      <c r="Q2342" t="s">
        <v>375</v>
      </c>
      <c r="R2342" t="s">
        <v>18215</v>
      </c>
      <c r="S2342" t="str">
        <f t="shared" si="32"/>
        <v>MAMANI ALEJO, MARITZA MARIVEL</v>
      </c>
      <c r="T2342" t="s">
        <v>36</v>
      </c>
      <c r="U2342" t="s">
        <v>48</v>
      </c>
      <c r="V2342" t="s">
        <v>49</v>
      </c>
      <c r="W2342" t="s">
        <v>18213</v>
      </c>
      <c r="X2342" s="126">
        <v>27171</v>
      </c>
      <c r="Y2342" t="s">
        <v>18214</v>
      </c>
      <c r="Z2342" s="126">
        <v>44256</v>
      </c>
      <c r="AB2342" t="s">
        <v>38</v>
      </c>
      <c r="AC2342" t="s">
        <v>39</v>
      </c>
      <c r="AD2342" t="s">
        <v>40</v>
      </c>
    </row>
    <row r="2343" spans="1:30" x14ac:dyDescent="0.25">
      <c r="A2343" t="s">
        <v>12891</v>
      </c>
      <c r="B2343" t="s">
        <v>412</v>
      </c>
      <c r="C2343" t="s">
        <v>28</v>
      </c>
      <c r="D2343" t="s">
        <v>29</v>
      </c>
      <c r="E2343" t="s">
        <v>369</v>
      </c>
      <c r="F2343" t="s">
        <v>12876</v>
      </c>
      <c r="G2343" t="s">
        <v>12877</v>
      </c>
      <c r="H2343" t="s">
        <v>9383</v>
      </c>
      <c r="I2343" t="s">
        <v>15644</v>
      </c>
      <c r="J2343" t="s">
        <v>12891</v>
      </c>
      <c r="K2343" t="s">
        <v>31</v>
      </c>
      <c r="L2343" t="s">
        <v>31</v>
      </c>
      <c r="M2343" t="s">
        <v>42</v>
      </c>
      <c r="N2343" t="s">
        <v>43</v>
      </c>
      <c r="O2343" t="s">
        <v>12892</v>
      </c>
      <c r="P2343" t="s">
        <v>152</v>
      </c>
      <c r="Q2343" t="s">
        <v>9303</v>
      </c>
      <c r="R2343" t="s">
        <v>650</v>
      </c>
      <c r="S2343" t="str">
        <f t="shared" si="32"/>
        <v>RAMOS CASAS, ROGER</v>
      </c>
      <c r="T2343" t="s">
        <v>59</v>
      </c>
      <c r="U2343" t="s">
        <v>48</v>
      </c>
      <c r="V2343" t="s">
        <v>49</v>
      </c>
      <c r="W2343" t="s">
        <v>18216</v>
      </c>
      <c r="X2343" s="126">
        <v>25902</v>
      </c>
      <c r="Y2343" t="s">
        <v>12893</v>
      </c>
      <c r="AB2343" t="s">
        <v>38</v>
      </c>
      <c r="AC2343" t="s">
        <v>39</v>
      </c>
      <c r="AD2343" t="s">
        <v>40</v>
      </c>
    </row>
    <row r="2344" spans="1:30" x14ac:dyDescent="0.25">
      <c r="A2344" t="s">
        <v>12894</v>
      </c>
      <c r="B2344" t="s">
        <v>412</v>
      </c>
      <c r="C2344" t="s">
        <v>28</v>
      </c>
      <c r="D2344" t="s">
        <v>29</v>
      </c>
      <c r="E2344" t="s">
        <v>369</v>
      </c>
      <c r="F2344" t="s">
        <v>12876</v>
      </c>
      <c r="G2344" t="s">
        <v>12877</v>
      </c>
      <c r="H2344" t="s">
        <v>9383</v>
      </c>
      <c r="I2344" t="s">
        <v>15644</v>
      </c>
      <c r="J2344" t="s">
        <v>12894</v>
      </c>
      <c r="K2344" t="s">
        <v>31</v>
      </c>
      <c r="L2344" t="s">
        <v>31</v>
      </c>
      <c r="M2344" t="s">
        <v>42</v>
      </c>
      <c r="N2344" t="s">
        <v>43</v>
      </c>
      <c r="O2344" t="s">
        <v>53</v>
      </c>
      <c r="P2344" t="s">
        <v>553</v>
      </c>
      <c r="Q2344" t="s">
        <v>957</v>
      </c>
      <c r="R2344" t="s">
        <v>1008</v>
      </c>
      <c r="S2344" t="str">
        <f t="shared" si="32"/>
        <v>BUSTINCIO VILLANUEVA, PANFILO</v>
      </c>
      <c r="T2344" t="s">
        <v>52</v>
      </c>
      <c r="U2344" t="s">
        <v>48</v>
      </c>
      <c r="V2344" t="s">
        <v>49</v>
      </c>
      <c r="W2344" t="s">
        <v>18217</v>
      </c>
      <c r="X2344" s="126">
        <v>21814</v>
      </c>
      <c r="Y2344" t="s">
        <v>12895</v>
      </c>
      <c r="AB2344" t="s">
        <v>38</v>
      </c>
      <c r="AC2344" t="s">
        <v>39</v>
      </c>
      <c r="AD2344" t="s">
        <v>40</v>
      </c>
    </row>
    <row r="2345" spans="1:30" x14ac:dyDescent="0.25">
      <c r="A2345" t="s">
        <v>12896</v>
      </c>
      <c r="B2345" t="s">
        <v>412</v>
      </c>
      <c r="C2345" t="s">
        <v>28</v>
      </c>
      <c r="D2345" t="s">
        <v>29</v>
      </c>
      <c r="E2345" t="s">
        <v>369</v>
      </c>
      <c r="F2345" t="s">
        <v>12876</v>
      </c>
      <c r="G2345" t="s">
        <v>12877</v>
      </c>
      <c r="H2345" t="s">
        <v>9383</v>
      </c>
      <c r="I2345" t="s">
        <v>15644</v>
      </c>
      <c r="J2345" t="s">
        <v>12896</v>
      </c>
      <c r="K2345" t="s">
        <v>31</v>
      </c>
      <c r="L2345" t="s">
        <v>31</v>
      </c>
      <c r="M2345" t="s">
        <v>42</v>
      </c>
      <c r="N2345" t="s">
        <v>43</v>
      </c>
      <c r="O2345" t="s">
        <v>53</v>
      </c>
      <c r="P2345" t="s">
        <v>404</v>
      </c>
      <c r="Q2345" t="s">
        <v>383</v>
      </c>
      <c r="R2345" t="s">
        <v>224</v>
      </c>
      <c r="S2345" t="str">
        <f t="shared" si="32"/>
        <v>NEIRA HUMPIRI, OSWALDO</v>
      </c>
      <c r="T2345" t="s">
        <v>47</v>
      </c>
      <c r="U2345" t="s">
        <v>48</v>
      </c>
      <c r="V2345" t="s">
        <v>49</v>
      </c>
      <c r="W2345" t="s">
        <v>18218</v>
      </c>
      <c r="X2345" s="126">
        <v>21767</v>
      </c>
      <c r="Y2345" t="s">
        <v>12897</v>
      </c>
      <c r="AB2345" t="s">
        <v>38</v>
      </c>
      <c r="AC2345" t="s">
        <v>39</v>
      </c>
      <c r="AD2345" t="s">
        <v>40</v>
      </c>
    </row>
    <row r="2346" spans="1:30" x14ac:dyDescent="0.25">
      <c r="A2346" t="s">
        <v>12898</v>
      </c>
      <c r="B2346" t="s">
        <v>412</v>
      </c>
      <c r="C2346" t="s">
        <v>28</v>
      </c>
      <c r="D2346" t="s">
        <v>29</v>
      </c>
      <c r="E2346" t="s">
        <v>369</v>
      </c>
      <c r="F2346" t="s">
        <v>12876</v>
      </c>
      <c r="G2346" t="s">
        <v>12877</v>
      </c>
      <c r="H2346" t="s">
        <v>9383</v>
      </c>
      <c r="I2346" t="s">
        <v>15644</v>
      </c>
      <c r="J2346" t="s">
        <v>12898</v>
      </c>
      <c r="K2346" t="s">
        <v>31</v>
      </c>
      <c r="L2346" t="s">
        <v>31</v>
      </c>
      <c r="M2346" t="s">
        <v>42</v>
      </c>
      <c r="N2346" t="s">
        <v>43</v>
      </c>
      <c r="O2346" t="s">
        <v>12899</v>
      </c>
      <c r="P2346" t="s">
        <v>325</v>
      </c>
      <c r="Q2346" t="s">
        <v>756</v>
      </c>
      <c r="R2346" t="s">
        <v>12900</v>
      </c>
      <c r="S2346" t="str">
        <f t="shared" si="32"/>
        <v>MENDOZA MONTESINOS, RAUL GODOFREDO</v>
      </c>
      <c r="T2346" t="s">
        <v>47</v>
      </c>
      <c r="U2346" t="s">
        <v>48</v>
      </c>
      <c r="V2346" t="s">
        <v>49</v>
      </c>
      <c r="W2346" t="s">
        <v>18219</v>
      </c>
      <c r="X2346" s="126">
        <v>23047</v>
      </c>
      <c r="Y2346" t="s">
        <v>12901</v>
      </c>
      <c r="AB2346" t="s">
        <v>38</v>
      </c>
      <c r="AC2346" t="s">
        <v>39</v>
      </c>
      <c r="AD2346" t="s">
        <v>40</v>
      </c>
    </row>
    <row r="2347" spans="1:30" x14ac:dyDescent="0.25">
      <c r="A2347" t="s">
        <v>12902</v>
      </c>
      <c r="B2347" t="s">
        <v>412</v>
      </c>
      <c r="C2347" t="s">
        <v>28</v>
      </c>
      <c r="D2347" t="s">
        <v>29</v>
      </c>
      <c r="E2347" t="s">
        <v>369</v>
      </c>
      <c r="F2347" t="s">
        <v>12876</v>
      </c>
      <c r="G2347" t="s">
        <v>12877</v>
      </c>
      <c r="H2347" t="s">
        <v>9383</v>
      </c>
      <c r="I2347" t="s">
        <v>15644</v>
      </c>
      <c r="J2347" t="s">
        <v>12902</v>
      </c>
      <c r="K2347" t="s">
        <v>31</v>
      </c>
      <c r="L2347" t="s">
        <v>31</v>
      </c>
      <c r="M2347" t="s">
        <v>42</v>
      </c>
      <c r="N2347" t="s">
        <v>43</v>
      </c>
      <c r="O2347" t="s">
        <v>12903</v>
      </c>
      <c r="P2347" t="s">
        <v>339</v>
      </c>
      <c r="Q2347" t="s">
        <v>58</v>
      </c>
      <c r="R2347" t="s">
        <v>702</v>
      </c>
      <c r="S2347" t="str">
        <f t="shared" si="32"/>
        <v>MIRANDA VILCA, JUAN</v>
      </c>
      <c r="T2347" t="s">
        <v>47</v>
      </c>
      <c r="U2347" t="s">
        <v>48</v>
      </c>
      <c r="V2347" t="s">
        <v>813</v>
      </c>
      <c r="W2347" t="s">
        <v>18220</v>
      </c>
      <c r="X2347" s="126">
        <v>22772</v>
      </c>
      <c r="Y2347" t="s">
        <v>12879</v>
      </c>
      <c r="Z2347" s="126">
        <v>44197</v>
      </c>
      <c r="AA2347" s="126">
        <v>44561</v>
      </c>
      <c r="AB2347" t="s">
        <v>38</v>
      </c>
      <c r="AC2347" t="s">
        <v>39</v>
      </c>
      <c r="AD2347" t="s">
        <v>40</v>
      </c>
    </row>
    <row r="2348" spans="1:30" x14ac:dyDescent="0.25">
      <c r="B2348" t="s">
        <v>412</v>
      </c>
      <c r="C2348" t="s">
        <v>28</v>
      </c>
      <c r="D2348" t="s">
        <v>29</v>
      </c>
      <c r="E2348" t="s">
        <v>369</v>
      </c>
      <c r="F2348" t="s">
        <v>12876</v>
      </c>
      <c r="G2348" t="s">
        <v>12877</v>
      </c>
      <c r="H2348" t="s">
        <v>9383</v>
      </c>
      <c r="I2348" t="s">
        <v>15644</v>
      </c>
      <c r="J2348" t="s">
        <v>12902</v>
      </c>
      <c r="K2348" t="s">
        <v>31</v>
      </c>
      <c r="L2348" t="s">
        <v>31</v>
      </c>
      <c r="M2348" t="s">
        <v>42</v>
      </c>
      <c r="N2348" t="s">
        <v>61</v>
      </c>
      <c r="O2348" t="s">
        <v>18221</v>
      </c>
      <c r="P2348" t="s">
        <v>75</v>
      </c>
      <c r="Q2348" t="s">
        <v>230</v>
      </c>
      <c r="R2348" t="s">
        <v>22708</v>
      </c>
      <c r="S2348" s="189" t="s">
        <v>235</v>
      </c>
      <c r="T2348" t="s">
        <v>64</v>
      </c>
      <c r="U2348" t="s">
        <v>48</v>
      </c>
      <c r="V2348" t="s">
        <v>49</v>
      </c>
      <c r="W2348" t="s">
        <v>22709</v>
      </c>
      <c r="X2348" s="126">
        <v>26980</v>
      </c>
      <c r="Y2348" t="s">
        <v>22710</v>
      </c>
      <c r="Z2348" s="126">
        <v>44256</v>
      </c>
      <c r="AA2348" s="126">
        <v>44561</v>
      </c>
      <c r="AB2348" t="s">
        <v>302</v>
      </c>
      <c r="AC2348" t="s">
        <v>6628</v>
      </c>
      <c r="AD2348" t="s">
        <v>40</v>
      </c>
    </row>
    <row r="2349" spans="1:30" x14ac:dyDescent="0.25">
      <c r="B2349" t="s">
        <v>412</v>
      </c>
      <c r="C2349" t="s">
        <v>28</v>
      </c>
      <c r="D2349" t="s">
        <v>29</v>
      </c>
      <c r="E2349" t="s">
        <v>369</v>
      </c>
      <c r="F2349" t="s">
        <v>12876</v>
      </c>
      <c r="G2349" t="s">
        <v>12877</v>
      </c>
      <c r="H2349" t="s">
        <v>9383</v>
      </c>
      <c r="I2349" t="s">
        <v>15644</v>
      </c>
      <c r="J2349" t="s">
        <v>12904</v>
      </c>
      <c r="K2349" t="s">
        <v>31</v>
      </c>
      <c r="L2349" t="s">
        <v>31</v>
      </c>
      <c r="M2349" t="s">
        <v>42</v>
      </c>
      <c r="N2349" t="s">
        <v>61</v>
      </c>
      <c r="O2349" t="s">
        <v>18222</v>
      </c>
      <c r="P2349" t="s">
        <v>126</v>
      </c>
      <c r="Q2349" t="s">
        <v>152</v>
      </c>
      <c r="R2349" t="s">
        <v>22711</v>
      </c>
      <c r="S2349" s="189" t="s">
        <v>235</v>
      </c>
      <c r="T2349" t="s">
        <v>64</v>
      </c>
      <c r="U2349" t="s">
        <v>48</v>
      </c>
      <c r="V2349" t="s">
        <v>49</v>
      </c>
      <c r="W2349" t="s">
        <v>22712</v>
      </c>
      <c r="X2349" s="126">
        <v>27961</v>
      </c>
      <c r="Y2349" t="s">
        <v>22713</v>
      </c>
      <c r="Z2349" s="126">
        <v>44267</v>
      </c>
      <c r="AA2349" s="126">
        <v>44561</v>
      </c>
      <c r="AB2349" t="s">
        <v>302</v>
      </c>
      <c r="AC2349" t="s">
        <v>6628</v>
      </c>
      <c r="AD2349" t="s">
        <v>40</v>
      </c>
    </row>
    <row r="2350" spans="1:30" x14ac:dyDescent="0.25">
      <c r="A2350" t="s">
        <v>12904</v>
      </c>
      <c r="B2350" t="s">
        <v>412</v>
      </c>
      <c r="C2350" t="s">
        <v>28</v>
      </c>
      <c r="D2350" t="s">
        <v>29</v>
      </c>
      <c r="E2350" t="s">
        <v>369</v>
      </c>
      <c r="F2350" t="s">
        <v>12876</v>
      </c>
      <c r="G2350" t="s">
        <v>12877</v>
      </c>
      <c r="H2350" t="s">
        <v>9383</v>
      </c>
      <c r="I2350" t="s">
        <v>15644</v>
      </c>
      <c r="J2350" t="s">
        <v>12904</v>
      </c>
      <c r="K2350" t="s">
        <v>31</v>
      </c>
      <c r="L2350" t="s">
        <v>31</v>
      </c>
      <c r="M2350" t="s">
        <v>42</v>
      </c>
      <c r="N2350" t="s">
        <v>43</v>
      </c>
      <c r="O2350" t="s">
        <v>53</v>
      </c>
      <c r="P2350" t="s">
        <v>267</v>
      </c>
      <c r="Q2350" t="s">
        <v>251</v>
      </c>
      <c r="R2350" t="s">
        <v>12765</v>
      </c>
      <c r="S2350" t="str">
        <f t="shared" si="32"/>
        <v>SANDOVAL CALDERON, JULIO GUMERCINDO</v>
      </c>
      <c r="T2350" t="s">
        <v>47</v>
      </c>
      <c r="U2350" t="s">
        <v>48</v>
      </c>
      <c r="V2350" t="s">
        <v>813</v>
      </c>
      <c r="W2350" t="s">
        <v>18223</v>
      </c>
      <c r="X2350" s="126">
        <v>22659</v>
      </c>
      <c r="Y2350" t="s">
        <v>12766</v>
      </c>
      <c r="Z2350" s="126">
        <v>44267</v>
      </c>
      <c r="AA2350" s="126">
        <v>44561</v>
      </c>
      <c r="AB2350" t="s">
        <v>38</v>
      </c>
      <c r="AC2350" t="s">
        <v>39</v>
      </c>
      <c r="AD2350" t="s">
        <v>40</v>
      </c>
    </row>
    <row r="2351" spans="1:30" x14ac:dyDescent="0.25">
      <c r="A2351" t="s">
        <v>12905</v>
      </c>
      <c r="B2351" t="s">
        <v>412</v>
      </c>
      <c r="C2351" t="s">
        <v>28</v>
      </c>
      <c r="D2351" t="s">
        <v>29</v>
      </c>
      <c r="E2351" t="s">
        <v>369</v>
      </c>
      <c r="F2351" t="s">
        <v>12876</v>
      </c>
      <c r="G2351" t="s">
        <v>12877</v>
      </c>
      <c r="H2351" t="s">
        <v>9383</v>
      </c>
      <c r="I2351" t="s">
        <v>15644</v>
      </c>
      <c r="J2351" t="s">
        <v>12905</v>
      </c>
      <c r="K2351" t="s">
        <v>31</v>
      </c>
      <c r="L2351" t="s">
        <v>31</v>
      </c>
      <c r="M2351" t="s">
        <v>42</v>
      </c>
      <c r="N2351" t="s">
        <v>43</v>
      </c>
      <c r="O2351" t="s">
        <v>12906</v>
      </c>
      <c r="P2351" t="s">
        <v>106</v>
      </c>
      <c r="Q2351" t="s">
        <v>12907</v>
      </c>
      <c r="R2351" t="s">
        <v>409</v>
      </c>
      <c r="S2351" t="str">
        <f t="shared" si="32"/>
        <v>MAMANI PARARI, PABLO</v>
      </c>
      <c r="T2351" t="s">
        <v>47</v>
      </c>
      <c r="U2351" t="s">
        <v>48</v>
      </c>
      <c r="V2351" t="s">
        <v>49</v>
      </c>
      <c r="W2351" t="s">
        <v>18224</v>
      </c>
      <c r="X2351" s="126">
        <v>22661</v>
      </c>
      <c r="Y2351" t="s">
        <v>12908</v>
      </c>
      <c r="AB2351" t="s">
        <v>38</v>
      </c>
      <c r="AC2351" t="s">
        <v>39</v>
      </c>
      <c r="AD2351" t="s">
        <v>40</v>
      </c>
    </row>
    <row r="2352" spans="1:30" x14ac:dyDescent="0.25">
      <c r="A2352" t="s">
        <v>12909</v>
      </c>
      <c r="B2352" t="s">
        <v>412</v>
      </c>
      <c r="C2352" t="s">
        <v>28</v>
      </c>
      <c r="D2352" t="s">
        <v>29</v>
      </c>
      <c r="E2352" t="s">
        <v>369</v>
      </c>
      <c r="F2352" t="s">
        <v>12876</v>
      </c>
      <c r="G2352" t="s">
        <v>12877</v>
      </c>
      <c r="H2352" t="s">
        <v>9383</v>
      </c>
      <c r="I2352" t="s">
        <v>15644</v>
      </c>
      <c r="J2352" t="s">
        <v>12909</v>
      </c>
      <c r="K2352" t="s">
        <v>31</v>
      </c>
      <c r="L2352" t="s">
        <v>31</v>
      </c>
      <c r="M2352" t="s">
        <v>9423</v>
      </c>
      <c r="N2352" t="s">
        <v>43</v>
      </c>
      <c r="O2352" t="s">
        <v>1010</v>
      </c>
      <c r="P2352" t="s">
        <v>289</v>
      </c>
      <c r="Q2352" t="s">
        <v>1011</v>
      </c>
      <c r="R2352" t="s">
        <v>12910</v>
      </c>
      <c r="S2352" t="str">
        <f t="shared" si="32"/>
        <v>NINA ZUBIETA, FRANCISCO DIONISIO</v>
      </c>
      <c r="T2352" t="s">
        <v>36</v>
      </c>
      <c r="U2352" t="s">
        <v>48</v>
      </c>
      <c r="V2352" t="s">
        <v>49</v>
      </c>
      <c r="W2352" t="s">
        <v>18225</v>
      </c>
      <c r="X2352" s="126">
        <v>25660</v>
      </c>
      <c r="Y2352" t="s">
        <v>12911</v>
      </c>
      <c r="AB2352" t="s">
        <v>38</v>
      </c>
      <c r="AC2352" t="s">
        <v>39</v>
      </c>
      <c r="AD2352" t="s">
        <v>40</v>
      </c>
    </row>
    <row r="2353" spans="1:30" x14ac:dyDescent="0.25">
      <c r="A2353" t="s">
        <v>18226</v>
      </c>
      <c r="B2353" t="s">
        <v>412</v>
      </c>
      <c r="C2353" t="s">
        <v>28</v>
      </c>
      <c r="D2353" t="s">
        <v>29</v>
      </c>
      <c r="E2353" t="s">
        <v>369</v>
      </c>
      <c r="F2353" t="s">
        <v>12876</v>
      </c>
      <c r="G2353" t="s">
        <v>12877</v>
      </c>
      <c r="H2353" t="s">
        <v>9383</v>
      </c>
      <c r="I2353" t="s">
        <v>15644</v>
      </c>
      <c r="J2353" t="s">
        <v>18226</v>
      </c>
      <c r="K2353" t="s">
        <v>31</v>
      </c>
      <c r="L2353" t="s">
        <v>31</v>
      </c>
      <c r="M2353" t="s">
        <v>6446</v>
      </c>
      <c r="N2353" t="s">
        <v>61</v>
      </c>
      <c r="O2353" t="s">
        <v>17060</v>
      </c>
      <c r="P2353" t="s">
        <v>143</v>
      </c>
      <c r="Q2353" t="s">
        <v>298</v>
      </c>
      <c r="R2353" t="s">
        <v>22351</v>
      </c>
      <c r="S2353" s="189" t="s">
        <v>235</v>
      </c>
      <c r="T2353" t="s">
        <v>64</v>
      </c>
      <c r="U2353" t="s">
        <v>316</v>
      </c>
      <c r="V2353" t="s">
        <v>49</v>
      </c>
      <c r="W2353" t="s">
        <v>22352</v>
      </c>
      <c r="X2353" s="126">
        <v>31158</v>
      </c>
      <c r="Y2353" t="s">
        <v>22353</v>
      </c>
      <c r="Z2353" s="126">
        <v>44256</v>
      </c>
      <c r="AA2353" s="126">
        <v>44561</v>
      </c>
      <c r="AB2353" t="s">
        <v>119</v>
      </c>
      <c r="AC2353" t="s">
        <v>6628</v>
      </c>
      <c r="AD2353" t="s">
        <v>40</v>
      </c>
    </row>
    <row r="2354" spans="1:30" x14ac:dyDescent="0.25">
      <c r="A2354" t="s">
        <v>12912</v>
      </c>
      <c r="B2354" t="s">
        <v>412</v>
      </c>
      <c r="C2354" t="s">
        <v>28</v>
      </c>
      <c r="D2354" t="s">
        <v>29</v>
      </c>
      <c r="E2354" t="s">
        <v>369</v>
      </c>
      <c r="F2354" t="s">
        <v>12876</v>
      </c>
      <c r="G2354" t="s">
        <v>12877</v>
      </c>
      <c r="H2354" t="s">
        <v>9383</v>
      </c>
      <c r="I2354" t="s">
        <v>15644</v>
      </c>
      <c r="J2354" t="s">
        <v>12912</v>
      </c>
      <c r="K2354" t="s">
        <v>31</v>
      </c>
      <c r="L2354" t="s">
        <v>31</v>
      </c>
      <c r="M2354" t="s">
        <v>42</v>
      </c>
      <c r="N2354" t="s">
        <v>43</v>
      </c>
      <c r="O2354" t="s">
        <v>18227</v>
      </c>
      <c r="P2354" t="s">
        <v>193</v>
      </c>
      <c r="Q2354" t="s">
        <v>75</v>
      </c>
      <c r="R2354" t="s">
        <v>7107</v>
      </c>
      <c r="S2354" t="str">
        <f t="shared" si="32"/>
        <v>APAZA QUISPE, NATIVIDAD</v>
      </c>
      <c r="T2354" t="s">
        <v>52</v>
      </c>
      <c r="U2354" t="s">
        <v>48</v>
      </c>
      <c r="V2354" t="s">
        <v>49</v>
      </c>
      <c r="W2354" t="s">
        <v>18228</v>
      </c>
      <c r="X2354" s="126">
        <v>26915</v>
      </c>
      <c r="Y2354" t="s">
        <v>18229</v>
      </c>
      <c r="Z2354" s="126">
        <v>44256</v>
      </c>
      <c r="AB2354" t="s">
        <v>38</v>
      </c>
      <c r="AC2354" t="s">
        <v>39</v>
      </c>
      <c r="AD2354" t="s">
        <v>40</v>
      </c>
    </row>
    <row r="2355" spans="1:30" x14ac:dyDescent="0.25">
      <c r="A2355" t="s">
        <v>12915</v>
      </c>
      <c r="B2355" t="s">
        <v>412</v>
      </c>
      <c r="C2355" t="s">
        <v>28</v>
      </c>
      <c r="D2355" t="s">
        <v>29</v>
      </c>
      <c r="E2355" t="s">
        <v>369</v>
      </c>
      <c r="F2355" t="s">
        <v>12876</v>
      </c>
      <c r="G2355" t="s">
        <v>12877</v>
      </c>
      <c r="H2355" t="s">
        <v>9383</v>
      </c>
      <c r="I2355" t="s">
        <v>15644</v>
      </c>
      <c r="J2355" t="s">
        <v>12915</v>
      </c>
      <c r="K2355" t="s">
        <v>90</v>
      </c>
      <c r="L2355" t="s">
        <v>91</v>
      </c>
      <c r="M2355" t="s">
        <v>92</v>
      </c>
      <c r="N2355" t="s">
        <v>43</v>
      </c>
      <c r="O2355" t="s">
        <v>53</v>
      </c>
      <c r="P2355" t="s">
        <v>126</v>
      </c>
      <c r="Q2355" t="s">
        <v>202</v>
      </c>
      <c r="R2355" t="s">
        <v>1012</v>
      </c>
      <c r="S2355" t="str">
        <f t="shared" si="32"/>
        <v>FLORES YANA, SIMON</v>
      </c>
      <c r="T2355" t="s">
        <v>722</v>
      </c>
      <c r="U2355" t="s">
        <v>37</v>
      </c>
      <c r="V2355" t="s">
        <v>49</v>
      </c>
      <c r="W2355" t="s">
        <v>18230</v>
      </c>
      <c r="X2355" s="126">
        <v>19640</v>
      </c>
      <c r="Y2355" t="s">
        <v>12916</v>
      </c>
      <c r="AB2355" t="s">
        <v>38</v>
      </c>
      <c r="AC2355" t="s">
        <v>95</v>
      </c>
      <c r="AD2355" t="s">
        <v>40</v>
      </c>
    </row>
    <row r="2356" spans="1:30" x14ac:dyDescent="0.25">
      <c r="A2356" t="s">
        <v>12917</v>
      </c>
      <c r="B2356" t="s">
        <v>410</v>
      </c>
      <c r="C2356" t="s">
        <v>7257</v>
      </c>
      <c r="D2356" t="s">
        <v>29</v>
      </c>
      <c r="E2356" t="s">
        <v>368</v>
      </c>
      <c r="F2356" t="s">
        <v>12918</v>
      </c>
      <c r="G2356" t="s">
        <v>12919</v>
      </c>
      <c r="H2356" t="s">
        <v>9383</v>
      </c>
      <c r="I2356" t="s">
        <v>15649</v>
      </c>
      <c r="J2356" t="s">
        <v>12917</v>
      </c>
      <c r="K2356" t="s">
        <v>31</v>
      </c>
      <c r="L2356" t="s">
        <v>31</v>
      </c>
      <c r="M2356" t="s">
        <v>291</v>
      </c>
      <c r="N2356" t="s">
        <v>43</v>
      </c>
      <c r="O2356" t="s">
        <v>53</v>
      </c>
      <c r="P2356" t="s">
        <v>62</v>
      </c>
      <c r="Q2356" t="s">
        <v>62</v>
      </c>
      <c r="R2356" t="s">
        <v>783</v>
      </c>
      <c r="S2356" t="str">
        <f t="shared" si="32"/>
        <v>MEDINA MEDINA, CESAR AUGUSTO</v>
      </c>
      <c r="T2356" t="s">
        <v>52</v>
      </c>
      <c r="U2356" t="s">
        <v>48</v>
      </c>
      <c r="V2356" t="s">
        <v>49</v>
      </c>
      <c r="W2356" t="s">
        <v>18231</v>
      </c>
      <c r="X2356" s="126">
        <v>25332</v>
      </c>
      <c r="Y2356" t="s">
        <v>12920</v>
      </c>
      <c r="Z2356" s="126">
        <v>44197</v>
      </c>
      <c r="AA2356" s="126">
        <v>44561</v>
      </c>
      <c r="AB2356" t="s">
        <v>38</v>
      </c>
      <c r="AC2356" t="s">
        <v>39</v>
      </c>
      <c r="AD2356" t="s">
        <v>40</v>
      </c>
    </row>
    <row r="2357" spans="1:30" x14ac:dyDescent="0.25">
      <c r="A2357" t="s">
        <v>12921</v>
      </c>
      <c r="B2357" t="s">
        <v>412</v>
      </c>
      <c r="C2357" t="s">
        <v>338</v>
      </c>
      <c r="D2357" t="s">
        <v>29</v>
      </c>
      <c r="E2357" t="s">
        <v>368</v>
      </c>
      <c r="F2357" t="s">
        <v>12922</v>
      </c>
      <c r="G2357" t="s">
        <v>12923</v>
      </c>
      <c r="H2357" t="s">
        <v>9383</v>
      </c>
      <c r="I2357" t="s">
        <v>15650</v>
      </c>
      <c r="J2357" t="s">
        <v>12921</v>
      </c>
      <c r="K2357" t="s">
        <v>31</v>
      </c>
      <c r="L2357" t="s">
        <v>31</v>
      </c>
      <c r="M2357" t="s">
        <v>42</v>
      </c>
      <c r="N2357" t="s">
        <v>43</v>
      </c>
      <c r="O2357" t="s">
        <v>15651</v>
      </c>
      <c r="P2357" t="s">
        <v>218</v>
      </c>
      <c r="Q2357" t="s">
        <v>383</v>
      </c>
      <c r="R2357" t="s">
        <v>15652</v>
      </c>
      <c r="S2357" t="str">
        <f t="shared" si="32"/>
        <v>PARI HUMPIRI, AGUEDA</v>
      </c>
      <c r="T2357" t="s">
        <v>52</v>
      </c>
      <c r="U2357" t="s">
        <v>48</v>
      </c>
      <c r="V2357" t="s">
        <v>49</v>
      </c>
      <c r="W2357" t="s">
        <v>18232</v>
      </c>
      <c r="X2357" s="126">
        <v>26741</v>
      </c>
      <c r="Y2357" t="s">
        <v>15653</v>
      </c>
      <c r="AB2357" t="s">
        <v>38</v>
      </c>
      <c r="AC2357" t="s">
        <v>39</v>
      </c>
      <c r="AD2357" t="s">
        <v>40</v>
      </c>
    </row>
    <row r="2358" spans="1:30" x14ac:dyDescent="0.25">
      <c r="A2358" t="s">
        <v>12925</v>
      </c>
      <c r="B2358" t="s">
        <v>412</v>
      </c>
      <c r="C2358" t="s">
        <v>338</v>
      </c>
      <c r="D2358" t="s">
        <v>29</v>
      </c>
      <c r="E2358" t="s">
        <v>368</v>
      </c>
      <c r="F2358" t="s">
        <v>12922</v>
      </c>
      <c r="G2358" t="s">
        <v>12923</v>
      </c>
      <c r="H2358" t="s">
        <v>9383</v>
      </c>
      <c r="I2358" t="s">
        <v>15650</v>
      </c>
      <c r="J2358" t="s">
        <v>12925</v>
      </c>
      <c r="K2358" t="s">
        <v>31</v>
      </c>
      <c r="L2358" t="s">
        <v>31</v>
      </c>
      <c r="M2358" t="s">
        <v>42</v>
      </c>
      <c r="N2358" t="s">
        <v>43</v>
      </c>
      <c r="O2358" t="s">
        <v>53</v>
      </c>
      <c r="P2358" t="s">
        <v>647</v>
      </c>
      <c r="Q2358" t="s">
        <v>647</v>
      </c>
      <c r="R2358" t="s">
        <v>12926</v>
      </c>
      <c r="S2358" t="str">
        <f t="shared" si="32"/>
        <v>CHECALLA CHECALLA, VALENTINA GEORGINA</v>
      </c>
      <c r="T2358" t="s">
        <v>52</v>
      </c>
      <c r="U2358" t="s">
        <v>48</v>
      </c>
      <c r="V2358" t="s">
        <v>49</v>
      </c>
      <c r="W2358" t="s">
        <v>18233</v>
      </c>
      <c r="X2358" s="126">
        <v>23720</v>
      </c>
      <c r="Y2358" t="s">
        <v>12927</v>
      </c>
      <c r="AB2358" t="s">
        <v>38</v>
      </c>
      <c r="AC2358" t="s">
        <v>39</v>
      </c>
      <c r="AD2358" t="s">
        <v>40</v>
      </c>
    </row>
    <row r="2359" spans="1:30" x14ac:dyDescent="0.25">
      <c r="A2359" t="s">
        <v>12928</v>
      </c>
      <c r="B2359" t="s">
        <v>412</v>
      </c>
      <c r="C2359" t="s">
        <v>338</v>
      </c>
      <c r="D2359" t="s">
        <v>29</v>
      </c>
      <c r="E2359" t="s">
        <v>368</v>
      </c>
      <c r="F2359" t="s">
        <v>12922</v>
      </c>
      <c r="G2359" t="s">
        <v>12923</v>
      </c>
      <c r="H2359" t="s">
        <v>9383</v>
      </c>
      <c r="I2359" t="s">
        <v>15650</v>
      </c>
      <c r="J2359" t="s">
        <v>12928</v>
      </c>
      <c r="K2359" t="s">
        <v>31</v>
      </c>
      <c r="L2359" t="s">
        <v>31</v>
      </c>
      <c r="M2359" t="s">
        <v>291</v>
      </c>
      <c r="N2359" t="s">
        <v>43</v>
      </c>
      <c r="O2359" t="s">
        <v>12929</v>
      </c>
      <c r="P2359" t="s">
        <v>506</v>
      </c>
      <c r="Q2359" t="s">
        <v>106</v>
      </c>
      <c r="R2359" t="s">
        <v>636</v>
      </c>
      <c r="S2359" t="str">
        <f t="shared" si="32"/>
        <v>MARCA MAMANI, TEOFILO</v>
      </c>
      <c r="T2359" t="s">
        <v>47</v>
      </c>
      <c r="U2359" t="s">
        <v>48</v>
      </c>
      <c r="V2359" t="s">
        <v>49</v>
      </c>
      <c r="W2359" t="s">
        <v>18234</v>
      </c>
      <c r="X2359" s="126">
        <v>22399</v>
      </c>
      <c r="Y2359" t="s">
        <v>12930</v>
      </c>
      <c r="Z2359" s="126">
        <v>44197</v>
      </c>
      <c r="AA2359" s="126">
        <v>44561</v>
      </c>
      <c r="AB2359" t="s">
        <v>38</v>
      </c>
      <c r="AC2359" t="s">
        <v>39</v>
      </c>
      <c r="AD2359" t="s">
        <v>40</v>
      </c>
    </row>
    <row r="2360" spans="1:30" x14ac:dyDescent="0.25">
      <c r="A2360" t="s">
        <v>12931</v>
      </c>
      <c r="B2360" t="s">
        <v>410</v>
      </c>
      <c r="C2360" t="s">
        <v>338</v>
      </c>
      <c r="D2360" t="s">
        <v>29</v>
      </c>
      <c r="E2360" t="s">
        <v>368</v>
      </c>
      <c r="F2360" t="s">
        <v>12932</v>
      </c>
      <c r="G2360" t="s">
        <v>12933</v>
      </c>
      <c r="H2360" t="s">
        <v>9383</v>
      </c>
      <c r="I2360" t="s">
        <v>15654</v>
      </c>
      <c r="J2360" t="s">
        <v>12931</v>
      </c>
      <c r="K2360" t="s">
        <v>31</v>
      </c>
      <c r="L2360" t="s">
        <v>31</v>
      </c>
      <c r="M2360" t="s">
        <v>291</v>
      </c>
      <c r="N2360" t="s">
        <v>43</v>
      </c>
      <c r="O2360" t="s">
        <v>12934</v>
      </c>
      <c r="P2360" t="s">
        <v>57</v>
      </c>
      <c r="Q2360" t="s">
        <v>752</v>
      </c>
      <c r="R2360" t="s">
        <v>12935</v>
      </c>
      <c r="S2360" t="str">
        <f t="shared" si="32"/>
        <v>ARIAS TISNADO, RIGOBERTO RAUL</v>
      </c>
      <c r="T2360" t="s">
        <v>316</v>
      </c>
      <c r="U2360" t="s">
        <v>48</v>
      </c>
      <c r="V2360" t="s">
        <v>49</v>
      </c>
      <c r="W2360" t="s">
        <v>18235</v>
      </c>
      <c r="X2360" s="126">
        <v>26308</v>
      </c>
      <c r="Y2360" t="s">
        <v>12936</v>
      </c>
      <c r="Z2360" s="126">
        <v>44197</v>
      </c>
      <c r="AA2360" s="126">
        <v>44561</v>
      </c>
      <c r="AB2360" t="s">
        <v>38</v>
      </c>
      <c r="AC2360" t="s">
        <v>39</v>
      </c>
      <c r="AD2360" t="s">
        <v>40</v>
      </c>
    </row>
    <row r="2361" spans="1:30" x14ac:dyDescent="0.25">
      <c r="A2361" t="s">
        <v>12937</v>
      </c>
      <c r="B2361" t="s">
        <v>410</v>
      </c>
      <c r="C2361" t="s">
        <v>338</v>
      </c>
      <c r="D2361" t="s">
        <v>29</v>
      </c>
      <c r="E2361" t="s">
        <v>368</v>
      </c>
      <c r="F2361" t="s">
        <v>12932</v>
      </c>
      <c r="G2361" t="s">
        <v>12933</v>
      </c>
      <c r="H2361" t="s">
        <v>9383</v>
      </c>
      <c r="I2361" t="s">
        <v>15654</v>
      </c>
      <c r="J2361" t="s">
        <v>12937</v>
      </c>
      <c r="K2361" t="s">
        <v>31</v>
      </c>
      <c r="L2361" t="s">
        <v>31</v>
      </c>
      <c r="M2361" t="s">
        <v>42</v>
      </c>
      <c r="N2361" t="s">
        <v>43</v>
      </c>
      <c r="O2361" t="s">
        <v>53</v>
      </c>
      <c r="P2361" t="s">
        <v>494</v>
      </c>
      <c r="Q2361" t="s">
        <v>305</v>
      </c>
      <c r="R2361" t="s">
        <v>12938</v>
      </c>
      <c r="S2361" t="str">
        <f t="shared" si="32"/>
        <v>CALSIN RODRIGUEZ, DIODORA</v>
      </c>
      <c r="T2361" t="s">
        <v>64</v>
      </c>
      <c r="U2361" t="s">
        <v>48</v>
      </c>
      <c r="V2361" t="s">
        <v>49</v>
      </c>
      <c r="W2361" t="s">
        <v>18236</v>
      </c>
      <c r="X2361" s="126">
        <v>24124</v>
      </c>
      <c r="Y2361" t="s">
        <v>12939</v>
      </c>
      <c r="AB2361" t="s">
        <v>38</v>
      </c>
      <c r="AC2361" t="s">
        <v>39</v>
      </c>
      <c r="AD2361" t="s">
        <v>40</v>
      </c>
    </row>
    <row r="2362" spans="1:30" x14ac:dyDescent="0.25">
      <c r="A2362" t="s">
        <v>12940</v>
      </c>
      <c r="B2362" t="s">
        <v>410</v>
      </c>
      <c r="C2362" t="s">
        <v>338</v>
      </c>
      <c r="D2362" t="s">
        <v>29</v>
      </c>
      <c r="E2362" t="s">
        <v>368</v>
      </c>
      <c r="F2362" t="s">
        <v>12932</v>
      </c>
      <c r="G2362" t="s">
        <v>12933</v>
      </c>
      <c r="H2362" t="s">
        <v>9383</v>
      </c>
      <c r="I2362" t="s">
        <v>15654</v>
      </c>
      <c r="J2362" t="s">
        <v>12940</v>
      </c>
      <c r="K2362" t="s">
        <v>31</v>
      </c>
      <c r="L2362" t="s">
        <v>31</v>
      </c>
      <c r="M2362" t="s">
        <v>42</v>
      </c>
      <c r="N2362" t="s">
        <v>43</v>
      </c>
      <c r="O2362" t="s">
        <v>53</v>
      </c>
      <c r="P2362" t="s">
        <v>75</v>
      </c>
      <c r="Q2362" t="s">
        <v>152</v>
      </c>
      <c r="R2362" t="s">
        <v>650</v>
      </c>
      <c r="S2362" t="str">
        <f t="shared" si="32"/>
        <v>QUISPE RAMOS, ROGER</v>
      </c>
      <c r="T2362" t="s">
        <v>64</v>
      </c>
      <c r="U2362" t="s">
        <v>48</v>
      </c>
      <c r="V2362" t="s">
        <v>49</v>
      </c>
      <c r="W2362" t="s">
        <v>18237</v>
      </c>
      <c r="X2362" s="126">
        <v>26762</v>
      </c>
      <c r="Y2362" t="s">
        <v>12941</v>
      </c>
      <c r="AB2362" t="s">
        <v>38</v>
      </c>
      <c r="AC2362" t="s">
        <v>39</v>
      </c>
      <c r="AD2362" t="s">
        <v>40</v>
      </c>
    </row>
    <row r="2363" spans="1:30" x14ac:dyDescent="0.25">
      <c r="A2363" t="s">
        <v>12942</v>
      </c>
      <c r="B2363" t="s">
        <v>410</v>
      </c>
      <c r="C2363" t="s">
        <v>338</v>
      </c>
      <c r="D2363" t="s">
        <v>29</v>
      </c>
      <c r="E2363" t="s">
        <v>368</v>
      </c>
      <c r="F2363" t="s">
        <v>12932</v>
      </c>
      <c r="G2363" t="s">
        <v>12933</v>
      </c>
      <c r="H2363" t="s">
        <v>9383</v>
      </c>
      <c r="I2363" t="s">
        <v>15654</v>
      </c>
      <c r="J2363" t="s">
        <v>12942</v>
      </c>
      <c r="K2363" t="s">
        <v>31</v>
      </c>
      <c r="L2363" t="s">
        <v>31</v>
      </c>
      <c r="M2363" t="s">
        <v>42</v>
      </c>
      <c r="N2363" t="s">
        <v>43</v>
      </c>
      <c r="O2363" t="s">
        <v>12943</v>
      </c>
      <c r="P2363" t="s">
        <v>132</v>
      </c>
      <c r="Q2363" t="s">
        <v>85</v>
      </c>
      <c r="R2363" t="s">
        <v>12594</v>
      </c>
      <c r="S2363" t="str">
        <f t="shared" si="32"/>
        <v>VELASQUEZ CACERES, MARGARITA SABINA</v>
      </c>
      <c r="T2363" t="s">
        <v>47</v>
      </c>
      <c r="U2363" t="s">
        <v>48</v>
      </c>
      <c r="V2363" t="s">
        <v>49</v>
      </c>
      <c r="W2363" t="s">
        <v>18238</v>
      </c>
      <c r="X2363" s="126">
        <v>22117</v>
      </c>
      <c r="Y2363" t="s">
        <v>12595</v>
      </c>
      <c r="AB2363" t="s">
        <v>38</v>
      </c>
      <c r="AC2363" t="s">
        <v>39</v>
      </c>
      <c r="AD2363" t="s">
        <v>40</v>
      </c>
    </row>
    <row r="2364" spans="1:30" x14ac:dyDescent="0.25">
      <c r="A2364" t="s">
        <v>12944</v>
      </c>
      <c r="B2364" t="s">
        <v>410</v>
      </c>
      <c r="C2364" t="s">
        <v>338</v>
      </c>
      <c r="D2364" t="s">
        <v>29</v>
      </c>
      <c r="E2364" t="s">
        <v>368</v>
      </c>
      <c r="F2364" t="s">
        <v>12932</v>
      </c>
      <c r="G2364" t="s">
        <v>12933</v>
      </c>
      <c r="H2364" t="s">
        <v>9383</v>
      </c>
      <c r="I2364" t="s">
        <v>15654</v>
      </c>
      <c r="J2364" t="s">
        <v>12944</v>
      </c>
      <c r="K2364" t="s">
        <v>31</v>
      </c>
      <c r="L2364" t="s">
        <v>31</v>
      </c>
      <c r="M2364" t="s">
        <v>42</v>
      </c>
      <c r="N2364" t="s">
        <v>43</v>
      </c>
      <c r="O2364" t="s">
        <v>12945</v>
      </c>
      <c r="P2364" t="s">
        <v>149</v>
      </c>
      <c r="Q2364" t="s">
        <v>301</v>
      </c>
      <c r="R2364" t="s">
        <v>836</v>
      </c>
      <c r="S2364" t="str">
        <f t="shared" si="32"/>
        <v>MACEDO TAPIA, MARIO</v>
      </c>
      <c r="T2364" t="s">
        <v>52</v>
      </c>
      <c r="U2364" t="s">
        <v>48</v>
      </c>
      <c r="V2364" t="s">
        <v>49</v>
      </c>
      <c r="W2364" t="s">
        <v>18239</v>
      </c>
      <c r="X2364" s="126">
        <v>23761</v>
      </c>
      <c r="Y2364" t="s">
        <v>12946</v>
      </c>
      <c r="AB2364" t="s">
        <v>38</v>
      </c>
      <c r="AC2364" t="s">
        <v>39</v>
      </c>
      <c r="AD2364" t="s">
        <v>40</v>
      </c>
    </row>
    <row r="2365" spans="1:30" x14ac:dyDescent="0.25">
      <c r="A2365" t="s">
        <v>13275</v>
      </c>
      <c r="B2365" t="s">
        <v>410</v>
      </c>
      <c r="C2365" t="s">
        <v>338</v>
      </c>
      <c r="D2365" t="s">
        <v>29</v>
      </c>
      <c r="E2365" t="s">
        <v>368</v>
      </c>
      <c r="F2365" t="s">
        <v>12932</v>
      </c>
      <c r="G2365" t="s">
        <v>12933</v>
      </c>
      <c r="H2365" t="s">
        <v>9383</v>
      </c>
      <c r="I2365" t="s">
        <v>15654</v>
      </c>
      <c r="J2365" t="s">
        <v>13275</v>
      </c>
      <c r="K2365" t="s">
        <v>90</v>
      </c>
      <c r="L2365" t="s">
        <v>91</v>
      </c>
      <c r="M2365" t="s">
        <v>92</v>
      </c>
      <c r="N2365" t="s">
        <v>235</v>
      </c>
      <c r="O2365" t="s">
        <v>16479</v>
      </c>
      <c r="P2365" t="s">
        <v>41</v>
      </c>
      <c r="Q2365" t="s">
        <v>41</v>
      </c>
      <c r="R2365" t="s">
        <v>41</v>
      </c>
      <c r="S2365" t="str">
        <f t="shared" si="32"/>
        <v xml:space="preserve"> , </v>
      </c>
      <c r="T2365" t="s">
        <v>192</v>
      </c>
      <c r="U2365" t="s">
        <v>37</v>
      </c>
      <c r="V2365" t="s">
        <v>49</v>
      </c>
      <c r="W2365" t="s">
        <v>41</v>
      </c>
      <c r="X2365" t="s">
        <v>236</v>
      </c>
      <c r="Y2365" t="s">
        <v>41</v>
      </c>
      <c r="AB2365" t="s">
        <v>38</v>
      </c>
      <c r="AC2365" t="s">
        <v>95</v>
      </c>
      <c r="AD2365" t="s">
        <v>40</v>
      </c>
    </row>
    <row r="2366" spans="1:30" x14ac:dyDescent="0.25">
      <c r="A2366" t="s">
        <v>12947</v>
      </c>
      <c r="B2366" t="s">
        <v>410</v>
      </c>
      <c r="C2366" t="s">
        <v>338</v>
      </c>
      <c r="D2366" t="s">
        <v>29</v>
      </c>
      <c r="E2366" t="s">
        <v>368</v>
      </c>
      <c r="F2366" t="s">
        <v>12948</v>
      </c>
      <c r="G2366" t="s">
        <v>12949</v>
      </c>
      <c r="H2366" t="s">
        <v>9383</v>
      </c>
      <c r="I2366" t="s">
        <v>15655</v>
      </c>
      <c r="J2366" t="s">
        <v>12947</v>
      </c>
      <c r="K2366" t="s">
        <v>31</v>
      </c>
      <c r="L2366" t="s">
        <v>31</v>
      </c>
      <c r="M2366" t="s">
        <v>291</v>
      </c>
      <c r="N2366" t="s">
        <v>43</v>
      </c>
      <c r="O2366" t="s">
        <v>12950</v>
      </c>
      <c r="P2366" t="s">
        <v>1014</v>
      </c>
      <c r="Q2366" t="s">
        <v>126</v>
      </c>
      <c r="R2366" t="s">
        <v>12951</v>
      </c>
      <c r="S2366" t="str">
        <f t="shared" si="32"/>
        <v>MOLLEAPAZA FLORES, YURI RAUL</v>
      </c>
      <c r="T2366" t="s">
        <v>47</v>
      </c>
      <c r="U2366" t="s">
        <v>48</v>
      </c>
      <c r="V2366" t="s">
        <v>49</v>
      </c>
      <c r="W2366" t="s">
        <v>18240</v>
      </c>
      <c r="X2366" s="126">
        <v>31105</v>
      </c>
      <c r="Y2366" t="s">
        <v>12952</v>
      </c>
      <c r="Z2366" s="126">
        <v>44197</v>
      </c>
      <c r="AA2366" s="126">
        <v>44561</v>
      </c>
      <c r="AB2366" t="s">
        <v>38</v>
      </c>
      <c r="AC2366" t="s">
        <v>39</v>
      </c>
      <c r="AD2366" t="s">
        <v>40</v>
      </c>
    </row>
    <row r="2367" spans="1:30" x14ac:dyDescent="0.25">
      <c r="A2367" t="s">
        <v>12953</v>
      </c>
      <c r="B2367" t="s">
        <v>410</v>
      </c>
      <c r="C2367" t="s">
        <v>338</v>
      </c>
      <c r="D2367" t="s">
        <v>29</v>
      </c>
      <c r="E2367" t="s">
        <v>368</v>
      </c>
      <c r="F2367" t="s">
        <v>12948</v>
      </c>
      <c r="G2367" t="s">
        <v>12949</v>
      </c>
      <c r="H2367" t="s">
        <v>9383</v>
      </c>
      <c r="I2367" t="s">
        <v>15655</v>
      </c>
      <c r="J2367" t="s">
        <v>12953</v>
      </c>
      <c r="K2367" t="s">
        <v>31</v>
      </c>
      <c r="L2367" t="s">
        <v>31</v>
      </c>
      <c r="M2367" t="s">
        <v>42</v>
      </c>
      <c r="N2367" t="s">
        <v>43</v>
      </c>
      <c r="O2367" t="s">
        <v>53</v>
      </c>
      <c r="P2367" t="s">
        <v>106</v>
      </c>
      <c r="Q2367" t="s">
        <v>200</v>
      </c>
      <c r="R2367" t="s">
        <v>12954</v>
      </c>
      <c r="S2367" t="str">
        <f t="shared" si="32"/>
        <v>MAMANI CANAZA, ESCOLASTICO</v>
      </c>
      <c r="T2367" t="s">
        <v>47</v>
      </c>
      <c r="U2367" t="s">
        <v>48</v>
      </c>
      <c r="V2367" t="s">
        <v>49</v>
      </c>
      <c r="W2367" t="s">
        <v>18241</v>
      </c>
      <c r="X2367" s="126">
        <v>22687</v>
      </c>
      <c r="Y2367" t="s">
        <v>12955</v>
      </c>
      <c r="AB2367" t="s">
        <v>38</v>
      </c>
      <c r="AC2367" t="s">
        <v>39</v>
      </c>
      <c r="AD2367" t="s">
        <v>40</v>
      </c>
    </row>
    <row r="2368" spans="1:30" x14ac:dyDescent="0.25">
      <c r="A2368" t="s">
        <v>12956</v>
      </c>
      <c r="B2368" t="s">
        <v>410</v>
      </c>
      <c r="C2368" t="s">
        <v>338</v>
      </c>
      <c r="D2368" t="s">
        <v>29</v>
      </c>
      <c r="E2368" t="s">
        <v>368</v>
      </c>
      <c r="F2368" t="s">
        <v>12948</v>
      </c>
      <c r="G2368" t="s">
        <v>12949</v>
      </c>
      <c r="H2368" t="s">
        <v>9383</v>
      </c>
      <c r="I2368" t="s">
        <v>15655</v>
      </c>
      <c r="J2368" t="s">
        <v>12956</v>
      </c>
      <c r="K2368" t="s">
        <v>31</v>
      </c>
      <c r="L2368" t="s">
        <v>31</v>
      </c>
      <c r="M2368" t="s">
        <v>42</v>
      </c>
      <c r="N2368" t="s">
        <v>43</v>
      </c>
      <c r="O2368" t="s">
        <v>12957</v>
      </c>
      <c r="P2368" t="s">
        <v>63</v>
      </c>
      <c r="Q2368" t="s">
        <v>123</v>
      </c>
      <c r="R2368" t="s">
        <v>12958</v>
      </c>
      <c r="S2368" t="str">
        <f t="shared" si="32"/>
        <v>ORTIZ ALARCON, JHONY MELANIO</v>
      </c>
      <c r="T2368" t="s">
        <v>64</v>
      </c>
      <c r="U2368" t="s">
        <v>48</v>
      </c>
      <c r="V2368" t="s">
        <v>49</v>
      </c>
      <c r="W2368" t="s">
        <v>18242</v>
      </c>
      <c r="X2368" s="126">
        <v>32176</v>
      </c>
      <c r="Y2368" t="s">
        <v>12959</v>
      </c>
      <c r="AB2368" t="s">
        <v>38</v>
      </c>
      <c r="AC2368" t="s">
        <v>39</v>
      </c>
      <c r="AD2368" t="s">
        <v>40</v>
      </c>
    </row>
    <row r="2369" spans="1:30" x14ac:dyDescent="0.25">
      <c r="A2369" t="s">
        <v>12960</v>
      </c>
      <c r="B2369" t="s">
        <v>410</v>
      </c>
      <c r="C2369" t="s">
        <v>338</v>
      </c>
      <c r="D2369" t="s">
        <v>29</v>
      </c>
      <c r="E2369" t="s">
        <v>368</v>
      </c>
      <c r="F2369" t="s">
        <v>12948</v>
      </c>
      <c r="G2369" t="s">
        <v>12949</v>
      </c>
      <c r="H2369" t="s">
        <v>9383</v>
      </c>
      <c r="I2369" t="s">
        <v>15655</v>
      </c>
      <c r="J2369" t="s">
        <v>12960</v>
      </c>
      <c r="K2369" t="s">
        <v>31</v>
      </c>
      <c r="L2369" t="s">
        <v>31</v>
      </c>
      <c r="M2369" t="s">
        <v>42</v>
      </c>
      <c r="N2369" t="s">
        <v>43</v>
      </c>
      <c r="O2369" t="s">
        <v>15656</v>
      </c>
      <c r="P2369" t="s">
        <v>75</v>
      </c>
      <c r="Q2369" t="s">
        <v>200</v>
      </c>
      <c r="R2369" t="s">
        <v>6786</v>
      </c>
      <c r="S2369" t="str">
        <f t="shared" si="32"/>
        <v>QUISPE CANAZA, VIRGINIA</v>
      </c>
      <c r="T2369" t="s">
        <v>64</v>
      </c>
      <c r="U2369" t="s">
        <v>48</v>
      </c>
      <c r="V2369" t="s">
        <v>49</v>
      </c>
      <c r="W2369" t="s">
        <v>18243</v>
      </c>
      <c r="X2369" s="126">
        <v>27770</v>
      </c>
      <c r="Y2369" t="s">
        <v>12358</v>
      </c>
      <c r="AB2369" t="s">
        <v>38</v>
      </c>
      <c r="AC2369" t="s">
        <v>39</v>
      </c>
      <c r="AD2369" t="s">
        <v>40</v>
      </c>
    </row>
    <row r="2370" spans="1:30" x14ac:dyDescent="0.25">
      <c r="A2370" t="s">
        <v>12961</v>
      </c>
      <c r="B2370" t="s">
        <v>410</v>
      </c>
      <c r="C2370" t="s">
        <v>338</v>
      </c>
      <c r="D2370" t="s">
        <v>29</v>
      </c>
      <c r="E2370" t="s">
        <v>368</v>
      </c>
      <c r="F2370" t="s">
        <v>12948</v>
      </c>
      <c r="G2370" t="s">
        <v>12949</v>
      </c>
      <c r="H2370" t="s">
        <v>9383</v>
      </c>
      <c r="I2370" t="s">
        <v>15655</v>
      </c>
      <c r="J2370" t="s">
        <v>12961</v>
      </c>
      <c r="K2370" t="s">
        <v>90</v>
      </c>
      <c r="L2370" t="s">
        <v>91</v>
      </c>
      <c r="M2370" t="s">
        <v>92</v>
      </c>
      <c r="N2370" t="s">
        <v>61</v>
      </c>
      <c r="O2370" t="s">
        <v>15657</v>
      </c>
      <c r="P2370" t="s">
        <v>58</v>
      </c>
      <c r="Q2370" t="s">
        <v>571</v>
      </c>
      <c r="R2370" t="s">
        <v>736</v>
      </c>
      <c r="S2370" s="189" t="s">
        <v>235</v>
      </c>
      <c r="T2370" t="s">
        <v>102</v>
      </c>
      <c r="U2370" t="s">
        <v>37</v>
      </c>
      <c r="V2370" t="s">
        <v>49</v>
      </c>
      <c r="W2370" t="s">
        <v>22714</v>
      </c>
      <c r="X2370" s="126">
        <v>23863</v>
      </c>
      <c r="Y2370" t="s">
        <v>22715</v>
      </c>
      <c r="Z2370" s="126">
        <v>44197</v>
      </c>
      <c r="AA2370" s="126">
        <v>44561</v>
      </c>
      <c r="AB2370" t="s">
        <v>38</v>
      </c>
      <c r="AC2370" t="s">
        <v>95</v>
      </c>
      <c r="AD2370" t="s">
        <v>40</v>
      </c>
    </row>
    <row r="2371" spans="1:30" x14ac:dyDescent="0.25">
      <c r="A2371" t="s">
        <v>12962</v>
      </c>
      <c r="B2371" t="s">
        <v>410</v>
      </c>
      <c r="C2371" t="s">
        <v>7257</v>
      </c>
      <c r="D2371" t="s">
        <v>29</v>
      </c>
      <c r="E2371" t="s">
        <v>368</v>
      </c>
      <c r="F2371" t="s">
        <v>12963</v>
      </c>
      <c r="G2371" t="s">
        <v>12964</v>
      </c>
      <c r="H2371" t="s">
        <v>9383</v>
      </c>
      <c r="I2371" t="s">
        <v>15658</v>
      </c>
      <c r="J2371" t="s">
        <v>12962</v>
      </c>
      <c r="K2371" t="s">
        <v>31</v>
      </c>
      <c r="L2371" t="s">
        <v>31</v>
      </c>
      <c r="M2371" t="s">
        <v>291</v>
      </c>
      <c r="N2371" t="s">
        <v>43</v>
      </c>
      <c r="O2371" t="s">
        <v>7592</v>
      </c>
      <c r="P2371" t="s">
        <v>988</v>
      </c>
      <c r="Q2371" t="s">
        <v>179</v>
      </c>
      <c r="R2371" t="s">
        <v>12965</v>
      </c>
      <c r="S2371" t="str">
        <f t="shared" si="32"/>
        <v>CALCINA TITO, LUIS MARINO</v>
      </c>
      <c r="T2371" t="s">
        <v>36</v>
      </c>
      <c r="U2371" t="s">
        <v>48</v>
      </c>
      <c r="V2371" t="s">
        <v>49</v>
      </c>
      <c r="W2371" t="s">
        <v>18244</v>
      </c>
      <c r="X2371" s="126">
        <v>28624</v>
      </c>
      <c r="Y2371" t="s">
        <v>12966</v>
      </c>
      <c r="Z2371" s="126">
        <v>44197</v>
      </c>
      <c r="AA2371" s="126">
        <v>44561</v>
      </c>
      <c r="AB2371" t="s">
        <v>38</v>
      </c>
      <c r="AC2371" t="s">
        <v>39</v>
      </c>
      <c r="AD2371" t="s">
        <v>40</v>
      </c>
    </row>
    <row r="2372" spans="1:30" x14ac:dyDescent="0.25">
      <c r="A2372" t="s">
        <v>12967</v>
      </c>
      <c r="B2372" t="s">
        <v>410</v>
      </c>
      <c r="C2372" t="s">
        <v>7257</v>
      </c>
      <c r="D2372" t="s">
        <v>29</v>
      </c>
      <c r="E2372" t="s">
        <v>368</v>
      </c>
      <c r="F2372" t="s">
        <v>12968</v>
      </c>
      <c r="G2372" t="s">
        <v>12969</v>
      </c>
      <c r="H2372" t="s">
        <v>9383</v>
      </c>
      <c r="I2372" t="s">
        <v>15659</v>
      </c>
      <c r="J2372" t="s">
        <v>12967</v>
      </c>
      <c r="K2372" t="s">
        <v>31</v>
      </c>
      <c r="L2372" t="s">
        <v>31</v>
      </c>
      <c r="M2372" t="s">
        <v>291</v>
      </c>
      <c r="N2372" t="s">
        <v>43</v>
      </c>
      <c r="O2372" t="s">
        <v>15660</v>
      </c>
      <c r="P2372" t="s">
        <v>126</v>
      </c>
      <c r="Q2372" t="s">
        <v>152</v>
      </c>
      <c r="R2372" t="s">
        <v>18247</v>
      </c>
      <c r="S2372" t="str">
        <f t="shared" ref="S2372:S2435" si="33">CONCATENATE(P2372," ",Q2372,","," ",R2372)</f>
        <v>FLORES RAMOS, LORENZO FRANCISCO</v>
      </c>
      <c r="T2372" t="s">
        <v>47</v>
      </c>
      <c r="U2372" t="s">
        <v>48</v>
      </c>
      <c r="V2372" t="s">
        <v>49</v>
      </c>
      <c r="W2372" t="s">
        <v>18245</v>
      </c>
      <c r="X2372" s="126">
        <v>23944</v>
      </c>
      <c r="Y2372" t="s">
        <v>18246</v>
      </c>
      <c r="Z2372" s="126">
        <v>44256</v>
      </c>
      <c r="AA2372" s="126">
        <v>44561</v>
      </c>
      <c r="AB2372" t="s">
        <v>38</v>
      </c>
      <c r="AC2372" t="s">
        <v>39</v>
      </c>
      <c r="AD2372" t="s">
        <v>40</v>
      </c>
    </row>
    <row r="2373" spans="1:30" x14ac:dyDescent="0.25">
      <c r="A2373" t="s">
        <v>12970</v>
      </c>
      <c r="B2373" t="s">
        <v>412</v>
      </c>
      <c r="C2373" t="s">
        <v>7257</v>
      </c>
      <c r="D2373" t="s">
        <v>29</v>
      </c>
      <c r="E2373" t="s">
        <v>368</v>
      </c>
      <c r="F2373" t="s">
        <v>12971</v>
      </c>
      <c r="G2373" t="s">
        <v>12972</v>
      </c>
      <c r="H2373" t="s">
        <v>9383</v>
      </c>
      <c r="I2373" t="s">
        <v>15661</v>
      </c>
      <c r="J2373" t="s">
        <v>12970</v>
      </c>
      <c r="K2373" t="s">
        <v>31</v>
      </c>
      <c r="L2373" t="s">
        <v>31</v>
      </c>
      <c r="M2373" t="s">
        <v>291</v>
      </c>
      <c r="N2373" t="s">
        <v>43</v>
      </c>
      <c r="O2373" t="s">
        <v>53</v>
      </c>
      <c r="P2373" t="s">
        <v>336</v>
      </c>
      <c r="Q2373" t="s">
        <v>187</v>
      </c>
      <c r="R2373" t="s">
        <v>837</v>
      </c>
      <c r="S2373" t="str">
        <f t="shared" si="33"/>
        <v>SURCO ESCARCENA, MIGUEL</v>
      </c>
      <c r="T2373" t="s">
        <v>52</v>
      </c>
      <c r="U2373" t="s">
        <v>48</v>
      </c>
      <c r="V2373" t="s">
        <v>49</v>
      </c>
      <c r="W2373" t="s">
        <v>18248</v>
      </c>
      <c r="X2373" s="126">
        <v>21457</v>
      </c>
      <c r="Y2373" t="s">
        <v>12973</v>
      </c>
      <c r="Z2373" s="126">
        <v>44197</v>
      </c>
      <c r="AA2373" s="126">
        <v>44561</v>
      </c>
      <c r="AB2373" t="s">
        <v>38</v>
      </c>
      <c r="AC2373" t="s">
        <v>39</v>
      </c>
      <c r="AD2373" t="s">
        <v>40</v>
      </c>
    </row>
    <row r="2374" spans="1:30" x14ac:dyDescent="0.25">
      <c r="B2374" t="s">
        <v>410</v>
      </c>
      <c r="C2374" t="s">
        <v>338</v>
      </c>
      <c r="D2374" t="s">
        <v>29</v>
      </c>
      <c r="E2374" t="s">
        <v>368</v>
      </c>
      <c r="F2374" t="s">
        <v>12975</v>
      </c>
      <c r="G2374" t="s">
        <v>12976</v>
      </c>
      <c r="H2374" t="s">
        <v>9383</v>
      </c>
      <c r="I2374" t="s">
        <v>15662</v>
      </c>
      <c r="J2374" t="s">
        <v>12974</v>
      </c>
      <c r="K2374" t="s">
        <v>31</v>
      </c>
      <c r="L2374" t="s">
        <v>31</v>
      </c>
      <c r="M2374" t="s">
        <v>42</v>
      </c>
      <c r="N2374" t="s">
        <v>61</v>
      </c>
      <c r="O2374" t="s">
        <v>18249</v>
      </c>
      <c r="P2374" t="s">
        <v>247</v>
      </c>
      <c r="Q2374" t="s">
        <v>1003</v>
      </c>
      <c r="R2374" t="s">
        <v>22716</v>
      </c>
      <c r="S2374" s="189" t="s">
        <v>235</v>
      </c>
      <c r="T2374" t="s">
        <v>64</v>
      </c>
      <c r="U2374" t="s">
        <v>48</v>
      </c>
      <c r="V2374" t="s">
        <v>49</v>
      </c>
      <c r="W2374" t="s">
        <v>22717</v>
      </c>
      <c r="X2374" s="126">
        <v>29587</v>
      </c>
      <c r="Y2374" t="s">
        <v>22718</v>
      </c>
      <c r="Z2374" s="126">
        <v>44449</v>
      </c>
      <c r="AA2374" s="126">
        <v>44561</v>
      </c>
      <c r="AB2374" t="s">
        <v>302</v>
      </c>
      <c r="AC2374" t="s">
        <v>6628</v>
      </c>
      <c r="AD2374" t="s">
        <v>40</v>
      </c>
    </row>
    <row r="2375" spans="1:30" x14ac:dyDescent="0.25">
      <c r="A2375" t="s">
        <v>12974</v>
      </c>
      <c r="B2375" t="s">
        <v>410</v>
      </c>
      <c r="C2375" t="s">
        <v>338</v>
      </c>
      <c r="D2375" t="s">
        <v>29</v>
      </c>
      <c r="E2375" t="s">
        <v>368</v>
      </c>
      <c r="F2375" t="s">
        <v>12975</v>
      </c>
      <c r="G2375" t="s">
        <v>12976</v>
      </c>
      <c r="H2375" t="s">
        <v>9383</v>
      </c>
      <c r="I2375" t="s">
        <v>15662</v>
      </c>
      <c r="J2375" t="s">
        <v>12974</v>
      </c>
      <c r="K2375" t="s">
        <v>31</v>
      </c>
      <c r="L2375" t="s">
        <v>31</v>
      </c>
      <c r="M2375" t="s">
        <v>42</v>
      </c>
      <c r="N2375" t="s">
        <v>43</v>
      </c>
      <c r="O2375" t="s">
        <v>12977</v>
      </c>
      <c r="P2375" t="s">
        <v>75</v>
      </c>
      <c r="Q2375" t="s">
        <v>126</v>
      </c>
      <c r="R2375" t="s">
        <v>12978</v>
      </c>
      <c r="S2375" t="str">
        <f t="shared" si="33"/>
        <v>QUISPE FLORES, ELIZABETH GEOVANNA</v>
      </c>
      <c r="T2375" t="s">
        <v>47</v>
      </c>
      <c r="U2375" t="s">
        <v>48</v>
      </c>
      <c r="V2375" t="s">
        <v>3778</v>
      </c>
      <c r="W2375" t="s">
        <v>18250</v>
      </c>
      <c r="X2375" s="126">
        <v>24464</v>
      </c>
      <c r="Y2375" t="s">
        <v>12979</v>
      </c>
      <c r="Z2375" s="126">
        <v>44409</v>
      </c>
      <c r="AA2375" s="126">
        <v>44642</v>
      </c>
      <c r="AB2375" t="s">
        <v>38</v>
      </c>
      <c r="AC2375" t="s">
        <v>39</v>
      </c>
      <c r="AD2375" t="s">
        <v>40</v>
      </c>
    </row>
    <row r="2376" spans="1:30" x14ac:dyDescent="0.25">
      <c r="A2376" t="s">
        <v>12980</v>
      </c>
      <c r="B2376" t="s">
        <v>410</v>
      </c>
      <c r="C2376" t="s">
        <v>338</v>
      </c>
      <c r="D2376" t="s">
        <v>29</v>
      </c>
      <c r="E2376" t="s">
        <v>368</v>
      </c>
      <c r="F2376" t="s">
        <v>12975</v>
      </c>
      <c r="G2376" t="s">
        <v>12976</v>
      </c>
      <c r="H2376" t="s">
        <v>9383</v>
      </c>
      <c r="I2376" t="s">
        <v>15662</v>
      </c>
      <c r="J2376" t="s">
        <v>12980</v>
      </c>
      <c r="K2376" t="s">
        <v>31</v>
      </c>
      <c r="L2376" t="s">
        <v>31</v>
      </c>
      <c r="M2376" t="s">
        <v>42</v>
      </c>
      <c r="N2376" t="s">
        <v>43</v>
      </c>
      <c r="O2376" t="s">
        <v>15663</v>
      </c>
      <c r="P2376" t="s">
        <v>1304</v>
      </c>
      <c r="Q2376" t="s">
        <v>530</v>
      </c>
      <c r="R2376" t="s">
        <v>677</v>
      </c>
      <c r="S2376" t="str">
        <f t="shared" si="33"/>
        <v>INCAHUANACO MONZON, NANCY</v>
      </c>
      <c r="T2376" t="s">
        <v>59</v>
      </c>
      <c r="U2376" t="s">
        <v>48</v>
      </c>
      <c r="V2376" t="s">
        <v>49</v>
      </c>
      <c r="W2376" t="s">
        <v>18251</v>
      </c>
      <c r="X2376" s="126">
        <v>27612</v>
      </c>
      <c r="Y2376" t="s">
        <v>15664</v>
      </c>
      <c r="AB2376" t="s">
        <v>38</v>
      </c>
      <c r="AC2376" t="s">
        <v>39</v>
      </c>
      <c r="AD2376" t="s">
        <v>40</v>
      </c>
    </row>
    <row r="2377" spans="1:30" x14ac:dyDescent="0.25">
      <c r="A2377" t="s">
        <v>12983</v>
      </c>
      <c r="B2377" t="s">
        <v>410</v>
      </c>
      <c r="C2377" t="s">
        <v>338</v>
      </c>
      <c r="D2377" t="s">
        <v>29</v>
      </c>
      <c r="E2377" t="s">
        <v>368</v>
      </c>
      <c r="F2377" t="s">
        <v>12975</v>
      </c>
      <c r="G2377" t="s">
        <v>12976</v>
      </c>
      <c r="H2377" t="s">
        <v>9383</v>
      </c>
      <c r="I2377" t="s">
        <v>15662</v>
      </c>
      <c r="J2377" t="s">
        <v>12983</v>
      </c>
      <c r="K2377" t="s">
        <v>31</v>
      </c>
      <c r="L2377" t="s">
        <v>31</v>
      </c>
      <c r="M2377" t="s">
        <v>42</v>
      </c>
      <c r="N2377" t="s">
        <v>43</v>
      </c>
      <c r="O2377" t="s">
        <v>53</v>
      </c>
      <c r="P2377" t="s">
        <v>12984</v>
      </c>
      <c r="Q2377" t="s">
        <v>75</v>
      </c>
      <c r="R2377" t="s">
        <v>12985</v>
      </c>
      <c r="S2377" t="str">
        <f t="shared" si="33"/>
        <v>LEANDRES QUISPE, SILVINA JUANA</v>
      </c>
      <c r="T2377" t="s">
        <v>47</v>
      </c>
      <c r="U2377" t="s">
        <v>48</v>
      </c>
      <c r="V2377" t="s">
        <v>49</v>
      </c>
      <c r="W2377" t="s">
        <v>18252</v>
      </c>
      <c r="X2377" s="126">
        <v>23424</v>
      </c>
      <c r="Y2377" t="s">
        <v>12986</v>
      </c>
      <c r="AB2377" t="s">
        <v>38</v>
      </c>
      <c r="AC2377" t="s">
        <v>39</v>
      </c>
      <c r="AD2377" t="s">
        <v>40</v>
      </c>
    </row>
    <row r="2378" spans="1:30" x14ac:dyDescent="0.25">
      <c r="A2378" t="s">
        <v>12987</v>
      </c>
      <c r="B2378" t="s">
        <v>410</v>
      </c>
      <c r="C2378" t="s">
        <v>338</v>
      </c>
      <c r="D2378" t="s">
        <v>29</v>
      </c>
      <c r="E2378" t="s">
        <v>368</v>
      </c>
      <c r="F2378" t="s">
        <v>12975</v>
      </c>
      <c r="G2378" t="s">
        <v>12976</v>
      </c>
      <c r="H2378" t="s">
        <v>9383</v>
      </c>
      <c r="I2378" t="s">
        <v>15662</v>
      </c>
      <c r="J2378" t="s">
        <v>12987</v>
      </c>
      <c r="K2378" t="s">
        <v>31</v>
      </c>
      <c r="L2378" t="s">
        <v>31</v>
      </c>
      <c r="M2378" t="s">
        <v>291</v>
      </c>
      <c r="N2378" t="s">
        <v>43</v>
      </c>
      <c r="O2378" t="s">
        <v>12988</v>
      </c>
      <c r="P2378" t="s">
        <v>164</v>
      </c>
      <c r="Q2378" t="s">
        <v>5754</v>
      </c>
      <c r="R2378" t="s">
        <v>2968</v>
      </c>
      <c r="S2378" t="str">
        <f t="shared" si="33"/>
        <v>YUCRA COARI, CRISPIN</v>
      </c>
      <c r="T2378" t="s">
        <v>64</v>
      </c>
      <c r="U2378" t="s">
        <v>48</v>
      </c>
      <c r="V2378" t="s">
        <v>49</v>
      </c>
      <c r="W2378" t="s">
        <v>18253</v>
      </c>
      <c r="X2378" s="126">
        <v>27035</v>
      </c>
      <c r="Y2378" t="s">
        <v>12989</v>
      </c>
      <c r="Z2378" s="126">
        <v>44228</v>
      </c>
      <c r="AA2378" s="126">
        <v>44561</v>
      </c>
      <c r="AB2378" t="s">
        <v>38</v>
      </c>
      <c r="AC2378" t="s">
        <v>39</v>
      </c>
      <c r="AD2378" t="s">
        <v>40</v>
      </c>
    </row>
    <row r="2379" spans="1:30" x14ac:dyDescent="0.25">
      <c r="A2379" t="s">
        <v>12990</v>
      </c>
      <c r="B2379" t="s">
        <v>410</v>
      </c>
      <c r="C2379" t="s">
        <v>338</v>
      </c>
      <c r="D2379" t="s">
        <v>29</v>
      </c>
      <c r="E2379" t="s">
        <v>369</v>
      </c>
      <c r="F2379" t="s">
        <v>12991</v>
      </c>
      <c r="G2379" t="s">
        <v>12992</v>
      </c>
      <c r="H2379" t="s">
        <v>9383</v>
      </c>
      <c r="I2379" t="s">
        <v>15665</v>
      </c>
      <c r="J2379" t="s">
        <v>12990</v>
      </c>
      <c r="K2379" t="s">
        <v>31</v>
      </c>
      <c r="L2379" t="s">
        <v>31</v>
      </c>
      <c r="M2379" t="s">
        <v>42</v>
      </c>
      <c r="N2379" t="s">
        <v>43</v>
      </c>
      <c r="O2379" t="s">
        <v>6392</v>
      </c>
      <c r="P2379" t="s">
        <v>76</v>
      </c>
      <c r="Q2379" t="s">
        <v>218</v>
      </c>
      <c r="R2379" t="s">
        <v>12993</v>
      </c>
      <c r="S2379" t="str">
        <f t="shared" si="33"/>
        <v>CONDORI PARI, ANA FELY</v>
      </c>
      <c r="T2379" t="s">
        <v>64</v>
      </c>
      <c r="U2379" t="s">
        <v>48</v>
      </c>
      <c r="V2379" t="s">
        <v>49</v>
      </c>
      <c r="W2379" t="s">
        <v>18254</v>
      </c>
      <c r="X2379" s="126">
        <v>33022</v>
      </c>
      <c r="Y2379" t="s">
        <v>12994</v>
      </c>
      <c r="AB2379" t="s">
        <v>38</v>
      </c>
      <c r="AC2379" t="s">
        <v>39</v>
      </c>
      <c r="AD2379" t="s">
        <v>40</v>
      </c>
    </row>
    <row r="2380" spans="1:30" x14ac:dyDescent="0.25">
      <c r="A2380" t="s">
        <v>12995</v>
      </c>
      <c r="B2380" t="s">
        <v>410</v>
      </c>
      <c r="C2380" t="s">
        <v>338</v>
      </c>
      <c r="D2380" t="s">
        <v>29</v>
      </c>
      <c r="E2380" t="s">
        <v>369</v>
      </c>
      <c r="F2380" t="s">
        <v>12991</v>
      </c>
      <c r="G2380" t="s">
        <v>12992</v>
      </c>
      <c r="H2380" t="s">
        <v>9383</v>
      </c>
      <c r="I2380" t="s">
        <v>15665</v>
      </c>
      <c r="J2380" t="s">
        <v>12995</v>
      </c>
      <c r="K2380" t="s">
        <v>31</v>
      </c>
      <c r="L2380" t="s">
        <v>31</v>
      </c>
      <c r="M2380" t="s">
        <v>42</v>
      </c>
      <c r="N2380" t="s">
        <v>43</v>
      </c>
      <c r="O2380" t="s">
        <v>15666</v>
      </c>
      <c r="P2380" t="s">
        <v>11959</v>
      </c>
      <c r="Q2380" t="s">
        <v>505</v>
      </c>
      <c r="R2380" t="s">
        <v>677</v>
      </c>
      <c r="S2380" t="str">
        <f t="shared" si="33"/>
        <v>CHAHUARA CORDOVA, NANCY</v>
      </c>
      <c r="T2380" t="s">
        <v>47</v>
      </c>
      <c r="U2380" t="s">
        <v>48</v>
      </c>
      <c r="V2380" t="s">
        <v>49</v>
      </c>
      <c r="W2380" t="s">
        <v>18255</v>
      </c>
      <c r="X2380" s="126">
        <v>27691</v>
      </c>
      <c r="Y2380" t="s">
        <v>11960</v>
      </c>
      <c r="AB2380" t="s">
        <v>38</v>
      </c>
      <c r="AC2380" t="s">
        <v>39</v>
      </c>
      <c r="AD2380" t="s">
        <v>40</v>
      </c>
    </row>
    <row r="2381" spans="1:30" x14ac:dyDescent="0.25">
      <c r="A2381" t="s">
        <v>12996</v>
      </c>
      <c r="B2381" t="s">
        <v>410</v>
      </c>
      <c r="C2381" t="s">
        <v>338</v>
      </c>
      <c r="D2381" t="s">
        <v>29</v>
      </c>
      <c r="E2381" t="s">
        <v>369</v>
      </c>
      <c r="F2381" t="s">
        <v>12991</v>
      </c>
      <c r="G2381" t="s">
        <v>12992</v>
      </c>
      <c r="H2381" t="s">
        <v>9383</v>
      </c>
      <c r="I2381" t="s">
        <v>15665</v>
      </c>
      <c r="J2381" t="s">
        <v>12996</v>
      </c>
      <c r="K2381" t="s">
        <v>31</v>
      </c>
      <c r="L2381" t="s">
        <v>31</v>
      </c>
      <c r="M2381" t="s">
        <v>291</v>
      </c>
      <c r="N2381" t="s">
        <v>43</v>
      </c>
      <c r="O2381" t="s">
        <v>12997</v>
      </c>
      <c r="P2381" t="s">
        <v>298</v>
      </c>
      <c r="Q2381" t="s">
        <v>6678</v>
      </c>
      <c r="R2381" t="s">
        <v>12998</v>
      </c>
      <c r="S2381" t="str">
        <f t="shared" si="33"/>
        <v>AGUILAR MENGOA, EDWIN SEMPRONIANO</v>
      </c>
      <c r="T2381" t="s">
        <v>52</v>
      </c>
      <c r="U2381" t="s">
        <v>48</v>
      </c>
      <c r="V2381" t="s">
        <v>49</v>
      </c>
      <c r="W2381" t="s">
        <v>18256</v>
      </c>
      <c r="X2381" s="126">
        <v>22854</v>
      </c>
      <c r="Y2381" t="s">
        <v>12999</v>
      </c>
      <c r="Z2381" s="126">
        <v>44197</v>
      </c>
      <c r="AA2381" s="126">
        <v>44561</v>
      </c>
      <c r="AB2381" t="s">
        <v>38</v>
      </c>
      <c r="AC2381" t="s">
        <v>39</v>
      </c>
      <c r="AD2381" t="s">
        <v>40</v>
      </c>
    </row>
    <row r="2382" spans="1:30" x14ac:dyDescent="0.25">
      <c r="A2382" t="s">
        <v>13000</v>
      </c>
      <c r="B2382" t="s">
        <v>410</v>
      </c>
      <c r="C2382" t="s">
        <v>338</v>
      </c>
      <c r="D2382" t="s">
        <v>29</v>
      </c>
      <c r="E2382" t="s">
        <v>369</v>
      </c>
      <c r="F2382" t="s">
        <v>12991</v>
      </c>
      <c r="G2382" t="s">
        <v>12992</v>
      </c>
      <c r="H2382" t="s">
        <v>9383</v>
      </c>
      <c r="I2382" t="s">
        <v>15665</v>
      </c>
      <c r="J2382" t="s">
        <v>13000</v>
      </c>
      <c r="K2382" t="s">
        <v>31</v>
      </c>
      <c r="L2382" t="s">
        <v>31</v>
      </c>
      <c r="M2382" t="s">
        <v>42</v>
      </c>
      <c r="N2382" t="s">
        <v>43</v>
      </c>
      <c r="O2382" t="s">
        <v>18257</v>
      </c>
      <c r="P2382" t="s">
        <v>109</v>
      </c>
      <c r="Q2382" t="s">
        <v>152</v>
      </c>
      <c r="R2382" t="s">
        <v>18260</v>
      </c>
      <c r="S2382" t="str">
        <f t="shared" si="33"/>
        <v>RUELAS RAMOS, SIMEON CORNELIO</v>
      </c>
      <c r="T2382" t="s">
        <v>52</v>
      </c>
      <c r="U2382" t="s">
        <v>48</v>
      </c>
      <c r="V2382" t="s">
        <v>49</v>
      </c>
      <c r="W2382" t="s">
        <v>18258</v>
      </c>
      <c r="X2382" s="126">
        <v>22679</v>
      </c>
      <c r="Y2382" t="s">
        <v>18259</v>
      </c>
      <c r="Z2382" s="126">
        <v>44256</v>
      </c>
      <c r="AB2382" t="s">
        <v>38</v>
      </c>
      <c r="AC2382" t="s">
        <v>39</v>
      </c>
      <c r="AD2382" t="s">
        <v>40</v>
      </c>
    </row>
    <row r="2383" spans="1:30" x14ac:dyDescent="0.25">
      <c r="A2383" t="s">
        <v>13003</v>
      </c>
      <c r="B2383" t="s">
        <v>410</v>
      </c>
      <c r="C2383" t="s">
        <v>28</v>
      </c>
      <c r="D2383" t="s">
        <v>29</v>
      </c>
      <c r="E2383" t="s">
        <v>368</v>
      </c>
      <c r="F2383" t="s">
        <v>13004</v>
      </c>
      <c r="G2383" t="s">
        <v>13005</v>
      </c>
      <c r="H2383" t="s">
        <v>9383</v>
      </c>
      <c r="I2383" t="s">
        <v>15667</v>
      </c>
      <c r="J2383" t="s">
        <v>13003</v>
      </c>
      <c r="K2383" t="s">
        <v>31</v>
      </c>
      <c r="L2383" t="s">
        <v>31</v>
      </c>
      <c r="M2383" t="s">
        <v>291</v>
      </c>
      <c r="N2383" t="s">
        <v>43</v>
      </c>
      <c r="O2383" t="s">
        <v>53</v>
      </c>
      <c r="P2383" t="s">
        <v>1016</v>
      </c>
      <c r="Q2383" t="s">
        <v>81</v>
      </c>
      <c r="R2383" t="s">
        <v>13006</v>
      </c>
      <c r="S2383" t="str">
        <f t="shared" si="33"/>
        <v>CAÑAPATAÑA LARICO, CLENIA CLEOFE</v>
      </c>
      <c r="T2383" t="s">
        <v>47</v>
      </c>
      <c r="U2383" t="s">
        <v>48</v>
      </c>
      <c r="V2383" t="s">
        <v>49</v>
      </c>
      <c r="W2383" t="s">
        <v>18261</v>
      </c>
      <c r="X2383" s="126">
        <v>24928</v>
      </c>
      <c r="Y2383" t="s">
        <v>13007</v>
      </c>
      <c r="Z2383" s="126">
        <v>44197</v>
      </c>
      <c r="AA2383" s="126">
        <v>44561</v>
      </c>
      <c r="AB2383" t="s">
        <v>38</v>
      </c>
      <c r="AC2383" t="s">
        <v>39</v>
      </c>
      <c r="AD2383" t="s">
        <v>40</v>
      </c>
    </row>
    <row r="2384" spans="1:30" x14ac:dyDescent="0.25">
      <c r="A2384" t="s">
        <v>13008</v>
      </c>
      <c r="B2384" t="s">
        <v>410</v>
      </c>
      <c r="C2384" t="s">
        <v>28</v>
      </c>
      <c r="D2384" t="s">
        <v>29</v>
      </c>
      <c r="E2384" t="s">
        <v>368</v>
      </c>
      <c r="F2384" t="s">
        <v>13004</v>
      </c>
      <c r="G2384" t="s">
        <v>13005</v>
      </c>
      <c r="H2384" t="s">
        <v>9383</v>
      </c>
      <c r="I2384" t="s">
        <v>15667</v>
      </c>
      <c r="J2384" t="s">
        <v>13008</v>
      </c>
      <c r="K2384" t="s">
        <v>31</v>
      </c>
      <c r="L2384" t="s">
        <v>31</v>
      </c>
      <c r="M2384" t="s">
        <v>42</v>
      </c>
      <c r="N2384" t="s">
        <v>43</v>
      </c>
      <c r="O2384" t="s">
        <v>1087</v>
      </c>
      <c r="P2384" t="s">
        <v>416</v>
      </c>
      <c r="Q2384" t="s">
        <v>152</v>
      </c>
      <c r="R2384" t="s">
        <v>13009</v>
      </c>
      <c r="S2384" t="str">
        <f t="shared" si="33"/>
        <v>ESPINOZA RAMOS, TEOFILO LIBORIO</v>
      </c>
      <c r="T2384" t="s">
        <v>316</v>
      </c>
      <c r="U2384" t="s">
        <v>48</v>
      </c>
      <c r="V2384" t="s">
        <v>49</v>
      </c>
      <c r="W2384" t="s">
        <v>18262</v>
      </c>
      <c r="X2384" s="126">
        <v>23946</v>
      </c>
      <c r="Y2384" t="s">
        <v>13010</v>
      </c>
      <c r="AB2384" t="s">
        <v>38</v>
      </c>
      <c r="AC2384" t="s">
        <v>39</v>
      </c>
      <c r="AD2384" t="s">
        <v>40</v>
      </c>
    </row>
    <row r="2385" spans="1:30" x14ac:dyDescent="0.25">
      <c r="A2385" t="s">
        <v>13011</v>
      </c>
      <c r="B2385" t="s">
        <v>410</v>
      </c>
      <c r="C2385" t="s">
        <v>28</v>
      </c>
      <c r="D2385" t="s">
        <v>29</v>
      </c>
      <c r="E2385" t="s">
        <v>368</v>
      </c>
      <c r="F2385" t="s">
        <v>13004</v>
      </c>
      <c r="G2385" t="s">
        <v>13005</v>
      </c>
      <c r="H2385" t="s">
        <v>9383</v>
      </c>
      <c r="I2385" t="s">
        <v>15667</v>
      </c>
      <c r="J2385" t="s">
        <v>13011</v>
      </c>
      <c r="K2385" t="s">
        <v>31</v>
      </c>
      <c r="L2385" t="s">
        <v>31</v>
      </c>
      <c r="M2385" t="s">
        <v>42</v>
      </c>
      <c r="N2385" t="s">
        <v>43</v>
      </c>
      <c r="O2385" t="s">
        <v>13012</v>
      </c>
      <c r="P2385" t="s">
        <v>510</v>
      </c>
      <c r="Q2385" t="s">
        <v>8359</v>
      </c>
      <c r="R2385" t="s">
        <v>363</v>
      </c>
      <c r="S2385" t="str">
        <f t="shared" si="33"/>
        <v>ONOFRE TTITO, EDGAR</v>
      </c>
      <c r="T2385" t="s">
        <v>47</v>
      </c>
      <c r="U2385" t="s">
        <v>48</v>
      </c>
      <c r="V2385" t="s">
        <v>49</v>
      </c>
      <c r="W2385" t="s">
        <v>18263</v>
      </c>
      <c r="X2385" s="126">
        <v>24171</v>
      </c>
      <c r="Y2385" t="s">
        <v>258</v>
      </c>
      <c r="AB2385" t="s">
        <v>38</v>
      </c>
      <c r="AC2385" t="s">
        <v>39</v>
      </c>
      <c r="AD2385" t="s">
        <v>40</v>
      </c>
    </row>
    <row r="2386" spans="1:30" x14ac:dyDescent="0.25">
      <c r="A2386" t="s">
        <v>13013</v>
      </c>
      <c r="B2386" t="s">
        <v>410</v>
      </c>
      <c r="C2386" t="s">
        <v>28</v>
      </c>
      <c r="D2386" t="s">
        <v>29</v>
      </c>
      <c r="E2386" t="s">
        <v>368</v>
      </c>
      <c r="F2386" t="s">
        <v>13004</v>
      </c>
      <c r="G2386" t="s">
        <v>13005</v>
      </c>
      <c r="H2386" t="s">
        <v>9383</v>
      </c>
      <c r="I2386" t="s">
        <v>15667</v>
      </c>
      <c r="J2386" t="s">
        <v>13013</v>
      </c>
      <c r="K2386" t="s">
        <v>31</v>
      </c>
      <c r="L2386" t="s">
        <v>31</v>
      </c>
      <c r="M2386" t="s">
        <v>42</v>
      </c>
      <c r="N2386" t="s">
        <v>43</v>
      </c>
      <c r="O2386" t="s">
        <v>13014</v>
      </c>
      <c r="P2386" t="s">
        <v>13015</v>
      </c>
      <c r="Q2386" t="s">
        <v>7424</v>
      </c>
      <c r="R2386" t="s">
        <v>363</v>
      </c>
      <c r="S2386" t="str">
        <f t="shared" si="33"/>
        <v>CARRIZALES ZAMBRANO, EDGAR</v>
      </c>
      <c r="T2386" t="s">
        <v>64</v>
      </c>
      <c r="U2386" t="s">
        <v>48</v>
      </c>
      <c r="V2386" t="s">
        <v>49</v>
      </c>
      <c r="W2386" t="s">
        <v>18264</v>
      </c>
      <c r="X2386" s="126">
        <v>27709</v>
      </c>
      <c r="Y2386" t="s">
        <v>13016</v>
      </c>
      <c r="AB2386" t="s">
        <v>38</v>
      </c>
      <c r="AC2386" t="s">
        <v>39</v>
      </c>
      <c r="AD2386" t="s">
        <v>40</v>
      </c>
    </row>
    <row r="2387" spans="1:30" x14ac:dyDescent="0.25">
      <c r="A2387" t="s">
        <v>13017</v>
      </c>
      <c r="B2387" t="s">
        <v>410</v>
      </c>
      <c r="C2387" t="s">
        <v>28</v>
      </c>
      <c r="D2387" t="s">
        <v>29</v>
      </c>
      <c r="E2387" t="s">
        <v>368</v>
      </c>
      <c r="F2387" t="s">
        <v>13004</v>
      </c>
      <c r="G2387" t="s">
        <v>13005</v>
      </c>
      <c r="H2387" t="s">
        <v>9383</v>
      </c>
      <c r="I2387" t="s">
        <v>15667</v>
      </c>
      <c r="J2387" t="s">
        <v>13017</v>
      </c>
      <c r="K2387" t="s">
        <v>31</v>
      </c>
      <c r="L2387" t="s">
        <v>31</v>
      </c>
      <c r="M2387" t="s">
        <v>42</v>
      </c>
      <c r="N2387" t="s">
        <v>43</v>
      </c>
      <c r="O2387" t="s">
        <v>53</v>
      </c>
      <c r="P2387" t="s">
        <v>1017</v>
      </c>
      <c r="Q2387" t="s">
        <v>219</v>
      </c>
      <c r="R2387" t="s">
        <v>13018</v>
      </c>
      <c r="S2387" t="str">
        <f t="shared" si="33"/>
        <v>RUIZ CASTILLO, HERNAN GUSTAVO</v>
      </c>
      <c r="T2387" t="s">
        <v>64</v>
      </c>
      <c r="U2387" t="s">
        <v>48</v>
      </c>
      <c r="V2387" t="s">
        <v>49</v>
      </c>
      <c r="W2387" t="s">
        <v>18265</v>
      </c>
      <c r="X2387" s="126">
        <v>27169</v>
      </c>
      <c r="Y2387" t="s">
        <v>13019</v>
      </c>
      <c r="AB2387" t="s">
        <v>38</v>
      </c>
      <c r="AC2387" t="s">
        <v>39</v>
      </c>
      <c r="AD2387" t="s">
        <v>40</v>
      </c>
    </row>
    <row r="2388" spans="1:30" x14ac:dyDescent="0.25">
      <c r="A2388" t="s">
        <v>13020</v>
      </c>
      <c r="B2388" t="s">
        <v>410</v>
      </c>
      <c r="C2388" t="s">
        <v>28</v>
      </c>
      <c r="D2388" t="s">
        <v>29</v>
      </c>
      <c r="E2388" t="s">
        <v>368</v>
      </c>
      <c r="F2388" t="s">
        <v>13004</v>
      </c>
      <c r="G2388" t="s">
        <v>13005</v>
      </c>
      <c r="H2388" t="s">
        <v>9383</v>
      </c>
      <c r="I2388" t="s">
        <v>15667</v>
      </c>
      <c r="J2388" t="s">
        <v>13020</v>
      </c>
      <c r="K2388" t="s">
        <v>31</v>
      </c>
      <c r="L2388" t="s">
        <v>31</v>
      </c>
      <c r="M2388" t="s">
        <v>42</v>
      </c>
      <c r="N2388" t="s">
        <v>43</v>
      </c>
      <c r="O2388" t="s">
        <v>13021</v>
      </c>
      <c r="P2388" t="s">
        <v>78</v>
      </c>
      <c r="Q2388" t="s">
        <v>237</v>
      </c>
      <c r="R2388" t="s">
        <v>13022</v>
      </c>
      <c r="S2388" t="str">
        <f t="shared" si="33"/>
        <v>PINEDA VASQUEZ, LUIS FRANCISCO</v>
      </c>
      <c r="T2388" t="s">
        <v>64</v>
      </c>
      <c r="U2388" t="s">
        <v>48</v>
      </c>
      <c r="V2388" t="s">
        <v>49</v>
      </c>
      <c r="W2388" t="s">
        <v>18266</v>
      </c>
      <c r="X2388" s="126">
        <v>23991</v>
      </c>
      <c r="Y2388" t="s">
        <v>13023</v>
      </c>
      <c r="AB2388" t="s">
        <v>38</v>
      </c>
      <c r="AC2388" t="s">
        <v>39</v>
      </c>
      <c r="AD2388" t="s">
        <v>40</v>
      </c>
    </row>
    <row r="2389" spans="1:30" x14ac:dyDescent="0.25">
      <c r="A2389" t="s">
        <v>13024</v>
      </c>
      <c r="B2389" t="s">
        <v>410</v>
      </c>
      <c r="C2389" t="s">
        <v>28</v>
      </c>
      <c r="D2389" t="s">
        <v>29</v>
      </c>
      <c r="E2389" t="s">
        <v>368</v>
      </c>
      <c r="F2389" t="s">
        <v>13004</v>
      </c>
      <c r="G2389" t="s">
        <v>13005</v>
      </c>
      <c r="H2389" t="s">
        <v>9383</v>
      </c>
      <c r="I2389" t="s">
        <v>15667</v>
      </c>
      <c r="J2389" t="s">
        <v>13024</v>
      </c>
      <c r="K2389" t="s">
        <v>90</v>
      </c>
      <c r="L2389" t="s">
        <v>91</v>
      </c>
      <c r="M2389" t="s">
        <v>92</v>
      </c>
      <c r="N2389" t="s">
        <v>43</v>
      </c>
      <c r="O2389" t="s">
        <v>15668</v>
      </c>
      <c r="P2389" t="s">
        <v>584</v>
      </c>
      <c r="Q2389" t="s">
        <v>259</v>
      </c>
      <c r="R2389" t="s">
        <v>13121</v>
      </c>
      <c r="S2389" t="str">
        <f t="shared" si="33"/>
        <v>PANCCA PAUCAR, JUAN ESTEBAN</v>
      </c>
      <c r="T2389" t="s">
        <v>102</v>
      </c>
      <c r="U2389" t="s">
        <v>37</v>
      </c>
      <c r="V2389" t="s">
        <v>49</v>
      </c>
      <c r="W2389" t="s">
        <v>18267</v>
      </c>
      <c r="X2389" s="126">
        <v>26337</v>
      </c>
      <c r="Y2389" t="s">
        <v>13122</v>
      </c>
      <c r="AB2389" t="s">
        <v>38</v>
      </c>
      <c r="AC2389" t="s">
        <v>95</v>
      </c>
      <c r="AD2389" t="s">
        <v>40</v>
      </c>
    </row>
    <row r="2390" spans="1:30" x14ac:dyDescent="0.25">
      <c r="A2390" t="s">
        <v>13027</v>
      </c>
      <c r="B2390" t="s">
        <v>410</v>
      </c>
      <c r="C2390" t="s">
        <v>28</v>
      </c>
      <c r="D2390" t="s">
        <v>29</v>
      </c>
      <c r="E2390" t="s">
        <v>368</v>
      </c>
      <c r="F2390" t="s">
        <v>13028</v>
      </c>
      <c r="G2390" t="s">
        <v>13029</v>
      </c>
      <c r="H2390" t="s">
        <v>9383</v>
      </c>
      <c r="I2390" t="s">
        <v>15669</v>
      </c>
      <c r="J2390" t="s">
        <v>13027</v>
      </c>
      <c r="K2390" t="s">
        <v>31</v>
      </c>
      <c r="L2390" t="s">
        <v>31</v>
      </c>
      <c r="M2390" t="s">
        <v>42</v>
      </c>
      <c r="N2390" t="s">
        <v>61</v>
      </c>
      <c r="O2390" t="s">
        <v>18268</v>
      </c>
      <c r="P2390" t="s">
        <v>75</v>
      </c>
      <c r="Q2390" t="s">
        <v>132</v>
      </c>
      <c r="R2390" t="s">
        <v>22719</v>
      </c>
      <c r="S2390" s="189" t="s">
        <v>235</v>
      </c>
      <c r="T2390" t="s">
        <v>64</v>
      </c>
      <c r="U2390" t="s">
        <v>48</v>
      </c>
      <c r="V2390" t="s">
        <v>49</v>
      </c>
      <c r="W2390" t="s">
        <v>22720</v>
      </c>
      <c r="X2390" s="126">
        <v>31354</v>
      </c>
      <c r="Y2390" t="s">
        <v>22721</v>
      </c>
      <c r="Z2390" s="126">
        <v>44256</v>
      </c>
      <c r="AA2390" s="126">
        <v>44561</v>
      </c>
      <c r="AB2390" t="s">
        <v>38</v>
      </c>
      <c r="AC2390" t="s">
        <v>6628</v>
      </c>
      <c r="AD2390" t="s">
        <v>40</v>
      </c>
    </row>
    <row r="2391" spans="1:30" x14ac:dyDescent="0.25">
      <c r="A2391" t="s">
        <v>13030</v>
      </c>
      <c r="B2391" t="s">
        <v>410</v>
      </c>
      <c r="C2391" t="s">
        <v>28</v>
      </c>
      <c r="D2391" t="s">
        <v>29</v>
      </c>
      <c r="E2391" t="s">
        <v>368</v>
      </c>
      <c r="F2391" t="s">
        <v>13028</v>
      </c>
      <c r="G2391" t="s">
        <v>13029</v>
      </c>
      <c r="H2391" t="s">
        <v>9383</v>
      </c>
      <c r="I2391" t="s">
        <v>15669</v>
      </c>
      <c r="J2391" t="s">
        <v>13030</v>
      </c>
      <c r="K2391" t="s">
        <v>31</v>
      </c>
      <c r="L2391" t="s">
        <v>31</v>
      </c>
      <c r="M2391" t="s">
        <v>42</v>
      </c>
      <c r="N2391" t="s">
        <v>43</v>
      </c>
      <c r="O2391" t="s">
        <v>53</v>
      </c>
      <c r="P2391" t="s">
        <v>76</v>
      </c>
      <c r="Q2391" t="s">
        <v>232</v>
      </c>
      <c r="R2391" t="s">
        <v>13031</v>
      </c>
      <c r="S2391" t="str">
        <f t="shared" si="33"/>
        <v>CONDORI CHIPANA, FLAVIANA</v>
      </c>
      <c r="T2391" t="s">
        <v>52</v>
      </c>
      <c r="U2391" t="s">
        <v>48</v>
      </c>
      <c r="V2391" t="s">
        <v>49</v>
      </c>
      <c r="W2391" t="s">
        <v>18269</v>
      </c>
      <c r="X2391" s="126">
        <v>23425</v>
      </c>
      <c r="Y2391" t="s">
        <v>13032</v>
      </c>
      <c r="AB2391" t="s">
        <v>38</v>
      </c>
      <c r="AC2391" t="s">
        <v>39</v>
      </c>
      <c r="AD2391" t="s">
        <v>40</v>
      </c>
    </row>
    <row r="2392" spans="1:30" x14ac:dyDescent="0.25">
      <c r="A2392" t="s">
        <v>13033</v>
      </c>
      <c r="B2392" t="s">
        <v>410</v>
      </c>
      <c r="C2392" t="s">
        <v>28</v>
      </c>
      <c r="D2392" t="s">
        <v>29</v>
      </c>
      <c r="E2392" t="s">
        <v>368</v>
      </c>
      <c r="F2392" t="s">
        <v>13028</v>
      </c>
      <c r="G2392" t="s">
        <v>13029</v>
      </c>
      <c r="H2392" t="s">
        <v>9383</v>
      </c>
      <c r="I2392" t="s">
        <v>15669</v>
      </c>
      <c r="J2392" t="s">
        <v>13033</v>
      </c>
      <c r="K2392" t="s">
        <v>31</v>
      </c>
      <c r="L2392" t="s">
        <v>31</v>
      </c>
      <c r="M2392" t="s">
        <v>291</v>
      </c>
      <c r="N2392" t="s">
        <v>43</v>
      </c>
      <c r="O2392" t="s">
        <v>13034</v>
      </c>
      <c r="P2392" t="s">
        <v>106</v>
      </c>
      <c r="Q2392" t="s">
        <v>592</v>
      </c>
      <c r="R2392" t="s">
        <v>515</v>
      </c>
      <c r="S2392" t="str">
        <f t="shared" si="33"/>
        <v>MAMANI YANARICO, EFRAIN</v>
      </c>
      <c r="T2392" t="s">
        <v>59</v>
      </c>
      <c r="U2392" t="s">
        <v>48</v>
      </c>
      <c r="V2392" t="s">
        <v>49</v>
      </c>
      <c r="W2392" t="s">
        <v>18270</v>
      </c>
      <c r="X2392" s="126">
        <v>24315</v>
      </c>
      <c r="Y2392" t="s">
        <v>13035</v>
      </c>
      <c r="Z2392" s="126">
        <v>44197</v>
      </c>
      <c r="AA2392" s="126">
        <v>44561</v>
      </c>
      <c r="AB2392" t="s">
        <v>38</v>
      </c>
      <c r="AC2392" t="s">
        <v>39</v>
      </c>
      <c r="AD2392" t="s">
        <v>40</v>
      </c>
    </row>
    <row r="2393" spans="1:30" x14ac:dyDescent="0.25">
      <c r="A2393" t="s">
        <v>13036</v>
      </c>
      <c r="B2393" t="s">
        <v>410</v>
      </c>
      <c r="C2393" t="s">
        <v>28</v>
      </c>
      <c r="D2393" t="s">
        <v>29</v>
      </c>
      <c r="E2393" t="s">
        <v>368</v>
      </c>
      <c r="F2393" t="s">
        <v>13028</v>
      </c>
      <c r="G2393" t="s">
        <v>13029</v>
      </c>
      <c r="H2393" t="s">
        <v>9383</v>
      </c>
      <c r="I2393" t="s">
        <v>15669</v>
      </c>
      <c r="J2393" t="s">
        <v>13036</v>
      </c>
      <c r="K2393" t="s">
        <v>31</v>
      </c>
      <c r="L2393" t="s">
        <v>31</v>
      </c>
      <c r="M2393" t="s">
        <v>42</v>
      </c>
      <c r="N2393" t="s">
        <v>43</v>
      </c>
      <c r="O2393" t="s">
        <v>53</v>
      </c>
      <c r="P2393" t="s">
        <v>152</v>
      </c>
      <c r="Q2393" t="s">
        <v>642</v>
      </c>
      <c r="R2393" t="s">
        <v>677</v>
      </c>
      <c r="S2393" t="str">
        <f t="shared" si="33"/>
        <v>RAMOS CCAMA, NANCY</v>
      </c>
      <c r="T2393" t="s">
        <v>52</v>
      </c>
      <c r="U2393" t="s">
        <v>48</v>
      </c>
      <c r="V2393" t="s">
        <v>49</v>
      </c>
      <c r="W2393" t="s">
        <v>18271</v>
      </c>
      <c r="X2393" s="126">
        <v>26228</v>
      </c>
      <c r="Y2393" t="s">
        <v>13037</v>
      </c>
      <c r="AB2393" t="s">
        <v>38</v>
      </c>
      <c r="AC2393" t="s">
        <v>39</v>
      </c>
      <c r="AD2393" t="s">
        <v>40</v>
      </c>
    </row>
    <row r="2394" spans="1:30" x14ac:dyDescent="0.25">
      <c r="A2394" t="s">
        <v>13038</v>
      </c>
      <c r="B2394" t="s">
        <v>410</v>
      </c>
      <c r="C2394" t="s">
        <v>338</v>
      </c>
      <c r="D2394" t="s">
        <v>29</v>
      </c>
      <c r="E2394" t="s">
        <v>368</v>
      </c>
      <c r="F2394" t="s">
        <v>13039</v>
      </c>
      <c r="G2394" t="s">
        <v>13040</v>
      </c>
      <c r="H2394" t="s">
        <v>9383</v>
      </c>
      <c r="I2394" t="s">
        <v>15670</v>
      </c>
      <c r="J2394" t="s">
        <v>13038</v>
      </c>
      <c r="K2394" t="s">
        <v>31</v>
      </c>
      <c r="L2394" t="s">
        <v>31</v>
      </c>
      <c r="M2394" t="s">
        <v>291</v>
      </c>
      <c r="N2394" t="s">
        <v>43</v>
      </c>
      <c r="O2394" t="s">
        <v>13041</v>
      </c>
      <c r="P2394" t="s">
        <v>580</v>
      </c>
      <c r="Q2394" t="s">
        <v>98</v>
      </c>
      <c r="R2394" t="s">
        <v>13042</v>
      </c>
      <c r="S2394" t="str">
        <f t="shared" si="33"/>
        <v>LIMACHE COLQUE, RUFINO</v>
      </c>
      <c r="T2394" t="s">
        <v>47</v>
      </c>
      <c r="U2394" t="s">
        <v>48</v>
      </c>
      <c r="V2394" t="s">
        <v>49</v>
      </c>
      <c r="W2394" t="s">
        <v>18272</v>
      </c>
      <c r="X2394" s="126">
        <v>22504</v>
      </c>
      <c r="Y2394" t="s">
        <v>13043</v>
      </c>
      <c r="Z2394" s="126">
        <v>44197</v>
      </c>
      <c r="AA2394" s="126">
        <v>44561</v>
      </c>
      <c r="AB2394" t="s">
        <v>38</v>
      </c>
      <c r="AC2394" t="s">
        <v>39</v>
      </c>
      <c r="AD2394" t="s">
        <v>40</v>
      </c>
    </row>
    <row r="2395" spans="1:30" x14ac:dyDescent="0.25">
      <c r="A2395" t="s">
        <v>13044</v>
      </c>
      <c r="B2395" t="s">
        <v>410</v>
      </c>
      <c r="C2395" t="s">
        <v>338</v>
      </c>
      <c r="D2395" t="s">
        <v>29</v>
      </c>
      <c r="E2395" t="s">
        <v>368</v>
      </c>
      <c r="F2395" t="s">
        <v>13039</v>
      </c>
      <c r="G2395" t="s">
        <v>13040</v>
      </c>
      <c r="H2395" t="s">
        <v>9383</v>
      </c>
      <c r="I2395" t="s">
        <v>15670</v>
      </c>
      <c r="J2395" t="s">
        <v>13044</v>
      </c>
      <c r="K2395" t="s">
        <v>31</v>
      </c>
      <c r="L2395" t="s">
        <v>31</v>
      </c>
      <c r="M2395" t="s">
        <v>42</v>
      </c>
      <c r="N2395" t="s">
        <v>43</v>
      </c>
      <c r="O2395" t="s">
        <v>9785</v>
      </c>
      <c r="P2395" t="s">
        <v>75</v>
      </c>
      <c r="Q2395" t="s">
        <v>152</v>
      </c>
      <c r="R2395" t="s">
        <v>13045</v>
      </c>
      <c r="S2395" t="str">
        <f t="shared" si="33"/>
        <v>QUISPE RAMOS, GILBERTO</v>
      </c>
      <c r="T2395" t="s">
        <v>64</v>
      </c>
      <c r="U2395" t="s">
        <v>48</v>
      </c>
      <c r="V2395" t="s">
        <v>49</v>
      </c>
      <c r="W2395" t="s">
        <v>18273</v>
      </c>
      <c r="X2395" s="126">
        <v>24729</v>
      </c>
      <c r="Y2395" t="s">
        <v>13046</v>
      </c>
      <c r="AB2395" t="s">
        <v>38</v>
      </c>
      <c r="AC2395" t="s">
        <v>39</v>
      </c>
      <c r="AD2395" t="s">
        <v>40</v>
      </c>
    </row>
    <row r="2396" spans="1:30" x14ac:dyDescent="0.25">
      <c r="A2396" t="s">
        <v>13047</v>
      </c>
      <c r="B2396" t="s">
        <v>415</v>
      </c>
      <c r="C2396" t="s">
        <v>28</v>
      </c>
      <c r="D2396" t="s">
        <v>29</v>
      </c>
      <c r="E2396" t="s">
        <v>368</v>
      </c>
      <c r="F2396" t="s">
        <v>13048</v>
      </c>
      <c r="G2396" t="s">
        <v>13049</v>
      </c>
      <c r="H2396" t="s">
        <v>9383</v>
      </c>
      <c r="I2396" t="s">
        <v>15671</v>
      </c>
      <c r="J2396" t="s">
        <v>13047</v>
      </c>
      <c r="K2396" t="s">
        <v>31</v>
      </c>
      <c r="L2396" t="s">
        <v>32</v>
      </c>
      <c r="M2396" t="s">
        <v>33</v>
      </c>
      <c r="N2396" t="s">
        <v>699</v>
      </c>
      <c r="O2396" t="s">
        <v>15672</v>
      </c>
      <c r="P2396" t="s">
        <v>814</v>
      </c>
      <c r="Q2396" t="s">
        <v>289</v>
      </c>
      <c r="R2396" t="s">
        <v>10289</v>
      </c>
      <c r="S2396" t="str">
        <f t="shared" si="33"/>
        <v>VILCAPAZA NINA, ANTONIO PEDRO</v>
      </c>
      <c r="T2396" t="s">
        <v>36</v>
      </c>
      <c r="U2396" t="s">
        <v>37</v>
      </c>
      <c r="V2396" t="s">
        <v>49</v>
      </c>
      <c r="W2396" t="s">
        <v>17337</v>
      </c>
      <c r="X2396" s="126">
        <v>23307</v>
      </c>
      <c r="Y2396" t="s">
        <v>10290</v>
      </c>
      <c r="Z2396" s="126">
        <v>44197</v>
      </c>
      <c r="AA2396" s="126">
        <v>44561</v>
      </c>
      <c r="AB2396" t="s">
        <v>38</v>
      </c>
      <c r="AC2396" t="s">
        <v>39</v>
      </c>
      <c r="AD2396" t="s">
        <v>40</v>
      </c>
    </row>
    <row r="2397" spans="1:30" x14ac:dyDescent="0.25">
      <c r="A2397" t="s">
        <v>13052</v>
      </c>
      <c r="B2397" t="s">
        <v>415</v>
      </c>
      <c r="C2397" t="s">
        <v>28</v>
      </c>
      <c r="D2397" t="s">
        <v>29</v>
      </c>
      <c r="E2397" t="s">
        <v>368</v>
      </c>
      <c r="F2397" t="s">
        <v>13048</v>
      </c>
      <c r="G2397" t="s">
        <v>13049</v>
      </c>
      <c r="H2397" t="s">
        <v>9383</v>
      </c>
      <c r="I2397" t="s">
        <v>15671</v>
      </c>
      <c r="J2397" t="s">
        <v>13052</v>
      </c>
      <c r="K2397" t="s">
        <v>31</v>
      </c>
      <c r="L2397" t="s">
        <v>31</v>
      </c>
      <c r="M2397" t="s">
        <v>42</v>
      </c>
      <c r="N2397" t="s">
        <v>43</v>
      </c>
      <c r="O2397" t="s">
        <v>18274</v>
      </c>
      <c r="P2397" t="s">
        <v>7474</v>
      </c>
      <c r="Q2397" t="s">
        <v>336</v>
      </c>
      <c r="R2397" t="s">
        <v>970</v>
      </c>
      <c r="S2397" t="str">
        <f t="shared" si="33"/>
        <v>DURAND SURCO, MARCELINO</v>
      </c>
      <c r="T2397" t="s">
        <v>59</v>
      </c>
      <c r="U2397" t="s">
        <v>48</v>
      </c>
      <c r="V2397" t="s">
        <v>49</v>
      </c>
      <c r="W2397" t="s">
        <v>18275</v>
      </c>
      <c r="X2397" s="126">
        <v>26993</v>
      </c>
      <c r="Y2397" t="s">
        <v>18276</v>
      </c>
      <c r="Z2397" s="126">
        <v>44256</v>
      </c>
      <c r="AB2397" t="s">
        <v>38</v>
      </c>
      <c r="AC2397" t="s">
        <v>39</v>
      </c>
      <c r="AD2397" t="s">
        <v>40</v>
      </c>
    </row>
    <row r="2398" spans="1:30" x14ac:dyDescent="0.25">
      <c r="A2398" t="s">
        <v>13053</v>
      </c>
      <c r="B2398" t="s">
        <v>415</v>
      </c>
      <c r="C2398" t="s">
        <v>28</v>
      </c>
      <c r="D2398" t="s">
        <v>29</v>
      </c>
      <c r="E2398" t="s">
        <v>368</v>
      </c>
      <c r="F2398" t="s">
        <v>13048</v>
      </c>
      <c r="G2398" t="s">
        <v>13049</v>
      </c>
      <c r="H2398" t="s">
        <v>9383</v>
      </c>
      <c r="I2398" t="s">
        <v>15671</v>
      </c>
      <c r="J2398" t="s">
        <v>13053</v>
      </c>
      <c r="K2398" t="s">
        <v>31</v>
      </c>
      <c r="L2398" t="s">
        <v>31</v>
      </c>
      <c r="M2398" t="s">
        <v>42</v>
      </c>
      <c r="N2398" t="s">
        <v>43</v>
      </c>
      <c r="O2398" t="s">
        <v>53</v>
      </c>
      <c r="P2398" t="s">
        <v>13054</v>
      </c>
      <c r="Q2398" t="s">
        <v>1018</v>
      </c>
      <c r="R2398" t="s">
        <v>13055</v>
      </c>
      <c r="S2398" t="str">
        <f t="shared" si="33"/>
        <v>HALLASI APARICIO, MIGUEL JAIME</v>
      </c>
      <c r="T2398" t="s">
        <v>52</v>
      </c>
      <c r="U2398" t="s">
        <v>48</v>
      </c>
      <c r="V2398" t="s">
        <v>49</v>
      </c>
      <c r="W2398" t="s">
        <v>18277</v>
      </c>
      <c r="X2398" s="126">
        <v>23283</v>
      </c>
      <c r="Y2398" t="s">
        <v>13056</v>
      </c>
      <c r="AB2398" t="s">
        <v>38</v>
      </c>
      <c r="AC2398" t="s">
        <v>39</v>
      </c>
      <c r="AD2398" t="s">
        <v>40</v>
      </c>
    </row>
    <row r="2399" spans="1:30" x14ac:dyDescent="0.25">
      <c r="A2399" t="s">
        <v>13057</v>
      </c>
      <c r="B2399" t="s">
        <v>415</v>
      </c>
      <c r="C2399" t="s">
        <v>28</v>
      </c>
      <c r="D2399" t="s">
        <v>29</v>
      </c>
      <c r="E2399" t="s">
        <v>368</v>
      </c>
      <c r="F2399" t="s">
        <v>13048</v>
      </c>
      <c r="G2399" t="s">
        <v>13049</v>
      </c>
      <c r="H2399" t="s">
        <v>9383</v>
      </c>
      <c r="I2399" t="s">
        <v>15671</v>
      </c>
      <c r="J2399" t="s">
        <v>13057</v>
      </c>
      <c r="K2399" t="s">
        <v>31</v>
      </c>
      <c r="L2399" t="s">
        <v>31</v>
      </c>
      <c r="M2399" t="s">
        <v>42</v>
      </c>
      <c r="N2399" t="s">
        <v>61</v>
      </c>
      <c r="O2399" t="s">
        <v>13058</v>
      </c>
      <c r="P2399" t="s">
        <v>188</v>
      </c>
      <c r="Q2399" t="s">
        <v>193</v>
      </c>
      <c r="R2399" t="s">
        <v>22722</v>
      </c>
      <c r="S2399" s="189" t="s">
        <v>235</v>
      </c>
      <c r="T2399" t="s">
        <v>64</v>
      </c>
      <c r="U2399" t="s">
        <v>48</v>
      </c>
      <c r="V2399" t="s">
        <v>49</v>
      </c>
      <c r="W2399" t="s">
        <v>22723</v>
      </c>
      <c r="X2399" s="126">
        <v>29696</v>
      </c>
      <c r="Y2399" t="s">
        <v>22724</v>
      </c>
      <c r="Z2399" s="126">
        <v>44256</v>
      </c>
      <c r="AA2399" s="126">
        <v>44561</v>
      </c>
      <c r="AB2399" t="s">
        <v>38</v>
      </c>
      <c r="AC2399" t="s">
        <v>6628</v>
      </c>
      <c r="AD2399" t="s">
        <v>40</v>
      </c>
    </row>
    <row r="2400" spans="1:30" x14ac:dyDescent="0.25">
      <c r="A2400" t="s">
        <v>13059</v>
      </c>
      <c r="B2400" t="s">
        <v>415</v>
      </c>
      <c r="C2400" t="s">
        <v>28</v>
      </c>
      <c r="D2400" t="s">
        <v>29</v>
      </c>
      <c r="E2400" t="s">
        <v>368</v>
      </c>
      <c r="F2400" t="s">
        <v>13048</v>
      </c>
      <c r="G2400" t="s">
        <v>13049</v>
      </c>
      <c r="H2400" t="s">
        <v>9383</v>
      </c>
      <c r="I2400" t="s">
        <v>15671</v>
      </c>
      <c r="J2400" t="s">
        <v>13059</v>
      </c>
      <c r="K2400" t="s">
        <v>31</v>
      </c>
      <c r="L2400" t="s">
        <v>31</v>
      </c>
      <c r="M2400" t="s">
        <v>42</v>
      </c>
      <c r="N2400" t="s">
        <v>43</v>
      </c>
      <c r="O2400" t="s">
        <v>13060</v>
      </c>
      <c r="P2400" t="s">
        <v>248</v>
      </c>
      <c r="Q2400" t="s">
        <v>60</v>
      </c>
      <c r="R2400" t="s">
        <v>11818</v>
      </c>
      <c r="S2400" t="str">
        <f t="shared" si="33"/>
        <v>BARRIOS GALLEGOS, ANGEL ELEUTERIO</v>
      </c>
      <c r="T2400" t="s">
        <v>59</v>
      </c>
      <c r="U2400" t="s">
        <v>48</v>
      </c>
      <c r="V2400" t="s">
        <v>813</v>
      </c>
      <c r="W2400" t="s">
        <v>18278</v>
      </c>
      <c r="X2400" s="126">
        <v>25113</v>
      </c>
      <c r="Y2400" t="s">
        <v>11819</v>
      </c>
      <c r="Z2400" s="126">
        <v>44197</v>
      </c>
      <c r="AA2400" s="126">
        <v>44561</v>
      </c>
      <c r="AB2400" t="s">
        <v>38</v>
      </c>
      <c r="AC2400" t="s">
        <v>39</v>
      </c>
      <c r="AD2400" t="s">
        <v>40</v>
      </c>
    </row>
    <row r="2401" spans="1:30" x14ac:dyDescent="0.25">
      <c r="B2401" t="s">
        <v>415</v>
      </c>
      <c r="C2401" t="s">
        <v>28</v>
      </c>
      <c r="D2401" t="s">
        <v>29</v>
      </c>
      <c r="E2401" t="s">
        <v>368</v>
      </c>
      <c r="F2401" t="s">
        <v>13048</v>
      </c>
      <c r="G2401" t="s">
        <v>13049</v>
      </c>
      <c r="H2401" t="s">
        <v>9383</v>
      </c>
      <c r="I2401" t="s">
        <v>15671</v>
      </c>
      <c r="J2401" t="s">
        <v>13059</v>
      </c>
      <c r="K2401" t="s">
        <v>31</v>
      </c>
      <c r="L2401" t="s">
        <v>31</v>
      </c>
      <c r="M2401" t="s">
        <v>42</v>
      </c>
      <c r="N2401" t="s">
        <v>61</v>
      </c>
      <c r="O2401" t="s">
        <v>18279</v>
      </c>
      <c r="P2401" t="s">
        <v>75</v>
      </c>
      <c r="Q2401" t="s">
        <v>67</v>
      </c>
      <c r="R2401" t="s">
        <v>22725</v>
      </c>
      <c r="S2401" s="189" t="s">
        <v>235</v>
      </c>
      <c r="T2401" t="s">
        <v>64</v>
      </c>
      <c r="U2401" t="s">
        <v>48</v>
      </c>
      <c r="V2401" t="s">
        <v>49</v>
      </c>
      <c r="W2401" t="s">
        <v>22726</v>
      </c>
      <c r="X2401" s="126">
        <v>29208</v>
      </c>
      <c r="Y2401" t="s">
        <v>22727</v>
      </c>
      <c r="Z2401" s="126">
        <v>44256</v>
      </c>
      <c r="AA2401" s="126">
        <v>44561</v>
      </c>
      <c r="AB2401" t="s">
        <v>302</v>
      </c>
      <c r="AC2401" t="s">
        <v>6628</v>
      </c>
      <c r="AD2401" t="s">
        <v>40</v>
      </c>
    </row>
    <row r="2402" spans="1:30" x14ac:dyDescent="0.25">
      <c r="A2402" t="s">
        <v>13061</v>
      </c>
      <c r="B2402" t="s">
        <v>415</v>
      </c>
      <c r="C2402" t="s">
        <v>28</v>
      </c>
      <c r="D2402" t="s">
        <v>29</v>
      </c>
      <c r="E2402" t="s">
        <v>368</v>
      </c>
      <c r="F2402" t="s">
        <v>13048</v>
      </c>
      <c r="G2402" t="s">
        <v>13049</v>
      </c>
      <c r="H2402" t="s">
        <v>9383</v>
      </c>
      <c r="I2402" t="s">
        <v>15671</v>
      </c>
      <c r="J2402" t="s">
        <v>13061</v>
      </c>
      <c r="K2402" t="s">
        <v>31</v>
      </c>
      <c r="L2402" t="s">
        <v>31</v>
      </c>
      <c r="M2402" t="s">
        <v>42</v>
      </c>
      <c r="N2402" t="s">
        <v>43</v>
      </c>
      <c r="O2402" t="s">
        <v>141</v>
      </c>
      <c r="P2402" t="s">
        <v>122</v>
      </c>
      <c r="Q2402" t="s">
        <v>75</v>
      </c>
      <c r="R2402" t="s">
        <v>13062</v>
      </c>
      <c r="S2402" t="str">
        <f t="shared" si="33"/>
        <v>TORRES QUISPE, NELIO LIZARDO</v>
      </c>
      <c r="T2402" t="s">
        <v>47</v>
      </c>
      <c r="U2402" t="s">
        <v>48</v>
      </c>
      <c r="V2402" t="s">
        <v>49</v>
      </c>
      <c r="W2402" t="s">
        <v>18280</v>
      </c>
      <c r="X2402" s="126">
        <v>24940</v>
      </c>
      <c r="Y2402" t="s">
        <v>13063</v>
      </c>
      <c r="AB2402" t="s">
        <v>38</v>
      </c>
      <c r="AC2402" t="s">
        <v>39</v>
      </c>
      <c r="AD2402" t="s">
        <v>40</v>
      </c>
    </row>
    <row r="2403" spans="1:30" x14ac:dyDescent="0.25">
      <c r="A2403" t="s">
        <v>13064</v>
      </c>
      <c r="B2403" t="s">
        <v>415</v>
      </c>
      <c r="C2403" t="s">
        <v>28</v>
      </c>
      <c r="D2403" t="s">
        <v>29</v>
      </c>
      <c r="E2403" t="s">
        <v>368</v>
      </c>
      <c r="F2403" t="s">
        <v>13048</v>
      </c>
      <c r="G2403" t="s">
        <v>13049</v>
      </c>
      <c r="H2403" t="s">
        <v>9383</v>
      </c>
      <c r="I2403" t="s">
        <v>15671</v>
      </c>
      <c r="J2403" t="s">
        <v>13064</v>
      </c>
      <c r="K2403" t="s">
        <v>90</v>
      </c>
      <c r="L2403" t="s">
        <v>91</v>
      </c>
      <c r="M2403" t="s">
        <v>92</v>
      </c>
      <c r="N2403" t="s">
        <v>43</v>
      </c>
      <c r="O2403" t="s">
        <v>53</v>
      </c>
      <c r="P2403" t="s">
        <v>13065</v>
      </c>
      <c r="Q2403" t="s">
        <v>371</v>
      </c>
      <c r="R2403" t="s">
        <v>93</v>
      </c>
      <c r="S2403" t="str">
        <f t="shared" si="33"/>
        <v>YERVA TURPO, BENITO</v>
      </c>
      <c r="T2403" t="s">
        <v>192</v>
      </c>
      <c r="U2403" t="s">
        <v>37</v>
      </c>
      <c r="V2403" t="s">
        <v>49</v>
      </c>
      <c r="W2403" t="s">
        <v>18281</v>
      </c>
      <c r="X2403" s="126">
        <v>20535</v>
      </c>
      <c r="Y2403" t="s">
        <v>13066</v>
      </c>
      <c r="AB2403" t="s">
        <v>38</v>
      </c>
      <c r="AC2403" t="s">
        <v>95</v>
      </c>
      <c r="AD2403" t="s">
        <v>40</v>
      </c>
    </row>
    <row r="2404" spans="1:30" x14ac:dyDescent="0.25">
      <c r="A2404" t="s">
        <v>13067</v>
      </c>
      <c r="B2404" t="s">
        <v>415</v>
      </c>
      <c r="C2404" t="s">
        <v>28</v>
      </c>
      <c r="D2404" t="s">
        <v>29</v>
      </c>
      <c r="E2404" t="s">
        <v>368</v>
      </c>
      <c r="F2404" t="s">
        <v>13068</v>
      </c>
      <c r="G2404" t="s">
        <v>13069</v>
      </c>
      <c r="H2404" t="s">
        <v>9383</v>
      </c>
      <c r="I2404" t="s">
        <v>15673</v>
      </c>
      <c r="J2404" t="s">
        <v>13067</v>
      </c>
      <c r="K2404" t="s">
        <v>31</v>
      </c>
      <c r="L2404" t="s">
        <v>32</v>
      </c>
      <c r="M2404" t="s">
        <v>33</v>
      </c>
      <c r="N2404" t="s">
        <v>699</v>
      </c>
      <c r="O2404" t="s">
        <v>15674</v>
      </c>
      <c r="P2404" t="s">
        <v>138</v>
      </c>
      <c r="Q2404" t="s">
        <v>75</v>
      </c>
      <c r="R2404" t="s">
        <v>10989</v>
      </c>
      <c r="S2404" t="str">
        <f t="shared" si="33"/>
        <v>GONZALES QUISPE, ELVA</v>
      </c>
      <c r="T2404" t="s">
        <v>59</v>
      </c>
      <c r="U2404" t="s">
        <v>37</v>
      </c>
      <c r="V2404" t="s">
        <v>49</v>
      </c>
      <c r="W2404" t="s">
        <v>17583</v>
      </c>
      <c r="X2404" s="126">
        <v>25475</v>
      </c>
      <c r="Y2404" t="s">
        <v>10990</v>
      </c>
      <c r="Z2404" s="126">
        <v>44197</v>
      </c>
      <c r="AA2404" s="126">
        <v>44561</v>
      </c>
      <c r="AB2404" t="s">
        <v>38</v>
      </c>
      <c r="AC2404" t="s">
        <v>39</v>
      </c>
      <c r="AD2404" t="s">
        <v>40</v>
      </c>
    </row>
    <row r="2405" spans="1:30" x14ac:dyDescent="0.25">
      <c r="A2405" t="s">
        <v>13072</v>
      </c>
      <c r="B2405" t="s">
        <v>415</v>
      </c>
      <c r="C2405" t="s">
        <v>28</v>
      </c>
      <c r="D2405" t="s">
        <v>29</v>
      </c>
      <c r="E2405" t="s">
        <v>368</v>
      </c>
      <c r="F2405" t="s">
        <v>13068</v>
      </c>
      <c r="G2405" t="s">
        <v>13069</v>
      </c>
      <c r="H2405" t="s">
        <v>9383</v>
      </c>
      <c r="I2405" t="s">
        <v>15673</v>
      </c>
      <c r="J2405" t="s">
        <v>13072</v>
      </c>
      <c r="K2405" t="s">
        <v>31</v>
      </c>
      <c r="L2405" t="s">
        <v>31</v>
      </c>
      <c r="M2405" t="s">
        <v>42</v>
      </c>
      <c r="N2405" t="s">
        <v>43</v>
      </c>
      <c r="O2405" t="s">
        <v>18282</v>
      </c>
      <c r="P2405" t="s">
        <v>852</v>
      </c>
      <c r="Q2405" t="s">
        <v>974</v>
      </c>
      <c r="R2405" t="s">
        <v>18285</v>
      </c>
      <c r="S2405" t="str">
        <f t="shared" si="33"/>
        <v>SOTO GUZMAN, ANTONIETA DEL ROCIO</v>
      </c>
      <c r="T2405" t="s">
        <v>64</v>
      </c>
      <c r="U2405" t="s">
        <v>48</v>
      </c>
      <c r="V2405" t="s">
        <v>49</v>
      </c>
      <c r="W2405" t="s">
        <v>18283</v>
      </c>
      <c r="X2405" s="126">
        <v>26501</v>
      </c>
      <c r="Y2405" t="s">
        <v>18284</v>
      </c>
      <c r="Z2405" s="126">
        <v>44256</v>
      </c>
      <c r="AB2405" t="s">
        <v>38</v>
      </c>
      <c r="AC2405" t="s">
        <v>39</v>
      </c>
      <c r="AD2405" t="s">
        <v>40</v>
      </c>
    </row>
    <row r="2406" spans="1:30" x14ac:dyDescent="0.25">
      <c r="A2406" t="s">
        <v>13074</v>
      </c>
      <c r="B2406" t="s">
        <v>415</v>
      </c>
      <c r="C2406" t="s">
        <v>28</v>
      </c>
      <c r="D2406" t="s">
        <v>29</v>
      </c>
      <c r="E2406" t="s">
        <v>368</v>
      </c>
      <c r="F2406" t="s">
        <v>13068</v>
      </c>
      <c r="G2406" t="s">
        <v>13069</v>
      </c>
      <c r="H2406" t="s">
        <v>9383</v>
      </c>
      <c r="I2406" t="s">
        <v>15673</v>
      </c>
      <c r="J2406" t="s">
        <v>13074</v>
      </c>
      <c r="K2406" t="s">
        <v>31</v>
      </c>
      <c r="L2406" t="s">
        <v>31</v>
      </c>
      <c r="M2406" t="s">
        <v>42</v>
      </c>
      <c r="N2406" t="s">
        <v>43</v>
      </c>
      <c r="O2406" t="s">
        <v>18286</v>
      </c>
      <c r="P2406" t="s">
        <v>298</v>
      </c>
      <c r="Q2406" t="s">
        <v>757</v>
      </c>
      <c r="R2406" t="s">
        <v>18289</v>
      </c>
      <c r="S2406" t="str">
        <f t="shared" si="33"/>
        <v>AGUILAR CUENTAS, LA MAGNA JESUS</v>
      </c>
      <c r="T2406" t="s">
        <v>64</v>
      </c>
      <c r="U2406" t="s">
        <v>48</v>
      </c>
      <c r="V2406" t="s">
        <v>49</v>
      </c>
      <c r="W2406" t="s">
        <v>18287</v>
      </c>
      <c r="X2406" s="126">
        <v>24428</v>
      </c>
      <c r="Y2406" t="s">
        <v>18288</v>
      </c>
      <c r="Z2406" s="126">
        <v>44256</v>
      </c>
      <c r="AB2406" t="s">
        <v>38</v>
      </c>
      <c r="AC2406" t="s">
        <v>39</v>
      </c>
      <c r="AD2406" t="s">
        <v>40</v>
      </c>
    </row>
    <row r="2407" spans="1:30" x14ac:dyDescent="0.25">
      <c r="A2407" t="s">
        <v>13075</v>
      </c>
      <c r="B2407" t="s">
        <v>415</v>
      </c>
      <c r="C2407" t="s">
        <v>28</v>
      </c>
      <c r="D2407" t="s">
        <v>29</v>
      </c>
      <c r="E2407" t="s">
        <v>368</v>
      </c>
      <c r="F2407" t="s">
        <v>13068</v>
      </c>
      <c r="G2407" t="s">
        <v>13069</v>
      </c>
      <c r="H2407" t="s">
        <v>9383</v>
      </c>
      <c r="I2407" t="s">
        <v>15673</v>
      </c>
      <c r="J2407" t="s">
        <v>13075</v>
      </c>
      <c r="K2407" t="s">
        <v>31</v>
      </c>
      <c r="L2407" t="s">
        <v>31</v>
      </c>
      <c r="M2407" t="s">
        <v>42</v>
      </c>
      <c r="N2407" t="s">
        <v>43</v>
      </c>
      <c r="O2407" t="s">
        <v>53</v>
      </c>
      <c r="P2407" t="s">
        <v>8237</v>
      </c>
      <c r="Q2407" t="s">
        <v>13076</v>
      </c>
      <c r="R2407" t="s">
        <v>13077</v>
      </c>
      <c r="S2407" t="str">
        <f t="shared" si="33"/>
        <v>MERCADO TELLEZ, MARLENE</v>
      </c>
      <c r="T2407" t="s">
        <v>52</v>
      </c>
      <c r="U2407" t="s">
        <v>48</v>
      </c>
      <c r="V2407" t="s">
        <v>49</v>
      </c>
      <c r="W2407" t="s">
        <v>18290</v>
      </c>
      <c r="X2407" s="126">
        <v>25502</v>
      </c>
      <c r="Y2407" t="s">
        <v>13078</v>
      </c>
      <c r="AB2407" t="s">
        <v>38</v>
      </c>
      <c r="AC2407" t="s">
        <v>39</v>
      </c>
      <c r="AD2407" t="s">
        <v>40</v>
      </c>
    </row>
    <row r="2408" spans="1:30" x14ac:dyDescent="0.25">
      <c r="A2408" t="s">
        <v>13079</v>
      </c>
      <c r="B2408" t="s">
        <v>415</v>
      </c>
      <c r="C2408" t="s">
        <v>28</v>
      </c>
      <c r="D2408" t="s">
        <v>29</v>
      </c>
      <c r="E2408" t="s">
        <v>368</v>
      </c>
      <c r="F2408" t="s">
        <v>13068</v>
      </c>
      <c r="G2408" t="s">
        <v>13069</v>
      </c>
      <c r="H2408" t="s">
        <v>9383</v>
      </c>
      <c r="I2408" t="s">
        <v>15673</v>
      </c>
      <c r="J2408" t="s">
        <v>13079</v>
      </c>
      <c r="K2408" t="s">
        <v>31</v>
      </c>
      <c r="L2408" t="s">
        <v>31</v>
      </c>
      <c r="M2408" t="s">
        <v>42</v>
      </c>
      <c r="N2408" t="s">
        <v>61</v>
      </c>
      <c r="O2408" t="s">
        <v>13080</v>
      </c>
      <c r="P2408" t="s">
        <v>68</v>
      </c>
      <c r="Q2408" t="s">
        <v>22728</v>
      </c>
      <c r="R2408" t="s">
        <v>22729</v>
      </c>
      <c r="S2408" s="189" t="s">
        <v>235</v>
      </c>
      <c r="T2408" t="s">
        <v>64</v>
      </c>
      <c r="U2408" t="s">
        <v>48</v>
      </c>
      <c r="V2408" t="s">
        <v>49</v>
      </c>
      <c r="W2408" t="s">
        <v>22730</v>
      </c>
      <c r="X2408" s="126">
        <v>29071</v>
      </c>
      <c r="Y2408" t="s">
        <v>22731</v>
      </c>
      <c r="Z2408" s="126">
        <v>44417</v>
      </c>
      <c r="AA2408" s="126">
        <v>44561</v>
      </c>
      <c r="AB2408" t="s">
        <v>38</v>
      </c>
      <c r="AC2408" t="s">
        <v>6628</v>
      </c>
      <c r="AD2408" t="s">
        <v>40</v>
      </c>
    </row>
    <row r="2409" spans="1:30" x14ac:dyDescent="0.25">
      <c r="A2409" t="s">
        <v>13081</v>
      </c>
      <c r="B2409" t="s">
        <v>415</v>
      </c>
      <c r="C2409" t="s">
        <v>28</v>
      </c>
      <c r="D2409" t="s">
        <v>29</v>
      </c>
      <c r="E2409" t="s">
        <v>368</v>
      </c>
      <c r="F2409" t="s">
        <v>13068</v>
      </c>
      <c r="G2409" t="s">
        <v>13069</v>
      </c>
      <c r="H2409" t="s">
        <v>9383</v>
      </c>
      <c r="I2409" t="s">
        <v>15673</v>
      </c>
      <c r="J2409" t="s">
        <v>13081</v>
      </c>
      <c r="K2409" t="s">
        <v>31</v>
      </c>
      <c r="L2409" t="s">
        <v>31</v>
      </c>
      <c r="M2409" t="s">
        <v>6446</v>
      </c>
      <c r="N2409" t="s">
        <v>43</v>
      </c>
      <c r="O2409" t="s">
        <v>13082</v>
      </c>
      <c r="P2409" t="s">
        <v>75</v>
      </c>
      <c r="Q2409" t="s">
        <v>792</v>
      </c>
      <c r="R2409" t="s">
        <v>620</v>
      </c>
      <c r="S2409" t="str">
        <f t="shared" si="33"/>
        <v>QUISPE SANCHO, ROGELIO</v>
      </c>
      <c r="T2409" t="s">
        <v>52</v>
      </c>
      <c r="U2409" t="s">
        <v>48</v>
      </c>
      <c r="V2409" t="s">
        <v>49</v>
      </c>
      <c r="W2409" t="s">
        <v>18291</v>
      </c>
      <c r="X2409" s="126">
        <v>30666</v>
      </c>
      <c r="Y2409" t="s">
        <v>13083</v>
      </c>
      <c r="AB2409" t="s">
        <v>38</v>
      </c>
      <c r="AC2409" t="s">
        <v>39</v>
      </c>
      <c r="AD2409" t="s">
        <v>40</v>
      </c>
    </row>
    <row r="2410" spans="1:30" x14ac:dyDescent="0.25">
      <c r="A2410" t="s">
        <v>13084</v>
      </c>
      <c r="B2410" t="s">
        <v>415</v>
      </c>
      <c r="C2410" t="s">
        <v>28</v>
      </c>
      <c r="D2410" t="s">
        <v>29</v>
      </c>
      <c r="E2410" t="s">
        <v>368</v>
      </c>
      <c r="F2410" t="s">
        <v>13068</v>
      </c>
      <c r="G2410" t="s">
        <v>13069</v>
      </c>
      <c r="H2410" t="s">
        <v>9383</v>
      </c>
      <c r="I2410" t="s">
        <v>15673</v>
      </c>
      <c r="J2410" t="s">
        <v>13084</v>
      </c>
      <c r="K2410" t="s">
        <v>31</v>
      </c>
      <c r="L2410" t="s">
        <v>31</v>
      </c>
      <c r="M2410" t="s">
        <v>42</v>
      </c>
      <c r="N2410" t="s">
        <v>43</v>
      </c>
      <c r="O2410" t="s">
        <v>13085</v>
      </c>
      <c r="P2410" t="s">
        <v>668</v>
      </c>
      <c r="Q2410" t="s">
        <v>762</v>
      </c>
      <c r="R2410" t="s">
        <v>13086</v>
      </c>
      <c r="S2410" t="str">
        <f t="shared" si="33"/>
        <v>CHAIÑA RIOS, JUAN JESUS</v>
      </c>
      <c r="T2410" t="s">
        <v>59</v>
      </c>
      <c r="U2410" t="s">
        <v>48</v>
      </c>
      <c r="V2410" t="s">
        <v>49</v>
      </c>
      <c r="W2410" t="s">
        <v>18292</v>
      </c>
      <c r="X2410" s="126">
        <v>23917</v>
      </c>
      <c r="Y2410" t="s">
        <v>13087</v>
      </c>
      <c r="AB2410" t="s">
        <v>38</v>
      </c>
      <c r="AC2410" t="s">
        <v>39</v>
      </c>
      <c r="AD2410" t="s">
        <v>40</v>
      </c>
    </row>
    <row r="2411" spans="1:30" x14ac:dyDescent="0.25">
      <c r="A2411" t="s">
        <v>13088</v>
      </c>
      <c r="B2411" t="s">
        <v>415</v>
      </c>
      <c r="C2411" t="s">
        <v>28</v>
      </c>
      <c r="D2411" t="s">
        <v>29</v>
      </c>
      <c r="E2411" t="s">
        <v>368</v>
      </c>
      <c r="F2411" t="s">
        <v>13068</v>
      </c>
      <c r="G2411" t="s">
        <v>13069</v>
      </c>
      <c r="H2411" t="s">
        <v>9383</v>
      </c>
      <c r="I2411" t="s">
        <v>15673</v>
      </c>
      <c r="J2411" t="s">
        <v>13088</v>
      </c>
      <c r="K2411" t="s">
        <v>90</v>
      </c>
      <c r="L2411" t="s">
        <v>91</v>
      </c>
      <c r="M2411" t="s">
        <v>92</v>
      </c>
      <c r="N2411" t="s">
        <v>43</v>
      </c>
      <c r="O2411" t="s">
        <v>13089</v>
      </c>
      <c r="P2411" t="s">
        <v>298</v>
      </c>
      <c r="Q2411" t="s">
        <v>1021</v>
      </c>
      <c r="R2411" t="s">
        <v>13090</v>
      </c>
      <c r="S2411" t="str">
        <f t="shared" si="33"/>
        <v>AGUILAR ZAIRA, ABRAHAM HERIBERTO</v>
      </c>
      <c r="T2411" t="s">
        <v>102</v>
      </c>
      <c r="U2411" t="s">
        <v>37</v>
      </c>
      <c r="V2411" t="s">
        <v>49</v>
      </c>
      <c r="W2411" t="s">
        <v>18293</v>
      </c>
      <c r="X2411" s="126">
        <v>26374</v>
      </c>
      <c r="Y2411" t="s">
        <v>13091</v>
      </c>
      <c r="AB2411" t="s">
        <v>38</v>
      </c>
      <c r="AC2411" t="s">
        <v>95</v>
      </c>
      <c r="AD2411" t="s">
        <v>40</v>
      </c>
    </row>
    <row r="2412" spans="1:30" x14ac:dyDescent="0.25">
      <c r="A2412" t="s">
        <v>13092</v>
      </c>
      <c r="B2412" t="s">
        <v>415</v>
      </c>
      <c r="C2412" t="s">
        <v>338</v>
      </c>
      <c r="D2412" t="s">
        <v>29</v>
      </c>
      <c r="E2412" t="s">
        <v>368</v>
      </c>
      <c r="F2412" t="s">
        <v>13093</v>
      </c>
      <c r="G2412" t="s">
        <v>13094</v>
      </c>
      <c r="H2412" t="s">
        <v>9383</v>
      </c>
      <c r="I2412" t="s">
        <v>15675</v>
      </c>
      <c r="J2412" t="s">
        <v>13092</v>
      </c>
      <c r="K2412" t="s">
        <v>31</v>
      </c>
      <c r="L2412" t="s">
        <v>31</v>
      </c>
      <c r="M2412" t="s">
        <v>42</v>
      </c>
      <c r="N2412" t="s">
        <v>43</v>
      </c>
      <c r="O2412" t="s">
        <v>15676</v>
      </c>
      <c r="P2412" t="s">
        <v>732</v>
      </c>
      <c r="Q2412" t="s">
        <v>371</v>
      </c>
      <c r="R2412" t="s">
        <v>7184</v>
      </c>
      <c r="S2412" t="str">
        <f t="shared" si="33"/>
        <v>CORNEJO TURPO, MAXIMILIANO</v>
      </c>
      <c r="T2412" t="s">
        <v>47</v>
      </c>
      <c r="U2412" t="s">
        <v>48</v>
      </c>
      <c r="V2412" t="s">
        <v>49</v>
      </c>
      <c r="W2412" t="s">
        <v>18294</v>
      </c>
      <c r="X2412" s="126">
        <v>25984</v>
      </c>
      <c r="Y2412" t="s">
        <v>15677</v>
      </c>
      <c r="AB2412" t="s">
        <v>38</v>
      </c>
      <c r="AC2412" t="s">
        <v>39</v>
      </c>
      <c r="AD2412" t="s">
        <v>40</v>
      </c>
    </row>
    <row r="2413" spans="1:30" x14ac:dyDescent="0.25">
      <c r="A2413" t="s">
        <v>13095</v>
      </c>
      <c r="B2413" t="s">
        <v>415</v>
      </c>
      <c r="C2413" t="s">
        <v>338</v>
      </c>
      <c r="D2413" t="s">
        <v>29</v>
      </c>
      <c r="E2413" t="s">
        <v>368</v>
      </c>
      <c r="F2413" t="s">
        <v>13093</v>
      </c>
      <c r="G2413" t="s">
        <v>13094</v>
      </c>
      <c r="H2413" t="s">
        <v>9383</v>
      </c>
      <c r="I2413" t="s">
        <v>15675</v>
      </c>
      <c r="J2413" t="s">
        <v>13095</v>
      </c>
      <c r="K2413" t="s">
        <v>31</v>
      </c>
      <c r="L2413" t="s">
        <v>31</v>
      </c>
      <c r="M2413" t="s">
        <v>291</v>
      </c>
      <c r="N2413" t="s">
        <v>43</v>
      </c>
      <c r="O2413" t="s">
        <v>15678</v>
      </c>
      <c r="P2413" t="s">
        <v>330</v>
      </c>
      <c r="Q2413" t="s">
        <v>718</v>
      </c>
      <c r="R2413" t="s">
        <v>15679</v>
      </c>
      <c r="S2413" t="str">
        <f t="shared" si="33"/>
        <v>COAQUIRA VERA, DANIRA TORIBIA</v>
      </c>
      <c r="T2413" t="s">
        <v>59</v>
      </c>
      <c r="U2413" t="s">
        <v>48</v>
      </c>
      <c r="V2413" t="s">
        <v>49</v>
      </c>
      <c r="W2413" t="s">
        <v>18295</v>
      </c>
      <c r="X2413" s="126">
        <v>23459</v>
      </c>
      <c r="Y2413" t="s">
        <v>15680</v>
      </c>
      <c r="Z2413" s="126">
        <v>44197</v>
      </c>
      <c r="AA2413" s="126">
        <v>44561</v>
      </c>
      <c r="AB2413" t="s">
        <v>38</v>
      </c>
      <c r="AC2413" t="s">
        <v>39</v>
      </c>
      <c r="AD2413" t="s">
        <v>40</v>
      </c>
    </row>
    <row r="2414" spans="1:30" x14ac:dyDescent="0.25">
      <c r="A2414" t="s">
        <v>13102</v>
      </c>
      <c r="B2414" t="s">
        <v>415</v>
      </c>
      <c r="C2414" t="s">
        <v>338</v>
      </c>
      <c r="D2414" t="s">
        <v>29</v>
      </c>
      <c r="E2414" t="s">
        <v>368</v>
      </c>
      <c r="F2414" t="s">
        <v>13098</v>
      </c>
      <c r="G2414" t="s">
        <v>13099</v>
      </c>
      <c r="H2414" t="s">
        <v>9383</v>
      </c>
      <c r="I2414" t="s">
        <v>15681</v>
      </c>
      <c r="J2414" t="s">
        <v>13102</v>
      </c>
      <c r="K2414" t="s">
        <v>31</v>
      </c>
      <c r="L2414" t="s">
        <v>31</v>
      </c>
      <c r="M2414" t="s">
        <v>6446</v>
      </c>
      <c r="N2414" t="s">
        <v>43</v>
      </c>
      <c r="O2414" t="s">
        <v>53</v>
      </c>
      <c r="P2414" t="s">
        <v>983</v>
      </c>
      <c r="Q2414" t="s">
        <v>555</v>
      </c>
      <c r="R2414" t="s">
        <v>529</v>
      </c>
      <c r="S2414" t="str">
        <f t="shared" si="33"/>
        <v>CAMA CALLA, JORGE</v>
      </c>
      <c r="T2414" t="s">
        <v>59</v>
      </c>
      <c r="U2414" t="s">
        <v>48</v>
      </c>
      <c r="V2414" t="s">
        <v>49</v>
      </c>
      <c r="W2414" t="s">
        <v>18296</v>
      </c>
      <c r="X2414" s="126">
        <v>23553</v>
      </c>
      <c r="Y2414" t="s">
        <v>13103</v>
      </c>
      <c r="AB2414" t="s">
        <v>38</v>
      </c>
      <c r="AC2414" t="s">
        <v>39</v>
      </c>
      <c r="AD2414" t="s">
        <v>40</v>
      </c>
    </row>
    <row r="2415" spans="1:30" x14ac:dyDescent="0.25">
      <c r="A2415" t="s">
        <v>13104</v>
      </c>
      <c r="B2415" t="s">
        <v>415</v>
      </c>
      <c r="C2415" t="s">
        <v>338</v>
      </c>
      <c r="D2415" t="s">
        <v>29</v>
      </c>
      <c r="E2415" t="s">
        <v>368</v>
      </c>
      <c r="F2415" t="s">
        <v>13098</v>
      </c>
      <c r="G2415" t="s">
        <v>13099</v>
      </c>
      <c r="H2415" t="s">
        <v>9383</v>
      </c>
      <c r="I2415" t="s">
        <v>15681</v>
      </c>
      <c r="J2415" t="s">
        <v>13104</v>
      </c>
      <c r="K2415" t="s">
        <v>31</v>
      </c>
      <c r="L2415" t="s">
        <v>31</v>
      </c>
      <c r="M2415" t="s">
        <v>291</v>
      </c>
      <c r="N2415" t="s">
        <v>43</v>
      </c>
      <c r="O2415" t="s">
        <v>13105</v>
      </c>
      <c r="P2415" t="s">
        <v>148</v>
      </c>
      <c r="Q2415" t="s">
        <v>148</v>
      </c>
      <c r="R2415" t="s">
        <v>13106</v>
      </c>
      <c r="S2415" t="str">
        <f t="shared" si="33"/>
        <v>CHAYÑA CHAYÑA, ROSAURA</v>
      </c>
      <c r="T2415" t="s">
        <v>59</v>
      </c>
      <c r="U2415" t="s">
        <v>48</v>
      </c>
      <c r="V2415" t="s">
        <v>49</v>
      </c>
      <c r="W2415" t="s">
        <v>18297</v>
      </c>
      <c r="X2415" s="126">
        <v>27325</v>
      </c>
      <c r="Y2415" t="s">
        <v>13107</v>
      </c>
      <c r="Z2415" s="126">
        <v>44197</v>
      </c>
      <c r="AA2415" s="126">
        <v>44561</v>
      </c>
      <c r="AB2415" t="s">
        <v>38</v>
      </c>
      <c r="AC2415" t="s">
        <v>39</v>
      </c>
      <c r="AD2415" t="s">
        <v>40</v>
      </c>
    </row>
    <row r="2416" spans="1:30" x14ac:dyDescent="0.25">
      <c r="A2416" t="s">
        <v>13108</v>
      </c>
      <c r="B2416" t="s">
        <v>415</v>
      </c>
      <c r="C2416" t="s">
        <v>338</v>
      </c>
      <c r="D2416" t="s">
        <v>29</v>
      </c>
      <c r="E2416" t="s">
        <v>368</v>
      </c>
      <c r="F2416" t="s">
        <v>13109</v>
      </c>
      <c r="G2416" t="s">
        <v>13110</v>
      </c>
      <c r="H2416" t="s">
        <v>9383</v>
      </c>
      <c r="I2416" t="s">
        <v>15682</v>
      </c>
      <c r="J2416" t="s">
        <v>13108</v>
      </c>
      <c r="K2416" t="s">
        <v>31</v>
      </c>
      <c r="L2416" t="s">
        <v>32</v>
      </c>
      <c r="M2416" t="s">
        <v>33</v>
      </c>
      <c r="N2416" t="s">
        <v>699</v>
      </c>
      <c r="O2416" t="s">
        <v>15683</v>
      </c>
      <c r="P2416" t="s">
        <v>75</v>
      </c>
      <c r="Q2416" t="s">
        <v>267</v>
      </c>
      <c r="R2416" t="s">
        <v>9755</v>
      </c>
      <c r="S2416" t="str">
        <f t="shared" si="33"/>
        <v>QUISPE SANDOVAL, SILVESTRE</v>
      </c>
      <c r="T2416" t="s">
        <v>36</v>
      </c>
      <c r="U2416" t="s">
        <v>37</v>
      </c>
      <c r="V2416" t="s">
        <v>49</v>
      </c>
      <c r="W2416" t="s">
        <v>17327</v>
      </c>
      <c r="X2416" s="126">
        <v>26114</v>
      </c>
      <c r="Y2416" t="s">
        <v>9756</v>
      </c>
      <c r="Z2416" s="126">
        <v>44197</v>
      </c>
      <c r="AA2416" s="126">
        <v>44561</v>
      </c>
      <c r="AB2416" t="s">
        <v>38</v>
      </c>
      <c r="AC2416" t="s">
        <v>39</v>
      </c>
      <c r="AD2416" t="s">
        <v>40</v>
      </c>
    </row>
    <row r="2417" spans="1:30" x14ac:dyDescent="0.25">
      <c r="A2417" t="s">
        <v>13113</v>
      </c>
      <c r="B2417" t="s">
        <v>415</v>
      </c>
      <c r="C2417" t="s">
        <v>338</v>
      </c>
      <c r="D2417" t="s">
        <v>29</v>
      </c>
      <c r="E2417" t="s">
        <v>368</v>
      </c>
      <c r="F2417" t="s">
        <v>13109</v>
      </c>
      <c r="G2417" t="s">
        <v>13110</v>
      </c>
      <c r="H2417" t="s">
        <v>9383</v>
      </c>
      <c r="I2417" t="s">
        <v>15682</v>
      </c>
      <c r="J2417" t="s">
        <v>13113</v>
      </c>
      <c r="K2417" t="s">
        <v>31</v>
      </c>
      <c r="L2417" t="s">
        <v>31</v>
      </c>
      <c r="M2417" t="s">
        <v>42</v>
      </c>
      <c r="N2417" t="s">
        <v>43</v>
      </c>
      <c r="O2417" t="s">
        <v>13114</v>
      </c>
      <c r="P2417" t="s">
        <v>174</v>
      </c>
      <c r="Q2417" t="s">
        <v>219</v>
      </c>
      <c r="R2417" t="s">
        <v>6883</v>
      </c>
      <c r="S2417" t="str">
        <f t="shared" si="33"/>
        <v>ROJAS CASTILLO, MARLENI</v>
      </c>
      <c r="T2417" t="s">
        <v>36</v>
      </c>
      <c r="U2417" t="s">
        <v>48</v>
      </c>
      <c r="V2417" t="s">
        <v>49</v>
      </c>
      <c r="W2417" t="s">
        <v>18298</v>
      </c>
      <c r="X2417" s="126">
        <v>26498</v>
      </c>
      <c r="Y2417" t="s">
        <v>13115</v>
      </c>
      <c r="AB2417" t="s">
        <v>38</v>
      </c>
      <c r="AC2417" t="s">
        <v>39</v>
      </c>
      <c r="AD2417" t="s">
        <v>40</v>
      </c>
    </row>
    <row r="2418" spans="1:30" x14ac:dyDescent="0.25">
      <c r="A2418" t="s">
        <v>13116</v>
      </c>
      <c r="B2418" t="s">
        <v>415</v>
      </c>
      <c r="C2418" t="s">
        <v>338</v>
      </c>
      <c r="D2418" t="s">
        <v>29</v>
      </c>
      <c r="E2418" t="s">
        <v>368</v>
      </c>
      <c r="F2418" t="s">
        <v>13109</v>
      </c>
      <c r="G2418" t="s">
        <v>13110</v>
      </c>
      <c r="H2418" t="s">
        <v>9383</v>
      </c>
      <c r="I2418" t="s">
        <v>15682</v>
      </c>
      <c r="J2418" t="s">
        <v>13116</v>
      </c>
      <c r="K2418" t="s">
        <v>31</v>
      </c>
      <c r="L2418" t="s">
        <v>31</v>
      </c>
      <c r="M2418" t="s">
        <v>6446</v>
      </c>
      <c r="N2418" t="s">
        <v>43</v>
      </c>
      <c r="O2418" t="s">
        <v>53</v>
      </c>
      <c r="P2418" t="s">
        <v>9962</v>
      </c>
      <c r="Q2418" t="s">
        <v>132</v>
      </c>
      <c r="R2418" t="s">
        <v>880</v>
      </c>
      <c r="S2418" t="str">
        <f t="shared" si="33"/>
        <v>HUANCAPAZA VELASQUEZ, JAIME</v>
      </c>
      <c r="T2418" t="s">
        <v>52</v>
      </c>
      <c r="U2418" t="s">
        <v>48</v>
      </c>
      <c r="V2418" t="s">
        <v>49</v>
      </c>
      <c r="W2418" t="s">
        <v>18299</v>
      </c>
      <c r="X2418" s="126">
        <v>24630</v>
      </c>
      <c r="Y2418" t="s">
        <v>13117</v>
      </c>
      <c r="AB2418" t="s">
        <v>38</v>
      </c>
      <c r="AC2418" t="s">
        <v>39</v>
      </c>
      <c r="AD2418" t="s">
        <v>40</v>
      </c>
    </row>
    <row r="2419" spans="1:30" x14ac:dyDescent="0.25">
      <c r="A2419" t="s">
        <v>13118</v>
      </c>
      <c r="B2419" t="s">
        <v>415</v>
      </c>
      <c r="C2419" t="s">
        <v>338</v>
      </c>
      <c r="D2419" t="s">
        <v>29</v>
      </c>
      <c r="E2419" t="s">
        <v>368</v>
      </c>
      <c r="F2419" t="s">
        <v>13109</v>
      </c>
      <c r="G2419" t="s">
        <v>13110</v>
      </c>
      <c r="H2419" t="s">
        <v>9383</v>
      </c>
      <c r="I2419" t="s">
        <v>15682</v>
      </c>
      <c r="J2419" t="s">
        <v>13118</v>
      </c>
      <c r="K2419" t="s">
        <v>31</v>
      </c>
      <c r="L2419" t="s">
        <v>31</v>
      </c>
      <c r="M2419" t="s">
        <v>42</v>
      </c>
      <c r="N2419" t="s">
        <v>43</v>
      </c>
      <c r="O2419" t="s">
        <v>53</v>
      </c>
      <c r="P2419" t="s">
        <v>202</v>
      </c>
      <c r="Q2419" t="s">
        <v>75</v>
      </c>
      <c r="R2419" t="s">
        <v>367</v>
      </c>
      <c r="S2419" t="str">
        <f t="shared" si="33"/>
        <v>YANA QUISPE, RAUL</v>
      </c>
      <c r="T2419" t="s">
        <v>47</v>
      </c>
      <c r="U2419" t="s">
        <v>48</v>
      </c>
      <c r="V2419" t="s">
        <v>49</v>
      </c>
      <c r="W2419" t="s">
        <v>18300</v>
      </c>
      <c r="X2419" s="126">
        <v>24781</v>
      </c>
      <c r="Y2419" t="s">
        <v>13119</v>
      </c>
      <c r="AB2419" t="s">
        <v>38</v>
      </c>
      <c r="AC2419" t="s">
        <v>39</v>
      </c>
      <c r="AD2419" t="s">
        <v>40</v>
      </c>
    </row>
    <row r="2420" spans="1:30" x14ac:dyDescent="0.25">
      <c r="A2420" t="s">
        <v>13120</v>
      </c>
      <c r="B2420" t="s">
        <v>415</v>
      </c>
      <c r="C2420" t="s">
        <v>338</v>
      </c>
      <c r="D2420" t="s">
        <v>29</v>
      </c>
      <c r="E2420" t="s">
        <v>368</v>
      </c>
      <c r="F2420" t="s">
        <v>13109</v>
      </c>
      <c r="G2420" t="s">
        <v>13110</v>
      </c>
      <c r="H2420" t="s">
        <v>9383</v>
      </c>
      <c r="I2420" t="s">
        <v>15682</v>
      </c>
      <c r="J2420" t="s">
        <v>13120</v>
      </c>
      <c r="K2420" t="s">
        <v>90</v>
      </c>
      <c r="L2420" t="s">
        <v>91</v>
      </c>
      <c r="M2420" t="s">
        <v>92</v>
      </c>
      <c r="N2420" t="s">
        <v>235</v>
      </c>
      <c r="O2420" t="s">
        <v>15684</v>
      </c>
      <c r="P2420" t="s">
        <v>41</v>
      </c>
      <c r="Q2420" t="s">
        <v>41</v>
      </c>
      <c r="R2420" t="s">
        <v>41</v>
      </c>
      <c r="S2420" t="str">
        <f t="shared" si="33"/>
        <v xml:space="preserve"> , </v>
      </c>
      <c r="T2420" t="s">
        <v>102</v>
      </c>
      <c r="U2420" t="s">
        <v>37</v>
      </c>
      <c r="V2420" t="s">
        <v>49</v>
      </c>
      <c r="W2420" t="s">
        <v>41</v>
      </c>
      <c r="X2420" t="s">
        <v>236</v>
      </c>
      <c r="Y2420" t="s">
        <v>41</v>
      </c>
      <c r="AB2420" t="s">
        <v>38</v>
      </c>
      <c r="AC2420" t="s">
        <v>95</v>
      </c>
      <c r="AD2420" t="s">
        <v>40</v>
      </c>
    </row>
    <row r="2421" spans="1:30" x14ac:dyDescent="0.25">
      <c r="A2421" t="s">
        <v>13123</v>
      </c>
      <c r="B2421" t="s">
        <v>415</v>
      </c>
      <c r="C2421" t="s">
        <v>28</v>
      </c>
      <c r="D2421" t="s">
        <v>29</v>
      </c>
      <c r="E2421" t="s">
        <v>368</v>
      </c>
      <c r="F2421" t="s">
        <v>13124</v>
      </c>
      <c r="G2421" t="s">
        <v>13125</v>
      </c>
      <c r="H2421" t="s">
        <v>9383</v>
      </c>
      <c r="I2421" t="s">
        <v>15685</v>
      </c>
      <c r="J2421" t="s">
        <v>13123</v>
      </c>
      <c r="K2421" t="s">
        <v>31</v>
      </c>
      <c r="L2421" t="s">
        <v>31</v>
      </c>
      <c r="M2421" t="s">
        <v>291</v>
      </c>
      <c r="N2421" t="s">
        <v>43</v>
      </c>
      <c r="O2421" t="s">
        <v>15686</v>
      </c>
      <c r="P2421" t="s">
        <v>3</v>
      </c>
      <c r="Q2421" t="s">
        <v>295</v>
      </c>
      <c r="R2421" t="s">
        <v>13633</v>
      </c>
      <c r="S2421" t="str">
        <f t="shared" si="33"/>
        <v>ZONA ZEA, CALIXTO FORTUNATO</v>
      </c>
      <c r="T2421" t="s">
        <v>47</v>
      </c>
      <c r="U2421" t="s">
        <v>48</v>
      </c>
      <c r="V2421" t="s">
        <v>49</v>
      </c>
      <c r="W2421" t="s">
        <v>18301</v>
      </c>
      <c r="X2421" s="126">
        <v>21837</v>
      </c>
      <c r="Y2421" t="s">
        <v>13634</v>
      </c>
      <c r="Z2421" s="126">
        <v>44197</v>
      </c>
      <c r="AA2421" s="126">
        <v>44561</v>
      </c>
      <c r="AB2421" t="s">
        <v>38</v>
      </c>
      <c r="AC2421" t="s">
        <v>39</v>
      </c>
      <c r="AD2421" t="s">
        <v>40</v>
      </c>
    </row>
    <row r="2422" spans="1:30" x14ac:dyDescent="0.25">
      <c r="A2422" t="s">
        <v>13126</v>
      </c>
      <c r="B2422" t="s">
        <v>415</v>
      </c>
      <c r="C2422" t="s">
        <v>28</v>
      </c>
      <c r="D2422" t="s">
        <v>29</v>
      </c>
      <c r="E2422" t="s">
        <v>368</v>
      </c>
      <c r="F2422" t="s">
        <v>13124</v>
      </c>
      <c r="G2422" t="s">
        <v>13125</v>
      </c>
      <c r="H2422" t="s">
        <v>9383</v>
      </c>
      <c r="I2422" t="s">
        <v>15685</v>
      </c>
      <c r="J2422" t="s">
        <v>13126</v>
      </c>
      <c r="K2422" t="s">
        <v>31</v>
      </c>
      <c r="L2422" t="s">
        <v>31</v>
      </c>
      <c r="M2422" t="s">
        <v>42</v>
      </c>
      <c r="N2422" t="s">
        <v>43</v>
      </c>
      <c r="O2422" t="s">
        <v>13127</v>
      </c>
      <c r="P2422" t="s">
        <v>6502</v>
      </c>
      <c r="Q2422" t="s">
        <v>592</v>
      </c>
      <c r="R2422" t="s">
        <v>801</v>
      </c>
      <c r="S2422" t="str">
        <f t="shared" si="33"/>
        <v>SUCASACA YANARICO, SAMUEL</v>
      </c>
      <c r="T2422" t="s">
        <v>59</v>
      </c>
      <c r="U2422" t="s">
        <v>48</v>
      </c>
      <c r="V2422" t="s">
        <v>49</v>
      </c>
      <c r="W2422" t="s">
        <v>18302</v>
      </c>
      <c r="X2422" s="126">
        <v>27709</v>
      </c>
      <c r="Y2422" t="s">
        <v>13128</v>
      </c>
      <c r="AB2422" t="s">
        <v>38</v>
      </c>
      <c r="AC2422" t="s">
        <v>39</v>
      </c>
      <c r="AD2422" t="s">
        <v>40</v>
      </c>
    </row>
    <row r="2423" spans="1:30" x14ac:dyDescent="0.25">
      <c r="A2423" t="s">
        <v>13129</v>
      </c>
      <c r="B2423" t="s">
        <v>415</v>
      </c>
      <c r="C2423" t="s">
        <v>28</v>
      </c>
      <c r="D2423" t="s">
        <v>29</v>
      </c>
      <c r="E2423" t="s">
        <v>368</v>
      </c>
      <c r="F2423" t="s">
        <v>13124</v>
      </c>
      <c r="G2423" t="s">
        <v>13125</v>
      </c>
      <c r="H2423" t="s">
        <v>9383</v>
      </c>
      <c r="I2423" t="s">
        <v>15685</v>
      </c>
      <c r="J2423" t="s">
        <v>13129</v>
      </c>
      <c r="K2423" t="s">
        <v>31</v>
      </c>
      <c r="L2423" t="s">
        <v>31</v>
      </c>
      <c r="M2423" t="s">
        <v>42</v>
      </c>
      <c r="N2423" t="s">
        <v>43</v>
      </c>
      <c r="O2423" t="s">
        <v>13130</v>
      </c>
      <c r="P2423" t="s">
        <v>288</v>
      </c>
      <c r="Q2423" t="s">
        <v>132</v>
      </c>
      <c r="R2423" t="s">
        <v>13131</v>
      </c>
      <c r="S2423" t="str">
        <f t="shared" si="33"/>
        <v>ALVAREZ VELASQUEZ, LIZBETH CAROLE</v>
      </c>
      <c r="T2423" t="s">
        <v>52</v>
      </c>
      <c r="U2423" t="s">
        <v>48</v>
      </c>
      <c r="V2423" t="s">
        <v>49</v>
      </c>
      <c r="W2423" t="s">
        <v>18303</v>
      </c>
      <c r="X2423" s="126">
        <v>27085</v>
      </c>
      <c r="Y2423" t="s">
        <v>13132</v>
      </c>
      <c r="AB2423" t="s">
        <v>38</v>
      </c>
      <c r="AC2423" t="s">
        <v>39</v>
      </c>
      <c r="AD2423" t="s">
        <v>40</v>
      </c>
    </row>
    <row r="2424" spans="1:30" x14ac:dyDescent="0.25">
      <c r="A2424" t="s">
        <v>13133</v>
      </c>
      <c r="B2424" t="s">
        <v>415</v>
      </c>
      <c r="C2424" t="s">
        <v>28</v>
      </c>
      <c r="D2424" t="s">
        <v>29</v>
      </c>
      <c r="E2424" t="s">
        <v>368</v>
      </c>
      <c r="F2424" t="s">
        <v>13124</v>
      </c>
      <c r="G2424" t="s">
        <v>13125</v>
      </c>
      <c r="H2424" t="s">
        <v>9383</v>
      </c>
      <c r="I2424" t="s">
        <v>15685</v>
      </c>
      <c r="J2424" t="s">
        <v>13133</v>
      </c>
      <c r="K2424" t="s">
        <v>31</v>
      </c>
      <c r="L2424" t="s">
        <v>31</v>
      </c>
      <c r="M2424" t="s">
        <v>42</v>
      </c>
      <c r="N2424" t="s">
        <v>43</v>
      </c>
      <c r="O2424" t="s">
        <v>15687</v>
      </c>
      <c r="P2424" t="s">
        <v>164</v>
      </c>
      <c r="Q2424" t="s">
        <v>855</v>
      </c>
      <c r="R2424" t="s">
        <v>6832</v>
      </c>
      <c r="S2424" t="str">
        <f t="shared" si="33"/>
        <v>YUCRA CARRION, PRIMITIVA</v>
      </c>
      <c r="T2424" t="s">
        <v>64</v>
      </c>
      <c r="U2424" t="s">
        <v>48</v>
      </c>
      <c r="V2424" t="s">
        <v>49</v>
      </c>
      <c r="W2424" t="s">
        <v>18304</v>
      </c>
      <c r="X2424" s="126">
        <v>25674</v>
      </c>
      <c r="Y2424" t="s">
        <v>15688</v>
      </c>
      <c r="AB2424" t="s">
        <v>38</v>
      </c>
      <c r="AC2424" t="s">
        <v>39</v>
      </c>
      <c r="AD2424" t="s">
        <v>40</v>
      </c>
    </row>
    <row r="2425" spans="1:30" x14ac:dyDescent="0.25">
      <c r="A2425" t="s">
        <v>13136</v>
      </c>
      <c r="B2425" t="s">
        <v>415</v>
      </c>
      <c r="C2425" t="s">
        <v>28</v>
      </c>
      <c r="D2425" t="s">
        <v>29</v>
      </c>
      <c r="E2425" t="s">
        <v>368</v>
      </c>
      <c r="F2425" t="s">
        <v>13124</v>
      </c>
      <c r="G2425" t="s">
        <v>13125</v>
      </c>
      <c r="H2425" t="s">
        <v>9383</v>
      </c>
      <c r="I2425" t="s">
        <v>15685</v>
      </c>
      <c r="J2425" t="s">
        <v>13136</v>
      </c>
      <c r="K2425" t="s">
        <v>31</v>
      </c>
      <c r="L2425" t="s">
        <v>31</v>
      </c>
      <c r="M2425" t="s">
        <v>42</v>
      </c>
      <c r="N2425" t="s">
        <v>43</v>
      </c>
      <c r="O2425" t="s">
        <v>53</v>
      </c>
      <c r="P2425" t="s">
        <v>846</v>
      </c>
      <c r="Q2425" t="s">
        <v>480</v>
      </c>
      <c r="R2425" t="s">
        <v>13137</v>
      </c>
      <c r="S2425" t="str">
        <f t="shared" si="33"/>
        <v>YAGUNO CURO, TEOFILO BACILIO</v>
      </c>
      <c r="T2425" t="s">
        <v>52</v>
      </c>
      <c r="U2425" t="s">
        <v>48</v>
      </c>
      <c r="V2425" t="s">
        <v>49</v>
      </c>
      <c r="W2425" t="s">
        <v>18305</v>
      </c>
      <c r="X2425" s="126">
        <v>21689</v>
      </c>
      <c r="Y2425" t="s">
        <v>13138</v>
      </c>
      <c r="AB2425" t="s">
        <v>38</v>
      </c>
      <c r="AC2425" t="s">
        <v>39</v>
      </c>
      <c r="AD2425" t="s">
        <v>40</v>
      </c>
    </row>
    <row r="2426" spans="1:30" x14ac:dyDescent="0.25">
      <c r="A2426" t="s">
        <v>13139</v>
      </c>
      <c r="B2426" t="s">
        <v>415</v>
      </c>
      <c r="C2426" t="s">
        <v>28</v>
      </c>
      <c r="D2426" t="s">
        <v>29</v>
      </c>
      <c r="E2426" t="s">
        <v>368</v>
      </c>
      <c r="F2426" t="s">
        <v>13124</v>
      </c>
      <c r="G2426" t="s">
        <v>13125</v>
      </c>
      <c r="H2426" t="s">
        <v>9383</v>
      </c>
      <c r="I2426" t="s">
        <v>15685</v>
      </c>
      <c r="J2426" t="s">
        <v>13139</v>
      </c>
      <c r="K2426" t="s">
        <v>90</v>
      </c>
      <c r="L2426" t="s">
        <v>91</v>
      </c>
      <c r="M2426" t="s">
        <v>364</v>
      </c>
      <c r="N2426" t="s">
        <v>61</v>
      </c>
      <c r="O2426" t="s">
        <v>13140</v>
      </c>
      <c r="P2426" t="s">
        <v>6378</v>
      </c>
      <c r="Q2426" t="s">
        <v>1577</v>
      </c>
      <c r="R2426" t="s">
        <v>22732</v>
      </c>
      <c r="S2426" s="189" t="s">
        <v>235</v>
      </c>
      <c r="T2426" t="s">
        <v>102</v>
      </c>
      <c r="U2426" t="s">
        <v>37</v>
      </c>
      <c r="V2426" t="s">
        <v>49</v>
      </c>
      <c r="W2426" t="s">
        <v>22733</v>
      </c>
      <c r="X2426" s="126">
        <v>28926</v>
      </c>
      <c r="Y2426" t="s">
        <v>22734</v>
      </c>
      <c r="Z2426" s="126">
        <v>44197</v>
      </c>
      <c r="AA2426" s="126">
        <v>44561</v>
      </c>
      <c r="AB2426" t="s">
        <v>38</v>
      </c>
      <c r="AC2426" t="s">
        <v>95</v>
      </c>
      <c r="AD2426" t="s">
        <v>40</v>
      </c>
    </row>
    <row r="2427" spans="1:30" x14ac:dyDescent="0.25">
      <c r="A2427" t="s">
        <v>13141</v>
      </c>
      <c r="B2427" t="s">
        <v>415</v>
      </c>
      <c r="C2427" t="s">
        <v>28</v>
      </c>
      <c r="D2427" t="s">
        <v>29</v>
      </c>
      <c r="E2427" t="s">
        <v>368</v>
      </c>
      <c r="F2427" t="s">
        <v>13142</v>
      </c>
      <c r="G2427" t="s">
        <v>13143</v>
      </c>
      <c r="H2427" t="s">
        <v>9383</v>
      </c>
      <c r="I2427" t="s">
        <v>15689</v>
      </c>
      <c r="J2427" t="s">
        <v>13141</v>
      </c>
      <c r="K2427" t="s">
        <v>31</v>
      </c>
      <c r="L2427" t="s">
        <v>31</v>
      </c>
      <c r="M2427" t="s">
        <v>291</v>
      </c>
      <c r="N2427" t="s">
        <v>43</v>
      </c>
      <c r="O2427" t="s">
        <v>264</v>
      </c>
      <c r="P2427" t="s">
        <v>652</v>
      </c>
      <c r="Q2427" t="s">
        <v>13144</v>
      </c>
      <c r="R2427" t="s">
        <v>13145</v>
      </c>
      <c r="S2427" t="str">
        <f t="shared" si="33"/>
        <v>PARILLO HUACO, NERI PILAR</v>
      </c>
      <c r="T2427" t="s">
        <v>52</v>
      </c>
      <c r="U2427" t="s">
        <v>48</v>
      </c>
      <c r="V2427" t="s">
        <v>49</v>
      </c>
      <c r="W2427" t="s">
        <v>18306</v>
      </c>
      <c r="X2427" s="126">
        <v>28668</v>
      </c>
      <c r="Y2427" t="s">
        <v>13146</v>
      </c>
      <c r="Z2427" s="126">
        <v>44197</v>
      </c>
      <c r="AA2427" s="126">
        <v>44561</v>
      </c>
      <c r="AB2427" t="s">
        <v>38</v>
      </c>
      <c r="AC2427" t="s">
        <v>39</v>
      </c>
      <c r="AD2427" t="s">
        <v>40</v>
      </c>
    </row>
    <row r="2428" spans="1:30" x14ac:dyDescent="0.25">
      <c r="A2428" t="s">
        <v>13147</v>
      </c>
      <c r="B2428" t="s">
        <v>415</v>
      </c>
      <c r="C2428" t="s">
        <v>28</v>
      </c>
      <c r="D2428" t="s">
        <v>29</v>
      </c>
      <c r="E2428" t="s">
        <v>368</v>
      </c>
      <c r="F2428" t="s">
        <v>13142</v>
      </c>
      <c r="G2428" t="s">
        <v>13143</v>
      </c>
      <c r="H2428" t="s">
        <v>9383</v>
      </c>
      <c r="I2428" t="s">
        <v>15689</v>
      </c>
      <c r="J2428" t="s">
        <v>13147</v>
      </c>
      <c r="K2428" t="s">
        <v>31</v>
      </c>
      <c r="L2428" t="s">
        <v>31</v>
      </c>
      <c r="M2428" t="s">
        <v>42</v>
      </c>
      <c r="N2428" t="s">
        <v>43</v>
      </c>
      <c r="O2428" t="s">
        <v>53</v>
      </c>
      <c r="P2428" t="s">
        <v>193</v>
      </c>
      <c r="Q2428" t="s">
        <v>6502</v>
      </c>
      <c r="R2428" t="s">
        <v>6922</v>
      </c>
      <c r="S2428" t="str">
        <f t="shared" si="33"/>
        <v>APAZA SUCASACA, SIMONA</v>
      </c>
      <c r="T2428" t="s">
        <v>52</v>
      </c>
      <c r="U2428" t="s">
        <v>48</v>
      </c>
      <c r="V2428" t="s">
        <v>49</v>
      </c>
      <c r="W2428" t="s">
        <v>18307</v>
      </c>
      <c r="X2428" s="126">
        <v>20758</v>
      </c>
      <c r="Y2428" t="s">
        <v>13148</v>
      </c>
      <c r="AB2428" t="s">
        <v>38</v>
      </c>
      <c r="AC2428" t="s">
        <v>39</v>
      </c>
      <c r="AD2428" t="s">
        <v>40</v>
      </c>
    </row>
    <row r="2429" spans="1:30" x14ac:dyDescent="0.25">
      <c r="A2429" t="s">
        <v>13149</v>
      </c>
      <c r="B2429" t="s">
        <v>415</v>
      </c>
      <c r="C2429" t="s">
        <v>28</v>
      </c>
      <c r="D2429" t="s">
        <v>29</v>
      </c>
      <c r="E2429" t="s">
        <v>368</v>
      </c>
      <c r="F2429" t="s">
        <v>13142</v>
      </c>
      <c r="G2429" t="s">
        <v>13143</v>
      </c>
      <c r="H2429" t="s">
        <v>9383</v>
      </c>
      <c r="I2429" t="s">
        <v>15689</v>
      </c>
      <c r="J2429" t="s">
        <v>13149</v>
      </c>
      <c r="K2429" t="s">
        <v>31</v>
      </c>
      <c r="L2429" t="s">
        <v>31</v>
      </c>
      <c r="M2429" t="s">
        <v>42</v>
      </c>
      <c r="N2429" t="s">
        <v>43</v>
      </c>
      <c r="O2429" t="s">
        <v>53</v>
      </c>
      <c r="P2429" t="s">
        <v>140</v>
      </c>
      <c r="Q2429" t="s">
        <v>230</v>
      </c>
      <c r="R2429" t="s">
        <v>6367</v>
      </c>
      <c r="S2429" t="str">
        <f t="shared" si="33"/>
        <v>AQUISE TICONA, GERONIMO</v>
      </c>
      <c r="T2429" t="s">
        <v>52</v>
      </c>
      <c r="U2429" t="s">
        <v>48</v>
      </c>
      <c r="V2429" t="s">
        <v>49</v>
      </c>
      <c r="W2429" t="s">
        <v>18308</v>
      </c>
      <c r="X2429" s="126">
        <v>22777</v>
      </c>
      <c r="Y2429" t="s">
        <v>13150</v>
      </c>
      <c r="AB2429" t="s">
        <v>38</v>
      </c>
      <c r="AC2429" t="s">
        <v>39</v>
      </c>
      <c r="AD2429" t="s">
        <v>40</v>
      </c>
    </row>
    <row r="2430" spans="1:30" x14ac:dyDescent="0.25">
      <c r="A2430" t="s">
        <v>13151</v>
      </c>
      <c r="B2430" t="s">
        <v>415</v>
      </c>
      <c r="C2430" t="s">
        <v>28</v>
      </c>
      <c r="D2430" t="s">
        <v>29</v>
      </c>
      <c r="E2430" t="s">
        <v>368</v>
      </c>
      <c r="F2430" t="s">
        <v>13142</v>
      </c>
      <c r="G2430" t="s">
        <v>13143</v>
      </c>
      <c r="H2430" t="s">
        <v>9383</v>
      </c>
      <c r="I2430" t="s">
        <v>15689</v>
      </c>
      <c r="J2430" t="s">
        <v>13151</v>
      </c>
      <c r="K2430" t="s">
        <v>31</v>
      </c>
      <c r="L2430" t="s">
        <v>31</v>
      </c>
      <c r="M2430" t="s">
        <v>9423</v>
      </c>
      <c r="N2430" t="s">
        <v>43</v>
      </c>
      <c r="O2430" t="s">
        <v>53</v>
      </c>
      <c r="P2430" t="s">
        <v>55</v>
      </c>
      <c r="Q2430" t="s">
        <v>62</v>
      </c>
      <c r="R2430" t="s">
        <v>937</v>
      </c>
      <c r="S2430" t="str">
        <f t="shared" si="33"/>
        <v>ARPASI MEDINA, MAURO</v>
      </c>
      <c r="T2430" t="s">
        <v>64</v>
      </c>
      <c r="U2430" t="s">
        <v>48</v>
      </c>
      <c r="V2430" t="s">
        <v>49</v>
      </c>
      <c r="W2430" t="s">
        <v>18309</v>
      </c>
      <c r="X2430" s="126">
        <v>21536</v>
      </c>
      <c r="Y2430" t="s">
        <v>13152</v>
      </c>
      <c r="AB2430" t="s">
        <v>38</v>
      </c>
      <c r="AC2430" t="s">
        <v>39</v>
      </c>
      <c r="AD2430" t="s">
        <v>40</v>
      </c>
    </row>
    <row r="2431" spans="1:30" x14ac:dyDescent="0.25">
      <c r="A2431" t="s">
        <v>13153</v>
      </c>
      <c r="B2431" t="s">
        <v>415</v>
      </c>
      <c r="C2431" t="s">
        <v>28</v>
      </c>
      <c r="D2431" t="s">
        <v>29</v>
      </c>
      <c r="E2431" t="s">
        <v>368</v>
      </c>
      <c r="F2431" t="s">
        <v>13142</v>
      </c>
      <c r="G2431" t="s">
        <v>13143</v>
      </c>
      <c r="H2431" t="s">
        <v>9383</v>
      </c>
      <c r="I2431" t="s">
        <v>15689</v>
      </c>
      <c r="J2431" t="s">
        <v>13153</v>
      </c>
      <c r="K2431" t="s">
        <v>31</v>
      </c>
      <c r="L2431" t="s">
        <v>31</v>
      </c>
      <c r="M2431" t="s">
        <v>42</v>
      </c>
      <c r="N2431" t="s">
        <v>43</v>
      </c>
      <c r="O2431" t="s">
        <v>13154</v>
      </c>
      <c r="P2431" t="s">
        <v>265</v>
      </c>
      <c r="Q2431" t="s">
        <v>230</v>
      </c>
      <c r="R2431" t="s">
        <v>13155</v>
      </c>
      <c r="S2431" t="str">
        <f t="shared" si="33"/>
        <v>FUENTES TICONA, GRIMALDO MIGUEL</v>
      </c>
      <c r="T2431" t="s">
        <v>64</v>
      </c>
      <c r="U2431" t="s">
        <v>48</v>
      </c>
      <c r="V2431" t="s">
        <v>49</v>
      </c>
      <c r="W2431" t="s">
        <v>18310</v>
      </c>
      <c r="X2431" s="126">
        <v>22553</v>
      </c>
      <c r="Y2431" t="s">
        <v>13156</v>
      </c>
      <c r="AB2431" t="s">
        <v>38</v>
      </c>
      <c r="AC2431" t="s">
        <v>39</v>
      </c>
      <c r="AD2431" t="s">
        <v>40</v>
      </c>
    </row>
    <row r="2432" spans="1:30" x14ac:dyDescent="0.25">
      <c r="A2432" t="s">
        <v>13157</v>
      </c>
      <c r="B2432" t="s">
        <v>415</v>
      </c>
      <c r="C2432" t="s">
        <v>28</v>
      </c>
      <c r="D2432" t="s">
        <v>29</v>
      </c>
      <c r="E2432" t="s">
        <v>368</v>
      </c>
      <c r="F2432" t="s">
        <v>13142</v>
      </c>
      <c r="G2432" t="s">
        <v>13143</v>
      </c>
      <c r="H2432" t="s">
        <v>9383</v>
      </c>
      <c r="I2432" t="s">
        <v>15689</v>
      </c>
      <c r="J2432" t="s">
        <v>13157</v>
      </c>
      <c r="K2432" t="s">
        <v>31</v>
      </c>
      <c r="L2432" t="s">
        <v>31</v>
      </c>
      <c r="M2432" t="s">
        <v>42</v>
      </c>
      <c r="N2432" t="s">
        <v>43</v>
      </c>
      <c r="O2432" t="s">
        <v>13158</v>
      </c>
      <c r="P2432" t="s">
        <v>230</v>
      </c>
      <c r="Q2432" t="s">
        <v>193</v>
      </c>
      <c r="R2432" t="s">
        <v>973</v>
      </c>
      <c r="S2432" t="str">
        <f t="shared" si="33"/>
        <v>TICONA APAZA, RENE</v>
      </c>
      <c r="T2432" t="s">
        <v>59</v>
      </c>
      <c r="U2432" t="s">
        <v>48</v>
      </c>
      <c r="V2432" t="s">
        <v>49</v>
      </c>
      <c r="W2432" t="s">
        <v>18311</v>
      </c>
      <c r="X2432" s="126">
        <v>27802</v>
      </c>
      <c r="Y2432" t="s">
        <v>13159</v>
      </c>
      <c r="AB2432" t="s">
        <v>38</v>
      </c>
      <c r="AC2432" t="s">
        <v>39</v>
      </c>
      <c r="AD2432" t="s">
        <v>40</v>
      </c>
    </row>
    <row r="2433" spans="1:30" x14ac:dyDescent="0.25">
      <c r="A2433" t="s">
        <v>13160</v>
      </c>
      <c r="B2433" t="s">
        <v>415</v>
      </c>
      <c r="C2433" t="s">
        <v>28</v>
      </c>
      <c r="D2433" t="s">
        <v>29</v>
      </c>
      <c r="E2433" t="s">
        <v>368</v>
      </c>
      <c r="F2433" t="s">
        <v>13142</v>
      </c>
      <c r="G2433" t="s">
        <v>13143</v>
      </c>
      <c r="H2433" t="s">
        <v>9383</v>
      </c>
      <c r="I2433" t="s">
        <v>15689</v>
      </c>
      <c r="J2433" t="s">
        <v>13160</v>
      </c>
      <c r="K2433" t="s">
        <v>31</v>
      </c>
      <c r="L2433" t="s">
        <v>31</v>
      </c>
      <c r="M2433" t="s">
        <v>42</v>
      </c>
      <c r="N2433" t="s">
        <v>43</v>
      </c>
      <c r="O2433" t="s">
        <v>53</v>
      </c>
      <c r="P2433" t="s">
        <v>230</v>
      </c>
      <c r="Q2433" t="s">
        <v>1023</v>
      </c>
      <c r="R2433" t="s">
        <v>7759</v>
      </c>
      <c r="S2433" t="str">
        <f t="shared" si="33"/>
        <v>TICONA QUILLA, LEOCADIA</v>
      </c>
      <c r="T2433" t="s">
        <v>52</v>
      </c>
      <c r="U2433" t="s">
        <v>48</v>
      </c>
      <c r="V2433" t="s">
        <v>49</v>
      </c>
      <c r="W2433" t="s">
        <v>18312</v>
      </c>
      <c r="X2433" s="126">
        <v>23789</v>
      </c>
      <c r="Y2433" t="s">
        <v>13161</v>
      </c>
      <c r="AB2433" t="s">
        <v>38</v>
      </c>
      <c r="AC2433" t="s">
        <v>39</v>
      </c>
      <c r="AD2433" t="s">
        <v>40</v>
      </c>
    </row>
    <row r="2434" spans="1:30" x14ac:dyDescent="0.25">
      <c r="A2434" t="s">
        <v>13162</v>
      </c>
      <c r="B2434" t="s">
        <v>415</v>
      </c>
      <c r="C2434" t="s">
        <v>28</v>
      </c>
      <c r="D2434" t="s">
        <v>29</v>
      </c>
      <c r="E2434" t="s">
        <v>368</v>
      </c>
      <c r="F2434" t="s">
        <v>13142</v>
      </c>
      <c r="G2434" t="s">
        <v>13143</v>
      </c>
      <c r="H2434" t="s">
        <v>9383</v>
      </c>
      <c r="I2434" t="s">
        <v>15689</v>
      </c>
      <c r="J2434" t="s">
        <v>13162</v>
      </c>
      <c r="K2434" t="s">
        <v>90</v>
      </c>
      <c r="L2434" t="s">
        <v>91</v>
      </c>
      <c r="M2434" t="s">
        <v>96</v>
      </c>
      <c r="N2434" t="s">
        <v>43</v>
      </c>
      <c r="O2434" t="s">
        <v>13163</v>
      </c>
      <c r="P2434" t="s">
        <v>13164</v>
      </c>
      <c r="Q2434" t="s">
        <v>902</v>
      </c>
      <c r="R2434" t="s">
        <v>1012</v>
      </c>
      <c r="S2434" t="str">
        <f t="shared" si="33"/>
        <v>ARRIETA BUSTAMANTE, SIMON</v>
      </c>
      <c r="T2434" t="s">
        <v>102</v>
      </c>
      <c r="U2434" t="s">
        <v>37</v>
      </c>
      <c r="V2434" t="s">
        <v>49</v>
      </c>
      <c r="W2434" t="s">
        <v>18313</v>
      </c>
      <c r="X2434" s="126">
        <v>24174</v>
      </c>
      <c r="Y2434" t="s">
        <v>13165</v>
      </c>
      <c r="AB2434" t="s">
        <v>38</v>
      </c>
      <c r="AC2434" t="s">
        <v>95</v>
      </c>
      <c r="AD2434" t="s">
        <v>40</v>
      </c>
    </row>
    <row r="2435" spans="1:30" x14ac:dyDescent="0.25">
      <c r="A2435" t="s">
        <v>13166</v>
      </c>
      <c r="B2435" t="s">
        <v>415</v>
      </c>
      <c r="C2435" t="s">
        <v>28</v>
      </c>
      <c r="D2435" t="s">
        <v>29</v>
      </c>
      <c r="E2435" t="s">
        <v>368</v>
      </c>
      <c r="F2435" t="s">
        <v>13167</v>
      </c>
      <c r="G2435" t="s">
        <v>13168</v>
      </c>
      <c r="H2435" t="s">
        <v>9383</v>
      </c>
      <c r="I2435" t="s">
        <v>15690</v>
      </c>
      <c r="J2435" t="s">
        <v>13166</v>
      </c>
      <c r="K2435" t="s">
        <v>31</v>
      </c>
      <c r="L2435" t="s">
        <v>32</v>
      </c>
      <c r="M2435" t="s">
        <v>33</v>
      </c>
      <c r="N2435" t="s">
        <v>699</v>
      </c>
      <c r="O2435" t="s">
        <v>15691</v>
      </c>
      <c r="P2435" t="s">
        <v>219</v>
      </c>
      <c r="Q2435" t="s">
        <v>76</v>
      </c>
      <c r="R2435" t="s">
        <v>887</v>
      </c>
      <c r="S2435" t="str">
        <f t="shared" si="33"/>
        <v>CASTILLO CONDORI, MARCO ANTONIO</v>
      </c>
      <c r="T2435" t="s">
        <v>59</v>
      </c>
      <c r="U2435" t="s">
        <v>37</v>
      </c>
      <c r="V2435" t="s">
        <v>49</v>
      </c>
      <c r="W2435" t="s">
        <v>17665</v>
      </c>
      <c r="X2435" s="126">
        <v>24603</v>
      </c>
      <c r="Y2435" t="s">
        <v>11186</v>
      </c>
      <c r="Z2435" s="126">
        <v>44197</v>
      </c>
      <c r="AA2435" s="126">
        <v>44561</v>
      </c>
      <c r="AB2435" t="s">
        <v>38</v>
      </c>
      <c r="AC2435" t="s">
        <v>39</v>
      </c>
      <c r="AD2435" t="s">
        <v>40</v>
      </c>
    </row>
    <row r="2436" spans="1:30" x14ac:dyDescent="0.25">
      <c r="A2436" t="s">
        <v>13170</v>
      </c>
      <c r="B2436" t="s">
        <v>415</v>
      </c>
      <c r="C2436" t="s">
        <v>28</v>
      </c>
      <c r="D2436" t="s">
        <v>29</v>
      </c>
      <c r="E2436" t="s">
        <v>368</v>
      </c>
      <c r="F2436" t="s">
        <v>13167</v>
      </c>
      <c r="G2436" t="s">
        <v>13168</v>
      </c>
      <c r="H2436" t="s">
        <v>9383</v>
      </c>
      <c r="I2436" t="s">
        <v>15690</v>
      </c>
      <c r="J2436" t="s">
        <v>13170</v>
      </c>
      <c r="K2436" t="s">
        <v>31</v>
      </c>
      <c r="L2436" t="s">
        <v>31</v>
      </c>
      <c r="M2436" t="s">
        <v>42</v>
      </c>
      <c r="N2436" t="s">
        <v>43</v>
      </c>
      <c r="O2436" t="s">
        <v>15692</v>
      </c>
      <c r="P2436" t="s">
        <v>652</v>
      </c>
      <c r="Q2436" t="s">
        <v>126</v>
      </c>
      <c r="R2436" t="s">
        <v>11752</v>
      </c>
      <c r="S2436" t="str">
        <f t="shared" ref="S2436:S2499" si="34">CONCATENATE(P2436," ",Q2436,","," ",R2436)</f>
        <v>PARILLO FLORES, SEVERIANO</v>
      </c>
      <c r="T2436" t="s">
        <v>59</v>
      </c>
      <c r="U2436" t="s">
        <v>48</v>
      </c>
      <c r="V2436" t="s">
        <v>49</v>
      </c>
      <c r="W2436" t="s">
        <v>18314</v>
      </c>
      <c r="X2436" s="126">
        <v>24054</v>
      </c>
      <c r="Y2436" t="s">
        <v>11753</v>
      </c>
      <c r="AB2436" t="s">
        <v>38</v>
      </c>
      <c r="AC2436" t="s">
        <v>39</v>
      </c>
      <c r="AD2436" t="s">
        <v>40</v>
      </c>
    </row>
    <row r="2437" spans="1:30" x14ac:dyDescent="0.25">
      <c r="A2437" t="s">
        <v>13173</v>
      </c>
      <c r="B2437" t="s">
        <v>415</v>
      </c>
      <c r="C2437" t="s">
        <v>28</v>
      </c>
      <c r="D2437" t="s">
        <v>29</v>
      </c>
      <c r="E2437" t="s">
        <v>368</v>
      </c>
      <c r="F2437" t="s">
        <v>13167</v>
      </c>
      <c r="G2437" t="s">
        <v>13168</v>
      </c>
      <c r="H2437" t="s">
        <v>9383</v>
      </c>
      <c r="I2437" t="s">
        <v>15690</v>
      </c>
      <c r="J2437" t="s">
        <v>13173</v>
      </c>
      <c r="K2437" t="s">
        <v>31</v>
      </c>
      <c r="L2437" t="s">
        <v>31</v>
      </c>
      <c r="M2437" t="s">
        <v>42</v>
      </c>
      <c r="N2437" t="s">
        <v>43</v>
      </c>
      <c r="O2437" t="s">
        <v>13174</v>
      </c>
      <c r="P2437" t="s">
        <v>733</v>
      </c>
      <c r="Q2437" t="s">
        <v>106</v>
      </c>
      <c r="R2437" t="s">
        <v>13175</v>
      </c>
      <c r="S2437" t="str">
        <f t="shared" si="34"/>
        <v>CCUNO MAMANI, JULIO MARIO</v>
      </c>
      <c r="T2437" t="s">
        <v>47</v>
      </c>
      <c r="U2437" t="s">
        <v>48</v>
      </c>
      <c r="V2437" t="s">
        <v>49</v>
      </c>
      <c r="W2437" t="s">
        <v>18315</v>
      </c>
      <c r="X2437" s="126">
        <v>21647</v>
      </c>
      <c r="Y2437" t="s">
        <v>13176</v>
      </c>
      <c r="AB2437" t="s">
        <v>38</v>
      </c>
      <c r="AC2437" t="s">
        <v>39</v>
      </c>
      <c r="AD2437" t="s">
        <v>40</v>
      </c>
    </row>
    <row r="2438" spans="1:30" x14ac:dyDescent="0.25">
      <c r="A2438" t="s">
        <v>13177</v>
      </c>
      <c r="B2438" t="s">
        <v>415</v>
      </c>
      <c r="C2438" t="s">
        <v>28</v>
      </c>
      <c r="D2438" t="s">
        <v>29</v>
      </c>
      <c r="E2438" t="s">
        <v>368</v>
      </c>
      <c r="F2438" t="s">
        <v>13167</v>
      </c>
      <c r="G2438" t="s">
        <v>13168</v>
      </c>
      <c r="H2438" t="s">
        <v>9383</v>
      </c>
      <c r="I2438" t="s">
        <v>15690</v>
      </c>
      <c r="J2438" t="s">
        <v>13177</v>
      </c>
      <c r="K2438" t="s">
        <v>31</v>
      </c>
      <c r="L2438" t="s">
        <v>31</v>
      </c>
      <c r="M2438" t="s">
        <v>42</v>
      </c>
      <c r="N2438" t="s">
        <v>43</v>
      </c>
      <c r="O2438" t="s">
        <v>53</v>
      </c>
      <c r="P2438" t="s">
        <v>12984</v>
      </c>
      <c r="Q2438" t="s">
        <v>75</v>
      </c>
      <c r="R2438" t="s">
        <v>13178</v>
      </c>
      <c r="S2438" t="str">
        <f t="shared" si="34"/>
        <v>LEANDRES QUISPE, WILLMA</v>
      </c>
      <c r="T2438" t="s">
        <v>47</v>
      </c>
      <c r="U2438" t="s">
        <v>48</v>
      </c>
      <c r="V2438" t="s">
        <v>49</v>
      </c>
      <c r="W2438" t="s">
        <v>18316</v>
      </c>
      <c r="X2438" s="126">
        <v>25013</v>
      </c>
      <c r="Y2438" t="s">
        <v>13179</v>
      </c>
      <c r="AB2438" t="s">
        <v>38</v>
      </c>
      <c r="AC2438" t="s">
        <v>39</v>
      </c>
      <c r="AD2438" t="s">
        <v>40</v>
      </c>
    </row>
    <row r="2439" spans="1:30" x14ac:dyDescent="0.25">
      <c r="A2439" t="s">
        <v>13180</v>
      </c>
      <c r="B2439" t="s">
        <v>415</v>
      </c>
      <c r="C2439" t="s">
        <v>28</v>
      </c>
      <c r="D2439" t="s">
        <v>29</v>
      </c>
      <c r="E2439" t="s">
        <v>368</v>
      </c>
      <c r="F2439" t="s">
        <v>13167</v>
      </c>
      <c r="G2439" t="s">
        <v>13168</v>
      </c>
      <c r="H2439" t="s">
        <v>9383</v>
      </c>
      <c r="I2439" t="s">
        <v>15690</v>
      </c>
      <c r="J2439" t="s">
        <v>13180</v>
      </c>
      <c r="K2439" t="s">
        <v>31</v>
      </c>
      <c r="L2439" t="s">
        <v>31</v>
      </c>
      <c r="M2439" t="s">
        <v>42</v>
      </c>
      <c r="N2439" t="s">
        <v>43</v>
      </c>
      <c r="O2439" t="s">
        <v>53</v>
      </c>
      <c r="P2439" t="s">
        <v>13096</v>
      </c>
      <c r="Q2439" t="s">
        <v>287</v>
      </c>
      <c r="R2439" t="s">
        <v>322</v>
      </c>
      <c r="S2439" t="str">
        <f t="shared" si="34"/>
        <v>LLERENA BEDOYA, MARIA LUISA</v>
      </c>
      <c r="T2439" t="s">
        <v>52</v>
      </c>
      <c r="U2439" t="s">
        <v>48</v>
      </c>
      <c r="V2439" t="s">
        <v>49</v>
      </c>
      <c r="W2439" t="s">
        <v>18317</v>
      </c>
      <c r="X2439" s="126">
        <v>24828</v>
      </c>
      <c r="Y2439" t="s">
        <v>13181</v>
      </c>
      <c r="AB2439" t="s">
        <v>38</v>
      </c>
      <c r="AC2439" t="s">
        <v>39</v>
      </c>
      <c r="AD2439" t="s">
        <v>40</v>
      </c>
    </row>
    <row r="2440" spans="1:30" x14ac:dyDescent="0.25">
      <c r="A2440" t="s">
        <v>13182</v>
      </c>
      <c r="B2440" t="s">
        <v>415</v>
      </c>
      <c r="C2440" t="s">
        <v>28</v>
      </c>
      <c r="D2440" t="s">
        <v>29</v>
      </c>
      <c r="E2440" t="s">
        <v>368</v>
      </c>
      <c r="F2440" t="s">
        <v>13167</v>
      </c>
      <c r="G2440" t="s">
        <v>13168</v>
      </c>
      <c r="H2440" t="s">
        <v>9383</v>
      </c>
      <c r="I2440" t="s">
        <v>15690</v>
      </c>
      <c r="J2440" t="s">
        <v>13182</v>
      </c>
      <c r="K2440" t="s">
        <v>31</v>
      </c>
      <c r="L2440" t="s">
        <v>31</v>
      </c>
      <c r="M2440" t="s">
        <v>42</v>
      </c>
      <c r="N2440" t="s">
        <v>43</v>
      </c>
      <c r="O2440" t="s">
        <v>53</v>
      </c>
      <c r="P2440" t="s">
        <v>530</v>
      </c>
      <c r="Q2440" t="s">
        <v>193</v>
      </c>
      <c r="R2440" t="s">
        <v>13183</v>
      </c>
      <c r="S2440" t="str">
        <f t="shared" si="34"/>
        <v>MONZON APAZA, ROXANA REYNA</v>
      </c>
      <c r="T2440" t="s">
        <v>47</v>
      </c>
      <c r="U2440" t="s">
        <v>48</v>
      </c>
      <c r="V2440" t="s">
        <v>49</v>
      </c>
      <c r="W2440" t="s">
        <v>18318</v>
      </c>
      <c r="X2440" s="126">
        <v>27190</v>
      </c>
      <c r="Y2440" t="s">
        <v>13184</v>
      </c>
      <c r="AB2440" t="s">
        <v>38</v>
      </c>
      <c r="AC2440" t="s">
        <v>39</v>
      </c>
      <c r="AD2440" t="s">
        <v>40</v>
      </c>
    </row>
    <row r="2441" spans="1:30" x14ac:dyDescent="0.25">
      <c r="A2441" t="s">
        <v>13185</v>
      </c>
      <c r="B2441" t="s">
        <v>415</v>
      </c>
      <c r="C2441" t="s">
        <v>28</v>
      </c>
      <c r="D2441" t="s">
        <v>29</v>
      </c>
      <c r="E2441" t="s">
        <v>368</v>
      </c>
      <c r="F2441" t="s">
        <v>13167</v>
      </c>
      <c r="G2441" t="s">
        <v>13168</v>
      </c>
      <c r="H2441" t="s">
        <v>9383</v>
      </c>
      <c r="I2441" t="s">
        <v>15690</v>
      </c>
      <c r="J2441" t="s">
        <v>13185</v>
      </c>
      <c r="K2441" t="s">
        <v>31</v>
      </c>
      <c r="L2441" t="s">
        <v>31</v>
      </c>
      <c r="M2441" t="s">
        <v>9423</v>
      </c>
      <c r="N2441" t="s">
        <v>43</v>
      </c>
      <c r="O2441" t="s">
        <v>53</v>
      </c>
      <c r="P2441" t="s">
        <v>75</v>
      </c>
      <c r="Q2441" t="s">
        <v>135</v>
      </c>
      <c r="R2441" t="s">
        <v>13186</v>
      </c>
      <c r="S2441" t="str">
        <f t="shared" si="34"/>
        <v>QUISPE COILA, PERSEVERANDA</v>
      </c>
      <c r="T2441" t="s">
        <v>64</v>
      </c>
      <c r="U2441" t="s">
        <v>48</v>
      </c>
      <c r="V2441" t="s">
        <v>49</v>
      </c>
      <c r="W2441" t="s">
        <v>18319</v>
      </c>
      <c r="X2441" s="126">
        <v>26110</v>
      </c>
      <c r="Y2441" t="s">
        <v>13187</v>
      </c>
      <c r="AB2441" t="s">
        <v>38</v>
      </c>
      <c r="AC2441" t="s">
        <v>39</v>
      </c>
      <c r="AD2441" t="s">
        <v>40</v>
      </c>
    </row>
    <row r="2442" spans="1:30" x14ac:dyDescent="0.25">
      <c r="A2442" t="s">
        <v>13188</v>
      </c>
      <c r="B2442" t="s">
        <v>415</v>
      </c>
      <c r="C2442" t="s">
        <v>28</v>
      </c>
      <c r="D2442" t="s">
        <v>29</v>
      </c>
      <c r="E2442" t="s">
        <v>368</v>
      </c>
      <c r="F2442" t="s">
        <v>13167</v>
      </c>
      <c r="G2442" t="s">
        <v>13168</v>
      </c>
      <c r="H2442" t="s">
        <v>9383</v>
      </c>
      <c r="I2442" t="s">
        <v>15690</v>
      </c>
      <c r="J2442" t="s">
        <v>13188</v>
      </c>
      <c r="K2442" t="s">
        <v>31</v>
      </c>
      <c r="L2442" t="s">
        <v>31</v>
      </c>
      <c r="M2442" t="s">
        <v>6446</v>
      </c>
      <c r="N2442" t="s">
        <v>43</v>
      </c>
      <c r="O2442" t="s">
        <v>53</v>
      </c>
      <c r="P2442" t="s">
        <v>75</v>
      </c>
      <c r="Q2442" t="s">
        <v>109</v>
      </c>
      <c r="R2442" t="s">
        <v>819</v>
      </c>
      <c r="S2442" t="str">
        <f t="shared" si="34"/>
        <v>QUISPE RUELAS, ERNESTO</v>
      </c>
      <c r="T2442" t="s">
        <v>52</v>
      </c>
      <c r="U2442" t="s">
        <v>48</v>
      </c>
      <c r="V2442" t="s">
        <v>49</v>
      </c>
      <c r="W2442" t="s">
        <v>18320</v>
      </c>
      <c r="X2442" s="126">
        <v>22957</v>
      </c>
      <c r="Y2442" t="s">
        <v>13189</v>
      </c>
      <c r="AB2442" t="s">
        <v>38</v>
      </c>
      <c r="AC2442" t="s">
        <v>39</v>
      </c>
      <c r="AD2442" t="s">
        <v>40</v>
      </c>
    </row>
    <row r="2443" spans="1:30" x14ac:dyDescent="0.25">
      <c r="A2443" t="s">
        <v>13190</v>
      </c>
      <c r="B2443" t="s">
        <v>415</v>
      </c>
      <c r="C2443" t="s">
        <v>28</v>
      </c>
      <c r="D2443" t="s">
        <v>29</v>
      </c>
      <c r="E2443" t="s">
        <v>368</v>
      </c>
      <c r="F2443" t="s">
        <v>13167</v>
      </c>
      <c r="G2443" t="s">
        <v>13168</v>
      </c>
      <c r="H2443" t="s">
        <v>9383</v>
      </c>
      <c r="I2443" t="s">
        <v>15690</v>
      </c>
      <c r="J2443" t="s">
        <v>13190</v>
      </c>
      <c r="K2443" t="s">
        <v>31</v>
      </c>
      <c r="L2443" t="s">
        <v>31</v>
      </c>
      <c r="M2443" t="s">
        <v>42</v>
      </c>
      <c r="N2443" t="s">
        <v>43</v>
      </c>
      <c r="O2443" t="s">
        <v>18321</v>
      </c>
      <c r="P2443" t="s">
        <v>12372</v>
      </c>
      <c r="Q2443" t="s">
        <v>411</v>
      </c>
      <c r="R2443" t="s">
        <v>12373</v>
      </c>
      <c r="S2443" t="str">
        <f t="shared" si="34"/>
        <v>MOLLINEDO BUSTINZA, MELANIA ADELAYDA</v>
      </c>
      <c r="T2443" t="s">
        <v>52</v>
      </c>
      <c r="U2443" t="s">
        <v>48</v>
      </c>
      <c r="V2443" t="s">
        <v>49</v>
      </c>
      <c r="W2443" t="s">
        <v>18322</v>
      </c>
      <c r="X2443" s="126">
        <v>28473</v>
      </c>
      <c r="Y2443" t="s">
        <v>12374</v>
      </c>
      <c r="AB2443" t="s">
        <v>38</v>
      </c>
      <c r="AC2443" t="s">
        <v>39</v>
      </c>
      <c r="AD2443" t="s">
        <v>40</v>
      </c>
    </row>
    <row r="2444" spans="1:30" x14ac:dyDescent="0.25">
      <c r="A2444" t="s">
        <v>13191</v>
      </c>
      <c r="B2444" t="s">
        <v>415</v>
      </c>
      <c r="C2444" t="s">
        <v>28</v>
      </c>
      <c r="D2444" t="s">
        <v>29</v>
      </c>
      <c r="E2444" t="s">
        <v>368</v>
      </c>
      <c r="F2444" t="s">
        <v>13167</v>
      </c>
      <c r="G2444" t="s">
        <v>13168</v>
      </c>
      <c r="H2444" t="s">
        <v>9383</v>
      </c>
      <c r="I2444" t="s">
        <v>15690</v>
      </c>
      <c r="J2444" t="s">
        <v>13191</v>
      </c>
      <c r="K2444" t="s">
        <v>90</v>
      </c>
      <c r="L2444" t="s">
        <v>91</v>
      </c>
      <c r="M2444" t="s">
        <v>96</v>
      </c>
      <c r="N2444" t="s">
        <v>43</v>
      </c>
      <c r="O2444" t="s">
        <v>13192</v>
      </c>
      <c r="P2444" t="s">
        <v>6502</v>
      </c>
      <c r="Q2444" t="s">
        <v>295</v>
      </c>
      <c r="R2444" t="s">
        <v>7252</v>
      </c>
      <c r="S2444" t="str">
        <f t="shared" si="34"/>
        <v>SUCASACA ZEA, CIRILO</v>
      </c>
      <c r="T2444" t="s">
        <v>102</v>
      </c>
      <c r="U2444" t="s">
        <v>37</v>
      </c>
      <c r="V2444" t="s">
        <v>49</v>
      </c>
      <c r="W2444" t="s">
        <v>18323</v>
      </c>
      <c r="X2444" s="126">
        <v>20643</v>
      </c>
      <c r="Y2444" t="s">
        <v>13193</v>
      </c>
      <c r="AB2444" t="s">
        <v>38</v>
      </c>
      <c r="AC2444" t="s">
        <v>95</v>
      </c>
      <c r="AD2444" t="s">
        <v>40</v>
      </c>
    </row>
    <row r="2445" spans="1:30" x14ac:dyDescent="0.25">
      <c r="A2445" t="s">
        <v>13194</v>
      </c>
      <c r="B2445" t="s">
        <v>415</v>
      </c>
      <c r="C2445" t="s">
        <v>28</v>
      </c>
      <c r="D2445" t="s">
        <v>29</v>
      </c>
      <c r="E2445" t="s">
        <v>369</v>
      </c>
      <c r="F2445" t="s">
        <v>13195</v>
      </c>
      <c r="G2445" t="s">
        <v>13196</v>
      </c>
      <c r="H2445" t="s">
        <v>9383</v>
      </c>
      <c r="I2445" t="s">
        <v>15693</v>
      </c>
      <c r="J2445" t="s">
        <v>13194</v>
      </c>
      <c r="K2445" t="s">
        <v>31</v>
      </c>
      <c r="L2445" t="s">
        <v>32</v>
      </c>
      <c r="M2445" t="s">
        <v>33</v>
      </c>
      <c r="N2445" t="s">
        <v>34</v>
      </c>
      <c r="O2445" t="s">
        <v>6611</v>
      </c>
      <c r="P2445" t="s">
        <v>159</v>
      </c>
      <c r="Q2445" t="s">
        <v>143</v>
      </c>
      <c r="R2445" t="s">
        <v>13197</v>
      </c>
      <c r="S2445" t="str">
        <f t="shared" si="34"/>
        <v>CHURA DUEÑAS, GUIDO ORLANDO</v>
      </c>
      <c r="T2445" t="s">
        <v>59</v>
      </c>
      <c r="U2445" t="s">
        <v>37</v>
      </c>
      <c r="V2445" t="s">
        <v>6613</v>
      </c>
      <c r="W2445" t="s">
        <v>18324</v>
      </c>
      <c r="X2445" s="126">
        <v>26370</v>
      </c>
      <c r="Y2445" t="s">
        <v>13198</v>
      </c>
      <c r="Z2445" s="126">
        <v>43525</v>
      </c>
      <c r="AA2445" s="126">
        <v>44985</v>
      </c>
      <c r="AB2445" t="s">
        <v>38</v>
      </c>
      <c r="AC2445" t="s">
        <v>39</v>
      </c>
      <c r="AD2445" t="s">
        <v>40</v>
      </c>
    </row>
    <row r="2446" spans="1:30" x14ac:dyDescent="0.25">
      <c r="A2446" t="s">
        <v>13199</v>
      </c>
      <c r="B2446" t="s">
        <v>415</v>
      </c>
      <c r="C2446" t="s">
        <v>28</v>
      </c>
      <c r="D2446" t="s">
        <v>29</v>
      </c>
      <c r="E2446" t="s">
        <v>369</v>
      </c>
      <c r="F2446" t="s">
        <v>13195</v>
      </c>
      <c r="G2446" t="s">
        <v>13196</v>
      </c>
      <c r="H2446" t="s">
        <v>9383</v>
      </c>
      <c r="I2446" t="s">
        <v>15693</v>
      </c>
      <c r="J2446" t="s">
        <v>13199</v>
      </c>
      <c r="K2446" t="s">
        <v>31</v>
      </c>
      <c r="L2446" t="s">
        <v>31</v>
      </c>
      <c r="M2446" t="s">
        <v>42</v>
      </c>
      <c r="N2446" t="s">
        <v>43</v>
      </c>
      <c r="O2446" t="s">
        <v>15694</v>
      </c>
      <c r="P2446" t="s">
        <v>349</v>
      </c>
      <c r="Q2446" t="s">
        <v>9246</v>
      </c>
      <c r="R2446" t="s">
        <v>15695</v>
      </c>
      <c r="S2446" t="str">
        <f t="shared" si="34"/>
        <v>BRAVO AVILA, JULIA EDILTRUDES</v>
      </c>
      <c r="T2446" t="s">
        <v>64</v>
      </c>
      <c r="U2446" t="s">
        <v>48</v>
      </c>
      <c r="V2446" t="s">
        <v>49</v>
      </c>
      <c r="W2446" t="s">
        <v>18325</v>
      </c>
      <c r="X2446" s="126">
        <v>24646</v>
      </c>
      <c r="Y2446" t="s">
        <v>15696</v>
      </c>
      <c r="AB2446" t="s">
        <v>38</v>
      </c>
      <c r="AC2446" t="s">
        <v>39</v>
      </c>
      <c r="AD2446" t="s">
        <v>40</v>
      </c>
    </row>
    <row r="2447" spans="1:30" x14ac:dyDescent="0.25">
      <c r="A2447" t="s">
        <v>13200</v>
      </c>
      <c r="B2447" t="s">
        <v>415</v>
      </c>
      <c r="C2447" t="s">
        <v>28</v>
      </c>
      <c r="D2447" t="s">
        <v>29</v>
      </c>
      <c r="E2447" t="s">
        <v>369</v>
      </c>
      <c r="F2447" t="s">
        <v>13195</v>
      </c>
      <c r="G2447" t="s">
        <v>13196</v>
      </c>
      <c r="H2447" t="s">
        <v>9383</v>
      </c>
      <c r="I2447" t="s">
        <v>15693</v>
      </c>
      <c r="J2447" t="s">
        <v>13200</v>
      </c>
      <c r="K2447" t="s">
        <v>31</v>
      </c>
      <c r="L2447" t="s">
        <v>31</v>
      </c>
      <c r="M2447" t="s">
        <v>42</v>
      </c>
      <c r="N2447" t="s">
        <v>43</v>
      </c>
      <c r="O2447" t="s">
        <v>13201</v>
      </c>
      <c r="P2447" t="s">
        <v>76</v>
      </c>
      <c r="Q2447" t="s">
        <v>213</v>
      </c>
      <c r="R2447" t="s">
        <v>13202</v>
      </c>
      <c r="S2447" t="str">
        <f t="shared" si="34"/>
        <v>CONDORI SUCARI, LUCINDA SOLEDAD</v>
      </c>
      <c r="T2447" t="s">
        <v>47</v>
      </c>
      <c r="U2447" t="s">
        <v>48</v>
      </c>
      <c r="V2447" t="s">
        <v>49</v>
      </c>
      <c r="W2447" t="s">
        <v>18326</v>
      </c>
      <c r="X2447" s="126">
        <v>22796</v>
      </c>
      <c r="Y2447" t="s">
        <v>13203</v>
      </c>
      <c r="AB2447" t="s">
        <v>38</v>
      </c>
      <c r="AC2447" t="s">
        <v>39</v>
      </c>
      <c r="AD2447" t="s">
        <v>40</v>
      </c>
    </row>
    <row r="2448" spans="1:30" x14ac:dyDescent="0.25">
      <c r="A2448" t="s">
        <v>13204</v>
      </c>
      <c r="B2448" t="s">
        <v>415</v>
      </c>
      <c r="C2448" t="s">
        <v>28</v>
      </c>
      <c r="D2448" t="s">
        <v>29</v>
      </c>
      <c r="E2448" t="s">
        <v>369</v>
      </c>
      <c r="F2448" t="s">
        <v>13195</v>
      </c>
      <c r="G2448" t="s">
        <v>13196</v>
      </c>
      <c r="H2448" t="s">
        <v>9383</v>
      </c>
      <c r="I2448" t="s">
        <v>15693</v>
      </c>
      <c r="J2448" t="s">
        <v>13204</v>
      </c>
      <c r="K2448" t="s">
        <v>31</v>
      </c>
      <c r="L2448" t="s">
        <v>31</v>
      </c>
      <c r="M2448" t="s">
        <v>42</v>
      </c>
      <c r="N2448" t="s">
        <v>43</v>
      </c>
      <c r="O2448" t="s">
        <v>53</v>
      </c>
      <c r="P2448" t="s">
        <v>313</v>
      </c>
      <c r="Q2448" t="s">
        <v>1027</v>
      </c>
      <c r="R2448" t="s">
        <v>13205</v>
      </c>
      <c r="S2448" t="str">
        <f t="shared" si="34"/>
        <v>BORDA CARREON, JUAN ANTE</v>
      </c>
      <c r="T2448" t="s">
        <v>47</v>
      </c>
      <c r="U2448" t="s">
        <v>48</v>
      </c>
      <c r="V2448" t="s">
        <v>49</v>
      </c>
      <c r="W2448" t="s">
        <v>18327</v>
      </c>
      <c r="X2448" s="126">
        <v>23503</v>
      </c>
      <c r="Y2448" t="s">
        <v>13206</v>
      </c>
      <c r="AB2448" t="s">
        <v>38</v>
      </c>
      <c r="AC2448" t="s">
        <v>39</v>
      </c>
      <c r="AD2448" t="s">
        <v>40</v>
      </c>
    </row>
    <row r="2449" spans="1:30" x14ac:dyDescent="0.25">
      <c r="A2449" t="s">
        <v>13207</v>
      </c>
      <c r="B2449" t="s">
        <v>415</v>
      </c>
      <c r="C2449" t="s">
        <v>28</v>
      </c>
      <c r="D2449" t="s">
        <v>29</v>
      </c>
      <c r="E2449" t="s">
        <v>369</v>
      </c>
      <c r="F2449" t="s">
        <v>13195</v>
      </c>
      <c r="G2449" t="s">
        <v>13196</v>
      </c>
      <c r="H2449" t="s">
        <v>9383</v>
      </c>
      <c r="I2449" t="s">
        <v>15693</v>
      </c>
      <c r="J2449" t="s">
        <v>13207</v>
      </c>
      <c r="K2449" t="s">
        <v>31</v>
      </c>
      <c r="L2449" t="s">
        <v>31</v>
      </c>
      <c r="M2449" t="s">
        <v>42</v>
      </c>
      <c r="N2449" t="s">
        <v>43</v>
      </c>
      <c r="O2449" t="s">
        <v>53</v>
      </c>
      <c r="P2449" t="s">
        <v>569</v>
      </c>
      <c r="Q2449" t="s">
        <v>194</v>
      </c>
      <c r="R2449" t="s">
        <v>13208</v>
      </c>
      <c r="S2449" t="str">
        <f t="shared" si="34"/>
        <v>GUILLEN VALDEZ, NAIN GLORIA</v>
      </c>
      <c r="T2449" t="s">
        <v>47</v>
      </c>
      <c r="U2449" t="s">
        <v>48</v>
      </c>
      <c r="V2449" t="s">
        <v>49</v>
      </c>
      <c r="W2449" t="s">
        <v>18328</v>
      </c>
      <c r="X2449" s="126">
        <v>22232</v>
      </c>
      <c r="Y2449" t="s">
        <v>13209</v>
      </c>
      <c r="AB2449" t="s">
        <v>38</v>
      </c>
      <c r="AC2449" t="s">
        <v>39</v>
      </c>
      <c r="AD2449" t="s">
        <v>40</v>
      </c>
    </row>
    <row r="2450" spans="1:30" x14ac:dyDescent="0.25">
      <c r="A2450" t="s">
        <v>13210</v>
      </c>
      <c r="B2450" t="s">
        <v>415</v>
      </c>
      <c r="C2450" t="s">
        <v>28</v>
      </c>
      <c r="D2450" t="s">
        <v>29</v>
      </c>
      <c r="E2450" t="s">
        <v>369</v>
      </c>
      <c r="F2450" t="s">
        <v>13195</v>
      </c>
      <c r="G2450" t="s">
        <v>13196</v>
      </c>
      <c r="H2450" t="s">
        <v>9383</v>
      </c>
      <c r="I2450" t="s">
        <v>15693</v>
      </c>
      <c r="J2450" t="s">
        <v>13210</v>
      </c>
      <c r="K2450" t="s">
        <v>31</v>
      </c>
      <c r="L2450" t="s">
        <v>31</v>
      </c>
      <c r="M2450" t="s">
        <v>42</v>
      </c>
      <c r="N2450" t="s">
        <v>43</v>
      </c>
      <c r="O2450" t="s">
        <v>15697</v>
      </c>
      <c r="P2450" t="s">
        <v>230</v>
      </c>
      <c r="Q2450" t="s">
        <v>330</v>
      </c>
      <c r="R2450" t="s">
        <v>11973</v>
      </c>
      <c r="S2450" t="str">
        <f t="shared" si="34"/>
        <v>TICONA COAQUIRA, OLGA VENANCIA</v>
      </c>
      <c r="T2450" t="s">
        <v>64</v>
      </c>
      <c r="U2450" t="s">
        <v>48</v>
      </c>
      <c r="V2450" t="s">
        <v>49</v>
      </c>
      <c r="W2450" t="s">
        <v>18329</v>
      </c>
      <c r="X2450" s="126">
        <v>25294</v>
      </c>
      <c r="Y2450" t="s">
        <v>11974</v>
      </c>
      <c r="AB2450" t="s">
        <v>38</v>
      </c>
      <c r="AC2450" t="s">
        <v>39</v>
      </c>
      <c r="AD2450" t="s">
        <v>40</v>
      </c>
    </row>
    <row r="2451" spans="1:30" x14ac:dyDescent="0.25">
      <c r="A2451" t="s">
        <v>13211</v>
      </c>
      <c r="B2451" t="s">
        <v>415</v>
      </c>
      <c r="C2451" t="s">
        <v>28</v>
      </c>
      <c r="D2451" t="s">
        <v>29</v>
      </c>
      <c r="E2451" t="s">
        <v>369</v>
      </c>
      <c r="F2451" t="s">
        <v>13195</v>
      </c>
      <c r="G2451" t="s">
        <v>13196</v>
      </c>
      <c r="H2451" t="s">
        <v>9383</v>
      </c>
      <c r="I2451" t="s">
        <v>15693</v>
      </c>
      <c r="J2451" t="s">
        <v>13211</v>
      </c>
      <c r="K2451" t="s">
        <v>31</v>
      </c>
      <c r="L2451" t="s">
        <v>31</v>
      </c>
      <c r="M2451" t="s">
        <v>9423</v>
      </c>
      <c r="N2451" t="s">
        <v>43</v>
      </c>
      <c r="O2451" t="s">
        <v>13212</v>
      </c>
      <c r="P2451" t="s">
        <v>106</v>
      </c>
      <c r="Q2451" t="s">
        <v>156</v>
      </c>
      <c r="R2451" t="s">
        <v>13213</v>
      </c>
      <c r="S2451" t="str">
        <f t="shared" si="34"/>
        <v>MAMANI PEREZ, SATURNINO RICARDO</v>
      </c>
      <c r="T2451" t="s">
        <v>64</v>
      </c>
      <c r="U2451" t="s">
        <v>48</v>
      </c>
      <c r="V2451" t="s">
        <v>49</v>
      </c>
      <c r="W2451" t="s">
        <v>18330</v>
      </c>
      <c r="X2451" s="126">
        <v>24875</v>
      </c>
      <c r="Y2451" t="s">
        <v>13214</v>
      </c>
      <c r="AB2451" t="s">
        <v>38</v>
      </c>
      <c r="AC2451" t="s">
        <v>39</v>
      </c>
      <c r="AD2451" t="s">
        <v>40</v>
      </c>
    </row>
    <row r="2452" spans="1:30" x14ac:dyDescent="0.25">
      <c r="A2452" t="s">
        <v>13215</v>
      </c>
      <c r="B2452" t="s">
        <v>415</v>
      </c>
      <c r="C2452" t="s">
        <v>28</v>
      </c>
      <c r="D2452" t="s">
        <v>29</v>
      </c>
      <c r="E2452" t="s">
        <v>369</v>
      </c>
      <c r="F2452" t="s">
        <v>13195</v>
      </c>
      <c r="G2452" t="s">
        <v>13196</v>
      </c>
      <c r="H2452" t="s">
        <v>9383</v>
      </c>
      <c r="I2452" t="s">
        <v>15693</v>
      </c>
      <c r="J2452" t="s">
        <v>13215</v>
      </c>
      <c r="K2452" t="s">
        <v>31</v>
      </c>
      <c r="L2452" t="s">
        <v>31</v>
      </c>
      <c r="M2452" t="s">
        <v>42</v>
      </c>
      <c r="N2452" t="s">
        <v>43</v>
      </c>
      <c r="O2452" t="s">
        <v>53</v>
      </c>
      <c r="P2452" t="s">
        <v>106</v>
      </c>
      <c r="Q2452" t="s">
        <v>58</v>
      </c>
      <c r="R2452" t="s">
        <v>1028</v>
      </c>
      <c r="S2452" t="str">
        <f t="shared" si="34"/>
        <v>MAMANI VILCA, WALTER</v>
      </c>
      <c r="T2452" t="s">
        <v>64</v>
      </c>
      <c r="U2452" t="s">
        <v>48</v>
      </c>
      <c r="V2452" t="s">
        <v>49</v>
      </c>
      <c r="W2452" t="s">
        <v>18331</v>
      </c>
      <c r="X2452" s="126">
        <v>24905</v>
      </c>
      <c r="Y2452" t="s">
        <v>13216</v>
      </c>
      <c r="AB2452" t="s">
        <v>38</v>
      </c>
      <c r="AC2452" t="s">
        <v>39</v>
      </c>
      <c r="AD2452" t="s">
        <v>40</v>
      </c>
    </row>
    <row r="2453" spans="1:30" x14ac:dyDescent="0.25">
      <c r="A2453" t="s">
        <v>13217</v>
      </c>
      <c r="B2453" t="s">
        <v>415</v>
      </c>
      <c r="C2453" t="s">
        <v>28</v>
      </c>
      <c r="D2453" t="s">
        <v>29</v>
      </c>
      <c r="E2453" t="s">
        <v>369</v>
      </c>
      <c r="F2453" t="s">
        <v>13195</v>
      </c>
      <c r="G2453" t="s">
        <v>13196</v>
      </c>
      <c r="H2453" t="s">
        <v>9383</v>
      </c>
      <c r="I2453" t="s">
        <v>15693</v>
      </c>
      <c r="J2453" t="s">
        <v>13217</v>
      </c>
      <c r="K2453" t="s">
        <v>31</v>
      </c>
      <c r="L2453" t="s">
        <v>31</v>
      </c>
      <c r="M2453" t="s">
        <v>42</v>
      </c>
      <c r="N2453" t="s">
        <v>43</v>
      </c>
      <c r="O2453" t="s">
        <v>13218</v>
      </c>
      <c r="P2453" t="s">
        <v>254</v>
      </c>
      <c r="Q2453" t="s">
        <v>411</v>
      </c>
      <c r="R2453" t="s">
        <v>6388</v>
      </c>
      <c r="S2453" t="str">
        <f t="shared" si="34"/>
        <v>SALAS BUSTINZA, JULIO ALBERTO</v>
      </c>
      <c r="T2453" t="s">
        <v>64</v>
      </c>
      <c r="U2453" t="s">
        <v>48</v>
      </c>
      <c r="V2453" t="s">
        <v>49</v>
      </c>
      <c r="W2453" t="s">
        <v>18332</v>
      </c>
      <c r="X2453" s="126">
        <v>25763</v>
      </c>
      <c r="Y2453" t="s">
        <v>13219</v>
      </c>
      <c r="AB2453" t="s">
        <v>38</v>
      </c>
      <c r="AC2453" t="s">
        <v>39</v>
      </c>
      <c r="AD2453" t="s">
        <v>40</v>
      </c>
    </row>
    <row r="2454" spans="1:30" x14ac:dyDescent="0.25">
      <c r="A2454" t="s">
        <v>13220</v>
      </c>
      <c r="B2454" t="s">
        <v>415</v>
      </c>
      <c r="C2454" t="s">
        <v>28</v>
      </c>
      <c r="D2454" t="s">
        <v>29</v>
      </c>
      <c r="E2454" t="s">
        <v>369</v>
      </c>
      <c r="F2454" t="s">
        <v>13195</v>
      </c>
      <c r="G2454" t="s">
        <v>13196</v>
      </c>
      <c r="H2454" t="s">
        <v>9383</v>
      </c>
      <c r="I2454" t="s">
        <v>15693</v>
      </c>
      <c r="J2454" t="s">
        <v>13220</v>
      </c>
      <c r="K2454" t="s">
        <v>31</v>
      </c>
      <c r="L2454" t="s">
        <v>31</v>
      </c>
      <c r="M2454" t="s">
        <v>42</v>
      </c>
      <c r="N2454" t="s">
        <v>43</v>
      </c>
      <c r="O2454" t="s">
        <v>15698</v>
      </c>
      <c r="P2454" t="s">
        <v>318</v>
      </c>
      <c r="Q2454" t="s">
        <v>106</v>
      </c>
      <c r="R2454" t="s">
        <v>15699</v>
      </c>
      <c r="S2454" t="str">
        <f t="shared" si="34"/>
        <v>VARGAS MAMANI, NORMA DOLORES</v>
      </c>
      <c r="T2454" t="s">
        <v>47</v>
      </c>
      <c r="U2454" t="s">
        <v>48</v>
      </c>
      <c r="V2454" t="s">
        <v>49</v>
      </c>
      <c r="W2454" t="s">
        <v>18333</v>
      </c>
      <c r="X2454" s="126">
        <v>26922</v>
      </c>
      <c r="Y2454" t="s">
        <v>15700</v>
      </c>
      <c r="AB2454" t="s">
        <v>38</v>
      </c>
      <c r="AC2454" t="s">
        <v>39</v>
      </c>
      <c r="AD2454" t="s">
        <v>40</v>
      </c>
    </row>
    <row r="2455" spans="1:30" x14ac:dyDescent="0.25">
      <c r="A2455" t="s">
        <v>13223</v>
      </c>
      <c r="B2455" t="s">
        <v>415</v>
      </c>
      <c r="C2455" t="s">
        <v>28</v>
      </c>
      <c r="D2455" t="s">
        <v>29</v>
      </c>
      <c r="E2455" t="s">
        <v>369</v>
      </c>
      <c r="F2455" t="s">
        <v>13195</v>
      </c>
      <c r="G2455" t="s">
        <v>13196</v>
      </c>
      <c r="H2455" t="s">
        <v>9383</v>
      </c>
      <c r="I2455" t="s">
        <v>15693</v>
      </c>
      <c r="J2455" t="s">
        <v>13223</v>
      </c>
      <c r="K2455" t="s">
        <v>31</v>
      </c>
      <c r="L2455" t="s">
        <v>31</v>
      </c>
      <c r="M2455" t="s">
        <v>42</v>
      </c>
      <c r="N2455" t="s">
        <v>43</v>
      </c>
      <c r="O2455" t="s">
        <v>13224</v>
      </c>
      <c r="P2455" t="s">
        <v>179</v>
      </c>
      <c r="Q2455" t="s">
        <v>187</v>
      </c>
      <c r="R2455" t="s">
        <v>13225</v>
      </c>
      <c r="S2455" t="str">
        <f t="shared" si="34"/>
        <v>TITO ESCARCENA, PEDRO WILBERT</v>
      </c>
      <c r="T2455" t="s">
        <v>52</v>
      </c>
      <c r="U2455" t="s">
        <v>48</v>
      </c>
      <c r="V2455" t="s">
        <v>49</v>
      </c>
      <c r="W2455" t="s">
        <v>18334</v>
      </c>
      <c r="X2455" s="126">
        <v>28908</v>
      </c>
      <c r="Y2455" t="s">
        <v>13226</v>
      </c>
      <c r="AB2455" t="s">
        <v>38</v>
      </c>
      <c r="AC2455" t="s">
        <v>39</v>
      </c>
      <c r="AD2455" t="s">
        <v>40</v>
      </c>
    </row>
    <row r="2456" spans="1:30" x14ac:dyDescent="0.25">
      <c r="A2456" t="s">
        <v>13227</v>
      </c>
      <c r="B2456" t="s">
        <v>415</v>
      </c>
      <c r="C2456" t="s">
        <v>28</v>
      </c>
      <c r="D2456" t="s">
        <v>29</v>
      </c>
      <c r="E2456" t="s">
        <v>369</v>
      </c>
      <c r="F2456" t="s">
        <v>13195</v>
      </c>
      <c r="G2456" t="s">
        <v>13196</v>
      </c>
      <c r="H2456" t="s">
        <v>9383</v>
      </c>
      <c r="I2456" t="s">
        <v>15693</v>
      </c>
      <c r="J2456" t="s">
        <v>13227</v>
      </c>
      <c r="K2456" t="s">
        <v>31</v>
      </c>
      <c r="L2456" t="s">
        <v>31</v>
      </c>
      <c r="M2456" t="s">
        <v>42</v>
      </c>
      <c r="N2456" t="s">
        <v>61</v>
      </c>
      <c r="O2456" t="s">
        <v>18335</v>
      </c>
      <c r="P2456" t="s">
        <v>603</v>
      </c>
      <c r="Q2456" t="s">
        <v>307</v>
      </c>
      <c r="R2456" t="s">
        <v>22735</v>
      </c>
      <c r="S2456" s="189" t="s">
        <v>235</v>
      </c>
      <c r="T2456" t="s">
        <v>64</v>
      </c>
      <c r="U2456" t="s">
        <v>48</v>
      </c>
      <c r="V2456" t="s">
        <v>49</v>
      </c>
      <c r="W2456" t="s">
        <v>22736</v>
      </c>
      <c r="X2456" s="126">
        <v>28128</v>
      </c>
      <c r="Y2456" t="s">
        <v>22737</v>
      </c>
      <c r="Z2456" s="126">
        <v>44286</v>
      </c>
      <c r="AA2456" s="126">
        <v>44561</v>
      </c>
      <c r="AB2456" t="s">
        <v>38</v>
      </c>
      <c r="AC2456" t="s">
        <v>6628</v>
      </c>
      <c r="AD2456" t="s">
        <v>40</v>
      </c>
    </row>
    <row r="2457" spans="1:30" x14ac:dyDescent="0.25">
      <c r="A2457" t="s">
        <v>13228</v>
      </c>
      <c r="B2457" t="s">
        <v>415</v>
      </c>
      <c r="C2457" t="s">
        <v>28</v>
      </c>
      <c r="D2457" t="s">
        <v>29</v>
      </c>
      <c r="E2457" t="s">
        <v>369</v>
      </c>
      <c r="F2457" t="s">
        <v>13195</v>
      </c>
      <c r="G2457" t="s">
        <v>13196</v>
      </c>
      <c r="H2457" t="s">
        <v>9383</v>
      </c>
      <c r="I2457" t="s">
        <v>15693</v>
      </c>
      <c r="J2457" t="s">
        <v>13228</v>
      </c>
      <c r="K2457" t="s">
        <v>31</v>
      </c>
      <c r="L2457" t="s">
        <v>31</v>
      </c>
      <c r="M2457" t="s">
        <v>42</v>
      </c>
      <c r="N2457" t="s">
        <v>43</v>
      </c>
      <c r="O2457" t="s">
        <v>53</v>
      </c>
      <c r="P2457" t="s">
        <v>132</v>
      </c>
      <c r="Q2457" t="s">
        <v>569</v>
      </c>
      <c r="R2457" t="s">
        <v>340</v>
      </c>
      <c r="S2457" t="str">
        <f t="shared" si="34"/>
        <v>VELASQUEZ GUILLEN, MARIA ANTONIETA</v>
      </c>
      <c r="T2457" t="s">
        <v>52</v>
      </c>
      <c r="U2457" t="s">
        <v>48</v>
      </c>
      <c r="V2457" t="s">
        <v>49</v>
      </c>
      <c r="W2457" t="s">
        <v>18336</v>
      </c>
      <c r="X2457" s="126">
        <v>21856</v>
      </c>
      <c r="Y2457" t="s">
        <v>13229</v>
      </c>
      <c r="AB2457" t="s">
        <v>38</v>
      </c>
      <c r="AC2457" t="s">
        <v>39</v>
      </c>
      <c r="AD2457" t="s">
        <v>40</v>
      </c>
    </row>
    <row r="2458" spans="1:30" x14ac:dyDescent="0.25">
      <c r="A2458" t="s">
        <v>18337</v>
      </c>
      <c r="B2458" t="s">
        <v>415</v>
      </c>
      <c r="C2458" t="s">
        <v>28</v>
      </c>
      <c r="D2458" t="s">
        <v>29</v>
      </c>
      <c r="E2458" t="s">
        <v>369</v>
      </c>
      <c r="F2458" t="s">
        <v>13195</v>
      </c>
      <c r="G2458" t="s">
        <v>13196</v>
      </c>
      <c r="H2458" t="s">
        <v>9383</v>
      </c>
      <c r="I2458" t="s">
        <v>15693</v>
      </c>
      <c r="J2458" t="s">
        <v>18337</v>
      </c>
      <c r="K2458" t="s">
        <v>31</v>
      </c>
      <c r="L2458" t="s">
        <v>31</v>
      </c>
      <c r="M2458" t="s">
        <v>6446</v>
      </c>
      <c r="N2458" t="s">
        <v>61</v>
      </c>
      <c r="O2458" t="s">
        <v>17060</v>
      </c>
      <c r="P2458" t="s">
        <v>78</v>
      </c>
      <c r="Q2458" t="s">
        <v>121</v>
      </c>
      <c r="R2458" t="s">
        <v>22738</v>
      </c>
      <c r="S2458" s="189" t="s">
        <v>235</v>
      </c>
      <c r="T2458" t="s">
        <v>64</v>
      </c>
      <c r="U2458" t="s">
        <v>48</v>
      </c>
      <c r="V2458" t="s">
        <v>49</v>
      </c>
      <c r="W2458" t="s">
        <v>22739</v>
      </c>
      <c r="X2458" s="126">
        <v>31466</v>
      </c>
      <c r="Y2458" t="s">
        <v>22740</v>
      </c>
      <c r="Z2458" s="126">
        <v>44256</v>
      </c>
      <c r="AA2458" s="126">
        <v>44561</v>
      </c>
      <c r="AB2458" t="s">
        <v>119</v>
      </c>
      <c r="AC2458" t="s">
        <v>6628</v>
      </c>
      <c r="AD2458" t="s">
        <v>40</v>
      </c>
    </row>
    <row r="2459" spans="1:30" x14ac:dyDescent="0.25">
      <c r="A2459" t="s">
        <v>18338</v>
      </c>
      <c r="B2459" t="s">
        <v>415</v>
      </c>
      <c r="C2459" t="s">
        <v>28</v>
      </c>
      <c r="D2459" t="s">
        <v>29</v>
      </c>
      <c r="E2459" t="s">
        <v>369</v>
      </c>
      <c r="F2459" t="s">
        <v>13195</v>
      </c>
      <c r="G2459" t="s">
        <v>13196</v>
      </c>
      <c r="H2459" t="s">
        <v>9383</v>
      </c>
      <c r="I2459" t="s">
        <v>15693</v>
      </c>
      <c r="J2459" t="s">
        <v>18338</v>
      </c>
      <c r="K2459" t="s">
        <v>31</v>
      </c>
      <c r="L2459" t="s">
        <v>31</v>
      </c>
      <c r="M2459" t="s">
        <v>6446</v>
      </c>
      <c r="N2459" t="s">
        <v>61</v>
      </c>
      <c r="O2459" t="s">
        <v>17060</v>
      </c>
      <c r="P2459" t="s">
        <v>78</v>
      </c>
      <c r="Q2459" t="s">
        <v>9819</v>
      </c>
      <c r="R2459" t="s">
        <v>79</v>
      </c>
      <c r="S2459" s="189" t="s">
        <v>235</v>
      </c>
      <c r="T2459" t="s">
        <v>64</v>
      </c>
      <c r="U2459" t="s">
        <v>47</v>
      </c>
      <c r="V2459" t="s">
        <v>49</v>
      </c>
      <c r="W2459" t="s">
        <v>22444</v>
      </c>
      <c r="X2459" s="126">
        <v>29374</v>
      </c>
      <c r="Y2459" t="s">
        <v>22445</v>
      </c>
      <c r="Z2459" s="126">
        <v>44256</v>
      </c>
      <c r="AA2459" s="126">
        <v>44561</v>
      </c>
      <c r="AB2459" t="s">
        <v>119</v>
      </c>
      <c r="AC2459" t="s">
        <v>6628</v>
      </c>
      <c r="AD2459" t="s">
        <v>40</v>
      </c>
    </row>
    <row r="2460" spans="1:30" x14ac:dyDescent="0.25">
      <c r="A2460" t="s">
        <v>13230</v>
      </c>
      <c r="B2460" t="s">
        <v>415</v>
      </c>
      <c r="C2460" t="s">
        <v>28</v>
      </c>
      <c r="D2460" t="s">
        <v>29</v>
      </c>
      <c r="E2460" t="s">
        <v>369</v>
      </c>
      <c r="F2460" t="s">
        <v>13195</v>
      </c>
      <c r="G2460" t="s">
        <v>13196</v>
      </c>
      <c r="H2460" t="s">
        <v>9383</v>
      </c>
      <c r="I2460" t="s">
        <v>15693</v>
      </c>
      <c r="J2460" t="s">
        <v>13230</v>
      </c>
      <c r="K2460" t="s">
        <v>90</v>
      </c>
      <c r="L2460" t="s">
        <v>91</v>
      </c>
      <c r="M2460" t="s">
        <v>92</v>
      </c>
      <c r="N2460" t="s">
        <v>61</v>
      </c>
      <c r="O2460" t="s">
        <v>18339</v>
      </c>
      <c r="P2460" t="s">
        <v>106</v>
      </c>
      <c r="Q2460" t="s">
        <v>106</v>
      </c>
      <c r="R2460" t="s">
        <v>22741</v>
      </c>
      <c r="S2460" s="189" t="s">
        <v>235</v>
      </c>
      <c r="T2460" t="s">
        <v>102</v>
      </c>
      <c r="U2460" t="s">
        <v>37</v>
      </c>
      <c r="V2460" t="s">
        <v>49</v>
      </c>
      <c r="W2460" t="s">
        <v>22742</v>
      </c>
      <c r="X2460" s="126">
        <v>34089</v>
      </c>
      <c r="Y2460" t="s">
        <v>22743</v>
      </c>
      <c r="Z2460" s="126">
        <v>44197</v>
      </c>
      <c r="AA2460" s="126">
        <v>44561</v>
      </c>
      <c r="AB2460" t="s">
        <v>38</v>
      </c>
      <c r="AC2460" t="s">
        <v>95</v>
      </c>
      <c r="AD2460" t="s">
        <v>40</v>
      </c>
    </row>
    <row r="2461" spans="1:30" x14ac:dyDescent="0.25">
      <c r="A2461" t="s">
        <v>13232</v>
      </c>
      <c r="B2461" t="s">
        <v>415</v>
      </c>
      <c r="C2461" t="s">
        <v>28</v>
      </c>
      <c r="D2461" t="s">
        <v>29</v>
      </c>
      <c r="E2461" t="s">
        <v>368</v>
      </c>
      <c r="F2461" t="s">
        <v>13233</v>
      </c>
      <c r="G2461" t="s">
        <v>13234</v>
      </c>
      <c r="H2461" t="s">
        <v>9383</v>
      </c>
      <c r="I2461" t="s">
        <v>15701</v>
      </c>
      <c r="J2461" t="s">
        <v>13232</v>
      </c>
      <c r="K2461" t="s">
        <v>31</v>
      </c>
      <c r="L2461" t="s">
        <v>31</v>
      </c>
      <c r="M2461" t="s">
        <v>42</v>
      </c>
      <c r="N2461" t="s">
        <v>43</v>
      </c>
      <c r="O2461" t="s">
        <v>1010</v>
      </c>
      <c r="P2461" t="s">
        <v>344</v>
      </c>
      <c r="Q2461" t="s">
        <v>320</v>
      </c>
      <c r="R2461" t="s">
        <v>13235</v>
      </c>
      <c r="S2461" t="str">
        <f t="shared" si="34"/>
        <v>DIAZ HUAMAN, GREGORIA GRIMANESA</v>
      </c>
      <c r="T2461" t="s">
        <v>52</v>
      </c>
      <c r="U2461" t="s">
        <v>48</v>
      </c>
      <c r="V2461" t="s">
        <v>49</v>
      </c>
      <c r="W2461" t="s">
        <v>18340</v>
      </c>
      <c r="X2461" s="126">
        <v>20866</v>
      </c>
      <c r="Y2461" t="s">
        <v>13236</v>
      </c>
      <c r="AB2461" t="s">
        <v>38</v>
      </c>
      <c r="AC2461" t="s">
        <v>39</v>
      </c>
      <c r="AD2461" t="s">
        <v>40</v>
      </c>
    </row>
    <row r="2462" spans="1:30" x14ac:dyDescent="0.25">
      <c r="A2462" t="s">
        <v>13237</v>
      </c>
      <c r="B2462" t="s">
        <v>415</v>
      </c>
      <c r="C2462" t="s">
        <v>28</v>
      </c>
      <c r="D2462" t="s">
        <v>29</v>
      </c>
      <c r="E2462" t="s">
        <v>368</v>
      </c>
      <c r="F2462" t="s">
        <v>13233</v>
      </c>
      <c r="G2462" t="s">
        <v>13234</v>
      </c>
      <c r="H2462" t="s">
        <v>9383</v>
      </c>
      <c r="I2462" t="s">
        <v>15701</v>
      </c>
      <c r="J2462" t="s">
        <v>13237</v>
      </c>
      <c r="K2462" t="s">
        <v>31</v>
      </c>
      <c r="L2462" t="s">
        <v>31</v>
      </c>
      <c r="M2462" t="s">
        <v>291</v>
      </c>
      <c r="N2462" t="s">
        <v>43</v>
      </c>
      <c r="O2462" t="s">
        <v>141</v>
      </c>
      <c r="P2462" t="s">
        <v>11792</v>
      </c>
      <c r="Q2462" t="s">
        <v>339</v>
      </c>
      <c r="R2462" t="s">
        <v>13238</v>
      </c>
      <c r="S2462" t="str">
        <f t="shared" si="34"/>
        <v>QUESADA MIRANDA, RICHARD PAUL</v>
      </c>
      <c r="T2462" t="s">
        <v>47</v>
      </c>
      <c r="U2462" t="s">
        <v>48</v>
      </c>
      <c r="V2462" t="s">
        <v>49</v>
      </c>
      <c r="W2462" t="s">
        <v>18341</v>
      </c>
      <c r="X2462" s="126">
        <v>27166</v>
      </c>
      <c r="Y2462" t="s">
        <v>13239</v>
      </c>
      <c r="Z2462" s="126">
        <v>44197</v>
      </c>
      <c r="AA2462" s="126">
        <v>44561</v>
      </c>
      <c r="AB2462" t="s">
        <v>38</v>
      </c>
      <c r="AC2462" t="s">
        <v>39</v>
      </c>
      <c r="AD2462" t="s">
        <v>40</v>
      </c>
    </row>
    <row r="2463" spans="1:30" x14ac:dyDescent="0.25">
      <c r="A2463" t="s">
        <v>13240</v>
      </c>
      <c r="B2463" t="s">
        <v>415</v>
      </c>
      <c r="C2463" t="s">
        <v>28</v>
      </c>
      <c r="D2463" t="s">
        <v>29</v>
      </c>
      <c r="E2463" t="s">
        <v>368</v>
      </c>
      <c r="F2463" t="s">
        <v>13233</v>
      </c>
      <c r="G2463" t="s">
        <v>13234</v>
      </c>
      <c r="H2463" t="s">
        <v>9383</v>
      </c>
      <c r="I2463" t="s">
        <v>15701</v>
      </c>
      <c r="J2463" t="s">
        <v>13240</v>
      </c>
      <c r="K2463" t="s">
        <v>31</v>
      </c>
      <c r="L2463" t="s">
        <v>31</v>
      </c>
      <c r="M2463" t="s">
        <v>42</v>
      </c>
      <c r="N2463" t="s">
        <v>43</v>
      </c>
      <c r="O2463" t="s">
        <v>13241</v>
      </c>
      <c r="P2463" t="s">
        <v>449</v>
      </c>
      <c r="Q2463" t="s">
        <v>268</v>
      </c>
      <c r="R2463" t="s">
        <v>614</v>
      </c>
      <c r="S2463" t="str">
        <f t="shared" si="34"/>
        <v>COTRADO CCALLO, ALICIA</v>
      </c>
      <c r="T2463" t="s">
        <v>64</v>
      </c>
      <c r="U2463" t="s">
        <v>48</v>
      </c>
      <c r="V2463" t="s">
        <v>49</v>
      </c>
      <c r="W2463" t="s">
        <v>18342</v>
      </c>
      <c r="X2463" s="126">
        <v>22940</v>
      </c>
      <c r="Y2463" t="s">
        <v>13242</v>
      </c>
      <c r="AB2463" t="s">
        <v>38</v>
      </c>
      <c r="AC2463" t="s">
        <v>39</v>
      </c>
      <c r="AD2463" t="s">
        <v>40</v>
      </c>
    </row>
    <row r="2464" spans="1:30" x14ac:dyDescent="0.25">
      <c r="A2464" t="s">
        <v>13243</v>
      </c>
      <c r="B2464" t="s">
        <v>415</v>
      </c>
      <c r="C2464" t="s">
        <v>28</v>
      </c>
      <c r="D2464" t="s">
        <v>29</v>
      </c>
      <c r="E2464" t="s">
        <v>368</v>
      </c>
      <c r="F2464" t="s">
        <v>13233</v>
      </c>
      <c r="G2464" t="s">
        <v>13234</v>
      </c>
      <c r="H2464" t="s">
        <v>9383</v>
      </c>
      <c r="I2464" t="s">
        <v>15701</v>
      </c>
      <c r="J2464" t="s">
        <v>13243</v>
      </c>
      <c r="K2464" t="s">
        <v>31</v>
      </c>
      <c r="L2464" t="s">
        <v>31</v>
      </c>
      <c r="M2464" t="s">
        <v>42</v>
      </c>
      <c r="N2464" t="s">
        <v>43</v>
      </c>
      <c r="O2464" t="s">
        <v>13244</v>
      </c>
      <c r="P2464" t="s">
        <v>330</v>
      </c>
      <c r="Q2464" t="s">
        <v>106</v>
      </c>
      <c r="R2464" t="s">
        <v>478</v>
      </c>
      <c r="S2464" t="str">
        <f t="shared" si="34"/>
        <v>COAQUIRA MAMANI, ADELA</v>
      </c>
      <c r="T2464" t="s">
        <v>64</v>
      </c>
      <c r="U2464" t="s">
        <v>48</v>
      </c>
      <c r="V2464" t="s">
        <v>49</v>
      </c>
      <c r="W2464" t="s">
        <v>18343</v>
      </c>
      <c r="X2464" s="126">
        <v>25736</v>
      </c>
      <c r="Y2464" t="s">
        <v>13245</v>
      </c>
      <c r="AB2464" t="s">
        <v>38</v>
      </c>
      <c r="AC2464" t="s">
        <v>39</v>
      </c>
      <c r="AD2464" t="s">
        <v>40</v>
      </c>
    </row>
    <row r="2465" spans="1:30" x14ac:dyDescent="0.25">
      <c r="A2465" t="s">
        <v>13246</v>
      </c>
      <c r="B2465" t="s">
        <v>415</v>
      </c>
      <c r="C2465" t="s">
        <v>28</v>
      </c>
      <c r="D2465" t="s">
        <v>29</v>
      </c>
      <c r="E2465" t="s">
        <v>368</v>
      </c>
      <c r="F2465" t="s">
        <v>13233</v>
      </c>
      <c r="G2465" t="s">
        <v>13234</v>
      </c>
      <c r="H2465" t="s">
        <v>9383</v>
      </c>
      <c r="I2465" t="s">
        <v>15701</v>
      </c>
      <c r="J2465" t="s">
        <v>13246</v>
      </c>
      <c r="K2465" t="s">
        <v>31</v>
      </c>
      <c r="L2465" t="s">
        <v>31</v>
      </c>
      <c r="M2465" t="s">
        <v>42</v>
      </c>
      <c r="N2465" t="s">
        <v>43</v>
      </c>
      <c r="O2465" t="s">
        <v>13247</v>
      </c>
      <c r="P2465" t="s">
        <v>371</v>
      </c>
      <c r="Q2465" t="s">
        <v>12782</v>
      </c>
      <c r="R2465" t="s">
        <v>243</v>
      </c>
      <c r="S2465" t="str">
        <f t="shared" si="34"/>
        <v>TURPO ASILLO, VALERIANO</v>
      </c>
      <c r="T2465" t="s">
        <v>52</v>
      </c>
      <c r="U2465" t="s">
        <v>48</v>
      </c>
      <c r="V2465" t="s">
        <v>49</v>
      </c>
      <c r="W2465" t="s">
        <v>18344</v>
      </c>
      <c r="X2465" s="126">
        <v>21505</v>
      </c>
      <c r="Y2465" t="s">
        <v>13248</v>
      </c>
      <c r="AB2465" t="s">
        <v>38</v>
      </c>
      <c r="AC2465" t="s">
        <v>39</v>
      </c>
      <c r="AD2465" t="s">
        <v>40</v>
      </c>
    </row>
    <row r="2466" spans="1:30" x14ac:dyDescent="0.25">
      <c r="A2466" t="s">
        <v>13249</v>
      </c>
      <c r="B2466" t="s">
        <v>415</v>
      </c>
      <c r="C2466" t="s">
        <v>28</v>
      </c>
      <c r="D2466" t="s">
        <v>29</v>
      </c>
      <c r="E2466" t="s">
        <v>368</v>
      </c>
      <c r="F2466" t="s">
        <v>13233</v>
      </c>
      <c r="G2466" t="s">
        <v>13234</v>
      </c>
      <c r="H2466" t="s">
        <v>9383</v>
      </c>
      <c r="I2466" t="s">
        <v>15701</v>
      </c>
      <c r="J2466" t="s">
        <v>13249</v>
      </c>
      <c r="K2466" t="s">
        <v>31</v>
      </c>
      <c r="L2466" t="s">
        <v>31</v>
      </c>
      <c r="M2466" t="s">
        <v>42</v>
      </c>
      <c r="N2466" t="s">
        <v>43</v>
      </c>
      <c r="O2466" t="s">
        <v>13250</v>
      </c>
      <c r="P2466" t="s">
        <v>193</v>
      </c>
      <c r="Q2466" t="s">
        <v>193</v>
      </c>
      <c r="R2466" t="s">
        <v>13251</v>
      </c>
      <c r="S2466" t="str">
        <f t="shared" si="34"/>
        <v>APAZA APAZA, MAURA FRANCISCA</v>
      </c>
      <c r="T2466" t="s">
        <v>64</v>
      </c>
      <c r="U2466" t="s">
        <v>48</v>
      </c>
      <c r="V2466" t="s">
        <v>49</v>
      </c>
      <c r="W2466" t="s">
        <v>18345</v>
      </c>
      <c r="X2466" s="126">
        <v>24866</v>
      </c>
      <c r="Y2466" t="s">
        <v>13252</v>
      </c>
      <c r="AB2466" t="s">
        <v>38</v>
      </c>
      <c r="AC2466" t="s">
        <v>39</v>
      </c>
      <c r="AD2466" t="s">
        <v>40</v>
      </c>
    </row>
    <row r="2467" spans="1:30" x14ac:dyDescent="0.25">
      <c r="A2467" t="s">
        <v>13253</v>
      </c>
      <c r="B2467" t="s">
        <v>415</v>
      </c>
      <c r="C2467" t="s">
        <v>28</v>
      </c>
      <c r="D2467" t="s">
        <v>29</v>
      </c>
      <c r="E2467" t="s">
        <v>368</v>
      </c>
      <c r="F2467" t="s">
        <v>13233</v>
      </c>
      <c r="G2467" t="s">
        <v>13234</v>
      </c>
      <c r="H2467" t="s">
        <v>9383</v>
      </c>
      <c r="I2467" t="s">
        <v>15701</v>
      </c>
      <c r="J2467" t="s">
        <v>13253</v>
      </c>
      <c r="K2467" t="s">
        <v>31</v>
      </c>
      <c r="L2467" t="s">
        <v>31</v>
      </c>
      <c r="M2467" t="s">
        <v>42</v>
      </c>
      <c r="N2467" t="s">
        <v>235</v>
      </c>
      <c r="O2467" t="s">
        <v>18346</v>
      </c>
      <c r="P2467" t="s">
        <v>41</v>
      </c>
      <c r="Q2467" t="s">
        <v>41</v>
      </c>
      <c r="R2467" t="s">
        <v>41</v>
      </c>
      <c r="S2467" t="str">
        <f t="shared" si="34"/>
        <v xml:space="preserve"> , </v>
      </c>
      <c r="T2467" t="s">
        <v>64</v>
      </c>
      <c r="U2467" t="s">
        <v>48</v>
      </c>
      <c r="V2467" t="s">
        <v>49</v>
      </c>
      <c r="W2467" t="s">
        <v>41</v>
      </c>
      <c r="X2467" t="s">
        <v>236</v>
      </c>
      <c r="Y2467" t="s">
        <v>41</v>
      </c>
      <c r="AB2467" t="s">
        <v>38</v>
      </c>
      <c r="AC2467" t="s">
        <v>65</v>
      </c>
      <c r="AD2467" t="s">
        <v>40</v>
      </c>
    </row>
    <row r="2468" spans="1:30" x14ac:dyDescent="0.25">
      <c r="A2468" t="s">
        <v>13254</v>
      </c>
      <c r="B2468" t="s">
        <v>415</v>
      </c>
      <c r="C2468" t="s">
        <v>28</v>
      </c>
      <c r="D2468" t="s">
        <v>29</v>
      </c>
      <c r="E2468" t="s">
        <v>368</v>
      </c>
      <c r="F2468" t="s">
        <v>13233</v>
      </c>
      <c r="G2468" t="s">
        <v>13234</v>
      </c>
      <c r="H2468" t="s">
        <v>9383</v>
      </c>
      <c r="I2468" t="s">
        <v>15701</v>
      </c>
      <c r="J2468" t="s">
        <v>13254</v>
      </c>
      <c r="K2468" t="s">
        <v>90</v>
      </c>
      <c r="L2468" t="s">
        <v>91</v>
      </c>
      <c r="M2468" t="s">
        <v>92</v>
      </c>
      <c r="N2468" t="s">
        <v>43</v>
      </c>
      <c r="O2468" t="s">
        <v>13255</v>
      </c>
      <c r="P2468" t="s">
        <v>58</v>
      </c>
      <c r="Q2468" t="s">
        <v>320</v>
      </c>
      <c r="R2468" t="s">
        <v>746</v>
      </c>
      <c r="S2468" t="str">
        <f t="shared" si="34"/>
        <v>VILCA HUAMAN, ALEJANDRO</v>
      </c>
      <c r="T2468" t="s">
        <v>102</v>
      </c>
      <c r="U2468" t="s">
        <v>37</v>
      </c>
      <c r="V2468" t="s">
        <v>49</v>
      </c>
      <c r="W2468" t="s">
        <v>18347</v>
      </c>
      <c r="X2468" s="126">
        <v>21382</v>
      </c>
      <c r="Y2468" t="s">
        <v>13256</v>
      </c>
      <c r="AB2468" t="s">
        <v>38</v>
      </c>
      <c r="AC2468" t="s">
        <v>95</v>
      </c>
      <c r="AD2468" t="s">
        <v>40</v>
      </c>
    </row>
    <row r="2469" spans="1:30" x14ac:dyDescent="0.25">
      <c r="A2469" t="s">
        <v>13257</v>
      </c>
      <c r="B2469" t="s">
        <v>415</v>
      </c>
      <c r="C2469" t="s">
        <v>338</v>
      </c>
      <c r="D2469" t="s">
        <v>29</v>
      </c>
      <c r="E2469" t="s">
        <v>368</v>
      </c>
      <c r="F2469" t="s">
        <v>13258</v>
      </c>
      <c r="G2469" t="s">
        <v>13259</v>
      </c>
      <c r="H2469" t="s">
        <v>9383</v>
      </c>
      <c r="I2469" t="s">
        <v>15702</v>
      </c>
      <c r="J2469" t="s">
        <v>13257</v>
      </c>
      <c r="K2469" t="s">
        <v>31</v>
      </c>
      <c r="L2469" t="s">
        <v>32</v>
      </c>
      <c r="M2469" t="s">
        <v>33</v>
      </c>
      <c r="N2469" t="s">
        <v>699</v>
      </c>
      <c r="O2469" t="s">
        <v>13260</v>
      </c>
      <c r="P2469" t="s">
        <v>60</v>
      </c>
      <c r="Q2469" t="s">
        <v>318</v>
      </c>
      <c r="R2469" t="s">
        <v>12423</v>
      </c>
      <c r="S2469" t="str">
        <f t="shared" si="34"/>
        <v>GALLEGOS VARGAS, OSWALDO COSME</v>
      </c>
      <c r="T2469" t="s">
        <v>59</v>
      </c>
      <c r="U2469" t="s">
        <v>37</v>
      </c>
      <c r="V2469" t="s">
        <v>49</v>
      </c>
      <c r="W2469" t="s">
        <v>18046</v>
      </c>
      <c r="X2469" s="126">
        <v>26522</v>
      </c>
      <c r="Y2469" t="s">
        <v>12424</v>
      </c>
      <c r="Z2469" s="126">
        <v>44258</v>
      </c>
      <c r="AA2469" s="126">
        <v>44561</v>
      </c>
      <c r="AB2469" t="s">
        <v>38</v>
      </c>
      <c r="AC2469" t="s">
        <v>39</v>
      </c>
      <c r="AD2469" t="s">
        <v>40</v>
      </c>
    </row>
    <row r="2470" spans="1:30" x14ac:dyDescent="0.25">
      <c r="A2470" t="s">
        <v>13261</v>
      </c>
      <c r="B2470" t="s">
        <v>415</v>
      </c>
      <c r="C2470" t="s">
        <v>338</v>
      </c>
      <c r="D2470" t="s">
        <v>29</v>
      </c>
      <c r="E2470" t="s">
        <v>368</v>
      </c>
      <c r="F2470" t="s">
        <v>13258</v>
      </c>
      <c r="G2470" t="s">
        <v>13259</v>
      </c>
      <c r="H2470" t="s">
        <v>9383</v>
      </c>
      <c r="I2470" t="s">
        <v>15702</v>
      </c>
      <c r="J2470" t="s">
        <v>13261</v>
      </c>
      <c r="K2470" t="s">
        <v>31</v>
      </c>
      <c r="L2470" t="s">
        <v>31</v>
      </c>
      <c r="M2470" t="s">
        <v>42</v>
      </c>
      <c r="N2470" t="s">
        <v>61</v>
      </c>
      <c r="O2470" t="s">
        <v>13262</v>
      </c>
      <c r="P2470" t="s">
        <v>248</v>
      </c>
      <c r="Q2470" t="s">
        <v>370</v>
      </c>
      <c r="R2470" t="s">
        <v>22744</v>
      </c>
      <c r="S2470" s="189" t="s">
        <v>235</v>
      </c>
      <c r="T2470" t="s">
        <v>64</v>
      </c>
      <c r="U2470" t="s">
        <v>48</v>
      </c>
      <c r="V2470" t="s">
        <v>49</v>
      </c>
      <c r="W2470" t="s">
        <v>22745</v>
      </c>
      <c r="X2470" s="126">
        <v>29038</v>
      </c>
      <c r="Y2470" t="s">
        <v>22746</v>
      </c>
      <c r="Z2470" s="126">
        <v>44256</v>
      </c>
      <c r="AA2470" s="126">
        <v>44561</v>
      </c>
      <c r="AB2470" t="s">
        <v>38</v>
      </c>
      <c r="AC2470" t="s">
        <v>6628</v>
      </c>
      <c r="AD2470" t="s">
        <v>40</v>
      </c>
    </row>
    <row r="2471" spans="1:30" x14ac:dyDescent="0.25">
      <c r="A2471" t="s">
        <v>13263</v>
      </c>
      <c r="B2471" t="s">
        <v>415</v>
      </c>
      <c r="C2471" t="s">
        <v>338</v>
      </c>
      <c r="D2471" t="s">
        <v>29</v>
      </c>
      <c r="E2471" t="s">
        <v>368</v>
      </c>
      <c r="F2471" t="s">
        <v>13258</v>
      </c>
      <c r="G2471" t="s">
        <v>13259</v>
      </c>
      <c r="H2471" t="s">
        <v>9383</v>
      </c>
      <c r="I2471" t="s">
        <v>15702</v>
      </c>
      <c r="J2471" t="s">
        <v>13263</v>
      </c>
      <c r="K2471" t="s">
        <v>31</v>
      </c>
      <c r="L2471" t="s">
        <v>31</v>
      </c>
      <c r="M2471" t="s">
        <v>42</v>
      </c>
      <c r="N2471" t="s">
        <v>43</v>
      </c>
      <c r="O2471" t="s">
        <v>53</v>
      </c>
      <c r="P2471" t="s">
        <v>75</v>
      </c>
      <c r="Q2471" t="s">
        <v>126</v>
      </c>
      <c r="R2471" t="s">
        <v>13264</v>
      </c>
      <c r="S2471" t="str">
        <f t="shared" si="34"/>
        <v>QUISPE FLORES, ADELMI MERCEDES</v>
      </c>
      <c r="T2471" t="s">
        <v>47</v>
      </c>
      <c r="U2471" t="s">
        <v>48</v>
      </c>
      <c r="V2471" t="s">
        <v>49</v>
      </c>
      <c r="W2471" t="s">
        <v>18348</v>
      </c>
      <c r="X2471" s="126">
        <v>23471</v>
      </c>
      <c r="Y2471" t="s">
        <v>13265</v>
      </c>
      <c r="AB2471" t="s">
        <v>38</v>
      </c>
      <c r="AC2471" t="s">
        <v>39</v>
      </c>
      <c r="AD2471" t="s">
        <v>40</v>
      </c>
    </row>
    <row r="2472" spans="1:30" x14ac:dyDescent="0.25">
      <c r="A2472" t="s">
        <v>13266</v>
      </c>
      <c r="B2472" t="s">
        <v>418</v>
      </c>
      <c r="C2472" t="s">
        <v>338</v>
      </c>
      <c r="D2472" t="s">
        <v>29</v>
      </c>
      <c r="E2472" t="s">
        <v>368</v>
      </c>
      <c r="F2472" t="s">
        <v>13267</v>
      </c>
      <c r="G2472" t="s">
        <v>13268</v>
      </c>
      <c r="H2472" t="s">
        <v>9383</v>
      </c>
      <c r="I2472" t="s">
        <v>15703</v>
      </c>
      <c r="J2472" t="s">
        <v>13266</v>
      </c>
      <c r="K2472" t="s">
        <v>31</v>
      </c>
      <c r="L2472" t="s">
        <v>31</v>
      </c>
      <c r="M2472" t="s">
        <v>291</v>
      </c>
      <c r="N2472" t="s">
        <v>43</v>
      </c>
      <c r="O2472" t="s">
        <v>53</v>
      </c>
      <c r="P2472" t="s">
        <v>642</v>
      </c>
      <c r="Q2472" t="s">
        <v>75</v>
      </c>
      <c r="R2472" t="s">
        <v>973</v>
      </c>
      <c r="S2472" t="str">
        <f t="shared" si="34"/>
        <v>CCAMA QUISPE, RENE</v>
      </c>
      <c r="T2472" t="s">
        <v>64</v>
      </c>
      <c r="U2472" t="s">
        <v>48</v>
      </c>
      <c r="V2472" t="s">
        <v>49</v>
      </c>
      <c r="W2472" t="s">
        <v>18349</v>
      </c>
      <c r="X2472" s="126">
        <v>26689</v>
      </c>
      <c r="Y2472" t="s">
        <v>13269</v>
      </c>
      <c r="Z2472" s="126">
        <v>44197</v>
      </c>
      <c r="AA2472" s="126">
        <v>44561</v>
      </c>
      <c r="AB2472" t="s">
        <v>38</v>
      </c>
      <c r="AC2472" t="s">
        <v>39</v>
      </c>
      <c r="AD2472" t="s">
        <v>40</v>
      </c>
    </row>
    <row r="2473" spans="1:30" x14ac:dyDescent="0.25">
      <c r="A2473" t="s">
        <v>13270</v>
      </c>
      <c r="B2473" t="s">
        <v>418</v>
      </c>
      <c r="C2473" t="s">
        <v>338</v>
      </c>
      <c r="D2473" t="s">
        <v>29</v>
      </c>
      <c r="E2473" t="s">
        <v>368</v>
      </c>
      <c r="F2473" t="s">
        <v>13267</v>
      </c>
      <c r="G2473" t="s">
        <v>13268</v>
      </c>
      <c r="H2473" t="s">
        <v>9383</v>
      </c>
      <c r="I2473" t="s">
        <v>15703</v>
      </c>
      <c r="J2473" t="s">
        <v>13270</v>
      </c>
      <c r="K2473" t="s">
        <v>31</v>
      </c>
      <c r="L2473" t="s">
        <v>31</v>
      </c>
      <c r="M2473" t="s">
        <v>42</v>
      </c>
      <c r="N2473" t="s">
        <v>43</v>
      </c>
      <c r="O2473" t="s">
        <v>53</v>
      </c>
      <c r="P2473" t="s">
        <v>305</v>
      </c>
      <c r="Q2473" t="s">
        <v>419</v>
      </c>
      <c r="R2473" t="s">
        <v>13271</v>
      </c>
      <c r="S2473" t="str">
        <f t="shared" si="34"/>
        <v>RODRIGUEZ ASQUI, WELSARIO</v>
      </c>
      <c r="T2473" t="s">
        <v>47</v>
      </c>
      <c r="U2473" t="s">
        <v>48</v>
      </c>
      <c r="V2473" t="s">
        <v>49</v>
      </c>
      <c r="W2473" t="s">
        <v>18350</v>
      </c>
      <c r="X2473" s="126">
        <v>24730</v>
      </c>
      <c r="Y2473" t="s">
        <v>13272</v>
      </c>
      <c r="AB2473" t="s">
        <v>38</v>
      </c>
      <c r="AC2473" t="s">
        <v>39</v>
      </c>
      <c r="AD2473" t="s">
        <v>40</v>
      </c>
    </row>
    <row r="2474" spans="1:30" x14ac:dyDescent="0.25">
      <c r="A2474" t="s">
        <v>13273</v>
      </c>
      <c r="B2474" t="s">
        <v>418</v>
      </c>
      <c r="C2474" t="s">
        <v>338</v>
      </c>
      <c r="D2474" t="s">
        <v>29</v>
      </c>
      <c r="E2474" t="s">
        <v>368</v>
      </c>
      <c r="F2474" t="s">
        <v>13267</v>
      </c>
      <c r="G2474" t="s">
        <v>13268</v>
      </c>
      <c r="H2474" t="s">
        <v>9383</v>
      </c>
      <c r="I2474" t="s">
        <v>15703</v>
      </c>
      <c r="J2474" t="s">
        <v>13273</v>
      </c>
      <c r="K2474" t="s">
        <v>31</v>
      </c>
      <c r="L2474" t="s">
        <v>31</v>
      </c>
      <c r="M2474" t="s">
        <v>42</v>
      </c>
      <c r="N2474" t="s">
        <v>43</v>
      </c>
      <c r="O2474" t="s">
        <v>9895</v>
      </c>
      <c r="P2474" t="s">
        <v>75</v>
      </c>
      <c r="Q2474" t="s">
        <v>1029</v>
      </c>
      <c r="R2474" t="s">
        <v>690</v>
      </c>
      <c r="S2474" t="str">
        <f t="shared" si="34"/>
        <v>QUISPE ARIZACA, MANUEL</v>
      </c>
      <c r="T2474" t="s">
        <v>52</v>
      </c>
      <c r="U2474" t="s">
        <v>48</v>
      </c>
      <c r="V2474" t="s">
        <v>49</v>
      </c>
      <c r="W2474" t="s">
        <v>18351</v>
      </c>
      <c r="X2474" s="126">
        <v>21649</v>
      </c>
      <c r="Y2474" t="s">
        <v>13274</v>
      </c>
      <c r="AB2474" t="s">
        <v>38</v>
      </c>
      <c r="AC2474" t="s">
        <v>39</v>
      </c>
      <c r="AD2474" t="s">
        <v>40</v>
      </c>
    </row>
    <row r="2475" spans="1:30" x14ac:dyDescent="0.25">
      <c r="A2475" t="s">
        <v>13277</v>
      </c>
      <c r="B2475" t="s">
        <v>418</v>
      </c>
      <c r="C2475" t="s">
        <v>28</v>
      </c>
      <c r="D2475" t="s">
        <v>29</v>
      </c>
      <c r="E2475" t="s">
        <v>369</v>
      </c>
      <c r="F2475" t="s">
        <v>13278</v>
      </c>
      <c r="G2475" t="s">
        <v>13279</v>
      </c>
      <c r="H2475" t="s">
        <v>9383</v>
      </c>
      <c r="I2475" t="s">
        <v>15704</v>
      </c>
      <c r="J2475" t="s">
        <v>13277</v>
      </c>
      <c r="K2475" t="s">
        <v>31</v>
      </c>
      <c r="L2475" t="s">
        <v>32</v>
      </c>
      <c r="M2475" t="s">
        <v>33</v>
      </c>
      <c r="N2475" t="s">
        <v>34</v>
      </c>
      <c r="O2475" t="s">
        <v>6611</v>
      </c>
      <c r="P2475" t="s">
        <v>255</v>
      </c>
      <c r="Q2475" t="s">
        <v>15705</v>
      </c>
      <c r="R2475" t="s">
        <v>13280</v>
      </c>
      <c r="S2475" t="str">
        <f t="shared" si="34"/>
        <v>MAYTA ESCÓBAR, FLORENCIO BALBINO</v>
      </c>
      <c r="T2475" t="s">
        <v>36</v>
      </c>
      <c r="U2475" t="s">
        <v>37</v>
      </c>
      <c r="V2475" t="s">
        <v>6613</v>
      </c>
      <c r="W2475" t="s">
        <v>18352</v>
      </c>
      <c r="X2475" s="126">
        <v>27616</v>
      </c>
      <c r="Y2475" t="s">
        <v>13281</v>
      </c>
      <c r="Z2475" s="126">
        <v>43525</v>
      </c>
      <c r="AA2475" s="126">
        <v>44985</v>
      </c>
      <c r="AB2475" t="s">
        <v>38</v>
      </c>
      <c r="AC2475" t="s">
        <v>39</v>
      </c>
      <c r="AD2475" t="s">
        <v>40</v>
      </c>
    </row>
    <row r="2476" spans="1:30" x14ac:dyDescent="0.25">
      <c r="A2476" t="s">
        <v>13282</v>
      </c>
      <c r="B2476" t="s">
        <v>418</v>
      </c>
      <c r="C2476" t="s">
        <v>28</v>
      </c>
      <c r="D2476" t="s">
        <v>29</v>
      </c>
      <c r="E2476" t="s">
        <v>369</v>
      </c>
      <c r="F2476" t="s">
        <v>13278</v>
      </c>
      <c r="G2476" t="s">
        <v>13279</v>
      </c>
      <c r="H2476" t="s">
        <v>9383</v>
      </c>
      <c r="I2476" t="s">
        <v>15704</v>
      </c>
      <c r="J2476" t="s">
        <v>13282</v>
      </c>
      <c r="K2476" t="s">
        <v>31</v>
      </c>
      <c r="L2476" t="s">
        <v>31</v>
      </c>
      <c r="M2476" t="s">
        <v>42</v>
      </c>
      <c r="N2476" t="s">
        <v>43</v>
      </c>
      <c r="O2476" t="s">
        <v>53</v>
      </c>
      <c r="P2476" t="s">
        <v>71</v>
      </c>
      <c r="Q2476" t="s">
        <v>152</v>
      </c>
      <c r="R2476" t="s">
        <v>13283</v>
      </c>
      <c r="S2476" t="str">
        <f t="shared" si="34"/>
        <v>PONCE RAMOS, PRESENTACION ISABEL</v>
      </c>
      <c r="T2476" t="s">
        <v>47</v>
      </c>
      <c r="U2476" t="s">
        <v>48</v>
      </c>
      <c r="V2476" t="s">
        <v>49</v>
      </c>
      <c r="W2476" t="s">
        <v>18353</v>
      </c>
      <c r="X2476" s="126">
        <v>21152</v>
      </c>
      <c r="Y2476" t="s">
        <v>13284</v>
      </c>
      <c r="AB2476" t="s">
        <v>38</v>
      </c>
      <c r="AC2476" t="s">
        <v>39</v>
      </c>
      <c r="AD2476" t="s">
        <v>40</v>
      </c>
    </row>
    <row r="2477" spans="1:30" x14ac:dyDescent="0.25">
      <c r="A2477" t="s">
        <v>13285</v>
      </c>
      <c r="B2477" t="s">
        <v>418</v>
      </c>
      <c r="C2477" t="s">
        <v>28</v>
      </c>
      <c r="D2477" t="s">
        <v>29</v>
      </c>
      <c r="E2477" t="s">
        <v>369</v>
      </c>
      <c r="F2477" t="s">
        <v>13278</v>
      </c>
      <c r="G2477" t="s">
        <v>13279</v>
      </c>
      <c r="H2477" t="s">
        <v>9383</v>
      </c>
      <c r="I2477" t="s">
        <v>15704</v>
      </c>
      <c r="J2477" t="s">
        <v>13285</v>
      </c>
      <c r="K2477" t="s">
        <v>31</v>
      </c>
      <c r="L2477" t="s">
        <v>31</v>
      </c>
      <c r="M2477" t="s">
        <v>42</v>
      </c>
      <c r="N2477" t="s">
        <v>43</v>
      </c>
      <c r="O2477" t="s">
        <v>13286</v>
      </c>
      <c r="P2477" t="s">
        <v>62</v>
      </c>
      <c r="Q2477" t="s">
        <v>55</v>
      </c>
      <c r="R2477" t="s">
        <v>916</v>
      </c>
      <c r="S2477" t="str">
        <f t="shared" si="34"/>
        <v>MEDINA ARPASI, MAXIMO</v>
      </c>
      <c r="T2477" t="s">
        <v>52</v>
      </c>
      <c r="U2477" t="s">
        <v>48</v>
      </c>
      <c r="V2477" t="s">
        <v>49</v>
      </c>
      <c r="W2477" t="s">
        <v>18354</v>
      </c>
      <c r="X2477" s="126">
        <v>23513</v>
      </c>
      <c r="Y2477" t="s">
        <v>12768</v>
      </c>
      <c r="AB2477" t="s">
        <v>38</v>
      </c>
      <c r="AC2477" t="s">
        <v>39</v>
      </c>
      <c r="AD2477" t="s">
        <v>40</v>
      </c>
    </row>
    <row r="2478" spans="1:30" x14ac:dyDescent="0.25">
      <c r="A2478" t="s">
        <v>13287</v>
      </c>
      <c r="B2478" t="s">
        <v>418</v>
      </c>
      <c r="C2478" t="s">
        <v>28</v>
      </c>
      <c r="D2478" t="s">
        <v>29</v>
      </c>
      <c r="E2478" t="s">
        <v>369</v>
      </c>
      <c r="F2478" t="s">
        <v>13278</v>
      </c>
      <c r="G2478" t="s">
        <v>13279</v>
      </c>
      <c r="H2478" t="s">
        <v>9383</v>
      </c>
      <c r="I2478" t="s">
        <v>15704</v>
      </c>
      <c r="J2478" t="s">
        <v>13287</v>
      </c>
      <c r="K2478" t="s">
        <v>31</v>
      </c>
      <c r="L2478" t="s">
        <v>31</v>
      </c>
      <c r="M2478" t="s">
        <v>42</v>
      </c>
      <c r="N2478" t="s">
        <v>43</v>
      </c>
      <c r="O2478" t="s">
        <v>53</v>
      </c>
      <c r="P2478" t="s">
        <v>13288</v>
      </c>
      <c r="Q2478" t="s">
        <v>74</v>
      </c>
      <c r="R2478" t="s">
        <v>13289</v>
      </c>
      <c r="S2478" t="str">
        <f t="shared" si="34"/>
        <v>CAIRA HUANCA, JUAN GUALBERTO</v>
      </c>
      <c r="T2478" t="s">
        <v>52</v>
      </c>
      <c r="U2478" t="s">
        <v>48</v>
      </c>
      <c r="V2478" t="s">
        <v>49</v>
      </c>
      <c r="W2478" t="s">
        <v>18355</v>
      </c>
      <c r="X2478" s="126">
        <v>22109</v>
      </c>
      <c r="Y2478" t="s">
        <v>13290</v>
      </c>
      <c r="AB2478" t="s">
        <v>38</v>
      </c>
      <c r="AC2478" t="s">
        <v>39</v>
      </c>
      <c r="AD2478" t="s">
        <v>40</v>
      </c>
    </row>
    <row r="2479" spans="1:30" x14ac:dyDescent="0.25">
      <c r="A2479" t="s">
        <v>13291</v>
      </c>
      <c r="B2479" t="s">
        <v>418</v>
      </c>
      <c r="C2479" t="s">
        <v>28</v>
      </c>
      <c r="D2479" t="s">
        <v>29</v>
      </c>
      <c r="E2479" t="s">
        <v>369</v>
      </c>
      <c r="F2479" t="s">
        <v>13278</v>
      </c>
      <c r="G2479" t="s">
        <v>13279</v>
      </c>
      <c r="H2479" t="s">
        <v>9383</v>
      </c>
      <c r="I2479" t="s">
        <v>15704</v>
      </c>
      <c r="J2479" t="s">
        <v>13291</v>
      </c>
      <c r="K2479" t="s">
        <v>31</v>
      </c>
      <c r="L2479" t="s">
        <v>31</v>
      </c>
      <c r="M2479" t="s">
        <v>42</v>
      </c>
      <c r="N2479" t="s">
        <v>43</v>
      </c>
      <c r="O2479" t="s">
        <v>13292</v>
      </c>
      <c r="P2479" t="s">
        <v>598</v>
      </c>
      <c r="Q2479" t="s">
        <v>652</v>
      </c>
      <c r="R2479" t="s">
        <v>9136</v>
      </c>
      <c r="S2479" t="str">
        <f t="shared" si="34"/>
        <v>HUATTA PARILLO, BALBINA</v>
      </c>
      <c r="T2479" t="s">
        <v>52</v>
      </c>
      <c r="U2479" t="s">
        <v>48</v>
      </c>
      <c r="V2479" t="s">
        <v>49</v>
      </c>
      <c r="W2479" t="s">
        <v>18356</v>
      </c>
      <c r="X2479" s="126">
        <v>24197</v>
      </c>
      <c r="Y2479" t="s">
        <v>13293</v>
      </c>
      <c r="AB2479" t="s">
        <v>38</v>
      </c>
      <c r="AC2479" t="s">
        <v>39</v>
      </c>
      <c r="AD2479" t="s">
        <v>40</v>
      </c>
    </row>
    <row r="2480" spans="1:30" x14ac:dyDescent="0.25">
      <c r="A2480" t="s">
        <v>13294</v>
      </c>
      <c r="B2480" t="s">
        <v>418</v>
      </c>
      <c r="C2480" t="s">
        <v>28</v>
      </c>
      <c r="D2480" t="s">
        <v>29</v>
      </c>
      <c r="E2480" t="s">
        <v>369</v>
      </c>
      <c r="F2480" t="s">
        <v>13278</v>
      </c>
      <c r="G2480" t="s">
        <v>13279</v>
      </c>
      <c r="H2480" t="s">
        <v>9383</v>
      </c>
      <c r="I2480" t="s">
        <v>15704</v>
      </c>
      <c r="J2480" t="s">
        <v>13294</v>
      </c>
      <c r="K2480" t="s">
        <v>31</v>
      </c>
      <c r="L2480" t="s">
        <v>31</v>
      </c>
      <c r="M2480" t="s">
        <v>42</v>
      </c>
      <c r="N2480" t="s">
        <v>43</v>
      </c>
      <c r="O2480" t="s">
        <v>53</v>
      </c>
      <c r="P2480" t="s">
        <v>197</v>
      </c>
      <c r="Q2480" t="s">
        <v>318</v>
      </c>
      <c r="R2480" t="s">
        <v>13295</v>
      </c>
      <c r="S2480" t="str">
        <f t="shared" si="34"/>
        <v>CHAVEZ VARGAS, MARCOS RENE</v>
      </c>
      <c r="T2480" t="s">
        <v>47</v>
      </c>
      <c r="U2480" t="s">
        <v>48</v>
      </c>
      <c r="V2480" t="s">
        <v>49</v>
      </c>
      <c r="W2480" t="s">
        <v>18357</v>
      </c>
      <c r="X2480" s="126">
        <v>20931</v>
      </c>
      <c r="Y2480" t="s">
        <v>13296</v>
      </c>
      <c r="AB2480" t="s">
        <v>38</v>
      </c>
      <c r="AC2480" t="s">
        <v>39</v>
      </c>
      <c r="AD2480" t="s">
        <v>40</v>
      </c>
    </row>
    <row r="2481" spans="1:30" x14ac:dyDescent="0.25">
      <c r="A2481" t="s">
        <v>13297</v>
      </c>
      <c r="B2481" t="s">
        <v>418</v>
      </c>
      <c r="C2481" t="s">
        <v>28</v>
      </c>
      <c r="D2481" t="s">
        <v>29</v>
      </c>
      <c r="E2481" t="s">
        <v>369</v>
      </c>
      <c r="F2481" t="s">
        <v>13278</v>
      </c>
      <c r="G2481" t="s">
        <v>13279</v>
      </c>
      <c r="H2481" t="s">
        <v>9383</v>
      </c>
      <c r="I2481" t="s">
        <v>15704</v>
      </c>
      <c r="J2481" t="s">
        <v>13297</v>
      </c>
      <c r="K2481" t="s">
        <v>31</v>
      </c>
      <c r="L2481" t="s">
        <v>31</v>
      </c>
      <c r="M2481" t="s">
        <v>42</v>
      </c>
      <c r="N2481" t="s">
        <v>43</v>
      </c>
      <c r="O2481" t="s">
        <v>53</v>
      </c>
      <c r="P2481" t="s">
        <v>158</v>
      </c>
      <c r="Q2481" t="s">
        <v>218</v>
      </c>
      <c r="R2481" t="s">
        <v>13298</v>
      </c>
      <c r="S2481" t="str">
        <f t="shared" si="34"/>
        <v>GOMEZ PARI, MARLENY CARMEN</v>
      </c>
      <c r="T2481" t="s">
        <v>47</v>
      </c>
      <c r="U2481" t="s">
        <v>48</v>
      </c>
      <c r="V2481" t="s">
        <v>49</v>
      </c>
      <c r="W2481" t="s">
        <v>18358</v>
      </c>
      <c r="X2481" s="126">
        <v>23574</v>
      </c>
      <c r="Y2481" t="s">
        <v>13299</v>
      </c>
      <c r="AB2481" t="s">
        <v>38</v>
      </c>
      <c r="AC2481" t="s">
        <v>39</v>
      </c>
      <c r="AD2481" t="s">
        <v>40</v>
      </c>
    </row>
    <row r="2482" spans="1:30" x14ac:dyDescent="0.25">
      <c r="A2482" t="s">
        <v>13300</v>
      </c>
      <c r="B2482" t="s">
        <v>418</v>
      </c>
      <c r="C2482" t="s">
        <v>28</v>
      </c>
      <c r="D2482" t="s">
        <v>29</v>
      </c>
      <c r="E2482" t="s">
        <v>369</v>
      </c>
      <c r="F2482" t="s">
        <v>13278</v>
      </c>
      <c r="G2482" t="s">
        <v>13279</v>
      </c>
      <c r="H2482" t="s">
        <v>9383</v>
      </c>
      <c r="I2482" t="s">
        <v>15704</v>
      </c>
      <c r="J2482" t="s">
        <v>13300</v>
      </c>
      <c r="K2482" t="s">
        <v>31</v>
      </c>
      <c r="L2482" t="s">
        <v>31</v>
      </c>
      <c r="M2482" t="s">
        <v>42</v>
      </c>
      <c r="N2482" t="s">
        <v>43</v>
      </c>
      <c r="O2482" t="s">
        <v>13301</v>
      </c>
      <c r="P2482" t="s">
        <v>11454</v>
      </c>
      <c r="Q2482" t="s">
        <v>318</v>
      </c>
      <c r="R2482" t="s">
        <v>15706</v>
      </c>
      <c r="S2482" t="str">
        <f t="shared" si="34"/>
        <v>MIRAMIRA VARGAS, YENY QUINTINA</v>
      </c>
      <c r="T2482" t="s">
        <v>59</v>
      </c>
      <c r="U2482" t="s">
        <v>48</v>
      </c>
      <c r="V2482" t="s">
        <v>49</v>
      </c>
      <c r="W2482" t="s">
        <v>18359</v>
      </c>
      <c r="X2482" s="126">
        <v>25834</v>
      </c>
      <c r="Y2482" t="s">
        <v>15707</v>
      </c>
      <c r="AB2482" t="s">
        <v>38</v>
      </c>
      <c r="AC2482" t="s">
        <v>39</v>
      </c>
      <c r="AD2482" t="s">
        <v>40</v>
      </c>
    </row>
    <row r="2483" spans="1:30" x14ac:dyDescent="0.25">
      <c r="A2483" t="s">
        <v>13302</v>
      </c>
      <c r="B2483" t="s">
        <v>418</v>
      </c>
      <c r="C2483" t="s">
        <v>28</v>
      </c>
      <c r="D2483" t="s">
        <v>29</v>
      </c>
      <c r="E2483" t="s">
        <v>369</v>
      </c>
      <c r="F2483" t="s">
        <v>13278</v>
      </c>
      <c r="G2483" t="s">
        <v>13279</v>
      </c>
      <c r="H2483" t="s">
        <v>9383</v>
      </c>
      <c r="I2483" t="s">
        <v>15704</v>
      </c>
      <c r="J2483" t="s">
        <v>13302</v>
      </c>
      <c r="K2483" t="s">
        <v>31</v>
      </c>
      <c r="L2483" t="s">
        <v>31</v>
      </c>
      <c r="M2483" t="s">
        <v>42</v>
      </c>
      <c r="N2483" t="s">
        <v>43</v>
      </c>
      <c r="O2483" t="s">
        <v>53</v>
      </c>
      <c r="P2483" t="s">
        <v>58</v>
      </c>
      <c r="Q2483" t="s">
        <v>305</v>
      </c>
      <c r="R2483" t="s">
        <v>13303</v>
      </c>
      <c r="S2483" t="str">
        <f t="shared" si="34"/>
        <v>VILCA RODRIGUEZ, ELENA CLARA</v>
      </c>
      <c r="T2483" t="s">
        <v>47</v>
      </c>
      <c r="U2483" t="s">
        <v>48</v>
      </c>
      <c r="V2483" t="s">
        <v>49</v>
      </c>
      <c r="W2483" t="s">
        <v>18360</v>
      </c>
      <c r="X2483" s="126">
        <v>22145</v>
      </c>
      <c r="Y2483" t="s">
        <v>13304</v>
      </c>
      <c r="AB2483" t="s">
        <v>38</v>
      </c>
      <c r="AC2483" t="s">
        <v>39</v>
      </c>
      <c r="AD2483" t="s">
        <v>40</v>
      </c>
    </row>
    <row r="2484" spans="1:30" x14ac:dyDescent="0.25">
      <c r="A2484" t="s">
        <v>13305</v>
      </c>
      <c r="B2484" t="s">
        <v>418</v>
      </c>
      <c r="C2484" t="s">
        <v>28</v>
      </c>
      <c r="D2484" t="s">
        <v>29</v>
      </c>
      <c r="E2484" t="s">
        <v>369</v>
      </c>
      <c r="F2484" t="s">
        <v>13278</v>
      </c>
      <c r="G2484" t="s">
        <v>13279</v>
      </c>
      <c r="H2484" t="s">
        <v>9383</v>
      </c>
      <c r="I2484" t="s">
        <v>15704</v>
      </c>
      <c r="J2484" t="s">
        <v>13305</v>
      </c>
      <c r="K2484" t="s">
        <v>31</v>
      </c>
      <c r="L2484" t="s">
        <v>31</v>
      </c>
      <c r="M2484" t="s">
        <v>6446</v>
      </c>
      <c r="N2484" t="s">
        <v>61</v>
      </c>
      <c r="O2484" t="s">
        <v>18361</v>
      </c>
      <c r="P2484" t="s">
        <v>420</v>
      </c>
      <c r="Q2484" t="s">
        <v>75</v>
      </c>
      <c r="R2484" t="s">
        <v>22747</v>
      </c>
      <c r="S2484" s="189" t="s">
        <v>235</v>
      </c>
      <c r="T2484" t="s">
        <v>64</v>
      </c>
      <c r="U2484" t="s">
        <v>48</v>
      </c>
      <c r="V2484" t="s">
        <v>49</v>
      </c>
      <c r="W2484" t="s">
        <v>22748</v>
      </c>
      <c r="X2484" s="126">
        <v>26914</v>
      </c>
      <c r="Y2484" t="s">
        <v>22749</v>
      </c>
      <c r="Z2484" s="126">
        <v>44256</v>
      </c>
      <c r="AA2484" s="126">
        <v>44561</v>
      </c>
      <c r="AB2484" t="s">
        <v>38</v>
      </c>
      <c r="AC2484" t="s">
        <v>6628</v>
      </c>
      <c r="AD2484" t="s">
        <v>40</v>
      </c>
    </row>
    <row r="2485" spans="1:30" x14ac:dyDescent="0.25">
      <c r="A2485" t="s">
        <v>13306</v>
      </c>
      <c r="B2485" t="s">
        <v>418</v>
      </c>
      <c r="C2485" t="s">
        <v>28</v>
      </c>
      <c r="D2485" t="s">
        <v>29</v>
      </c>
      <c r="E2485" t="s">
        <v>369</v>
      </c>
      <c r="F2485" t="s">
        <v>13278</v>
      </c>
      <c r="G2485" t="s">
        <v>13279</v>
      </c>
      <c r="H2485" t="s">
        <v>9383</v>
      </c>
      <c r="I2485" t="s">
        <v>15704</v>
      </c>
      <c r="J2485" t="s">
        <v>13306</v>
      </c>
      <c r="K2485" t="s">
        <v>90</v>
      </c>
      <c r="L2485" t="s">
        <v>91</v>
      </c>
      <c r="M2485" t="s">
        <v>92</v>
      </c>
      <c r="N2485" t="s">
        <v>43</v>
      </c>
      <c r="O2485" t="s">
        <v>53</v>
      </c>
      <c r="P2485" t="s">
        <v>126</v>
      </c>
      <c r="Q2485" t="s">
        <v>106</v>
      </c>
      <c r="R2485" t="s">
        <v>782</v>
      </c>
      <c r="S2485" t="str">
        <f t="shared" si="34"/>
        <v>FLORES MAMANI, CESAR</v>
      </c>
      <c r="T2485" t="s">
        <v>176</v>
      </c>
      <c r="U2485" t="s">
        <v>37</v>
      </c>
      <c r="V2485" t="s">
        <v>49</v>
      </c>
      <c r="W2485" t="s">
        <v>18362</v>
      </c>
      <c r="X2485" s="126">
        <v>21960</v>
      </c>
      <c r="Y2485" t="s">
        <v>13307</v>
      </c>
      <c r="AB2485" t="s">
        <v>38</v>
      </c>
      <c r="AC2485" t="s">
        <v>95</v>
      </c>
      <c r="AD2485" t="s">
        <v>40</v>
      </c>
    </row>
    <row r="2486" spans="1:30" x14ac:dyDescent="0.25">
      <c r="A2486" t="s">
        <v>13308</v>
      </c>
      <c r="B2486" t="s">
        <v>418</v>
      </c>
      <c r="C2486" t="s">
        <v>28</v>
      </c>
      <c r="D2486" t="s">
        <v>29</v>
      </c>
      <c r="E2486" t="s">
        <v>369</v>
      </c>
      <c r="F2486" t="s">
        <v>13278</v>
      </c>
      <c r="G2486" t="s">
        <v>13279</v>
      </c>
      <c r="H2486" t="s">
        <v>9383</v>
      </c>
      <c r="I2486" t="s">
        <v>15704</v>
      </c>
      <c r="J2486" t="s">
        <v>13308</v>
      </c>
      <c r="K2486" t="s">
        <v>90</v>
      </c>
      <c r="L2486" t="s">
        <v>91</v>
      </c>
      <c r="M2486" t="s">
        <v>92</v>
      </c>
      <c r="N2486" t="s">
        <v>43</v>
      </c>
      <c r="O2486" t="s">
        <v>13309</v>
      </c>
      <c r="P2486" t="s">
        <v>324</v>
      </c>
      <c r="Q2486" t="s">
        <v>355</v>
      </c>
      <c r="R2486" t="s">
        <v>977</v>
      </c>
      <c r="S2486" t="str">
        <f t="shared" si="34"/>
        <v>MERMA TIQUILLOCA, JULIO</v>
      </c>
      <c r="T2486" t="s">
        <v>147</v>
      </c>
      <c r="U2486" t="s">
        <v>37</v>
      </c>
      <c r="V2486" t="s">
        <v>49</v>
      </c>
      <c r="W2486" t="s">
        <v>18363</v>
      </c>
      <c r="X2486" s="126">
        <v>19338</v>
      </c>
      <c r="Y2486" t="s">
        <v>13310</v>
      </c>
      <c r="AB2486" t="s">
        <v>38</v>
      </c>
      <c r="AC2486" t="s">
        <v>95</v>
      </c>
      <c r="AD2486" t="s">
        <v>40</v>
      </c>
    </row>
    <row r="2487" spans="1:30" x14ac:dyDescent="0.25">
      <c r="A2487" t="s">
        <v>13311</v>
      </c>
      <c r="B2487" t="s">
        <v>418</v>
      </c>
      <c r="C2487" t="s">
        <v>338</v>
      </c>
      <c r="D2487" t="s">
        <v>29</v>
      </c>
      <c r="E2487" t="s">
        <v>368</v>
      </c>
      <c r="F2487" t="s">
        <v>13312</v>
      </c>
      <c r="G2487" t="s">
        <v>13313</v>
      </c>
      <c r="H2487" t="s">
        <v>9383</v>
      </c>
      <c r="I2487" t="s">
        <v>15708</v>
      </c>
      <c r="J2487" t="s">
        <v>13311</v>
      </c>
      <c r="K2487" t="s">
        <v>31</v>
      </c>
      <c r="L2487" t="s">
        <v>32</v>
      </c>
      <c r="M2487" t="s">
        <v>33</v>
      </c>
      <c r="N2487" t="s">
        <v>34</v>
      </c>
      <c r="O2487" t="s">
        <v>6611</v>
      </c>
      <c r="P2487" t="s">
        <v>434</v>
      </c>
      <c r="Q2487" t="s">
        <v>135</v>
      </c>
      <c r="R2487" t="s">
        <v>13314</v>
      </c>
      <c r="S2487" t="str">
        <f t="shared" si="34"/>
        <v>MELO COILA, YENY MARISOL</v>
      </c>
      <c r="T2487" t="s">
        <v>59</v>
      </c>
      <c r="U2487" t="s">
        <v>37</v>
      </c>
      <c r="V2487" t="s">
        <v>6613</v>
      </c>
      <c r="W2487" t="s">
        <v>18364</v>
      </c>
      <c r="X2487" s="126">
        <v>25337</v>
      </c>
      <c r="Y2487" t="s">
        <v>13315</v>
      </c>
      <c r="Z2487" s="126">
        <v>43525</v>
      </c>
      <c r="AA2487" s="126">
        <v>44985</v>
      </c>
      <c r="AB2487" t="s">
        <v>38</v>
      </c>
      <c r="AC2487" t="s">
        <v>39</v>
      </c>
      <c r="AD2487" t="s">
        <v>40</v>
      </c>
    </row>
    <row r="2488" spans="1:30" x14ac:dyDescent="0.25">
      <c r="A2488" t="s">
        <v>13316</v>
      </c>
      <c r="B2488" t="s">
        <v>418</v>
      </c>
      <c r="C2488" t="s">
        <v>338</v>
      </c>
      <c r="D2488" t="s">
        <v>29</v>
      </c>
      <c r="E2488" t="s">
        <v>368</v>
      </c>
      <c r="F2488" t="s">
        <v>13312</v>
      </c>
      <c r="G2488" t="s">
        <v>13313</v>
      </c>
      <c r="H2488" t="s">
        <v>9383</v>
      </c>
      <c r="I2488" t="s">
        <v>15708</v>
      </c>
      <c r="J2488" t="s">
        <v>13316</v>
      </c>
      <c r="K2488" t="s">
        <v>31</v>
      </c>
      <c r="L2488" t="s">
        <v>31</v>
      </c>
      <c r="M2488" t="s">
        <v>42</v>
      </c>
      <c r="N2488" t="s">
        <v>43</v>
      </c>
      <c r="O2488" t="s">
        <v>53</v>
      </c>
      <c r="P2488" t="s">
        <v>232</v>
      </c>
      <c r="Q2488" t="s">
        <v>11730</v>
      </c>
      <c r="R2488" t="s">
        <v>13317</v>
      </c>
      <c r="S2488" t="str">
        <f t="shared" si="34"/>
        <v>CHIPANA COARITA, SIMON DIONICIO</v>
      </c>
      <c r="T2488" t="s">
        <v>52</v>
      </c>
      <c r="U2488" t="s">
        <v>48</v>
      </c>
      <c r="V2488" t="s">
        <v>49</v>
      </c>
      <c r="W2488" t="s">
        <v>18365</v>
      </c>
      <c r="X2488" s="126">
        <v>23460</v>
      </c>
      <c r="Y2488" t="s">
        <v>13318</v>
      </c>
      <c r="AB2488" t="s">
        <v>38</v>
      </c>
      <c r="AC2488" t="s">
        <v>39</v>
      </c>
      <c r="AD2488" t="s">
        <v>40</v>
      </c>
    </row>
    <row r="2489" spans="1:30" x14ac:dyDescent="0.25">
      <c r="A2489" t="s">
        <v>13319</v>
      </c>
      <c r="B2489" t="s">
        <v>418</v>
      </c>
      <c r="C2489" t="s">
        <v>338</v>
      </c>
      <c r="D2489" t="s">
        <v>29</v>
      </c>
      <c r="E2489" t="s">
        <v>368</v>
      </c>
      <c r="F2489" t="s">
        <v>13312</v>
      </c>
      <c r="G2489" t="s">
        <v>13313</v>
      </c>
      <c r="H2489" t="s">
        <v>9383</v>
      </c>
      <c r="I2489" t="s">
        <v>15708</v>
      </c>
      <c r="J2489" t="s">
        <v>13319</v>
      </c>
      <c r="K2489" t="s">
        <v>31</v>
      </c>
      <c r="L2489" t="s">
        <v>31</v>
      </c>
      <c r="M2489" t="s">
        <v>42</v>
      </c>
      <c r="N2489" t="s">
        <v>43</v>
      </c>
      <c r="O2489" t="s">
        <v>53</v>
      </c>
      <c r="P2489" t="s">
        <v>11925</v>
      </c>
      <c r="Q2489" t="s">
        <v>241</v>
      </c>
      <c r="R2489" t="s">
        <v>319</v>
      </c>
      <c r="S2489" t="str">
        <f t="shared" si="34"/>
        <v>SARAZA BARRIGA, DELIA</v>
      </c>
      <c r="T2489" t="s">
        <v>47</v>
      </c>
      <c r="U2489" t="s">
        <v>48</v>
      </c>
      <c r="V2489" t="s">
        <v>49</v>
      </c>
      <c r="W2489" t="s">
        <v>18366</v>
      </c>
      <c r="X2489" s="126">
        <v>25272</v>
      </c>
      <c r="Y2489" t="s">
        <v>13320</v>
      </c>
      <c r="AB2489" t="s">
        <v>38</v>
      </c>
      <c r="AC2489" t="s">
        <v>39</v>
      </c>
      <c r="AD2489" t="s">
        <v>40</v>
      </c>
    </row>
    <row r="2490" spans="1:30" x14ac:dyDescent="0.25">
      <c r="A2490" t="s">
        <v>13324</v>
      </c>
      <c r="B2490" t="s">
        <v>418</v>
      </c>
      <c r="C2490" t="s">
        <v>338</v>
      </c>
      <c r="D2490" t="s">
        <v>29</v>
      </c>
      <c r="E2490" t="s">
        <v>369</v>
      </c>
      <c r="F2490" t="s">
        <v>13325</v>
      </c>
      <c r="G2490" t="s">
        <v>13326</v>
      </c>
      <c r="H2490" t="s">
        <v>9383</v>
      </c>
      <c r="I2490" t="s">
        <v>13327</v>
      </c>
      <c r="J2490" t="s">
        <v>13324</v>
      </c>
      <c r="K2490" t="s">
        <v>31</v>
      </c>
      <c r="L2490" t="s">
        <v>32</v>
      </c>
      <c r="M2490" t="s">
        <v>33</v>
      </c>
      <c r="N2490" t="s">
        <v>34</v>
      </c>
      <c r="O2490" t="s">
        <v>6611</v>
      </c>
      <c r="P2490" t="s">
        <v>133</v>
      </c>
      <c r="Q2490" t="s">
        <v>67</v>
      </c>
      <c r="R2490" t="s">
        <v>13328</v>
      </c>
      <c r="S2490" t="str">
        <f t="shared" si="34"/>
        <v>CRUZ CHOQUE, HUGO GARCE</v>
      </c>
      <c r="T2490" t="s">
        <v>36</v>
      </c>
      <c r="U2490" t="s">
        <v>37</v>
      </c>
      <c r="V2490" t="s">
        <v>6613</v>
      </c>
      <c r="W2490" t="s">
        <v>18367</v>
      </c>
      <c r="X2490" s="126">
        <v>24979</v>
      </c>
      <c r="Y2490" t="s">
        <v>13329</v>
      </c>
      <c r="Z2490" s="126">
        <v>43525</v>
      </c>
      <c r="AA2490" s="126">
        <v>44985</v>
      </c>
      <c r="AB2490" t="s">
        <v>38</v>
      </c>
      <c r="AC2490" t="s">
        <v>39</v>
      </c>
      <c r="AD2490" t="s">
        <v>40</v>
      </c>
    </row>
    <row r="2491" spans="1:30" x14ac:dyDescent="0.25">
      <c r="A2491" t="s">
        <v>13330</v>
      </c>
      <c r="B2491" t="s">
        <v>418</v>
      </c>
      <c r="C2491" t="s">
        <v>338</v>
      </c>
      <c r="D2491" t="s">
        <v>29</v>
      </c>
      <c r="E2491" t="s">
        <v>369</v>
      </c>
      <c r="F2491" t="s">
        <v>13325</v>
      </c>
      <c r="G2491" t="s">
        <v>13326</v>
      </c>
      <c r="H2491" t="s">
        <v>9383</v>
      </c>
      <c r="I2491" t="s">
        <v>13327</v>
      </c>
      <c r="J2491" t="s">
        <v>13330</v>
      </c>
      <c r="K2491" t="s">
        <v>31</v>
      </c>
      <c r="L2491" t="s">
        <v>31</v>
      </c>
      <c r="M2491" t="s">
        <v>42</v>
      </c>
      <c r="N2491" t="s">
        <v>43</v>
      </c>
      <c r="O2491" t="s">
        <v>13331</v>
      </c>
      <c r="P2491" t="s">
        <v>75</v>
      </c>
      <c r="Q2491" t="s">
        <v>875</v>
      </c>
      <c r="R2491" t="s">
        <v>880</v>
      </c>
      <c r="S2491" t="str">
        <f t="shared" si="34"/>
        <v>QUISPE CHANA, JAIME</v>
      </c>
      <c r="T2491" t="s">
        <v>47</v>
      </c>
      <c r="U2491" t="s">
        <v>48</v>
      </c>
      <c r="V2491" t="s">
        <v>49</v>
      </c>
      <c r="W2491" t="s">
        <v>18368</v>
      </c>
      <c r="X2491" s="126">
        <v>23289</v>
      </c>
      <c r="Y2491" t="s">
        <v>13332</v>
      </c>
      <c r="AB2491" t="s">
        <v>38</v>
      </c>
      <c r="AC2491" t="s">
        <v>39</v>
      </c>
      <c r="AD2491" t="s">
        <v>40</v>
      </c>
    </row>
    <row r="2492" spans="1:30" x14ac:dyDescent="0.25">
      <c r="A2492" t="s">
        <v>13333</v>
      </c>
      <c r="B2492" t="s">
        <v>418</v>
      </c>
      <c r="C2492" t="s">
        <v>338</v>
      </c>
      <c r="D2492" t="s">
        <v>29</v>
      </c>
      <c r="E2492" t="s">
        <v>368</v>
      </c>
      <c r="F2492" t="s">
        <v>13334</v>
      </c>
      <c r="G2492" t="s">
        <v>13335</v>
      </c>
      <c r="H2492" t="s">
        <v>9383</v>
      </c>
      <c r="I2492" t="s">
        <v>15709</v>
      </c>
      <c r="J2492" t="s">
        <v>13333</v>
      </c>
      <c r="K2492" t="s">
        <v>31</v>
      </c>
      <c r="L2492" t="s">
        <v>32</v>
      </c>
      <c r="M2492" t="s">
        <v>33</v>
      </c>
      <c r="N2492" t="s">
        <v>34</v>
      </c>
      <c r="O2492" t="s">
        <v>6611</v>
      </c>
      <c r="P2492" t="s">
        <v>106</v>
      </c>
      <c r="Q2492" t="s">
        <v>13336</v>
      </c>
      <c r="R2492" t="s">
        <v>13337</v>
      </c>
      <c r="S2492" t="str">
        <f t="shared" si="34"/>
        <v>MAMANI CCAÑI, FLAVIO GERMAN</v>
      </c>
      <c r="T2492" t="s">
        <v>59</v>
      </c>
      <c r="U2492" t="s">
        <v>37</v>
      </c>
      <c r="V2492" t="s">
        <v>6613</v>
      </c>
      <c r="W2492" t="s">
        <v>18369</v>
      </c>
      <c r="X2492" s="126">
        <v>24239</v>
      </c>
      <c r="Y2492" t="s">
        <v>13338</v>
      </c>
      <c r="Z2492" s="126">
        <v>43525</v>
      </c>
      <c r="AA2492" s="126">
        <v>44985</v>
      </c>
      <c r="AB2492" t="s">
        <v>38</v>
      </c>
      <c r="AC2492" t="s">
        <v>39</v>
      </c>
      <c r="AD2492" t="s">
        <v>40</v>
      </c>
    </row>
    <row r="2493" spans="1:30" x14ac:dyDescent="0.25">
      <c r="A2493" t="s">
        <v>13339</v>
      </c>
      <c r="B2493" t="s">
        <v>418</v>
      </c>
      <c r="C2493" t="s">
        <v>338</v>
      </c>
      <c r="D2493" t="s">
        <v>29</v>
      </c>
      <c r="E2493" t="s">
        <v>368</v>
      </c>
      <c r="F2493" t="s">
        <v>13334</v>
      </c>
      <c r="G2493" t="s">
        <v>13335</v>
      </c>
      <c r="H2493" t="s">
        <v>9383</v>
      </c>
      <c r="I2493" t="s">
        <v>15709</v>
      </c>
      <c r="J2493" t="s">
        <v>13339</v>
      </c>
      <c r="K2493" t="s">
        <v>31</v>
      </c>
      <c r="L2493" t="s">
        <v>31</v>
      </c>
      <c r="M2493" t="s">
        <v>42</v>
      </c>
      <c r="N2493" t="s">
        <v>43</v>
      </c>
      <c r="O2493" t="s">
        <v>15710</v>
      </c>
      <c r="P2493" t="s">
        <v>132</v>
      </c>
      <c r="Q2493" t="s">
        <v>259</v>
      </c>
      <c r="R2493" t="s">
        <v>9402</v>
      </c>
      <c r="S2493" t="str">
        <f t="shared" si="34"/>
        <v>VELASQUEZ PAUCAR, LEONIDAS</v>
      </c>
      <c r="T2493" t="s">
        <v>52</v>
      </c>
      <c r="U2493" t="s">
        <v>48</v>
      </c>
      <c r="V2493" t="s">
        <v>49</v>
      </c>
      <c r="W2493" t="s">
        <v>18370</v>
      </c>
      <c r="X2493" s="126">
        <v>22309</v>
      </c>
      <c r="Y2493" t="s">
        <v>12028</v>
      </c>
      <c r="AB2493" t="s">
        <v>38</v>
      </c>
      <c r="AC2493" t="s">
        <v>39</v>
      </c>
      <c r="AD2493" t="s">
        <v>40</v>
      </c>
    </row>
    <row r="2494" spans="1:30" x14ac:dyDescent="0.25">
      <c r="A2494" t="s">
        <v>13343</v>
      </c>
      <c r="B2494" t="s">
        <v>418</v>
      </c>
      <c r="C2494" t="s">
        <v>338</v>
      </c>
      <c r="D2494" t="s">
        <v>29</v>
      </c>
      <c r="E2494" t="s">
        <v>368</v>
      </c>
      <c r="F2494" t="s">
        <v>13334</v>
      </c>
      <c r="G2494" t="s">
        <v>13335</v>
      </c>
      <c r="H2494" t="s">
        <v>9383</v>
      </c>
      <c r="I2494" t="s">
        <v>15709</v>
      </c>
      <c r="J2494" t="s">
        <v>13343</v>
      </c>
      <c r="K2494" t="s">
        <v>31</v>
      </c>
      <c r="L2494" t="s">
        <v>31</v>
      </c>
      <c r="M2494" t="s">
        <v>42</v>
      </c>
      <c r="N2494" t="s">
        <v>43</v>
      </c>
      <c r="O2494" t="s">
        <v>15711</v>
      </c>
      <c r="P2494" t="s">
        <v>342</v>
      </c>
      <c r="Q2494" t="s">
        <v>106</v>
      </c>
      <c r="R2494" t="s">
        <v>15712</v>
      </c>
      <c r="S2494" t="str">
        <f t="shared" si="34"/>
        <v>GUEVARA MAMANI, MERILUZ</v>
      </c>
      <c r="T2494" t="s">
        <v>47</v>
      </c>
      <c r="U2494" t="s">
        <v>48</v>
      </c>
      <c r="V2494" t="s">
        <v>49</v>
      </c>
      <c r="W2494" t="s">
        <v>18371</v>
      </c>
      <c r="X2494" s="126">
        <v>24328</v>
      </c>
      <c r="Y2494" t="s">
        <v>15713</v>
      </c>
      <c r="AB2494" t="s">
        <v>38</v>
      </c>
      <c r="AC2494" t="s">
        <v>39</v>
      </c>
      <c r="AD2494" t="s">
        <v>40</v>
      </c>
    </row>
    <row r="2495" spans="1:30" x14ac:dyDescent="0.25">
      <c r="B2495" t="s">
        <v>418</v>
      </c>
      <c r="C2495" t="s">
        <v>338</v>
      </c>
      <c r="D2495" t="s">
        <v>29</v>
      </c>
      <c r="E2495" t="s">
        <v>368</v>
      </c>
      <c r="F2495" t="s">
        <v>13334</v>
      </c>
      <c r="G2495" t="s">
        <v>13335</v>
      </c>
      <c r="H2495" t="s">
        <v>9383</v>
      </c>
      <c r="I2495" t="s">
        <v>15709</v>
      </c>
      <c r="J2495" t="s">
        <v>13346</v>
      </c>
      <c r="K2495" t="s">
        <v>31</v>
      </c>
      <c r="L2495" t="s">
        <v>31</v>
      </c>
      <c r="M2495" t="s">
        <v>42</v>
      </c>
      <c r="N2495" t="s">
        <v>61</v>
      </c>
      <c r="O2495" t="s">
        <v>18372</v>
      </c>
      <c r="P2495" t="s">
        <v>133</v>
      </c>
      <c r="Q2495" t="s">
        <v>624</v>
      </c>
      <c r="R2495" t="s">
        <v>22750</v>
      </c>
      <c r="S2495" s="189" t="s">
        <v>235</v>
      </c>
      <c r="T2495" t="s">
        <v>64</v>
      </c>
      <c r="U2495" t="s">
        <v>48</v>
      </c>
      <c r="V2495" t="s">
        <v>16197</v>
      </c>
      <c r="W2495" t="s">
        <v>22751</v>
      </c>
      <c r="X2495" s="126">
        <v>32366</v>
      </c>
      <c r="Y2495" t="s">
        <v>22752</v>
      </c>
      <c r="Z2495" s="126">
        <v>44256</v>
      </c>
      <c r="AA2495" s="126">
        <v>44561</v>
      </c>
      <c r="AB2495" t="s">
        <v>302</v>
      </c>
      <c r="AC2495" t="s">
        <v>6628</v>
      </c>
      <c r="AD2495" t="s">
        <v>40</v>
      </c>
    </row>
    <row r="2496" spans="1:30" x14ac:dyDescent="0.25">
      <c r="B2496" t="s">
        <v>418</v>
      </c>
      <c r="C2496" t="s">
        <v>338</v>
      </c>
      <c r="D2496" t="s">
        <v>29</v>
      </c>
      <c r="E2496" t="s">
        <v>368</v>
      </c>
      <c r="F2496" t="s">
        <v>13334</v>
      </c>
      <c r="G2496" t="s">
        <v>13335</v>
      </c>
      <c r="H2496" t="s">
        <v>9383</v>
      </c>
      <c r="I2496" t="s">
        <v>15709</v>
      </c>
      <c r="J2496" t="s">
        <v>13346</v>
      </c>
      <c r="K2496" t="s">
        <v>31</v>
      </c>
      <c r="L2496" t="s">
        <v>31</v>
      </c>
      <c r="M2496" t="s">
        <v>42</v>
      </c>
      <c r="N2496" t="s">
        <v>61</v>
      </c>
      <c r="O2496" t="s">
        <v>18373</v>
      </c>
      <c r="P2496" t="s">
        <v>152</v>
      </c>
      <c r="Q2496" t="s">
        <v>5552</v>
      </c>
      <c r="R2496" t="s">
        <v>22753</v>
      </c>
      <c r="S2496" s="189" t="s">
        <v>235</v>
      </c>
      <c r="T2496" t="s">
        <v>64</v>
      </c>
      <c r="U2496" t="s">
        <v>48</v>
      </c>
      <c r="V2496" t="s">
        <v>49</v>
      </c>
      <c r="W2496" t="s">
        <v>22754</v>
      </c>
      <c r="X2496" s="126">
        <v>30243</v>
      </c>
      <c r="Y2496" t="s">
        <v>22755</v>
      </c>
      <c r="Z2496" s="126">
        <v>44286</v>
      </c>
      <c r="AA2496" s="126">
        <v>44381</v>
      </c>
      <c r="AB2496" t="s">
        <v>302</v>
      </c>
      <c r="AC2496" t="s">
        <v>6628</v>
      </c>
      <c r="AD2496" t="s">
        <v>40</v>
      </c>
    </row>
    <row r="2497" spans="1:30" x14ac:dyDescent="0.25">
      <c r="A2497" t="s">
        <v>13346</v>
      </c>
      <c r="B2497" t="s">
        <v>418</v>
      </c>
      <c r="C2497" t="s">
        <v>338</v>
      </c>
      <c r="D2497" t="s">
        <v>29</v>
      </c>
      <c r="E2497" t="s">
        <v>368</v>
      </c>
      <c r="F2497" t="s">
        <v>13334</v>
      </c>
      <c r="G2497" t="s">
        <v>13335</v>
      </c>
      <c r="H2497" t="s">
        <v>9383</v>
      </c>
      <c r="I2497" t="s">
        <v>15709</v>
      </c>
      <c r="J2497" t="s">
        <v>13346</v>
      </c>
      <c r="K2497" t="s">
        <v>31</v>
      </c>
      <c r="L2497" t="s">
        <v>31</v>
      </c>
      <c r="M2497" t="s">
        <v>42</v>
      </c>
      <c r="N2497" t="s">
        <v>43</v>
      </c>
      <c r="O2497" t="s">
        <v>13347</v>
      </c>
      <c r="P2497" t="s">
        <v>13348</v>
      </c>
      <c r="Q2497" t="s">
        <v>13349</v>
      </c>
      <c r="R2497" t="s">
        <v>1007</v>
      </c>
      <c r="S2497" t="str">
        <f t="shared" si="34"/>
        <v>TUMIALAN PANIAGUA, DANITZA</v>
      </c>
      <c r="T2497" t="s">
        <v>59</v>
      </c>
      <c r="U2497" t="s">
        <v>48</v>
      </c>
      <c r="V2497" t="s">
        <v>813</v>
      </c>
      <c r="W2497" t="s">
        <v>18374</v>
      </c>
      <c r="X2497" s="126">
        <v>25708</v>
      </c>
      <c r="Y2497" t="s">
        <v>13350</v>
      </c>
      <c r="Z2497" s="126">
        <v>44197</v>
      </c>
      <c r="AA2497" s="126">
        <v>44561</v>
      </c>
      <c r="AB2497" t="s">
        <v>38</v>
      </c>
      <c r="AC2497" t="s">
        <v>39</v>
      </c>
      <c r="AD2497" t="s">
        <v>40</v>
      </c>
    </row>
    <row r="2498" spans="1:30" x14ac:dyDescent="0.25">
      <c r="A2498" t="s">
        <v>13351</v>
      </c>
      <c r="B2498" t="s">
        <v>418</v>
      </c>
      <c r="C2498" t="s">
        <v>338</v>
      </c>
      <c r="D2498" t="s">
        <v>29</v>
      </c>
      <c r="E2498" t="s">
        <v>368</v>
      </c>
      <c r="F2498" t="s">
        <v>13334</v>
      </c>
      <c r="G2498" t="s">
        <v>13335</v>
      </c>
      <c r="H2498" t="s">
        <v>9383</v>
      </c>
      <c r="I2498" t="s">
        <v>15709</v>
      </c>
      <c r="J2498" t="s">
        <v>13351</v>
      </c>
      <c r="K2498" t="s">
        <v>90</v>
      </c>
      <c r="L2498" t="s">
        <v>91</v>
      </c>
      <c r="M2498" t="s">
        <v>364</v>
      </c>
      <c r="N2498" t="s">
        <v>43</v>
      </c>
      <c r="O2498" t="s">
        <v>13352</v>
      </c>
      <c r="P2498" t="s">
        <v>693</v>
      </c>
      <c r="Q2498" t="s">
        <v>611</v>
      </c>
      <c r="R2498" t="s">
        <v>4041</v>
      </c>
      <c r="S2498" t="str">
        <f t="shared" si="34"/>
        <v>ARI YUPANQUI, JUAN RODOLFO</v>
      </c>
      <c r="T2498" t="s">
        <v>94</v>
      </c>
      <c r="U2498" t="s">
        <v>37</v>
      </c>
      <c r="V2498" t="s">
        <v>49</v>
      </c>
      <c r="W2498" t="s">
        <v>18375</v>
      </c>
      <c r="X2498" s="126">
        <v>23253</v>
      </c>
      <c r="Y2498" t="s">
        <v>4042</v>
      </c>
      <c r="AB2498" t="s">
        <v>38</v>
      </c>
      <c r="AC2498" t="s">
        <v>95</v>
      </c>
      <c r="AD2498" t="s">
        <v>40</v>
      </c>
    </row>
    <row r="2499" spans="1:30" x14ac:dyDescent="0.25">
      <c r="A2499" t="s">
        <v>13353</v>
      </c>
      <c r="B2499" t="s">
        <v>418</v>
      </c>
      <c r="C2499" t="s">
        <v>28</v>
      </c>
      <c r="D2499" t="s">
        <v>29</v>
      </c>
      <c r="E2499" t="s">
        <v>369</v>
      </c>
      <c r="F2499" t="s">
        <v>13354</v>
      </c>
      <c r="G2499" t="s">
        <v>13355</v>
      </c>
      <c r="H2499" t="s">
        <v>9383</v>
      </c>
      <c r="I2499" t="s">
        <v>15714</v>
      </c>
      <c r="J2499" t="s">
        <v>13353</v>
      </c>
      <c r="K2499" t="s">
        <v>31</v>
      </c>
      <c r="L2499" t="s">
        <v>32</v>
      </c>
      <c r="M2499" t="s">
        <v>33</v>
      </c>
      <c r="N2499" t="s">
        <v>34</v>
      </c>
      <c r="O2499" t="s">
        <v>6611</v>
      </c>
      <c r="P2499" t="s">
        <v>520</v>
      </c>
      <c r="Q2499" t="s">
        <v>193</v>
      </c>
      <c r="R2499" t="s">
        <v>1033</v>
      </c>
      <c r="S2499" t="str">
        <f t="shared" si="34"/>
        <v>SALAZAR APAZA, PERCY</v>
      </c>
      <c r="T2499" t="s">
        <v>36</v>
      </c>
      <c r="U2499" t="s">
        <v>37</v>
      </c>
      <c r="V2499" t="s">
        <v>6613</v>
      </c>
      <c r="W2499" t="s">
        <v>18376</v>
      </c>
      <c r="X2499" s="126">
        <v>26090</v>
      </c>
      <c r="Y2499" t="s">
        <v>13356</v>
      </c>
      <c r="Z2499" s="126">
        <v>43525</v>
      </c>
      <c r="AA2499" s="126">
        <v>44985</v>
      </c>
      <c r="AB2499" t="s">
        <v>38</v>
      </c>
      <c r="AC2499" t="s">
        <v>39</v>
      </c>
      <c r="AD2499" t="s">
        <v>40</v>
      </c>
    </row>
    <row r="2500" spans="1:30" x14ac:dyDescent="0.25">
      <c r="A2500" t="s">
        <v>13357</v>
      </c>
      <c r="B2500" t="s">
        <v>418</v>
      </c>
      <c r="C2500" t="s">
        <v>28</v>
      </c>
      <c r="D2500" t="s">
        <v>29</v>
      </c>
      <c r="E2500" t="s">
        <v>369</v>
      </c>
      <c r="F2500" t="s">
        <v>13354</v>
      </c>
      <c r="G2500" t="s">
        <v>13355</v>
      </c>
      <c r="H2500" t="s">
        <v>9383</v>
      </c>
      <c r="I2500" t="s">
        <v>15714</v>
      </c>
      <c r="J2500" t="s">
        <v>13357</v>
      </c>
      <c r="K2500" t="s">
        <v>31</v>
      </c>
      <c r="L2500" t="s">
        <v>31</v>
      </c>
      <c r="M2500" t="s">
        <v>6446</v>
      </c>
      <c r="N2500" t="s">
        <v>43</v>
      </c>
      <c r="O2500" t="s">
        <v>13358</v>
      </c>
      <c r="P2500" t="s">
        <v>106</v>
      </c>
      <c r="Q2500" t="s">
        <v>106</v>
      </c>
      <c r="R2500" t="s">
        <v>13359</v>
      </c>
      <c r="S2500" t="str">
        <f t="shared" ref="S2500:S2563" si="35">CONCATENATE(P2500," ",Q2500,","," ",R2500)</f>
        <v>MAMANI MAMANI, WILMA</v>
      </c>
      <c r="T2500" t="s">
        <v>52</v>
      </c>
      <c r="U2500" t="s">
        <v>48</v>
      </c>
      <c r="V2500" t="s">
        <v>49</v>
      </c>
      <c r="W2500" t="s">
        <v>18377</v>
      </c>
      <c r="X2500" s="126">
        <v>25636</v>
      </c>
      <c r="Y2500" t="s">
        <v>13360</v>
      </c>
      <c r="AB2500" t="s">
        <v>38</v>
      </c>
      <c r="AC2500" t="s">
        <v>39</v>
      </c>
      <c r="AD2500" t="s">
        <v>40</v>
      </c>
    </row>
    <row r="2501" spans="1:30" x14ac:dyDescent="0.25">
      <c r="A2501" t="s">
        <v>13361</v>
      </c>
      <c r="B2501" t="s">
        <v>418</v>
      </c>
      <c r="C2501" t="s">
        <v>28</v>
      </c>
      <c r="D2501" t="s">
        <v>29</v>
      </c>
      <c r="E2501" t="s">
        <v>369</v>
      </c>
      <c r="F2501" t="s">
        <v>13354</v>
      </c>
      <c r="G2501" t="s">
        <v>13355</v>
      </c>
      <c r="H2501" t="s">
        <v>9383</v>
      </c>
      <c r="I2501" t="s">
        <v>15714</v>
      </c>
      <c r="J2501" t="s">
        <v>13361</v>
      </c>
      <c r="K2501" t="s">
        <v>31</v>
      </c>
      <c r="L2501" t="s">
        <v>31</v>
      </c>
      <c r="M2501" t="s">
        <v>42</v>
      </c>
      <c r="N2501" t="s">
        <v>43</v>
      </c>
      <c r="O2501" t="s">
        <v>53</v>
      </c>
      <c r="P2501" t="s">
        <v>123</v>
      </c>
      <c r="Q2501" t="s">
        <v>770</v>
      </c>
      <c r="R2501" t="s">
        <v>1034</v>
      </c>
      <c r="S2501" t="str">
        <f t="shared" si="35"/>
        <v>ALARCON OCHOA, URSULA</v>
      </c>
      <c r="T2501" t="s">
        <v>47</v>
      </c>
      <c r="U2501" t="s">
        <v>48</v>
      </c>
      <c r="V2501" t="s">
        <v>49</v>
      </c>
      <c r="W2501" t="s">
        <v>18378</v>
      </c>
      <c r="X2501" s="126">
        <v>20749</v>
      </c>
      <c r="Y2501" t="s">
        <v>13362</v>
      </c>
      <c r="AB2501" t="s">
        <v>38</v>
      </c>
      <c r="AC2501" t="s">
        <v>39</v>
      </c>
      <c r="AD2501" t="s">
        <v>40</v>
      </c>
    </row>
    <row r="2502" spans="1:30" x14ac:dyDescent="0.25">
      <c r="A2502" t="s">
        <v>13363</v>
      </c>
      <c r="B2502" t="s">
        <v>418</v>
      </c>
      <c r="C2502" t="s">
        <v>28</v>
      </c>
      <c r="D2502" t="s">
        <v>29</v>
      </c>
      <c r="E2502" t="s">
        <v>369</v>
      </c>
      <c r="F2502" t="s">
        <v>13354</v>
      </c>
      <c r="G2502" t="s">
        <v>13355</v>
      </c>
      <c r="H2502" t="s">
        <v>9383</v>
      </c>
      <c r="I2502" t="s">
        <v>15714</v>
      </c>
      <c r="J2502" t="s">
        <v>13363</v>
      </c>
      <c r="K2502" t="s">
        <v>31</v>
      </c>
      <c r="L2502" t="s">
        <v>31</v>
      </c>
      <c r="M2502" t="s">
        <v>42</v>
      </c>
      <c r="N2502" t="s">
        <v>43</v>
      </c>
      <c r="O2502" t="s">
        <v>53</v>
      </c>
      <c r="P2502" t="s">
        <v>193</v>
      </c>
      <c r="Q2502" t="s">
        <v>76</v>
      </c>
      <c r="R2502" t="s">
        <v>13364</v>
      </c>
      <c r="S2502" t="str">
        <f t="shared" si="35"/>
        <v>APAZA CONDORI, ANGEL ABEL</v>
      </c>
      <c r="T2502" t="s">
        <v>47</v>
      </c>
      <c r="U2502" t="s">
        <v>48</v>
      </c>
      <c r="V2502" t="s">
        <v>49</v>
      </c>
      <c r="W2502" t="s">
        <v>18379</v>
      </c>
      <c r="X2502" s="126">
        <v>23591</v>
      </c>
      <c r="Y2502" t="s">
        <v>13365</v>
      </c>
      <c r="AB2502" t="s">
        <v>38</v>
      </c>
      <c r="AC2502" t="s">
        <v>39</v>
      </c>
      <c r="AD2502" t="s">
        <v>40</v>
      </c>
    </row>
    <row r="2503" spans="1:30" x14ac:dyDescent="0.25">
      <c r="A2503" t="s">
        <v>13366</v>
      </c>
      <c r="B2503" t="s">
        <v>418</v>
      </c>
      <c r="C2503" t="s">
        <v>28</v>
      </c>
      <c r="D2503" t="s">
        <v>29</v>
      </c>
      <c r="E2503" t="s">
        <v>369</v>
      </c>
      <c r="F2503" t="s">
        <v>13354</v>
      </c>
      <c r="G2503" t="s">
        <v>13355</v>
      </c>
      <c r="H2503" t="s">
        <v>9383</v>
      </c>
      <c r="I2503" t="s">
        <v>15714</v>
      </c>
      <c r="J2503" t="s">
        <v>13366</v>
      </c>
      <c r="K2503" t="s">
        <v>31</v>
      </c>
      <c r="L2503" t="s">
        <v>31</v>
      </c>
      <c r="M2503" t="s">
        <v>42</v>
      </c>
      <c r="N2503" t="s">
        <v>43</v>
      </c>
      <c r="O2503" t="s">
        <v>13367</v>
      </c>
      <c r="P2503" t="s">
        <v>589</v>
      </c>
      <c r="Q2503" t="s">
        <v>693</v>
      </c>
      <c r="R2503" t="s">
        <v>9257</v>
      </c>
      <c r="S2503" t="str">
        <f t="shared" si="35"/>
        <v>CHAHUARES ARI, NINFA</v>
      </c>
      <c r="T2503" t="s">
        <v>59</v>
      </c>
      <c r="U2503" t="s">
        <v>48</v>
      </c>
      <c r="V2503" t="s">
        <v>49</v>
      </c>
      <c r="W2503" t="s">
        <v>18380</v>
      </c>
      <c r="X2503" s="126">
        <v>22926</v>
      </c>
      <c r="Y2503" t="s">
        <v>15715</v>
      </c>
      <c r="AB2503" t="s">
        <v>38</v>
      </c>
      <c r="AC2503" t="s">
        <v>39</v>
      </c>
      <c r="AD2503" t="s">
        <v>40</v>
      </c>
    </row>
    <row r="2504" spans="1:30" x14ac:dyDescent="0.25">
      <c r="A2504" t="s">
        <v>13368</v>
      </c>
      <c r="B2504" t="s">
        <v>418</v>
      </c>
      <c r="C2504" t="s">
        <v>28</v>
      </c>
      <c r="D2504" t="s">
        <v>29</v>
      </c>
      <c r="E2504" t="s">
        <v>369</v>
      </c>
      <c r="F2504" t="s">
        <v>13354</v>
      </c>
      <c r="G2504" t="s">
        <v>13355</v>
      </c>
      <c r="H2504" t="s">
        <v>9383</v>
      </c>
      <c r="I2504" t="s">
        <v>15714</v>
      </c>
      <c r="J2504" t="s">
        <v>13368</v>
      </c>
      <c r="K2504" t="s">
        <v>31</v>
      </c>
      <c r="L2504" t="s">
        <v>31</v>
      </c>
      <c r="M2504" t="s">
        <v>42</v>
      </c>
      <c r="N2504" t="s">
        <v>43</v>
      </c>
      <c r="O2504" t="s">
        <v>53</v>
      </c>
      <c r="P2504" t="s">
        <v>273</v>
      </c>
      <c r="Q2504" t="s">
        <v>156</v>
      </c>
      <c r="R2504" t="s">
        <v>13369</v>
      </c>
      <c r="S2504" t="str">
        <f t="shared" si="35"/>
        <v>CUTIPA PEREZ, ANA MARIELA</v>
      </c>
      <c r="T2504" t="s">
        <v>47</v>
      </c>
      <c r="U2504" t="s">
        <v>48</v>
      </c>
      <c r="V2504" t="s">
        <v>49</v>
      </c>
      <c r="W2504" t="s">
        <v>18381</v>
      </c>
      <c r="X2504" s="126">
        <v>24165</v>
      </c>
      <c r="Y2504" t="s">
        <v>13370</v>
      </c>
      <c r="AB2504" t="s">
        <v>38</v>
      </c>
      <c r="AC2504" t="s">
        <v>39</v>
      </c>
      <c r="AD2504" t="s">
        <v>40</v>
      </c>
    </row>
    <row r="2505" spans="1:30" x14ac:dyDescent="0.25">
      <c r="A2505" t="s">
        <v>13371</v>
      </c>
      <c r="B2505" t="s">
        <v>418</v>
      </c>
      <c r="C2505" t="s">
        <v>28</v>
      </c>
      <c r="D2505" t="s">
        <v>29</v>
      </c>
      <c r="E2505" t="s">
        <v>369</v>
      </c>
      <c r="F2505" t="s">
        <v>13354</v>
      </c>
      <c r="G2505" t="s">
        <v>13355</v>
      </c>
      <c r="H2505" t="s">
        <v>9383</v>
      </c>
      <c r="I2505" t="s">
        <v>15714</v>
      </c>
      <c r="J2505" t="s">
        <v>13371</v>
      </c>
      <c r="K2505" t="s">
        <v>31</v>
      </c>
      <c r="L2505" t="s">
        <v>31</v>
      </c>
      <c r="M2505" t="s">
        <v>42</v>
      </c>
      <c r="N2505" t="s">
        <v>43</v>
      </c>
      <c r="O2505" t="s">
        <v>13372</v>
      </c>
      <c r="P2505" t="s">
        <v>126</v>
      </c>
      <c r="Q2505" t="s">
        <v>286</v>
      </c>
      <c r="R2505" t="s">
        <v>7029</v>
      </c>
      <c r="S2505" t="str">
        <f t="shared" si="35"/>
        <v>FLORES CHAMBILLA, AURORA</v>
      </c>
      <c r="T2505" t="s">
        <v>47</v>
      </c>
      <c r="U2505" t="s">
        <v>48</v>
      </c>
      <c r="V2505" t="s">
        <v>49</v>
      </c>
      <c r="W2505" t="s">
        <v>18382</v>
      </c>
      <c r="X2505" s="126">
        <v>24686</v>
      </c>
      <c r="Y2505" t="s">
        <v>14160</v>
      </c>
      <c r="AB2505" t="s">
        <v>38</v>
      </c>
      <c r="AC2505" t="s">
        <v>39</v>
      </c>
      <c r="AD2505" t="s">
        <v>40</v>
      </c>
    </row>
    <row r="2506" spans="1:30" x14ac:dyDescent="0.25">
      <c r="A2506" t="s">
        <v>13373</v>
      </c>
      <c r="B2506" t="s">
        <v>418</v>
      </c>
      <c r="C2506" t="s">
        <v>28</v>
      </c>
      <c r="D2506" t="s">
        <v>29</v>
      </c>
      <c r="E2506" t="s">
        <v>369</v>
      </c>
      <c r="F2506" t="s">
        <v>13354</v>
      </c>
      <c r="G2506" t="s">
        <v>13355</v>
      </c>
      <c r="H2506" t="s">
        <v>9383</v>
      </c>
      <c r="I2506" t="s">
        <v>15714</v>
      </c>
      <c r="J2506" t="s">
        <v>13373</v>
      </c>
      <c r="K2506" t="s">
        <v>90</v>
      </c>
      <c r="L2506" t="s">
        <v>91</v>
      </c>
      <c r="M2506" t="s">
        <v>92</v>
      </c>
      <c r="N2506" t="s">
        <v>43</v>
      </c>
      <c r="O2506" t="s">
        <v>53</v>
      </c>
      <c r="P2506" t="s">
        <v>612</v>
      </c>
      <c r="Q2506" t="s">
        <v>184</v>
      </c>
      <c r="R2506" t="s">
        <v>779</v>
      </c>
      <c r="S2506" t="str">
        <f t="shared" si="35"/>
        <v>LOPE CHURATA, NICOLAS</v>
      </c>
      <c r="T2506" t="s">
        <v>176</v>
      </c>
      <c r="U2506" t="s">
        <v>37</v>
      </c>
      <c r="V2506" t="s">
        <v>49</v>
      </c>
      <c r="W2506" t="s">
        <v>18383</v>
      </c>
      <c r="X2506" s="126">
        <v>22251</v>
      </c>
      <c r="Y2506" t="s">
        <v>13374</v>
      </c>
      <c r="AB2506" t="s">
        <v>38</v>
      </c>
      <c r="AC2506" t="s">
        <v>95</v>
      </c>
      <c r="AD2506" t="s">
        <v>40</v>
      </c>
    </row>
    <row r="2507" spans="1:30" x14ac:dyDescent="0.25">
      <c r="A2507" t="s">
        <v>13375</v>
      </c>
      <c r="B2507" t="s">
        <v>418</v>
      </c>
      <c r="C2507" t="s">
        <v>28</v>
      </c>
      <c r="D2507" t="s">
        <v>29</v>
      </c>
      <c r="E2507" t="s">
        <v>368</v>
      </c>
      <c r="F2507" t="s">
        <v>13376</v>
      </c>
      <c r="G2507" t="s">
        <v>13377</v>
      </c>
      <c r="H2507" t="s">
        <v>9383</v>
      </c>
      <c r="I2507" t="s">
        <v>15716</v>
      </c>
      <c r="J2507" t="s">
        <v>13375</v>
      </c>
      <c r="K2507" t="s">
        <v>31</v>
      </c>
      <c r="L2507" t="s">
        <v>32</v>
      </c>
      <c r="M2507" t="s">
        <v>33</v>
      </c>
      <c r="N2507" t="s">
        <v>34</v>
      </c>
      <c r="O2507" t="s">
        <v>6611</v>
      </c>
      <c r="P2507" t="s">
        <v>13378</v>
      </c>
      <c r="Q2507" t="s">
        <v>13378</v>
      </c>
      <c r="R2507" t="s">
        <v>13379</v>
      </c>
      <c r="S2507" t="str">
        <f t="shared" si="35"/>
        <v>APOMAITA APOMAITA, NESTOR FIDEL</v>
      </c>
      <c r="T2507" t="s">
        <v>59</v>
      </c>
      <c r="U2507" t="s">
        <v>37</v>
      </c>
      <c r="V2507" t="s">
        <v>6613</v>
      </c>
      <c r="W2507" t="s">
        <v>18384</v>
      </c>
      <c r="X2507" s="126">
        <v>25237</v>
      </c>
      <c r="Y2507" t="s">
        <v>13380</v>
      </c>
      <c r="Z2507" s="126">
        <v>43525</v>
      </c>
      <c r="AA2507" s="126">
        <v>44985</v>
      </c>
      <c r="AB2507" t="s">
        <v>38</v>
      </c>
      <c r="AC2507" t="s">
        <v>39</v>
      </c>
      <c r="AD2507" t="s">
        <v>40</v>
      </c>
    </row>
    <row r="2508" spans="1:30" x14ac:dyDescent="0.25">
      <c r="A2508" t="s">
        <v>13381</v>
      </c>
      <c r="B2508" t="s">
        <v>418</v>
      </c>
      <c r="C2508" t="s">
        <v>28</v>
      </c>
      <c r="D2508" t="s">
        <v>29</v>
      </c>
      <c r="E2508" t="s">
        <v>368</v>
      </c>
      <c r="F2508" t="s">
        <v>13376</v>
      </c>
      <c r="G2508" t="s">
        <v>13377</v>
      </c>
      <c r="H2508" t="s">
        <v>9383</v>
      </c>
      <c r="I2508" t="s">
        <v>15716</v>
      </c>
      <c r="J2508" t="s">
        <v>13381</v>
      </c>
      <c r="K2508" t="s">
        <v>31</v>
      </c>
      <c r="L2508" t="s">
        <v>31</v>
      </c>
      <c r="M2508" t="s">
        <v>42</v>
      </c>
      <c r="N2508" t="s">
        <v>43</v>
      </c>
      <c r="O2508" t="s">
        <v>15717</v>
      </c>
      <c r="P2508" t="s">
        <v>193</v>
      </c>
      <c r="Q2508" t="s">
        <v>286</v>
      </c>
      <c r="R2508" t="s">
        <v>15718</v>
      </c>
      <c r="S2508" t="str">
        <f t="shared" si="35"/>
        <v>APAZA CHAMBILLA, LUIS OCTAVIO</v>
      </c>
      <c r="T2508" t="s">
        <v>52</v>
      </c>
      <c r="U2508" t="s">
        <v>48</v>
      </c>
      <c r="V2508" t="s">
        <v>49</v>
      </c>
      <c r="W2508" t="s">
        <v>18385</v>
      </c>
      <c r="X2508" s="126">
        <v>20785</v>
      </c>
      <c r="Y2508" t="s">
        <v>15719</v>
      </c>
      <c r="AB2508" t="s">
        <v>38</v>
      </c>
      <c r="AC2508" t="s">
        <v>39</v>
      </c>
      <c r="AD2508" t="s">
        <v>40</v>
      </c>
    </row>
    <row r="2509" spans="1:30" x14ac:dyDescent="0.25">
      <c r="A2509" t="s">
        <v>13384</v>
      </c>
      <c r="B2509" t="s">
        <v>418</v>
      </c>
      <c r="C2509" t="s">
        <v>28</v>
      </c>
      <c r="D2509" t="s">
        <v>29</v>
      </c>
      <c r="E2509" t="s">
        <v>368</v>
      </c>
      <c r="F2509" t="s">
        <v>13376</v>
      </c>
      <c r="G2509" t="s">
        <v>13377</v>
      </c>
      <c r="H2509" t="s">
        <v>9383</v>
      </c>
      <c r="I2509" t="s">
        <v>15716</v>
      </c>
      <c r="J2509" t="s">
        <v>13384</v>
      </c>
      <c r="K2509" t="s">
        <v>31</v>
      </c>
      <c r="L2509" t="s">
        <v>31</v>
      </c>
      <c r="M2509" t="s">
        <v>6446</v>
      </c>
      <c r="N2509" t="s">
        <v>43</v>
      </c>
      <c r="O2509" t="s">
        <v>13385</v>
      </c>
      <c r="P2509" t="s">
        <v>238</v>
      </c>
      <c r="Q2509" t="s">
        <v>13386</v>
      </c>
      <c r="R2509" t="s">
        <v>13387</v>
      </c>
      <c r="S2509" t="str">
        <f t="shared" si="35"/>
        <v>ESCOBEDO TRAVERSO, EMIGDIO OSWALDO</v>
      </c>
      <c r="T2509" t="s">
        <v>52</v>
      </c>
      <c r="U2509" t="s">
        <v>48</v>
      </c>
      <c r="V2509" t="s">
        <v>49</v>
      </c>
      <c r="W2509" t="s">
        <v>18386</v>
      </c>
      <c r="X2509" s="126">
        <v>21767</v>
      </c>
      <c r="Y2509" t="s">
        <v>13388</v>
      </c>
      <c r="AB2509" t="s">
        <v>38</v>
      </c>
      <c r="AC2509" t="s">
        <v>39</v>
      </c>
      <c r="AD2509" t="s">
        <v>40</v>
      </c>
    </row>
    <row r="2510" spans="1:30" x14ac:dyDescent="0.25">
      <c r="A2510" t="s">
        <v>13389</v>
      </c>
      <c r="B2510" t="s">
        <v>418</v>
      </c>
      <c r="C2510" t="s">
        <v>28</v>
      </c>
      <c r="D2510" t="s">
        <v>29</v>
      </c>
      <c r="E2510" t="s">
        <v>368</v>
      </c>
      <c r="F2510" t="s">
        <v>13376</v>
      </c>
      <c r="G2510" t="s">
        <v>13377</v>
      </c>
      <c r="H2510" t="s">
        <v>9383</v>
      </c>
      <c r="I2510" t="s">
        <v>15716</v>
      </c>
      <c r="J2510" t="s">
        <v>13389</v>
      </c>
      <c r="K2510" t="s">
        <v>31</v>
      </c>
      <c r="L2510" t="s">
        <v>31</v>
      </c>
      <c r="M2510" t="s">
        <v>42</v>
      </c>
      <c r="N2510" t="s">
        <v>43</v>
      </c>
      <c r="O2510" t="s">
        <v>15720</v>
      </c>
      <c r="P2510" t="s">
        <v>460</v>
      </c>
      <c r="Q2510" t="s">
        <v>126</v>
      </c>
      <c r="R2510" t="s">
        <v>15721</v>
      </c>
      <c r="S2510" t="str">
        <f t="shared" si="35"/>
        <v>PACOMPIA FLORES, DONATO RAMON</v>
      </c>
      <c r="T2510" t="s">
        <v>52</v>
      </c>
      <c r="U2510" t="s">
        <v>48</v>
      </c>
      <c r="V2510" t="s">
        <v>49</v>
      </c>
      <c r="W2510" t="s">
        <v>18387</v>
      </c>
      <c r="X2510" s="126">
        <v>21063</v>
      </c>
      <c r="Y2510" t="s">
        <v>15722</v>
      </c>
      <c r="AB2510" t="s">
        <v>38</v>
      </c>
      <c r="AC2510" t="s">
        <v>39</v>
      </c>
      <c r="AD2510" t="s">
        <v>40</v>
      </c>
    </row>
    <row r="2511" spans="1:30" x14ac:dyDescent="0.25">
      <c r="A2511" t="s">
        <v>13391</v>
      </c>
      <c r="B2511" t="s">
        <v>418</v>
      </c>
      <c r="C2511" t="s">
        <v>28</v>
      </c>
      <c r="D2511" t="s">
        <v>29</v>
      </c>
      <c r="E2511" t="s">
        <v>368</v>
      </c>
      <c r="F2511" t="s">
        <v>13376</v>
      </c>
      <c r="G2511" t="s">
        <v>13377</v>
      </c>
      <c r="H2511" t="s">
        <v>9383</v>
      </c>
      <c r="I2511" t="s">
        <v>15716</v>
      </c>
      <c r="J2511" t="s">
        <v>13391</v>
      </c>
      <c r="K2511" t="s">
        <v>31</v>
      </c>
      <c r="L2511" t="s">
        <v>31</v>
      </c>
      <c r="M2511" t="s">
        <v>42</v>
      </c>
      <c r="N2511" t="s">
        <v>61</v>
      </c>
      <c r="O2511" t="s">
        <v>18388</v>
      </c>
      <c r="P2511" t="s">
        <v>350</v>
      </c>
      <c r="Q2511" t="s">
        <v>351</v>
      </c>
      <c r="R2511" t="s">
        <v>22756</v>
      </c>
      <c r="S2511" s="189" t="s">
        <v>235</v>
      </c>
      <c r="T2511" t="s">
        <v>64</v>
      </c>
      <c r="U2511" t="s">
        <v>48</v>
      </c>
      <c r="V2511" t="s">
        <v>49</v>
      </c>
      <c r="W2511" t="s">
        <v>22757</v>
      </c>
      <c r="X2511" s="126">
        <v>27135</v>
      </c>
      <c r="Y2511" t="s">
        <v>22758</v>
      </c>
      <c r="Z2511" s="126">
        <v>44442</v>
      </c>
      <c r="AA2511" s="126">
        <v>44561</v>
      </c>
      <c r="AB2511" t="s">
        <v>38</v>
      </c>
      <c r="AC2511" t="s">
        <v>6628</v>
      </c>
      <c r="AD2511" t="s">
        <v>40</v>
      </c>
    </row>
    <row r="2512" spans="1:30" x14ac:dyDescent="0.25">
      <c r="A2512" t="s">
        <v>13392</v>
      </c>
      <c r="B2512" t="s">
        <v>418</v>
      </c>
      <c r="C2512" t="s">
        <v>28</v>
      </c>
      <c r="D2512" t="s">
        <v>29</v>
      </c>
      <c r="E2512" t="s">
        <v>368</v>
      </c>
      <c r="F2512" t="s">
        <v>13376</v>
      </c>
      <c r="G2512" t="s">
        <v>13377</v>
      </c>
      <c r="H2512" t="s">
        <v>9383</v>
      </c>
      <c r="I2512" t="s">
        <v>15716</v>
      </c>
      <c r="J2512" t="s">
        <v>13392</v>
      </c>
      <c r="K2512" t="s">
        <v>31</v>
      </c>
      <c r="L2512" t="s">
        <v>31</v>
      </c>
      <c r="M2512" t="s">
        <v>42</v>
      </c>
      <c r="N2512" t="s">
        <v>43</v>
      </c>
      <c r="O2512" t="s">
        <v>13393</v>
      </c>
      <c r="P2512" t="s">
        <v>250</v>
      </c>
      <c r="Q2512" t="s">
        <v>67</v>
      </c>
      <c r="R2512" t="s">
        <v>13394</v>
      </c>
      <c r="S2512" t="str">
        <f t="shared" si="35"/>
        <v>MAQUERA CHOQUE, EDITH MARLENY</v>
      </c>
      <c r="T2512" t="s">
        <v>64</v>
      </c>
      <c r="U2512" t="s">
        <v>48</v>
      </c>
      <c r="V2512" t="s">
        <v>49</v>
      </c>
      <c r="W2512" t="s">
        <v>18389</v>
      </c>
      <c r="X2512" s="126">
        <v>29964</v>
      </c>
      <c r="Y2512" t="s">
        <v>13395</v>
      </c>
      <c r="AB2512" t="s">
        <v>38</v>
      </c>
      <c r="AC2512" t="s">
        <v>39</v>
      </c>
      <c r="AD2512" t="s">
        <v>40</v>
      </c>
    </row>
    <row r="2513" spans="1:30" x14ac:dyDescent="0.25">
      <c r="A2513" t="s">
        <v>13396</v>
      </c>
      <c r="B2513" t="s">
        <v>418</v>
      </c>
      <c r="C2513" t="s">
        <v>28</v>
      </c>
      <c r="D2513" t="s">
        <v>29</v>
      </c>
      <c r="E2513" t="s">
        <v>368</v>
      </c>
      <c r="F2513" t="s">
        <v>13376</v>
      </c>
      <c r="G2513" t="s">
        <v>13377</v>
      </c>
      <c r="H2513" t="s">
        <v>9383</v>
      </c>
      <c r="I2513" t="s">
        <v>15716</v>
      </c>
      <c r="J2513" t="s">
        <v>13396</v>
      </c>
      <c r="K2513" t="s">
        <v>31</v>
      </c>
      <c r="L2513" t="s">
        <v>31</v>
      </c>
      <c r="M2513" t="s">
        <v>42</v>
      </c>
      <c r="N2513" t="s">
        <v>43</v>
      </c>
      <c r="O2513" t="s">
        <v>18390</v>
      </c>
      <c r="P2513" t="s">
        <v>75</v>
      </c>
      <c r="Q2513" t="s">
        <v>204</v>
      </c>
      <c r="R2513" t="s">
        <v>18393</v>
      </c>
      <c r="S2513" t="str">
        <f t="shared" si="35"/>
        <v>QUISPE CASTRO, RICHAR</v>
      </c>
      <c r="T2513" t="s">
        <v>47</v>
      </c>
      <c r="U2513" t="s">
        <v>48</v>
      </c>
      <c r="V2513" t="s">
        <v>49</v>
      </c>
      <c r="W2513" t="s">
        <v>18391</v>
      </c>
      <c r="X2513" s="126">
        <v>30015</v>
      </c>
      <c r="Y2513" t="s">
        <v>18392</v>
      </c>
      <c r="Z2513" s="126">
        <v>44256</v>
      </c>
      <c r="AB2513" t="s">
        <v>38</v>
      </c>
      <c r="AC2513" t="s">
        <v>39</v>
      </c>
      <c r="AD2513" t="s">
        <v>40</v>
      </c>
    </row>
    <row r="2514" spans="1:30" x14ac:dyDescent="0.25">
      <c r="A2514" t="s">
        <v>13398</v>
      </c>
      <c r="B2514" t="s">
        <v>418</v>
      </c>
      <c r="C2514" t="s">
        <v>28</v>
      </c>
      <c r="D2514" t="s">
        <v>29</v>
      </c>
      <c r="E2514" t="s">
        <v>368</v>
      </c>
      <c r="F2514" t="s">
        <v>13376</v>
      </c>
      <c r="G2514" t="s">
        <v>13377</v>
      </c>
      <c r="H2514" t="s">
        <v>9383</v>
      </c>
      <c r="I2514" t="s">
        <v>15716</v>
      </c>
      <c r="J2514" t="s">
        <v>13398</v>
      </c>
      <c r="K2514" t="s">
        <v>90</v>
      </c>
      <c r="L2514" t="s">
        <v>91</v>
      </c>
      <c r="M2514" t="s">
        <v>92</v>
      </c>
      <c r="N2514" t="s">
        <v>61</v>
      </c>
      <c r="O2514" t="s">
        <v>13399</v>
      </c>
      <c r="P2514" t="s">
        <v>831</v>
      </c>
      <c r="Q2514" t="s">
        <v>375</v>
      </c>
      <c r="R2514" t="s">
        <v>2526</v>
      </c>
      <c r="S2514" s="189" t="s">
        <v>235</v>
      </c>
      <c r="T2514" t="s">
        <v>102</v>
      </c>
      <c r="U2514" t="s">
        <v>37</v>
      </c>
      <c r="V2514" t="s">
        <v>49</v>
      </c>
      <c r="W2514" t="s">
        <v>22759</v>
      </c>
      <c r="X2514" s="126">
        <v>26684</v>
      </c>
      <c r="Y2514" t="s">
        <v>22760</v>
      </c>
      <c r="Z2514" s="126">
        <v>44197</v>
      </c>
      <c r="AA2514" s="126">
        <v>44561</v>
      </c>
      <c r="AB2514" t="s">
        <v>38</v>
      </c>
      <c r="AC2514" t="s">
        <v>95</v>
      </c>
      <c r="AD2514" t="s">
        <v>40</v>
      </c>
    </row>
    <row r="2515" spans="1:30" x14ac:dyDescent="0.25">
      <c r="A2515" t="s">
        <v>13400</v>
      </c>
      <c r="B2515" t="s">
        <v>418</v>
      </c>
      <c r="C2515" t="s">
        <v>338</v>
      </c>
      <c r="D2515" t="s">
        <v>29</v>
      </c>
      <c r="E2515" t="s">
        <v>368</v>
      </c>
      <c r="F2515" t="s">
        <v>13401</v>
      </c>
      <c r="G2515" t="s">
        <v>13402</v>
      </c>
      <c r="H2515" t="s">
        <v>9383</v>
      </c>
      <c r="I2515" t="s">
        <v>15723</v>
      </c>
      <c r="J2515" t="s">
        <v>13400</v>
      </c>
      <c r="K2515" t="s">
        <v>31</v>
      </c>
      <c r="L2515" t="s">
        <v>32</v>
      </c>
      <c r="M2515" t="s">
        <v>33</v>
      </c>
      <c r="N2515" t="s">
        <v>699</v>
      </c>
      <c r="O2515" t="s">
        <v>13403</v>
      </c>
      <c r="P2515" t="s">
        <v>373</v>
      </c>
      <c r="Q2515" t="s">
        <v>760</v>
      </c>
      <c r="R2515" t="s">
        <v>15781</v>
      </c>
      <c r="S2515" t="str">
        <f t="shared" si="35"/>
        <v>AYALA POLLOYQUERI, RITA NIEVES</v>
      </c>
      <c r="T2515" t="s">
        <v>59</v>
      </c>
      <c r="U2515" t="s">
        <v>37</v>
      </c>
      <c r="V2515" t="s">
        <v>49</v>
      </c>
      <c r="W2515" t="s">
        <v>18569</v>
      </c>
      <c r="X2515" s="126">
        <v>25444</v>
      </c>
      <c r="Y2515" t="s">
        <v>15782</v>
      </c>
      <c r="Z2515" s="126">
        <v>44197</v>
      </c>
      <c r="AA2515" s="126">
        <v>44561</v>
      </c>
      <c r="AB2515" t="s">
        <v>38</v>
      </c>
      <c r="AC2515" t="s">
        <v>39</v>
      </c>
      <c r="AD2515" t="s">
        <v>40</v>
      </c>
    </row>
    <row r="2516" spans="1:30" x14ac:dyDescent="0.25">
      <c r="A2516" t="s">
        <v>13405</v>
      </c>
      <c r="B2516" t="s">
        <v>418</v>
      </c>
      <c r="C2516" t="s">
        <v>338</v>
      </c>
      <c r="D2516" t="s">
        <v>29</v>
      </c>
      <c r="E2516" t="s">
        <v>368</v>
      </c>
      <c r="F2516" t="s">
        <v>13401</v>
      </c>
      <c r="G2516" t="s">
        <v>13402</v>
      </c>
      <c r="H2516" t="s">
        <v>9383</v>
      </c>
      <c r="I2516" t="s">
        <v>15723</v>
      </c>
      <c r="J2516" t="s">
        <v>13405</v>
      </c>
      <c r="K2516" t="s">
        <v>31</v>
      </c>
      <c r="L2516" t="s">
        <v>31</v>
      </c>
      <c r="M2516" t="s">
        <v>42</v>
      </c>
      <c r="N2516" t="s">
        <v>43</v>
      </c>
      <c r="O2516" t="s">
        <v>53</v>
      </c>
      <c r="P2516" t="s">
        <v>693</v>
      </c>
      <c r="Q2516" t="s">
        <v>12047</v>
      </c>
      <c r="R2516" t="s">
        <v>916</v>
      </c>
      <c r="S2516" t="str">
        <f t="shared" si="35"/>
        <v>ARI BARRAZUETA, MAXIMO</v>
      </c>
      <c r="T2516" t="s">
        <v>52</v>
      </c>
      <c r="U2516" t="s">
        <v>48</v>
      </c>
      <c r="V2516" t="s">
        <v>49</v>
      </c>
      <c r="W2516" t="s">
        <v>18394</v>
      </c>
      <c r="X2516" s="126">
        <v>22541</v>
      </c>
      <c r="Y2516" t="s">
        <v>13406</v>
      </c>
      <c r="AB2516" t="s">
        <v>38</v>
      </c>
      <c r="AC2516" t="s">
        <v>39</v>
      </c>
      <c r="AD2516" t="s">
        <v>40</v>
      </c>
    </row>
    <row r="2517" spans="1:30" x14ac:dyDescent="0.25">
      <c r="A2517" t="s">
        <v>13407</v>
      </c>
      <c r="B2517" t="s">
        <v>418</v>
      </c>
      <c r="C2517" t="s">
        <v>338</v>
      </c>
      <c r="D2517" t="s">
        <v>29</v>
      </c>
      <c r="E2517" t="s">
        <v>368</v>
      </c>
      <c r="F2517" t="s">
        <v>13401</v>
      </c>
      <c r="G2517" t="s">
        <v>13402</v>
      </c>
      <c r="H2517" t="s">
        <v>9383</v>
      </c>
      <c r="I2517" t="s">
        <v>15723</v>
      </c>
      <c r="J2517" t="s">
        <v>13407</v>
      </c>
      <c r="K2517" t="s">
        <v>31</v>
      </c>
      <c r="L2517" t="s">
        <v>31</v>
      </c>
      <c r="M2517" t="s">
        <v>42</v>
      </c>
      <c r="N2517" t="s">
        <v>43</v>
      </c>
      <c r="O2517" t="s">
        <v>53</v>
      </c>
      <c r="P2517" t="s">
        <v>132</v>
      </c>
      <c r="Q2517" t="s">
        <v>71</v>
      </c>
      <c r="R2517" t="s">
        <v>8626</v>
      </c>
      <c r="S2517" t="str">
        <f t="shared" si="35"/>
        <v>VELASQUEZ PONCE, MARIA LOURDES</v>
      </c>
      <c r="T2517" t="s">
        <v>47</v>
      </c>
      <c r="U2517" t="s">
        <v>48</v>
      </c>
      <c r="V2517" t="s">
        <v>49</v>
      </c>
      <c r="W2517" t="s">
        <v>18395</v>
      </c>
      <c r="X2517" s="126">
        <v>23645</v>
      </c>
      <c r="Y2517" t="s">
        <v>13404</v>
      </c>
      <c r="AB2517" t="s">
        <v>38</v>
      </c>
      <c r="AC2517" t="s">
        <v>39</v>
      </c>
      <c r="AD2517" t="s">
        <v>40</v>
      </c>
    </row>
    <row r="2518" spans="1:30" x14ac:dyDescent="0.25">
      <c r="A2518" t="s">
        <v>13408</v>
      </c>
      <c r="B2518" t="s">
        <v>418</v>
      </c>
      <c r="C2518" t="s">
        <v>7257</v>
      </c>
      <c r="D2518" t="s">
        <v>29</v>
      </c>
      <c r="E2518" t="s">
        <v>369</v>
      </c>
      <c r="F2518" t="s">
        <v>13409</v>
      </c>
      <c r="G2518" t="s">
        <v>13410</v>
      </c>
      <c r="H2518" t="s">
        <v>9383</v>
      </c>
      <c r="I2518" t="s">
        <v>15724</v>
      </c>
      <c r="J2518" t="s">
        <v>13408</v>
      </c>
      <c r="K2518" t="s">
        <v>31</v>
      </c>
      <c r="L2518" t="s">
        <v>31</v>
      </c>
      <c r="M2518" t="s">
        <v>291</v>
      </c>
      <c r="N2518" t="s">
        <v>43</v>
      </c>
      <c r="O2518" t="s">
        <v>13411</v>
      </c>
      <c r="P2518" t="s">
        <v>230</v>
      </c>
      <c r="Q2518" t="s">
        <v>133</v>
      </c>
      <c r="R2518" t="s">
        <v>13412</v>
      </c>
      <c r="S2518" t="str">
        <f t="shared" si="35"/>
        <v>TICONA CRUZ, NILDA BLANCA</v>
      </c>
      <c r="T2518" t="s">
        <v>316</v>
      </c>
      <c r="U2518" t="s">
        <v>48</v>
      </c>
      <c r="V2518" t="s">
        <v>49</v>
      </c>
      <c r="W2518" t="s">
        <v>18396</v>
      </c>
      <c r="X2518" s="126">
        <v>24528</v>
      </c>
      <c r="Y2518" t="s">
        <v>13413</v>
      </c>
      <c r="Z2518" s="126">
        <v>44197</v>
      </c>
      <c r="AA2518" s="126">
        <v>44561</v>
      </c>
      <c r="AB2518" t="s">
        <v>38</v>
      </c>
      <c r="AC2518" t="s">
        <v>39</v>
      </c>
      <c r="AD2518" t="s">
        <v>40</v>
      </c>
    </row>
    <row r="2519" spans="1:30" x14ac:dyDescent="0.25">
      <c r="A2519" t="s">
        <v>13414</v>
      </c>
      <c r="B2519" t="s">
        <v>418</v>
      </c>
      <c r="C2519" t="s">
        <v>338</v>
      </c>
      <c r="D2519" t="s">
        <v>29</v>
      </c>
      <c r="E2519" t="s">
        <v>369</v>
      </c>
      <c r="F2519" t="s">
        <v>13415</v>
      </c>
      <c r="G2519" t="s">
        <v>13416</v>
      </c>
      <c r="H2519" t="s">
        <v>9383</v>
      </c>
      <c r="I2519" t="s">
        <v>15725</v>
      </c>
      <c r="J2519" t="s">
        <v>13414</v>
      </c>
      <c r="K2519" t="s">
        <v>31</v>
      </c>
      <c r="L2519" t="s">
        <v>32</v>
      </c>
      <c r="M2519" t="s">
        <v>33</v>
      </c>
      <c r="N2519" t="s">
        <v>34</v>
      </c>
      <c r="O2519" t="s">
        <v>13417</v>
      </c>
      <c r="P2519" t="s">
        <v>75</v>
      </c>
      <c r="Q2519" t="s">
        <v>106</v>
      </c>
      <c r="R2519" t="s">
        <v>14244</v>
      </c>
      <c r="S2519" t="str">
        <f t="shared" si="35"/>
        <v>QUISPE MAMANI, LUZ</v>
      </c>
      <c r="T2519" t="s">
        <v>59</v>
      </c>
      <c r="U2519" t="s">
        <v>37</v>
      </c>
      <c r="V2519" t="s">
        <v>6613</v>
      </c>
      <c r="W2519" t="s">
        <v>18397</v>
      </c>
      <c r="X2519" s="126">
        <v>28675</v>
      </c>
      <c r="Y2519" t="s">
        <v>15726</v>
      </c>
      <c r="Z2519" s="126">
        <v>43525</v>
      </c>
      <c r="AA2519" s="126">
        <v>44985</v>
      </c>
      <c r="AB2519" t="s">
        <v>38</v>
      </c>
      <c r="AC2519" t="s">
        <v>39</v>
      </c>
      <c r="AD2519" t="s">
        <v>40</v>
      </c>
    </row>
    <row r="2520" spans="1:30" x14ac:dyDescent="0.25">
      <c r="A2520" t="s">
        <v>13420</v>
      </c>
      <c r="B2520" t="s">
        <v>418</v>
      </c>
      <c r="C2520" t="s">
        <v>338</v>
      </c>
      <c r="D2520" t="s">
        <v>29</v>
      </c>
      <c r="E2520" t="s">
        <v>369</v>
      </c>
      <c r="F2520" t="s">
        <v>13415</v>
      </c>
      <c r="G2520" t="s">
        <v>13416</v>
      </c>
      <c r="H2520" t="s">
        <v>9383</v>
      </c>
      <c r="I2520" t="s">
        <v>15725</v>
      </c>
      <c r="J2520" t="s">
        <v>13420</v>
      </c>
      <c r="K2520" t="s">
        <v>31</v>
      </c>
      <c r="L2520" t="s">
        <v>31</v>
      </c>
      <c r="M2520" t="s">
        <v>9423</v>
      </c>
      <c r="N2520" t="s">
        <v>43</v>
      </c>
      <c r="O2520" t="s">
        <v>13421</v>
      </c>
      <c r="P2520" t="s">
        <v>193</v>
      </c>
      <c r="Q2520" t="s">
        <v>387</v>
      </c>
      <c r="R2520" t="s">
        <v>13422</v>
      </c>
      <c r="S2520" t="str">
        <f t="shared" si="35"/>
        <v>APAZA POMA, MARTHA LUZ</v>
      </c>
      <c r="T2520" t="s">
        <v>36</v>
      </c>
      <c r="U2520" t="s">
        <v>48</v>
      </c>
      <c r="V2520" t="s">
        <v>49</v>
      </c>
      <c r="W2520" t="s">
        <v>18398</v>
      </c>
      <c r="X2520" s="126">
        <v>25250</v>
      </c>
      <c r="Y2520" t="s">
        <v>13423</v>
      </c>
      <c r="AB2520" t="s">
        <v>38</v>
      </c>
      <c r="AC2520" t="s">
        <v>39</v>
      </c>
      <c r="AD2520" t="s">
        <v>40</v>
      </c>
    </row>
    <row r="2521" spans="1:30" x14ac:dyDescent="0.25">
      <c r="A2521" t="s">
        <v>13424</v>
      </c>
      <c r="B2521" t="s">
        <v>418</v>
      </c>
      <c r="C2521" t="s">
        <v>338</v>
      </c>
      <c r="D2521" t="s">
        <v>29</v>
      </c>
      <c r="E2521" t="s">
        <v>369</v>
      </c>
      <c r="F2521" t="s">
        <v>13415</v>
      </c>
      <c r="G2521" t="s">
        <v>13416</v>
      </c>
      <c r="H2521" t="s">
        <v>9383</v>
      </c>
      <c r="I2521" t="s">
        <v>15725</v>
      </c>
      <c r="J2521" t="s">
        <v>13424</v>
      </c>
      <c r="K2521" t="s">
        <v>31</v>
      </c>
      <c r="L2521" t="s">
        <v>31</v>
      </c>
      <c r="M2521" t="s">
        <v>42</v>
      </c>
      <c r="N2521" t="s">
        <v>43</v>
      </c>
      <c r="O2521" t="s">
        <v>15727</v>
      </c>
      <c r="P2521" t="s">
        <v>164</v>
      </c>
      <c r="Q2521" t="s">
        <v>946</v>
      </c>
      <c r="R2521" t="s">
        <v>947</v>
      </c>
      <c r="S2521" t="str">
        <f t="shared" si="35"/>
        <v>YUCRA LLANQUI, HUGO FIDEL</v>
      </c>
      <c r="T2521" t="s">
        <v>36</v>
      </c>
      <c r="U2521" t="s">
        <v>48</v>
      </c>
      <c r="V2521" t="s">
        <v>49</v>
      </c>
      <c r="W2521" t="s">
        <v>18399</v>
      </c>
      <c r="X2521" s="126">
        <v>23516</v>
      </c>
      <c r="Y2521" t="s">
        <v>11837</v>
      </c>
      <c r="AB2521" t="s">
        <v>38</v>
      </c>
      <c r="AC2521" t="s">
        <v>39</v>
      </c>
      <c r="AD2521" t="s">
        <v>40</v>
      </c>
    </row>
    <row r="2522" spans="1:30" x14ac:dyDescent="0.25">
      <c r="A2522" t="s">
        <v>13426</v>
      </c>
      <c r="B2522" t="s">
        <v>418</v>
      </c>
      <c r="C2522" t="s">
        <v>338</v>
      </c>
      <c r="D2522" t="s">
        <v>29</v>
      </c>
      <c r="E2522" t="s">
        <v>369</v>
      </c>
      <c r="F2522" t="s">
        <v>13415</v>
      </c>
      <c r="G2522" t="s">
        <v>13416</v>
      </c>
      <c r="H2522" t="s">
        <v>9383</v>
      </c>
      <c r="I2522" t="s">
        <v>15725</v>
      </c>
      <c r="J2522" t="s">
        <v>13426</v>
      </c>
      <c r="K2522" t="s">
        <v>31</v>
      </c>
      <c r="L2522" t="s">
        <v>31</v>
      </c>
      <c r="M2522" t="s">
        <v>42</v>
      </c>
      <c r="N2522" t="s">
        <v>43</v>
      </c>
      <c r="O2522" t="s">
        <v>53</v>
      </c>
      <c r="P2522" t="s">
        <v>131</v>
      </c>
      <c r="Q2522" t="s">
        <v>75</v>
      </c>
      <c r="R2522" t="s">
        <v>13427</v>
      </c>
      <c r="S2522" t="str">
        <f t="shared" si="35"/>
        <v>MACHACA QUISPE, PATRICIA CASIMIRA</v>
      </c>
      <c r="T2522" t="s">
        <v>59</v>
      </c>
      <c r="U2522" t="s">
        <v>48</v>
      </c>
      <c r="V2522" t="s">
        <v>49</v>
      </c>
      <c r="W2522" t="s">
        <v>18400</v>
      </c>
      <c r="X2522" s="126">
        <v>27037</v>
      </c>
      <c r="Y2522" t="s">
        <v>13428</v>
      </c>
      <c r="AB2522" t="s">
        <v>38</v>
      </c>
      <c r="AC2522" t="s">
        <v>39</v>
      </c>
      <c r="AD2522" t="s">
        <v>40</v>
      </c>
    </row>
    <row r="2523" spans="1:30" x14ac:dyDescent="0.25">
      <c r="A2523" t="s">
        <v>13429</v>
      </c>
      <c r="B2523" t="s">
        <v>418</v>
      </c>
      <c r="C2523" t="s">
        <v>338</v>
      </c>
      <c r="D2523" t="s">
        <v>29</v>
      </c>
      <c r="E2523" t="s">
        <v>369</v>
      </c>
      <c r="F2523" t="s">
        <v>13415</v>
      </c>
      <c r="G2523" t="s">
        <v>13416</v>
      </c>
      <c r="H2523" t="s">
        <v>9383</v>
      </c>
      <c r="I2523" t="s">
        <v>15725</v>
      </c>
      <c r="J2523" t="s">
        <v>13429</v>
      </c>
      <c r="K2523" t="s">
        <v>90</v>
      </c>
      <c r="L2523" t="s">
        <v>91</v>
      </c>
      <c r="M2523" t="s">
        <v>92</v>
      </c>
      <c r="N2523" t="s">
        <v>43</v>
      </c>
      <c r="O2523" t="s">
        <v>13430</v>
      </c>
      <c r="P2523" t="s">
        <v>137</v>
      </c>
      <c r="Q2523" t="s">
        <v>330</v>
      </c>
      <c r="R2523" t="s">
        <v>221</v>
      </c>
      <c r="S2523" t="str">
        <f t="shared" si="35"/>
        <v>PINO COAQUIRA, JULIAN</v>
      </c>
      <c r="T2523" t="s">
        <v>102</v>
      </c>
      <c r="U2523" t="s">
        <v>37</v>
      </c>
      <c r="V2523" t="s">
        <v>49</v>
      </c>
      <c r="W2523" t="s">
        <v>18401</v>
      </c>
      <c r="X2523" s="126">
        <v>29945</v>
      </c>
      <c r="Y2523" t="s">
        <v>13431</v>
      </c>
      <c r="AB2523" t="s">
        <v>38</v>
      </c>
      <c r="AC2523" t="s">
        <v>95</v>
      </c>
      <c r="AD2523" t="s">
        <v>40</v>
      </c>
    </row>
    <row r="2524" spans="1:30" x14ac:dyDescent="0.25">
      <c r="A2524" t="s">
        <v>13432</v>
      </c>
      <c r="B2524" t="s">
        <v>418</v>
      </c>
      <c r="C2524" t="s">
        <v>338</v>
      </c>
      <c r="D2524" t="s">
        <v>29</v>
      </c>
      <c r="E2524" t="s">
        <v>368</v>
      </c>
      <c r="F2524" t="s">
        <v>13433</v>
      </c>
      <c r="G2524" t="s">
        <v>13434</v>
      </c>
      <c r="H2524" t="s">
        <v>9383</v>
      </c>
      <c r="I2524" t="s">
        <v>15728</v>
      </c>
      <c r="J2524" t="s">
        <v>13432</v>
      </c>
      <c r="K2524" t="s">
        <v>31</v>
      </c>
      <c r="L2524" t="s">
        <v>31</v>
      </c>
      <c r="M2524" t="s">
        <v>291</v>
      </c>
      <c r="N2524" t="s">
        <v>43</v>
      </c>
      <c r="O2524" t="s">
        <v>13435</v>
      </c>
      <c r="P2524" t="s">
        <v>747</v>
      </c>
      <c r="Q2524" t="s">
        <v>506</v>
      </c>
      <c r="R2524" t="s">
        <v>108</v>
      </c>
      <c r="S2524" t="str">
        <f t="shared" si="35"/>
        <v>PAQUITA MARCA, CARMEN</v>
      </c>
      <c r="T2524" t="s">
        <v>47</v>
      </c>
      <c r="U2524" t="s">
        <v>48</v>
      </c>
      <c r="V2524" t="s">
        <v>49</v>
      </c>
      <c r="W2524" t="s">
        <v>18402</v>
      </c>
      <c r="X2524" s="126">
        <v>22113</v>
      </c>
      <c r="Y2524" t="s">
        <v>13436</v>
      </c>
      <c r="Z2524" s="126">
        <v>44197</v>
      </c>
      <c r="AA2524" s="126">
        <v>44561</v>
      </c>
      <c r="AB2524" t="s">
        <v>38</v>
      </c>
      <c r="AC2524" t="s">
        <v>39</v>
      </c>
      <c r="AD2524" t="s">
        <v>40</v>
      </c>
    </row>
    <row r="2525" spans="1:30" x14ac:dyDescent="0.25">
      <c r="A2525" t="s">
        <v>13437</v>
      </c>
      <c r="B2525" t="s">
        <v>418</v>
      </c>
      <c r="C2525" t="s">
        <v>338</v>
      </c>
      <c r="D2525" t="s">
        <v>29</v>
      </c>
      <c r="E2525" t="s">
        <v>368</v>
      </c>
      <c r="F2525" t="s">
        <v>13433</v>
      </c>
      <c r="G2525" t="s">
        <v>13434</v>
      </c>
      <c r="H2525" t="s">
        <v>9383</v>
      </c>
      <c r="I2525" t="s">
        <v>15728</v>
      </c>
      <c r="J2525" t="s">
        <v>13437</v>
      </c>
      <c r="K2525" t="s">
        <v>31</v>
      </c>
      <c r="L2525" t="s">
        <v>31</v>
      </c>
      <c r="M2525" t="s">
        <v>42</v>
      </c>
      <c r="N2525" t="s">
        <v>43</v>
      </c>
      <c r="O2525" t="s">
        <v>13438</v>
      </c>
      <c r="P2525" t="s">
        <v>105</v>
      </c>
      <c r="Q2525" t="s">
        <v>375</v>
      </c>
      <c r="R2525" t="s">
        <v>13439</v>
      </c>
      <c r="S2525" t="str">
        <f t="shared" si="35"/>
        <v>CHAMBI ALEJO, RAUL ORESTES</v>
      </c>
      <c r="T2525" t="s">
        <v>52</v>
      </c>
      <c r="U2525" t="s">
        <v>48</v>
      </c>
      <c r="V2525" t="s">
        <v>49</v>
      </c>
      <c r="W2525" t="s">
        <v>18403</v>
      </c>
      <c r="X2525" s="126">
        <v>23782</v>
      </c>
      <c r="Y2525" t="s">
        <v>13440</v>
      </c>
      <c r="AB2525" t="s">
        <v>38</v>
      </c>
      <c r="AC2525" t="s">
        <v>39</v>
      </c>
      <c r="AD2525" t="s">
        <v>40</v>
      </c>
    </row>
    <row r="2526" spans="1:30" x14ac:dyDescent="0.25">
      <c r="A2526" t="s">
        <v>13441</v>
      </c>
      <c r="B2526" t="s">
        <v>418</v>
      </c>
      <c r="C2526" t="s">
        <v>7257</v>
      </c>
      <c r="D2526" t="s">
        <v>29</v>
      </c>
      <c r="E2526" t="s">
        <v>369</v>
      </c>
      <c r="F2526" t="s">
        <v>13442</v>
      </c>
      <c r="G2526" t="s">
        <v>13443</v>
      </c>
      <c r="H2526" t="s">
        <v>9383</v>
      </c>
      <c r="I2526" t="s">
        <v>15729</v>
      </c>
      <c r="J2526" t="s">
        <v>13441</v>
      </c>
      <c r="K2526" t="s">
        <v>31</v>
      </c>
      <c r="L2526" t="s">
        <v>31</v>
      </c>
      <c r="M2526" t="s">
        <v>291</v>
      </c>
      <c r="N2526" t="s">
        <v>43</v>
      </c>
      <c r="O2526" t="s">
        <v>53</v>
      </c>
      <c r="P2526" t="s">
        <v>490</v>
      </c>
      <c r="Q2526" t="s">
        <v>106</v>
      </c>
      <c r="R2526" t="s">
        <v>856</v>
      </c>
      <c r="S2526" t="str">
        <f t="shared" si="35"/>
        <v>CARI MAMANI, PAULINA</v>
      </c>
      <c r="T2526" t="s">
        <v>47</v>
      </c>
      <c r="U2526" t="s">
        <v>48</v>
      </c>
      <c r="V2526" t="s">
        <v>49</v>
      </c>
      <c r="W2526" t="s">
        <v>18404</v>
      </c>
      <c r="X2526" s="126">
        <v>22510</v>
      </c>
      <c r="Y2526" t="s">
        <v>13444</v>
      </c>
      <c r="Z2526" s="126">
        <v>44197</v>
      </c>
      <c r="AA2526" s="126">
        <v>44561</v>
      </c>
      <c r="AB2526" t="s">
        <v>38</v>
      </c>
      <c r="AC2526" t="s">
        <v>39</v>
      </c>
      <c r="AD2526" t="s">
        <v>40</v>
      </c>
    </row>
    <row r="2527" spans="1:30" x14ac:dyDescent="0.25">
      <c r="A2527" t="s">
        <v>13445</v>
      </c>
      <c r="B2527" t="s">
        <v>418</v>
      </c>
      <c r="C2527" t="s">
        <v>338</v>
      </c>
      <c r="D2527" t="s">
        <v>29</v>
      </c>
      <c r="E2527" t="s">
        <v>368</v>
      </c>
      <c r="F2527" t="s">
        <v>13446</v>
      </c>
      <c r="G2527" t="s">
        <v>13447</v>
      </c>
      <c r="H2527" t="s">
        <v>9383</v>
      </c>
      <c r="I2527" t="s">
        <v>15730</v>
      </c>
      <c r="J2527" t="s">
        <v>13445</v>
      </c>
      <c r="K2527" t="s">
        <v>31</v>
      </c>
      <c r="L2527" t="s">
        <v>32</v>
      </c>
      <c r="M2527" t="s">
        <v>33</v>
      </c>
      <c r="N2527" t="s">
        <v>34</v>
      </c>
      <c r="O2527" t="s">
        <v>13448</v>
      </c>
      <c r="P2527" t="s">
        <v>507</v>
      </c>
      <c r="Q2527" t="s">
        <v>172</v>
      </c>
      <c r="R2527" t="s">
        <v>15731</v>
      </c>
      <c r="S2527" t="str">
        <f t="shared" si="35"/>
        <v>CLAROS VELAZCO, ZAIDA LUZ</v>
      </c>
      <c r="T2527" t="s">
        <v>59</v>
      </c>
      <c r="U2527" t="s">
        <v>37</v>
      </c>
      <c r="V2527" t="s">
        <v>6613</v>
      </c>
      <c r="W2527" t="s">
        <v>18405</v>
      </c>
      <c r="X2527" s="126">
        <v>28283</v>
      </c>
      <c r="Y2527" t="s">
        <v>15732</v>
      </c>
      <c r="Z2527" s="126">
        <v>43525</v>
      </c>
      <c r="AA2527" s="126">
        <v>44985</v>
      </c>
      <c r="AB2527" t="s">
        <v>38</v>
      </c>
      <c r="AC2527" t="s">
        <v>39</v>
      </c>
      <c r="AD2527" t="s">
        <v>40</v>
      </c>
    </row>
    <row r="2528" spans="1:30" x14ac:dyDescent="0.25">
      <c r="A2528" t="s">
        <v>13449</v>
      </c>
      <c r="B2528" t="s">
        <v>418</v>
      </c>
      <c r="C2528" t="s">
        <v>338</v>
      </c>
      <c r="D2528" t="s">
        <v>29</v>
      </c>
      <c r="E2528" t="s">
        <v>368</v>
      </c>
      <c r="F2528" t="s">
        <v>13446</v>
      </c>
      <c r="G2528" t="s">
        <v>13447</v>
      </c>
      <c r="H2528" t="s">
        <v>9383</v>
      </c>
      <c r="I2528" t="s">
        <v>15730</v>
      </c>
      <c r="J2528" t="s">
        <v>13449</v>
      </c>
      <c r="K2528" t="s">
        <v>31</v>
      </c>
      <c r="L2528" t="s">
        <v>31</v>
      </c>
      <c r="M2528" t="s">
        <v>42</v>
      </c>
      <c r="N2528" t="s">
        <v>43</v>
      </c>
      <c r="O2528" t="s">
        <v>53</v>
      </c>
      <c r="P2528" t="s">
        <v>1030</v>
      </c>
      <c r="Q2528" t="s">
        <v>138</v>
      </c>
      <c r="R2528" t="s">
        <v>704</v>
      </c>
      <c r="S2528" t="str">
        <f t="shared" si="35"/>
        <v>PARISACA GONZALES, LEONOR</v>
      </c>
      <c r="T2528" t="s">
        <v>47</v>
      </c>
      <c r="U2528" t="s">
        <v>48</v>
      </c>
      <c r="V2528" t="s">
        <v>49</v>
      </c>
      <c r="W2528" t="s">
        <v>18406</v>
      </c>
      <c r="X2528" s="126">
        <v>21731</v>
      </c>
      <c r="Y2528" t="s">
        <v>13450</v>
      </c>
      <c r="AB2528" t="s">
        <v>38</v>
      </c>
      <c r="AC2528" t="s">
        <v>39</v>
      </c>
      <c r="AD2528" t="s">
        <v>40</v>
      </c>
    </row>
    <row r="2529" spans="1:30" x14ac:dyDescent="0.25">
      <c r="A2529" t="s">
        <v>13451</v>
      </c>
      <c r="B2529" t="s">
        <v>418</v>
      </c>
      <c r="C2529" t="s">
        <v>338</v>
      </c>
      <c r="D2529" t="s">
        <v>29</v>
      </c>
      <c r="E2529" t="s">
        <v>368</v>
      </c>
      <c r="F2529" t="s">
        <v>13446</v>
      </c>
      <c r="G2529" t="s">
        <v>13447</v>
      </c>
      <c r="H2529" t="s">
        <v>9383</v>
      </c>
      <c r="I2529" t="s">
        <v>15730</v>
      </c>
      <c r="J2529" t="s">
        <v>13451</v>
      </c>
      <c r="K2529" t="s">
        <v>31</v>
      </c>
      <c r="L2529" t="s">
        <v>31</v>
      </c>
      <c r="M2529" t="s">
        <v>42</v>
      </c>
      <c r="N2529" t="s">
        <v>61</v>
      </c>
      <c r="O2529" t="s">
        <v>18407</v>
      </c>
      <c r="P2529" t="s">
        <v>126</v>
      </c>
      <c r="Q2529" t="s">
        <v>106</v>
      </c>
      <c r="R2529" t="s">
        <v>22761</v>
      </c>
      <c r="S2529" s="189" t="s">
        <v>235</v>
      </c>
      <c r="T2529" t="s">
        <v>64</v>
      </c>
      <c r="U2529" t="s">
        <v>48</v>
      </c>
      <c r="V2529" t="s">
        <v>49</v>
      </c>
      <c r="W2529" t="s">
        <v>22762</v>
      </c>
      <c r="X2529" s="126">
        <v>33384</v>
      </c>
      <c r="Y2529" t="s">
        <v>22763</v>
      </c>
      <c r="Z2529" s="126">
        <v>44330</v>
      </c>
      <c r="AA2529" s="126">
        <v>44561</v>
      </c>
      <c r="AB2529" t="s">
        <v>38</v>
      </c>
      <c r="AC2529" t="s">
        <v>6628</v>
      </c>
      <c r="AD2529" t="s">
        <v>40</v>
      </c>
    </row>
    <row r="2530" spans="1:30" x14ac:dyDescent="0.25">
      <c r="A2530" t="s">
        <v>13452</v>
      </c>
      <c r="B2530" t="s">
        <v>418</v>
      </c>
      <c r="C2530" t="s">
        <v>338</v>
      </c>
      <c r="D2530" t="s">
        <v>29</v>
      </c>
      <c r="E2530" t="s">
        <v>368</v>
      </c>
      <c r="F2530" t="s">
        <v>13446</v>
      </c>
      <c r="G2530" t="s">
        <v>13447</v>
      </c>
      <c r="H2530" t="s">
        <v>9383</v>
      </c>
      <c r="I2530" t="s">
        <v>15730</v>
      </c>
      <c r="J2530" t="s">
        <v>13452</v>
      </c>
      <c r="K2530" t="s">
        <v>90</v>
      </c>
      <c r="L2530" t="s">
        <v>91</v>
      </c>
      <c r="M2530" t="s">
        <v>92</v>
      </c>
      <c r="N2530" t="s">
        <v>61</v>
      </c>
      <c r="O2530" t="s">
        <v>13453</v>
      </c>
      <c r="P2530" t="s">
        <v>58</v>
      </c>
      <c r="Q2530" t="s">
        <v>341</v>
      </c>
      <c r="R2530" t="s">
        <v>21342</v>
      </c>
      <c r="S2530" s="189" t="s">
        <v>235</v>
      </c>
      <c r="T2530" t="s">
        <v>102</v>
      </c>
      <c r="U2530" t="s">
        <v>37</v>
      </c>
      <c r="V2530" t="s">
        <v>49</v>
      </c>
      <c r="W2530" t="s">
        <v>22764</v>
      </c>
      <c r="X2530" s="126">
        <v>28119</v>
      </c>
      <c r="Y2530" t="s">
        <v>22765</v>
      </c>
      <c r="Z2530" s="126">
        <v>44197</v>
      </c>
      <c r="AA2530" s="126">
        <v>44561</v>
      </c>
      <c r="AB2530" t="s">
        <v>38</v>
      </c>
      <c r="AC2530" t="s">
        <v>95</v>
      </c>
      <c r="AD2530" t="s">
        <v>40</v>
      </c>
    </row>
    <row r="2531" spans="1:30" x14ac:dyDescent="0.25">
      <c r="A2531" t="s">
        <v>13454</v>
      </c>
      <c r="B2531" t="s">
        <v>418</v>
      </c>
      <c r="C2531" t="s">
        <v>338</v>
      </c>
      <c r="D2531" t="s">
        <v>29</v>
      </c>
      <c r="E2531" t="s">
        <v>368</v>
      </c>
      <c r="F2531" t="s">
        <v>13455</v>
      </c>
      <c r="G2531" t="s">
        <v>13456</v>
      </c>
      <c r="H2531" t="s">
        <v>9383</v>
      </c>
      <c r="I2531" t="s">
        <v>15733</v>
      </c>
      <c r="J2531" t="s">
        <v>13454</v>
      </c>
      <c r="K2531" t="s">
        <v>31</v>
      </c>
      <c r="L2531" t="s">
        <v>31</v>
      </c>
      <c r="M2531" t="s">
        <v>42</v>
      </c>
      <c r="N2531" t="s">
        <v>43</v>
      </c>
      <c r="O2531" t="s">
        <v>53</v>
      </c>
      <c r="P2531" t="s">
        <v>794</v>
      </c>
      <c r="Q2531" t="s">
        <v>13457</v>
      </c>
      <c r="R2531" t="s">
        <v>13458</v>
      </c>
      <c r="S2531" t="str">
        <f t="shared" si="35"/>
        <v>ANGLES MEJIA DE NAIRA, GLORIA EDELMIRA</v>
      </c>
      <c r="T2531" t="s">
        <v>52</v>
      </c>
      <c r="U2531" t="s">
        <v>48</v>
      </c>
      <c r="V2531" t="s">
        <v>49</v>
      </c>
      <c r="W2531" t="s">
        <v>18408</v>
      </c>
      <c r="X2531" s="126">
        <v>22200</v>
      </c>
      <c r="Y2531" t="s">
        <v>13459</v>
      </c>
      <c r="AB2531" t="s">
        <v>38</v>
      </c>
      <c r="AC2531" t="s">
        <v>39</v>
      </c>
      <c r="AD2531" t="s">
        <v>40</v>
      </c>
    </row>
    <row r="2532" spans="1:30" x14ac:dyDescent="0.25">
      <c r="A2532" t="s">
        <v>13460</v>
      </c>
      <c r="B2532" t="s">
        <v>418</v>
      </c>
      <c r="C2532" t="s">
        <v>338</v>
      </c>
      <c r="D2532" t="s">
        <v>29</v>
      </c>
      <c r="E2532" t="s">
        <v>368</v>
      </c>
      <c r="F2532" t="s">
        <v>13455</v>
      </c>
      <c r="G2532" t="s">
        <v>13456</v>
      </c>
      <c r="H2532" t="s">
        <v>9383</v>
      </c>
      <c r="I2532" t="s">
        <v>15733</v>
      </c>
      <c r="J2532" t="s">
        <v>13460</v>
      </c>
      <c r="K2532" t="s">
        <v>31</v>
      </c>
      <c r="L2532" t="s">
        <v>31</v>
      </c>
      <c r="M2532" t="s">
        <v>291</v>
      </c>
      <c r="N2532" t="s">
        <v>43</v>
      </c>
      <c r="O2532" t="s">
        <v>13461</v>
      </c>
      <c r="P2532" t="s">
        <v>193</v>
      </c>
      <c r="Q2532" t="s">
        <v>305</v>
      </c>
      <c r="R2532" t="s">
        <v>969</v>
      </c>
      <c r="S2532" t="str">
        <f t="shared" si="35"/>
        <v>APAZA RODRIGUEZ, CLOTILDE</v>
      </c>
      <c r="T2532" t="s">
        <v>52</v>
      </c>
      <c r="U2532" t="s">
        <v>48</v>
      </c>
      <c r="V2532" t="s">
        <v>49</v>
      </c>
      <c r="W2532" t="s">
        <v>18409</v>
      </c>
      <c r="X2532" s="126">
        <v>25721</v>
      </c>
      <c r="Y2532" t="s">
        <v>12094</v>
      </c>
      <c r="Z2532" s="126">
        <v>44197</v>
      </c>
      <c r="AA2532" s="126">
        <v>44561</v>
      </c>
      <c r="AB2532" t="s">
        <v>38</v>
      </c>
      <c r="AC2532" t="s">
        <v>39</v>
      </c>
      <c r="AD2532" t="s">
        <v>40</v>
      </c>
    </row>
    <row r="2533" spans="1:30" x14ac:dyDescent="0.25">
      <c r="A2533" t="s">
        <v>13465</v>
      </c>
      <c r="B2533" t="s">
        <v>425</v>
      </c>
      <c r="C2533" t="s">
        <v>28</v>
      </c>
      <c r="D2533" t="s">
        <v>29</v>
      </c>
      <c r="E2533" t="s">
        <v>234</v>
      </c>
      <c r="F2533" t="s">
        <v>13466</v>
      </c>
      <c r="G2533" t="s">
        <v>13467</v>
      </c>
      <c r="H2533" t="s">
        <v>9383</v>
      </c>
      <c r="I2533" t="s">
        <v>15734</v>
      </c>
      <c r="J2533" t="s">
        <v>13465</v>
      </c>
      <c r="K2533" t="s">
        <v>31</v>
      </c>
      <c r="L2533" t="s">
        <v>32</v>
      </c>
      <c r="M2533" t="s">
        <v>709</v>
      </c>
      <c r="N2533" t="s">
        <v>699</v>
      </c>
      <c r="O2533" t="s">
        <v>13468</v>
      </c>
      <c r="P2533" t="s">
        <v>76</v>
      </c>
      <c r="Q2533" t="s">
        <v>510</v>
      </c>
      <c r="R2533" t="s">
        <v>10218</v>
      </c>
      <c r="S2533" t="str">
        <f t="shared" si="35"/>
        <v>CONDORI ONOFRE, ALAN DIMER</v>
      </c>
      <c r="T2533" t="s">
        <v>36</v>
      </c>
      <c r="U2533" t="s">
        <v>37</v>
      </c>
      <c r="V2533" t="s">
        <v>49</v>
      </c>
      <c r="W2533" t="s">
        <v>17307</v>
      </c>
      <c r="X2533" s="126">
        <v>26404</v>
      </c>
      <c r="Y2533" t="s">
        <v>10219</v>
      </c>
      <c r="Z2533" s="126">
        <v>44197</v>
      </c>
      <c r="AA2533" s="126">
        <v>44561</v>
      </c>
      <c r="AB2533" t="s">
        <v>38</v>
      </c>
      <c r="AC2533" t="s">
        <v>39</v>
      </c>
      <c r="AD2533" t="s">
        <v>40</v>
      </c>
    </row>
    <row r="2534" spans="1:30" x14ac:dyDescent="0.25">
      <c r="A2534" t="s">
        <v>13470</v>
      </c>
      <c r="B2534" t="s">
        <v>425</v>
      </c>
      <c r="C2534" t="s">
        <v>28</v>
      </c>
      <c r="D2534" t="s">
        <v>29</v>
      </c>
      <c r="E2534" t="s">
        <v>234</v>
      </c>
      <c r="F2534" t="s">
        <v>13466</v>
      </c>
      <c r="G2534" t="s">
        <v>13467</v>
      </c>
      <c r="H2534" t="s">
        <v>9383</v>
      </c>
      <c r="I2534" t="s">
        <v>15734</v>
      </c>
      <c r="J2534" t="s">
        <v>13470</v>
      </c>
      <c r="K2534" t="s">
        <v>31</v>
      </c>
      <c r="L2534" t="s">
        <v>32</v>
      </c>
      <c r="M2534" t="s">
        <v>33</v>
      </c>
      <c r="N2534" t="s">
        <v>34</v>
      </c>
      <c r="O2534" t="s">
        <v>6611</v>
      </c>
      <c r="P2534" t="s">
        <v>1037</v>
      </c>
      <c r="Q2534" t="s">
        <v>286</v>
      </c>
      <c r="R2534" t="s">
        <v>13471</v>
      </c>
      <c r="S2534" t="str">
        <f t="shared" si="35"/>
        <v>ARCAYA CHAMBILLA, ANGEL JAVIER</v>
      </c>
      <c r="T2534" t="s">
        <v>36</v>
      </c>
      <c r="U2534" t="s">
        <v>37</v>
      </c>
      <c r="V2534" t="s">
        <v>6613</v>
      </c>
      <c r="W2534" t="s">
        <v>18410</v>
      </c>
      <c r="X2534" s="126">
        <v>20917</v>
      </c>
      <c r="Y2534" t="s">
        <v>13472</v>
      </c>
      <c r="Z2534" s="126">
        <v>43525</v>
      </c>
      <c r="AA2534" s="126">
        <v>44985</v>
      </c>
      <c r="AB2534" t="s">
        <v>38</v>
      </c>
      <c r="AC2534" t="s">
        <v>39</v>
      </c>
      <c r="AD2534" t="s">
        <v>40</v>
      </c>
    </row>
    <row r="2535" spans="1:30" x14ac:dyDescent="0.25">
      <c r="A2535" t="s">
        <v>13473</v>
      </c>
      <c r="B2535" t="s">
        <v>425</v>
      </c>
      <c r="C2535" t="s">
        <v>28</v>
      </c>
      <c r="D2535" t="s">
        <v>29</v>
      </c>
      <c r="E2535" t="s">
        <v>234</v>
      </c>
      <c r="F2535" t="s">
        <v>13466</v>
      </c>
      <c r="G2535" t="s">
        <v>13467</v>
      </c>
      <c r="H2535" t="s">
        <v>9383</v>
      </c>
      <c r="I2535" t="s">
        <v>15734</v>
      </c>
      <c r="J2535" t="s">
        <v>13473</v>
      </c>
      <c r="K2535" t="s">
        <v>31</v>
      </c>
      <c r="L2535" t="s">
        <v>31</v>
      </c>
      <c r="M2535" t="s">
        <v>6446</v>
      </c>
      <c r="N2535" t="s">
        <v>43</v>
      </c>
      <c r="O2535" t="s">
        <v>13474</v>
      </c>
      <c r="P2535" t="s">
        <v>103</v>
      </c>
      <c r="Q2535" t="s">
        <v>133</v>
      </c>
      <c r="R2535" t="s">
        <v>994</v>
      </c>
      <c r="S2535" t="str">
        <f t="shared" si="35"/>
        <v>PILCO CRUZ, FREDY</v>
      </c>
      <c r="T2535" t="s">
        <v>64</v>
      </c>
      <c r="U2535" t="s">
        <v>48</v>
      </c>
      <c r="V2535" t="s">
        <v>49</v>
      </c>
      <c r="W2535" t="s">
        <v>18411</v>
      </c>
      <c r="X2535" s="126">
        <v>29873</v>
      </c>
      <c r="Y2535" t="s">
        <v>13475</v>
      </c>
      <c r="AB2535" t="s">
        <v>38</v>
      </c>
      <c r="AC2535" t="s">
        <v>39</v>
      </c>
      <c r="AD2535" t="s">
        <v>40</v>
      </c>
    </row>
    <row r="2536" spans="1:30" x14ac:dyDescent="0.25">
      <c r="A2536" t="s">
        <v>13476</v>
      </c>
      <c r="B2536" t="s">
        <v>425</v>
      </c>
      <c r="C2536" t="s">
        <v>28</v>
      </c>
      <c r="D2536" t="s">
        <v>29</v>
      </c>
      <c r="E2536" t="s">
        <v>234</v>
      </c>
      <c r="F2536" t="s">
        <v>13466</v>
      </c>
      <c r="G2536" t="s">
        <v>13467</v>
      </c>
      <c r="H2536" t="s">
        <v>9383</v>
      </c>
      <c r="I2536" t="s">
        <v>15734</v>
      </c>
      <c r="J2536" t="s">
        <v>13476</v>
      </c>
      <c r="K2536" t="s">
        <v>31</v>
      </c>
      <c r="L2536" t="s">
        <v>31</v>
      </c>
      <c r="M2536" t="s">
        <v>42</v>
      </c>
      <c r="N2536" t="s">
        <v>43</v>
      </c>
      <c r="O2536" t="s">
        <v>53</v>
      </c>
      <c r="P2536" t="s">
        <v>10527</v>
      </c>
      <c r="Q2536" t="s">
        <v>159</v>
      </c>
      <c r="R2536" t="s">
        <v>13477</v>
      </c>
      <c r="S2536" t="str">
        <f t="shared" si="35"/>
        <v>MARCAVILLACA CHURA, FELI</v>
      </c>
      <c r="T2536" t="s">
        <v>47</v>
      </c>
      <c r="U2536" t="s">
        <v>48</v>
      </c>
      <c r="V2536" t="s">
        <v>49</v>
      </c>
      <c r="W2536" t="s">
        <v>18412</v>
      </c>
      <c r="X2536" s="126">
        <v>23400</v>
      </c>
      <c r="Y2536" t="s">
        <v>13478</v>
      </c>
      <c r="AB2536" t="s">
        <v>38</v>
      </c>
      <c r="AC2536" t="s">
        <v>39</v>
      </c>
      <c r="AD2536" t="s">
        <v>40</v>
      </c>
    </row>
    <row r="2537" spans="1:30" x14ac:dyDescent="0.25">
      <c r="A2537" t="s">
        <v>13479</v>
      </c>
      <c r="B2537" t="s">
        <v>425</v>
      </c>
      <c r="C2537" t="s">
        <v>28</v>
      </c>
      <c r="D2537" t="s">
        <v>29</v>
      </c>
      <c r="E2537" t="s">
        <v>234</v>
      </c>
      <c r="F2537" t="s">
        <v>13466</v>
      </c>
      <c r="G2537" t="s">
        <v>13467</v>
      </c>
      <c r="H2537" t="s">
        <v>9383</v>
      </c>
      <c r="I2537" t="s">
        <v>15734</v>
      </c>
      <c r="J2537" t="s">
        <v>13479</v>
      </c>
      <c r="K2537" t="s">
        <v>31</v>
      </c>
      <c r="L2537" t="s">
        <v>31</v>
      </c>
      <c r="M2537" t="s">
        <v>42</v>
      </c>
      <c r="N2537" t="s">
        <v>43</v>
      </c>
      <c r="O2537" t="s">
        <v>13480</v>
      </c>
      <c r="P2537" t="s">
        <v>230</v>
      </c>
      <c r="Q2537" t="s">
        <v>1021</v>
      </c>
      <c r="R2537" t="s">
        <v>13481</v>
      </c>
      <c r="S2537" t="str">
        <f t="shared" si="35"/>
        <v>TICONA ZAIRA, HIDELZA JANET</v>
      </c>
      <c r="T2537" t="s">
        <v>36</v>
      </c>
      <c r="U2537" t="s">
        <v>48</v>
      </c>
      <c r="V2537" t="s">
        <v>49</v>
      </c>
      <c r="W2537" t="s">
        <v>18413</v>
      </c>
      <c r="X2537" s="126">
        <v>28816</v>
      </c>
      <c r="Y2537" t="s">
        <v>13482</v>
      </c>
      <c r="AB2537" t="s">
        <v>38</v>
      </c>
      <c r="AC2537" t="s">
        <v>39</v>
      </c>
      <c r="AD2537" t="s">
        <v>40</v>
      </c>
    </row>
    <row r="2538" spans="1:30" x14ac:dyDescent="0.25">
      <c r="A2538" t="s">
        <v>13483</v>
      </c>
      <c r="B2538" t="s">
        <v>425</v>
      </c>
      <c r="C2538" t="s">
        <v>28</v>
      </c>
      <c r="D2538" t="s">
        <v>29</v>
      </c>
      <c r="E2538" t="s">
        <v>234</v>
      </c>
      <c r="F2538" t="s">
        <v>13466</v>
      </c>
      <c r="G2538" t="s">
        <v>13467</v>
      </c>
      <c r="H2538" t="s">
        <v>9383</v>
      </c>
      <c r="I2538" t="s">
        <v>15734</v>
      </c>
      <c r="J2538" t="s">
        <v>13483</v>
      </c>
      <c r="K2538" t="s">
        <v>31</v>
      </c>
      <c r="L2538" t="s">
        <v>31</v>
      </c>
      <c r="M2538" t="s">
        <v>42</v>
      </c>
      <c r="N2538" t="s">
        <v>43</v>
      </c>
      <c r="O2538" t="s">
        <v>53</v>
      </c>
      <c r="P2538" t="s">
        <v>85</v>
      </c>
      <c r="Q2538" t="s">
        <v>842</v>
      </c>
      <c r="R2538" t="s">
        <v>7020</v>
      </c>
      <c r="S2538" t="str">
        <f t="shared" si="35"/>
        <v>CACERES HUANACUNI, LUCILA</v>
      </c>
      <c r="T2538" t="s">
        <v>52</v>
      </c>
      <c r="U2538" t="s">
        <v>48</v>
      </c>
      <c r="V2538" t="s">
        <v>49</v>
      </c>
      <c r="W2538" t="s">
        <v>18414</v>
      </c>
      <c r="X2538" s="126">
        <v>21750</v>
      </c>
      <c r="Y2538" t="s">
        <v>13484</v>
      </c>
      <c r="AB2538" t="s">
        <v>38</v>
      </c>
      <c r="AC2538" t="s">
        <v>39</v>
      </c>
      <c r="AD2538" t="s">
        <v>40</v>
      </c>
    </row>
    <row r="2539" spans="1:30" x14ac:dyDescent="0.25">
      <c r="A2539" t="s">
        <v>13485</v>
      </c>
      <c r="B2539" t="s">
        <v>425</v>
      </c>
      <c r="C2539" t="s">
        <v>28</v>
      </c>
      <c r="D2539" t="s">
        <v>29</v>
      </c>
      <c r="E2539" t="s">
        <v>234</v>
      </c>
      <c r="F2539" t="s">
        <v>13466</v>
      </c>
      <c r="G2539" t="s">
        <v>13467</v>
      </c>
      <c r="H2539" t="s">
        <v>9383</v>
      </c>
      <c r="I2539" t="s">
        <v>15734</v>
      </c>
      <c r="J2539" t="s">
        <v>13485</v>
      </c>
      <c r="K2539" t="s">
        <v>31</v>
      </c>
      <c r="L2539" t="s">
        <v>31</v>
      </c>
      <c r="M2539" t="s">
        <v>42</v>
      </c>
      <c r="N2539" t="s">
        <v>43</v>
      </c>
      <c r="O2539" t="s">
        <v>13486</v>
      </c>
      <c r="P2539" t="s">
        <v>9819</v>
      </c>
      <c r="Q2539" t="s">
        <v>852</v>
      </c>
      <c r="R2539" t="s">
        <v>13588</v>
      </c>
      <c r="S2539" t="str">
        <f t="shared" si="35"/>
        <v>ARENAS SOTO, MARINA BEATRIZ</v>
      </c>
      <c r="T2539" t="s">
        <v>47</v>
      </c>
      <c r="U2539" t="s">
        <v>48</v>
      </c>
      <c r="V2539" t="s">
        <v>49</v>
      </c>
      <c r="W2539" t="s">
        <v>18415</v>
      </c>
      <c r="X2539" s="126">
        <v>24856</v>
      </c>
      <c r="Y2539" t="s">
        <v>13589</v>
      </c>
      <c r="AB2539" t="s">
        <v>38</v>
      </c>
      <c r="AC2539" t="s">
        <v>39</v>
      </c>
      <c r="AD2539" t="s">
        <v>40</v>
      </c>
    </row>
    <row r="2540" spans="1:30" x14ac:dyDescent="0.25">
      <c r="A2540" t="s">
        <v>13487</v>
      </c>
      <c r="B2540" t="s">
        <v>425</v>
      </c>
      <c r="C2540" t="s">
        <v>28</v>
      </c>
      <c r="D2540" t="s">
        <v>29</v>
      </c>
      <c r="E2540" t="s">
        <v>234</v>
      </c>
      <c r="F2540" t="s">
        <v>13466</v>
      </c>
      <c r="G2540" t="s">
        <v>13467</v>
      </c>
      <c r="H2540" t="s">
        <v>9383</v>
      </c>
      <c r="I2540" t="s">
        <v>15734</v>
      </c>
      <c r="J2540" t="s">
        <v>13487</v>
      </c>
      <c r="K2540" t="s">
        <v>31</v>
      </c>
      <c r="L2540" t="s">
        <v>31</v>
      </c>
      <c r="M2540" t="s">
        <v>9423</v>
      </c>
      <c r="N2540" t="s">
        <v>43</v>
      </c>
      <c r="O2540" t="s">
        <v>13488</v>
      </c>
      <c r="P2540" t="s">
        <v>170</v>
      </c>
      <c r="Q2540" t="s">
        <v>238</v>
      </c>
      <c r="R2540" t="s">
        <v>13489</v>
      </c>
      <c r="S2540" t="str">
        <f t="shared" si="35"/>
        <v>PACHECO ESCOBEDO, MAXIMO OCTAVIO</v>
      </c>
      <c r="T2540" t="s">
        <v>64</v>
      </c>
      <c r="U2540" t="s">
        <v>48</v>
      </c>
      <c r="V2540" t="s">
        <v>49</v>
      </c>
      <c r="W2540" t="s">
        <v>18416</v>
      </c>
      <c r="X2540" s="126">
        <v>21508</v>
      </c>
      <c r="Y2540" t="s">
        <v>13490</v>
      </c>
      <c r="AB2540" t="s">
        <v>38</v>
      </c>
      <c r="AC2540" t="s">
        <v>39</v>
      </c>
      <c r="AD2540" t="s">
        <v>40</v>
      </c>
    </row>
    <row r="2541" spans="1:30" x14ac:dyDescent="0.25">
      <c r="A2541" t="s">
        <v>13491</v>
      </c>
      <c r="B2541" t="s">
        <v>425</v>
      </c>
      <c r="C2541" t="s">
        <v>28</v>
      </c>
      <c r="D2541" t="s">
        <v>29</v>
      </c>
      <c r="E2541" t="s">
        <v>234</v>
      </c>
      <c r="F2541" t="s">
        <v>13466</v>
      </c>
      <c r="G2541" t="s">
        <v>13467</v>
      </c>
      <c r="H2541" t="s">
        <v>9383</v>
      </c>
      <c r="I2541" t="s">
        <v>15734</v>
      </c>
      <c r="J2541" t="s">
        <v>13491</v>
      </c>
      <c r="K2541" t="s">
        <v>31</v>
      </c>
      <c r="L2541" t="s">
        <v>31</v>
      </c>
      <c r="M2541" t="s">
        <v>42</v>
      </c>
      <c r="N2541" t="s">
        <v>43</v>
      </c>
      <c r="O2541" t="s">
        <v>13492</v>
      </c>
      <c r="P2541" t="s">
        <v>286</v>
      </c>
      <c r="Q2541" t="s">
        <v>274</v>
      </c>
      <c r="R2541" t="s">
        <v>1038</v>
      </c>
      <c r="S2541" t="str">
        <f t="shared" si="35"/>
        <v>CHAMBILLA HUARACHA, YUDITH</v>
      </c>
      <c r="T2541" t="s">
        <v>36</v>
      </c>
      <c r="U2541" t="s">
        <v>48</v>
      </c>
      <c r="V2541" t="s">
        <v>813</v>
      </c>
      <c r="W2541" t="s">
        <v>18417</v>
      </c>
      <c r="X2541" s="126">
        <v>29143</v>
      </c>
      <c r="Y2541" t="s">
        <v>13469</v>
      </c>
      <c r="Z2541" s="126">
        <v>44197</v>
      </c>
      <c r="AA2541" s="126">
        <v>44561</v>
      </c>
      <c r="AB2541" t="s">
        <v>38</v>
      </c>
      <c r="AC2541" t="s">
        <v>39</v>
      </c>
      <c r="AD2541" t="s">
        <v>40</v>
      </c>
    </row>
    <row r="2542" spans="1:30" x14ac:dyDescent="0.25">
      <c r="B2542" t="s">
        <v>425</v>
      </c>
      <c r="C2542" t="s">
        <v>28</v>
      </c>
      <c r="D2542" t="s">
        <v>29</v>
      </c>
      <c r="E2542" t="s">
        <v>234</v>
      </c>
      <c r="F2542" t="s">
        <v>13466</v>
      </c>
      <c r="G2542" t="s">
        <v>13467</v>
      </c>
      <c r="H2542" t="s">
        <v>9383</v>
      </c>
      <c r="I2542" t="s">
        <v>15734</v>
      </c>
      <c r="J2542" t="s">
        <v>13491</v>
      </c>
      <c r="K2542" t="s">
        <v>31</v>
      </c>
      <c r="L2542" t="s">
        <v>31</v>
      </c>
      <c r="M2542" t="s">
        <v>42</v>
      </c>
      <c r="N2542" t="s">
        <v>61</v>
      </c>
      <c r="O2542" t="s">
        <v>18418</v>
      </c>
      <c r="P2542" t="s">
        <v>841</v>
      </c>
      <c r="Q2542" t="s">
        <v>164</v>
      </c>
      <c r="R2542" t="s">
        <v>22766</v>
      </c>
      <c r="S2542" s="189" t="s">
        <v>235</v>
      </c>
      <c r="T2542" t="s">
        <v>64</v>
      </c>
      <c r="U2542" t="s">
        <v>48</v>
      </c>
      <c r="V2542" t="s">
        <v>49</v>
      </c>
      <c r="W2542" t="s">
        <v>22767</v>
      </c>
      <c r="X2542" s="126">
        <v>34773</v>
      </c>
      <c r="Y2542" t="s">
        <v>22768</v>
      </c>
      <c r="Z2542" s="126">
        <v>44256</v>
      </c>
      <c r="AA2542" s="126">
        <v>44561</v>
      </c>
      <c r="AB2542" t="s">
        <v>302</v>
      </c>
      <c r="AC2542" t="s">
        <v>6628</v>
      </c>
      <c r="AD2542" t="s">
        <v>40</v>
      </c>
    </row>
    <row r="2543" spans="1:30" x14ac:dyDescent="0.25">
      <c r="A2543" t="s">
        <v>13493</v>
      </c>
      <c r="B2543" t="s">
        <v>425</v>
      </c>
      <c r="C2543" t="s">
        <v>28</v>
      </c>
      <c r="D2543" t="s">
        <v>29</v>
      </c>
      <c r="E2543" t="s">
        <v>234</v>
      </c>
      <c r="F2543" t="s">
        <v>13466</v>
      </c>
      <c r="G2543" t="s">
        <v>13467</v>
      </c>
      <c r="H2543" t="s">
        <v>9383</v>
      </c>
      <c r="I2543" t="s">
        <v>15734</v>
      </c>
      <c r="J2543" t="s">
        <v>13493</v>
      </c>
      <c r="K2543" t="s">
        <v>31</v>
      </c>
      <c r="L2543" t="s">
        <v>31</v>
      </c>
      <c r="M2543" t="s">
        <v>42</v>
      </c>
      <c r="N2543" t="s">
        <v>43</v>
      </c>
      <c r="O2543" t="s">
        <v>53</v>
      </c>
      <c r="P2543" t="s">
        <v>445</v>
      </c>
      <c r="Q2543" t="s">
        <v>152</v>
      </c>
      <c r="R2543" t="s">
        <v>13494</v>
      </c>
      <c r="S2543" t="str">
        <f t="shared" si="35"/>
        <v>LUNA RAMOS, SEGUNDO PANFILO</v>
      </c>
      <c r="T2543" t="s">
        <v>47</v>
      </c>
      <c r="U2543" t="s">
        <v>48</v>
      </c>
      <c r="V2543" t="s">
        <v>49</v>
      </c>
      <c r="W2543" t="s">
        <v>18419</v>
      </c>
      <c r="X2543" s="126">
        <v>23529</v>
      </c>
      <c r="Y2543" t="s">
        <v>13495</v>
      </c>
      <c r="AB2543" t="s">
        <v>38</v>
      </c>
      <c r="AC2543" t="s">
        <v>39</v>
      </c>
      <c r="AD2543" t="s">
        <v>40</v>
      </c>
    </row>
    <row r="2544" spans="1:30" x14ac:dyDescent="0.25">
      <c r="A2544" t="s">
        <v>13496</v>
      </c>
      <c r="B2544" t="s">
        <v>425</v>
      </c>
      <c r="C2544" t="s">
        <v>28</v>
      </c>
      <c r="D2544" t="s">
        <v>29</v>
      </c>
      <c r="E2544" t="s">
        <v>234</v>
      </c>
      <c r="F2544" t="s">
        <v>13466</v>
      </c>
      <c r="G2544" t="s">
        <v>13467</v>
      </c>
      <c r="H2544" t="s">
        <v>9383</v>
      </c>
      <c r="I2544" t="s">
        <v>15734</v>
      </c>
      <c r="J2544" t="s">
        <v>13496</v>
      </c>
      <c r="K2544" t="s">
        <v>31</v>
      </c>
      <c r="L2544" t="s">
        <v>31</v>
      </c>
      <c r="M2544" t="s">
        <v>42</v>
      </c>
      <c r="N2544" t="s">
        <v>43</v>
      </c>
      <c r="O2544" t="s">
        <v>13497</v>
      </c>
      <c r="P2544" t="s">
        <v>668</v>
      </c>
      <c r="Q2544" t="s">
        <v>762</v>
      </c>
      <c r="R2544" t="s">
        <v>13498</v>
      </c>
      <c r="S2544" t="str">
        <f t="shared" si="35"/>
        <v>CHAIÑA RIOS, EULOGIO AMADEO</v>
      </c>
      <c r="T2544" t="s">
        <v>47</v>
      </c>
      <c r="U2544" t="s">
        <v>48</v>
      </c>
      <c r="V2544" t="s">
        <v>49</v>
      </c>
      <c r="W2544" t="s">
        <v>18420</v>
      </c>
      <c r="X2544" s="126">
        <v>21076</v>
      </c>
      <c r="Y2544" t="s">
        <v>13499</v>
      </c>
      <c r="AB2544" t="s">
        <v>38</v>
      </c>
      <c r="AC2544" t="s">
        <v>39</v>
      </c>
      <c r="AD2544" t="s">
        <v>40</v>
      </c>
    </row>
    <row r="2545" spans="1:30" x14ac:dyDescent="0.25">
      <c r="A2545" t="s">
        <v>13500</v>
      </c>
      <c r="B2545" t="s">
        <v>425</v>
      </c>
      <c r="C2545" t="s">
        <v>28</v>
      </c>
      <c r="D2545" t="s">
        <v>29</v>
      </c>
      <c r="E2545" t="s">
        <v>234</v>
      </c>
      <c r="F2545" t="s">
        <v>13466</v>
      </c>
      <c r="G2545" t="s">
        <v>13467</v>
      </c>
      <c r="H2545" t="s">
        <v>9383</v>
      </c>
      <c r="I2545" t="s">
        <v>15734</v>
      </c>
      <c r="J2545" t="s">
        <v>13500</v>
      </c>
      <c r="K2545" t="s">
        <v>31</v>
      </c>
      <c r="L2545" t="s">
        <v>31</v>
      </c>
      <c r="M2545" t="s">
        <v>42</v>
      </c>
      <c r="N2545" t="s">
        <v>43</v>
      </c>
      <c r="O2545" t="s">
        <v>53</v>
      </c>
      <c r="P2545" t="s">
        <v>230</v>
      </c>
      <c r="Q2545" t="s">
        <v>320</v>
      </c>
      <c r="R2545" t="s">
        <v>13501</v>
      </c>
      <c r="S2545" t="str">
        <f t="shared" si="35"/>
        <v>TICONA HUAMAN, BENJAMIN AMADEO</v>
      </c>
      <c r="T2545" t="s">
        <v>47</v>
      </c>
      <c r="U2545" t="s">
        <v>48</v>
      </c>
      <c r="V2545" t="s">
        <v>49</v>
      </c>
      <c r="W2545" t="s">
        <v>18421</v>
      </c>
      <c r="X2545" s="126">
        <v>20910</v>
      </c>
      <c r="Y2545" t="s">
        <v>13502</v>
      </c>
      <c r="AB2545" t="s">
        <v>38</v>
      </c>
      <c r="AC2545" t="s">
        <v>39</v>
      </c>
      <c r="AD2545" t="s">
        <v>40</v>
      </c>
    </row>
    <row r="2546" spans="1:30" x14ac:dyDescent="0.25">
      <c r="A2546" t="s">
        <v>13503</v>
      </c>
      <c r="B2546" t="s">
        <v>425</v>
      </c>
      <c r="C2546" t="s">
        <v>28</v>
      </c>
      <c r="D2546" t="s">
        <v>29</v>
      </c>
      <c r="E2546" t="s">
        <v>234</v>
      </c>
      <c r="F2546" t="s">
        <v>13466</v>
      </c>
      <c r="G2546" t="s">
        <v>13467</v>
      </c>
      <c r="H2546" t="s">
        <v>9383</v>
      </c>
      <c r="I2546" t="s">
        <v>15734</v>
      </c>
      <c r="J2546" t="s">
        <v>13503</v>
      </c>
      <c r="K2546" t="s">
        <v>31</v>
      </c>
      <c r="L2546" t="s">
        <v>31</v>
      </c>
      <c r="M2546" t="s">
        <v>42</v>
      </c>
      <c r="N2546" t="s">
        <v>43</v>
      </c>
      <c r="O2546" t="s">
        <v>53</v>
      </c>
      <c r="P2546" t="s">
        <v>8199</v>
      </c>
      <c r="Q2546" t="s">
        <v>434</v>
      </c>
      <c r="R2546" t="s">
        <v>13504</v>
      </c>
      <c r="S2546" t="str">
        <f t="shared" si="35"/>
        <v>MATAMET MELO, AMELIA HERMINIA</v>
      </c>
      <c r="T2546" t="s">
        <v>47</v>
      </c>
      <c r="U2546" t="s">
        <v>48</v>
      </c>
      <c r="V2546" t="s">
        <v>49</v>
      </c>
      <c r="W2546" t="s">
        <v>18422</v>
      </c>
      <c r="X2546" s="126">
        <v>24726</v>
      </c>
      <c r="Y2546" t="s">
        <v>13505</v>
      </c>
      <c r="AB2546" t="s">
        <v>38</v>
      </c>
      <c r="AC2546" t="s">
        <v>39</v>
      </c>
      <c r="AD2546" t="s">
        <v>40</v>
      </c>
    </row>
    <row r="2547" spans="1:30" x14ac:dyDescent="0.25">
      <c r="A2547" t="s">
        <v>13506</v>
      </c>
      <c r="B2547" t="s">
        <v>425</v>
      </c>
      <c r="C2547" t="s">
        <v>28</v>
      </c>
      <c r="D2547" t="s">
        <v>29</v>
      </c>
      <c r="E2547" t="s">
        <v>234</v>
      </c>
      <c r="F2547" t="s">
        <v>13466</v>
      </c>
      <c r="G2547" t="s">
        <v>13467</v>
      </c>
      <c r="H2547" t="s">
        <v>9383</v>
      </c>
      <c r="I2547" t="s">
        <v>15734</v>
      </c>
      <c r="J2547" t="s">
        <v>13506</v>
      </c>
      <c r="K2547" t="s">
        <v>31</v>
      </c>
      <c r="L2547" t="s">
        <v>31</v>
      </c>
      <c r="M2547" t="s">
        <v>42</v>
      </c>
      <c r="N2547" t="s">
        <v>61</v>
      </c>
      <c r="O2547" t="s">
        <v>18423</v>
      </c>
      <c r="P2547" t="s">
        <v>317</v>
      </c>
      <c r="Q2547" t="s">
        <v>75</v>
      </c>
      <c r="R2547" t="s">
        <v>629</v>
      </c>
      <c r="S2547" s="189" t="s">
        <v>235</v>
      </c>
      <c r="T2547" t="s">
        <v>64</v>
      </c>
      <c r="U2547" t="s">
        <v>48</v>
      </c>
      <c r="V2547" t="s">
        <v>49</v>
      </c>
      <c r="W2547" t="s">
        <v>22769</v>
      </c>
      <c r="X2547" s="126">
        <v>28559</v>
      </c>
      <c r="Y2547" t="s">
        <v>22770</v>
      </c>
      <c r="Z2547" s="126">
        <v>44361</v>
      </c>
      <c r="AA2547" s="126">
        <v>44561</v>
      </c>
      <c r="AB2547" t="s">
        <v>38</v>
      </c>
      <c r="AC2547" t="s">
        <v>6628</v>
      </c>
      <c r="AD2547" t="s">
        <v>40</v>
      </c>
    </row>
    <row r="2548" spans="1:30" x14ac:dyDescent="0.25">
      <c r="A2548" t="s">
        <v>13507</v>
      </c>
      <c r="B2548" t="s">
        <v>425</v>
      </c>
      <c r="C2548" t="s">
        <v>28</v>
      </c>
      <c r="D2548" t="s">
        <v>29</v>
      </c>
      <c r="E2548" t="s">
        <v>234</v>
      </c>
      <c r="F2548" t="s">
        <v>13466</v>
      </c>
      <c r="G2548" t="s">
        <v>13467</v>
      </c>
      <c r="H2548" t="s">
        <v>9383</v>
      </c>
      <c r="I2548" t="s">
        <v>15734</v>
      </c>
      <c r="J2548" t="s">
        <v>13507</v>
      </c>
      <c r="K2548" t="s">
        <v>31</v>
      </c>
      <c r="L2548" t="s">
        <v>31</v>
      </c>
      <c r="M2548" t="s">
        <v>42</v>
      </c>
      <c r="N2548" t="s">
        <v>43</v>
      </c>
      <c r="O2548" t="s">
        <v>53</v>
      </c>
      <c r="P2548" t="s">
        <v>113</v>
      </c>
      <c r="Q2548" t="s">
        <v>226</v>
      </c>
      <c r="R2548" t="s">
        <v>13508</v>
      </c>
      <c r="S2548" t="str">
        <f t="shared" si="35"/>
        <v>PAREDES ARCE, BLANCA VALENTINA</v>
      </c>
      <c r="T2548" t="s">
        <v>52</v>
      </c>
      <c r="U2548" t="s">
        <v>48</v>
      </c>
      <c r="V2548" t="s">
        <v>49</v>
      </c>
      <c r="W2548" t="s">
        <v>18424</v>
      </c>
      <c r="X2548" s="126">
        <v>23948</v>
      </c>
      <c r="Y2548" t="s">
        <v>13509</v>
      </c>
      <c r="AB2548" t="s">
        <v>38</v>
      </c>
      <c r="AC2548" t="s">
        <v>39</v>
      </c>
      <c r="AD2548" t="s">
        <v>40</v>
      </c>
    </row>
    <row r="2549" spans="1:30" x14ac:dyDescent="0.25">
      <c r="A2549" t="s">
        <v>13510</v>
      </c>
      <c r="B2549" t="s">
        <v>425</v>
      </c>
      <c r="C2549" t="s">
        <v>28</v>
      </c>
      <c r="D2549" t="s">
        <v>29</v>
      </c>
      <c r="E2549" t="s">
        <v>234</v>
      </c>
      <c r="F2549" t="s">
        <v>13466</v>
      </c>
      <c r="G2549" t="s">
        <v>13467</v>
      </c>
      <c r="H2549" t="s">
        <v>9383</v>
      </c>
      <c r="I2549" t="s">
        <v>15734</v>
      </c>
      <c r="J2549" t="s">
        <v>13510</v>
      </c>
      <c r="K2549" t="s">
        <v>31</v>
      </c>
      <c r="L2549" t="s">
        <v>31</v>
      </c>
      <c r="M2549" t="s">
        <v>42</v>
      </c>
      <c r="N2549" t="s">
        <v>43</v>
      </c>
      <c r="O2549" t="s">
        <v>53</v>
      </c>
      <c r="P2549" t="s">
        <v>78</v>
      </c>
      <c r="Q2549" t="s">
        <v>75</v>
      </c>
      <c r="R2549" t="s">
        <v>13511</v>
      </c>
      <c r="S2549" t="str">
        <f t="shared" si="35"/>
        <v>PINEDA QUISPE, OLGA SENINA</v>
      </c>
      <c r="T2549" t="s">
        <v>64</v>
      </c>
      <c r="U2549" t="s">
        <v>48</v>
      </c>
      <c r="V2549" t="s">
        <v>49</v>
      </c>
      <c r="W2549" t="s">
        <v>18425</v>
      </c>
      <c r="X2549" s="126">
        <v>25049</v>
      </c>
      <c r="Y2549" t="s">
        <v>13512</v>
      </c>
      <c r="AB2549" t="s">
        <v>38</v>
      </c>
      <c r="AC2549" t="s">
        <v>39</v>
      </c>
      <c r="AD2549" t="s">
        <v>40</v>
      </c>
    </row>
    <row r="2550" spans="1:30" x14ac:dyDescent="0.25">
      <c r="A2550" t="s">
        <v>13513</v>
      </c>
      <c r="B2550" t="s">
        <v>425</v>
      </c>
      <c r="C2550" t="s">
        <v>28</v>
      </c>
      <c r="D2550" t="s">
        <v>29</v>
      </c>
      <c r="E2550" t="s">
        <v>234</v>
      </c>
      <c r="F2550" t="s">
        <v>13466</v>
      </c>
      <c r="G2550" t="s">
        <v>13467</v>
      </c>
      <c r="H2550" t="s">
        <v>9383</v>
      </c>
      <c r="I2550" t="s">
        <v>15734</v>
      </c>
      <c r="J2550" t="s">
        <v>13513</v>
      </c>
      <c r="K2550" t="s">
        <v>31</v>
      </c>
      <c r="L2550" t="s">
        <v>31</v>
      </c>
      <c r="M2550" t="s">
        <v>42</v>
      </c>
      <c r="N2550" t="s">
        <v>43</v>
      </c>
      <c r="O2550" t="s">
        <v>18426</v>
      </c>
      <c r="P2550" t="s">
        <v>74</v>
      </c>
      <c r="Q2550" t="s">
        <v>6773</v>
      </c>
      <c r="R2550" t="s">
        <v>18429</v>
      </c>
      <c r="S2550" t="str">
        <f t="shared" si="35"/>
        <v>HUANCA BARBOZA, DAVID PORFIRIO</v>
      </c>
      <c r="T2550" t="s">
        <v>47</v>
      </c>
      <c r="U2550" t="s">
        <v>48</v>
      </c>
      <c r="V2550" t="s">
        <v>49</v>
      </c>
      <c r="W2550" t="s">
        <v>18427</v>
      </c>
      <c r="X2550" s="126">
        <v>22895</v>
      </c>
      <c r="Y2550" t="s">
        <v>18428</v>
      </c>
      <c r="Z2550" s="126">
        <v>44256</v>
      </c>
      <c r="AB2550" t="s">
        <v>38</v>
      </c>
      <c r="AC2550" t="s">
        <v>39</v>
      </c>
      <c r="AD2550" t="s">
        <v>40</v>
      </c>
    </row>
    <row r="2551" spans="1:30" x14ac:dyDescent="0.25">
      <c r="A2551" t="s">
        <v>13516</v>
      </c>
      <c r="B2551" t="s">
        <v>425</v>
      </c>
      <c r="C2551" t="s">
        <v>28</v>
      </c>
      <c r="D2551" t="s">
        <v>29</v>
      </c>
      <c r="E2551" t="s">
        <v>234</v>
      </c>
      <c r="F2551" t="s">
        <v>13466</v>
      </c>
      <c r="G2551" t="s">
        <v>13467</v>
      </c>
      <c r="H2551" t="s">
        <v>9383</v>
      </c>
      <c r="I2551" t="s">
        <v>15734</v>
      </c>
      <c r="J2551" t="s">
        <v>13516</v>
      </c>
      <c r="K2551" t="s">
        <v>31</v>
      </c>
      <c r="L2551" t="s">
        <v>31</v>
      </c>
      <c r="M2551" t="s">
        <v>42</v>
      </c>
      <c r="N2551" t="s">
        <v>43</v>
      </c>
      <c r="O2551" t="s">
        <v>53</v>
      </c>
      <c r="P2551" t="s">
        <v>75</v>
      </c>
      <c r="Q2551" t="s">
        <v>85</v>
      </c>
      <c r="R2551" t="s">
        <v>13517</v>
      </c>
      <c r="S2551" t="str">
        <f t="shared" si="35"/>
        <v>QUISPE CACERES, VIEYES OCTALIA</v>
      </c>
      <c r="T2551" t="s">
        <v>47</v>
      </c>
      <c r="U2551" t="s">
        <v>48</v>
      </c>
      <c r="V2551" t="s">
        <v>49</v>
      </c>
      <c r="W2551" t="s">
        <v>18430</v>
      </c>
      <c r="X2551" s="126">
        <v>25862</v>
      </c>
      <c r="Y2551" t="s">
        <v>13518</v>
      </c>
      <c r="AB2551" t="s">
        <v>38</v>
      </c>
      <c r="AC2551" t="s">
        <v>39</v>
      </c>
      <c r="AD2551" t="s">
        <v>40</v>
      </c>
    </row>
    <row r="2552" spans="1:30" x14ac:dyDescent="0.25">
      <c r="A2552" t="s">
        <v>13519</v>
      </c>
      <c r="B2552" t="s">
        <v>425</v>
      </c>
      <c r="C2552" t="s">
        <v>28</v>
      </c>
      <c r="D2552" t="s">
        <v>29</v>
      </c>
      <c r="E2552" t="s">
        <v>234</v>
      </c>
      <c r="F2552" t="s">
        <v>13466</v>
      </c>
      <c r="G2552" t="s">
        <v>13467</v>
      </c>
      <c r="H2552" t="s">
        <v>9383</v>
      </c>
      <c r="I2552" t="s">
        <v>15734</v>
      </c>
      <c r="J2552" t="s">
        <v>13519</v>
      </c>
      <c r="K2552" t="s">
        <v>31</v>
      </c>
      <c r="L2552" t="s">
        <v>31</v>
      </c>
      <c r="M2552" t="s">
        <v>42</v>
      </c>
      <c r="N2552" t="s">
        <v>43</v>
      </c>
      <c r="O2552" t="s">
        <v>13520</v>
      </c>
      <c r="P2552" t="s">
        <v>105</v>
      </c>
      <c r="Q2552" t="s">
        <v>106</v>
      </c>
      <c r="R2552" t="s">
        <v>454</v>
      </c>
      <c r="S2552" t="str">
        <f t="shared" si="35"/>
        <v>CHAMBI MAMANI, HERMELINDA</v>
      </c>
      <c r="T2552" t="s">
        <v>47</v>
      </c>
      <c r="U2552" t="s">
        <v>48</v>
      </c>
      <c r="V2552" t="s">
        <v>49</v>
      </c>
      <c r="W2552" t="s">
        <v>18431</v>
      </c>
      <c r="X2552" s="126">
        <v>23997</v>
      </c>
      <c r="Y2552" t="s">
        <v>13521</v>
      </c>
      <c r="AB2552" t="s">
        <v>38</v>
      </c>
      <c r="AC2552" t="s">
        <v>39</v>
      </c>
      <c r="AD2552" t="s">
        <v>40</v>
      </c>
    </row>
    <row r="2553" spans="1:30" x14ac:dyDescent="0.25">
      <c r="A2553" t="s">
        <v>13522</v>
      </c>
      <c r="B2553" t="s">
        <v>425</v>
      </c>
      <c r="C2553" t="s">
        <v>28</v>
      </c>
      <c r="D2553" t="s">
        <v>29</v>
      </c>
      <c r="E2553" t="s">
        <v>234</v>
      </c>
      <c r="F2553" t="s">
        <v>13466</v>
      </c>
      <c r="G2553" t="s">
        <v>13467</v>
      </c>
      <c r="H2553" t="s">
        <v>9383</v>
      </c>
      <c r="I2553" t="s">
        <v>15734</v>
      </c>
      <c r="J2553" t="s">
        <v>13522</v>
      </c>
      <c r="K2553" t="s">
        <v>31</v>
      </c>
      <c r="L2553" t="s">
        <v>31</v>
      </c>
      <c r="M2553" t="s">
        <v>42</v>
      </c>
      <c r="N2553" t="s">
        <v>43</v>
      </c>
      <c r="O2553" t="s">
        <v>53</v>
      </c>
      <c r="P2553" t="s">
        <v>230</v>
      </c>
      <c r="Q2553" t="s">
        <v>301</v>
      </c>
      <c r="R2553" t="s">
        <v>12751</v>
      </c>
      <c r="S2553" t="str">
        <f t="shared" si="35"/>
        <v>TICONA TAPIA, CALIXTO EUSEBIO</v>
      </c>
      <c r="T2553" t="s">
        <v>47</v>
      </c>
      <c r="U2553" t="s">
        <v>48</v>
      </c>
      <c r="V2553" t="s">
        <v>49</v>
      </c>
      <c r="W2553" t="s">
        <v>18432</v>
      </c>
      <c r="X2553" s="126">
        <v>22583</v>
      </c>
      <c r="Y2553" t="s">
        <v>13523</v>
      </c>
      <c r="AB2553" t="s">
        <v>38</v>
      </c>
      <c r="AC2553" t="s">
        <v>39</v>
      </c>
      <c r="AD2553" t="s">
        <v>40</v>
      </c>
    </row>
    <row r="2554" spans="1:30" x14ac:dyDescent="0.25">
      <c r="A2554" t="s">
        <v>13524</v>
      </c>
      <c r="B2554" t="s">
        <v>425</v>
      </c>
      <c r="C2554" t="s">
        <v>28</v>
      </c>
      <c r="D2554" t="s">
        <v>29</v>
      </c>
      <c r="E2554" t="s">
        <v>234</v>
      </c>
      <c r="F2554" t="s">
        <v>13466</v>
      </c>
      <c r="G2554" t="s">
        <v>13467</v>
      </c>
      <c r="H2554" t="s">
        <v>9383</v>
      </c>
      <c r="I2554" t="s">
        <v>15734</v>
      </c>
      <c r="J2554" t="s">
        <v>13524</v>
      </c>
      <c r="K2554" t="s">
        <v>31</v>
      </c>
      <c r="L2554" t="s">
        <v>31</v>
      </c>
      <c r="M2554" t="s">
        <v>42</v>
      </c>
      <c r="N2554" t="s">
        <v>43</v>
      </c>
      <c r="O2554" t="s">
        <v>13525</v>
      </c>
      <c r="P2554" t="s">
        <v>7748</v>
      </c>
      <c r="Q2554" t="s">
        <v>132</v>
      </c>
      <c r="R2554" t="s">
        <v>177</v>
      </c>
      <c r="S2554" t="str">
        <f t="shared" si="35"/>
        <v>ROSAS VELASQUEZ, MARITZA</v>
      </c>
      <c r="T2554" t="s">
        <v>52</v>
      </c>
      <c r="U2554" t="s">
        <v>48</v>
      </c>
      <c r="V2554" t="s">
        <v>49</v>
      </c>
      <c r="W2554" t="s">
        <v>18433</v>
      </c>
      <c r="X2554" s="126">
        <v>26120</v>
      </c>
      <c r="Y2554" t="s">
        <v>13526</v>
      </c>
      <c r="AB2554" t="s">
        <v>38</v>
      </c>
      <c r="AC2554" t="s">
        <v>39</v>
      </c>
      <c r="AD2554" t="s">
        <v>40</v>
      </c>
    </row>
    <row r="2555" spans="1:30" x14ac:dyDescent="0.25">
      <c r="A2555" t="s">
        <v>13527</v>
      </c>
      <c r="B2555" t="s">
        <v>425</v>
      </c>
      <c r="C2555" t="s">
        <v>28</v>
      </c>
      <c r="D2555" t="s">
        <v>29</v>
      </c>
      <c r="E2555" t="s">
        <v>234</v>
      </c>
      <c r="F2555" t="s">
        <v>13466</v>
      </c>
      <c r="G2555" t="s">
        <v>13467</v>
      </c>
      <c r="H2555" t="s">
        <v>9383</v>
      </c>
      <c r="I2555" t="s">
        <v>15734</v>
      </c>
      <c r="J2555" t="s">
        <v>13527</v>
      </c>
      <c r="K2555" t="s">
        <v>31</v>
      </c>
      <c r="L2555" t="s">
        <v>31</v>
      </c>
      <c r="M2555" t="s">
        <v>42</v>
      </c>
      <c r="N2555" t="s">
        <v>43</v>
      </c>
      <c r="O2555" t="s">
        <v>53</v>
      </c>
      <c r="P2555" t="s">
        <v>13528</v>
      </c>
      <c r="Q2555" t="s">
        <v>256</v>
      </c>
      <c r="R2555" t="s">
        <v>13529</v>
      </c>
      <c r="S2555" t="str">
        <f t="shared" si="35"/>
        <v>VALLENAS SANCHEZ, LILIANA JESUS</v>
      </c>
      <c r="T2555" t="s">
        <v>52</v>
      </c>
      <c r="U2555" t="s">
        <v>48</v>
      </c>
      <c r="V2555" t="s">
        <v>49</v>
      </c>
      <c r="W2555" t="s">
        <v>18434</v>
      </c>
      <c r="X2555" s="126">
        <v>26218</v>
      </c>
      <c r="Y2555" t="s">
        <v>13530</v>
      </c>
      <c r="AB2555" t="s">
        <v>38</v>
      </c>
      <c r="AC2555" t="s">
        <v>39</v>
      </c>
      <c r="AD2555" t="s">
        <v>40</v>
      </c>
    </row>
    <row r="2556" spans="1:30" x14ac:dyDescent="0.25">
      <c r="A2556" t="s">
        <v>13531</v>
      </c>
      <c r="B2556" t="s">
        <v>425</v>
      </c>
      <c r="C2556" t="s">
        <v>28</v>
      </c>
      <c r="D2556" t="s">
        <v>29</v>
      </c>
      <c r="E2556" t="s">
        <v>234</v>
      </c>
      <c r="F2556" t="s">
        <v>13466</v>
      </c>
      <c r="G2556" t="s">
        <v>13467</v>
      </c>
      <c r="H2556" t="s">
        <v>9383</v>
      </c>
      <c r="I2556" t="s">
        <v>15734</v>
      </c>
      <c r="J2556" t="s">
        <v>13531</v>
      </c>
      <c r="K2556" t="s">
        <v>31</v>
      </c>
      <c r="L2556" t="s">
        <v>31</v>
      </c>
      <c r="M2556" t="s">
        <v>42</v>
      </c>
      <c r="N2556" t="s">
        <v>43</v>
      </c>
      <c r="O2556" t="s">
        <v>53</v>
      </c>
      <c r="P2556" t="s">
        <v>718</v>
      </c>
      <c r="Q2556" t="s">
        <v>456</v>
      </c>
      <c r="R2556" t="s">
        <v>13532</v>
      </c>
      <c r="S2556" t="str">
        <f t="shared" si="35"/>
        <v>VERA VILLASANTE, FELIX RUBEN</v>
      </c>
      <c r="T2556" t="s">
        <v>52</v>
      </c>
      <c r="U2556" t="s">
        <v>48</v>
      </c>
      <c r="V2556" t="s">
        <v>49</v>
      </c>
      <c r="W2556" t="s">
        <v>18435</v>
      </c>
      <c r="X2556" s="126">
        <v>22605</v>
      </c>
      <c r="Y2556" t="s">
        <v>13533</v>
      </c>
      <c r="AB2556" t="s">
        <v>38</v>
      </c>
      <c r="AC2556" t="s">
        <v>39</v>
      </c>
      <c r="AD2556" t="s">
        <v>40</v>
      </c>
    </row>
    <row r="2557" spans="1:30" x14ac:dyDescent="0.25">
      <c r="A2557" t="s">
        <v>13534</v>
      </c>
      <c r="B2557" t="s">
        <v>425</v>
      </c>
      <c r="C2557" t="s">
        <v>28</v>
      </c>
      <c r="D2557" t="s">
        <v>29</v>
      </c>
      <c r="E2557" t="s">
        <v>234</v>
      </c>
      <c r="F2557" t="s">
        <v>13466</v>
      </c>
      <c r="G2557" t="s">
        <v>13467</v>
      </c>
      <c r="H2557" t="s">
        <v>9383</v>
      </c>
      <c r="I2557" t="s">
        <v>15734</v>
      </c>
      <c r="J2557" t="s">
        <v>13534</v>
      </c>
      <c r="K2557" t="s">
        <v>31</v>
      </c>
      <c r="L2557" t="s">
        <v>31</v>
      </c>
      <c r="M2557" t="s">
        <v>42</v>
      </c>
      <c r="N2557" t="s">
        <v>61</v>
      </c>
      <c r="O2557" t="s">
        <v>18436</v>
      </c>
      <c r="P2557" t="s">
        <v>106</v>
      </c>
      <c r="Q2557" t="s">
        <v>250</v>
      </c>
      <c r="R2557" t="s">
        <v>22771</v>
      </c>
      <c r="S2557" s="189" t="s">
        <v>235</v>
      </c>
      <c r="T2557" t="s">
        <v>64</v>
      </c>
      <c r="U2557" t="s">
        <v>48</v>
      </c>
      <c r="V2557" t="s">
        <v>49</v>
      </c>
      <c r="W2557" t="s">
        <v>22772</v>
      </c>
      <c r="X2557" s="126">
        <v>32033</v>
      </c>
      <c r="Y2557" t="s">
        <v>22773</v>
      </c>
      <c r="Z2557" s="126">
        <v>44417</v>
      </c>
      <c r="AA2557" s="126">
        <v>44561</v>
      </c>
      <c r="AB2557" t="s">
        <v>38</v>
      </c>
      <c r="AC2557" t="s">
        <v>6628</v>
      </c>
      <c r="AD2557" t="s">
        <v>40</v>
      </c>
    </row>
    <row r="2558" spans="1:30" x14ac:dyDescent="0.25">
      <c r="A2558" t="s">
        <v>13535</v>
      </c>
      <c r="B2558" t="s">
        <v>425</v>
      </c>
      <c r="C2558" t="s">
        <v>28</v>
      </c>
      <c r="D2558" t="s">
        <v>29</v>
      </c>
      <c r="E2558" t="s">
        <v>234</v>
      </c>
      <c r="F2558" t="s">
        <v>13466</v>
      </c>
      <c r="G2558" t="s">
        <v>13467</v>
      </c>
      <c r="H2558" t="s">
        <v>9383</v>
      </c>
      <c r="I2558" t="s">
        <v>15734</v>
      </c>
      <c r="J2558" t="s">
        <v>13535</v>
      </c>
      <c r="K2558" t="s">
        <v>31</v>
      </c>
      <c r="L2558" t="s">
        <v>31</v>
      </c>
      <c r="M2558" t="s">
        <v>42</v>
      </c>
      <c r="N2558" t="s">
        <v>43</v>
      </c>
      <c r="O2558" t="s">
        <v>13536</v>
      </c>
      <c r="P2558" t="s">
        <v>456</v>
      </c>
      <c r="Q2558" t="s">
        <v>193</v>
      </c>
      <c r="R2558" t="s">
        <v>271</v>
      </c>
      <c r="S2558" t="str">
        <f t="shared" si="35"/>
        <v>VILLASANTE APAZA, PEDRO</v>
      </c>
      <c r="T2558" t="s">
        <v>36</v>
      </c>
      <c r="U2558" t="s">
        <v>48</v>
      </c>
      <c r="V2558" t="s">
        <v>49</v>
      </c>
      <c r="W2558" t="s">
        <v>18437</v>
      </c>
      <c r="X2558" s="126">
        <v>25051</v>
      </c>
      <c r="Y2558" t="s">
        <v>13537</v>
      </c>
      <c r="AB2558" t="s">
        <v>38</v>
      </c>
      <c r="AC2558" t="s">
        <v>39</v>
      </c>
      <c r="AD2558" t="s">
        <v>40</v>
      </c>
    </row>
    <row r="2559" spans="1:30" x14ac:dyDescent="0.25">
      <c r="A2559" t="s">
        <v>18438</v>
      </c>
      <c r="B2559" t="s">
        <v>425</v>
      </c>
      <c r="C2559" t="s">
        <v>28</v>
      </c>
      <c r="D2559" t="s">
        <v>29</v>
      </c>
      <c r="E2559" t="s">
        <v>234</v>
      </c>
      <c r="F2559" t="s">
        <v>13466</v>
      </c>
      <c r="G2559" t="s">
        <v>13467</v>
      </c>
      <c r="H2559" t="s">
        <v>9383</v>
      </c>
      <c r="I2559" t="s">
        <v>15734</v>
      </c>
      <c r="J2559" t="s">
        <v>18438</v>
      </c>
      <c r="K2559" t="s">
        <v>31</v>
      </c>
      <c r="L2559" t="s">
        <v>31</v>
      </c>
      <c r="M2559" t="s">
        <v>6446</v>
      </c>
      <c r="N2559" t="s">
        <v>61</v>
      </c>
      <c r="O2559" t="s">
        <v>17060</v>
      </c>
      <c r="P2559" t="s">
        <v>273</v>
      </c>
      <c r="Q2559" t="s">
        <v>105</v>
      </c>
      <c r="R2559" t="s">
        <v>483</v>
      </c>
      <c r="S2559" s="189" t="s">
        <v>235</v>
      </c>
      <c r="T2559" t="s">
        <v>64</v>
      </c>
      <c r="U2559" t="s">
        <v>48</v>
      </c>
      <c r="V2559" t="s">
        <v>49</v>
      </c>
      <c r="W2559" t="s">
        <v>22774</v>
      </c>
      <c r="X2559" s="126">
        <v>27484</v>
      </c>
      <c r="Y2559" t="s">
        <v>22775</v>
      </c>
      <c r="Z2559" s="126">
        <v>44256</v>
      </c>
      <c r="AA2559" s="126">
        <v>44561</v>
      </c>
      <c r="AB2559" t="s">
        <v>119</v>
      </c>
      <c r="AC2559" t="s">
        <v>6628</v>
      </c>
      <c r="AD2559" t="s">
        <v>40</v>
      </c>
    </row>
    <row r="2560" spans="1:30" x14ac:dyDescent="0.25">
      <c r="A2560" t="s">
        <v>18439</v>
      </c>
      <c r="B2560" t="s">
        <v>425</v>
      </c>
      <c r="C2560" t="s">
        <v>28</v>
      </c>
      <c r="D2560" t="s">
        <v>29</v>
      </c>
      <c r="E2560" t="s">
        <v>234</v>
      </c>
      <c r="F2560" t="s">
        <v>13466</v>
      </c>
      <c r="G2560" t="s">
        <v>13467</v>
      </c>
      <c r="H2560" t="s">
        <v>9383</v>
      </c>
      <c r="I2560" t="s">
        <v>15734</v>
      </c>
      <c r="J2560" t="s">
        <v>18439</v>
      </c>
      <c r="K2560" t="s">
        <v>31</v>
      </c>
      <c r="L2560" t="s">
        <v>31</v>
      </c>
      <c r="M2560" t="s">
        <v>6446</v>
      </c>
      <c r="N2560" t="s">
        <v>61</v>
      </c>
      <c r="O2560" t="s">
        <v>17060</v>
      </c>
      <c r="P2560" t="s">
        <v>411</v>
      </c>
      <c r="Q2560" t="s">
        <v>5568</v>
      </c>
      <c r="R2560" t="s">
        <v>2618</v>
      </c>
      <c r="S2560" s="189" t="s">
        <v>235</v>
      </c>
      <c r="T2560" t="s">
        <v>64</v>
      </c>
      <c r="U2560" t="s">
        <v>47</v>
      </c>
      <c r="V2560" t="s">
        <v>49</v>
      </c>
      <c r="W2560" t="s">
        <v>22495</v>
      </c>
      <c r="X2560" s="126">
        <v>30970</v>
      </c>
      <c r="Y2560" t="s">
        <v>22496</v>
      </c>
      <c r="Z2560" s="126">
        <v>44256</v>
      </c>
      <c r="AA2560" s="126">
        <v>44561</v>
      </c>
      <c r="AB2560" t="s">
        <v>119</v>
      </c>
      <c r="AC2560" t="s">
        <v>6628</v>
      </c>
      <c r="AD2560" t="s">
        <v>40</v>
      </c>
    </row>
    <row r="2561" spans="1:30" x14ac:dyDescent="0.25">
      <c r="A2561" t="s">
        <v>13538</v>
      </c>
      <c r="B2561" t="s">
        <v>425</v>
      </c>
      <c r="C2561" t="s">
        <v>28</v>
      </c>
      <c r="D2561" t="s">
        <v>29</v>
      </c>
      <c r="E2561" t="s">
        <v>234</v>
      </c>
      <c r="F2561" t="s">
        <v>13466</v>
      </c>
      <c r="G2561" t="s">
        <v>13467</v>
      </c>
      <c r="H2561" t="s">
        <v>9383</v>
      </c>
      <c r="I2561" t="s">
        <v>15734</v>
      </c>
      <c r="J2561" t="s">
        <v>13538</v>
      </c>
      <c r="K2561" t="s">
        <v>90</v>
      </c>
      <c r="L2561" t="s">
        <v>91</v>
      </c>
      <c r="M2561" t="s">
        <v>96</v>
      </c>
      <c r="N2561" t="s">
        <v>61</v>
      </c>
      <c r="O2561" t="s">
        <v>15735</v>
      </c>
      <c r="P2561" t="s">
        <v>204</v>
      </c>
      <c r="Q2561" t="s">
        <v>6807</v>
      </c>
      <c r="R2561" t="s">
        <v>388</v>
      </c>
      <c r="S2561" s="189" t="s">
        <v>235</v>
      </c>
      <c r="T2561" t="s">
        <v>102</v>
      </c>
      <c r="U2561" t="s">
        <v>37</v>
      </c>
      <c r="V2561" t="s">
        <v>49</v>
      </c>
      <c r="W2561" t="s">
        <v>22776</v>
      </c>
      <c r="X2561" s="126">
        <v>25691</v>
      </c>
      <c r="Y2561" t="s">
        <v>22777</v>
      </c>
      <c r="Z2561" s="126">
        <v>44197</v>
      </c>
      <c r="AA2561" s="126">
        <v>44561</v>
      </c>
      <c r="AB2561" t="s">
        <v>38</v>
      </c>
      <c r="AC2561" t="s">
        <v>95</v>
      </c>
      <c r="AD2561" t="s">
        <v>40</v>
      </c>
    </row>
    <row r="2562" spans="1:30" x14ac:dyDescent="0.25">
      <c r="A2562" t="s">
        <v>13539</v>
      </c>
      <c r="B2562" t="s">
        <v>425</v>
      </c>
      <c r="C2562" t="s">
        <v>28</v>
      </c>
      <c r="D2562" t="s">
        <v>29</v>
      </c>
      <c r="E2562" t="s">
        <v>234</v>
      </c>
      <c r="F2562" t="s">
        <v>13466</v>
      </c>
      <c r="G2562" t="s">
        <v>13467</v>
      </c>
      <c r="H2562" t="s">
        <v>9383</v>
      </c>
      <c r="I2562" t="s">
        <v>15734</v>
      </c>
      <c r="J2562" t="s">
        <v>13539</v>
      </c>
      <c r="K2562" t="s">
        <v>90</v>
      </c>
      <c r="L2562" t="s">
        <v>91</v>
      </c>
      <c r="M2562" t="s">
        <v>96</v>
      </c>
      <c r="N2562" t="s">
        <v>43</v>
      </c>
      <c r="O2562" t="s">
        <v>13540</v>
      </c>
      <c r="P2562" t="s">
        <v>273</v>
      </c>
      <c r="Q2562" t="s">
        <v>174</v>
      </c>
      <c r="R2562" t="s">
        <v>746</v>
      </c>
      <c r="S2562" t="str">
        <f t="shared" si="35"/>
        <v>CUTIPA ROJAS, ALEJANDRO</v>
      </c>
      <c r="T2562" t="s">
        <v>102</v>
      </c>
      <c r="U2562" t="s">
        <v>37</v>
      </c>
      <c r="V2562" t="s">
        <v>49</v>
      </c>
      <c r="W2562" t="s">
        <v>18440</v>
      </c>
      <c r="X2562" s="126">
        <v>23931</v>
      </c>
      <c r="Y2562" t="s">
        <v>13541</v>
      </c>
      <c r="AB2562" t="s">
        <v>38</v>
      </c>
      <c r="AC2562" t="s">
        <v>95</v>
      </c>
      <c r="AD2562" t="s">
        <v>40</v>
      </c>
    </row>
    <row r="2563" spans="1:30" x14ac:dyDescent="0.25">
      <c r="A2563" t="s">
        <v>13542</v>
      </c>
      <c r="B2563" t="s">
        <v>425</v>
      </c>
      <c r="C2563" t="s">
        <v>28</v>
      </c>
      <c r="D2563" t="s">
        <v>29</v>
      </c>
      <c r="E2563" t="s">
        <v>234</v>
      </c>
      <c r="F2563" t="s">
        <v>13466</v>
      </c>
      <c r="G2563" t="s">
        <v>13467</v>
      </c>
      <c r="H2563" t="s">
        <v>9383</v>
      </c>
      <c r="I2563" t="s">
        <v>15734</v>
      </c>
      <c r="J2563" t="s">
        <v>13542</v>
      </c>
      <c r="K2563" t="s">
        <v>90</v>
      </c>
      <c r="L2563" t="s">
        <v>91</v>
      </c>
      <c r="M2563" t="s">
        <v>92</v>
      </c>
      <c r="N2563" t="s">
        <v>43</v>
      </c>
      <c r="O2563" t="s">
        <v>13543</v>
      </c>
      <c r="P2563" t="s">
        <v>456</v>
      </c>
      <c r="Q2563" t="s">
        <v>352</v>
      </c>
      <c r="R2563" t="s">
        <v>13544</v>
      </c>
      <c r="S2563" t="str">
        <f t="shared" si="35"/>
        <v>VILLASANTE FERNANDEZ, MAURO EDMUNDO</v>
      </c>
      <c r="T2563" t="s">
        <v>176</v>
      </c>
      <c r="U2563" t="s">
        <v>37</v>
      </c>
      <c r="V2563" t="s">
        <v>49</v>
      </c>
      <c r="W2563" t="s">
        <v>18441</v>
      </c>
      <c r="X2563" s="126">
        <v>19869</v>
      </c>
      <c r="Y2563" t="s">
        <v>13545</v>
      </c>
      <c r="AB2563" t="s">
        <v>38</v>
      </c>
      <c r="AC2563" t="s">
        <v>95</v>
      </c>
      <c r="AD2563" t="s">
        <v>40</v>
      </c>
    </row>
    <row r="2564" spans="1:30" x14ac:dyDescent="0.25">
      <c r="A2564" t="s">
        <v>13546</v>
      </c>
      <c r="B2564" t="s">
        <v>425</v>
      </c>
      <c r="C2564" t="s">
        <v>28</v>
      </c>
      <c r="D2564" t="s">
        <v>29</v>
      </c>
      <c r="E2564" t="s">
        <v>234</v>
      </c>
      <c r="F2564" t="s">
        <v>13466</v>
      </c>
      <c r="G2564" t="s">
        <v>13467</v>
      </c>
      <c r="H2564" t="s">
        <v>9383</v>
      </c>
      <c r="I2564" t="s">
        <v>15734</v>
      </c>
      <c r="J2564" t="s">
        <v>13546</v>
      </c>
      <c r="K2564" t="s">
        <v>90</v>
      </c>
      <c r="L2564" t="s">
        <v>91</v>
      </c>
      <c r="M2564" t="s">
        <v>873</v>
      </c>
      <c r="N2564" t="s">
        <v>61</v>
      </c>
      <c r="O2564" t="s">
        <v>18442</v>
      </c>
      <c r="P2564" t="s">
        <v>75</v>
      </c>
      <c r="Q2564" t="s">
        <v>106</v>
      </c>
      <c r="R2564" t="s">
        <v>512</v>
      </c>
      <c r="S2564" s="189" t="s">
        <v>235</v>
      </c>
      <c r="T2564" t="s">
        <v>102</v>
      </c>
      <c r="U2564" t="s">
        <v>37</v>
      </c>
      <c r="V2564" t="s">
        <v>49</v>
      </c>
      <c r="W2564" t="s">
        <v>22778</v>
      </c>
      <c r="X2564" s="126">
        <v>30914</v>
      </c>
      <c r="Y2564" t="s">
        <v>22779</v>
      </c>
      <c r="Z2564" s="126">
        <v>44197</v>
      </c>
      <c r="AA2564" s="126">
        <v>44561</v>
      </c>
      <c r="AB2564" t="s">
        <v>38</v>
      </c>
      <c r="AC2564" t="s">
        <v>95</v>
      </c>
      <c r="AD2564" t="s">
        <v>40</v>
      </c>
    </row>
    <row r="2565" spans="1:30" x14ac:dyDescent="0.25">
      <c r="A2565" t="s">
        <v>13549</v>
      </c>
      <c r="B2565" t="s">
        <v>425</v>
      </c>
      <c r="C2565" t="s">
        <v>28</v>
      </c>
      <c r="D2565" t="s">
        <v>29</v>
      </c>
      <c r="E2565" t="s">
        <v>430</v>
      </c>
      <c r="F2565" t="s">
        <v>13550</v>
      </c>
      <c r="G2565" t="s">
        <v>13551</v>
      </c>
      <c r="H2565" t="s">
        <v>9383</v>
      </c>
      <c r="I2565" t="s">
        <v>15736</v>
      </c>
      <c r="J2565" t="s">
        <v>13549</v>
      </c>
      <c r="K2565" t="s">
        <v>31</v>
      </c>
      <c r="L2565" t="s">
        <v>32</v>
      </c>
      <c r="M2565" t="s">
        <v>33</v>
      </c>
      <c r="N2565" t="s">
        <v>34</v>
      </c>
      <c r="O2565" t="s">
        <v>6611</v>
      </c>
      <c r="P2565" t="s">
        <v>8731</v>
      </c>
      <c r="Q2565" t="s">
        <v>806</v>
      </c>
      <c r="R2565" t="s">
        <v>13552</v>
      </c>
      <c r="S2565" t="str">
        <f t="shared" ref="S2565:S2628" si="36">CONCATENATE(P2565," ",Q2565,","," ",R2565)</f>
        <v>CARRILLO CCARI, OCTAVIO MAXIMILIANO</v>
      </c>
      <c r="T2565" t="s">
        <v>47</v>
      </c>
      <c r="U2565" t="s">
        <v>37</v>
      </c>
      <c r="V2565" t="s">
        <v>6613</v>
      </c>
      <c r="W2565" t="s">
        <v>18443</v>
      </c>
      <c r="X2565" s="126">
        <v>22605</v>
      </c>
      <c r="Y2565" t="s">
        <v>13553</v>
      </c>
      <c r="Z2565" s="126">
        <v>43525</v>
      </c>
      <c r="AA2565" s="126">
        <v>44985</v>
      </c>
      <c r="AB2565" t="s">
        <v>38</v>
      </c>
      <c r="AC2565" t="s">
        <v>39</v>
      </c>
      <c r="AD2565" t="s">
        <v>40</v>
      </c>
    </row>
    <row r="2566" spans="1:30" x14ac:dyDescent="0.25">
      <c r="A2566" t="s">
        <v>13554</v>
      </c>
      <c r="B2566" t="s">
        <v>425</v>
      </c>
      <c r="C2566" t="s">
        <v>28</v>
      </c>
      <c r="D2566" t="s">
        <v>29</v>
      </c>
      <c r="E2566" t="s">
        <v>430</v>
      </c>
      <c r="F2566" t="s">
        <v>13550</v>
      </c>
      <c r="G2566" t="s">
        <v>13551</v>
      </c>
      <c r="H2566" t="s">
        <v>9383</v>
      </c>
      <c r="I2566" t="s">
        <v>15736</v>
      </c>
      <c r="J2566" t="s">
        <v>13554</v>
      </c>
      <c r="K2566" t="s">
        <v>31</v>
      </c>
      <c r="L2566" t="s">
        <v>31</v>
      </c>
      <c r="M2566" t="s">
        <v>9423</v>
      </c>
      <c r="N2566" t="s">
        <v>61</v>
      </c>
      <c r="O2566" t="s">
        <v>18444</v>
      </c>
      <c r="P2566" t="s">
        <v>325</v>
      </c>
      <c r="Q2566" t="s">
        <v>381</v>
      </c>
      <c r="R2566" t="s">
        <v>22780</v>
      </c>
      <c r="S2566" s="189" t="s">
        <v>235</v>
      </c>
      <c r="T2566" t="s">
        <v>64</v>
      </c>
      <c r="U2566" t="s">
        <v>48</v>
      </c>
      <c r="V2566" t="s">
        <v>49</v>
      </c>
      <c r="W2566" t="s">
        <v>22781</v>
      </c>
      <c r="X2566" s="126">
        <v>31117</v>
      </c>
      <c r="Y2566" t="s">
        <v>22782</v>
      </c>
      <c r="Z2566" s="126">
        <v>44256</v>
      </c>
      <c r="AA2566" s="126">
        <v>44561</v>
      </c>
      <c r="AB2566" t="s">
        <v>38</v>
      </c>
      <c r="AC2566" t="s">
        <v>6628</v>
      </c>
      <c r="AD2566" t="s">
        <v>40</v>
      </c>
    </row>
    <row r="2567" spans="1:30" x14ac:dyDescent="0.25">
      <c r="A2567" t="s">
        <v>13556</v>
      </c>
      <c r="B2567" t="s">
        <v>425</v>
      </c>
      <c r="C2567" t="s">
        <v>28</v>
      </c>
      <c r="D2567" t="s">
        <v>29</v>
      </c>
      <c r="E2567" t="s">
        <v>430</v>
      </c>
      <c r="F2567" t="s">
        <v>13550</v>
      </c>
      <c r="G2567" t="s">
        <v>13551</v>
      </c>
      <c r="H2567" t="s">
        <v>9383</v>
      </c>
      <c r="I2567" t="s">
        <v>15736</v>
      </c>
      <c r="J2567" t="s">
        <v>13556</v>
      </c>
      <c r="K2567" t="s">
        <v>31</v>
      </c>
      <c r="L2567" t="s">
        <v>31</v>
      </c>
      <c r="M2567" t="s">
        <v>6446</v>
      </c>
      <c r="N2567" t="s">
        <v>43</v>
      </c>
      <c r="O2567" t="s">
        <v>141</v>
      </c>
      <c r="P2567" t="s">
        <v>6460</v>
      </c>
      <c r="Q2567" t="s">
        <v>1039</v>
      </c>
      <c r="R2567" t="s">
        <v>880</v>
      </c>
      <c r="S2567" t="str">
        <f t="shared" si="36"/>
        <v>AYQUE CHECCA, JAIME</v>
      </c>
      <c r="T2567" t="s">
        <v>47</v>
      </c>
      <c r="U2567" t="s">
        <v>48</v>
      </c>
      <c r="V2567" t="s">
        <v>49</v>
      </c>
      <c r="W2567" t="s">
        <v>18445</v>
      </c>
      <c r="X2567" s="126">
        <v>28051</v>
      </c>
      <c r="Y2567" t="s">
        <v>13557</v>
      </c>
      <c r="AB2567" t="s">
        <v>38</v>
      </c>
      <c r="AC2567" t="s">
        <v>39</v>
      </c>
      <c r="AD2567" t="s">
        <v>40</v>
      </c>
    </row>
    <row r="2568" spans="1:30" x14ac:dyDescent="0.25">
      <c r="A2568" t="s">
        <v>13558</v>
      </c>
      <c r="B2568" t="s">
        <v>425</v>
      </c>
      <c r="C2568" t="s">
        <v>28</v>
      </c>
      <c r="D2568" t="s">
        <v>29</v>
      </c>
      <c r="E2568" t="s">
        <v>430</v>
      </c>
      <c r="F2568" t="s">
        <v>13550</v>
      </c>
      <c r="G2568" t="s">
        <v>13551</v>
      </c>
      <c r="H2568" t="s">
        <v>9383</v>
      </c>
      <c r="I2568" t="s">
        <v>15736</v>
      </c>
      <c r="J2568" t="s">
        <v>13558</v>
      </c>
      <c r="K2568" t="s">
        <v>31</v>
      </c>
      <c r="L2568" t="s">
        <v>31</v>
      </c>
      <c r="M2568" t="s">
        <v>42</v>
      </c>
      <c r="N2568" t="s">
        <v>43</v>
      </c>
      <c r="O2568" t="s">
        <v>18446</v>
      </c>
      <c r="P2568" t="s">
        <v>159</v>
      </c>
      <c r="Q2568" t="s">
        <v>6363</v>
      </c>
      <c r="R2568" t="s">
        <v>13575</v>
      </c>
      <c r="S2568" t="str">
        <f t="shared" si="36"/>
        <v>CHURA CALJARO, LUCINA</v>
      </c>
      <c r="T2568" t="s">
        <v>64</v>
      </c>
      <c r="U2568" t="s">
        <v>48</v>
      </c>
      <c r="V2568" t="s">
        <v>49</v>
      </c>
      <c r="W2568" t="s">
        <v>18447</v>
      </c>
      <c r="X2568" s="126">
        <v>27281</v>
      </c>
      <c r="Y2568" t="s">
        <v>13576</v>
      </c>
      <c r="AB2568" t="s">
        <v>38</v>
      </c>
      <c r="AC2568" t="s">
        <v>39</v>
      </c>
      <c r="AD2568" t="s">
        <v>40</v>
      </c>
    </row>
    <row r="2569" spans="1:30" x14ac:dyDescent="0.25">
      <c r="A2569" t="s">
        <v>13561</v>
      </c>
      <c r="B2569" t="s">
        <v>425</v>
      </c>
      <c r="C2569" t="s">
        <v>28</v>
      </c>
      <c r="D2569" t="s">
        <v>29</v>
      </c>
      <c r="E2569" t="s">
        <v>430</v>
      </c>
      <c r="F2569" t="s">
        <v>13550</v>
      </c>
      <c r="G2569" t="s">
        <v>13551</v>
      </c>
      <c r="H2569" t="s">
        <v>9383</v>
      </c>
      <c r="I2569" t="s">
        <v>15736</v>
      </c>
      <c r="J2569" t="s">
        <v>13561</v>
      </c>
      <c r="K2569" t="s">
        <v>31</v>
      </c>
      <c r="L2569" t="s">
        <v>31</v>
      </c>
      <c r="M2569" t="s">
        <v>42</v>
      </c>
      <c r="N2569" t="s">
        <v>43</v>
      </c>
      <c r="O2569" t="s">
        <v>15737</v>
      </c>
      <c r="P2569" t="s">
        <v>137</v>
      </c>
      <c r="Q2569" t="s">
        <v>330</v>
      </c>
      <c r="R2569" t="s">
        <v>13514</v>
      </c>
      <c r="S2569" t="str">
        <f t="shared" si="36"/>
        <v>PINO COAQUIRA, CARLOS VIDAL</v>
      </c>
      <c r="T2569" t="s">
        <v>47</v>
      </c>
      <c r="U2569" t="s">
        <v>48</v>
      </c>
      <c r="V2569" t="s">
        <v>49</v>
      </c>
      <c r="W2569" t="s">
        <v>18448</v>
      </c>
      <c r="X2569" s="126">
        <v>22589</v>
      </c>
      <c r="Y2569" t="s">
        <v>13515</v>
      </c>
      <c r="AB2569" t="s">
        <v>38</v>
      </c>
      <c r="AC2569" t="s">
        <v>39</v>
      </c>
      <c r="AD2569" t="s">
        <v>40</v>
      </c>
    </row>
    <row r="2570" spans="1:30" x14ac:dyDescent="0.25">
      <c r="A2570" t="s">
        <v>13562</v>
      </c>
      <c r="B2570" t="s">
        <v>425</v>
      </c>
      <c r="C2570" t="s">
        <v>28</v>
      </c>
      <c r="D2570" t="s">
        <v>29</v>
      </c>
      <c r="E2570" t="s">
        <v>430</v>
      </c>
      <c r="F2570" t="s">
        <v>13550</v>
      </c>
      <c r="G2570" t="s">
        <v>13551</v>
      </c>
      <c r="H2570" t="s">
        <v>9383</v>
      </c>
      <c r="I2570" t="s">
        <v>15736</v>
      </c>
      <c r="J2570" t="s">
        <v>13562</v>
      </c>
      <c r="K2570" t="s">
        <v>31</v>
      </c>
      <c r="L2570" t="s">
        <v>31</v>
      </c>
      <c r="M2570" t="s">
        <v>42</v>
      </c>
      <c r="N2570" t="s">
        <v>43</v>
      </c>
      <c r="O2570" t="s">
        <v>53</v>
      </c>
      <c r="P2570" t="s">
        <v>411</v>
      </c>
      <c r="Q2570" t="s">
        <v>519</v>
      </c>
      <c r="R2570" t="s">
        <v>110</v>
      </c>
      <c r="S2570" t="str">
        <f t="shared" si="36"/>
        <v>BUSTINZA MENDIZABAL, MERY</v>
      </c>
      <c r="T2570" t="s">
        <v>47</v>
      </c>
      <c r="U2570" t="s">
        <v>48</v>
      </c>
      <c r="V2570" t="s">
        <v>49</v>
      </c>
      <c r="W2570" t="s">
        <v>18449</v>
      </c>
      <c r="X2570" s="126">
        <v>23655</v>
      </c>
      <c r="Y2570" t="s">
        <v>13563</v>
      </c>
      <c r="AB2570" t="s">
        <v>38</v>
      </c>
      <c r="AC2570" t="s">
        <v>39</v>
      </c>
      <c r="AD2570" t="s">
        <v>40</v>
      </c>
    </row>
    <row r="2571" spans="1:30" x14ac:dyDescent="0.25">
      <c r="A2571" t="s">
        <v>13564</v>
      </c>
      <c r="B2571" t="s">
        <v>425</v>
      </c>
      <c r="C2571" t="s">
        <v>28</v>
      </c>
      <c r="D2571" t="s">
        <v>29</v>
      </c>
      <c r="E2571" t="s">
        <v>430</v>
      </c>
      <c r="F2571" t="s">
        <v>13550</v>
      </c>
      <c r="G2571" t="s">
        <v>13551</v>
      </c>
      <c r="H2571" t="s">
        <v>9383</v>
      </c>
      <c r="I2571" t="s">
        <v>15736</v>
      </c>
      <c r="J2571" t="s">
        <v>13564</v>
      </c>
      <c r="K2571" t="s">
        <v>31</v>
      </c>
      <c r="L2571" t="s">
        <v>31</v>
      </c>
      <c r="M2571" t="s">
        <v>42</v>
      </c>
      <c r="N2571" t="s">
        <v>43</v>
      </c>
      <c r="O2571" t="s">
        <v>53</v>
      </c>
      <c r="P2571" t="s">
        <v>273</v>
      </c>
      <c r="Q2571" t="s">
        <v>11925</v>
      </c>
      <c r="R2571" t="s">
        <v>893</v>
      </c>
      <c r="S2571" t="str">
        <f t="shared" si="36"/>
        <v>CUTIPA SARAZA, DANIEL</v>
      </c>
      <c r="T2571" t="s">
        <v>47</v>
      </c>
      <c r="U2571" t="s">
        <v>48</v>
      </c>
      <c r="V2571" t="s">
        <v>49</v>
      </c>
      <c r="W2571" t="s">
        <v>18450</v>
      </c>
      <c r="X2571" s="126">
        <v>21836</v>
      </c>
      <c r="Y2571" t="s">
        <v>13565</v>
      </c>
      <c r="AB2571" t="s">
        <v>38</v>
      </c>
      <c r="AC2571" t="s">
        <v>39</v>
      </c>
      <c r="AD2571" t="s">
        <v>40</v>
      </c>
    </row>
    <row r="2572" spans="1:30" x14ac:dyDescent="0.25">
      <c r="A2572" t="s">
        <v>13566</v>
      </c>
      <c r="B2572" t="s">
        <v>425</v>
      </c>
      <c r="C2572" t="s">
        <v>28</v>
      </c>
      <c r="D2572" t="s">
        <v>29</v>
      </c>
      <c r="E2572" t="s">
        <v>430</v>
      </c>
      <c r="F2572" t="s">
        <v>13550</v>
      </c>
      <c r="G2572" t="s">
        <v>13551</v>
      </c>
      <c r="H2572" t="s">
        <v>9383</v>
      </c>
      <c r="I2572" t="s">
        <v>15736</v>
      </c>
      <c r="J2572" t="s">
        <v>13566</v>
      </c>
      <c r="K2572" t="s">
        <v>31</v>
      </c>
      <c r="L2572" t="s">
        <v>31</v>
      </c>
      <c r="M2572" t="s">
        <v>42</v>
      </c>
      <c r="N2572" t="s">
        <v>43</v>
      </c>
      <c r="O2572" t="s">
        <v>53</v>
      </c>
      <c r="P2572" t="s">
        <v>126</v>
      </c>
      <c r="Q2572" t="s">
        <v>126</v>
      </c>
      <c r="R2572" t="s">
        <v>13567</v>
      </c>
      <c r="S2572" t="str">
        <f t="shared" si="36"/>
        <v>FLORES FLORES, FELIPE SANTIAGO</v>
      </c>
      <c r="T2572" t="s">
        <v>47</v>
      </c>
      <c r="U2572" t="s">
        <v>48</v>
      </c>
      <c r="V2572" t="s">
        <v>49</v>
      </c>
      <c r="W2572" t="s">
        <v>18451</v>
      </c>
      <c r="X2572" s="126">
        <v>21681</v>
      </c>
      <c r="Y2572" t="s">
        <v>13568</v>
      </c>
      <c r="AB2572" t="s">
        <v>38</v>
      </c>
      <c r="AC2572" t="s">
        <v>39</v>
      </c>
      <c r="AD2572" t="s">
        <v>40</v>
      </c>
    </row>
    <row r="2573" spans="1:30" x14ac:dyDescent="0.25">
      <c r="A2573" t="s">
        <v>13569</v>
      </c>
      <c r="B2573" t="s">
        <v>425</v>
      </c>
      <c r="C2573" t="s">
        <v>28</v>
      </c>
      <c r="D2573" t="s">
        <v>29</v>
      </c>
      <c r="E2573" t="s">
        <v>430</v>
      </c>
      <c r="F2573" t="s">
        <v>13550</v>
      </c>
      <c r="G2573" t="s">
        <v>13551</v>
      </c>
      <c r="H2573" t="s">
        <v>9383</v>
      </c>
      <c r="I2573" t="s">
        <v>15736</v>
      </c>
      <c r="J2573" t="s">
        <v>13569</v>
      </c>
      <c r="K2573" t="s">
        <v>90</v>
      </c>
      <c r="L2573" t="s">
        <v>91</v>
      </c>
      <c r="M2573" t="s">
        <v>92</v>
      </c>
      <c r="N2573" t="s">
        <v>43</v>
      </c>
      <c r="O2573" t="s">
        <v>13570</v>
      </c>
      <c r="P2573" t="s">
        <v>106</v>
      </c>
      <c r="Q2573" t="s">
        <v>490</v>
      </c>
      <c r="R2573" t="s">
        <v>1041</v>
      </c>
      <c r="S2573" t="str">
        <f t="shared" si="36"/>
        <v>MAMANI CARI, OSCAR</v>
      </c>
      <c r="T2573" t="s">
        <v>102</v>
      </c>
      <c r="U2573" t="s">
        <v>37</v>
      </c>
      <c r="V2573" t="s">
        <v>49</v>
      </c>
      <c r="W2573" t="s">
        <v>18452</v>
      </c>
      <c r="X2573" s="126">
        <v>27184</v>
      </c>
      <c r="Y2573" t="s">
        <v>13571</v>
      </c>
      <c r="AB2573" t="s">
        <v>38</v>
      </c>
      <c r="AC2573" t="s">
        <v>95</v>
      </c>
      <c r="AD2573" t="s">
        <v>40</v>
      </c>
    </row>
    <row r="2574" spans="1:30" x14ac:dyDescent="0.25">
      <c r="A2574" t="s">
        <v>13572</v>
      </c>
      <c r="B2574" t="s">
        <v>451</v>
      </c>
      <c r="C2574" t="s">
        <v>338</v>
      </c>
      <c r="D2574" t="s">
        <v>29</v>
      </c>
      <c r="E2574" t="s">
        <v>452</v>
      </c>
      <c r="F2574" t="s">
        <v>13573</v>
      </c>
      <c r="G2574" t="s">
        <v>13574</v>
      </c>
      <c r="H2574" t="s">
        <v>9383</v>
      </c>
      <c r="I2574" t="s">
        <v>15738</v>
      </c>
      <c r="J2574" t="s">
        <v>13572</v>
      </c>
      <c r="K2574" t="s">
        <v>31</v>
      </c>
      <c r="L2574" t="s">
        <v>31</v>
      </c>
      <c r="M2574" t="s">
        <v>42</v>
      </c>
      <c r="N2574" t="s">
        <v>61</v>
      </c>
      <c r="O2574" t="s">
        <v>18453</v>
      </c>
      <c r="P2574" t="s">
        <v>58</v>
      </c>
      <c r="Q2574" t="s">
        <v>273</v>
      </c>
      <c r="R2574" t="s">
        <v>22783</v>
      </c>
      <c r="S2574" s="189" t="s">
        <v>235</v>
      </c>
      <c r="T2574" t="s">
        <v>64</v>
      </c>
      <c r="U2574" t="s">
        <v>48</v>
      </c>
      <c r="V2574" t="s">
        <v>49</v>
      </c>
      <c r="W2574" t="s">
        <v>22784</v>
      </c>
      <c r="X2574" s="126">
        <v>31786</v>
      </c>
      <c r="Y2574" t="s">
        <v>22785</v>
      </c>
      <c r="Z2574" s="126">
        <v>44256</v>
      </c>
      <c r="AA2574" s="126">
        <v>44561</v>
      </c>
      <c r="AB2574" t="s">
        <v>38</v>
      </c>
      <c r="AC2574" t="s">
        <v>6628</v>
      </c>
      <c r="AD2574" t="s">
        <v>40</v>
      </c>
    </row>
    <row r="2575" spans="1:30" x14ac:dyDescent="0.25">
      <c r="A2575" t="s">
        <v>13577</v>
      </c>
      <c r="B2575" t="s">
        <v>451</v>
      </c>
      <c r="C2575" t="s">
        <v>338</v>
      </c>
      <c r="D2575" t="s">
        <v>29</v>
      </c>
      <c r="E2575" t="s">
        <v>452</v>
      </c>
      <c r="F2575" t="s">
        <v>13573</v>
      </c>
      <c r="G2575" t="s">
        <v>13574</v>
      </c>
      <c r="H2575" t="s">
        <v>9383</v>
      </c>
      <c r="I2575" t="s">
        <v>15738</v>
      </c>
      <c r="J2575" t="s">
        <v>13577</v>
      </c>
      <c r="K2575" t="s">
        <v>31</v>
      </c>
      <c r="L2575" t="s">
        <v>31</v>
      </c>
      <c r="M2575" t="s">
        <v>42</v>
      </c>
      <c r="N2575" t="s">
        <v>43</v>
      </c>
      <c r="O2575" t="s">
        <v>13578</v>
      </c>
      <c r="P2575" t="s">
        <v>378</v>
      </c>
      <c r="Q2575" t="s">
        <v>378</v>
      </c>
      <c r="R2575" t="s">
        <v>13579</v>
      </c>
      <c r="S2575" t="str">
        <f t="shared" si="36"/>
        <v>CURASI CURASI, JUAN FRANCISCO</v>
      </c>
      <c r="T2575" t="s">
        <v>64</v>
      </c>
      <c r="U2575" t="s">
        <v>48</v>
      </c>
      <c r="V2575" t="s">
        <v>49</v>
      </c>
      <c r="W2575" t="s">
        <v>18454</v>
      </c>
      <c r="X2575" s="126">
        <v>26650</v>
      </c>
      <c r="Y2575" t="s">
        <v>13580</v>
      </c>
      <c r="AB2575" t="s">
        <v>38</v>
      </c>
      <c r="AC2575" t="s">
        <v>39</v>
      </c>
      <c r="AD2575" t="s">
        <v>40</v>
      </c>
    </row>
    <row r="2576" spans="1:30" x14ac:dyDescent="0.25">
      <c r="A2576" t="s">
        <v>13581</v>
      </c>
      <c r="B2576" t="s">
        <v>451</v>
      </c>
      <c r="C2576" t="s">
        <v>338</v>
      </c>
      <c r="D2576" t="s">
        <v>29</v>
      </c>
      <c r="E2576" t="s">
        <v>452</v>
      </c>
      <c r="F2576" t="s">
        <v>13573</v>
      </c>
      <c r="G2576" t="s">
        <v>13574</v>
      </c>
      <c r="H2576" t="s">
        <v>9383</v>
      </c>
      <c r="I2576" t="s">
        <v>15738</v>
      </c>
      <c r="J2576" t="s">
        <v>13581</v>
      </c>
      <c r="K2576" t="s">
        <v>31</v>
      </c>
      <c r="L2576" t="s">
        <v>31</v>
      </c>
      <c r="M2576" t="s">
        <v>42</v>
      </c>
      <c r="N2576" t="s">
        <v>43</v>
      </c>
      <c r="O2576" t="s">
        <v>13582</v>
      </c>
      <c r="P2576" t="s">
        <v>105</v>
      </c>
      <c r="Q2576" t="s">
        <v>136</v>
      </c>
      <c r="R2576" t="s">
        <v>13583</v>
      </c>
      <c r="S2576" t="str">
        <f t="shared" si="36"/>
        <v>CHAMBI CARPIO, ELVIS RENATO</v>
      </c>
      <c r="T2576" t="s">
        <v>52</v>
      </c>
      <c r="U2576" t="s">
        <v>48</v>
      </c>
      <c r="V2576" t="s">
        <v>49</v>
      </c>
      <c r="W2576" t="s">
        <v>18455</v>
      </c>
      <c r="X2576" s="126">
        <v>25596</v>
      </c>
      <c r="Y2576" t="s">
        <v>13584</v>
      </c>
      <c r="AB2576" t="s">
        <v>38</v>
      </c>
      <c r="AC2576" t="s">
        <v>39</v>
      </c>
      <c r="AD2576" t="s">
        <v>40</v>
      </c>
    </row>
    <row r="2577" spans="1:30" x14ac:dyDescent="0.25">
      <c r="A2577" t="s">
        <v>13585</v>
      </c>
      <c r="B2577" t="s">
        <v>451</v>
      </c>
      <c r="C2577" t="s">
        <v>338</v>
      </c>
      <c r="D2577" t="s">
        <v>29</v>
      </c>
      <c r="E2577" t="s">
        <v>452</v>
      </c>
      <c r="F2577" t="s">
        <v>13573</v>
      </c>
      <c r="G2577" t="s">
        <v>13574</v>
      </c>
      <c r="H2577" t="s">
        <v>9383</v>
      </c>
      <c r="I2577" t="s">
        <v>15738</v>
      </c>
      <c r="J2577" t="s">
        <v>13585</v>
      </c>
      <c r="K2577" t="s">
        <v>31</v>
      </c>
      <c r="L2577" t="s">
        <v>31</v>
      </c>
      <c r="M2577" t="s">
        <v>291</v>
      </c>
      <c r="N2577" t="s">
        <v>43</v>
      </c>
      <c r="O2577" t="s">
        <v>13586</v>
      </c>
      <c r="P2577" t="s">
        <v>295</v>
      </c>
      <c r="Q2577" t="s">
        <v>75</v>
      </c>
      <c r="R2577" t="s">
        <v>702</v>
      </c>
      <c r="S2577" t="str">
        <f t="shared" si="36"/>
        <v>ZEA QUISPE, JUAN</v>
      </c>
      <c r="T2577" t="s">
        <v>47</v>
      </c>
      <c r="U2577" t="s">
        <v>48</v>
      </c>
      <c r="V2577" t="s">
        <v>49</v>
      </c>
      <c r="W2577" t="s">
        <v>18456</v>
      </c>
      <c r="X2577" s="126">
        <v>23905</v>
      </c>
      <c r="Y2577" t="s">
        <v>258</v>
      </c>
      <c r="Z2577" s="126">
        <v>44197</v>
      </c>
      <c r="AA2577" s="126">
        <v>44561</v>
      </c>
      <c r="AB2577" t="s">
        <v>38</v>
      </c>
      <c r="AC2577" t="s">
        <v>39</v>
      </c>
      <c r="AD2577" t="s">
        <v>40</v>
      </c>
    </row>
    <row r="2578" spans="1:30" x14ac:dyDescent="0.25">
      <c r="A2578" t="s">
        <v>13590</v>
      </c>
      <c r="B2578" t="s">
        <v>451</v>
      </c>
      <c r="C2578" t="s">
        <v>338</v>
      </c>
      <c r="D2578" t="s">
        <v>29</v>
      </c>
      <c r="E2578" t="s">
        <v>452</v>
      </c>
      <c r="F2578" t="s">
        <v>13573</v>
      </c>
      <c r="G2578" t="s">
        <v>13574</v>
      </c>
      <c r="H2578" t="s">
        <v>9383</v>
      </c>
      <c r="I2578" t="s">
        <v>15738</v>
      </c>
      <c r="J2578" t="s">
        <v>13590</v>
      </c>
      <c r="K2578" t="s">
        <v>31</v>
      </c>
      <c r="L2578" t="s">
        <v>31</v>
      </c>
      <c r="M2578" t="s">
        <v>42</v>
      </c>
      <c r="N2578" t="s">
        <v>43</v>
      </c>
      <c r="O2578" t="s">
        <v>13591</v>
      </c>
      <c r="P2578" t="s">
        <v>75</v>
      </c>
      <c r="Q2578" t="s">
        <v>13592</v>
      </c>
      <c r="R2578" t="s">
        <v>13593</v>
      </c>
      <c r="S2578" t="str">
        <f t="shared" si="36"/>
        <v>QUISPE CONZA, CARLOS ELIAS</v>
      </c>
      <c r="T2578" t="s">
        <v>59</v>
      </c>
      <c r="U2578" t="s">
        <v>48</v>
      </c>
      <c r="V2578" t="s">
        <v>49</v>
      </c>
      <c r="W2578" t="s">
        <v>18457</v>
      </c>
      <c r="X2578" s="126">
        <v>26165</v>
      </c>
      <c r="Y2578" t="s">
        <v>13594</v>
      </c>
      <c r="AB2578" t="s">
        <v>38</v>
      </c>
      <c r="AC2578" t="s">
        <v>39</v>
      </c>
      <c r="AD2578" t="s">
        <v>40</v>
      </c>
    </row>
    <row r="2579" spans="1:30" x14ac:dyDescent="0.25">
      <c r="A2579" t="s">
        <v>13595</v>
      </c>
      <c r="B2579" t="s">
        <v>451</v>
      </c>
      <c r="C2579" t="s">
        <v>338</v>
      </c>
      <c r="D2579" t="s">
        <v>29</v>
      </c>
      <c r="E2579" t="s">
        <v>452</v>
      </c>
      <c r="F2579" t="s">
        <v>13573</v>
      </c>
      <c r="G2579" t="s">
        <v>13574</v>
      </c>
      <c r="H2579" t="s">
        <v>9383</v>
      </c>
      <c r="I2579" t="s">
        <v>15738</v>
      </c>
      <c r="J2579" t="s">
        <v>13595</v>
      </c>
      <c r="K2579" t="s">
        <v>90</v>
      </c>
      <c r="L2579" t="s">
        <v>91</v>
      </c>
      <c r="M2579" t="s">
        <v>364</v>
      </c>
      <c r="N2579" t="s">
        <v>61</v>
      </c>
      <c r="O2579" t="s">
        <v>13596</v>
      </c>
      <c r="P2579" t="s">
        <v>289</v>
      </c>
      <c r="Q2579" t="s">
        <v>482</v>
      </c>
      <c r="R2579" t="s">
        <v>22786</v>
      </c>
      <c r="S2579" s="189" t="s">
        <v>235</v>
      </c>
      <c r="T2579" t="s">
        <v>102</v>
      </c>
      <c r="U2579" t="s">
        <v>37</v>
      </c>
      <c r="V2579" t="s">
        <v>49</v>
      </c>
      <c r="W2579" t="s">
        <v>22787</v>
      </c>
      <c r="X2579" s="126">
        <v>35652</v>
      </c>
      <c r="Y2579" t="s">
        <v>22788</v>
      </c>
      <c r="Z2579" s="126">
        <v>44197</v>
      </c>
      <c r="AA2579" s="126">
        <v>44561</v>
      </c>
      <c r="AB2579" t="s">
        <v>38</v>
      </c>
      <c r="AC2579" t="s">
        <v>95</v>
      </c>
      <c r="AD2579" t="s">
        <v>40</v>
      </c>
    </row>
    <row r="2580" spans="1:30" x14ac:dyDescent="0.25">
      <c r="A2580" t="s">
        <v>13597</v>
      </c>
      <c r="B2580" t="s">
        <v>425</v>
      </c>
      <c r="C2580" t="s">
        <v>338</v>
      </c>
      <c r="D2580" t="s">
        <v>29</v>
      </c>
      <c r="E2580" t="s">
        <v>452</v>
      </c>
      <c r="F2580" t="s">
        <v>13598</v>
      </c>
      <c r="G2580" t="s">
        <v>13599</v>
      </c>
      <c r="H2580" t="s">
        <v>9383</v>
      </c>
      <c r="I2580" t="s">
        <v>15739</v>
      </c>
      <c r="J2580" t="s">
        <v>13597</v>
      </c>
      <c r="K2580" t="s">
        <v>31</v>
      </c>
      <c r="L2580" t="s">
        <v>31</v>
      </c>
      <c r="M2580" t="s">
        <v>42</v>
      </c>
      <c r="N2580" t="s">
        <v>43</v>
      </c>
      <c r="O2580" t="s">
        <v>13600</v>
      </c>
      <c r="P2580" t="s">
        <v>7289</v>
      </c>
      <c r="Q2580" t="s">
        <v>301</v>
      </c>
      <c r="R2580" t="s">
        <v>335</v>
      </c>
      <c r="S2580" t="str">
        <f t="shared" si="36"/>
        <v>UTURUNCO TAPIA, ROSA</v>
      </c>
      <c r="T2580" t="s">
        <v>64</v>
      </c>
      <c r="U2580" t="s">
        <v>48</v>
      </c>
      <c r="V2580" t="s">
        <v>49</v>
      </c>
      <c r="W2580" t="s">
        <v>18458</v>
      </c>
      <c r="X2580" s="126">
        <v>27129</v>
      </c>
      <c r="Y2580" t="s">
        <v>13601</v>
      </c>
      <c r="AB2580" t="s">
        <v>38</v>
      </c>
      <c r="AC2580" t="s">
        <v>39</v>
      </c>
      <c r="AD2580" t="s">
        <v>40</v>
      </c>
    </row>
    <row r="2581" spans="1:30" x14ac:dyDescent="0.25">
      <c r="A2581" t="s">
        <v>13602</v>
      </c>
      <c r="B2581" t="s">
        <v>425</v>
      </c>
      <c r="C2581" t="s">
        <v>338</v>
      </c>
      <c r="D2581" t="s">
        <v>29</v>
      </c>
      <c r="E2581" t="s">
        <v>452</v>
      </c>
      <c r="F2581" t="s">
        <v>13598</v>
      </c>
      <c r="G2581" t="s">
        <v>13599</v>
      </c>
      <c r="H2581" t="s">
        <v>9383</v>
      </c>
      <c r="I2581" t="s">
        <v>15739</v>
      </c>
      <c r="J2581" t="s">
        <v>13602</v>
      </c>
      <c r="K2581" t="s">
        <v>31</v>
      </c>
      <c r="L2581" t="s">
        <v>31</v>
      </c>
      <c r="M2581" t="s">
        <v>291</v>
      </c>
      <c r="N2581" t="s">
        <v>43</v>
      </c>
      <c r="O2581" t="s">
        <v>13603</v>
      </c>
      <c r="P2581" t="s">
        <v>411</v>
      </c>
      <c r="Q2581" t="s">
        <v>341</v>
      </c>
      <c r="R2581" t="s">
        <v>13604</v>
      </c>
      <c r="S2581" t="str">
        <f t="shared" si="36"/>
        <v>BUSTINZA GUTIERREZ, HONORIO RAUL</v>
      </c>
      <c r="T2581" t="s">
        <v>52</v>
      </c>
      <c r="U2581" t="s">
        <v>48</v>
      </c>
      <c r="V2581" t="s">
        <v>49</v>
      </c>
      <c r="W2581" t="s">
        <v>18459</v>
      </c>
      <c r="X2581" s="126">
        <v>21184</v>
      </c>
      <c r="Y2581" t="s">
        <v>13605</v>
      </c>
      <c r="Z2581" s="126">
        <v>44197</v>
      </c>
      <c r="AA2581" s="126">
        <v>44561</v>
      </c>
      <c r="AB2581" t="s">
        <v>38</v>
      </c>
      <c r="AC2581" t="s">
        <v>39</v>
      </c>
      <c r="AD2581" t="s">
        <v>40</v>
      </c>
    </row>
    <row r="2582" spans="1:30" x14ac:dyDescent="0.25">
      <c r="A2582" t="s">
        <v>13606</v>
      </c>
      <c r="B2582" t="s">
        <v>451</v>
      </c>
      <c r="C2582" t="s">
        <v>7257</v>
      </c>
      <c r="D2582" t="s">
        <v>29</v>
      </c>
      <c r="E2582" t="s">
        <v>452</v>
      </c>
      <c r="F2582" t="s">
        <v>13607</v>
      </c>
      <c r="G2582" t="s">
        <v>13608</v>
      </c>
      <c r="H2582" t="s">
        <v>9383</v>
      </c>
      <c r="I2582" t="s">
        <v>15740</v>
      </c>
      <c r="J2582" t="s">
        <v>13606</v>
      </c>
      <c r="K2582" t="s">
        <v>31</v>
      </c>
      <c r="L2582" t="s">
        <v>31</v>
      </c>
      <c r="M2582" t="s">
        <v>291</v>
      </c>
      <c r="N2582" t="s">
        <v>43</v>
      </c>
      <c r="O2582" t="s">
        <v>13609</v>
      </c>
      <c r="P2582" t="s">
        <v>13610</v>
      </c>
      <c r="Q2582" t="s">
        <v>331</v>
      </c>
      <c r="R2582" t="s">
        <v>884</v>
      </c>
      <c r="S2582" t="str">
        <f t="shared" si="36"/>
        <v>CASTILLA COLQUEHUANCA, JUAN CARLOS</v>
      </c>
      <c r="T2582" t="s">
        <v>64</v>
      </c>
      <c r="U2582" t="s">
        <v>48</v>
      </c>
      <c r="V2582" t="s">
        <v>49</v>
      </c>
      <c r="W2582" t="s">
        <v>18460</v>
      </c>
      <c r="X2582" s="126">
        <v>28115</v>
      </c>
      <c r="Y2582" t="s">
        <v>13611</v>
      </c>
      <c r="Z2582" s="126">
        <v>44197</v>
      </c>
      <c r="AA2582" s="126">
        <v>44561</v>
      </c>
      <c r="AB2582" t="s">
        <v>38</v>
      </c>
      <c r="AC2582" t="s">
        <v>39</v>
      </c>
      <c r="AD2582" t="s">
        <v>40</v>
      </c>
    </row>
    <row r="2583" spans="1:30" x14ac:dyDescent="0.25">
      <c r="A2583" t="s">
        <v>13612</v>
      </c>
      <c r="B2583" t="s">
        <v>451</v>
      </c>
      <c r="C2583" t="s">
        <v>7257</v>
      </c>
      <c r="D2583" t="s">
        <v>29</v>
      </c>
      <c r="E2583" t="s">
        <v>452</v>
      </c>
      <c r="F2583" t="s">
        <v>13613</v>
      </c>
      <c r="G2583" t="s">
        <v>13614</v>
      </c>
      <c r="H2583" t="s">
        <v>9383</v>
      </c>
      <c r="I2583" t="s">
        <v>15741</v>
      </c>
      <c r="J2583" t="s">
        <v>13612</v>
      </c>
      <c r="K2583" t="s">
        <v>31</v>
      </c>
      <c r="L2583" t="s">
        <v>31</v>
      </c>
      <c r="M2583" t="s">
        <v>291</v>
      </c>
      <c r="N2583" t="s">
        <v>43</v>
      </c>
      <c r="O2583" t="s">
        <v>13615</v>
      </c>
      <c r="P2583" t="s">
        <v>75</v>
      </c>
      <c r="Q2583" t="s">
        <v>269</v>
      </c>
      <c r="R2583" t="s">
        <v>70</v>
      </c>
      <c r="S2583" t="str">
        <f t="shared" si="36"/>
        <v>QUISPE NEYRA, SONIA</v>
      </c>
      <c r="T2583" t="s">
        <v>47</v>
      </c>
      <c r="U2583" t="s">
        <v>48</v>
      </c>
      <c r="V2583" t="s">
        <v>49</v>
      </c>
      <c r="W2583" t="s">
        <v>18461</v>
      </c>
      <c r="X2583" s="126">
        <v>30107</v>
      </c>
      <c r="Y2583" t="s">
        <v>13616</v>
      </c>
      <c r="Z2583" s="126">
        <v>44197</v>
      </c>
      <c r="AA2583" s="126">
        <v>44561</v>
      </c>
      <c r="AB2583" t="s">
        <v>38</v>
      </c>
      <c r="AC2583" t="s">
        <v>39</v>
      </c>
      <c r="AD2583" t="s">
        <v>40</v>
      </c>
    </row>
    <row r="2584" spans="1:30" x14ac:dyDescent="0.25">
      <c r="A2584" t="s">
        <v>13617</v>
      </c>
      <c r="B2584" t="s">
        <v>451</v>
      </c>
      <c r="C2584" t="s">
        <v>338</v>
      </c>
      <c r="D2584" t="s">
        <v>29</v>
      </c>
      <c r="E2584" t="s">
        <v>452</v>
      </c>
      <c r="F2584" t="s">
        <v>13618</v>
      </c>
      <c r="G2584" t="s">
        <v>13619</v>
      </c>
      <c r="H2584" t="s">
        <v>9383</v>
      </c>
      <c r="I2584" t="s">
        <v>15742</v>
      </c>
      <c r="J2584" t="s">
        <v>13617</v>
      </c>
      <c r="K2584" t="s">
        <v>31</v>
      </c>
      <c r="L2584" t="s">
        <v>31</v>
      </c>
      <c r="M2584" t="s">
        <v>42</v>
      </c>
      <c r="N2584" t="s">
        <v>43</v>
      </c>
      <c r="O2584" t="s">
        <v>13620</v>
      </c>
      <c r="P2584" t="s">
        <v>506</v>
      </c>
      <c r="Q2584" t="s">
        <v>168</v>
      </c>
      <c r="R2584" t="s">
        <v>13621</v>
      </c>
      <c r="S2584" t="str">
        <f t="shared" si="36"/>
        <v>MARCA ORTEGA, WENCESLAO FREDDY</v>
      </c>
      <c r="T2584" t="s">
        <v>64</v>
      </c>
      <c r="U2584" t="s">
        <v>48</v>
      </c>
      <c r="V2584" t="s">
        <v>49</v>
      </c>
      <c r="W2584" t="s">
        <v>18462</v>
      </c>
      <c r="X2584" s="126">
        <v>25109</v>
      </c>
      <c r="Y2584" t="s">
        <v>13622</v>
      </c>
      <c r="AB2584" t="s">
        <v>38</v>
      </c>
      <c r="AC2584" t="s">
        <v>39</v>
      </c>
      <c r="AD2584" t="s">
        <v>40</v>
      </c>
    </row>
    <row r="2585" spans="1:30" x14ac:dyDescent="0.25">
      <c r="A2585" t="s">
        <v>13623</v>
      </c>
      <c r="B2585" t="s">
        <v>451</v>
      </c>
      <c r="C2585" t="s">
        <v>338</v>
      </c>
      <c r="D2585" t="s">
        <v>29</v>
      </c>
      <c r="E2585" t="s">
        <v>452</v>
      </c>
      <c r="F2585" t="s">
        <v>13618</v>
      </c>
      <c r="G2585" t="s">
        <v>13619</v>
      </c>
      <c r="H2585" t="s">
        <v>9383</v>
      </c>
      <c r="I2585" t="s">
        <v>15742</v>
      </c>
      <c r="J2585" t="s">
        <v>13623</v>
      </c>
      <c r="K2585" t="s">
        <v>31</v>
      </c>
      <c r="L2585" t="s">
        <v>31</v>
      </c>
      <c r="M2585" t="s">
        <v>291</v>
      </c>
      <c r="N2585" t="s">
        <v>43</v>
      </c>
      <c r="O2585" t="s">
        <v>13624</v>
      </c>
      <c r="P2585" t="s">
        <v>13625</v>
      </c>
      <c r="Q2585" t="s">
        <v>1042</v>
      </c>
      <c r="R2585" t="s">
        <v>13626</v>
      </c>
      <c r="S2585" t="str">
        <f t="shared" si="36"/>
        <v>CAJMA MOROCCO, ESTEBAN MARIO</v>
      </c>
      <c r="T2585" t="s">
        <v>47</v>
      </c>
      <c r="U2585" t="s">
        <v>48</v>
      </c>
      <c r="V2585" t="s">
        <v>49</v>
      </c>
      <c r="W2585" t="s">
        <v>18463</v>
      </c>
      <c r="X2585" s="126">
        <v>24102</v>
      </c>
      <c r="Y2585" t="s">
        <v>13627</v>
      </c>
      <c r="Z2585" s="126">
        <v>44197</v>
      </c>
      <c r="AA2585" s="126">
        <v>44561</v>
      </c>
      <c r="AB2585" t="s">
        <v>38</v>
      </c>
      <c r="AC2585" t="s">
        <v>39</v>
      </c>
      <c r="AD2585" t="s">
        <v>40</v>
      </c>
    </row>
    <row r="2586" spans="1:30" x14ac:dyDescent="0.25">
      <c r="A2586" t="s">
        <v>13628</v>
      </c>
      <c r="B2586" t="s">
        <v>425</v>
      </c>
      <c r="C2586" t="s">
        <v>338</v>
      </c>
      <c r="D2586" t="s">
        <v>29</v>
      </c>
      <c r="E2586" t="s">
        <v>430</v>
      </c>
      <c r="F2586" t="s">
        <v>13629</v>
      </c>
      <c r="G2586" t="s">
        <v>13630</v>
      </c>
      <c r="H2586" t="s">
        <v>9383</v>
      </c>
      <c r="I2586" t="s">
        <v>15743</v>
      </c>
      <c r="J2586" t="s">
        <v>13628</v>
      </c>
      <c r="K2586" t="s">
        <v>31</v>
      </c>
      <c r="L2586" t="s">
        <v>31</v>
      </c>
      <c r="M2586" t="s">
        <v>291</v>
      </c>
      <c r="N2586" t="s">
        <v>43</v>
      </c>
      <c r="O2586" t="s">
        <v>13631</v>
      </c>
      <c r="P2586" t="s">
        <v>137</v>
      </c>
      <c r="Q2586" t="s">
        <v>330</v>
      </c>
      <c r="R2586" t="s">
        <v>13661</v>
      </c>
      <c r="S2586" t="str">
        <f t="shared" si="36"/>
        <v>PINO COAQUIRA, MENELEO</v>
      </c>
      <c r="T2586" t="s">
        <v>59</v>
      </c>
      <c r="U2586" t="s">
        <v>48</v>
      </c>
      <c r="V2586" t="s">
        <v>49</v>
      </c>
      <c r="W2586" t="s">
        <v>18464</v>
      </c>
      <c r="X2586" s="126">
        <v>24310</v>
      </c>
      <c r="Y2586" t="s">
        <v>13662</v>
      </c>
      <c r="Z2586" s="126">
        <v>44197</v>
      </c>
      <c r="AA2586" s="126">
        <v>44561</v>
      </c>
      <c r="AB2586" t="s">
        <v>38</v>
      </c>
      <c r="AC2586" t="s">
        <v>39</v>
      </c>
      <c r="AD2586" t="s">
        <v>40</v>
      </c>
    </row>
    <row r="2587" spans="1:30" x14ac:dyDescent="0.25">
      <c r="A2587" t="s">
        <v>13632</v>
      </c>
      <c r="B2587" t="s">
        <v>425</v>
      </c>
      <c r="C2587" t="s">
        <v>338</v>
      </c>
      <c r="D2587" t="s">
        <v>29</v>
      </c>
      <c r="E2587" t="s">
        <v>430</v>
      </c>
      <c r="F2587" t="s">
        <v>13629</v>
      </c>
      <c r="G2587" t="s">
        <v>13630</v>
      </c>
      <c r="H2587" t="s">
        <v>9383</v>
      </c>
      <c r="I2587" t="s">
        <v>15743</v>
      </c>
      <c r="J2587" t="s">
        <v>13632</v>
      </c>
      <c r="K2587" t="s">
        <v>31</v>
      </c>
      <c r="L2587" t="s">
        <v>31</v>
      </c>
      <c r="M2587" t="s">
        <v>42</v>
      </c>
      <c r="N2587" t="s">
        <v>43</v>
      </c>
      <c r="O2587" t="s">
        <v>15744</v>
      </c>
      <c r="P2587" t="s">
        <v>58</v>
      </c>
      <c r="Q2587" t="s">
        <v>193</v>
      </c>
      <c r="R2587" t="s">
        <v>18467</v>
      </c>
      <c r="S2587" t="str">
        <f t="shared" si="36"/>
        <v>VILCA APAZA, SONIA VIRGINIA</v>
      </c>
      <c r="T2587" t="s">
        <v>47</v>
      </c>
      <c r="U2587" t="s">
        <v>48</v>
      </c>
      <c r="V2587" t="s">
        <v>49</v>
      </c>
      <c r="W2587" t="s">
        <v>18465</v>
      </c>
      <c r="X2587" s="126">
        <v>26449</v>
      </c>
      <c r="Y2587" t="s">
        <v>18466</v>
      </c>
      <c r="Z2587" s="126">
        <v>44256</v>
      </c>
      <c r="AB2587" t="s">
        <v>38</v>
      </c>
      <c r="AC2587" t="s">
        <v>39</v>
      </c>
      <c r="AD2587" t="s">
        <v>40</v>
      </c>
    </row>
    <row r="2588" spans="1:30" x14ac:dyDescent="0.25">
      <c r="A2588" t="s">
        <v>13635</v>
      </c>
      <c r="B2588" t="s">
        <v>425</v>
      </c>
      <c r="C2588" t="s">
        <v>338</v>
      </c>
      <c r="D2588" t="s">
        <v>29</v>
      </c>
      <c r="E2588" t="s">
        <v>452</v>
      </c>
      <c r="F2588" t="s">
        <v>13636</v>
      </c>
      <c r="G2588" t="s">
        <v>13637</v>
      </c>
      <c r="H2588" t="s">
        <v>9383</v>
      </c>
      <c r="I2588" t="s">
        <v>15745</v>
      </c>
      <c r="J2588" t="s">
        <v>13635</v>
      </c>
      <c r="K2588" t="s">
        <v>31</v>
      </c>
      <c r="L2588" t="s">
        <v>31</v>
      </c>
      <c r="M2588" t="s">
        <v>291</v>
      </c>
      <c r="N2588" t="s">
        <v>43</v>
      </c>
      <c r="O2588" t="s">
        <v>13638</v>
      </c>
      <c r="P2588" t="s">
        <v>106</v>
      </c>
      <c r="Q2588" t="s">
        <v>752</v>
      </c>
      <c r="R2588" t="s">
        <v>163</v>
      </c>
      <c r="S2588" t="str">
        <f t="shared" si="36"/>
        <v>MAMANI TISNADO, GUADALUPE</v>
      </c>
      <c r="T2588" t="s">
        <v>64</v>
      </c>
      <c r="U2588" t="s">
        <v>48</v>
      </c>
      <c r="V2588" t="s">
        <v>49</v>
      </c>
      <c r="W2588" t="s">
        <v>18468</v>
      </c>
      <c r="X2588" s="126">
        <v>26908</v>
      </c>
      <c r="Y2588" t="s">
        <v>13639</v>
      </c>
      <c r="Z2588" s="126">
        <v>44197</v>
      </c>
      <c r="AA2588" s="126">
        <v>44561</v>
      </c>
      <c r="AB2588" t="s">
        <v>38</v>
      </c>
      <c r="AC2588" t="s">
        <v>39</v>
      </c>
      <c r="AD2588" t="s">
        <v>40</v>
      </c>
    </row>
    <row r="2589" spans="1:30" x14ac:dyDescent="0.25">
      <c r="A2589" t="s">
        <v>13640</v>
      </c>
      <c r="B2589" t="s">
        <v>425</v>
      </c>
      <c r="C2589" t="s">
        <v>338</v>
      </c>
      <c r="D2589" t="s">
        <v>29</v>
      </c>
      <c r="E2589" t="s">
        <v>452</v>
      </c>
      <c r="F2589" t="s">
        <v>13636</v>
      </c>
      <c r="G2589" t="s">
        <v>13637</v>
      </c>
      <c r="H2589" t="s">
        <v>9383</v>
      </c>
      <c r="I2589" t="s">
        <v>15745</v>
      </c>
      <c r="J2589" t="s">
        <v>13640</v>
      </c>
      <c r="K2589" t="s">
        <v>31</v>
      </c>
      <c r="L2589" t="s">
        <v>31</v>
      </c>
      <c r="M2589" t="s">
        <v>42</v>
      </c>
      <c r="N2589" t="s">
        <v>43</v>
      </c>
      <c r="O2589" t="s">
        <v>13641</v>
      </c>
      <c r="P2589" t="s">
        <v>1043</v>
      </c>
      <c r="Q2589" t="s">
        <v>269</v>
      </c>
      <c r="R2589" t="s">
        <v>13642</v>
      </c>
      <c r="S2589" t="str">
        <f t="shared" si="36"/>
        <v>USCAMAYTA NEYRA, CARLOS MAGNO</v>
      </c>
      <c r="T2589" t="s">
        <v>64</v>
      </c>
      <c r="U2589" t="s">
        <v>48</v>
      </c>
      <c r="V2589" t="s">
        <v>49</v>
      </c>
      <c r="W2589" t="s">
        <v>18469</v>
      </c>
      <c r="X2589" s="126">
        <v>23214</v>
      </c>
      <c r="Y2589" t="s">
        <v>13643</v>
      </c>
      <c r="AB2589" t="s">
        <v>38</v>
      </c>
      <c r="AC2589" t="s">
        <v>39</v>
      </c>
      <c r="AD2589" t="s">
        <v>40</v>
      </c>
    </row>
    <row r="2590" spans="1:30" x14ac:dyDescent="0.25">
      <c r="A2590" t="s">
        <v>13649</v>
      </c>
      <c r="B2590" t="s">
        <v>425</v>
      </c>
      <c r="C2590" t="s">
        <v>338</v>
      </c>
      <c r="D2590" t="s">
        <v>29</v>
      </c>
      <c r="E2590" t="s">
        <v>430</v>
      </c>
      <c r="F2590" t="s">
        <v>13645</v>
      </c>
      <c r="G2590" t="s">
        <v>13646</v>
      </c>
      <c r="H2590" t="s">
        <v>9383</v>
      </c>
      <c r="I2590" t="s">
        <v>15746</v>
      </c>
      <c r="J2590" t="s">
        <v>13649</v>
      </c>
      <c r="K2590" t="s">
        <v>31</v>
      </c>
      <c r="L2590" t="s">
        <v>31</v>
      </c>
      <c r="M2590" t="s">
        <v>291</v>
      </c>
      <c r="N2590" t="s">
        <v>43</v>
      </c>
      <c r="O2590" t="s">
        <v>13650</v>
      </c>
      <c r="P2590" t="s">
        <v>75</v>
      </c>
      <c r="Q2590" t="s">
        <v>84</v>
      </c>
      <c r="R2590" t="s">
        <v>13651</v>
      </c>
      <c r="S2590" t="str">
        <f t="shared" si="36"/>
        <v>QUISPE ACHATA, EUFRACIA NERY</v>
      </c>
      <c r="T2590" t="s">
        <v>47</v>
      </c>
      <c r="U2590" t="s">
        <v>48</v>
      </c>
      <c r="V2590" t="s">
        <v>49</v>
      </c>
      <c r="W2590" t="s">
        <v>18470</v>
      </c>
      <c r="X2590" s="126">
        <v>21199</v>
      </c>
      <c r="Y2590" t="s">
        <v>13652</v>
      </c>
      <c r="Z2590" s="126">
        <v>44197</v>
      </c>
      <c r="AA2590" s="126">
        <v>44561</v>
      </c>
      <c r="AB2590" t="s">
        <v>38</v>
      </c>
      <c r="AC2590" t="s">
        <v>39</v>
      </c>
      <c r="AD2590" t="s">
        <v>40</v>
      </c>
    </row>
    <row r="2591" spans="1:30" x14ac:dyDescent="0.25">
      <c r="A2591" t="s">
        <v>13653</v>
      </c>
      <c r="B2591" t="s">
        <v>425</v>
      </c>
      <c r="C2591" t="s">
        <v>7257</v>
      </c>
      <c r="D2591" t="s">
        <v>29</v>
      </c>
      <c r="E2591" t="s">
        <v>452</v>
      </c>
      <c r="F2591" t="s">
        <v>13654</v>
      </c>
      <c r="G2591" t="s">
        <v>13655</v>
      </c>
      <c r="H2591" t="s">
        <v>9383</v>
      </c>
      <c r="I2591" t="s">
        <v>15747</v>
      </c>
      <c r="J2591" t="s">
        <v>13653</v>
      </c>
      <c r="K2591" t="s">
        <v>31</v>
      </c>
      <c r="L2591" t="s">
        <v>31</v>
      </c>
      <c r="M2591" t="s">
        <v>291</v>
      </c>
      <c r="N2591" t="s">
        <v>43</v>
      </c>
      <c r="O2591" t="s">
        <v>53</v>
      </c>
      <c r="P2591" t="s">
        <v>426</v>
      </c>
      <c r="Q2591" t="s">
        <v>137</v>
      </c>
      <c r="R2591" t="s">
        <v>13656</v>
      </c>
      <c r="S2591" t="str">
        <f t="shared" si="36"/>
        <v>ACERO PINO, ANICETO</v>
      </c>
      <c r="T2591" t="s">
        <v>47</v>
      </c>
      <c r="U2591" t="s">
        <v>48</v>
      </c>
      <c r="V2591" t="s">
        <v>49</v>
      </c>
      <c r="W2591" t="s">
        <v>18471</v>
      </c>
      <c r="X2591" s="126">
        <v>21657</v>
      </c>
      <c r="Y2591" t="s">
        <v>13657</v>
      </c>
      <c r="Z2591" s="126">
        <v>44197</v>
      </c>
      <c r="AA2591" s="126">
        <v>44561</v>
      </c>
      <c r="AB2591" t="s">
        <v>38</v>
      </c>
      <c r="AC2591" t="s">
        <v>39</v>
      </c>
      <c r="AD2591" t="s">
        <v>40</v>
      </c>
    </row>
    <row r="2592" spans="1:30" x14ac:dyDescent="0.25">
      <c r="A2592" t="s">
        <v>13658</v>
      </c>
      <c r="B2592" t="s">
        <v>425</v>
      </c>
      <c r="C2592" t="s">
        <v>338</v>
      </c>
      <c r="D2592" t="s">
        <v>29</v>
      </c>
      <c r="E2592" t="s">
        <v>452</v>
      </c>
      <c r="F2592" t="s">
        <v>13659</v>
      </c>
      <c r="G2592" t="s">
        <v>13660</v>
      </c>
      <c r="H2592" t="s">
        <v>9383</v>
      </c>
      <c r="I2592" t="s">
        <v>15748</v>
      </c>
      <c r="J2592" t="s">
        <v>13658</v>
      </c>
      <c r="K2592" t="s">
        <v>31</v>
      </c>
      <c r="L2592" t="s">
        <v>31</v>
      </c>
      <c r="M2592" t="s">
        <v>42</v>
      </c>
      <c r="N2592" t="s">
        <v>43</v>
      </c>
      <c r="O2592" t="s">
        <v>15749</v>
      </c>
      <c r="P2592" t="s">
        <v>330</v>
      </c>
      <c r="Q2592" t="s">
        <v>352</v>
      </c>
      <c r="R2592" t="s">
        <v>13647</v>
      </c>
      <c r="S2592" t="str">
        <f t="shared" si="36"/>
        <v>COAQUIRA FERNANDEZ, WIGBERTO HIPOLITO</v>
      </c>
      <c r="T2592" t="s">
        <v>64</v>
      </c>
      <c r="U2592" t="s">
        <v>48</v>
      </c>
      <c r="V2592" t="s">
        <v>49</v>
      </c>
      <c r="W2592" t="s">
        <v>18472</v>
      </c>
      <c r="X2592" s="126">
        <v>24332</v>
      </c>
      <c r="Y2592" t="s">
        <v>13648</v>
      </c>
      <c r="AB2592" t="s">
        <v>38</v>
      </c>
      <c r="AC2592" t="s">
        <v>39</v>
      </c>
      <c r="AD2592" t="s">
        <v>40</v>
      </c>
    </row>
    <row r="2593" spans="1:30" x14ac:dyDescent="0.25">
      <c r="A2593" t="s">
        <v>13663</v>
      </c>
      <c r="B2593" t="s">
        <v>425</v>
      </c>
      <c r="C2593" t="s">
        <v>338</v>
      </c>
      <c r="D2593" t="s">
        <v>29</v>
      </c>
      <c r="E2593" t="s">
        <v>452</v>
      </c>
      <c r="F2593" t="s">
        <v>13659</v>
      </c>
      <c r="G2593" t="s">
        <v>13660</v>
      </c>
      <c r="H2593" t="s">
        <v>9383</v>
      </c>
      <c r="I2593" t="s">
        <v>15748</v>
      </c>
      <c r="J2593" t="s">
        <v>13663</v>
      </c>
      <c r="K2593" t="s">
        <v>31</v>
      </c>
      <c r="L2593" t="s">
        <v>31</v>
      </c>
      <c r="M2593" t="s">
        <v>291</v>
      </c>
      <c r="N2593" t="s">
        <v>43</v>
      </c>
      <c r="O2593" t="s">
        <v>13664</v>
      </c>
      <c r="P2593" t="s">
        <v>230</v>
      </c>
      <c r="Q2593" t="s">
        <v>295</v>
      </c>
      <c r="R2593" t="s">
        <v>13665</v>
      </c>
      <c r="S2593" t="str">
        <f t="shared" si="36"/>
        <v>TICONA ZEA, SANTOS SATURNINO</v>
      </c>
      <c r="T2593" t="s">
        <v>59</v>
      </c>
      <c r="U2593" t="s">
        <v>48</v>
      </c>
      <c r="V2593" t="s">
        <v>49</v>
      </c>
      <c r="W2593" t="s">
        <v>18473</v>
      </c>
      <c r="X2593" s="126">
        <v>22979</v>
      </c>
      <c r="Y2593" t="s">
        <v>13666</v>
      </c>
      <c r="Z2593" s="126">
        <v>44197</v>
      </c>
      <c r="AA2593" s="126">
        <v>44561</v>
      </c>
      <c r="AB2593" t="s">
        <v>38</v>
      </c>
      <c r="AC2593" t="s">
        <v>39</v>
      </c>
      <c r="AD2593" t="s">
        <v>40</v>
      </c>
    </row>
    <row r="2594" spans="1:30" x14ac:dyDescent="0.25">
      <c r="A2594" t="s">
        <v>13667</v>
      </c>
      <c r="B2594" t="s">
        <v>425</v>
      </c>
      <c r="C2594" t="s">
        <v>338</v>
      </c>
      <c r="D2594" t="s">
        <v>29</v>
      </c>
      <c r="E2594" t="s">
        <v>452</v>
      </c>
      <c r="F2594" t="s">
        <v>13668</v>
      </c>
      <c r="G2594" t="s">
        <v>13669</v>
      </c>
      <c r="H2594" t="s">
        <v>9383</v>
      </c>
      <c r="I2594" t="s">
        <v>15750</v>
      </c>
      <c r="J2594" t="s">
        <v>13667</v>
      </c>
      <c r="K2594" t="s">
        <v>31</v>
      </c>
      <c r="L2594" t="s">
        <v>31</v>
      </c>
      <c r="M2594" t="s">
        <v>42</v>
      </c>
      <c r="N2594" t="s">
        <v>43</v>
      </c>
      <c r="O2594" t="s">
        <v>13670</v>
      </c>
      <c r="P2594" t="s">
        <v>449</v>
      </c>
      <c r="Q2594" t="s">
        <v>510</v>
      </c>
      <c r="R2594" t="s">
        <v>702</v>
      </c>
      <c r="S2594" t="str">
        <f t="shared" si="36"/>
        <v>COTRADO ONOFRE, JUAN</v>
      </c>
      <c r="T2594" t="s">
        <v>52</v>
      </c>
      <c r="U2594" t="s">
        <v>48</v>
      </c>
      <c r="V2594" t="s">
        <v>49</v>
      </c>
      <c r="W2594" t="s">
        <v>18474</v>
      </c>
      <c r="X2594" s="126">
        <v>27205</v>
      </c>
      <c r="Y2594" t="s">
        <v>13671</v>
      </c>
      <c r="AB2594" t="s">
        <v>38</v>
      </c>
      <c r="AC2594" t="s">
        <v>39</v>
      </c>
      <c r="AD2594" t="s">
        <v>40</v>
      </c>
    </row>
    <row r="2595" spans="1:30" x14ac:dyDescent="0.25">
      <c r="A2595" t="s">
        <v>13672</v>
      </c>
      <c r="B2595" t="s">
        <v>425</v>
      </c>
      <c r="C2595" t="s">
        <v>338</v>
      </c>
      <c r="D2595" t="s">
        <v>29</v>
      </c>
      <c r="E2595" t="s">
        <v>452</v>
      </c>
      <c r="F2595" t="s">
        <v>13668</v>
      </c>
      <c r="G2595" t="s">
        <v>13669</v>
      </c>
      <c r="H2595" t="s">
        <v>9383</v>
      </c>
      <c r="I2595" t="s">
        <v>15750</v>
      </c>
      <c r="J2595" t="s">
        <v>13672</v>
      </c>
      <c r="K2595" t="s">
        <v>31</v>
      </c>
      <c r="L2595" t="s">
        <v>31</v>
      </c>
      <c r="M2595" t="s">
        <v>291</v>
      </c>
      <c r="N2595" t="s">
        <v>43</v>
      </c>
      <c r="O2595" t="s">
        <v>13673</v>
      </c>
      <c r="P2595" t="s">
        <v>226</v>
      </c>
      <c r="Q2595" t="s">
        <v>456</v>
      </c>
      <c r="R2595" t="s">
        <v>13674</v>
      </c>
      <c r="S2595" t="str">
        <f t="shared" si="36"/>
        <v>ARCE VILLASANTE, ROLANDY RICARDO</v>
      </c>
      <c r="T2595" t="s">
        <v>59</v>
      </c>
      <c r="U2595" t="s">
        <v>48</v>
      </c>
      <c r="V2595" t="s">
        <v>49</v>
      </c>
      <c r="W2595" t="s">
        <v>18475</v>
      </c>
      <c r="X2595" s="126">
        <v>26622</v>
      </c>
      <c r="Y2595" t="s">
        <v>13675</v>
      </c>
      <c r="Z2595" s="126">
        <v>44323</v>
      </c>
      <c r="AA2595" s="126">
        <v>44561</v>
      </c>
      <c r="AB2595" t="s">
        <v>38</v>
      </c>
      <c r="AC2595" t="s">
        <v>39</v>
      </c>
      <c r="AD2595" t="s">
        <v>40</v>
      </c>
    </row>
    <row r="2596" spans="1:30" x14ac:dyDescent="0.25">
      <c r="A2596" t="s">
        <v>13676</v>
      </c>
      <c r="B2596" t="s">
        <v>425</v>
      </c>
      <c r="C2596" t="s">
        <v>338</v>
      </c>
      <c r="D2596" t="s">
        <v>29</v>
      </c>
      <c r="E2596" t="s">
        <v>452</v>
      </c>
      <c r="F2596" t="s">
        <v>13668</v>
      </c>
      <c r="G2596" t="s">
        <v>13669</v>
      </c>
      <c r="H2596" t="s">
        <v>9383</v>
      </c>
      <c r="I2596" t="s">
        <v>15750</v>
      </c>
      <c r="J2596" t="s">
        <v>13676</v>
      </c>
      <c r="K2596" t="s">
        <v>31</v>
      </c>
      <c r="L2596" t="s">
        <v>31</v>
      </c>
      <c r="M2596" t="s">
        <v>42</v>
      </c>
      <c r="N2596" t="s">
        <v>61</v>
      </c>
      <c r="O2596" t="s">
        <v>18476</v>
      </c>
      <c r="P2596" t="s">
        <v>126</v>
      </c>
      <c r="Q2596" t="s">
        <v>391</v>
      </c>
      <c r="R2596" t="s">
        <v>22789</v>
      </c>
      <c r="S2596" s="189" t="s">
        <v>235</v>
      </c>
      <c r="T2596" t="s">
        <v>64</v>
      </c>
      <c r="U2596" t="s">
        <v>48</v>
      </c>
      <c r="V2596" t="s">
        <v>49</v>
      </c>
      <c r="W2596" t="s">
        <v>22790</v>
      </c>
      <c r="X2596" s="126">
        <v>27292</v>
      </c>
      <c r="Y2596" t="s">
        <v>22791</v>
      </c>
      <c r="Z2596" s="126">
        <v>44417</v>
      </c>
      <c r="AA2596" s="126">
        <v>44561</v>
      </c>
      <c r="AB2596" t="s">
        <v>38</v>
      </c>
      <c r="AC2596" t="s">
        <v>6628</v>
      </c>
      <c r="AD2596" t="s">
        <v>40</v>
      </c>
    </row>
    <row r="2597" spans="1:30" x14ac:dyDescent="0.25">
      <c r="A2597" t="s">
        <v>13677</v>
      </c>
      <c r="B2597" t="s">
        <v>425</v>
      </c>
      <c r="C2597" t="s">
        <v>338</v>
      </c>
      <c r="D2597" t="s">
        <v>29</v>
      </c>
      <c r="E2597" t="s">
        <v>452</v>
      </c>
      <c r="F2597" t="s">
        <v>13668</v>
      </c>
      <c r="G2597" t="s">
        <v>13669</v>
      </c>
      <c r="H2597" t="s">
        <v>9383</v>
      </c>
      <c r="I2597" t="s">
        <v>15750</v>
      </c>
      <c r="J2597" t="s">
        <v>13677</v>
      </c>
      <c r="K2597" t="s">
        <v>31</v>
      </c>
      <c r="L2597" t="s">
        <v>31</v>
      </c>
      <c r="M2597" t="s">
        <v>42</v>
      </c>
      <c r="N2597" t="s">
        <v>61</v>
      </c>
      <c r="O2597" t="s">
        <v>18477</v>
      </c>
      <c r="P2597" t="s">
        <v>9819</v>
      </c>
      <c r="Q2597" t="s">
        <v>22792</v>
      </c>
      <c r="R2597" t="s">
        <v>22793</v>
      </c>
      <c r="S2597" s="189" t="s">
        <v>235</v>
      </c>
      <c r="T2597" t="s">
        <v>64</v>
      </c>
      <c r="U2597" t="s">
        <v>48</v>
      </c>
      <c r="V2597" t="s">
        <v>49</v>
      </c>
      <c r="W2597" t="s">
        <v>22794</v>
      </c>
      <c r="X2597" s="126">
        <v>26162</v>
      </c>
      <c r="Y2597" t="s">
        <v>22795</v>
      </c>
      <c r="Z2597" s="126">
        <v>44256</v>
      </c>
      <c r="AA2597" s="126">
        <v>44561</v>
      </c>
      <c r="AB2597" t="s">
        <v>38</v>
      </c>
      <c r="AC2597" t="s">
        <v>6628</v>
      </c>
      <c r="AD2597" t="s">
        <v>40</v>
      </c>
    </row>
    <row r="2598" spans="1:30" x14ac:dyDescent="0.25">
      <c r="A2598" t="s">
        <v>13678</v>
      </c>
      <c r="B2598" t="s">
        <v>425</v>
      </c>
      <c r="C2598" t="s">
        <v>338</v>
      </c>
      <c r="D2598" t="s">
        <v>29</v>
      </c>
      <c r="E2598" t="s">
        <v>452</v>
      </c>
      <c r="F2598" t="s">
        <v>13668</v>
      </c>
      <c r="G2598" t="s">
        <v>13669</v>
      </c>
      <c r="H2598" t="s">
        <v>9383</v>
      </c>
      <c r="I2598" t="s">
        <v>15750</v>
      </c>
      <c r="J2598" t="s">
        <v>13678</v>
      </c>
      <c r="K2598" t="s">
        <v>31</v>
      </c>
      <c r="L2598" t="s">
        <v>31</v>
      </c>
      <c r="M2598" t="s">
        <v>42</v>
      </c>
      <c r="N2598" t="s">
        <v>43</v>
      </c>
      <c r="O2598" t="s">
        <v>13679</v>
      </c>
      <c r="P2598" t="s">
        <v>341</v>
      </c>
      <c r="Q2598" t="s">
        <v>273</v>
      </c>
      <c r="R2598" t="s">
        <v>13680</v>
      </c>
      <c r="S2598" t="str">
        <f t="shared" si="36"/>
        <v>GUTIERREZ CUTIPA, EDGAR EDMAN</v>
      </c>
      <c r="T2598" t="s">
        <v>64</v>
      </c>
      <c r="U2598" t="s">
        <v>48</v>
      </c>
      <c r="V2598" t="s">
        <v>49</v>
      </c>
      <c r="W2598" t="s">
        <v>18478</v>
      </c>
      <c r="X2598" s="126">
        <v>26208</v>
      </c>
      <c r="Y2598" t="s">
        <v>13681</v>
      </c>
      <c r="AB2598" t="s">
        <v>38</v>
      </c>
      <c r="AC2598" t="s">
        <v>39</v>
      </c>
      <c r="AD2598" t="s">
        <v>40</v>
      </c>
    </row>
    <row r="2599" spans="1:30" x14ac:dyDescent="0.25">
      <c r="A2599" t="s">
        <v>13682</v>
      </c>
      <c r="B2599" t="s">
        <v>429</v>
      </c>
      <c r="C2599" t="s">
        <v>28</v>
      </c>
      <c r="D2599" t="s">
        <v>29</v>
      </c>
      <c r="E2599" t="s">
        <v>430</v>
      </c>
      <c r="F2599" t="s">
        <v>13683</v>
      </c>
      <c r="G2599" t="s">
        <v>13684</v>
      </c>
      <c r="H2599" t="s">
        <v>9383</v>
      </c>
      <c r="I2599" t="s">
        <v>15751</v>
      </c>
      <c r="J2599" t="s">
        <v>13682</v>
      </c>
      <c r="K2599" t="s">
        <v>31</v>
      </c>
      <c r="L2599" t="s">
        <v>32</v>
      </c>
      <c r="M2599" t="s">
        <v>33</v>
      </c>
      <c r="N2599" t="s">
        <v>699</v>
      </c>
      <c r="O2599" t="s">
        <v>13685</v>
      </c>
      <c r="P2599" t="s">
        <v>248</v>
      </c>
      <c r="Q2599" t="s">
        <v>60</v>
      </c>
      <c r="R2599" t="s">
        <v>11818</v>
      </c>
      <c r="S2599" t="str">
        <f t="shared" si="36"/>
        <v>BARRIOS GALLEGOS, ANGEL ELEUTERIO</v>
      </c>
      <c r="T2599" t="s">
        <v>59</v>
      </c>
      <c r="U2599" t="s">
        <v>37</v>
      </c>
      <c r="V2599" t="s">
        <v>49</v>
      </c>
      <c r="W2599" t="s">
        <v>18278</v>
      </c>
      <c r="X2599" s="126">
        <v>25113</v>
      </c>
      <c r="Y2599" t="s">
        <v>11819</v>
      </c>
      <c r="Z2599" s="126">
        <v>44197</v>
      </c>
      <c r="AA2599" s="126">
        <v>44561</v>
      </c>
      <c r="AB2599" t="s">
        <v>38</v>
      </c>
      <c r="AC2599" t="s">
        <v>39</v>
      </c>
      <c r="AD2599" t="s">
        <v>40</v>
      </c>
    </row>
    <row r="2600" spans="1:30" x14ac:dyDescent="0.25">
      <c r="B2600" t="s">
        <v>429</v>
      </c>
      <c r="C2600" t="s">
        <v>28</v>
      </c>
      <c r="D2600" t="s">
        <v>29</v>
      </c>
      <c r="E2600" t="s">
        <v>430</v>
      </c>
      <c r="F2600" t="s">
        <v>13683</v>
      </c>
      <c r="G2600" t="s">
        <v>13684</v>
      </c>
      <c r="H2600" t="s">
        <v>9383</v>
      </c>
      <c r="I2600" t="s">
        <v>15751</v>
      </c>
      <c r="J2600" t="s">
        <v>13686</v>
      </c>
      <c r="K2600" t="s">
        <v>31</v>
      </c>
      <c r="L2600" t="s">
        <v>31</v>
      </c>
      <c r="M2600" t="s">
        <v>42</v>
      </c>
      <c r="N2600" t="s">
        <v>61</v>
      </c>
      <c r="O2600" t="s">
        <v>18479</v>
      </c>
      <c r="P2600" t="s">
        <v>68</v>
      </c>
      <c r="Q2600" t="s">
        <v>230</v>
      </c>
      <c r="R2600" t="s">
        <v>22796</v>
      </c>
      <c r="S2600" s="189" t="s">
        <v>235</v>
      </c>
      <c r="T2600" t="s">
        <v>64</v>
      </c>
      <c r="U2600" t="s">
        <v>48</v>
      </c>
      <c r="V2600" t="s">
        <v>49</v>
      </c>
      <c r="W2600" t="s">
        <v>22797</v>
      </c>
      <c r="X2600" s="126">
        <v>33919</v>
      </c>
      <c r="Y2600" t="s">
        <v>22798</v>
      </c>
      <c r="Z2600" s="126">
        <v>44267</v>
      </c>
      <c r="AA2600" s="126">
        <v>44349</v>
      </c>
      <c r="AB2600" t="s">
        <v>302</v>
      </c>
      <c r="AC2600" t="s">
        <v>6628</v>
      </c>
      <c r="AD2600" t="s">
        <v>40</v>
      </c>
    </row>
    <row r="2601" spans="1:30" x14ac:dyDescent="0.25">
      <c r="A2601" t="s">
        <v>13686</v>
      </c>
      <c r="B2601" t="s">
        <v>429</v>
      </c>
      <c r="C2601" t="s">
        <v>28</v>
      </c>
      <c r="D2601" t="s">
        <v>29</v>
      </c>
      <c r="E2601" t="s">
        <v>430</v>
      </c>
      <c r="F2601" t="s">
        <v>13683</v>
      </c>
      <c r="G2601" t="s">
        <v>13684</v>
      </c>
      <c r="H2601" t="s">
        <v>9383</v>
      </c>
      <c r="I2601" t="s">
        <v>15751</v>
      </c>
      <c r="J2601" t="s">
        <v>13686</v>
      </c>
      <c r="K2601" t="s">
        <v>31</v>
      </c>
      <c r="L2601" t="s">
        <v>31</v>
      </c>
      <c r="M2601" t="s">
        <v>42</v>
      </c>
      <c r="N2601" t="s">
        <v>61</v>
      </c>
      <c r="O2601" t="s">
        <v>18480</v>
      </c>
      <c r="P2601" t="s">
        <v>4271</v>
      </c>
      <c r="Q2601" t="s">
        <v>528</v>
      </c>
      <c r="R2601" t="s">
        <v>22799</v>
      </c>
      <c r="S2601" s="189" t="s">
        <v>235</v>
      </c>
      <c r="T2601" t="s">
        <v>64</v>
      </c>
      <c r="U2601" t="s">
        <v>48</v>
      </c>
      <c r="V2601" t="s">
        <v>16197</v>
      </c>
      <c r="W2601" t="s">
        <v>22800</v>
      </c>
      <c r="X2601" s="126">
        <v>32560</v>
      </c>
      <c r="Y2601" t="s">
        <v>22801</v>
      </c>
      <c r="Z2601" s="126">
        <v>44256</v>
      </c>
      <c r="AA2601" s="126">
        <v>44561</v>
      </c>
      <c r="AB2601" t="s">
        <v>38</v>
      </c>
      <c r="AC2601" t="s">
        <v>6628</v>
      </c>
      <c r="AD2601" t="s">
        <v>40</v>
      </c>
    </row>
    <row r="2602" spans="1:30" x14ac:dyDescent="0.25">
      <c r="A2602" t="s">
        <v>13687</v>
      </c>
      <c r="B2602" t="s">
        <v>429</v>
      </c>
      <c r="C2602" t="s">
        <v>28</v>
      </c>
      <c r="D2602" t="s">
        <v>29</v>
      </c>
      <c r="E2602" t="s">
        <v>430</v>
      </c>
      <c r="F2602" t="s">
        <v>13683</v>
      </c>
      <c r="G2602" t="s">
        <v>13684</v>
      </c>
      <c r="H2602" t="s">
        <v>9383</v>
      </c>
      <c r="I2602" t="s">
        <v>15751</v>
      </c>
      <c r="J2602" t="s">
        <v>13687</v>
      </c>
      <c r="K2602" t="s">
        <v>31</v>
      </c>
      <c r="L2602" t="s">
        <v>31</v>
      </c>
      <c r="M2602" t="s">
        <v>42</v>
      </c>
      <c r="N2602" t="s">
        <v>43</v>
      </c>
      <c r="O2602" t="s">
        <v>53</v>
      </c>
      <c r="P2602" t="s">
        <v>490</v>
      </c>
      <c r="Q2602" t="s">
        <v>45</v>
      </c>
      <c r="R2602" t="s">
        <v>617</v>
      </c>
      <c r="S2602" t="str">
        <f t="shared" si="36"/>
        <v>CARI CHOQUEHUANCA, ELSA</v>
      </c>
      <c r="T2602" t="s">
        <v>47</v>
      </c>
      <c r="U2602" t="s">
        <v>48</v>
      </c>
      <c r="V2602" t="s">
        <v>49</v>
      </c>
      <c r="W2602" t="s">
        <v>18481</v>
      </c>
      <c r="X2602" s="126">
        <v>24080</v>
      </c>
      <c r="Y2602" t="s">
        <v>13688</v>
      </c>
      <c r="AB2602" t="s">
        <v>38</v>
      </c>
      <c r="AC2602" t="s">
        <v>39</v>
      </c>
      <c r="AD2602" t="s">
        <v>40</v>
      </c>
    </row>
    <row r="2603" spans="1:30" x14ac:dyDescent="0.25">
      <c r="A2603" t="s">
        <v>13689</v>
      </c>
      <c r="B2603" t="s">
        <v>429</v>
      </c>
      <c r="C2603" t="s">
        <v>28</v>
      </c>
      <c r="D2603" t="s">
        <v>29</v>
      </c>
      <c r="E2603" t="s">
        <v>430</v>
      </c>
      <c r="F2603" t="s">
        <v>13683</v>
      </c>
      <c r="G2603" t="s">
        <v>13684</v>
      </c>
      <c r="H2603" t="s">
        <v>9383</v>
      </c>
      <c r="I2603" t="s">
        <v>15751</v>
      </c>
      <c r="J2603" t="s">
        <v>13689</v>
      </c>
      <c r="K2603" t="s">
        <v>31</v>
      </c>
      <c r="L2603" t="s">
        <v>31</v>
      </c>
      <c r="M2603" t="s">
        <v>42</v>
      </c>
      <c r="N2603" t="s">
        <v>43</v>
      </c>
      <c r="O2603" t="s">
        <v>13690</v>
      </c>
      <c r="P2603" t="s">
        <v>152</v>
      </c>
      <c r="Q2603" t="s">
        <v>387</v>
      </c>
      <c r="R2603" t="s">
        <v>13691</v>
      </c>
      <c r="S2603" t="str">
        <f t="shared" si="36"/>
        <v>RAMOS POMA, LUIS EDGAR</v>
      </c>
      <c r="T2603" t="s">
        <v>52</v>
      </c>
      <c r="U2603" t="s">
        <v>48</v>
      </c>
      <c r="V2603" t="s">
        <v>49</v>
      </c>
      <c r="W2603" t="s">
        <v>18482</v>
      </c>
      <c r="X2603" s="126">
        <v>27546</v>
      </c>
      <c r="Y2603" t="s">
        <v>13692</v>
      </c>
      <c r="AB2603" t="s">
        <v>38</v>
      </c>
      <c r="AC2603" t="s">
        <v>39</v>
      </c>
      <c r="AD2603" t="s">
        <v>40</v>
      </c>
    </row>
    <row r="2604" spans="1:30" x14ac:dyDescent="0.25">
      <c r="A2604" t="s">
        <v>13693</v>
      </c>
      <c r="B2604" t="s">
        <v>429</v>
      </c>
      <c r="C2604" t="s">
        <v>28</v>
      </c>
      <c r="D2604" t="s">
        <v>29</v>
      </c>
      <c r="E2604" t="s">
        <v>430</v>
      </c>
      <c r="F2604" t="s">
        <v>13683</v>
      </c>
      <c r="G2604" t="s">
        <v>13684</v>
      </c>
      <c r="H2604" t="s">
        <v>9383</v>
      </c>
      <c r="I2604" t="s">
        <v>15751</v>
      </c>
      <c r="J2604" t="s">
        <v>13693</v>
      </c>
      <c r="K2604" t="s">
        <v>31</v>
      </c>
      <c r="L2604" t="s">
        <v>31</v>
      </c>
      <c r="M2604" t="s">
        <v>42</v>
      </c>
      <c r="N2604" t="s">
        <v>43</v>
      </c>
      <c r="O2604" t="s">
        <v>53</v>
      </c>
      <c r="P2604" t="s">
        <v>159</v>
      </c>
      <c r="Q2604" t="s">
        <v>330</v>
      </c>
      <c r="R2604" t="s">
        <v>13694</v>
      </c>
      <c r="S2604" t="str">
        <f t="shared" si="36"/>
        <v>CHURA COAQUIRA, ERMITAÑO</v>
      </c>
      <c r="T2604" t="s">
        <v>47</v>
      </c>
      <c r="U2604" t="s">
        <v>48</v>
      </c>
      <c r="V2604" t="s">
        <v>49</v>
      </c>
      <c r="W2604" t="s">
        <v>18483</v>
      </c>
      <c r="X2604" s="126">
        <v>22002</v>
      </c>
      <c r="Y2604" t="s">
        <v>13695</v>
      </c>
      <c r="AB2604" t="s">
        <v>38</v>
      </c>
      <c r="AC2604" t="s">
        <v>39</v>
      </c>
      <c r="AD2604" t="s">
        <v>40</v>
      </c>
    </row>
    <row r="2605" spans="1:30" x14ac:dyDescent="0.25">
      <c r="A2605" t="s">
        <v>13696</v>
      </c>
      <c r="B2605" t="s">
        <v>429</v>
      </c>
      <c r="C2605" t="s">
        <v>28</v>
      </c>
      <c r="D2605" t="s">
        <v>29</v>
      </c>
      <c r="E2605" t="s">
        <v>430</v>
      </c>
      <c r="F2605" t="s">
        <v>13683</v>
      </c>
      <c r="G2605" t="s">
        <v>13684</v>
      </c>
      <c r="H2605" t="s">
        <v>9383</v>
      </c>
      <c r="I2605" t="s">
        <v>15751</v>
      </c>
      <c r="J2605" t="s">
        <v>13696</v>
      </c>
      <c r="K2605" t="s">
        <v>31</v>
      </c>
      <c r="L2605" t="s">
        <v>31</v>
      </c>
      <c r="M2605" t="s">
        <v>42</v>
      </c>
      <c r="N2605" t="s">
        <v>43</v>
      </c>
      <c r="O2605" t="s">
        <v>53</v>
      </c>
      <c r="P2605" t="s">
        <v>266</v>
      </c>
      <c r="Q2605" t="s">
        <v>468</v>
      </c>
      <c r="R2605" t="s">
        <v>271</v>
      </c>
      <c r="S2605" t="str">
        <f t="shared" si="36"/>
        <v>LUJANO DURAN, PEDRO</v>
      </c>
      <c r="T2605" t="s">
        <v>52</v>
      </c>
      <c r="U2605" t="s">
        <v>48</v>
      </c>
      <c r="V2605" t="s">
        <v>49</v>
      </c>
      <c r="W2605" t="s">
        <v>18484</v>
      </c>
      <c r="X2605" s="126">
        <v>24217</v>
      </c>
      <c r="Y2605" t="s">
        <v>13697</v>
      </c>
      <c r="AB2605" t="s">
        <v>38</v>
      </c>
      <c r="AC2605" t="s">
        <v>39</v>
      </c>
      <c r="AD2605" t="s">
        <v>40</v>
      </c>
    </row>
    <row r="2606" spans="1:30" x14ac:dyDescent="0.25">
      <c r="A2606" t="s">
        <v>13698</v>
      </c>
      <c r="B2606" t="s">
        <v>429</v>
      </c>
      <c r="C2606" t="s">
        <v>28</v>
      </c>
      <c r="D2606" t="s">
        <v>29</v>
      </c>
      <c r="E2606" t="s">
        <v>430</v>
      </c>
      <c r="F2606" t="s">
        <v>13683</v>
      </c>
      <c r="G2606" t="s">
        <v>13684</v>
      </c>
      <c r="H2606" t="s">
        <v>9383</v>
      </c>
      <c r="I2606" t="s">
        <v>15751</v>
      </c>
      <c r="J2606" t="s">
        <v>13698</v>
      </c>
      <c r="K2606" t="s">
        <v>31</v>
      </c>
      <c r="L2606" t="s">
        <v>31</v>
      </c>
      <c r="M2606" t="s">
        <v>42</v>
      </c>
      <c r="N2606" t="s">
        <v>43</v>
      </c>
      <c r="O2606" t="s">
        <v>53</v>
      </c>
      <c r="P2606" t="s">
        <v>641</v>
      </c>
      <c r="Q2606" t="s">
        <v>230</v>
      </c>
      <c r="R2606" t="s">
        <v>13699</v>
      </c>
      <c r="S2606" t="str">
        <f t="shared" si="36"/>
        <v>RIVA TICONA, MATILDE FLORENTINA</v>
      </c>
      <c r="T2606" t="s">
        <v>47</v>
      </c>
      <c r="U2606" t="s">
        <v>48</v>
      </c>
      <c r="V2606" t="s">
        <v>49</v>
      </c>
      <c r="W2606" t="s">
        <v>18485</v>
      </c>
      <c r="X2606" s="126">
        <v>21989</v>
      </c>
      <c r="Y2606" t="s">
        <v>13700</v>
      </c>
      <c r="AB2606" t="s">
        <v>38</v>
      </c>
      <c r="AC2606" t="s">
        <v>39</v>
      </c>
      <c r="AD2606" t="s">
        <v>40</v>
      </c>
    </row>
    <row r="2607" spans="1:30" x14ac:dyDescent="0.25">
      <c r="A2607" t="s">
        <v>13701</v>
      </c>
      <c r="B2607" t="s">
        <v>429</v>
      </c>
      <c r="C2607" t="s">
        <v>28</v>
      </c>
      <c r="D2607" t="s">
        <v>29</v>
      </c>
      <c r="E2607" t="s">
        <v>430</v>
      </c>
      <c r="F2607" t="s">
        <v>13683</v>
      </c>
      <c r="G2607" t="s">
        <v>13684</v>
      </c>
      <c r="H2607" t="s">
        <v>9383</v>
      </c>
      <c r="I2607" t="s">
        <v>15751</v>
      </c>
      <c r="J2607" t="s">
        <v>13701</v>
      </c>
      <c r="K2607" t="s">
        <v>31</v>
      </c>
      <c r="L2607" t="s">
        <v>31</v>
      </c>
      <c r="M2607" t="s">
        <v>6446</v>
      </c>
      <c r="N2607" t="s">
        <v>61</v>
      </c>
      <c r="O2607" t="s">
        <v>18486</v>
      </c>
      <c r="P2607" t="s">
        <v>149</v>
      </c>
      <c r="Q2607" t="s">
        <v>9795</v>
      </c>
      <c r="R2607" t="s">
        <v>22802</v>
      </c>
      <c r="S2607" s="189" t="s">
        <v>235</v>
      </c>
      <c r="T2607" t="s">
        <v>64</v>
      </c>
      <c r="U2607" t="s">
        <v>48</v>
      </c>
      <c r="V2607" t="s">
        <v>49</v>
      </c>
      <c r="W2607" t="s">
        <v>22803</v>
      </c>
      <c r="X2607" s="126">
        <v>32703</v>
      </c>
      <c r="Y2607" t="s">
        <v>22804</v>
      </c>
      <c r="Z2607" s="126">
        <v>44256</v>
      </c>
      <c r="AA2607" s="126">
        <v>44561</v>
      </c>
      <c r="AB2607" t="s">
        <v>38</v>
      </c>
      <c r="AC2607" t="s">
        <v>6628</v>
      </c>
      <c r="AD2607" t="s">
        <v>40</v>
      </c>
    </row>
    <row r="2608" spans="1:30" x14ac:dyDescent="0.25">
      <c r="A2608" t="s">
        <v>13702</v>
      </c>
      <c r="B2608" t="s">
        <v>429</v>
      </c>
      <c r="C2608" t="s">
        <v>28</v>
      </c>
      <c r="D2608" t="s">
        <v>29</v>
      </c>
      <c r="E2608" t="s">
        <v>430</v>
      </c>
      <c r="F2608" t="s">
        <v>13683</v>
      </c>
      <c r="G2608" t="s">
        <v>13684</v>
      </c>
      <c r="H2608" t="s">
        <v>9383</v>
      </c>
      <c r="I2608" t="s">
        <v>15751</v>
      </c>
      <c r="J2608" t="s">
        <v>13702</v>
      </c>
      <c r="K2608" t="s">
        <v>90</v>
      </c>
      <c r="L2608" t="s">
        <v>91</v>
      </c>
      <c r="M2608" t="s">
        <v>92</v>
      </c>
      <c r="N2608" t="s">
        <v>43</v>
      </c>
      <c r="O2608" t="s">
        <v>53</v>
      </c>
      <c r="P2608" t="s">
        <v>132</v>
      </c>
      <c r="Q2608" t="s">
        <v>78</v>
      </c>
      <c r="R2608" t="s">
        <v>10956</v>
      </c>
      <c r="S2608" t="str">
        <f t="shared" si="36"/>
        <v>VELASQUEZ PINEDA, HIPOLITO</v>
      </c>
      <c r="T2608" t="s">
        <v>147</v>
      </c>
      <c r="U2608" t="s">
        <v>37</v>
      </c>
      <c r="V2608" t="s">
        <v>49</v>
      </c>
      <c r="W2608" t="s">
        <v>18487</v>
      </c>
      <c r="X2608" s="126">
        <v>19963</v>
      </c>
      <c r="Y2608" t="s">
        <v>13703</v>
      </c>
      <c r="AB2608" t="s">
        <v>38</v>
      </c>
      <c r="AC2608" t="s">
        <v>95</v>
      </c>
      <c r="AD2608" t="s">
        <v>40</v>
      </c>
    </row>
    <row r="2609" spans="1:30" x14ac:dyDescent="0.25">
      <c r="A2609" t="s">
        <v>13704</v>
      </c>
      <c r="B2609" t="s">
        <v>433</v>
      </c>
      <c r="C2609" t="s">
        <v>28</v>
      </c>
      <c r="D2609" t="s">
        <v>29</v>
      </c>
      <c r="E2609" t="s">
        <v>369</v>
      </c>
      <c r="F2609" t="s">
        <v>13705</v>
      </c>
      <c r="G2609" t="s">
        <v>13706</v>
      </c>
      <c r="H2609" t="s">
        <v>9383</v>
      </c>
      <c r="I2609" t="s">
        <v>15752</v>
      </c>
      <c r="J2609" t="s">
        <v>13704</v>
      </c>
      <c r="K2609" t="s">
        <v>31</v>
      </c>
      <c r="L2609" t="s">
        <v>32</v>
      </c>
      <c r="M2609" t="s">
        <v>33</v>
      </c>
      <c r="N2609" t="s">
        <v>34</v>
      </c>
      <c r="O2609" t="s">
        <v>13707</v>
      </c>
      <c r="P2609" t="s">
        <v>1029</v>
      </c>
      <c r="Q2609" t="s">
        <v>15753</v>
      </c>
      <c r="R2609" t="s">
        <v>15754</v>
      </c>
      <c r="S2609" t="str">
        <f t="shared" si="36"/>
        <v>ARIZACA KACHA, FREDY RUFINO</v>
      </c>
      <c r="T2609" t="s">
        <v>59</v>
      </c>
      <c r="U2609" t="s">
        <v>37</v>
      </c>
      <c r="V2609" t="s">
        <v>6613</v>
      </c>
      <c r="W2609" t="s">
        <v>18488</v>
      </c>
      <c r="X2609" s="126">
        <v>27714</v>
      </c>
      <c r="Y2609" t="s">
        <v>15755</v>
      </c>
      <c r="Z2609" s="126">
        <v>43525</v>
      </c>
      <c r="AA2609" s="126">
        <v>44985</v>
      </c>
      <c r="AB2609" t="s">
        <v>38</v>
      </c>
      <c r="AC2609" t="s">
        <v>39</v>
      </c>
      <c r="AD2609" t="s">
        <v>40</v>
      </c>
    </row>
    <row r="2610" spans="1:30" x14ac:dyDescent="0.25">
      <c r="A2610" t="s">
        <v>13709</v>
      </c>
      <c r="B2610" t="s">
        <v>433</v>
      </c>
      <c r="C2610" t="s">
        <v>28</v>
      </c>
      <c r="D2610" t="s">
        <v>29</v>
      </c>
      <c r="E2610" t="s">
        <v>369</v>
      </c>
      <c r="F2610" t="s">
        <v>13705</v>
      </c>
      <c r="G2610" t="s">
        <v>13706</v>
      </c>
      <c r="H2610" t="s">
        <v>9383</v>
      </c>
      <c r="I2610" t="s">
        <v>15752</v>
      </c>
      <c r="J2610" t="s">
        <v>13709</v>
      </c>
      <c r="K2610" t="s">
        <v>31</v>
      </c>
      <c r="L2610" t="s">
        <v>31</v>
      </c>
      <c r="M2610" t="s">
        <v>42</v>
      </c>
      <c r="N2610" t="s">
        <v>43</v>
      </c>
      <c r="O2610" t="s">
        <v>13710</v>
      </c>
      <c r="P2610" t="s">
        <v>156</v>
      </c>
      <c r="Q2610" t="s">
        <v>748</v>
      </c>
      <c r="R2610" t="s">
        <v>13711</v>
      </c>
      <c r="S2610" t="str">
        <f t="shared" si="36"/>
        <v>PEREZ PEÑALOZA, RUSO PEDRO</v>
      </c>
      <c r="T2610" t="s">
        <v>64</v>
      </c>
      <c r="U2610" t="s">
        <v>48</v>
      </c>
      <c r="V2610" t="s">
        <v>49</v>
      </c>
      <c r="W2610" t="s">
        <v>18489</v>
      </c>
      <c r="X2610" s="126">
        <v>26051</v>
      </c>
      <c r="Y2610" t="s">
        <v>13712</v>
      </c>
      <c r="AB2610" t="s">
        <v>38</v>
      </c>
      <c r="AC2610" t="s">
        <v>39</v>
      </c>
      <c r="AD2610" t="s">
        <v>40</v>
      </c>
    </row>
    <row r="2611" spans="1:30" x14ac:dyDescent="0.25">
      <c r="A2611" t="s">
        <v>13713</v>
      </c>
      <c r="B2611" t="s">
        <v>433</v>
      </c>
      <c r="C2611" t="s">
        <v>28</v>
      </c>
      <c r="D2611" t="s">
        <v>29</v>
      </c>
      <c r="E2611" t="s">
        <v>369</v>
      </c>
      <c r="F2611" t="s">
        <v>13705</v>
      </c>
      <c r="G2611" t="s">
        <v>13706</v>
      </c>
      <c r="H2611" t="s">
        <v>9383</v>
      </c>
      <c r="I2611" t="s">
        <v>15752</v>
      </c>
      <c r="J2611" t="s">
        <v>13713</v>
      </c>
      <c r="K2611" t="s">
        <v>31</v>
      </c>
      <c r="L2611" t="s">
        <v>31</v>
      </c>
      <c r="M2611" t="s">
        <v>42</v>
      </c>
      <c r="N2611" t="s">
        <v>43</v>
      </c>
      <c r="O2611" t="s">
        <v>53</v>
      </c>
      <c r="P2611" t="s">
        <v>126</v>
      </c>
      <c r="Q2611" t="s">
        <v>111</v>
      </c>
      <c r="R2611" t="s">
        <v>1048</v>
      </c>
      <c r="S2611" t="str">
        <f t="shared" si="36"/>
        <v>FLORES SILVA, JESUS</v>
      </c>
      <c r="T2611" t="s">
        <v>47</v>
      </c>
      <c r="U2611" t="s">
        <v>48</v>
      </c>
      <c r="V2611" t="s">
        <v>49</v>
      </c>
      <c r="W2611" t="s">
        <v>18490</v>
      </c>
      <c r="X2611" s="126">
        <v>22344</v>
      </c>
      <c r="Y2611" t="s">
        <v>13714</v>
      </c>
      <c r="AB2611" t="s">
        <v>38</v>
      </c>
      <c r="AC2611" t="s">
        <v>39</v>
      </c>
      <c r="AD2611" t="s">
        <v>40</v>
      </c>
    </row>
    <row r="2612" spans="1:30" x14ac:dyDescent="0.25">
      <c r="A2612" t="s">
        <v>13715</v>
      </c>
      <c r="B2612" t="s">
        <v>433</v>
      </c>
      <c r="C2612" t="s">
        <v>28</v>
      </c>
      <c r="D2612" t="s">
        <v>29</v>
      </c>
      <c r="E2612" t="s">
        <v>369</v>
      </c>
      <c r="F2612" t="s">
        <v>13705</v>
      </c>
      <c r="G2612" t="s">
        <v>13706</v>
      </c>
      <c r="H2612" t="s">
        <v>9383</v>
      </c>
      <c r="I2612" t="s">
        <v>15752</v>
      </c>
      <c r="J2612" t="s">
        <v>13715</v>
      </c>
      <c r="K2612" t="s">
        <v>31</v>
      </c>
      <c r="L2612" t="s">
        <v>31</v>
      </c>
      <c r="M2612" t="s">
        <v>9423</v>
      </c>
      <c r="N2612" t="s">
        <v>61</v>
      </c>
      <c r="O2612" t="s">
        <v>13716</v>
      </c>
      <c r="P2612" t="s">
        <v>75</v>
      </c>
      <c r="Q2612" t="s">
        <v>22805</v>
      </c>
      <c r="R2612" t="s">
        <v>22806</v>
      </c>
      <c r="S2612" s="189" t="s">
        <v>235</v>
      </c>
      <c r="T2612" t="s">
        <v>64</v>
      </c>
      <c r="U2612" t="s">
        <v>48</v>
      </c>
      <c r="V2612" t="s">
        <v>49</v>
      </c>
      <c r="W2612" t="s">
        <v>22807</v>
      </c>
      <c r="X2612" s="126">
        <v>31599</v>
      </c>
      <c r="Y2612" t="s">
        <v>22808</v>
      </c>
      <c r="Z2612" s="126">
        <v>44256</v>
      </c>
      <c r="AA2612" s="126">
        <v>44561</v>
      </c>
      <c r="AB2612" t="s">
        <v>38</v>
      </c>
      <c r="AC2612" t="s">
        <v>6628</v>
      </c>
      <c r="AD2612" t="s">
        <v>40</v>
      </c>
    </row>
    <row r="2613" spans="1:30" x14ac:dyDescent="0.25">
      <c r="A2613" t="s">
        <v>13717</v>
      </c>
      <c r="B2613" t="s">
        <v>433</v>
      </c>
      <c r="C2613" t="s">
        <v>28</v>
      </c>
      <c r="D2613" t="s">
        <v>29</v>
      </c>
      <c r="E2613" t="s">
        <v>369</v>
      </c>
      <c r="F2613" t="s">
        <v>13705</v>
      </c>
      <c r="G2613" t="s">
        <v>13706</v>
      </c>
      <c r="H2613" t="s">
        <v>9383</v>
      </c>
      <c r="I2613" t="s">
        <v>15752</v>
      </c>
      <c r="J2613" t="s">
        <v>13717</v>
      </c>
      <c r="K2613" t="s">
        <v>31</v>
      </c>
      <c r="L2613" t="s">
        <v>31</v>
      </c>
      <c r="M2613" t="s">
        <v>42</v>
      </c>
      <c r="N2613" t="s">
        <v>43</v>
      </c>
      <c r="O2613" t="s">
        <v>53</v>
      </c>
      <c r="P2613" t="s">
        <v>668</v>
      </c>
      <c r="Q2613" t="s">
        <v>132</v>
      </c>
      <c r="R2613" t="s">
        <v>13718</v>
      </c>
      <c r="S2613" t="str">
        <f t="shared" si="36"/>
        <v>CHAIÑA VELASQUEZ, NORKA EVA</v>
      </c>
      <c r="T2613" t="s">
        <v>47</v>
      </c>
      <c r="U2613" t="s">
        <v>48</v>
      </c>
      <c r="V2613" t="s">
        <v>49</v>
      </c>
      <c r="W2613" t="s">
        <v>18491</v>
      </c>
      <c r="X2613" s="126">
        <v>23924</v>
      </c>
      <c r="Y2613" t="s">
        <v>13719</v>
      </c>
      <c r="AB2613" t="s">
        <v>38</v>
      </c>
      <c r="AC2613" t="s">
        <v>39</v>
      </c>
      <c r="AD2613" t="s">
        <v>40</v>
      </c>
    </row>
    <row r="2614" spans="1:30" x14ac:dyDescent="0.25">
      <c r="A2614" t="s">
        <v>13720</v>
      </c>
      <c r="B2614" t="s">
        <v>433</v>
      </c>
      <c r="C2614" t="s">
        <v>28</v>
      </c>
      <c r="D2614" t="s">
        <v>29</v>
      </c>
      <c r="E2614" t="s">
        <v>369</v>
      </c>
      <c r="F2614" t="s">
        <v>13705</v>
      </c>
      <c r="G2614" t="s">
        <v>13706</v>
      </c>
      <c r="H2614" t="s">
        <v>9383</v>
      </c>
      <c r="I2614" t="s">
        <v>15752</v>
      </c>
      <c r="J2614" t="s">
        <v>13720</v>
      </c>
      <c r="K2614" t="s">
        <v>31</v>
      </c>
      <c r="L2614" t="s">
        <v>31</v>
      </c>
      <c r="M2614" t="s">
        <v>42</v>
      </c>
      <c r="N2614" t="s">
        <v>43</v>
      </c>
      <c r="O2614" t="s">
        <v>13721</v>
      </c>
      <c r="P2614" t="s">
        <v>75</v>
      </c>
      <c r="Q2614" t="s">
        <v>1049</v>
      </c>
      <c r="R2614" t="s">
        <v>13722</v>
      </c>
      <c r="S2614" t="str">
        <f t="shared" si="36"/>
        <v>QUISPE PARIAPAZA, CARMEN VIVIANA</v>
      </c>
      <c r="T2614" t="s">
        <v>47</v>
      </c>
      <c r="U2614" t="s">
        <v>48</v>
      </c>
      <c r="V2614" t="s">
        <v>49</v>
      </c>
      <c r="W2614" t="s">
        <v>18492</v>
      </c>
      <c r="X2614" s="126">
        <v>23713</v>
      </c>
      <c r="Y2614" t="s">
        <v>13723</v>
      </c>
      <c r="AB2614" t="s">
        <v>38</v>
      </c>
      <c r="AC2614" t="s">
        <v>39</v>
      </c>
      <c r="AD2614" t="s">
        <v>40</v>
      </c>
    </row>
    <row r="2615" spans="1:30" x14ac:dyDescent="0.25">
      <c r="A2615" t="s">
        <v>13724</v>
      </c>
      <c r="B2615" t="s">
        <v>433</v>
      </c>
      <c r="C2615" t="s">
        <v>28</v>
      </c>
      <c r="D2615" t="s">
        <v>29</v>
      </c>
      <c r="E2615" t="s">
        <v>369</v>
      </c>
      <c r="F2615" t="s">
        <v>13705</v>
      </c>
      <c r="G2615" t="s">
        <v>13706</v>
      </c>
      <c r="H2615" t="s">
        <v>9383</v>
      </c>
      <c r="I2615" t="s">
        <v>15752</v>
      </c>
      <c r="J2615" t="s">
        <v>13724</v>
      </c>
      <c r="K2615" t="s">
        <v>31</v>
      </c>
      <c r="L2615" t="s">
        <v>31</v>
      </c>
      <c r="M2615" t="s">
        <v>42</v>
      </c>
      <c r="N2615" t="s">
        <v>43</v>
      </c>
      <c r="O2615" t="s">
        <v>53</v>
      </c>
      <c r="P2615" t="s">
        <v>330</v>
      </c>
      <c r="Q2615" t="s">
        <v>58</v>
      </c>
      <c r="R2615" t="s">
        <v>13725</v>
      </c>
      <c r="S2615" t="str">
        <f t="shared" si="36"/>
        <v>COAQUIRA VILCA, YRON MARIO</v>
      </c>
      <c r="T2615" t="s">
        <v>52</v>
      </c>
      <c r="U2615" t="s">
        <v>48</v>
      </c>
      <c r="V2615" t="s">
        <v>49</v>
      </c>
      <c r="W2615" t="s">
        <v>18493</v>
      </c>
      <c r="X2615" s="126">
        <v>23301</v>
      </c>
      <c r="Y2615" t="s">
        <v>13726</v>
      </c>
      <c r="AB2615" t="s">
        <v>38</v>
      </c>
      <c r="AC2615" t="s">
        <v>39</v>
      </c>
      <c r="AD2615" t="s">
        <v>40</v>
      </c>
    </row>
    <row r="2616" spans="1:30" x14ac:dyDescent="0.25">
      <c r="A2616" t="s">
        <v>13727</v>
      </c>
      <c r="B2616" t="s">
        <v>433</v>
      </c>
      <c r="C2616" t="s">
        <v>28</v>
      </c>
      <c r="D2616" t="s">
        <v>29</v>
      </c>
      <c r="E2616" t="s">
        <v>369</v>
      </c>
      <c r="F2616" t="s">
        <v>13705</v>
      </c>
      <c r="G2616" t="s">
        <v>13706</v>
      </c>
      <c r="H2616" t="s">
        <v>9383</v>
      </c>
      <c r="I2616" t="s">
        <v>15752</v>
      </c>
      <c r="J2616" t="s">
        <v>13727</v>
      </c>
      <c r="K2616" t="s">
        <v>31</v>
      </c>
      <c r="L2616" t="s">
        <v>31</v>
      </c>
      <c r="M2616" t="s">
        <v>6446</v>
      </c>
      <c r="N2616" t="s">
        <v>43</v>
      </c>
      <c r="O2616" t="s">
        <v>13728</v>
      </c>
      <c r="P2616" t="s">
        <v>218</v>
      </c>
      <c r="Q2616" t="s">
        <v>640</v>
      </c>
      <c r="R2616" t="s">
        <v>1395</v>
      </c>
      <c r="S2616" t="str">
        <f t="shared" si="36"/>
        <v>PARI ARAPA, JUAN JOSE</v>
      </c>
      <c r="T2616" t="s">
        <v>64</v>
      </c>
      <c r="U2616" t="s">
        <v>48</v>
      </c>
      <c r="V2616" t="s">
        <v>49</v>
      </c>
      <c r="W2616" t="s">
        <v>18494</v>
      </c>
      <c r="X2616" s="126">
        <v>28731</v>
      </c>
      <c r="Y2616" t="s">
        <v>2566</v>
      </c>
      <c r="AB2616" t="s">
        <v>38</v>
      </c>
      <c r="AC2616" t="s">
        <v>39</v>
      </c>
      <c r="AD2616" t="s">
        <v>40</v>
      </c>
    </row>
    <row r="2617" spans="1:30" x14ac:dyDescent="0.25">
      <c r="A2617" t="s">
        <v>13729</v>
      </c>
      <c r="B2617" t="s">
        <v>433</v>
      </c>
      <c r="C2617" t="s">
        <v>28</v>
      </c>
      <c r="D2617" t="s">
        <v>29</v>
      </c>
      <c r="E2617" t="s">
        <v>369</v>
      </c>
      <c r="F2617" t="s">
        <v>13705</v>
      </c>
      <c r="G2617" t="s">
        <v>13706</v>
      </c>
      <c r="H2617" t="s">
        <v>9383</v>
      </c>
      <c r="I2617" t="s">
        <v>15752</v>
      </c>
      <c r="J2617" t="s">
        <v>13729</v>
      </c>
      <c r="K2617" t="s">
        <v>31</v>
      </c>
      <c r="L2617" t="s">
        <v>31</v>
      </c>
      <c r="M2617" t="s">
        <v>42</v>
      </c>
      <c r="N2617" t="s">
        <v>43</v>
      </c>
      <c r="O2617" t="s">
        <v>13730</v>
      </c>
      <c r="P2617" t="s">
        <v>952</v>
      </c>
      <c r="Q2617" t="s">
        <v>237</v>
      </c>
      <c r="R2617" t="s">
        <v>7335</v>
      </c>
      <c r="S2617" t="str">
        <f t="shared" si="36"/>
        <v>ROMAN VASQUEZ, DORIS YANET</v>
      </c>
      <c r="T2617" t="s">
        <v>64</v>
      </c>
      <c r="U2617" t="s">
        <v>48</v>
      </c>
      <c r="V2617" t="s">
        <v>49</v>
      </c>
      <c r="W2617" t="s">
        <v>18495</v>
      </c>
      <c r="X2617" s="126">
        <v>22763</v>
      </c>
      <c r="Y2617" t="s">
        <v>13731</v>
      </c>
      <c r="AB2617" t="s">
        <v>38</v>
      </c>
      <c r="AC2617" t="s">
        <v>39</v>
      </c>
      <c r="AD2617" t="s">
        <v>40</v>
      </c>
    </row>
    <row r="2618" spans="1:30" x14ac:dyDescent="0.25">
      <c r="A2618" t="s">
        <v>13732</v>
      </c>
      <c r="B2618" t="s">
        <v>433</v>
      </c>
      <c r="C2618" t="s">
        <v>28</v>
      </c>
      <c r="D2618" t="s">
        <v>29</v>
      </c>
      <c r="E2618" t="s">
        <v>369</v>
      </c>
      <c r="F2618" t="s">
        <v>13705</v>
      </c>
      <c r="G2618" t="s">
        <v>13706</v>
      </c>
      <c r="H2618" t="s">
        <v>9383</v>
      </c>
      <c r="I2618" t="s">
        <v>15752</v>
      </c>
      <c r="J2618" t="s">
        <v>13732</v>
      </c>
      <c r="K2618" t="s">
        <v>31</v>
      </c>
      <c r="L2618" t="s">
        <v>31</v>
      </c>
      <c r="M2618" t="s">
        <v>42</v>
      </c>
      <c r="N2618" t="s">
        <v>43</v>
      </c>
      <c r="O2618" t="s">
        <v>13733</v>
      </c>
      <c r="P2618" t="s">
        <v>179</v>
      </c>
      <c r="Q2618" t="s">
        <v>330</v>
      </c>
      <c r="R2618" t="s">
        <v>949</v>
      </c>
      <c r="S2618" t="str">
        <f t="shared" si="36"/>
        <v>TITO COAQUIRA, ANTONIO</v>
      </c>
      <c r="T2618" t="s">
        <v>52</v>
      </c>
      <c r="U2618" t="s">
        <v>48</v>
      </c>
      <c r="V2618" t="s">
        <v>49</v>
      </c>
      <c r="W2618" t="s">
        <v>18496</v>
      </c>
      <c r="X2618" s="126">
        <v>23622</v>
      </c>
      <c r="Y2618" t="s">
        <v>15756</v>
      </c>
      <c r="AB2618" t="s">
        <v>38</v>
      </c>
      <c r="AC2618" t="s">
        <v>39</v>
      </c>
      <c r="AD2618" t="s">
        <v>40</v>
      </c>
    </row>
    <row r="2619" spans="1:30" x14ac:dyDescent="0.25">
      <c r="A2619" t="s">
        <v>13734</v>
      </c>
      <c r="B2619" t="s">
        <v>433</v>
      </c>
      <c r="C2619" t="s">
        <v>28</v>
      </c>
      <c r="D2619" t="s">
        <v>29</v>
      </c>
      <c r="E2619" t="s">
        <v>369</v>
      </c>
      <c r="F2619" t="s">
        <v>13705</v>
      </c>
      <c r="G2619" t="s">
        <v>13706</v>
      </c>
      <c r="H2619" t="s">
        <v>9383</v>
      </c>
      <c r="I2619" t="s">
        <v>15752</v>
      </c>
      <c r="J2619" t="s">
        <v>13734</v>
      </c>
      <c r="K2619" t="s">
        <v>31</v>
      </c>
      <c r="L2619" t="s">
        <v>31</v>
      </c>
      <c r="M2619" t="s">
        <v>42</v>
      </c>
      <c r="N2619" t="s">
        <v>43</v>
      </c>
      <c r="O2619" t="s">
        <v>53</v>
      </c>
      <c r="P2619" t="s">
        <v>256</v>
      </c>
      <c r="Q2619" t="s">
        <v>75</v>
      </c>
      <c r="R2619" t="s">
        <v>13735</v>
      </c>
      <c r="S2619" t="str">
        <f t="shared" si="36"/>
        <v>SANCHEZ QUISPE, HUGO GUILLERMO</v>
      </c>
      <c r="T2619" t="s">
        <v>52</v>
      </c>
      <c r="U2619" t="s">
        <v>48</v>
      </c>
      <c r="V2619" t="s">
        <v>49</v>
      </c>
      <c r="W2619" t="s">
        <v>18497</v>
      </c>
      <c r="X2619" s="126">
        <v>24513</v>
      </c>
      <c r="Y2619" t="s">
        <v>13736</v>
      </c>
      <c r="AB2619" t="s">
        <v>38</v>
      </c>
      <c r="AC2619" t="s">
        <v>39</v>
      </c>
      <c r="AD2619" t="s">
        <v>40</v>
      </c>
    </row>
    <row r="2620" spans="1:30" x14ac:dyDescent="0.25">
      <c r="A2620" t="s">
        <v>13737</v>
      </c>
      <c r="B2620" t="s">
        <v>433</v>
      </c>
      <c r="C2620" t="s">
        <v>28</v>
      </c>
      <c r="D2620" t="s">
        <v>29</v>
      </c>
      <c r="E2620" t="s">
        <v>369</v>
      </c>
      <c r="F2620" t="s">
        <v>13705</v>
      </c>
      <c r="G2620" t="s">
        <v>13706</v>
      </c>
      <c r="H2620" t="s">
        <v>9383</v>
      </c>
      <c r="I2620" t="s">
        <v>15752</v>
      </c>
      <c r="J2620" t="s">
        <v>13737</v>
      </c>
      <c r="K2620" t="s">
        <v>31</v>
      </c>
      <c r="L2620" t="s">
        <v>31</v>
      </c>
      <c r="M2620" t="s">
        <v>42</v>
      </c>
      <c r="N2620" t="s">
        <v>43</v>
      </c>
      <c r="O2620" t="s">
        <v>264</v>
      </c>
      <c r="P2620" t="s">
        <v>256</v>
      </c>
      <c r="Q2620" t="s">
        <v>75</v>
      </c>
      <c r="R2620" t="s">
        <v>185</v>
      </c>
      <c r="S2620" t="str">
        <f t="shared" si="36"/>
        <v>SANCHEZ QUISPE, ELIZABETH</v>
      </c>
      <c r="T2620" t="s">
        <v>47</v>
      </c>
      <c r="U2620" t="s">
        <v>48</v>
      </c>
      <c r="V2620" t="s">
        <v>49</v>
      </c>
      <c r="W2620" t="s">
        <v>18498</v>
      </c>
      <c r="X2620" s="126">
        <v>26088</v>
      </c>
      <c r="Y2620" t="s">
        <v>13708</v>
      </c>
      <c r="AB2620" t="s">
        <v>38</v>
      </c>
      <c r="AC2620" t="s">
        <v>39</v>
      </c>
      <c r="AD2620" t="s">
        <v>40</v>
      </c>
    </row>
    <row r="2621" spans="1:30" x14ac:dyDescent="0.25">
      <c r="A2621" t="s">
        <v>13739</v>
      </c>
      <c r="B2621" t="s">
        <v>433</v>
      </c>
      <c r="C2621" t="s">
        <v>28</v>
      </c>
      <c r="D2621" t="s">
        <v>29</v>
      </c>
      <c r="E2621" t="s">
        <v>369</v>
      </c>
      <c r="F2621" t="s">
        <v>13705</v>
      </c>
      <c r="G2621" t="s">
        <v>13706</v>
      </c>
      <c r="H2621" t="s">
        <v>9383</v>
      </c>
      <c r="I2621" t="s">
        <v>15752</v>
      </c>
      <c r="J2621" t="s">
        <v>13739</v>
      </c>
      <c r="K2621" t="s">
        <v>31</v>
      </c>
      <c r="L2621" t="s">
        <v>31</v>
      </c>
      <c r="M2621" t="s">
        <v>42</v>
      </c>
      <c r="N2621" t="s">
        <v>43</v>
      </c>
      <c r="O2621" t="s">
        <v>13740</v>
      </c>
      <c r="P2621" t="s">
        <v>571</v>
      </c>
      <c r="Q2621" t="s">
        <v>482</v>
      </c>
      <c r="R2621" t="s">
        <v>980</v>
      </c>
      <c r="S2621" t="str">
        <f t="shared" si="36"/>
        <v>MARIN CAHUI, ANGELICA</v>
      </c>
      <c r="T2621" t="s">
        <v>64</v>
      </c>
      <c r="U2621" t="s">
        <v>48</v>
      </c>
      <c r="V2621" t="s">
        <v>49</v>
      </c>
      <c r="W2621" t="s">
        <v>18499</v>
      </c>
      <c r="X2621" s="126">
        <v>23162</v>
      </c>
      <c r="Y2621" t="s">
        <v>13741</v>
      </c>
      <c r="AB2621" t="s">
        <v>38</v>
      </c>
      <c r="AC2621" t="s">
        <v>39</v>
      </c>
      <c r="AD2621" t="s">
        <v>40</v>
      </c>
    </row>
    <row r="2622" spans="1:30" x14ac:dyDescent="0.25">
      <c r="A2622" t="s">
        <v>13742</v>
      </c>
      <c r="B2622" t="s">
        <v>433</v>
      </c>
      <c r="C2622" t="s">
        <v>28</v>
      </c>
      <c r="D2622" t="s">
        <v>29</v>
      </c>
      <c r="E2622" t="s">
        <v>369</v>
      </c>
      <c r="F2622" t="s">
        <v>13705</v>
      </c>
      <c r="G2622" t="s">
        <v>13706</v>
      </c>
      <c r="H2622" t="s">
        <v>9383</v>
      </c>
      <c r="I2622" t="s">
        <v>15752</v>
      </c>
      <c r="J2622" t="s">
        <v>13742</v>
      </c>
      <c r="K2622" t="s">
        <v>90</v>
      </c>
      <c r="L2622" t="s">
        <v>91</v>
      </c>
      <c r="M2622" t="s">
        <v>92</v>
      </c>
      <c r="N2622" t="s">
        <v>43</v>
      </c>
      <c r="O2622" t="s">
        <v>53</v>
      </c>
      <c r="P2622" t="s">
        <v>411</v>
      </c>
      <c r="Q2622" t="s">
        <v>298</v>
      </c>
      <c r="R2622" t="s">
        <v>13743</v>
      </c>
      <c r="S2622" t="str">
        <f t="shared" si="36"/>
        <v>BUSTINZA AGUILAR, UBALDO</v>
      </c>
      <c r="T2622" t="s">
        <v>176</v>
      </c>
      <c r="U2622" t="s">
        <v>37</v>
      </c>
      <c r="V2622" t="s">
        <v>49</v>
      </c>
      <c r="W2622" t="s">
        <v>18500</v>
      </c>
      <c r="X2622" s="126">
        <v>19859</v>
      </c>
      <c r="Y2622" t="s">
        <v>13744</v>
      </c>
      <c r="AB2622" t="s">
        <v>38</v>
      </c>
      <c r="AC2622" t="s">
        <v>95</v>
      </c>
      <c r="AD2622" t="s">
        <v>40</v>
      </c>
    </row>
    <row r="2623" spans="1:30" x14ac:dyDescent="0.25">
      <c r="A2623" t="s">
        <v>13745</v>
      </c>
      <c r="B2623" t="s">
        <v>433</v>
      </c>
      <c r="C2623" t="s">
        <v>28</v>
      </c>
      <c r="D2623" t="s">
        <v>29</v>
      </c>
      <c r="E2623" t="s">
        <v>369</v>
      </c>
      <c r="F2623" t="s">
        <v>13705</v>
      </c>
      <c r="G2623" t="s">
        <v>13706</v>
      </c>
      <c r="H2623" t="s">
        <v>9383</v>
      </c>
      <c r="I2623" t="s">
        <v>15752</v>
      </c>
      <c r="J2623" t="s">
        <v>13745</v>
      </c>
      <c r="K2623" t="s">
        <v>90</v>
      </c>
      <c r="L2623" t="s">
        <v>91</v>
      </c>
      <c r="M2623" t="s">
        <v>96</v>
      </c>
      <c r="N2623" t="s">
        <v>43</v>
      </c>
      <c r="O2623" t="s">
        <v>53</v>
      </c>
      <c r="P2623" t="s">
        <v>75</v>
      </c>
      <c r="Q2623" t="s">
        <v>807</v>
      </c>
      <c r="R2623" t="s">
        <v>448</v>
      </c>
      <c r="S2623" t="str">
        <f t="shared" si="36"/>
        <v>QUISPE ARROYO, JOSE</v>
      </c>
      <c r="T2623" t="s">
        <v>406</v>
      </c>
      <c r="U2623" t="s">
        <v>37</v>
      </c>
      <c r="V2623" t="s">
        <v>49</v>
      </c>
      <c r="W2623" t="s">
        <v>18501</v>
      </c>
      <c r="X2623" s="126">
        <v>22535</v>
      </c>
      <c r="Y2623" t="s">
        <v>13746</v>
      </c>
      <c r="AB2623" t="s">
        <v>38</v>
      </c>
      <c r="AC2623" t="s">
        <v>95</v>
      </c>
      <c r="AD2623" t="s">
        <v>40</v>
      </c>
    </row>
    <row r="2624" spans="1:30" x14ac:dyDescent="0.25">
      <c r="A2624" t="s">
        <v>13747</v>
      </c>
      <c r="B2624" t="s">
        <v>433</v>
      </c>
      <c r="C2624" t="s">
        <v>7257</v>
      </c>
      <c r="D2624" t="s">
        <v>29</v>
      </c>
      <c r="E2624" t="s">
        <v>452</v>
      </c>
      <c r="F2624" t="s">
        <v>13748</v>
      </c>
      <c r="G2624" t="s">
        <v>13749</v>
      </c>
      <c r="H2624" t="s">
        <v>9383</v>
      </c>
      <c r="I2624" t="s">
        <v>15757</v>
      </c>
      <c r="J2624" t="s">
        <v>13747</v>
      </c>
      <c r="K2624" t="s">
        <v>31</v>
      </c>
      <c r="L2624" t="s">
        <v>31</v>
      </c>
      <c r="M2624" t="s">
        <v>291</v>
      </c>
      <c r="N2624" t="s">
        <v>43</v>
      </c>
      <c r="O2624" t="s">
        <v>15758</v>
      </c>
      <c r="P2624" t="s">
        <v>18504</v>
      </c>
      <c r="Q2624" t="s">
        <v>106</v>
      </c>
      <c r="R2624" t="s">
        <v>18505</v>
      </c>
      <c r="S2624" t="str">
        <f t="shared" si="36"/>
        <v>SEJJE MAMANI, LADISLAO</v>
      </c>
      <c r="T2624" t="s">
        <v>52</v>
      </c>
      <c r="U2624" t="s">
        <v>48</v>
      </c>
      <c r="V2624" t="s">
        <v>49</v>
      </c>
      <c r="W2624" t="s">
        <v>18502</v>
      </c>
      <c r="X2624" s="126">
        <v>23920</v>
      </c>
      <c r="Y2624" t="s">
        <v>18503</v>
      </c>
      <c r="Z2624" s="126">
        <v>44256</v>
      </c>
      <c r="AA2624" s="126">
        <v>44561</v>
      </c>
      <c r="AB2624" t="s">
        <v>38</v>
      </c>
      <c r="AC2624" t="s">
        <v>39</v>
      </c>
      <c r="AD2624" t="s">
        <v>40</v>
      </c>
    </row>
    <row r="2625" spans="1:30" x14ac:dyDescent="0.25">
      <c r="A2625" t="s">
        <v>13751</v>
      </c>
      <c r="B2625" t="s">
        <v>433</v>
      </c>
      <c r="C2625" t="s">
        <v>7257</v>
      </c>
      <c r="D2625" t="s">
        <v>29</v>
      </c>
      <c r="E2625" t="s">
        <v>430</v>
      </c>
      <c r="F2625" t="s">
        <v>13752</v>
      </c>
      <c r="G2625" t="s">
        <v>13753</v>
      </c>
      <c r="H2625" t="s">
        <v>9383</v>
      </c>
      <c r="I2625" t="s">
        <v>15759</v>
      </c>
      <c r="J2625" t="s">
        <v>13751</v>
      </c>
      <c r="K2625" t="s">
        <v>31</v>
      </c>
      <c r="L2625" t="s">
        <v>31</v>
      </c>
      <c r="M2625" t="s">
        <v>291</v>
      </c>
      <c r="N2625" t="s">
        <v>43</v>
      </c>
      <c r="O2625" t="s">
        <v>13754</v>
      </c>
      <c r="P2625" t="s">
        <v>106</v>
      </c>
      <c r="Q2625" t="s">
        <v>693</v>
      </c>
      <c r="R2625" t="s">
        <v>13755</v>
      </c>
      <c r="S2625" t="str">
        <f t="shared" si="36"/>
        <v>MAMANI ARI, GLORIA MARIA</v>
      </c>
      <c r="T2625" t="s">
        <v>47</v>
      </c>
      <c r="U2625" t="s">
        <v>48</v>
      </c>
      <c r="V2625" t="s">
        <v>49</v>
      </c>
      <c r="W2625" t="s">
        <v>18506</v>
      </c>
      <c r="X2625" s="126">
        <v>24698</v>
      </c>
      <c r="Y2625" t="s">
        <v>13756</v>
      </c>
      <c r="Z2625" s="126">
        <v>44197</v>
      </c>
      <c r="AA2625" s="126">
        <v>44561</v>
      </c>
      <c r="AB2625" t="s">
        <v>38</v>
      </c>
      <c r="AC2625" t="s">
        <v>39</v>
      </c>
      <c r="AD2625" t="s">
        <v>40</v>
      </c>
    </row>
    <row r="2626" spans="1:30" x14ac:dyDescent="0.25">
      <c r="A2626" t="s">
        <v>13757</v>
      </c>
      <c r="B2626" t="s">
        <v>429</v>
      </c>
      <c r="C2626" t="s">
        <v>338</v>
      </c>
      <c r="D2626" t="s">
        <v>29</v>
      </c>
      <c r="E2626" t="s">
        <v>430</v>
      </c>
      <c r="F2626" t="s">
        <v>13758</v>
      </c>
      <c r="G2626" t="s">
        <v>13759</v>
      </c>
      <c r="H2626" t="s">
        <v>9383</v>
      </c>
      <c r="I2626" t="s">
        <v>15760</v>
      </c>
      <c r="J2626" t="s">
        <v>13757</v>
      </c>
      <c r="K2626" t="s">
        <v>31</v>
      </c>
      <c r="L2626" t="s">
        <v>31</v>
      </c>
      <c r="M2626" t="s">
        <v>42</v>
      </c>
      <c r="N2626" t="s">
        <v>43</v>
      </c>
      <c r="O2626" t="s">
        <v>53</v>
      </c>
      <c r="P2626" t="s">
        <v>159</v>
      </c>
      <c r="Q2626" t="s">
        <v>75</v>
      </c>
      <c r="R2626" t="s">
        <v>13760</v>
      </c>
      <c r="S2626" t="str">
        <f t="shared" si="36"/>
        <v>CHURA QUISPE, PLACIDO BIVIANO</v>
      </c>
      <c r="T2626" t="s">
        <v>52</v>
      </c>
      <c r="U2626" t="s">
        <v>48</v>
      </c>
      <c r="V2626" t="s">
        <v>49</v>
      </c>
      <c r="W2626" t="s">
        <v>18507</v>
      </c>
      <c r="X2626" s="126">
        <v>21536</v>
      </c>
      <c r="Y2626" t="s">
        <v>13761</v>
      </c>
      <c r="AB2626" t="s">
        <v>38</v>
      </c>
      <c r="AC2626" t="s">
        <v>39</v>
      </c>
      <c r="AD2626" t="s">
        <v>40</v>
      </c>
    </row>
    <row r="2627" spans="1:30" x14ac:dyDescent="0.25">
      <c r="A2627" t="s">
        <v>13762</v>
      </c>
      <c r="B2627" t="s">
        <v>429</v>
      </c>
      <c r="C2627" t="s">
        <v>338</v>
      </c>
      <c r="D2627" t="s">
        <v>29</v>
      </c>
      <c r="E2627" t="s">
        <v>430</v>
      </c>
      <c r="F2627" t="s">
        <v>13758</v>
      </c>
      <c r="G2627" t="s">
        <v>13759</v>
      </c>
      <c r="H2627" t="s">
        <v>9383</v>
      </c>
      <c r="I2627" t="s">
        <v>15760</v>
      </c>
      <c r="J2627" t="s">
        <v>13762</v>
      </c>
      <c r="K2627" t="s">
        <v>31</v>
      </c>
      <c r="L2627" t="s">
        <v>31</v>
      </c>
      <c r="M2627" t="s">
        <v>42</v>
      </c>
      <c r="N2627" t="s">
        <v>43</v>
      </c>
      <c r="O2627" t="s">
        <v>53</v>
      </c>
      <c r="P2627" t="s">
        <v>161</v>
      </c>
      <c r="Q2627" t="s">
        <v>75</v>
      </c>
      <c r="R2627" t="s">
        <v>13763</v>
      </c>
      <c r="S2627" t="str">
        <f t="shared" si="36"/>
        <v>COYLA QUISPE, VICTORIA DIONISIA</v>
      </c>
      <c r="T2627" t="s">
        <v>52</v>
      </c>
      <c r="U2627" t="s">
        <v>48</v>
      </c>
      <c r="V2627" t="s">
        <v>49</v>
      </c>
      <c r="W2627" t="s">
        <v>18508</v>
      </c>
      <c r="X2627" s="126">
        <v>24554</v>
      </c>
      <c r="Y2627" t="s">
        <v>13764</v>
      </c>
      <c r="AB2627" t="s">
        <v>38</v>
      </c>
      <c r="AC2627" t="s">
        <v>39</v>
      </c>
      <c r="AD2627" t="s">
        <v>40</v>
      </c>
    </row>
    <row r="2628" spans="1:30" x14ac:dyDescent="0.25">
      <c r="A2628" t="s">
        <v>13765</v>
      </c>
      <c r="B2628" t="s">
        <v>429</v>
      </c>
      <c r="C2628" t="s">
        <v>338</v>
      </c>
      <c r="D2628" t="s">
        <v>29</v>
      </c>
      <c r="E2628" t="s">
        <v>430</v>
      </c>
      <c r="F2628" t="s">
        <v>13758</v>
      </c>
      <c r="G2628" t="s">
        <v>13759</v>
      </c>
      <c r="H2628" t="s">
        <v>9383</v>
      </c>
      <c r="I2628" t="s">
        <v>15760</v>
      </c>
      <c r="J2628" t="s">
        <v>13765</v>
      </c>
      <c r="K2628" t="s">
        <v>31</v>
      </c>
      <c r="L2628" t="s">
        <v>31</v>
      </c>
      <c r="M2628" t="s">
        <v>291</v>
      </c>
      <c r="N2628" t="s">
        <v>43</v>
      </c>
      <c r="O2628" t="s">
        <v>13766</v>
      </c>
      <c r="P2628" t="s">
        <v>179</v>
      </c>
      <c r="Q2628" t="s">
        <v>411</v>
      </c>
      <c r="R2628" t="s">
        <v>231</v>
      </c>
      <c r="S2628" t="str">
        <f t="shared" si="36"/>
        <v>TITO BUSTINZA, EUSEBIA</v>
      </c>
      <c r="T2628" t="s">
        <v>47</v>
      </c>
      <c r="U2628" t="s">
        <v>48</v>
      </c>
      <c r="V2628" t="s">
        <v>49</v>
      </c>
      <c r="W2628" t="s">
        <v>18509</v>
      </c>
      <c r="X2628" s="126">
        <v>22924</v>
      </c>
      <c r="Y2628" t="s">
        <v>13767</v>
      </c>
      <c r="Z2628" s="126">
        <v>44197</v>
      </c>
      <c r="AA2628" s="126">
        <v>44561</v>
      </c>
      <c r="AB2628" t="s">
        <v>38</v>
      </c>
      <c r="AC2628" t="s">
        <v>39</v>
      </c>
      <c r="AD2628" t="s">
        <v>40</v>
      </c>
    </row>
    <row r="2629" spans="1:30" x14ac:dyDescent="0.25">
      <c r="A2629" t="s">
        <v>13768</v>
      </c>
      <c r="B2629" t="s">
        <v>441</v>
      </c>
      <c r="C2629" t="s">
        <v>338</v>
      </c>
      <c r="D2629" t="s">
        <v>29</v>
      </c>
      <c r="E2629" t="s">
        <v>430</v>
      </c>
      <c r="F2629" t="s">
        <v>13769</v>
      </c>
      <c r="G2629" t="s">
        <v>13770</v>
      </c>
      <c r="H2629" t="s">
        <v>9383</v>
      </c>
      <c r="I2629" t="s">
        <v>15761</v>
      </c>
      <c r="J2629" t="s">
        <v>13768</v>
      </c>
      <c r="K2629" t="s">
        <v>31</v>
      </c>
      <c r="L2629" t="s">
        <v>32</v>
      </c>
      <c r="M2629" t="s">
        <v>33</v>
      </c>
      <c r="N2629" t="s">
        <v>34</v>
      </c>
      <c r="O2629" t="s">
        <v>6560</v>
      </c>
      <c r="P2629" t="s">
        <v>412</v>
      </c>
      <c r="Q2629" t="s">
        <v>188</v>
      </c>
      <c r="R2629" t="s">
        <v>13771</v>
      </c>
      <c r="S2629" t="str">
        <f t="shared" ref="S2629:S2692" si="37">CONCATENATE(P2629," ",Q2629,","," ",R2629)</f>
        <v>HUATA PANCA, ELEUTERIO ALEX</v>
      </c>
      <c r="T2629" t="s">
        <v>36</v>
      </c>
      <c r="U2629" t="s">
        <v>37</v>
      </c>
      <c r="V2629" t="s">
        <v>6561</v>
      </c>
      <c r="W2629" t="s">
        <v>18510</v>
      </c>
      <c r="X2629" s="126">
        <v>24017</v>
      </c>
      <c r="Y2629" t="s">
        <v>13772</v>
      </c>
      <c r="Z2629" s="126">
        <v>43374</v>
      </c>
      <c r="AA2629" s="126">
        <v>44834</v>
      </c>
      <c r="AB2629" t="s">
        <v>38</v>
      </c>
      <c r="AC2629" t="s">
        <v>39</v>
      </c>
      <c r="AD2629" t="s">
        <v>40</v>
      </c>
    </row>
    <row r="2630" spans="1:30" x14ac:dyDescent="0.25">
      <c r="A2630" t="s">
        <v>13773</v>
      </c>
      <c r="B2630" t="s">
        <v>441</v>
      </c>
      <c r="C2630" t="s">
        <v>338</v>
      </c>
      <c r="D2630" t="s">
        <v>29</v>
      </c>
      <c r="E2630" t="s">
        <v>430</v>
      </c>
      <c r="F2630" t="s">
        <v>13769</v>
      </c>
      <c r="G2630" t="s">
        <v>13770</v>
      </c>
      <c r="H2630" t="s">
        <v>9383</v>
      </c>
      <c r="I2630" t="s">
        <v>15761</v>
      </c>
      <c r="J2630" t="s">
        <v>13773</v>
      </c>
      <c r="K2630" t="s">
        <v>31</v>
      </c>
      <c r="L2630" t="s">
        <v>31</v>
      </c>
      <c r="M2630" t="s">
        <v>42</v>
      </c>
      <c r="N2630" t="s">
        <v>43</v>
      </c>
      <c r="O2630" t="s">
        <v>13774</v>
      </c>
      <c r="P2630" t="s">
        <v>230</v>
      </c>
      <c r="Q2630" t="s">
        <v>75</v>
      </c>
      <c r="R2630" t="s">
        <v>13775</v>
      </c>
      <c r="S2630" t="str">
        <f t="shared" si="37"/>
        <v>TICONA QUISPE, DIANA LIZ</v>
      </c>
      <c r="T2630" t="s">
        <v>47</v>
      </c>
      <c r="U2630" t="s">
        <v>48</v>
      </c>
      <c r="V2630" t="s">
        <v>49</v>
      </c>
      <c r="W2630" t="s">
        <v>18511</v>
      </c>
      <c r="X2630" s="126">
        <v>29810</v>
      </c>
      <c r="Y2630" t="s">
        <v>13776</v>
      </c>
      <c r="AB2630" t="s">
        <v>38</v>
      </c>
      <c r="AC2630" t="s">
        <v>39</v>
      </c>
      <c r="AD2630" t="s">
        <v>40</v>
      </c>
    </row>
    <row r="2631" spans="1:30" x14ac:dyDescent="0.25">
      <c r="A2631" t="s">
        <v>13777</v>
      </c>
      <c r="B2631" t="s">
        <v>441</v>
      </c>
      <c r="C2631" t="s">
        <v>338</v>
      </c>
      <c r="D2631" t="s">
        <v>29</v>
      </c>
      <c r="E2631" t="s">
        <v>430</v>
      </c>
      <c r="F2631" t="s">
        <v>13769</v>
      </c>
      <c r="G2631" t="s">
        <v>13770</v>
      </c>
      <c r="H2631" t="s">
        <v>9383</v>
      </c>
      <c r="I2631" t="s">
        <v>15761</v>
      </c>
      <c r="J2631" t="s">
        <v>13777</v>
      </c>
      <c r="K2631" t="s">
        <v>31</v>
      </c>
      <c r="L2631" t="s">
        <v>31</v>
      </c>
      <c r="M2631" t="s">
        <v>42</v>
      </c>
      <c r="N2631" t="s">
        <v>43</v>
      </c>
      <c r="O2631" t="s">
        <v>53</v>
      </c>
      <c r="P2631" t="s">
        <v>106</v>
      </c>
      <c r="Q2631" t="s">
        <v>346</v>
      </c>
      <c r="R2631" t="s">
        <v>13778</v>
      </c>
      <c r="S2631" t="str">
        <f t="shared" si="37"/>
        <v>MAMANI PACHO, ZONIA</v>
      </c>
      <c r="T2631" t="s">
        <v>64</v>
      </c>
      <c r="U2631" t="s">
        <v>48</v>
      </c>
      <c r="V2631" t="s">
        <v>49</v>
      </c>
      <c r="W2631" t="s">
        <v>18512</v>
      </c>
      <c r="X2631" s="126">
        <v>25927</v>
      </c>
      <c r="Y2631" t="s">
        <v>13779</v>
      </c>
      <c r="AB2631" t="s">
        <v>38</v>
      </c>
      <c r="AC2631" t="s">
        <v>39</v>
      </c>
      <c r="AD2631" t="s">
        <v>40</v>
      </c>
    </row>
    <row r="2632" spans="1:30" x14ac:dyDescent="0.25">
      <c r="A2632" t="s">
        <v>13780</v>
      </c>
      <c r="B2632" t="s">
        <v>451</v>
      </c>
      <c r="C2632" t="s">
        <v>338</v>
      </c>
      <c r="D2632" t="s">
        <v>29</v>
      </c>
      <c r="E2632" t="s">
        <v>452</v>
      </c>
      <c r="F2632" t="s">
        <v>13781</v>
      </c>
      <c r="G2632" t="s">
        <v>13782</v>
      </c>
      <c r="H2632" t="s">
        <v>9383</v>
      </c>
      <c r="I2632" t="s">
        <v>15762</v>
      </c>
      <c r="J2632" t="s">
        <v>13780</v>
      </c>
      <c r="K2632" t="s">
        <v>31</v>
      </c>
      <c r="L2632" t="s">
        <v>31</v>
      </c>
      <c r="M2632" t="s">
        <v>291</v>
      </c>
      <c r="N2632" t="s">
        <v>43</v>
      </c>
      <c r="O2632" t="s">
        <v>1087</v>
      </c>
      <c r="P2632" t="s">
        <v>506</v>
      </c>
      <c r="Q2632" t="s">
        <v>247</v>
      </c>
      <c r="R2632" t="s">
        <v>695</v>
      </c>
      <c r="S2632" t="str">
        <f t="shared" si="37"/>
        <v>MARCA LIMACHI, NESTOR</v>
      </c>
      <c r="T2632" t="s">
        <v>47</v>
      </c>
      <c r="U2632" t="s">
        <v>48</v>
      </c>
      <c r="V2632" t="s">
        <v>49</v>
      </c>
      <c r="W2632" t="s">
        <v>18513</v>
      </c>
      <c r="X2632" s="126">
        <v>22821</v>
      </c>
      <c r="Y2632" t="s">
        <v>9771</v>
      </c>
      <c r="Z2632" s="126">
        <v>44256</v>
      </c>
      <c r="AA2632" s="126">
        <v>44561</v>
      </c>
      <c r="AB2632" t="s">
        <v>38</v>
      </c>
      <c r="AC2632" t="s">
        <v>39</v>
      </c>
      <c r="AD2632" t="s">
        <v>40</v>
      </c>
    </row>
    <row r="2633" spans="1:30" x14ac:dyDescent="0.25">
      <c r="A2633" t="s">
        <v>13785</v>
      </c>
      <c r="B2633" t="s">
        <v>451</v>
      </c>
      <c r="C2633" t="s">
        <v>338</v>
      </c>
      <c r="D2633" t="s">
        <v>29</v>
      </c>
      <c r="E2633" t="s">
        <v>452</v>
      </c>
      <c r="F2633" t="s">
        <v>13781</v>
      </c>
      <c r="G2633" t="s">
        <v>13782</v>
      </c>
      <c r="H2633" t="s">
        <v>9383</v>
      </c>
      <c r="I2633" t="s">
        <v>15762</v>
      </c>
      <c r="J2633" t="s">
        <v>13785</v>
      </c>
      <c r="K2633" t="s">
        <v>31</v>
      </c>
      <c r="L2633" t="s">
        <v>31</v>
      </c>
      <c r="M2633" t="s">
        <v>42</v>
      </c>
      <c r="N2633" t="s">
        <v>43</v>
      </c>
      <c r="O2633" t="s">
        <v>15763</v>
      </c>
      <c r="P2633" t="s">
        <v>126</v>
      </c>
      <c r="Q2633" t="s">
        <v>143</v>
      </c>
      <c r="R2633" t="s">
        <v>2716</v>
      </c>
      <c r="S2633" t="str">
        <f t="shared" si="37"/>
        <v>FLORES DUEÑAS, WASHINGTON</v>
      </c>
      <c r="T2633" t="s">
        <v>59</v>
      </c>
      <c r="U2633" t="s">
        <v>48</v>
      </c>
      <c r="V2633" t="s">
        <v>49</v>
      </c>
      <c r="W2633" t="s">
        <v>18514</v>
      </c>
      <c r="X2633" s="126">
        <v>24755</v>
      </c>
      <c r="Y2633" t="s">
        <v>18515</v>
      </c>
      <c r="AB2633" t="s">
        <v>38</v>
      </c>
      <c r="AC2633" t="s">
        <v>39</v>
      </c>
      <c r="AD2633" t="s">
        <v>40</v>
      </c>
    </row>
    <row r="2634" spans="1:30" x14ac:dyDescent="0.25">
      <c r="A2634" t="s">
        <v>13790</v>
      </c>
      <c r="B2634" t="s">
        <v>429</v>
      </c>
      <c r="C2634" t="s">
        <v>7257</v>
      </c>
      <c r="D2634" t="s">
        <v>29</v>
      </c>
      <c r="E2634" t="s">
        <v>234</v>
      </c>
      <c r="F2634" t="s">
        <v>13791</v>
      </c>
      <c r="G2634" t="s">
        <v>13792</v>
      </c>
      <c r="H2634" t="s">
        <v>9383</v>
      </c>
      <c r="I2634" t="s">
        <v>15764</v>
      </c>
      <c r="J2634" t="s">
        <v>13790</v>
      </c>
      <c r="K2634" t="s">
        <v>31</v>
      </c>
      <c r="L2634" t="s">
        <v>31</v>
      </c>
      <c r="M2634" t="s">
        <v>291</v>
      </c>
      <c r="N2634" t="s">
        <v>43</v>
      </c>
      <c r="O2634" t="s">
        <v>53</v>
      </c>
      <c r="P2634" t="s">
        <v>555</v>
      </c>
      <c r="Q2634" t="s">
        <v>379</v>
      </c>
      <c r="R2634" t="s">
        <v>13793</v>
      </c>
      <c r="S2634" t="str">
        <f t="shared" si="37"/>
        <v>CALLA VALENCIA, DELIA MARINA</v>
      </c>
      <c r="T2634" t="s">
        <v>47</v>
      </c>
      <c r="U2634" t="s">
        <v>48</v>
      </c>
      <c r="V2634" t="s">
        <v>49</v>
      </c>
      <c r="W2634" t="s">
        <v>18516</v>
      </c>
      <c r="X2634" s="126">
        <v>22044</v>
      </c>
      <c r="Y2634" t="s">
        <v>13794</v>
      </c>
      <c r="Z2634" s="126">
        <v>44197</v>
      </c>
      <c r="AA2634" s="126">
        <v>44561</v>
      </c>
      <c r="AB2634" t="s">
        <v>38</v>
      </c>
      <c r="AC2634" t="s">
        <v>39</v>
      </c>
      <c r="AD2634" t="s">
        <v>40</v>
      </c>
    </row>
    <row r="2635" spans="1:30" x14ac:dyDescent="0.25">
      <c r="A2635" t="s">
        <v>13795</v>
      </c>
      <c r="B2635" t="s">
        <v>441</v>
      </c>
      <c r="C2635" t="s">
        <v>7257</v>
      </c>
      <c r="D2635" t="s">
        <v>29</v>
      </c>
      <c r="E2635" t="s">
        <v>430</v>
      </c>
      <c r="F2635" t="s">
        <v>13796</v>
      </c>
      <c r="G2635" t="s">
        <v>13797</v>
      </c>
      <c r="H2635" t="s">
        <v>9383</v>
      </c>
      <c r="I2635" t="s">
        <v>15765</v>
      </c>
      <c r="J2635" t="s">
        <v>13795</v>
      </c>
      <c r="K2635" t="s">
        <v>31</v>
      </c>
      <c r="L2635" t="s">
        <v>31</v>
      </c>
      <c r="M2635" t="s">
        <v>291</v>
      </c>
      <c r="N2635" t="s">
        <v>43</v>
      </c>
      <c r="O2635" t="s">
        <v>53</v>
      </c>
      <c r="P2635" t="s">
        <v>8205</v>
      </c>
      <c r="Q2635" t="s">
        <v>138</v>
      </c>
      <c r="R2635" t="s">
        <v>13798</v>
      </c>
      <c r="S2635" t="str">
        <f t="shared" si="37"/>
        <v>COSIO GONZALES, LEONCIO ENRIQUE</v>
      </c>
      <c r="T2635" t="s">
        <v>47</v>
      </c>
      <c r="U2635" t="s">
        <v>48</v>
      </c>
      <c r="V2635" t="s">
        <v>49</v>
      </c>
      <c r="W2635" t="s">
        <v>18517</v>
      </c>
      <c r="X2635" s="126">
        <v>24673</v>
      </c>
      <c r="Y2635" t="s">
        <v>13799</v>
      </c>
      <c r="Z2635" s="126">
        <v>44197</v>
      </c>
      <c r="AA2635" s="126">
        <v>44561</v>
      </c>
      <c r="AB2635" t="s">
        <v>38</v>
      </c>
      <c r="AC2635" t="s">
        <v>39</v>
      </c>
      <c r="AD2635" t="s">
        <v>40</v>
      </c>
    </row>
    <row r="2636" spans="1:30" x14ac:dyDescent="0.25">
      <c r="A2636" t="s">
        <v>13800</v>
      </c>
      <c r="B2636" t="s">
        <v>429</v>
      </c>
      <c r="C2636" t="s">
        <v>7257</v>
      </c>
      <c r="D2636" t="s">
        <v>29</v>
      </c>
      <c r="E2636" t="s">
        <v>430</v>
      </c>
      <c r="F2636" t="s">
        <v>13801</v>
      </c>
      <c r="G2636" t="s">
        <v>13802</v>
      </c>
      <c r="H2636" t="s">
        <v>9383</v>
      </c>
      <c r="I2636" t="s">
        <v>15766</v>
      </c>
      <c r="J2636" t="s">
        <v>13800</v>
      </c>
      <c r="K2636" t="s">
        <v>31</v>
      </c>
      <c r="L2636" t="s">
        <v>31</v>
      </c>
      <c r="M2636" t="s">
        <v>291</v>
      </c>
      <c r="N2636" t="s">
        <v>43</v>
      </c>
      <c r="O2636" t="s">
        <v>13803</v>
      </c>
      <c r="P2636" t="s">
        <v>134</v>
      </c>
      <c r="Q2636" t="s">
        <v>270</v>
      </c>
      <c r="R2636" t="s">
        <v>124</v>
      </c>
      <c r="S2636" t="str">
        <f t="shared" si="37"/>
        <v>PALOMINO SANIZO, JULIA</v>
      </c>
      <c r="T2636" t="s">
        <v>52</v>
      </c>
      <c r="U2636" t="s">
        <v>48</v>
      </c>
      <c r="V2636" t="s">
        <v>49</v>
      </c>
      <c r="W2636" t="s">
        <v>18518</v>
      </c>
      <c r="X2636" s="126">
        <v>23014</v>
      </c>
      <c r="Y2636" t="s">
        <v>11947</v>
      </c>
      <c r="Z2636" s="126">
        <v>44197</v>
      </c>
      <c r="AA2636" s="126">
        <v>44561</v>
      </c>
      <c r="AB2636" t="s">
        <v>38</v>
      </c>
      <c r="AC2636" t="s">
        <v>39</v>
      </c>
      <c r="AD2636" t="s">
        <v>40</v>
      </c>
    </row>
    <row r="2637" spans="1:30" x14ac:dyDescent="0.25">
      <c r="A2637" t="s">
        <v>13806</v>
      </c>
      <c r="B2637" t="s">
        <v>433</v>
      </c>
      <c r="C2637" t="s">
        <v>7257</v>
      </c>
      <c r="D2637" t="s">
        <v>29</v>
      </c>
      <c r="E2637" t="s">
        <v>430</v>
      </c>
      <c r="F2637" t="s">
        <v>13807</v>
      </c>
      <c r="G2637" t="s">
        <v>13808</v>
      </c>
      <c r="H2637" t="s">
        <v>9383</v>
      </c>
      <c r="I2637" t="s">
        <v>15767</v>
      </c>
      <c r="J2637" t="s">
        <v>13806</v>
      </c>
      <c r="K2637" t="s">
        <v>31</v>
      </c>
      <c r="L2637" t="s">
        <v>31</v>
      </c>
      <c r="M2637" t="s">
        <v>291</v>
      </c>
      <c r="N2637" t="s">
        <v>43</v>
      </c>
      <c r="O2637" t="s">
        <v>53</v>
      </c>
      <c r="P2637" t="s">
        <v>682</v>
      </c>
      <c r="Q2637" t="s">
        <v>330</v>
      </c>
      <c r="R2637" t="s">
        <v>9531</v>
      </c>
      <c r="S2637" t="str">
        <f t="shared" si="37"/>
        <v>PACHACUTE COAQUIRA, EUSEBIO</v>
      </c>
      <c r="T2637" t="s">
        <v>64</v>
      </c>
      <c r="U2637" t="s">
        <v>48</v>
      </c>
      <c r="V2637" t="s">
        <v>49</v>
      </c>
      <c r="W2637" t="s">
        <v>18519</v>
      </c>
      <c r="X2637" s="126">
        <v>21614</v>
      </c>
      <c r="Y2637" t="s">
        <v>13809</v>
      </c>
      <c r="Z2637" s="126">
        <v>44197</v>
      </c>
      <c r="AA2637" s="126">
        <v>44561</v>
      </c>
      <c r="AB2637" t="s">
        <v>38</v>
      </c>
      <c r="AC2637" t="s">
        <v>39</v>
      </c>
      <c r="AD2637" t="s">
        <v>40</v>
      </c>
    </row>
    <row r="2638" spans="1:30" x14ac:dyDescent="0.25">
      <c r="A2638" t="s">
        <v>13810</v>
      </c>
      <c r="B2638" t="s">
        <v>433</v>
      </c>
      <c r="C2638" t="s">
        <v>338</v>
      </c>
      <c r="D2638" t="s">
        <v>29</v>
      </c>
      <c r="E2638" t="s">
        <v>430</v>
      </c>
      <c r="F2638" t="s">
        <v>13811</v>
      </c>
      <c r="G2638" t="s">
        <v>13812</v>
      </c>
      <c r="H2638" t="s">
        <v>9383</v>
      </c>
      <c r="I2638" t="s">
        <v>15768</v>
      </c>
      <c r="J2638" t="s">
        <v>13810</v>
      </c>
      <c r="K2638" t="s">
        <v>31</v>
      </c>
      <c r="L2638" t="s">
        <v>31</v>
      </c>
      <c r="M2638" t="s">
        <v>42</v>
      </c>
      <c r="N2638" t="s">
        <v>43</v>
      </c>
      <c r="O2638" t="s">
        <v>15769</v>
      </c>
      <c r="P2638" t="s">
        <v>9337</v>
      </c>
      <c r="Q2638" t="s">
        <v>105</v>
      </c>
      <c r="R2638" t="s">
        <v>13559</v>
      </c>
      <c r="S2638" t="str">
        <f t="shared" si="37"/>
        <v>ILLANES CHAMBI, ADRIAN PERCY</v>
      </c>
      <c r="T2638" t="s">
        <v>52</v>
      </c>
      <c r="U2638" t="s">
        <v>48</v>
      </c>
      <c r="V2638" t="s">
        <v>49</v>
      </c>
      <c r="W2638" t="s">
        <v>18520</v>
      </c>
      <c r="X2638" s="126">
        <v>27092</v>
      </c>
      <c r="Y2638" t="s">
        <v>13560</v>
      </c>
      <c r="AB2638" t="s">
        <v>38</v>
      </c>
      <c r="AC2638" t="s">
        <v>39</v>
      </c>
      <c r="AD2638" t="s">
        <v>40</v>
      </c>
    </row>
    <row r="2639" spans="1:30" x14ac:dyDescent="0.25">
      <c r="A2639" t="s">
        <v>13813</v>
      </c>
      <c r="B2639" t="s">
        <v>433</v>
      </c>
      <c r="C2639" t="s">
        <v>338</v>
      </c>
      <c r="D2639" t="s">
        <v>29</v>
      </c>
      <c r="E2639" t="s">
        <v>430</v>
      </c>
      <c r="F2639" t="s">
        <v>13811</v>
      </c>
      <c r="G2639" t="s">
        <v>13812</v>
      </c>
      <c r="H2639" t="s">
        <v>9383</v>
      </c>
      <c r="I2639" t="s">
        <v>15768</v>
      </c>
      <c r="J2639" t="s">
        <v>13813</v>
      </c>
      <c r="K2639" t="s">
        <v>31</v>
      </c>
      <c r="L2639" t="s">
        <v>31</v>
      </c>
      <c r="M2639" t="s">
        <v>291</v>
      </c>
      <c r="N2639" t="s">
        <v>43</v>
      </c>
      <c r="O2639" t="s">
        <v>53</v>
      </c>
      <c r="P2639" t="s">
        <v>682</v>
      </c>
      <c r="Q2639" t="s">
        <v>330</v>
      </c>
      <c r="R2639" t="s">
        <v>1050</v>
      </c>
      <c r="S2639" t="str">
        <f t="shared" si="37"/>
        <v>PACHACUTE COAQUIRA, JUSTO PASTOR</v>
      </c>
      <c r="T2639" t="s">
        <v>52</v>
      </c>
      <c r="U2639" t="s">
        <v>48</v>
      </c>
      <c r="V2639" t="s">
        <v>49</v>
      </c>
      <c r="W2639" t="s">
        <v>18521</v>
      </c>
      <c r="X2639" s="126">
        <v>22502</v>
      </c>
      <c r="Y2639" t="s">
        <v>13814</v>
      </c>
      <c r="Z2639" s="126">
        <v>44197</v>
      </c>
      <c r="AA2639" s="126">
        <v>44561</v>
      </c>
      <c r="AB2639" t="s">
        <v>38</v>
      </c>
      <c r="AC2639" t="s">
        <v>39</v>
      </c>
      <c r="AD2639" t="s">
        <v>40</v>
      </c>
    </row>
    <row r="2640" spans="1:30" x14ac:dyDescent="0.25">
      <c r="A2640" t="s">
        <v>13815</v>
      </c>
      <c r="B2640" t="s">
        <v>433</v>
      </c>
      <c r="C2640" t="s">
        <v>338</v>
      </c>
      <c r="D2640" t="s">
        <v>29</v>
      </c>
      <c r="E2640" t="s">
        <v>430</v>
      </c>
      <c r="F2640" t="s">
        <v>13811</v>
      </c>
      <c r="G2640" t="s">
        <v>13812</v>
      </c>
      <c r="H2640" t="s">
        <v>9383</v>
      </c>
      <c r="I2640" t="s">
        <v>15768</v>
      </c>
      <c r="J2640" t="s">
        <v>13815</v>
      </c>
      <c r="K2640" t="s">
        <v>31</v>
      </c>
      <c r="L2640" t="s">
        <v>31</v>
      </c>
      <c r="M2640" t="s">
        <v>42</v>
      </c>
      <c r="N2640" t="s">
        <v>43</v>
      </c>
      <c r="O2640" t="s">
        <v>13816</v>
      </c>
      <c r="P2640" t="s">
        <v>75</v>
      </c>
      <c r="Q2640" t="s">
        <v>152</v>
      </c>
      <c r="R2640" t="s">
        <v>560</v>
      </c>
      <c r="S2640" t="str">
        <f t="shared" si="37"/>
        <v>QUISPE RAMOS, PATRICIA</v>
      </c>
      <c r="T2640" t="s">
        <v>64</v>
      </c>
      <c r="U2640" t="s">
        <v>48</v>
      </c>
      <c r="V2640" t="s">
        <v>49</v>
      </c>
      <c r="W2640" t="s">
        <v>18522</v>
      </c>
      <c r="X2640" s="126">
        <v>28931</v>
      </c>
      <c r="Y2640" t="s">
        <v>13817</v>
      </c>
      <c r="AB2640" t="s">
        <v>38</v>
      </c>
      <c r="AC2640" t="s">
        <v>39</v>
      </c>
      <c r="AD2640" t="s">
        <v>40</v>
      </c>
    </row>
    <row r="2641" spans="1:30" x14ac:dyDescent="0.25">
      <c r="A2641" t="s">
        <v>13818</v>
      </c>
      <c r="B2641" t="s">
        <v>433</v>
      </c>
      <c r="C2641" t="s">
        <v>338</v>
      </c>
      <c r="D2641" t="s">
        <v>29</v>
      </c>
      <c r="E2641" t="s">
        <v>430</v>
      </c>
      <c r="F2641" t="s">
        <v>13819</v>
      </c>
      <c r="G2641" t="s">
        <v>13820</v>
      </c>
      <c r="H2641" t="s">
        <v>9383</v>
      </c>
      <c r="I2641" t="s">
        <v>15770</v>
      </c>
      <c r="J2641" t="s">
        <v>13818</v>
      </c>
      <c r="K2641" t="s">
        <v>31</v>
      </c>
      <c r="L2641" t="s">
        <v>31</v>
      </c>
      <c r="M2641" t="s">
        <v>42</v>
      </c>
      <c r="N2641" t="s">
        <v>43</v>
      </c>
      <c r="O2641" t="s">
        <v>13821</v>
      </c>
      <c r="P2641" t="s">
        <v>1044</v>
      </c>
      <c r="Q2641" t="s">
        <v>13822</v>
      </c>
      <c r="R2641" t="s">
        <v>13823</v>
      </c>
      <c r="S2641" t="str">
        <f t="shared" si="37"/>
        <v>HAÑARI TACO, GREGORIO PEDRO</v>
      </c>
      <c r="T2641" t="s">
        <v>64</v>
      </c>
      <c r="U2641" t="s">
        <v>48</v>
      </c>
      <c r="V2641" t="s">
        <v>49</v>
      </c>
      <c r="W2641" t="s">
        <v>18523</v>
      </c>
      <c r="X2641" s="126">
        <v>22533</v>
      </c>
      <c r="Y2641" t="s">
        <v>13824</v>
      </c>
      <c r="AB2641" t="s">
        <v>38</v>
      </c>
      <c r="AC2641" t="s">
        <v>39</v>
      </c>
      <c r="AD2641" t="s">
        <v>40</v>
      </c>
    </row>
    <row r="2642" spans="1:30" x14ac:dyDescent="0.25">
      <c r="A2642" t="s">
        <v>13825</v>
      </c>
      <c r="B2642" t="s">
        <v>433</v>
      </c>
      <c r="C2642" t="s">
        <v>338</v>
      </c>
      <c r="D2642" t="s">
        <v>29</v>
      </c>
      <c r="E2642" t="s">
        <v>430</v>
      </c>
      <c r="F2642" t="s">
        <v>13819</v>
      </c>
      <c r="G2642" t="s">
        <v>13820</v>
      </c>
      <c r="H2642" t="s">
        <v>9383</v>
      </c>
      <c r="I2642" t="s">
        <v>15770</v>
      </c>
      <c r="J2642" t="s">
        <v>13825</v>
      </c>
      <c r="K2642" t="s">
        <v>31</v>
      </c>
      <c r="L2642" t="s">
        <v>31</v>
      </c>
      <c r="M2642" t="s">
        <v>42</v>
      </c>
      <c r="N2642" t="s">
        <v>43</v>
      </c>
      <c r="O2642" t="s">
        <v>15771</v>
      </c>
      <c r="P2642" t="s">
        <v>18526</v>
      </c>
      <c r="Q2642" t="s">
        <v>98</v>
      </c>
      <c r="R2642" t="s">
        <v>18527</v>
      </c>
      <c r="S2642" t="str">
        <f t="shared" si="37"/>
        <v>ALDUDE COLQUE, RUBERT</v>
      </c>
      <c r="T2642" t="s">
        <v>52</v>
      </c>
      <c r="U2642" t="s">
        <v>48</v>
      </c>
      <c r="V2642" t="s">
        <v>49</v>
      </c>
      <c r="W2642" t="s">
        <v>18524</v>
      </c>
      <c r="X2642" s="126">
        <v>32127</v>
      </c>
      <c r="Y2642" t="s">
        <v>18525</v>
      </c>
      <c r="Z2642" s="126">
        <v>44256</v>
      </c>
      <c r="AB2642" t="s">
        <v>38</v>
      </c>
      <c r="AC2642" t="s">
        <v>39</v>
      </c>
      <c r="AD2642" t="s">
        <v>40</v>
      </c>
    </row>
    <row r="2643" spans="1:30" x14ac:dyDescent="0.25">
      <c r="A2643" t="s">
        <v>13826</v>
      </c>
      <c r="B2643" t="s">
        <v>433</v>
      </c>
      <c r="C2643" t="s">
        <v>338</v>
      </c>
      <c r="D2643" t="s">
        <v>29</v>
      </c>
      <c r="E2643" t="s">
        <v>430</v>
      </c>
      <c r="F2643" t="s">
        <v>13819</v>
      </c>
      <c r="G2643" t="s">
        <v>13820</v>
      </c>
      <c r="H2643" t="s">
        <v>9383</v>
      </c>
      <c r="I2643" t="s">
        <v>15770</v>
      </c>
      <c r="J2643" t="s">
        <v>13826</v>
      </c>
      <c r="K2643" t="s">
        <v>31</v>
      </c>
      <c r="L2643" t="s">
        <v>31</v>
      </c>
      <c r="M2643" t="s">
        <v>291</v>
      </c>
      <c r="N2643" t="s">
        <v>43</v>
      </c>
      <c r="O2643" t="s">
        <v>53</v>
      </c>
      <c r="P2643" t="s">
        <v>536</v>
      </c>
      <c r="Q2643" t="s">
        <v>219</v>
      </c>
      <c r="R2643" t="s">
        <v>13827</v>
      </c>
      <c r="S2643" t="str">
        <f t="shared" si="37"/>
        <v>ZAPANA CASTILLO, PEDRO RUBEN</v>
      </c>
      <c r="T2643" t="s">
        <v>52</v>
      </c>
      <c r="U2643" t="s">
        <v>48</v>
      </c>
      <c r="V2643" t="s">
        <v>49</v>
      </c>
      <c r="W2643" t="s">
        <v>18528</v>
      </c>
      <c r="X2643" s="126">
        <v>21968</v>
      </c>
      <c r="Y2643" t="s">
        <v>13828</v>
      </c>
      <c r="Z2643" s="126">
        <v>44197</v>
      </c>
      <c r="AA2643" s="126">
        <v>44561</v>
      </c>
      <c r="AB2643" t="s">
        <v>38</v>
      </c>
      <c r="AC2643" t="s">
        <v>39</v>
      </c>
      <c r="AD2643" t="s">
        <v>40</v>
      </c>
    </row>
    <row r="2644" spans="1:30" x14ac:dyDescent="0.25">
      <c r="A2644" t="s">
        <v>13829</v>
      </c>
      <c r="B2644" t="s">
        <v>433</v>
      </c>
      <c r="C2644" t="s">
        <v>338</v>
      </c>
      <c r="D2644" t="s">
        <v>29</v>
      </c>
      <c r="E2644" t="s">
        <v>430</v>
      </c>
      <c r="F2644" t="s">
        <v>13830</v>
      </c>
      <c r="G2644" t="s">
        <v>13831</v>
      </c>
      <c r="H2644" t="s">
        <v>9383</v>
      </c>
      <c r="I2644" t="s">
        <v>15772</v>
      </c>
      <c r="J2644" t="s">
        <v>13829</v>
      </c>
      <c r="K2644" t="s">
        <v>31</v>
      </c>
      <c r="L2644" t="s">
        <v>31</v>
      </c>
      <c r="M2644" t="s">
        <v>291</v>
      </c>
      <c r="N2644" t="s">
        <v>43</v>
      </c>
      <c r="O2644" t="s">
        <v>53</v>
      </c>
      <c r="P2644" t="s">
        <v>248</v>
      </c>
      <c r="Q2644" t="s">
        <v>330</v>
      </c>
      <c r="R2644" t="s">
        <v>13832</v>
      </c>
      <c r="S2644" t="str">
        <f t="shared" si="37"/>
        <v>BARRIOS COAQUIRA, ROMAN BARTOLOME</v>
      </c>
      <c r="T2644" t="s">
        <v>47</v>
      </c>
      <c r="U2644" t="s">
        <v>48</v>
      </c>
      <c r="V2644" t="s">
        <v>49</v>
      </c>
      <c r="W2644" t="s">
        <v>18529</v>
      </c>
      <c r="X2644" s="126">
        <v>25439</v>
      </c>
      <c r="Y2644" t="s">
        <v>13833</v>
      </c>
      <c r="Z2644" s="126">
        <v>44197</v>
      </c>
      <c r="AA2644" s="126">
        <v>44561</v>
      </c>
      <c r="AB2644" t="s">
        <v>38</v>
      </c>
      <c r="AC2644" t="s">
        <v>39</v>
      </c>
      <c r="AD2644" t="s">
        <v>40</v>
      </c>
    </row>
    <row r="2645" spans="1:30" x14ac:dyDescent="0.25">
      <c r="A2645" t="s">
        <v>13834</v>
      </c>
      <c r="B2645" t="s">
        <v>433</v>
      </c>
      <c r="C2645" t="s">
        <v>338</v>
      </c>
      <c r="D2645" t="s">
        <v>29</v>
      </c>
      <c r="E2645" t="s">
        <v>430</v>
      </c>
      <c r="F2645" t="s">
        <v>13830</v>
      </c>
      <c r="G2645" t="s">
        <v>13831</v>
      </c>
      <c r="H2645" t="s">
        <v>9383</v>
      </c>
      <c r="I2645" t="s">
        <v>15772</v>
      </c>
      <c r="J2645" t="s">
        <v>13834</v>
      </c>
      <c r="K2645" t="s">
        <v>31</v>
      </c>
      <c r="L2645" t="s">
        <v>31</v>
      </c>
      <c r="M2645" t="s">
        <v>42</v>
      </c>
      <c r="N2645" t="s">
        <v>43</v>
      </c>
      <c r="O2645" t="s">
        <v>53</v>
      </c>
      <c r="P2645" t="s">
        <v>265</v>
      </c>
      <c r="Q2645" t="s">
        <v>193</v>
      </c>
      <c r="R2645" t="s">
        <v>1051</v>
      </c>
      <c r="S2645" t="str">
        <f t="shared" si="37"/>
        <v>FUENTES APAZA, SIXTO</v>
      </c>
      <c r="T2645" t="s">
        <v>47</v>
      </c>
      <c r="U2645" t="s">
        <v>48</v>
      </c>
      <c r="V2645" t="s">
        <v>49</v>
      </c>
      <c r="W2645" t="s">
        <v>18530</v>
      </c>
      <c r="X2645" s="126">
        <v>21273</v>
      </c>
      <c r="Y2645" t="s">
        <v>13835</v>
      </c>
      <c r="AB2645" t="s">
        <v>38</v>
      </c>
      <c r="AC2645" t="s">
        <v>39</v>
      </c>
      <c r="AD2645" t="s">
        <v>40</v>
      </c>
    </row>
    <row r="2646" spans="1:30" x14ac:dyDescent="0.25">
      <c r="A2646" t="s">
        <v>13836</v>
      </c>
      <c r="B2646" t="s">
        <v>433</v>
      </c>
      <c r="C2646" t="s">
        <v>338</v>
      </c>
      <c r="D2646" t="s">
        <v>29</v>
      </c>
      <c r="E2646" t="s">
        <v>430</v>
      </c>
      <c r="F2646" t="s">
        <v>13830</v>
      </c>
      <c r="G2646" t="s">
        <v>13831</v>
      </c>
      <c r="H2646" t="s">
        <v>9383</v>
      </c>
      <c r="I2646" t="s">
        <v>15772</v>
      </c>
      <c r="J2646" t="s">
        <v>13836</v>
      </c>
      <c r="K2646" t="s">
        <v>31</v>
      </c>
      <c r="L2646" t="s">
        <v>31</v>
      </c>
      <c r="M2646" t="s">
        <v>42</v>
      </c>
      <c r="N2646" t="s">
        <v>43</v>
      </c>
      <c r="O2646" t="s">
        <v>114</v>
      </c>
      <c r="P2646" t="s">
        <v>126</v>
      </c>
      <c r="Q2646" t="s">
        <v>75</v>
      </c>
      <c r="R2646" t="s">
        <v>970</v>
      </c>
      <c r="S2646" t="str">
        <f t="shared" si="37"/>
        <v>FLORES QUISPE, MARCELINO</v>
      </c>
      <c r="T2646" t="s">
        <v>59</v>
      </c>
      <c r="U2646" t="s">
        <v>48</v>
      </c>
      <c r="V2646" t="s">
        <v>49</v>
      </c>
      <c r="W2646" t="s">
        <v>18531</v>
      </c>
      <c r="X2646" s="126">
        <v>25205</v>
      </c>
      <c r="Y2646" t="s">
        <v>13837</v>
      </c>
      <c r="AB2646" t="s">
        <v>38</v>
      </c>
      <c r="AC2646" t="s">
        <v>39</v>
      </c>
      <c r="AD2646" t="s">
        <v>40</v>
      </c>
    </row>
    <row r="2647" spans="1:30" x14ac:dyDescent="0.25">
      <c r="A2647" t="s">
        <v>13838</v>
      </c>
      <c r="B2647" t="s">
        <v>435</v>
      </c>
      <c r="C2647" t="s">
        <v>28</v>
      </c>
      <c r="D2647" t="s">
        <v>29</v>
      </c>
      <c r="E2647" t="s">
        <v>369</v>
      </c>
      <c r="F2647" t="s">
        <v>13839</v>
      </c>
      <c r="G2647" t="s">
        <v>13840</v>
      </c>
      <c r="H2647" t="s">
        <v>9383</v>
      </c>
      <c r="I2647" t="s">
        <v>15773</v>
      </c>
      <c r="J2647" t="s">
        <v>13838</v>
      </c>
      <c r="K2647" t="s">
        <v>31</v>
      </c>
      <c r="L2647" t="s">
        <v>32</v>
      </c>
      <c r="M2647" t="s">
        <v>33</v>
      </c>
      <c r="N2647" t="s">
        <v>34</v>
      </c>
      <c r="O2647" t="s">
        <v>13841</v>
      </c>
      <c r="P2647" t="s">
        <v>173</v>
      </c>
      <c r="Q2647" t="s">
        <v>382</v>
      </c>
      <c r="R2647" t="s">
        <v>674</v>
      </c>
      <c r="S2647" t="str">
        <f t="shared" si="37"/>
        <v>LOZA ANCCO, SEBASTIAN</v>
      </c>
      <c r="T2647" t="s">
        <v>47</v>
      </c>
      <c r="U2647" t="s">
        <v>37</v>
      </c>
      <c r="V2647" t="s">
        <v>6613</v>
      </c>
      <c r="W2647" t="s">
        <v>18532</v>
      </c>
      <c r="X2647" s="126">
        <v>20840</v>
      </c>
      <c r="Y2647" t="s">
        <v>15774</v>
      </c>
      <c r="Z2647" s="126">
        <v>43525</v>
      </c>
      <c r="AA2647" s="126">
        <v>44985</v>
      </c>
      <c r="AB2647" t="s">
        <v>38</v>
      </c>
      <c r="AC2647" t="s">
        <v>39</v>
      </c>
      <c r="AD2647" t="s">
        <v>40</v>
      </c>
    </row>
    <row r="2648" spans="1:30" x14ac:dyDescent="0.25">
      <c r="A2648" t="s">
        <v>13842</v>
      </c>
      <c r="B2648" t="s">
        <v>435</v>
      </c>
      <c r="C2648" t="s">
        <v>28</v>
      </c>
      <c r="D2648" t="s">
        <v>29</v>
      </c>
      <c r="E2648" t="s">
        <v>369</v>
      </c>
      <c r="F2648" t="s">
        <v>13839</v>
      </c>
      <c r="G2648" t="s">
        <v>13840</v>
      </c>
      <c r="H2648" t="s">
        <v>9383</v>
      </c>
      <c r="I2648" t="s">
        <v>15773</v>
      </c>
      <c r="J2648" t="s">
        <v>13842</v>
      </c>
      <c r="K2648" t="s">
        <v>31</v>
      </c>
      <c r="L2648" t="s">
        <v>31</v>
      </c>
      <c r="M2648" t="s">
        <v>42</v>
      </c>
      <c r="N2648" t="s">
        <v>43</v>
      </c>
      <c r="O2648" t="s">
        <v>13843</v>
      </c>
      <c r="P2648" t="s">
        <v>317</v>
      </c>
      <c r="Q2648" t="s">
        <v>158</v>
      </c>
      <c r="R2648" t="s">
        <v>220</v>
      </c>
      <c r="S2648" t="str">
        <f t="shared" si="37"/>
        <v>CALISAYA GOMEZ, YOLANDA</v>
      </c>
      <c r="T2648" t="s">
        <v>64</v>
      </c>
      <c r="U2648" t="s">
        <v>48</v>
      </c>
      <c r="V2648" t="s">
        <v>49</v>
      </c>
      <c r="W2648" t="s">
        <v>18533</v>
      </c>
      <c r="X2648" s="126">
        <v>24517</v>
      </c>
      <c r="Y2648" t="s">
        <v>13844</v>
      </c>
      <c r="AB2648" t="s">
        <v>38</v>
      </c>
      <c r="AC2648" t="s">
        <v>39</v>
      </c>
      <c r="AD2648" t="s">
        <v>40</v>
      </c>
    </row>
    <row r="2649" spans="1:30" x14ac:dyDescent="0.25">
      <c r="A2649" t="s">
        <v>13845</v>
      </c>
      <c r="B2649" t="s">
        <v>435</v>
      </c>
      <c r="C2649" t="s">
        <v>28</v>
      </c>
      <c r="D2649" t="s">
        <v>29</v>
      </c>
      <c r="E2649" t="s">
        <v>369</v>
      </c>
      <c r="F2649" t="s">
        <v>13839</v>
      </c>
      <c r="G2649" t="s">
        <v>13840</v>
      </c>
      <c r="H2649" t="s">
        <v>9383</v>
      </c>
      <c r="I2649" t="s">
        <v>15773</v>
      </c>
      <c r="J2649" t="s">
        <v>13845</v>
      </c>
      <c r="K2649" t="s">
        <v>31</v>
      </c>
      <c r="L2649" t="s">
        <v>31</v>
      </c>
      <c r="M2649" t="s">
        <v>6446</v>
      </c>
      <c r="N2649" t="s">
        <v>43</v>
      </c>
      <c r="O2649" t="s">
        <v>53</v>
      </c>
      <c r="P2649" t="s">
        <v>126</v>
      </c>
      <c r="Q2649" t="s">
        <v>106</v>
      </c>
      <c r="R2649" t="s">
        <v>7316</v>
      </c>
      <c r="S2649" t="str">
        <f t="shared" si="37"/>
        <v>FLORES MAMANI, BERNARDINA</v>
      </c>
      <c r="T2649" t="s">
        <v>47</v>
      </c>
      <c r="U2649" t="s">
        <v>48</v>
      </c>
      <c r="V2649" t="s">
        <v>49</v>
      </c>
      <c r="W2649" t="s">
        <v>18534</v>
      </c>
      <c r="X2649" s="126">
        <v>27169</v>
      </c>
      <c r="Y2649" t="s">
        <v>13846</v>
      </c>
      <c r="AB2649" t="s">
        <v>38</v>
      </c>
      <c r="AC2649" t="s">
        <v>39</v>
      </c>
      <c r="AD2649" t="s">
        <v>40</v>
      </c>
    </row>
    <row r="2650" spans="1:30" x14ac:dyDescent="0.25">
      <c r="A2650" t="s">
        <v>13847</v>
      </c>
      <c r="B2650" t="s">
        <v>435</v>
      </c>
      <c r="C2650" t="s">
        <v>28</v>
      </c>
      <c r="D2650" t="s">
        <v>29</v>
      </c>
      <c r="E2650" t="s">
        <v>369</v>
      </c>
      <c r="F2650" t="s">
        <v>13839</v>
      </c>
      <c r="G2650" t="s">
        <v>13840</v>
      </c>
      <c r="H2650" t="s">
        <v>9383</v>
      </c>
      <c r="I2650" t="s">
        <v>15773</v>
      </c>
      <c r="J2650" t="s">
        <v>13847</v>
      </c>
      <c r="K2650" t="s">
        <v>31</v>
      </c>
      <c r="L2650" t="s">
        <v>31</v>
      </c>
      <c r="M2650" t="s">
        <v>42</v>
      </c>
      <c r="N2650" t="s">
        <v>43</v>
      </c>
      <c r="O2650" t="s">
        <v>53</v>
      </c>
      <c r="P2650" t="s">
        <v>7700</v>
      </c>
      <c r="Q2650" t="s">
        <v>331</v>
      </c>
      <c r="R2650" t="s">
        <v>13848</v>
      </c>
      <c r="S2650" t="str">
        <f t="shared" si="37"/>
        <v>HUAYNA COLQUEHUANCA, MARIA SABINA</v>
      </c>
      <c r="T2650" t="s">
        <v>52</v>
      </c>
      <c r="U2650" t="s">
        <v>48</v>
      </c>
      <c r="V2650" t="s">
        <v>49</v>
      </c>
      <c r="W2650" t="s">
        <v>18535</v>
      </c>
      <c r="X2650" s="126">
        <v>23901</v>
      </c>
      <c r="Y2650" t="s">
        <v>13849</v>
      </c>
      <c r="AB2650" t="s">
        <v>38</v>
      </c>
      <c r="AC2650" t="s">
        <v>39</v>
      </c>
      <c r="AD2650" t="s">
        <v>40</v>
      </c>
    </row>
    <row r="2651" spans="1:30" x14ac:dyDescent="0.25">
      <c r="A2651" t="s">
        <v>13850</v>
      </c>
      <c r="B2651" t="s">
        <v>435</v>
      </c>
      <c r="C2651" t="s">
        <v>28</v>
      </c>
      <c r="D2651" t="s">
        <v>29</v>
      </c>
      <c r="E2651" t="s">
        <v>369</v>
      </c>
      <c r="F2651" t="s">
        <v>13839</v>
      </c>
      <c r="G2651" t="s">
        <v>13840</v>
      </c>
      <c r="H2651" t="s">
        <v>9383</v>
      </c>
      <c r="I2651" t="s">
        <v>15773</v>
      </c>
      <c r="J2651" t="s">
        <v>13850</v>
      </c>
      <c r="K2651" t="s">
        <v>31</v>
      </c>
      <c r="L2651" t="s">
        <v>31</v>
      </c>
      <c r="M2651" t="s">
        <v>42</v>
      </c>
      <c r="N2651" t="s">
        <v>61</v>
      </c>
      <c r="O2651" t="s">
        <v>18536</v>
      </c>
      <c r="P2651" t="s">
        <v>371</v>
      </c>
      <c r="Q2651" t="s">
        <v>105</v>
      </c>
      <c r="R2651" t="s">
        <v>22809</v>
      </c>
      <c r="S2651" s="189" t="s">
        <v>235</v>
      </c>
      <c r="T2651" t="s">
        <v>64</v>
      </c>
      <c r="U2651" t="s">
        <v>48</v>
      </c>
      <c r="V2651" t="s">
        <v>49</v>
      </c>
      <c r="W2651" t="s">
        <v>22810</v>
      </c>
      <c r="X2651" s="126">
        <v>28109</v>
      </c>
      <c r="Y2651" t="s">
        <v>22811</v>
      </c>
      <c r="Z2651" s="126">
        <v>44470</v>
      </c>
      <c r="AA2651" s="126">
        <v>44561</v>
      </c>
      <c r="AB2651" t="s">
        <v>38</v>
      </c>
      <c r="AC2651" t="s">
        <v>6628</v>
      </c>
      <c r="AD2651" t="s">
        <v>40</v>
      </c>
    </row>
    <row r="2652" spans="1:30" x14ac:dyDescent="0.25">
      <c r="A2652" t="s">
        <v>13851</v>
      </c>
      <c r="B2652" t="s">
        <v>435</v>
      </c>
      <c r="C2652" t="s">
        <v>28</v>
      </c>
      <c r="D2652" t="s">
        <v>29</v>
      </c>
      <c r="E2652" t="s">
        <v>369</v>
      </c>
      <c r="F2652" t="s">
        <v>13839</v>
      </c>
      <c r="G2652" t="s">
        <v>13840</v>
      </c>
      <c r="H2652" t="s">
        <v>9383</v>
      </c>
      <c r="I2652" t="s">
        <v>15773</v>
      </c>
      <c r="J2652" t="s">
        <v>13851</v>
      </c>
      <c r="K2652" t="s">
        <v>31</v>
      </c>
      <c r="L2652" t="s">
        <v>31</v>
      </c>
      <c r="M2652" t="s">
        <v>42</v>
      </c>
      <c r="N2652" t="s">
        <v>43</v>
      </c>
      <c r="O2652" t="s">
        <v>53</v>
      </c>
      <c r="P2652" t="s">
        <v>351</v>
      </c>
      <c r="Q2652" t="s">
        <v>324</v>
      </c>
      <c r="R2652" t="s">
        <v>503</v>
      </c>
      <c r="S2652" t="str">
        <f t="shared" si="37"/>
        <v>JARA MERMA, LUCIA</v>
      </c>
      <c r="T2652" t="s">
        <v>64</v>
      </c>
      <c r="U2652" t="s">
        <v>48</v>
      </c>
      <c r="V2652" t="s">
        <v>49</v>
      </c>
      <c r="W2652" t="s">
        <v>18537</v>
      </c>
      <c r="X2652" s="126">
        <v>26044</v>
      </c>
      <c r="Y2652" t="s">
        <v>13852</v>
      </c>
      <c r="AB2652" t="s">
        <v>38</v>
      </c>
      <c r="AC2652" t="s">
        <v>39</v>
      </c>
      <c r="AD2652" t="s">
        <v>40</v>
      </c>
    </row>
    <row r="2653" spans="1:30" x14ac:dyDescent="0.25">
      <c r="A2653" t="s">
        <v>13853</v>
      </c>
      <c r="B2653" t="s">
        <v>435</v>
      </c>
      <c r="C2653" t="s">
        <v>28</v>
      </c>
      <c r="D2653" t="s">
        <v>29</v>
      </c>
      <c r="E2653" t="s">
        <v>369</v>
      </c>
      <c r="F2653" t="s">
        <v>13839</v>
      </c>
      <c r="G2653" t="s">
        <v>13840</v>
      </c>
      <c r="H2653" t="s">
        <v>9383</v>
      </c>
      <c r="I2653" t="s">
        <v>15773</v>
      </c>
      <c r="J2653" t="s">
        <v>13853</v>
      </c>
      <c r="K2653" t="s">
        <v>31</v>
      </c>
      <c r="L2653" t="s">
        <v>31</v>
      </c>
      <c r="M2653" t="s">
        <v>42</v>
      </c>
      <c r="N2653" t="s">
        <v>43</v>
      </c>
      <c r="O2653" t="s">
        <v>13854</v>
      </c>
      <c r="P2653" t="s">
        <v>244</v>
      </c>
      <c r="Q2653" t="s">
        <v>254</v>
      </c>
      <c r="R2653" t="s">
        <v>8689</v>
      </c>
      <c r="S2653" t="str">
        <f t="shared" si="37"/>
        <v>NUÑEZ SALAS, PAOLA</v>
      </c>
      <c r="T2653" t="s">
        <v>52</v>
      </c>
      <c r="U2653" t="s">
        <v>48</v>
      </c>
      <c r="V2653" t="s">
        <v>49</v>
      </c>
      <c r="W2653" t="s">
        <v>18538</v>
      </c>
      <c r="X2653" s="126">
        <v>27578</v>
      </c>
      <c r="Y2653" t="s">
        <v>13855</v>
      </c>
      <c r="AB2653" t="s">
        <v>38</v>
      </c>
      <c r="AC2653" t="s">
        <v>39</v>
      </c>
      <c r="AD2653" t="s">
        <v>40</v>
      </c>
    </row>
    <row r="2654" spans="1:30" x14ac:dyDescent="0.25">
      <c r="A2654" t="s">
        <v>13856</v>
      </c>
      <c r="B2654" t="s">
        <v>435</v>
      </c>
      <c r="C2654" t="s">
        <v>28</v>
      </c>
      <c r="D2654" t="s">
        <v>29</v>
      </c>
      <c r="E2654" t="s">
        <v>369</v>
      </c>
      <c r="F2654" t="s">
        <v>13839</v>
      </c>
      <c r="G2654" t="s">
        <v>13840</v>
      </c>
      <c r="H2654" t="s">
        <v>9383</v>
      </c>
      <c r="I2654" t="s">
        <v>15773</v>
      </c>
      <c r="J2654" t="s">
        <v>13856</v>
      </c>
      <c r="K2654" t="s">
        <v>31</v>
      </c>
      <c r="L2654" t="s">
        <v>31</v>
      </c>
      <c r="M2654" t="s">
        <v>9423</v>
      </c>
      <c r="N2654" t="s">
        <v>43</v>
      </c>
      <c r="O2654" t="s">
        <v>53</v>
      </c>
      <c r="P2654" t="s">
        <v>759</v>
      </c>
      <c r="Q2654" t="s">
        <v>6773</v>
      </c>
      <c r="R2654" t="s">
        <v>1053</v>
      </c>
      <c r="S2654" t="str">
        <f t="shared" si="37"/>
        <v>OLAGUIVEL BARBOZA, ELOY</v>
      </c>
      <c r="T2654" t="s">
        <v>52</v>
      </c>
      <c r="U2654" t="s">
        <v>48</v>
      </c>
      <c r="V2654" t="s">
        <v>49</v>
      </c>
      <c r="W2654" t="s">
        <v>18539</v>
      </c>
      <c r="X2654" s="126">
        <v>21076</v>
      </c>
      <c r="Y2654" t="s">
        <v>13857</v>
      </c>
      <c r="AB2654" t="s">
        <v>38</v>
      </c>
      <c r="AC2654" t="s">
        <v>39</v>
      </c>
      <c r="AD2654" t="s">
        <v>40</v>
      </c>
    </row>
    <row r="2655" spans="1:30" x14ac:dyDescent="0.25">
      <c r="A2655" t="s">
        <v>13858</v>
      </c>
      <c r="B2655" t="s">
        <v>435</v>
      </c>
      <c r="C2655" t="s">
        <v>28</v>
      </c>
      <c r="D2655" t="s">
        <v>29</v>
      </c>
      <c r="E2655" t="s">
        <v>369</v>
      </c>
      <c r="F2655" t="s">
        <v>13839</v>
      </c>
      <c r="G2655" t="s">
        <v>13840</v>
      </c>
      <c r="H2655" t="s">
        <v>9383</v>
      </c>
      <c r="I2655" t="s">
        <v>15773</v>
      </c>
      <c r="J2655" t="s">
        <v>13858</v>
      </c>
      <c r="K2655" t="s">
        <v>31</v>
      </c>
      <c r="L2655" t="s">
        <v>31</v>
      </c>
      <c r="M2655" t="s">
        <v>42</v>
      </c>
      <c r="N2655" t="s">
        <v>43</v>
      </c>
      <c r="O2655" t="s">
        <v>13859</v>
      </c>
      <c r="P2655" t="s">
        <v>273</v>
      </c>
      <c r="Q2655" t="s">
        <v>144</v>
      </c>
      <c r="R2655" t="s">
        <v>319</v>
      </c>
      <c r="S2655" t="str">
        <f t="shared" si="37"/>
        <v>CUTIPA LLANQUE, DELIA</v>
      </c>
      <c r="T2655" t="s">
        <v>47</v>
      </c>
      <c r="U2655" t="s">
        <v>48</v>
      </c>
      <c r="V2655" t="s">
        <v>49</v>
      </c>
      <c r="W2655" t="s">
        <v>18540</v>
      </c>
      <c r="X2655" s="126">
        <v>21794</v>
      </c>
      <c r="Y2655" t="s">
        <v>13860</v>
      </c>
      <c r="AB2655" t="s">
        <v>38</v>
      </c>
      <c r="AC2655" t="s">
        <v>39</v>
      </c>
      <c r="AD2655" t="s">
        <v>40</v>
      </c>
    </row>
    <row r="2656" spans="1:30" x14ac:dyDescent="0.25">
      <c r="A2656" t="s">
        <v>13861</v>
      </c>
      <c r="B2656" t="s">
        <v>435</v>
      </c>
      <c r="C2656" t="s">
        <v>28</v>
      </c>
      <c r="D2656" t="s">
        <v>29</v>
      </c>
      <c r="E2656" t="s">
        <v>369</v>
      </c>
      <c r="F2656" t="s">
        <v>13839</v>
      </c>
      <c r="G2656" t="s">
        <v>13840</v>
      </c>
      <c r="H2656" t="s">
        <v>9383</v>
      </c>
      <c r="I2656" t="s">
        <v>15773</v>
      </c>
      <c r="J2656" t="s">
        <v>13861</v>
      </c>
      <c r="K2656" t="s">
        <v>31</v>
      </c>
      <c r="L2656" t="s">
        <v>31</v>
      </c>
      <c r="M2656" t="s">
        <v>42</v>
      </c>
      <c r="N2656" t="s">
        <v>61</v>
      </c>
      <c r="O2656" t="s">
        <v>18541</v>
      </c>
      <c r="P2656" t="s">
        <v>489</v>
      </c>
      <c r="Q2656" t="s">
        <v>134</v>
      </c>
      <c r="R2656" t="s">
        <v>22812</v>
      </c>
      <c r="S2656" s="189" t="s">
        <v>235</v>
      </c>
      <c r="T2656" t="s">
        <v>64</v>
      </c>
      <c r="U2656" t="s">
        <v>48</v>
      </c>
      <c r="V2656" t="s">
        <v>49</v>
      </c>
      <c r="W2656" t="s">
        <v>22813</v>
      </c>
      <c r="X2656" s="126">
        <v>30715</v>
      </c>
      <c r="Y2656" t="s">
        <v>22814</v>
      </c>
      <c r="Z2656" s="126">
        <v>44256</v>
      </c>
      <c r="AA2656" s="126">
        <v>44561</v>
      </c>
      <c r="AB2656" t="s">
        <v>38</v>
      </c>
      <c r="AC2656" t="s">
        <v>6628</v>
      </c>
      <c r="AD2656" t="s">
        <v>40</v>
      </c>
    </row>
    <row r="2657" spans="1:30" x14ac:dyDescent="0.25">
      <c r="A2657" t="s">
        <v>13862</v>
      </c>
      <c r="B2657" t="s">
        <v>435</v>
      </c>
      <c r="C2657" t="s">
        <v>28</v>
      </c>
      <c r="D2657" t="s">
        <v>29</v>
      </c>
      <c r="E2657" t="s">
        <v>369</v>
      </c>
      <c r="F2657" t="s">
        <v>13839</v>
      </c>
      <c r="G2657" t="s">
        <v>13840</v>
      </c>
      <c r="H2657" t="s">
        <v>9383</v>
      </c>
      <c r="I2657" t="s">
        <v>15773</v>
      </c>
      <c r="J2657" t="s">
        <v>13862</v>
      </c>
      <c r="K2657" t="s">
        <v>31</v>
      </c>
      <c r="L2657" t="s">
        <v>31</v>
      </c>
      <c r="M2657" t="s">
        <v>42</v>
      </c>
      <c r="N2657" t="s">
        <v>43</v>
      </c>
      <c r="O2657" t="s">
        <v>13863</v>
      </c>
      <c r="P2657" t="s">
        <v>12298</v>
      </c>
      <c r="Q2657" t="s">
        <v>75</v>
      </c>
      <c r="R2657" t="s">
        <v>13864</v>
      </c>
      <c r="S2657" t="str">
        <f t="shared" si="37"/>
        <v>OQUENDO QUISPE, ZACARIAS</v>
      </c>
      <c r="T2657" t="s">
        <v>64</v>
      </c>
      <c r="U2657" t="s">
        <v>48</v>
      </c>
      <c r="V2657" t="s">
        <v>49</v>
      </c>
      <c r="W2657" t="s">
        <v>18542</v>
      </c>
      <c r="X2657" s="126">
        <v>23493</v>
      </c>
      <c r="Y2657" t="s">
        <v>13865</v>
      </c>
      <c r="AB2657" t="s">
        <v>38</v>
      </c>
      <c r="AC2657" t="s">
        <v>39</v>
      </c>
      <c r="AD2657" t="s">
        <v>40</v>
      </c>
    </row>
    <row r="2658" spans="1:30" x14ac:dyDescent="0.25">
      <c r="A2658" t="s">
        <v>13866</v>
      </c>
      <c r="B2658" t="s">
        <v>435</v>
      </c>
      <c r="C2658" t="s">
        <v>28</v>
      </c>
      <c r="D2658" t="s">
        <v>29</v>
      </c>
      <c r="E2658" t="s">
        <v>369</v>
      </c>
      <c r="F2658" t="s">
        <v>13839</v>
      </c>
      <c r="G2658" t="s">
        <v>13840</v>
      </c>
      <c r="H2658" t="s">
        <v>9383</v>
      </c>
      <c r="I2658" t="s">
        <v>15773</v>
      </c>
      <c r="J2658" t="s">
        <v>13866</v>
      </c>
      <c r="K2658" t="s">
        <v>31</v>
      </c>
      <c r="L2658" t="s">
        <v>31</v>
      </c>
      <c r="M2658" t="s">
        <v>42</v>
      </c>
      <c r="N2658" t="s">
        <v>43</v>
      </c>
      <c r="O2658" t="s">
        <v>13867</v>
      </c>
      <c r="P2658" t="s">
        <v>273</v>
      </c>
      <c r="Q2658" t="s">
        <v>75</v>
      </c>
      <c r="R2658" t="s">
        <v>836</v>
      </c>
      <c r="S2658" t="str">
        <f t="shared" si="37"/>
        <v>CUTIPA QUISPE, MARIO</v>
      </c>
      <c r="T2658" t="s">
        <v>52</v>
      </c>
      <c r="U2658" t="s">
        <v>48</v>
      </c>
      <c r="V2658" t="s">
        <v>49</v>
      </c>
      <c r="W2658" t="s">
        <v>18543</v>
      </c>
      <c r="X2658" s="126">
        <v>22135</v>
      </c>
      <c r="Y2658" t="s">
        <v>12152</v>
      </c>
      <c r="AB2658" t="s">
        <v>38</v>
      </c>
      <c r="AC2658" t="s">
        <v>39</v>
      </c>
      <c r="AD2658" t="s">
        <v>40</v>
      </c>
    </row>
    <row r="2659" spans="1:30" x14ac:dyDescent="0.25">
      <c r="A2659" t="s">
        <v>13868</v>
      </c>
      <c r="B2659" t="s">
        <v>435</v>
      </c>
      <c r="C2659" t="s">
        <v>28</v>
      </c>
      <c r="D2659" t="s">
        <v>29</v>
      </c>
      <c r="E2659" t="s">
        <v>369</v>
      </c>
      <c r="F2659" t="s">
        <v>13839</v>
      </c>
      <c r="G2659" t="s">
        <v>13840</v>
      </c>
      <c r="H2659" t="s">
        <v>9383</v>
      </c>
      <c r="I2659" t="s">
        <v>15773</v>
      </c>
      <c r="J2659" t="s">
        <v>13868</v>
      </c>
      <c r="K2659" t="s">
        <v>31</v>
      </c>
      <c r="L2659" t="s">
        <v>31</v>
      </c>
      <c r="M2659" t="s">
        <v>42</v>
      </c>
      <c r="N2659" t="s">
        <v>43</v>
      </c>
      <c r="O2659" t="s">
        <v>53</v>
      </c>
      <c r="P2659" t="s">
        <v>44</v>
      </c>
      <c r="Q2659" t="s">
        <v>89</v>
      </c>
      <c r="R2659" t="s">
        <v>216</v>
      </c>
      <c r="S2659" t="str">
        <f t="shared" si="37"/>
        <v>SERRUTO BELLIDO, LUZ MARINA</v>
      </c>
      <c r="T2659" t="s">
        <v>47</v>
      </c>
      <c r="U2659" t="s">
        <v>48</v>
      </c>
      <c r="V2659" t="s">
        <v>49</v>
      </c>
      <c r="W2659" t="s">
        <v>18544</v>
      </c>
      <c r="X2659" s="126">
        <v>20824</v>
      </c>
      <c r="Y2659" t="s">
        <v>13869</v>
      </c>
      <c r="AB2659" t="s">
        <v>38</v>
      </c>
      <c r="AC2659" t="s">
        <v>39</v>
      </c>
      <c r="AD2659" t="s">
        <v>40</v>
      </c>
    </row>
    <row r="2660" spans="1:30" x14ac:dyDescent="0.25">
      <c r="B2660" t="s">
        <v>435</v>
      </c>
      <c r="C2660" t="s">
        <v>28</v>
      </c>
      <c r="D2660" t="s">
        <v>29</v>
      </c>
      <c r="E2660" t="s">
        <v>369</v>
      </c>
      <c r="F2660" t="s">
        <v>13839</v>
      </c>
      <c r="G2660" t="s">
        <v>13840</v>
      </c>
      <c r="H2660" t="s">
        <v>9383</v>
      </c>
      <c r="I2660" t="s">
        <v>15773</v>
      </c>
      <c r="J2660" t="s">
        <v>13870</v>
      </c>
      <c r="K2660" t="s">
        <v>31</v>
      </c>
      <c r="L2660" t="s">
        <v>31</v>
      </c>
      <c r="M2660" t="s">
        <v>42</v>
      </c>
      <c r="N2660" t="s">
        <v>61</v>
      </c>
      <c r="O2660" t="s">
        <v>18545</v>
      </c>
      <c r="P2660" t="s">
        <v>382</v>
      </c>
      <c r="Q2660" t="s">
        <v>228</v>
      </c>
      <c r="R2660" t="s">
        <v>427</v>
      </c>
      <c r="S2660" s="189" t="s">
        <v>235</v>
      </c>
      <c r="T2660" t="s">
        <v>64</v>
      </c>
      <c r="U2660" t="s">
        <v>48</v>
      </c>
      <c r="V2660" t="s">
        <v>49</v>
      </c>
      <c r="W2660" t="s">
        <v>22815</v>
      </c>
      <c r="X2660" s="126">
        <v>31327</v>
      </c>
      <c r="Y2660" t="s">
        <v>22816</v>
      </c>
      <c r="Z2660" s="126">
        <v>44447</v>
      </c>
      <c r="AA2660" s="126">
        <v>44495</v>
      </c>
      <c r="AB2660" t="s">
        <v>302</v>
      </c>
      <c r="AC2660" t="s">
        <v>6628</v>
      </c>
      <c r="AD2660" t="s">
        <v>40</v>
      </c>
    </row>
    <row r="2661" spans="1:30" x14ac:dyDescent="0.25">
      <c r="A2661" t="s">
        <v>13870</v>
      </c>
      <c r="B2661" t="s">
        <v>435</v>
      </c>
      <c r="C2661" t="s">
        <v>28</v>
      </c>
      <c r="D2661" t="s">
        <v>29</v>
      </c>
      <c r="E2661" t="s">
        <v>369</v>
      </c>
      <c r="F2661" t="s">
        <v>13839</v>
      </c>
      <c r="G2661" t="s">
        <v>13840</v>
      </c>
      <c r="H2661" t="s">
        <v>9383</v>
      </c>
      <c r="I2661" t="s">
        <v>15773</v>
      </c>
      <c r="J2661" t="s">
        <v>13870</v>
      </c>
      <c r="K2661" t="s">
        <v>31</v>
      </c>
      <c r="L2661" t="s">
        <v>31</v>
      </c>
      <c r="M2661" t="s">
        <v>42</v>
      </c>
      <c r="N2661" t="s">
        <v>43</v>
      </c>
      <c r="O2661" t="s">
        <v>13871</v>
      </c>
      <c r="P2661" t="s">
        <v>494</v>
      </c>
      <c r="Q2661" t="s">
        <v>152</v>
      </c>
      <c r="R2661" t="s">
        <v>13872</v>
      </c>
      <c r="S2661" t="str">
        <f t="shared" si="37"/>
        <v>CALSIN RAMOS, LEOCADIO</v>
      </c>
      <c r="T2661" t="s">
        <v>64</v>
      </c>
      <c r="U2661" t="s">
        <v>48</v>
      </c>
      <c r="V2661" t="s">
        <v>17425</v>
      </c>
      <c r="W2661" t="s">
        <v>18546</v>
      </c>
      <c r="X2661" s="126">
        <v>24815</v>
      </c>
      <c r="Y2661" t="s">
        <v>13873</v>
      </c>
      <c r="Z2661" s="126">
        <v>44446</v>
      </c>
      <c r="AA2661" s="126">
        <v>44495</v>
      </c>
      <c r="AB2661" t="s">
        <v>38</v>
      </c>
      <c r="AC2661" t="s">
        <v>39</v>
      </c>
      <c r="AD2661" t="s">
        <v>40</v>
      </c>
    </row>
    <row r="2662" spans="1:30" x14ac:dyDescent="0.25">
      <c r="A2662" t="s">
        <v>13874</v>
      </c>
      <c r="B2662" t="s">
        <v>435</v>
      </c>
      <c r="C2662" t="s">
        <v>28</v>
      </c>
      <c r="D2662" t="s">
        <v>29</v>
      </c>
      <c r="E2662" t="s">
        <v>369</v>
      </c>
      <c r="F2662" t="s">
        <v>13839</v>
      </c>
      <c r="G2662" t="s">
        <v>13840</v>
      </c>
      <c r="H2662" t="s">
        <v>9383</v>
      </c>
      <c r="I2662" t="s">
        <v>15773</v>
      </c>
      <c r="J2662" t="s">
        <v>13874</v>
      </c>
      <c r="K2662" t="s">
        <v>31</v>
      </c>
      <c r="L2662" t="s">
        <v>31</v>
      </c>
      <c r="M2662" t="s">
        <v>42</v>
      </c>
      <c r="N2662" t="s">
        <v>43</v>
      </c>
      <c r="O2662" t="s">
        <v>303</v>
      </c>
      <c r="P2662" t="s">
        <v>550</v>
      </c>
      <c r="Q2662" t="s">
        <v>218</v>
      </c>
      <c r="R2662" t="s">
        <v>13875</v>
      </c>
      <c r="S2662" t="str">
        <f t="shared" si="37"/>
        <v>GARCIA PARI, ELVA FLORENCIA</v>
      </c>
      <c r="T2662" t="s">
        <v>47</v>
      </c>
      <c r="U2662" t="s">
        <v>48</v>
      </c>
      <c r="V2662" t="s">
        <v>49</v>
      </c>
      <c r="W2662" t="s">
        <v>18547</v>
      </c>
      <c r="X2662" s="126">
        <v>22956</v>
      </c>
      <c r="Y2662" t="s">
        <v>13876</v>
      </c>
      <c r="AB2662" t="s">
        <v>38</v>
      </c>
      <c r="AC2662" t="s">
        <v>39</v>
      </c>
      <c r="AD2662" t="s">
        <v>40</v>
      </c>
    </row>
    <row r="2663" spans="1:30" x14ac:dyDescent="0.25">
      <c r="A2663" t="s">
        <v>18548</v>
      </c>
      <c r="B2663" t="s">
        <v>435</v>
      </c>
      <c r="C2663" t="s">
        <v>28</v>
      </c>
      <c r="D2663" t="s">
        <v>29</v>
      </c>
      <c r="E2663" t="s">
        <v>369</v>
      </c>
      <c r="F2663" t="s">
        <v>13839</v>
      </c>
      <c r="G2663" t="s">
        <v>13840</v>
      </c>
      <c r="H2663" t="s">
        <v>9383</v>
      </c>
      <c r="I2663" t="s">
        <v>15773</v>
      </c>
      <c r="J2663" t="s">
        <v>18548</v>
      </c>
      <c r="K2663" t="s">
        <v>31</v>
      </c>
      <c r="L2663" t="s">
        <v>31</v>
      </c>
      <c r="M2663" t="s">
        <v>6446</v>
      </c>
      <c r="N2663" t="s">
        <v>61</v>
      </c>
      <c r="O2663" t="s">
        <v>17060</v>
      </c>
      <c r="P2663" t="s">
        <v>106</v>
      </c>
      <c r="Q2663" t="s">
        <v>22308</v>
      </c>
      <c r="R2663" t="s">
        <v>989</v>
      </c>
      <c r="S2663" s="189" t="s">
        <v>235</v>
      </c>
      <c r="T2663" t="s">
        <v>64</v>
      </c>
      <c r="U2663" t="s">
        <v>316</v>
      </c>
      <c r="V2663" t="s">
        <v>49</v>
      </c>
      <c r="W2663" t="s">
        <v>22309</v>
      </c>
      <c r="X2663" s="126">
        <v>33354</v>
      </c>
      <c r="Y2663" t="s">
        <v>22310</v>
      </c>
      <c r="Z2663" s="126">
        <v>44256</v>
      </c>
      <c r="AA2663" s="126">
        <v>44561</v>
      </c>
      <c r="AB2663" t="s">
        <v>119</v>
      </c>
      <c r="AC2663" t="s">
        <v>6628</v>
      </c>
      <c r="AD2663" t="s">
        <v>40</v>
      </c>
    </row>
    <row r="2664" spans="1:30" x14ac:dyDescent="0.25">
      <c r="A2664" t="s">
        <v>13877</v>
      </c>
      <c r="B2664" t="s">
        <v>435</v>
      </c>
      <c r="C2664" t="s">
        <v>28</v>
      </c>
      <c r="D2664" t="s">
        <v>29</v>
      </c>
      <c r="E2664" t="s">
        <v>369</v>
      </c>
      <c r="F2664" t="s">
        <v>13839</v>
      </c>
      <c r="G2664" t="s">
        <v>13840</v>
      </c>
      <c r="H2664" t="s">
        <v>9383</v>
      </c>
      <c r="I2664" t="s">
        <v>15773</v>
      </c>
      <c r="J2664" t="s">
        <v>13877</v>
      </c>
      <c r="K2664" t="s">
        <v>90</v>
      </c>
      <c r="L2664" t="s">
        <v>91</v>
      </c>
      <c r="M2664" t="s">
        <v>92</v>
      </c>
      <c r="N2664" t="s">
        <v>43</v>
      </c>
      <c r="O2664" t="s">
        <v>53</v>
      </c>
      <c r="P2664" t="s">
        <v>972</v>
      </c>
      <c r="Q2664" t="s">
        <v>76</v>
      </c>
      <c r="R2664" t="s">
        <v>13878</v>
      </c>
      <c r="S2664" t="str">
        <f t="shared" si="37"/>
        <v>CCOSI CONDORI, DARIO JESUS</v>
      </c>
      <c r="T2664" t="s">
        <v>176</v>
      </c>
      <c r="U2664" t="s">
        <v>37</v>
      </c>
      <c r="V2664" t="s">
        <v>49</v>
      </c>
      <c r="W2664" t="s">
        <v>18549</v>
      </c>
      <c r="X2664" s="126">
        <v>23366</v>
      </c>
      <c r="Y2664" t="s">
        <v>13879</v>
      </c>
      <c r="AB2664" t="s">
        <v>38</v>
      </c>
      <c r="AC2664" t="s">
        <v>95</v>
      </c>
      <c r="AD2664" t="s">
        <v>40</v>
      </c>
    </row>
    <row r="2665" spans="1:30" x14ac:dyDescent="0.25">
      <c r="A2665" t="s">
        <v>13880</v>
      </c>
      <c r="B2665" t="s">
        <v>435</v>
      </c>
      <c r="C2665" t="s">
        <v>28</v>
      </c>
      <c r="D2665" t="s">
        <v>29</v>
      </c>
      <c r="E2665" t="s">
        <v>369</v>
      </c>
      <c r="F2665" t="s">
        <v>13839</v>
      </c>
      <c r="G2665" t="s">
        <v>13840</v>
      </c>
      <c r="H2665" t="s">
        <v>9383</v>
      </c>
      <c r="I2665" t="s">
        <v>15773</v>
      </c>
      <c r="J2665" t="s">
        <v>13880</v>
      </c>
      <c r="K2665" t="s">
        <v>90</v>
      </c>
      <c r="L2665" t="s">
        <v>91</v>
      </c>
      <c r="M2665" t="s">
        <v>92</v>
      </c>
      <c r="N2665" t="s">
        <v>235</v>
      </c>
      <c r="O2665" t="s">
        <v>18550</v>
      </c>
      <c r="P2665" t="s">
        <v>41</v>
      </c>
      <c r="Q2665" t="s">
        <v>41</v>
      </c>
      <c r="R2665" t="s">
        <v>41</v>
      </c>
      <c r="S2665" t="str">
        <f t="shared" si="37"/>
        <v xml:space="preserve"> , </v>
      </c>
      <c r="T2665" t="s">
        <v>147</v>
      </c>
      <c r="U2665" t="s">
        <v>37</v>
      </c>
      <c r="V2665" t="s">
        <v>49</v>
      </c>
      <c r="W2665" t="s">
        <v>41</v>
      </c>
      <c r="X2665" t="s">
        <v>236</v>
      </c>
      <c r="Y2665" t="s">
        <v>41</v>
      </c>
      <c r="AB2665" t="s">
        <v>38</v>
      </c>
      <c r="AC2665" t="s">
        <v>95</v>
      </c>
      <c r="AD2665" t="s">
        <v>40</v>
      </c>
    </row>
    <row r="2666" spans="1:30" x14ac:dyDescent="0.25">
      <c r="A2666" t="s">
        <v>13881</v>
      </c>
      <c r="B2666" t="s">
        <v>435</v>
      </c>
      <c r="C2666" t="s">
        <v>338</v>
      </c>
      <c r="D2666" t="s">
        <v>29</v>
      </c>
      <c r="E2666" t="s">
        <v>430</v>
      </c>
      <c r="F2666" t="s">
        <v>13882</v>
      </c>
      <c r="G2666" t="s">
        <v>13883</v>
      </c>
      <c r="H2666" t="s">
        <v>9383</v>
      </c>
      <c r="I2666" t="s">
        <v>15775</v>
      </c>
      <c r="J2666" t="s">
        <v>13881</v>
      </c>
      <c r="K2666" t="s">
        <v>31</v>
      </c>
      <c r="L2666" t="s">
        <v>32</v>
      </c>
      <c r="M2666" t="s">
        <v>33</v>
      </c>
      <c r="N2666" t="s">
        <v>34</v>
      </c>
      <c r="O2666" t="s">
        <v>13884</v>
      </c>
      <c r="P2666" t="s">
        <v>126</v>
      </c>
      <c r="Q2666" t="s">
        <v>6580</v>
      </c>
      <c r="R2666" t="s">
        <v>409</v>
      </c>
      <c r="S2666" t="str">
        <f t="shared" si="37"/>
        <v>FLORES BLAS, PABLO</v>
      </c>
      <c r="T2666" t="s">
        <v>36</v>
      </c>
      <c r="U2666" t="s">
        <v>37</v>
      </c>
      <c r="V2666" t="s">
        <v>6613</v>
      </c>
      <c r="W2666" t="s">
        <v>18551</v>
      </c>
      <c r="X2666" s="126">
        <v>23525</v>
      </c>
      <c r="Y2666" t="s">
        <v>11866</v>
      </c>
      <c r="Z2666" s="126">
        <v>43525</v>
      </c>
      <c r="AA2666" s="126">
        <v>44985</v>
      </c>
      <c r="AB2666" t="s">
        <v>38</v>
      </c>
      <c r="AC2666" t="s">
        <v>39</v>
      </c>
      <c r="AD2666" t="s">
        <v>40</v>
      </c>
    </row>
    <row r="2667" spans="1:30" x14ac:dyDescent="0.25">
      <c r="A2667" t="s">
        <v>13885</v>
      </c>
      <c r="B2667" t="s">
        <v>435</v>
      </c>
      <c r="C2667" t="s">
        <v>338</v>
      </c>
      <c r="D2667" t="s">
        <v>29</v>
      </c>
      <c r="E2667" t="s">
        <v>430</v>
      </c>
      <c r="F2667" t="s">
        <v>13882</v>
      </c>
      <c r="G2667" t="s">
        <v>13883</v>
      </c>
      <c r="H2667" t="s">
        <v>9383</v>
      </c>
      <c r="I2667" t="s">
        <v>15775</v>
      </c>
      <c r="J2667" t="s">
        <v>13885</v>
      </c>
      <c r="K2667" t="s">
        <v>31</v>
      </c>
      <c r="L2667" t="s">
        <v>31</v>
      </c>
      <c r="M2667" t="s">
        <v>42</v>
      </c>
      <c r="N2667" t="s">
        <v>43</v>
      </c>
      <c r="O2667" t="s">
        <v>53</v>
      </c>
      <c r="P2667" t="s">
        <v>1054</v>
      </c>
      <c r="Q2667" t="s">
        <v>75</v>
      </c>
      <c r="R2667" t="s">
        <v>13886</v>
      </c>
      <c r="S2667" t="str">
        <f t="shared" si="37"/>
        <v>AVENDAÑO QUISPE, EUSEBIO JOSE</v>
      </c>
      <c r="T2667" t="s">
        <v>52</v>
      </c>
      <c r="U2667" t="s">
        <v>48</v>
      </c>
      <c r="V2667" t="s">
        <v>49</v>
      </c>
      <c r="W2667" t="s">
        <v>18552</v>
      </c>
      <c r="X2667" s="126">
        <v>23726</v>
      </c>
      <c r="Y2667" t="s">
        <v>13887</v>
      </c>
      <c r="AB2667" t="s">
        <v>38</v>
      </c>
      <c r="AC2667" t="s">
        <v>39</v>
      </c>
      <c r="AD2667" t="s">
        <v>40</v>
      </c>
    </row>
    <row r="2668" spans="1:30" x14ac:dyDescent="0.25">
      <c r="A2668" t="s">
        <v>13888</v>
      </c>
      <c r="B2668" t="s">
        <v>435</v>
      </c>
      <c r="C2668" t="s">
        <v>338</v>
      </c>
      <c r="D2668" t="s">
        <v>29</v>
      </c>
      <c r="E2668" t="s">
        <v>430</v>
      </c>
      <c r="F2668" t="s">
        <v>13882</v>
      </c>
      <c r="G2668" t="s">
        <v>13883</v>
      </c>
      <c r="H2668" t="s">
        <v>9383</v>
      </c>
      <c r="I2668" t="s">
        <v>15775</v>
      </c>
      <c r="J2668" t="s">
        <v>13888</v>
      </c>
      <c r="K2668" t="s">
        <v>31</v>
      </c>
      <c r="L2668" t="s">
        <v>31</v>
      </c>
      <c r="M2668" t="s">
        <v>42</v>
      </c>
      <c r="N2668" t="s">
        <v>43</v>
      </c>
      <c r="O2668" t="s">
        <v>13889</v>
      </c>
      <c r="P2668" t="s">
        <v>126</v>
      </c>
      <c r="Q2668" t="s">
        <v>230</v>
      </c>
      <c r="R2668" t="s">
        <v>13890</v>
      </c>
      <c r="S2668" t="str">
        <f t="shared" si="37"/>
        <v>FLORES TICONA, OSWALDO ROLANDO</v>
      </c>
      <c r="T2668" t="s">
        <v>52</v>
      </c>
      <c r="U2668" t="s">
        <v>48</v>
      </c>
      <c r="V2668" t="s">
        <v>49</v>
      </c>
      <c r="W2668" t="s">
        <v>18553</v>
      </c>
      <c r="X2668" s="126">
        <v>23146</v>
      </c>
      <c r="Y2668" t="s">
        <v>13891</v>
      </c>
      <c r="AB2668" t="s">
        <v>38</v>
      </c>
      <c r="AC2668" t="s">
        <v>39</v>
      </c>
      <c r="AD2668" t="s">
        <v>40</v>
      </c>
    </row>
    <row r="2669" spans="1:30" x14ac:dyDescent="0.25">
      <c r="A2669" t="s">
        <v>13892</v>
      </c>
      <c r="B2669" t="s">
        <v>435</v>
      </c>
      <c r="C2669" t="s">
        <v>338</v>
      </c>
      <c r="D2669" t="s">
        <v>29</v>
      </c>
      <c r="E2669" t="s">
        <v>430</v>
      </c>
      <c r="F2669" t="s">
        <v>13882</v>
      </c>
      <c r="G2669" t="s">
        <v>13883</v>
      </c>
      <c r="H2669" t="s">
        <v>9383</v>
      </c>
      <c r="I2669" t="s">
        <v>15775</v>
      </c>
      <c r="J2669" t="s">
        <v>13892</v>
      </c>
      <c r="K2669" t="s">
        <v>31</v>
      </c>
      <c r="L2669" t="s">
        <v>31</v>
      </c>
      <c r="M2669" t="s">
        <v>42</v>
      </c>
      <c r="N2669" t="s">
        <v>43</v>
      </c>
      <c r="O2669" t="s">
        <v>13893</v>
      </c>
      <c r="P2669" t="s">
        <v>523</v>
      </c>
      <c r="Q2669" t="s">
        <v>324</v>
      </c>
      <c r="R2669" t="s">
        <v>913</v>
      </c>
      <c r="S2669" t="str">
        <f t="shared" si="37"/>
        <v>ÑACA MERMA, GENOVEVA</v>
      </c>
      <c r="T2669" t="s">
        <v>64</v>
      </c>
      <c r="U2669" t="s">
        <v>48</v>
      </c>
      <c r="V2669" t="s">
        <v>49</v>
      </c>
      <c r="W2669" t="s">
        <v>18554</v>
      </c>
      <c r="X2669" s="126">
        <v>21918</v>
      </c>
      <c r="Y2669" t="s">
        <v>13894</v>
      </c>
      <c r="AB2669" t="s">
        <v>38</v>
      </c>
      <c r="AC2669" t="s">
        <v>39</v>
      </c>
      <c r="AD2669" t="s">
        <v>40</v>
      </c>
    </row>
    <row r="2670" spans="1:30" x14ac:dyDescent="0.25">
      <c r="A2670" t="s">
        <v>13895</v>
      </c>
      <c r="B2670" t="s">
        <v>435</v>
      </c>
      <c r="C2670" t="s">
        <v>338</v>
      </c>
      <c r="D2670" t="s">
        <v>29</v>
      </c>
      <c r="E2670" t="s">
        <v>430</v>
      </c>
      <c r="F2670" t="s">
        <v>13882</v>
      </c>
      <c r="G2670" t="s">
        <v>13883</v>
      </c>
      <c r="H2670" t="s">
        <v>9383</v>
      </c>
      <c r="I2670" t="s">
        <v>15775</v>
      </c>
      <c r="J2670" t="s">
        <v>13895</v>
      </c>
      <c r="K2670" t="s">
        <v>31</v>
      </c>
      <c r="L2670" t="s">
        <v>31</v>
      </c>
      <c r="M2670" t="s">
        <v>42</v>
      </c>
      <c r="N2670" t="s">
        <v>43</v>
      </c>
      <c r="O2670" t="s">
        <v>13896</v>
      </c>
      <c r="P2670" t="s">
        <v>972</v>
      </c>
      <c r="Q2670" t="s">
        <v>489</v>
      </c>
      <c r="R2670" t="s">
        <v>13897</v>
      </c>
      <c r="S2670" t="str">
        <f t="shared" si="37"/>
        <v>CCOSI CENTENO, AYDEE MERCEDES</v>
      </c>
      <c r="T2670" t="s">
        <v>64</v>
      </c>
      <c r="U2670" t="s">
        <v>48</v>
      </c>
      <c r="V2670" t="s">
        <v>49</v>
      </c>
      <c r="W2670" t="s">
        <v>18555</v>
      </c>
      <c r="X2670" s="126">
        <v>25515</v>
      </c>
      <c r="Y2670" t="s">
        <v>13898</v>
      </c>
      <c r="AB2670" t="s">
        <v>38</v>
      </c>
      <c r="AC2670" t="s">
        <v>39</v>
      </c>
      <c r="AD2670" t="s">
        <v>40</v>
      </c>
    </row>
    <row r="2671" spans="1:30" x14ac:dyDescent="0.25">
      <c r="A2671" t="s">
        <v>13899</v>
      </c>
      <c r="B2671" t="s">
        <v>435</v>
      </c>
      <c r="C2671" t="s">
        <v>338</v>
      </c>
      <c r="D2671" t="s">
        <v>29</v>
      </c>
      <c r="E2671" t="s">
        <v>430</v>
      </c>
      <c r="F2671" t="s">
        <v>13882</v>
      </c>
      <c r="G2671" t="s">
        <v>13883</v>
      </c>
      <c r="H2671" t="s">
        <v>9383</v>
      </c>
      <c r="I2671" t="s">
        <v>15775</v>
      </c>
      <c r="J2671" t="s">
        <v>13899</v>
      </c>
      <c r="K2671" t="s">
        <v>90</v>
      </c>
      <c r="L2671" t="s">
        <v>91</v>
      </c>
      <c r="M2671" t="s">
        <v>92</v>
      </c>
      <c r="N2671" t="s">
        <v>43</v>
      </c>
      <c r="O2671" t="s">
        <v>13900</v>
      </c>
      <c r="P2671" t="s">
        <v>266</v>
      </c>
      <c r="Q2671" t="s">
        <v>286</v>
      </c>
      <c r="R2671" t="s">
        <v>13901</v>
      </c>
      <c r="S2671" t="str">
        <f t="shared" si="37"/>
        <v>LUJANO CHAMBILLA, MARCELINA MAURA</v>
      </c>
      <c r="T2671" t="s">
        <v>102</v>
      </c>
      <c r="U2671" t="s">
        <v>37</v>
      </c>
      <c r="V2671" t="s">
        <v>49</v>
      </c>
      <c r="W2671" t="s">
        <v>18556</v>
      </c>
      <c r="X2671" s="126">
        <v>23976</v>
      </c>
      <c r="Y2671" t="s">
        <v>13902</v>
      </c>
      <c r="AB2671" t="s">
        <v>38</v>
      </c>
      <c r="AC2671" t="s">
        <v>95</v>
      </c>
      <c r="AD2671" t="s">
        <v>40</v>
      </c>
    </row>
    <row r="2672" spans="1:30" x14ac:dyDescent="0.25">
      <c r="A2672" t="s">
        <v>13903</v>
      </c>
      <c r="B2672" t="s">
        <v>435</v>
      </c>
      <c r="C2672" t="s">
        <v>28</v>
      </c>
      <c r="D2672" t="s">
        <v>29</v>
      </c>
      <c r="E2672" t="s">
        <v>430</v>
      </c>
      <c r="F2672" t="s">
        <v>13904</v>
      </c>
      <c r="G2672" t="s">
        <v>13905</v>
      </c>
      <c r="H2672" t="s">
        <v>9383</v>
      </c>
      <c r="I2672" t="s">
        <v>15776</v>
      </c>
      <c r="J2672" t="s">
        <v>13903</v>
      </c>
      <c r="K2672" t="s">
        <v>31</v>
      </c>
      <c r="L2672" t="s">
        <v>32</v>
      </c>
      <c r="M2672" t="s">
        <v>33</v>
      </c>
      <c r="N2672" t="s">
        <v>34</v>
      </c>
      <c r="O2672" t="s">
        <v>13906</v>
      </c>
      <c r="P2672" t="s">
        <v>126</v>
      </c>
      <c r="Q2672" t="s">
        <v>76</v>
      </c>
      <c r="R2672" t="s">
        <v>9520</v>
      </c>
      <c r="S2672" t="str">
        <f t="shared" si="37"/>
        <v>FLORES CONDORI, RAQUEL</v>
      </c>
      <c r="T2672" t="s">
        <v>36</v>
      </c>
      <c r="U2672" t="s">
        <v>37</v>
      </c>
      <c r="V2672" t="s">
        <v>162</v>
      </c>
      <c r="W2672" t="s">
        <v>18557</v>
      </c>
      <c r="X2672" s="126">
        <v>28496</v>
      </c>
      <c r="Y2672" t="s">
        <v>13907</v>
      </c>
      <c r="Z2672" s="126">
        <v>44240</v>
      </c>
      <c r="AB2672" t="s">
        <v>38</v>
      </c>
      <c r="AC2672" t="s">
        <v>39</v>
      </c>
      <c r="AD2672" t="s">
        <v>40</v>
      </c>
    </row>
    <row r="2673" spans="1:30" x14ac:dyDescent="0.25">
      <c r="A2673" t="s">
        <v>13908</v>
      </c>
      <c r="B2673" t="s">
        <v>435</v>
      </c>
      <c r="C2673" t="s">
        <v>28</v>
      </c>
      <c r="D2673" t="s">
        <v>29</v>
      </c>
      <c r="E2673" t="s">
        <v>430</v>
      </c>
      <c r="F2673" t="s">
        <v>13904</v>
      </c>
      <c r="G2673" t="s">
        <v>13905</v>
      </c>
      <c r="H2673" t="s">
        <v>9383</v>
      </c>
      <c r="I2673" t="s">
        <v>15776</v>
      </c>
      <c r="J2673" t="s">
        <v>13908</v>
      </c>
      <c r="K2673" t="s">
        <v>31</v>
      </c>
      <c r="L2673" t="s">
        <v>31</v>
      </c>
      <c r="M2673" t="s">
        <v>42</v>
      </c>
      <c r="N2673" t="s">
        <v>43</v>
      </c>
      <c r="O2673" t="s">
        <v>53</v>
      </c>
      <c r="P2673" t="s">
        <v>310</v>
      </c>
      <c r="Q2673" t="s">
        <v>716</v>
      </c>
      <c r="R2673" t="s">
        <v>108</v>
      </c>
      <c r="S2673" t="str">
        <f t="shared" si="37"/>
        <v>MESTAS CALATAYUD, CARMEN</v>
      </c>
      <c r="T2673" t="s">
        <v>52</v>
      </c>
      <c r="U2673" t="s">
        <v>48</v>
      </c>
      <c r="V2673" t="s">
        <v>49</v>
      </c>
      <c r="W2673" t="s">
        <v>18558</v>
      </c>
      <c r="X2673" s="126">
        <v>23574</v>
      </c>
      <c r="Y2673" t="s">
        <v>13909</v>
      </c>
      <c r="AB2673" t="s">
        <v>38</v>
      </c>
      <c r="AC2673" t="s">
        <v>39</v>
      </c>
      <c r="AD2673" t="s">
        <v>40</v>
      </c>
    </row>
    <row r="2674" spans="1:30" x14ac:dyDescent="0.25">
      <c r="A2674" t="s">
        <v>13910</v>
      </c>
      <c r="B2674" t="s">
        <v>435</v>
      </c>
      <c r="C2674" t="s">
        <v>28</v>
      </c>
      <c r="D2674" t="s">
        <v>29</v>
      </c>
      <c r="E2674" t="s">
        <v>430</v>
      </c>
      <c r="F2674" t="s">
        <v>13904</v>
      </c>
      <c r="G2674" t="s">
        <v>13905</v>
      </c>
      <c r="H2674" t="s">
        <v>9383</v>
      </c>
      <c r="I2674" t="s">
        <v>15776</v>
      </c>
      <c r="J2674" t="s">
        <v>13910</v>
      </c>
      <c r="K2674" t="s">
        <v>31</v>
      </c>
      <c r="L2674" t="s">
        <v>31</v>
      </c>
      <c r="M2674" t="s">
        <v>42</v>
      </c>
      <c r="N2674" t="s">
        <v>43</v>
      </c>
      <c r="O2674" t="s">
        <v>13911</v>
      </c>
      <c r="P2674" t="s">
        <v>13912</v>
      </c>
      <c r="Q2674" t="s">
        <v>13913</v>
      </c>
      <c r="R2674" t="s">
        <v>13914</v>
      </c>
      <c r="S2674" t="str">
        <f t="shared" si="37"/>
        <v>MAYE CCALLOMAMANI, PABLO ANDRES</v>
      </c>
      <c r="T2674" t="s">
        <v>64</v>
      </c>
      <c r="U2674" t="s">
        <v>48</v>
      </c>
      <c r="V2674" t="s">
        <v>49</v>
      </c>
      <c r="W2674" t="s">
        <v>18559</v>
      </c>
      <c r="X2674" s="126">
        <v>23620</v>
      </c>
      <c r="Y2674" t="s">
        <v>13915</v>
      </c>
      <c r="AB2674" t="s">
        <v>38</v>
      </c>
      <c r="AC2674" t="s">
        <v>39</v>
      </c>
      <c r="AD2674" t="s">
        <v>40</v>
      </c>
    </row>
    <row r="2675" spans="1:30" x14ac:dyDescent="0.25">
      <c r="A2675" t="s">
        <v>13916</v>
      </c>
      <c r="B2675" t="s">
        <v>435</v>
      </c>
      <c r="C2675" t="s">
        <v>28</v>
      </c>
      <c r="D2675" t="s">
        <v>29</v>
      </c>
      <c r="E2675" t="s">
        <v>430</v>
      </c>
      <c r="F2675" t="s">
        <v>13904</v>
      </c>
      <c r="G2675" t="s">
        <v>13905</v>
      </c>
      <c r="H2675" t="s">
        <v>9383</v>
      </c>
      <c r="I2675" t="s">
        <v>15776</v>
      </c>
      <c r="J2675" t="s">
        <v>13916</v>
      </c>
      <c r="K2675" t="s">
        <v>31</v>
      </c>
      <c r="L2675" t="s">
        <v>31</v>
      </c>
      <c r="M2675" t="s">
        <v>42</v>
      </c>
      <c r="N2675" t="s">
        <v>43</v>
      </c>
      <c r="O2675" t="s">
        <v>13917</v>
      </c>
      <c r="P2675" t="s">
        <v>219</v>
      </c>
      <c r="Q2675" t="s">
        <v>9622</v>
      </c>
      <c r="R2675" t="s">
        <v>9623</v>
      </c>
      <c r="S2675" t="str">
        <f t="shared" si="37"/>
        <v>CASTILLO KANQUI, DIONICIA</v>
      </c>
      <c r="T2675" t="s">
        <v>52</v>
      </c>
      <c r="U2675" t="s">
        <v>48</v>
      </c>
      <c r="V2675" t="s">
        <v>49</v>
      </c>
      <c r="W2675" t="s">
        <v>18560</v>
      </c>
      <c r="X2675" s="126">
        <v>28120</v>
      </c>
      <c r="Y2675" t="s">
        <v>9624</v>
      </c>
      <c r="AB2675" t="s">
        <v>38</v>
      </c>
      <c r="AC2675" t="s">
        <v>39</v>
      </c>
      <c r="AD2675" t="s">
        <v>40</v>
      </c>
    </row>
    <row r="2676" spans="1:30" x14ac:dyDescent="0.25">
      <c r="A2676" t="s">
        <v>13918</v>
      </c>
      <c r="B2676" t="s">
        <v>435</v>
      </c>
      <c r="C2676" t="s">
        <v>28</v>
      </c>
      <c r="D2676" t="s">
        <v>29</v>
      </c>
      <c r="E2676" t="s">
        <v>430</v>
      </c>
      <c r="F2676" t="s">
        <v>13904</v>
      </c>
      <c r="G2676" t="s">
        <v>13905</v>
      </c>
      <c r="H2676" t="s">
        <v>9383</v>
      </c>
      <c r="I2676" t="s">
        <v>15776</v>
      </c>
      <c r="J2676" t="s">
        <v>13918</v>
      </c>
      <c r="K2676" t="s">
        <v>31</v>
      </c>
      <c r="L2676" t="s">
        <v>31</v>
      </c>
      <c r="M2676" t="s">
        <v>42</v>
      </c>
      <c r="N2676" t="s">
        <v>43</v>
      </c>
      <c r="O2676" t="s">
        <v>15777</v>
      </c>
      <c r="P2676" t="s">
        <v>75</v>
      </c>
      <c r="Q2676" t="s">
        <v>133</v>
      </c>
      <c r="R2676" t="s">
        <v>15778</v>
      </c>
      <c r="S2676" t="str">
        <f t="shared" si="37"/>
        <v>QUISPE CRUZ, NIPTALIA</v>
      </c>
      <c r="T2676" t="s">
        <v>59</v>
      </c>
      <c r="U2676" t="s">
        <v>48</v>
      </c>
      <c r="V2676" t="s">
        <v>49</v>
      </c>
      <c r="W2676" t="s">
        <v>18561</v>
      </c>
      <c r="X2676" s="126">
        <v>25943</v>
      </c>
      <c r="Y2676" t="s">
        <v>15779</v>
      </c>
      <c r="AB2676" t="s">
        <v>38</v>
      </c>
      <c r="AC2676" t="s">
        <v>39</v>
      </c>
      <c r="AD2676" t="s">
        <v>40</v>
      </c>
    </row>
    <row r="2677" spans="1:30" x14ac:dyDescent="0.25">
      <c r="A2677" t="s">
        <v>13921</v>
      </c>
      <c r="B2677" t="s">
        <v>435</v>
      </c>
      <c r="C2677" t="s">
        <v>28</v>
      </c>
      <c r="D2677" t="s">
        <v>29</v>
      </c>
      <c r="E2677" t="s">
        <v>430</v>
      </c>
      <c r="F2677" t="s">
        <v>13904</v>
      </c>
      <c r="G2677" t="s">
        <v>13905</v>
      </c>
      <c r="H2677" t="s">
        <v>9383</v>
      </c>
      <c r="I2677" t="s">
        <v>15776</v>
      </c>
      <c r="J2677" t="s">
        <v>13921</v>
      </c>
      <c r="K2677" t="s">
        <v>31</v>
      </c>
      <c r="L2677" t="s">
        <v>31</v>
      </c>
      <c r="M2677" t="s">
        <v>42</v>
      </c>
      <c r="N2677" t="s">
        <v>43</v>
      </c>
      <c r="O2677" t="s">
        <v>13922</v>
      </c>
      <c r="P2677" t="s">
        <v>229</v>
      </c>
      <c r="Q2677" t="s">
        <v>647</v>
      </c>
      <c r="R2677" t="s">
        <v>417</v>
      </c>
      <c r="S2677" t="str">
        <f t="shared" si="37"/>
        <v>NAVARRO CHECALLA, VICTOR</v>
      </c>
      <c r="T2677" t="s">
        <v>52</v>
      </c>
      <c r="U2677" t="s">
        <v>48</v>
      </c>
      <c r="V2677" t="s">
        <v>49</v>
      </c>
      <c r="W2677" t="s">
        <v>18562</v>
      </c>
      <c r="X2677" s="126">
        <v>21707</v>
      </c>
      <c r="Y2677" t="s">
        <v>13923</v>
      </c>
      <c r="AB2677" t="s">
        <v>38</v>
      </c>
      <c r="AC2677" t="s">
        <v>39</v>
      </c>
      <c r="AD2677" t="s">
        <v>40</v>
      </c>
    </row>
    <row r="2678" spans="1:30" x14ac:dyDescent="0.25">
      <c r="A2678" t="s">
        <v>13924</v>
      </c>
      <c r="B2678" t="s">
        <v>435</v>
      </c>
      <c r="C2678" t="s">
        <v>28</v>
      </c>
      <c r="D2678" t="s">
        <v>29</v>
      </c>
      <c r="E2678" t="s">
        <v>430</v>
      </c>
      <c r="F2678" t="s">
        <v>13904</v>
      </c>
      <c r="G2678" t="s">
        <v>13905</v>
      </c>
      <c r="H2678" t="s">
        <v>9383</v>
      </c>
      <c r="I2678" t="s">
        <v>15776</v>
      </c>
      <c r="J2678" t="s">
        <v>13924</v>
      </c>
      <c r="K2678" t="s">
        <v>90</v>
      </c>
      <c r="L2678" t="s">
        <v>91</v>
      </c>
      <c r="M2678" t="s">
        <v>92</v>
      </c>
      <c r="N2678" t="s">
        <v>61</v>
      </c>
      <c r="O2678" t="s">
        <v>18563</v>
      </c>
      <c r="P2678" t="s">
        <v>642</v>
      </c>
      <c r="Q2678" t="s">
        <v>608</v>
      </c>
      <c r="R2678" t="s">
        <v>22817</v>
      </c>
      <c r="S2678" s="189" t="s">
        <v>235</v>
      </c>
      <c r="T2678" t="s">
        <v>102</v>
      </c>
      <c r="U2678" t="s">
        <v>37</v>
      </c>
      <c r="V2678" t="s">
        <v>49</v>
      </c>
      <c r="W2678" t="s">
        <v>22818</v>
      </c>
      <c r="X2678" s="126">
        <v>30920</v>
      </c>
      <c r="Y2678" t="s">
        <v>22819</v>
      </c>
      <c r="Z2678" s="126">
        <v>44197</v>
      </c>
      <c r="AA2678" s="126">
        <v>44561</v>
      </c>
      <c r="AB2678" t="s">
        <v>38</v>
      </c>
      <c r="AC2678" t="s">
        <v>95</v>
      </c>
      <c r="AD2678" t="s">
        <v>40</v>
      </c>
    </row>
    <row r="2679" spans="1:30" x14ac:dyDescent="0.25">
      <c r="A2679" t="s">
        <v>13926</v>
      </c>
      <c r="B2679" t="s">
        <v>435</v>
      </c>
      <c r="C2679" t="s">
        <v>338</v>
      </c>
      <c r="D2679" t="s">
        <v>29</v>
      </c>
      <c r="E2679" t="s">
        <v>430</v>
      </c>
      <c r="F2679" t="s">
        <v>13927</v>
      </c>
      <c r="G2679" t="s">
        <v>13928</v>
      </c>
      <c r="H2679" t="s">
        <v>9383</v>
      </c>
      <c r="I2679" t="s">
        <v>15780</v>
      </c>
      <c r="J2679" t="s">
        <v>13926</v>
      </c>
      <c r="K2679" t="s">
        <v>31</v>
      </c>
      <c r="L2679" t="s">
        <v>32</v>
      </c>
      <c r="M2679" t="s">
        <v>33</v>
      </c>
      <c r="N2679" t="s">
        <v>34</v>
      </c>
      <c r="O2679" t="s">
        <v>18564</v>
      </c>
      <c r="P2679" t="s">
        <v>106</v>
      </c>
      <c r="Q2679" t="s">
        <v>18567</v>
      </c>
      <c r="R2679" t="s">
        <v>890</v>
      </c>
      <c r="S2679" t="str">
        <f t="shared" si="37"/>
        <v>MAMANI CURAZI, DINA</v>
      </c>
      <c r="T2679" t="s">
        <v>59</v>
      </c>
      <c r="U2679" t="s">
        <v>37</v>
      </c>
      <c r="V2679" t="s">
        <v>6613</v>
      </c>
      <c r="W2679" t="s">
        <v>18565</v>
      </c>
      <c r="X2679" s="126">
        <v>27200</v>
      </c>
      <c r="Y2679" t="s">
        <v>18566</v>
      </c>
      <c r="Z2679" s="126">
        <v>44197</v>
      </c>
      <c r="AA2679" s="126">
        <v>44985</v>
      </c>
      <c r="AB2679" t="s">
        <v>38</v>
      </c>
      <c r="AC2679" t="s">
        <v>39</v>
      </c>
      <c r="AD2679" t="s">
        <v>40</v>
      </c>
    </row>
    <row r="2680" spans="1:30" x14ac:dyDescent="0.25">
      <c r="A2680" t="s">
        <v>13930</v>
      </c>
      <c r="B2680" t="s">
        <v>435</v>
      </c>
      <c r="C2680" t="s">
        <v>338</v>
      </c>
      <c r="D2680" t="s">
        <v>29</v>
      </c>
      <c r="E2680" t="s">
        <v>430</v>
      </c>
      <c r="F2680" t="s">
        <v>13927</v>
      </c>
      <c r="G2680" t="s">
        <v>13928</v>
      </c>
      <c r="H2680" t="s">
        <v>9383</v>
      </c>
      <c r="I2680" t="s">
        <v>15780</v>
      </c>
      <c r="J2680" t="s">
        <v>13930</v>
      </c>
      <c r="K2680" t="s">
        <v>31</v>
      </c>
      <c r="L2680" t="s">
        <v>31</v>
      </c>
      <c r="M2680" t="s">
        <v>42</v>
      </c>
      <c r="N2680" t="s">
        <v>43</v>
      </c>
      <c r="O2680" t="s">
        <v>53</v>
      </c>
      <c r="P2680" t="s">
        <v>692</v>
      </c>
      <c r="Q2680" t="s">
        <v>693</v>
      </c>
      <c r="R2680" t="s">
        <v>13931</v>
      </c>
      <c r="S2680" t="str">
        <f t="shared" si="37"/>
        <v>BAILON ARI, NATALIA</v>
      </c>
      <c r="T2680" t="s">
        <v>47</v>
      </c>
      <c r="U2680" t="s">
        <v>48</v>
      </c>
      <c r="V2680" t="s">
        <v>49</v>
      </c>
      <c r="W2680" t="s">
        <v>18568</v>
      </c>
      <c r="X2680" s="126">
        <v>21973</v>
      </c>
      <c r="Y2680" t="s">
        <v>13932</v>
      </c>
      <c r="AB2680" t="s">
        <v>38</v>
      </c>
      <c r="AC2680" t="s">
        <v>39</v>
      </c>
      <c r="AD2680" t="s">
        <v>40</v>
      </c>
    </row>
    <row r="2681" spans="1:30" x14ac:dyDescent="0.25">
      <c r="A2681" t="s">
        <v>13933</v>
      </c>
      <c r="B2681" t="s">
        <v>435</v>
      </c>
      <c r="C2681" t="s">
        <v>338</v>
      </c>
      <c r="D2681" t="s">
        <v>29</v>
      </c>
      <c r="E2681" t="s">
        <v>430</v>
      </c>
      <c r="F2681" t="s">
        <v>13927</v>
      </c>
      <c r="G2681" t="s">
        <v>13928</v>
      </c>
      <c r="H2681" t="s">
        <v>9383</v>
      </c>
      <c r="I2681" t="s">
        <v>15780</v>
      </c>
      <c r="J2681" t="s">
        <v>13933</v>
      </c>
      <c r="K2681" t="s">
        <v>31</v>
      </c>
      <c r="L2681" t="s">
        <v>31</v>
      </c>
      <c r="M2681" t="s">
        <v>42</v>
      </c>
      <c r="N2681" t="s">
        <v>43</v>
      </c>
      <c r="O2681" t="s">
        <v>13934</v>
      </c>
      <c r="P2681" t="s">
        <v>373</v>
      </c>
      <c r="Q2681" t="s">
        <v>760</v>
      </c>
      <c r="R2681" t="s">
        <v>15781</v>
      </c>
      <c r="S2681" t="str">
        <f t="shared" si="37"/>
        <v>AYALA POLLOYQUERI, RITA NIEVES</v>
      </c>
      <c r="T2681" t="s">
        <v>59</v>
      </c>
      <c r="U2681" t="s">
        <v>48</v>
      </c>
      <c r="V2681" t="s">
        <v>813</v>
      </c>
      <c r="W2681" t="s">
        <v>18569</v>
      </c>
      <c r="X2681" s="126">
        <v>25444</v>
      </c>
      <c r="Y2681" t="s">
        <v>15782</v>
      </c>
      <c r="Z2681" s="126">
        <v>44197</v>
      </c>
      <c r="AA2681" s="126">
        <v>44561</v>
      </c>
      <c r="AB2681" t="s">
        <v>38</v>
      </c>
      <c r="AC2681" t="s">
        <v>39</v>
      </c>
      <c r="AD2681" t="s">
        <v>40</v>
      </c>
    </row>
    <row r="2682" spans="1:30" x14ac:dyDescent="0.25">
      <c r="B2682" t="s">
        <v>435</v>
      </c>
      <c r="C2682" t="s">
        <v>338</v>
      </c>
      <c r="D2682" t="s">
        <v>29</v>
      </c>
      <c r="E2682" t="s">
        <v>430</v>
      </c>
      <c r="F2682" t="s">
        <v>13927</v>
      </c>
      <c r="G2682" t="s">
        <v>13928</v>
      </c>
      <c r="H2682" t="s">
        <v>9383</v>
      </c>
      <c r="I2682" t="s">
        <v>15780</v>
      </c>
      <c r="J2682" t="s">
        <v>13933</v>
      </c>
      <c r="K2682" t="s">
        <v>31</v>
      </c>
      <c r="L2682" t="s">
        <v>31</v>
      </c>
      <c r="M2682" t="s">
        <v>42</v>
      </c>
      <c r="N2682" t="s">
        <v>61</v>
      </c>
      <c r="O2682" t="s">
        <v>18570</v>
      </c>
      <c r="P2682" t="s">
        <v>159</v>
      </c>
      <c r="Q2682" t="s">
        <v>8917</v>
      </c>
      <c r="R2682" t="s">
        <v>22820</v>
      </c>
      <c r="S2682" s="189" t="s">
        <v>235</v>
      </c>
      <c r="T2682" t="s">
        <v>64</v>
      </c>
      <c r="U2682" t="s">
        <v>48</v>
      </c>
      <c r="V2682" t="s">
        <v>49</v>
      </c>
      <c r="W2682" t="s">
        <v>22821</v>
      </c>
      <c r="X2682" s="126">
        <v>31591</v>
      </c>
      <c r="Y2682" t="s">
        <v>22822</v>
      </c>
      <c r="Z2682" s="126">
        <v>44256</v>
      </c>
      <c r="AA2682" s="126">
        <v>44561</v>
      </c>
      <c r="AB2682" t="s">
        <v>302</v>
      </c>
      <c r="AC2682" t="s">
        <v>6628</v>
      </c>
      <c r="AD2682" t="s">
        <v>40</v>
      </c>
    </row>
    <row r="2683" spans="1:30" x14ac:dyDescent="0.25">
      <c r="A2683" t="s">
        <v>13935</v>
      </c>
      <c r="B2683" t="s">
        <v>435</v>
      </c>
      <c r="C2683" t="s">
        <v>338</v>
      </c>
      <c r="D2683" t="s">
        <v>29</v>
      </c>
      <c r="E2683" t="s">
        <v>430</v>
      </c>
      <c r="F2683" t="s">
        <v>13927</v>
      </c>
      <c r="G2683" t="s">
        <v>13928</v>
      </c>
      <c r="H2683" t="s">
        <v>9383</v>
      </c>
      <c r="I2683" t="s">
        <v>15780</v>
      </c>
      <c r="J2683" t="s">
        <v>13935</v>
      </c>
      <c r="K2683" t="s">
        <v>31</v>
      </c>
      <c r="L2683" t="s">
        <v>31</v>
      </c>
      <c r="M2683" t="s">
        <v>6446</v>
      </c>
      <c r="N2683" t="s">
        <v>43</v>
      </c>
      <c r="O2683" t="s">
        <v>13936</v>
      </c>
      <c r="P2683" t="s">
        <v>1057</v>
      </c>
      <c r="Q2683" t="s">
        <v>244</v>
      </c>
      <c r="R2683" t="s">
        <v>13937</v>
      </c>
      <c r="S2683" t="str">
        <f t="shared" si="37"/>
        <v>MOGROVEJO NUÑEZ, CELSO ALBERTO MELQUIADES</v>
      </c>
      <c r="T2683" t="s">
        <v>59</v>
      </c>
      <c r="U2683" t="s">
        <v>48</v>
      </c>
      <c r="V2683" t="s">
        <v>49</v>
      </c>
      <c r="W2683" t="s">
        <v>18571</v>
      </c>
      <c r="X2683" s="126">
        <v>21199</v>
      </c>
      <c r="Y2683" t="s">
        <v>13938</v>
      </c>
      <c r="AB2683" t="s">
        <v>38</v>
      </c>
      <c r="AC2683" t="s">
        <v>39</v>
      </c>
      <c r="AD2683" t="s">
        <v>40</v>
      </c>
    </row>
    <row r="2684" spans="1:30" x14ac:dyDescent="0.25">
      <c r="A2684" t="s">
        <v>13939</v>
      </c>
      <c r="B2684" t="s">
        <v>435</v>
      </c>
      <c r="C2684" t="s">
        <v>338</v>
      </c>
      <c r="D2684" t="s">
        <v>29</v>
      </c>
      <c r="E2684" t="s">
        <v>430</v>
      </c>
      <c r="F2684" t="s">
        <v>13927</v>
      </c>
      <c r="G2684" t="s">
        <v>13928</v>
      </c>
      <c r="H2684" t="s">
        <v>9383</v>
      </c>
      <c r="I2684" t="s">
        <v>15780</v>
      </c>
      <c r="J2684" t="s">
        <v>13939</v>
      </c>
      <c r="K2684" t="s">
        <v>90</v>
      </c>
      <c r="L2684" t="s">
        <v>91</v>
      </c>
      <c r="M2684" t="s">
        <v>96</v>
      </c>
      <c r="N2684" t="s">
        <v>43</v>
      </c>
      <c r="O2684" t="s">
        <v>13940</v>
      </c>
      <c r="P2684" t="s">
        <v>228</v>
      </c>
      <c r="Q2684" t="s">
        <v>158</v>
      </c>
      <c r="R2684" t="s">
        <v>13941</v>
      </c>
      <c r="S2684" t="str">
        <f t="shared" si="37"/>
        <v>CALIZAYA GOMEZ, WILVER JAVIER</v>
      </c>
      <c r="T2684" t="s">
        <v>102</v>
      </c>
      <c r="U2684" t="s">
        <v>37</v>
      </c>
      <c r="V2684" t="s">
        <v>49</v>
      </c>
      <c r="W2684" t="s">
        <v>18572</v>
      </c>
      <c r="X2684" s="126">
        <v>27675</v>
      </c>
      <c r="Y2684" t="s">
        <v>13942</v>
      </c>
      <c r="AB2684" t="s">
        <v>38</v>
      </c>
      <c r="AC2684" t="s">
        <v>95</v>
      </c>
      <c r="AD2684" t="s">
        <v>40</v>
      </c>
    </row>
    <row r="2685" spans="1:30" x14ac:dyDescent="0.25">
      <c r="A2685" t="s">
        <v>13943</v>
      </c>
      <c r="B2685" t="s">
        <v>435</v>
      </c>
      <c r="C2685" t="s">
        <v>28</v>
      </c>
      <c r="D2685" t="s">
        <v>29</v>
      </c>
      <c r="E2685" t="s">
        <v>430</v>
      </c>
      <c r="F2685" t="s">
        <v>13944</v>
      </c>
      <c r="G2685" t="s">
        <v>13945</v>
      </c>
      <c r="H2685" t="s">
        <v>9383</v>
      </c>
      <c r="I2685" t="s">
        <v>15783</v>
      </c>
      <c r="J2685" t="s">
        <v>13943</v>
      </c>
      <c r="K2685" t="s">
        <v>31</v>
      </c>
      <c r="L2685" t="s">
        <v>31</v>
      </c>
      <c r="M2685" t="s">
        <v>42</v>
      </c>
      <c r="N2685" t="s">
        <v>43</v>
      </c>
      <c r="O2685" t="s">
        <v>13946</v>
      </c>
      <c r="P2685" t="s">
        <v>760</v>
      </c>
      <c r="Q2685" t="s">
        <v>106</v>
      </c>
      <c r="R2685" t="s">
        <v>13947</v>
      </c>
      <c r="S2685" t="str">
        <f t="shared" si="37"/>
        <v>POLLOYQUERI MAMANI, NANCY DINA</v>
      </c>
      <c r="T2685" t="s">
        <v>47</v>
      </c>
      <c r="U2685" t="s">
        <v>48</v>
      </c>
      <c r="V2685" t="s">
        <v>49</v>
      </c>
      <c r="W2685" t="s">
        <v>18573</v>
      </c>
      <c r="X2685" s="126">
        <v>25795</v>
      </c>
      <c r="Y2685" t="s">
        <v>13948</v>
      </c>
      <c r="AB2685" t="s">
        <v>38</v>
      </c>
      <c r="AC2685" t="s">
        <v>39</v>
      </c>
      <c r="AD2685" t="s">
        <v>40</v>
      </c>
    </row>
    <row r="2686" spans="1:30" x14ac:dyDescent="0.25">
      <c r="A2686" t="s">
        <v>13949</v>
      </c>
      <c r="B2686" t="s">
        <v>435</v>
      </c>
      <c r="C2686" t="s">
        <v>28</v>
      </c>
      <c r="D2686" t="s">
        <v>29</v>
      </c>
      <c r="E2686" t="s">
        <v>430</v>
      </c>
      <c r="F2686" t="s">
        <v>13944</v>
      </c>
      <c r="G2686" t="s">
        <v>13945</v>
      </c>
      <c r="H2686" t="s">
        <v>9383</v>
      </c>
      <c r="I2686" t="s">
        <v>15783</v>
      </c>
      <c r="J2686" t="s">
        <v>13949</v>
      </c>
      <c r="K2686" t="s">
        <v>31</v>
      </c>
      <c r="L2686" t="s">
        <v>31</v>
      </c>
      <c r="M2686" t="s">
        <v>42</v>
      </c>
      <c r="N2686" t="s">
        <v>43</v>
      </c>
      <c r="O2686" t="s">
        <v>13950</v>
      </c>
      <c r="P2686" t="s">
        <v>200</v>
      </c>
      <c r="Q2686" t="s">
        <v>75</v>
      </c>
      <c r="R2686" t="s">
        <v>606</v>
      </c>
      <c r="S2686" t="str">
        <f t="shared" si="37"/>
        <v>CANAZA QUISPE, DOMITILA</v>
      </c>
      <c r="T2686" t="s">
        <v>52</v>
      </c>
      <c r="U2686" t="s">
        <v>48</v>
      </c>
      <c r="V2686" t="s">
        <v>49</v>
      </c>
      <c r="W2686" t="s">
        <v>18574</v>
      </c>
      <c r="X2686" s="126">
        <v>25329</v>
      </c>
      <c r="Y2686" t="s">
        <v>13951</v>
      </c>
      <c r="AB2686" t="s">
        <v>38</v>
      </c>
      <c r="AC2686" t="s">
        <v>39</v>
      </c>
      <c r="AD2686" t="s">
        <v>40</v>
      </c>
    </row>
    <row r="2687" spans="1:30" x14ac:dyDescent="0.25">
      <c r="A2687" t="s">
        <v>13952</v>
      </c>
      <c r="B2687" t="s">
        <v>435</v>
      </c>
      <c r="C2687" t="s">
        <v>28</v>
      </c>
      <c r="D2687" t="s">
        <v>29</v>
      </c>
      <c r="E2687" t="s">
        <v>430</v>
      </c>
      <c r="F2687" t="s">
        <v>13944</v>
      </c>
      <c r="G2687" t="s">
        <v>13945</v>
      </c>
      <c r="H2687" t="s">
        <v>9383</v>
      </c>
      <c r="I2687" t="s">
        <v>15783</v>
      </c>
      <c r="J2687" t="s">
        <v>13952</v>
      </c>
      <c r="K2687" t="s">
        <v>31</v>
      </c>
      <c r="L2687" t="s">
        <v>31</v>
      </c>
      <c r="M2687" t="s">
        <v>42</v>
      </c>
      <c r="N2687" t="s">
        <v>43</v>
      </c>
      <c r="O2687" t="s">
        <v>13953</v>
      </c>
      <c r="P2687" t="s">
        <v>159</v>
      </c>
      <c r="Q2687" t="s">
        <v>9086</v>
      </c>
      <c r="R2687" t="s">
        <v>795</v>
      </c>
      <c r="S2687" t="str">
        <f t="shared" si="37"/>
        <v>CHURA PARIZACA, MAGDALENA</v>
      </c>
      <c r="T2687" t="s">
        <v>64</v>
      </c>
      <c r="U2687" t="s">
        <v>48</v>
      </c>
      <c r="V2687" t="s">
        <v>49</v>
      </c>
      <c r="W2687" t="s">
        <v>18575</v>
      </c>
      <c r="X2687" s="126">
        <v>27469</v>
      </c>
      <c r="Y2687" t="s">
        <v>13954</v>
      </c>
      <c r="AB2687" t="s">
        <v>38</v>
      </c>
      <c r="AC2687" t="s">
        <v>39</v>
      </c>
      <c r="AD2687" t="s">
        <v>40</v>
      </c>
    </row>
    <row r="2688" spans="1:30" x14ac:dyDescent="0.25">
      <c r="A2688" t="s">
        <v>13958</v>
      </c>
      <c r="B2688" t="s">
        <v>435</v>
      </c>
      <c r="C2688" t="s">
        <v>28</v>
      </c>
      <c r="D2688" t="s">
        <v>29</v>
      </c>
      <c r="E2688" t="s">
        <v>430</v>
      </c>
      <c r="F2688" t="s">
        <v>13944</v>
      </c>
      <c r="G2688" t="s">
        <v>13945</v>
      </c>
      <c r="H2688" t="s">
        <v>9383</v>
      </c>
      <c r="I2688" t="s">
        <v>15783</v>
      </c>
      <c r="J2688" t="s">
        <v>13958</v>
      </c>
      <c r="K2688" t="s">
        <v>31</v>
      </c>
      <c r="L2688" t="s">
        <v>31</v>
      </c>
      <c r="M2688" t="s">
        <v>291</v>
      </c>
      <c r="N2688" t="s">
        <v>43</v>
      </c>
      <c r="O2688" t="s">
        <v>13959</v>
      </c>
      <c r="P2688" t="s">
        <v>396</v>
      </c>
      <c r="Q2688" t="s">
        <v>411</v>
      </c>
      <c r="R2688" t="s">
        <v>13960</v>
      </c>
      <c r="S2688" t="str">
        <f t="shared" si="37"/>
        <v>HANCCO BUSTINZA, MARITZA RUTH</v>
      </c>
      <c r="T2688" t="s">
        <v>59</v>
      </c>
      <c r="U2688" t="s">
        <v>48</v>
      </c>
      <c r="V2688" t="s">
        <v>49</v>
      </c>
      <c r="W2688" t="s">
        <v>18576</v>
      </c>
      <c r="X2688" s="126">
        <v>26526</v>
      </c>
      <c r="Y2688" t="s">
        <v>13961</v>
      </c>
      <c r="Z2688" s="126">
        <v>44197</v>
      </c>
      <c r="AA2688" s="126">
        <v>44561</v>
      </c>
      <c r="AB2688" t="s">
        <v>38</v>
      </c>
      <c r="AC2688" t="s">
        <v>39</v>
      </c>
      <c r="AD2688" t="s">
        <v>40</v>
      </c>
    </row>
    <row r="2689" spans="1:30" x14ac:dyDescent="0.25">
      <c r="A2689" t="s">
        <v>13962</v>
      </c>
      <c r="B2689" t="s">
        <v>435</v>
      </c>
      <c r="C2689" t="s">
        <v>28</v>
      </c>
      <c r="D2689" t="s">
        <v>29</v>
      </c>
      <c r="E2689" t="s">
        <v>430</v>
      </c>
      <c r="F2689" t="s">
        <v>13944</v>
      </c>
      <c r="G2689" t="s">
        <v>13945</v>
      </c>
      <c r="H2689" t="s">
        <v>9383</v>
      </c>
      <c r="I2689" t="s">
        <v>15783</v>
      </c>
      <c r="J2689" t="s">
        <v>13962</v>
      </c>
      <c r="K2689" t="s">
        <v>90</v>
      </c>
      <c r="L2689" t="s">
        <v>91</v>
      </c>
      <c r="M2689" t="s">
        <v>364</v>
      </c>
      <c r="N2689" t="s">
        <v>43</v>
      </c>
      <c r="O2689" t="s">
        <v>13963</v>
      </c>
      <c r="P2689" t="s">
        <v>387</v>
      </c>
      <c r="Q2689" t="s">
        <v>75</v>
      </c>
      <c r="R2689" t="s">
        <v>319</v>
      </c>
      <c r="S2689" t="str">
        <f t="shared" si="37"/>
        <v>POMA QUISPE, DELIA</v>
      </c>
      <c r="T2689" t="s">
        <v>102</v>
      </c>
      <c r="U2689" t="s">
        <v>37</v>
      </c>
      <c r="V2689" t="s">
        <v>49</v>
      </c>
      <c r="W2689" t="s">
        <v>18577</v>
      </c>
      <c r="X2689" s="126">
        <v>29879</v>
      </c>
      <c r="Y2689" t="s">
        <v>13964</v>
      </c>
      <c r="AB2689" t="s">
        <v>38</v>
      </c>
      <c r="AC2689" t="s">
        <v>95</v>
      </c>
      <c r="AD2689" t="s">
        <v>40</v>
      </c>
    </row>
    <row r="2690" spans="1:30" x14ac:dyDescent="0.25">
      <c r="A2690" t="s">
        <v>13965</v>
      </c>
      <c r="B2690" t="s">
        <v>435</v>
      </c>
      <c r="C2690" t="s">
        <v>7257</v>
      </c>
      <c r="D2690" t="s">
        <v>29</v>
      </c>
      <c r="E2690" t="s">
        <v>430</v>
      </c>
      <c r="F2690" t="s">
        <v>13966</v>
      </c>
      <c r="G2690" t="s">
        <v>13967</v>
      </c>
      <c r="H2690" t="s">
        <v>9383</v>
      </c>
      <c r="I2690" t="s">
        <v>15784</v>
      </c>
      <c r="J2690" t="s">
        <v>13965</v>
      </c>
      <c r="K2690" t="s">
        <v>31</v>
      </c>
      <c r="L2690" t="s">
        <v>31</v>
      </c>
      <c r="M2690" t="s">
        <v>291</v>
      </c>
      <c r="N2690" t="s">
        <v>43</v>
      </c>
      <c r="O2690" t="s">
        <v>53</v>
      </c>
      <c r="P2690" t="s">
        <v>330</v>
      </c>
      <c r="Q2690" t="s">
        <v>158</v>
      </c>
      <c r="R2690" t="s">
        <v>13968</v>
      </c>
      <c r="S2690" t="str">
        <f t="shared" si="37"/>
        <v>COAQUIRA GOMEZ, HERMITANIA JESUS</v>
      </c>
      <c r="T2690" t="s">
        <v>52</v>
      </c>
      <c r="U2690" t="s">
        <v>48</v>
      </c>
      <c r="V2690" t="s">
        <v>49</v>
      </c>
      <c r="W2690" t="s">
        <v>18578</v>
      </c>
      <c r="X2690" s="126">
        <v>22366</v>
      </c>
      <c r="Y2690" t="s">
        <v>13969</v>
      </c>
      <c r="Z2690" s="126">
        <v>44197</v>
      </c>
      <c r="AA2690" s="126">
        <v>44561</v>
      </c>
      <c r="AB2690" t="s">
        <v>38</v>
      </c>
      <c r="AC2690" t="s">
        <v>39</v>
      </c>
      <c r="AD2690" t="s">
        <v>40</v>
      </c>
    </row>
    <row r="2691" spans="1:30" x14ac:dyDescent="0.25">
      <c r="A2691" t="s">
        <v>13970</v>
      </c>
      <c r="B2691" t="s">
        <v>435</v>
      </c>
      <c r="C2691" t="s">
        <v>338</v>
      </c>
      <c r="D2691" t="s">
        <v>29</v>
      </c>
      <c r="E2691" t="s">
        <v>430</v>
      </c>
      <c r="F2691" t="s">
        <v>13971</v>
      </c>
      <c r="G2691" t="s">
        <v>13972</v>
      </c>
      <c r="H2691" t="s">
        <v>9383</v>
      </c>
      <c r="I2691" t="s">
        <v>15785</v>
      </c>
      <c r="J2691" t="s">
        <v>13970</v>
      </c>
      <c r="K2691" t="s">
        <v>31</v>
      </c>
      <c r="L2691" t="s">
        <v>31</v>
      </c>
      <c r="M2691" t="s">
        <v>291</v>
      </c>
      <c r="N2691" t="s">
        <v>43</v>
      </c>
      <c r="O2691" t="s">
        <v>53</v>
      </c>
      <c r="P2691" t="s">
        <v>514</v>
      </c>
      <c r="Q2691" t="s">
        <v>341</v>
      </c>
      <c r="R2691" t="s">
        <v>13973</v>
      </c>
      <c r="S2691" t="str">
        <f t="shared" si="37"/>
        <v>ESCALANTE GUTIERREZ, ROBERTA AMELIA</v>
      </c>
      <c r="T2691" t="s">
        <v>52</v>
      </c>
      <c r="U2691" t="s">
        <v>48</v>
      </c>
      <c r="V2691" t="s">
        <v>49</v>
      </c>
      <c r="W2691" t="s">
        <v>18579</v>
      </c>
      <c r="X2691" s="126">
        <v>23532</v>
      </c>
      <c r="Y2691" t="s">
        <v>13974</v>
      </c>
      <c r="Z2691" s="126">
        <v>44197</v>
      </c>
      <c r="AA2691" s="126">
        <v>44561</v>
      </c>
      <c r="AB2691" t="s">
        <v>38</v>
      </c>
      <c r="AC2691" t="s">
        <v>39</v>
      </c>
      <c r="AD2691" t="s">
        <v>40</v>
      </c>
    </row>
    <row r="2692" spans="1:30" x14ac:dyDescent="0.25">
      <c r="A2692" t="s">
        <v>13975</v>
      </c>
      <c r="B2692" t="s">
        <v>435</v>
      </c>
      <c r="C2692" t="s">
        <v>338</v>
      </c>
      <c r="D2692" t="s">
        <v>29</v>
      </c>
      <c r="E2692" t="s">
        <v>430</v>
      </c>
      <c r="F2692" t="s">
        <v>13976</v>
      </c>
      <c r="G2692" t="s">
        <v>13977</v>
      </c>
      <c r="H2692" t="s">
        <v>9383</v>
      </c>
      <c r="I2692" t="s">
        <v>15786</v>
      </c>
      <c r="J2692" t="s">
        <v>13975</v>
      </c>
      <c r="K2692" t="s">
        <v>31</v>
      </c>
      <c r="L2692" t="s">
        <v>31</v>
      </c>
      <c r="M2692" t="s">
        <v>42</v>
      </c>
      <c r="N2692" t="s">
        <v>43</v>
      </c>
      <c r="O2692" t="s">
        <v>13978</v>
      </c>
      <c r="P2692" t="s">
        <v>257</v>
      </c>
      <c r="Q2692" t="s">
        <v>208</v>
      </c>
      <c r="R2692" t="s">
        <v>13979</v>
      </c>
      <c r="S2692" t="str">
        <f t="shared" si="37"/>
        <v>BERMEJO ESPEZUA, MARITZA ADELINA</v>
      </c>
      <c r="T2692" t="s">
        <v>52</v>
      </c>
      <c r="U2692" t="s">
        <v>48</v>
      </c>
      <c r="V2692" t="s">
        <v>49</v>
      </c>
      <c r="W2692" t="s">
        <v>18580</v>
      </c>
      <c r="X2692" s="126">
        <v>24379</v>
      </c>
      <c r="Y2692" t="s">
        <v>13980</v>
      </c>
      <c r="AB2692" t="s">
        <v>38</v>
      </c>
      <c r="AC2692" t="s">
        <v>39</v>
      </c>
      <c r="AD2692" t="s">
        <v>40</v>
      </c>
    </row>
    <row r="2693" spans="1:30" x14ac:dyDescent="0.25">
      <c r="A2693" t="s">
        <v>13981</v>
      </c>
      <c r="B2693" t="s">
        <v>435</v>
      </c>
      <c r="C2693" t="s">
        <v>338</v>
      </c>
      <c r="D2693" t="s">
        <v>29</v>
      </c>
      <c r="E2693" t="s">
        <v>430</v>
      </c>
      <c r="F2693" t="s">
        <v>13976</v>
      </c>
      <c r="G2693" t="s">
        <v>13977</v>
      </c>
      <c r="H2693" t="s">
        <v>9383</v>
      </c>
      <c r="I2693" t="s">
        <v>15786</v>
      </c>
      <c r="J2693" t="s">
        <v>13981</v>
      </c>
      <c r="K2693" t="s">
        <v>31</v>
      </c>
      <c r="L2693" t="s">
        <v>31</v>
      </c>
      <c r="M2693" t="s">
        <v>42</v>
      </c>
      <c r="N2693" t="s">
        <v>43</v>
      </c>
      <c r="O2693" t="s">
        <v>53</v>
      </c>
      <c r="P2693" t="s">
        <v>289</v>
      </c>
      <c r="Q2693" t="s">
        <v>230</v>
      </c>
      <c r="R2693" t="s">
        <v>13982</v>
      </c>
      <c r="S2693" t="str">
        <f t="shared" ref="S2693:S2756" si="38">CONCATENATE(P2693," ",Q2693,","," ",R2693)</f>
        <v>NINA TICONA, INOCENCIO ANDRES</v>
      </c>
      <c r="T2693" t="s">
        <v>64</v>
      </c>
      <c r="U2693" t="s">
        <v>48</v>
      </c>
      <c r="V2693" t="s">
        <v>49</v>
      </c>
      <c r="W2693" t="s">
        <v>18581</v>
      </c>
      <c r="X2693" s="126">
        <v>25022</v>
      </c>
      <c r="Y2693" t="s">
        <v>13983</v>
      </c>
      <c r="AB2693" t="s">
        <v>38</v>
      </c>
      <c r="AC2693" t="s">
        <v>39</v>
      </c>
      <c r="AD2693" t="s">
        <v>40</v>
      </c>
    </row>
    <row r="2694" spans="1:30" x14ac:dyDescent="0.25">
      <c r="A2694" t="s">
        <v>13984</v>
      </c>
      <c r="B2694" t="s">
        <v>435</v>
      </c>
      <c r="C2694" t="s">
        <v>338</v>
      </c>
      <c r="D2694" t="s">
        <v>29</v>
      </c>
      <c r="E2694" t="s">
        <v>430</v>
      </c>
      <c r="F2694" t="s">
        <v>13976</v>
      </c>
      <c r="G2694" t="s">
        <v>13977</v>
      </c>
      <c r="H2694" t="s">
        <v>9383</v>
      </c>
      <c r="I2694" t="s">
        <v>15786</v>
      </c>
      <c r="J2694" t="s">
        <v>13984</v>
      </c>
      <c r="K2694" t="s">
        <v>31</v>
      </c>
      <c r="L2694" t="s">
        <v>31</v>
      </c>
      <c r="M2694" t="s">
        <v>42</v>
      </c>
      <c r="N2694" t="s">
        <v>43</v>
      </c>
      <c r="O2694" t="s">
        <v>13985</v>
      </c>
      <c r="P2694" t="s">
        <v>262</v>
      </c>
      <c r="Q2694" t="s">
        <v>6346</v>
      </c>
      <c r="R2694" t="s">
        <v>13986</v>
      </c>
      <c r="S2694" t="str">
        <f t="shared" si="38"/>
        <v>CHATA TESILLO, FERNANDO ANGEL</v>
      </c>
      <c r="T2694" t="s">
        <v>52</v>
      </c>
      <c r="U2694" t="s">
        <v>48</v>
      </c>
      <c r="V2694" t="s">
        <v>49</v>
      </c>
      <c r="W2694" t="s">
        <v>18582</v>
      </c>
      <c r="X2694" s="126">
        <v>26355</v>
      </c>
      <c r="Y2694" t="s">
        <v>13987</v>
      </c>
      <c r="AB2694" t="s">
        <v>38</v>
      </c>
      <c r="AC2694" t="s">
        <v>39</v>
      </c>
      <c r="AD2694" t="s">
        <v>40</v>
      </c>
    </row>
    <row r="2695" spans="1:30" x14ac:dyDescent="0.25">
      <c r="A2695" t="s">
        <v>13988</v>
      </c>
      <c r="B2695" t="s">
        <v>435</v>
      </c>
      <c r="C2695" t="s">
        <v>338</v>
      </c>
      <c r="D2695" t="s">
        <v>29</v>
      </c>
      <c r="E2695" t="s">
        <v>430</v>
      </c>
      <c r="F2695" t="s">
        <v>13976</v>
      </c>
      <c r="G2695" t="s">
        <v>13977</v>
      </c>
      <c r="H2695" t="s">
        <v>9383</v>
      </c>
      <c r="I2695" t="s">
        <v>15786</v>
      </c>
      <c r="J2695" t="s">
        <v>13988</v>
      </c>
      <c r="K2695" t="s">
        <v>31</v>
      </c>
      <c r="L2695" t="s">
        <v>31</v>
      </c>
      <c r="M2695" t="s">
        <v>291</v>
      </c>
      <c r="N2695" t="s">
        <v>43</v>
      </c>
      <c r="O2695" t="s">
        <v>13989</v>
      </c>
      <c r="P2695" t="s">
        <v>826</v>
      </c>
      <c r="Q2695" t="s">
        <v>426</v>
      </c>
      <c r="R2695" t="s">
        <v>13990</v>
      </c>
      <c r="S2695" t="str">
        <f t="shared" si="38"/>
        <v>QUIÑONEZ ACERO, VICTORIANO</v>
      </c>
      <c r="T2695" t="s">
        <v>47</v>
      </c>
      <c r="U2695" t="s">
        <v>48</v>
      </c>
      <c r="V2695" t="s">
        <v>49</v>
      </c>
      <c r="W2695" t="s">
        <v>18583</v>
      </c>
      <c r="X2695" s="126">
        <v>23823</v>
      </c>
      <c r="Y2695" t="s">
        <v>13991</v>
      </c>
      <c r="Z2695" s="126">
        <v>44197</v>
      </c>
      <c r="AA2695" s="126">
        <v>44561</v>
      </c>
      <c r="AB2695" t="s">
        <v>38</v>
      </c>
      <c r="AC2695" t="s">
        <v>39</v>
      </c>
      <c r="AD2695" t="s">
        <v>40</v>
      </c>
    </row>
    <row r="2696" spans="1:30" x14ac:dyDescent="0.25">
      <c r="A2696" t="s">
        <v>13992</v>
      </c>
      <c r="B2696" t="s">
        <v>435</v>
      </c>
      <c r="C2696" t="s">
        <v>338</v>
      </c>
      <c r="D2696" t="s">
        <v>29</v>
      </c>
      <c r="E2696" t="s">
        <v>430</v>
      </c>
      <c r="F2696" t="s">
        <v>13976</v>
      </c>
      <c r="G2696" t="s">
        <v>13977</v>
      </c>
      <c r="H2696" t="s">
        <v>9383</v>
      </c>
      <c r="I2696" t="s">
        <v>15786</v>
      </c>
      <c r="J2696" t="s">
        <v>13992</v>
      </c>
      <c r="K2696" t="s">
        <v>31</v>
      </c>
      <c r="L2696" t="s">
        <v>31</v>
      </c>
      <c r="M2696" t="s">
        <v>42</v>
      </c>
      <c r="N2696" t="s">
        <v>43</v>
      </c>
      <c r="O2696" t="s">
        <v>15787</v>
      </c>
      <c r="P2696" t="s">
        <v>68</v>
      </c>
      <c r="Q2696" t="s">
        <v>75</v>
      </c>
      <c r="R2696" t="s">
        <v>18586</v>
      </c>
      <c r="S2696" t="str">
        <f t="shared" si="38"/>
        <v>LOPEZ QUISPE, EMMA NINOSKA</v>
      </c>
      <c r="T2696" t="s">
        <v>52</v>
      </c>
      <c r="U2696" t="s">
        <v>48</v>
      </c>
      <c r="V2696" t="s">
        <v>49</v>
      </c>
      <c r="W2696" t="s">
        <v>18584</v>
      </c>
      <c r="X2696" s="126">
        <v>23704</v>
      </c>
      <c r="Y2696" t="s">
        <v>18585</v>
      </c>
      <c r="Z2696" s="126">
        <v>44256</v>
      </c>
      <c r="AB2696" t="s">
        <v>38</v>
      </c>
      <c r="AC2696" t="s">
        <v>39</v>
      </c>
      <c r="AD2696" t="s">
        <v>40</v>
      </c>
    </row>
    <row r="2697" spans="1:30" x14ac:dyDescent="0.25">
      <c r="A2697" t="s">
        <v>13993</v>
      </c>
      <c r="B2697" t="s">
        <v>435</v>
      </c>
      <c r="C2697" t="s">
        <v>338</v>
      </c>
      <c r="D2697" t="s">
        <v>29</v>
      </c>
      <c r="E2697" t="s">
        <v>430</v>
      </c>
      <c r="F2697" t="s">
        <v>13976</v>
      </c>
      <c r="G2697" t="s">
        <v>13977</v>
      </c>
      <c r="H2697" t="s">
        <v>9383</v>
      </c>
      <c r="I2697" t="s">
        <v>15786</v>
      </c>
      <c r="J2697" t="s">
        <v>13993</v>
      </c>
      <c r="K2697" t="s">
        <v>90</v>
      </c>
      <c r="L2697" t="s">
        <v>91</v>
      </c>
      <c r="M2697" t="s">
        <v>92</v>
      </c>
      <c r="N2697" t="s">
        <v>43</v>
      </c>
      <c r="O2697" t="s">
        <v>13994</v>
      </c>
      <c r="P2697" t="s">
        <v>74</v>
      </c>
      <c r="Q2697" t="s">
        <v>78</v>
      </c>
      <c r="R2697" t="s">
        <v>13995</v>
      </c>
      <c r="S2697" t="str">
        <f t="shared" si="38"/>
        <v>HUANCA PINEDA, JANET ELIZABETH</v>
      </c>
      <c r="T2697" t="s">
        <v>102</v>
      </c>
      <c r="U2697" t="s">
        <v>37</v>
      </c>
      <c r="V2697" t="s">
        <v>49</v>
      </c>
      <c r="W2697" t="s">
        <v>18587</v>
      </c>
      <c r="X2697" s="126">
        <v>24922</v>
      </c>
      <c r="Y2697" t="s">
        <v>13996</v>
      </c>
      <c r="AB2697" t="s">
        <v>38</v>
      </c>
      <c r="AC2697" t="s">
        <v>95</v>
      </c>
      <c r="AD2697" t="s">
        <v>40</v>
      </c>
    </row>
    <row r="2698" spans="1:30" x14ac:dyDescent="0.25">
      <c r="A2698" t="s">
        <v>13997</v>
      </c>
      <c r="B2698" t="s">
        <v>435</v>
      </c>
      <c r="C2698" t="s">
        <v>7257</v>
      </c>
      <c r="D2698" t="s">
        <v>29</v>
      </c>
      <c r="E2698" t="s">
        <v>452</v>
      </c>
      <c r="F2698" t="s">
        <v>13998</v>
      </c>
      <c r="G2698" t="s">
        <v>13999</v>
      </c>
      <c r="H2698" t="s">
        <v>9383</v>
      </c>
      <c r="I2698" t="s">
        <v>15788</v>
      </c>
      <c r="J2698" t="s">
        <v>13997</v>
      </c>
      <c r="K2698" t="s">
        <v>31</v>
      </c>
      <c r="L2698" t="s">
        <v>31</v>
      </c>
      <c r="M2698" t="s">
        <v>291</v>
      </c>
      <c r="N2698" t="s">
        <v>43</v>
      </c>
      <c r="O2698" t="s">
        <v>14000</v>
      </c>
      <c r="P2698" t="s">
        <v>132</v>
      </c>
      <c r="Q2698" t="s">
        <v>391</v>
      </c>
      <c r="R2698" t="s">
        <v>14001</v>
      </c>
      <c r="S2698" t="str">
        <f t="shared" si="38"/>
        <v>VELASQUEZ LLANO, VICENTE LEONARDO</v>
      </c>
      <c r="T2698" t="s">
        <v>52</v>
      </c>
      <c r="U2698" t="s">
        <v>48</v>
      </c>
      <c r="V2698" t="s">
        <v>49</v>
      </c>
      <c r="W2698" t="s">
        <v>18588</v>
      </c>
      <c r="X2698" s="126">
        <v>24490</v>
      </c>
      <c r="Y2698" t="s">
        <v>14002</v>
      </c>
      <c r="Z2698" s="126">
        <v>44197</v>
      </c>
      <c r="AA2698" s="126">
        <v>44561</v>
      </c>
      <c r="AB2698" t="s">
        <v>38</v>
      </c>
      <c r="AC2698" t="s">
        <v>39</v>
      </c>
      <c r="AD2698" t="s">
        <v>40</v>
      </c>
    </row>
    <row r="2699" spans="1:30" x14ac:dyDescent="0.25">
      <c r="A2699" t="s">
        <v>14003</v>
      </c>
      <c r="B2699" t="s">
        <v>435</v>
      </c>
      <c r="C2699" t="s">
        <v>338</v>
      </c>
      <c r="D2699" t="s">
        <v>29</v>
      </c>
      <c r="E2699" t="s">
        <v>430</v>
      </c>
      <c r="F2699" t="s">
        <v>14004</v>
      </c>
      <c r="G2699" t="s">
        <v>14005</v>
      </c>
      <c r="H2699" t="s">
        <v>9383</v>
      </c>
      <c r="I2699" t="s">
        <v>15789</v>
      </c>
      <c r="J2699" t="s">
        <v>14003</v>
      </c>
      <c r="K2699" t="s">
        <v>31</v>
      </c>
      <c r="L2699" t="s">
        <v>31</v>
      </c>
      <c r="M2699" t="s">
        <v>291</v>
      </c>
      <c r="N2699" t="s">
        <v>43</v>
      </c>
      <c r="O2699" t="s">
        <v>53</v>
      </c>
      <c r="P2699" t="s">
        <v>68</v>
      </c>
      <c r="Q2699" t="s">
        <v>305</v>
      </c>
      <c r="R2699" t="s">
        <v>14006</v>
      </c>
      <c r="S2699" t="str">
        <f t="shared" si="38"/>
        <v>LOPEZ RODRIGUEZ, FILIMON</v>
      </c>
      <c r="T2699" t="s">
        <v>47</v>
      </c>
      <c r="U2699" t="s">
        <v>48</v>
      </c>
      <c r="V2699" t="s">
        <v>49</v>
      </c>
      <c r="W2699" t="s">
        <v>18589</v>
      </c>
      <c r="X2699" s="126">
        <v>21511</v>
      </c>
      <c r="Y2699" t="s">
        <v>14007</v>
      </c>
      <c r="Z2699" s="126">
        <v>44197</v>
      </c>
      <c r="AA2699" s="126">
        <v>44561</v>
      </c>
      <c r="AB2699" t="s">
        <v>38</v>
      </c>
      <c r="AC2699" t="s">
        <v>39</v>
      </c>
      <c r="AD2699" t="s">
        <v>40</v>
      </c>
    </row>
    <row r="2700" spans="1:30" x14ac:dyDescent="0.25">
      <c r="A2700" t="s">
        <v>14008</v>
      </c>
      <c r="B2700" t="s">
        <v>435</v>
      </c>
      <c r="C2700" t="s">
        <v>338</v>
      </c>
      <c r="D2700" t="s">
        <v>29</v>
      </c>
      <c r="E2700" t="s">
        <v>430</v>
      </c>
      <c r="F2700" t="s">
        <v>14004</v>
      </c>
      <c r="G2700" t="s">
        <v>14005</v>
      </c>
      <c r="H2700" t="s">
        <v>9383</v>
      </c>
      <c r="I2700" t="s">
        <v>15789</v>
      </c>
      <c r="J2700" t="s">
        <v>14008</v>
      </c>
      <c r="K2700" t="s">
        <v>31</v>
      </c>
      <c r="L2700" t="s">
        <v>31</v>
      </c>
      <c r="M2700" t="s">
        <v>42</v>
      </c>
      <c r="N2700" t="s">
        <v>43</v>
      </c>
      <c r="O2700" t="s">
        <v>14009</v>
      </c>
      <c r="P2700" t="s">
        <v>387</v>
      </c>
      <c r="Q2700" t="s">
        <v>106</v>
      </c>
      <c r="R2700" t="s">
        <v>14010</v>
      </c>
      <c r="S2700" t="str">
        <f t="shared" si="38"/>
        <v>POMA MAMANI, LUDGERIO</v>
      </c>
      <c r="T2700" t="s">
        <v>47</v>
      </c>
      <c r="U2700" t="s">
        <v>48</v>
      </c>
      <c r="V2700" t="s">
        <v>49</v>
      </c>
      <c r="W2700" t="s">
        <v>18590</v>
      </c>
      <c r="X2700" s="126">
        <v>21270</v>
      </c>
      <c r="Y2700" t="s">
        <v>14011</v>
      </c>
      <c r="AB2700" t="s">
        <v>38</v>
      </c>
      <c r="AC2700" t="s">
        <v>39</v>
      </c>
      <c r="AD2700" t="s">
        <v>40</v>
      </c>
    </row>
    <row r="2701" spans="1:30" x14ac:dyDescent="0.25">
      <c r="A2701" t="s">
        <v>14012</v>
      </c>
      <c r="B2701" t="s">
        <v>435</v>
      </c>
      <c r="C2701" t="s">
        <v>7257</v>
      </c>
      <c r="D2701" t="s">
        <v>29</v>
      </c>
      <c r="E2701" t="s">
        <v>430</v>
      </c>
      <c r="F2701" t="s">
        <v>14013</v>
      </c>
      <c r="G2701" t="s">
        <v>14014</v>
      </c>
      <c r="H2701" t="s">
        <v>9383</v>
      </c>
      <c r="I2701" t="s">
        <v>15534</v>
      </c>
      <c r="J2701" t="s">
        <v>14012</v>
      </c>
      <c r="K2701" t="s">
        <v>31</v>
      </c>
      <c r="L2701" t="s">
        <v>31</v>
      </c>
      <c r="M2701" t="s">
        <v>291</v>
      </c>
      <c r="N2701" t="s">
        <v>43</v>
      </c>
      <c r="O2701" t="s">
        <v>53</v>
      </c>
      <c r="P2701" t="s">
        <v>152</v>
      </c>
      <c r="Q2701" t="s">
        <v>14015</v>
      </c>
      <c r="R2701" t="s">
        <v>980</v>
      </c>
      <c r="S2701" t="str">
        <f t="shared" si="38"/>
        <v>RAMOS SUMERENTE, ANGELICA</v>
      </c>
      <c r="T2701" t="s">
        <v>52</v>
      </c>
      <c r="U2701" t="s">
        <v>48</v>
      </c>
      <c r="V2701" t="s">
        <v>49</v>
      </c>
      <c r="W2701" t="s">
        <v>18591</v>
      </c>
      <c r="X2701" s="126">
        <v>21866</v>
      </c>
      <c r="Y2701" t="s">
        <v>14016</v>
      </c>
      <c r="Z2701" s="126">
        <v>44197</v>
      </c>
      <c r="AA2701" s="126">
        <v>44561</v>
      </c>
      <c r="AB2701" t="s">
        <v>38</v>
      </c>
      <c r="AC2701" t="s">
        <v>39</v>
      </c>
      <c r="AD2701" t="s">
        <v>40</v>
      </c>
    </row>
    <row r="2702" spans="1:30" x14ac:dyDescent="0.25">
      <c r="A2702" t="s">
        <v>14017</v>
      </c>
      <c r="B2702" t="s">
        <v>435</v>
      </c>
      <c r="C2702" t="s">
        <v>338</v>
      </c>
      <c r="D2702" t="s">
        <v>29</v>
      </c>
      <c r="E2702" t="s">
        <v>430</v>
      </c>
      <c r="F2702" t="s">
        <v>14018</v>
      </c>
      <c r="G2702" t="s">
        <v>14019</v>
      </c>
      <c r="H2702" t="s">
        <v>9383</v>
      </c>
      <c r="I2702" t="s">
        <v>15790</v>
      </c>
      <c r="J2702" t="s">
        <v>14017</v>
      </c>
      <c r="K2702" t="s">
        <v>31</v>
      </c>
      <c r="L2702" t="s">
        <v>31</v>
      </c>
      <c r="M2702" t="s">
        <v>42</v>
      </c>
      <c r="N2702" t="s">
        <v>43</v>
      </c>
      <c r="O2702" t="s">
        <v>15791</v>
      </c>
      <c r="P2702" t="s">
        <v>376</v>
      </c>
      <c r="Q2702" t="s">
        <v>341</v>
      </c>
      <c r="R2702" t="s">
        <v>11640</v>
      </c>
      <c r="S2702" t="str">
        <f t="shared" si="38"/>
        <v>CHUQUIMIA GUTIERREZ, WILSON ABIGAIL</v>
      </c>
      <c r="T2702" t="s">
        <v>59</v>
      </c>
      <c r="U2702" t="s">
        <v>48</v>
      </c>
      <c r="V2702" t="s">
        <v>49</v>
      </c>
      <c r="W2702" t="s">
        <v>18592</v>
      </c>
      <c r="X2702" s="126">
        <v>24796</v>
      </c>
      <c r="Y2702" t="s">
        <v>11641</v>
      </c>
      <c r="AB2702" t="s">
        <v>38</v>
      </c>
      <c r="AC2702" t="s">
        <v>39</v>
      </c>
      <c r="AD2702" t="s">
        <v>40</v>
      </c>
    </row>
    <row r="2703" spans="1:30" x14ac:dyDescent="0.25">
      <c r="A2703" t="s">
        <v>14020</v>
      </c>
      <c r="B2703" t="s">
        <v>435</v>
      </c>
      <c r="C2703" t="s">
        <v>338</v>
      </c>
      <c r="D2703" t="s">
        <v>29</v>
      </c>
      <c r="E2703" t="s">
        <v>430</v>
      </c>
      <c r="F2703" t="s">
        <v>14018</v>
      </c>
      <c r="G2703" t="s">
        <v>14019</v>
      </c>
      <c r="H2703" t="s">
        <v>9383</v>
      </c>
      <c r="I2703" t="s">
        <v>15790</v>
      </c>
      <c r="J2703" t="s">
        <v>14020</v>
      </c>
      <c r="K2703" t="s">
        <v>31</v>
      </c>
      <c r="L2703" t="s">
        <v>31</v>
      </c>
      <c r="M2703" t="s">
        <v>42</v>
      </c>
      <c r="N2703" t="s">
        <v>43</v>
      </c>
      <c r="O2703" t="s">
        <v>15792</v>
      </c>
      <c r="P2703" t="s">
        <v>158</v>
      </c>
      <c r="Q2703" t="s">
        <v>97</v>
      </c>
      <c r="R2703" t="s">
        <v>15793</v>
      </c>
      <c r="S2703" t="str">
        <f t="shared" si="38"/>
        <v>GOMEZ CHARAJA, ALINA</v>
      </c>
      <c r="T2703" t="s">
        <v>316</v>
      </c>
      <c r="U2703" t="s">
        <v>48</v>
      </c>
      <c r="V2703" t="s">
        <v>49</v>
      </c>
      <c r="W2703" t="s">
        <v>18593</v>
      </c>
      <c r="X2703" s="126">
        <v>25702</v>
      </c>
      <c r="Y2703" t="s">
        <v>15794</v>
      </c>
      <c r="AB2703" t="s">
        <v>38</v>
      </c>
      <c r="AC2703" t="s">
        <v>39</v>
      </c>
      <c r="AD2703" t="s">
        <v>40</v>
      </c>
    </row>
    <row r="2704" spans="1:30" x14ac:dyDescent="0.25">
      <c r="A2704" t="s">
        <v>14021</v>
      </c>
      <c r="B2704" t="s">
        <v>435</v>
      </c>
      <c r="C2704" t="s">
        <v>338</v>
      </c>
      <c r="D2704" t="s">
        <v>29</v>
      </c>
      <c r="E2704" t="s">
        <v>430</v>
      </c>
      <c r="F2704" t="s">
        <v>14018</v>
      </c>
      <c r="G2704" t="s">
        <v>14019</v>
      </c>
      <c r="H2704" t="s">
        <v>9383</v>
      </c>
      <c r="I2704" t="s">
        <v>15790</v>
      </c>
      <c r="J2704" t="s">
        <v>14021</v>
      </c>
      <c r="K2704" t="s">
        <v>31</v>
      </c>
      <c r="L2704" t="s">
        <v>31</v>
      </c>
      <c r="M2704" t="s">
        <v>291</v>
      </c>
      <c r="N2704" t="s">
        <v>43</v>
      </c>
      <c r="O2704" t="s">
        <v>10584</v>
      </c>
      <c r="P2704" t="s">
        <v>259</v>
      </c>
      <c r="Q2704" t="s">
        <v>1059</v>
      </c>
      <c r="R2704" t="s">
        <v>14022</v>
      </c>
      <c r="S2704" t="str">
        <f t="shared" si="38"/>
        <v>PAUCAR PADILLO, ELSA CONSTANCIA</v>
      </c>
      <c r="T2704" t="s">
        <v>52</v>
      </c>
      <c r="U2704" t="s">
        <v>48</v>
      </c>
      <c r="V2704" t="s">
        <v>49</v>
      </c>
      <c r="W2704" t="s">
        <v>18594</v>
      </c>
      <c r="X2704" s="126">
        <v>24369</v>
      </c>
      <c r="Y2704" t="s">
        <v>14023</v>
      </c>
      <c r="Z2704" s="126">
        <v>44197</v>
      </c>
      <c r="AA2704" s="126">
        <v>44561</v>
      </c>
      <c r="AB2704" t="s">
        <v>38</v>
      </c>
      <c r="AC2704" t="s">
        <v>39</v>
      </c>
      <c r="AD2704" t="s">
        <v>40</v>
      </c>
    </row>
    <row r="2705" spans="1:30" x14ac:dyDescent="0.25">
      <c r="A2705" t="s">
        <v>14024</v>
      </c>
      <c r="B2705" t="s">
        <v>435</v>
      </c>
      <c r="C2705" t="s">
        <v>7257</v>
      </c>
      <c r="D2705" t="s">
        <v>29</v>
      </c>
      <c r="E2705" t="s">
        <v>452</v>
      </c>
      <c r="F2705" t="s">
        <v>14025</v>
      </c>
      <c r="G2705" t="s">
        <v>14026</v>
      </c>
      <c r="H2705" t="s">
        <v>9383</v>
      </c>
      <c r="I2705" t="s">
        <v>15795</v>
      </c>
      <c r="J2705" t="s">
        <v>14024</v>
      </c>
      <c r="K2705" t="s">
        <v>31</v>
      </c>
      <c r="L2705" t="s">
        <v>31</v>
      </c>
      <c r="M2705" t="s">
        <v>291</v>
      </c>
      <c r="N2705" t="s">
        <v>43</v>
      </c>
      <c r="O2705" t="s">
        <v>53</v>
      </c>
      <c r="P2705" t="s">
        <v>855</v>
      </c>
      <c r="Q2705" t="s">
        <v>411</v>
      </c>
      <c r="R2705" t="s">
        <v>14027</v>
      </c>
      <c r="S2705" t="str">
        <f t="shared" si="38"/>
        <v>CARRION BUSTINZA, SANDRA AGUSTINA</v>
      </c>
      <c r="T2705" t="s">
        <v>52</v>
      </c>
      <c r="U2705" t="s">
        <v>48</v>
      </c>
      <c r="V2705" t="s">
        <v>49</v>
      </c>
      <c r="W2705" t="s">
        <v>18595</v>
      </c>
      <c r="X2705" s="126">
        <v>23502</v>
      </c>
      <c r="Y2705" t="s">
        <v>14028</v>
      </c>
      <c r="Z2705" s="126">
        <v>44197</v>
      </c>
      <c r="AA2705" s="126">
        <v>44561</v>
      </c>
      <c r="AB2705" t="s">
        <v>38</v>
      </c>
      <c r="AC2705" t="s">
        <v>39</v>
      </c>
      <c r="AD2705" t="s">
        <v>40</v>
      </c>
    </row>
    <row r="2706" spans="1:30" x14ac:dyDescent="0.25">
      <c r="A2706" t="s">
        <v>14029</v>
      </c>
      <c r="B2706" t="s">
        <v>435</v>
      </c>
      <c r="C2706" t="s">
        <v>338</v>
      </c>
      <c r="D2706" t="s">
        <v>29</v>
      </c>
      <c r="E2706" t="s">
        <v>430</v>
      </c>
      <c r="F2706" t="s">
        <v>14030</v>
      </c>
      <c r="G2706" t="s">
        <v>14031</v>
      </c>
      <c r="H2706" t="s">
        <v>9383</v>
      </c>
      <c r="I2706" t="s">
        <v>15587</v>
      </c>
      <c r="J2706" t="s">
        <v>14029</v>
      </c>
      <c r="K2706" t="s">
        <v>31</v>
      </c>
      <c r="L2706" t="s">
        <v>31</v>
      </c>
      <c r="M2706" t="s">
        <v>42</v>
      </c>
      <c r="N2706" t="s">
        <v>43</v>
      </c>
      <c r="O2706" t="s">
        <v>14032</v>
      </c>
      <c r="P2706" t="s">
        <v>106</v>
      </c>
      <c r="Q2706" t="s">
        <v>140</v>
      </c>
      <c r="R2706" t="s">
        <v>13738</v>
      </c>
      <c r="S2706" t="str">
        <f t="shared" si="38"/>
        <v>MAMANI AQUISE, MARIA VICTORIA</v>
      </c>
      <c r="T2706" t="s">
        <v>47</v>
      </c>
      <c r="U2706" t="s">
        <v>48</v>
      </c>
      <c r="V2706" t="s">
        <v>49</v>
      </c>
      <c r="W2706" t="s">
        <v>18596</v>
      </c>
      <c r="X2706" s="126">
        <v>25529</v>
      </c>
      <c r="Y2706" t="s">
        <v>14033</v>
      </c>
      <c r="AB2706" t="s">
        <v>38</v>
      </c>
      <c r="AC2706" t="s">
        <v>39</v>
      </c>
      <c r="AD2706" t="s">
        <v>40</v>
      </c>
    </row>
    <row r="2707" spans="1:30" x14ac:dyDescent="0.25">
      <c r="A2707" t="s">
        <v>14034</v>
      </c>
      <c r="B2707" t="s">
        <v>435</v>
      </c>
      <c r="C2707" t="s">
        <v>338</v>
      </c>
      <c r="D2707" t="s">
        <v>29</v>
      </c>
      <c r="E2707" t="s">
        <v>430</v>
      </c>
      <c r="F2707" t="s">
        <v>14030</v>
      </c>
      <c r="G2707" t="s">
        <v>14031</v>
      </c>
      <c r="H2707" t="s">
        <v>9383</v>
      </c>
      <c r="I2707" t="s">
        <v>15587</v>
      </c>
      <c r="J2707" t="s">
        <v>14034</v>
      </c>
      <c r="K2707" t="s">
        <v>31</v>
      </c>
      <c r="L2707" t="s">
        <v>31</v>
      </c>
      <c r="M2707" t="s">
        <v>291</v>
      </c>
      <c r="N2707" t="s">
        <v>43</v>
      </c>
      <c r="O2707" t="s">
        <v>53</v>
      </c>
      <c r="P2707" t="s">
        <v>75</v>
      </c>
      <c r="Q2707" t="s">
        <v>328</v>
      </c>
      <c r="R2707" t="s">
        <v>880</v>
      </c>
      <c r="S2707" t="str">
        <f t="shared" si="38"/>
        <v>QUISPE VILCANQUI, JAIME</v>
      </c>
      <c r="T2707" t="s">
        <v>52</v>
      </c>
      <c r="U2707" t="s">
        <v>48</v>
      </c>
      <c r="V2707" t="s">
        <v>49</v>
      </c>
      <c r="W2707" t="s">
        <v>18597</v>
      </c>
      <c r="X2707" s="126">
        <v>23378</v>
      </c>
      <c r="Y2707" t="s">
        <v>14035</v>
      </c>
      <c r="Z2707" s="126">
        <v>44197</v>
      </c>
      <c r="AA2707" s="126">
        <v>44561</v>
      </c>
      <c r="AB2707" t="s">
        <v>38</v>
      </c>
      <c r="AC2707" t="s">
        <v>39</v>
      </c>
      <c r="AD2707" t="s">
        <v>40</v>
      </c>
    </row>
    <row r="2708" spans="1:30" x14ac:dyDescent="0.25">
      <c r="A2708" t="s">
        <v>14036</v>
      </c>
      <c r="B2708" t="s">
        <v>435</v>
      </c>
      <c r="C2708" t="s">
        <v>7257</v>
      </c>
      <c r="D2708" t="s">
        <v>29</v>
      </c>
      <c r="E2708" t="s">
        <v>430</v>
      </c>
      <c r="F2708" t="s">
        <v>14037</v>
      </c>
      <c r="G2708" t="s">
        <v>14038</v>
      </c>
      <c r="H2708" t="s">
        <v>9383</v>
      </c>
      <c r="I2708" t="s">
        <v>15796</v>
      </c>
      <c r="J2708" t="s">
        <v>14036</v>
      </c>
      <c r="K2708" t="s">
        <v>31</v>
      </c>
      <c r="L2708" t="s">
        <v>31</v>
      </c>
      <c r="M2708" t="s">
        <v>291</v>
      </c>
      <c r="N2708" t="s">
        <v>43</v>
      </c>
      <c r="O2708" t="s">
        <v>53</v>
      </c>
      <c r="P2708" t="s">
        <v>152</v>
      </c>
      <c r="Q2708" t="s">
        <v>152</v>
      </c>
      <c r="R2708" t="s">
        <v>6592</v>
      </c>
      <c r="S2708" t="str">
        <f t="shared" si="38"/>
        <v>RAMOS RAMOS, JESUS FELIPE</v>
      </c>
      <c r="T2708" t="s">
        <v>47</v>
      </c>
      <c r="U2708" t="s">
        <v>48</v>
      </c>
      <c r="V2708" t="s">
        <v>49</v>
      </c>
      <c r="W2708" t="s">
        <v>18598</v>
      </c>
      <c r="X2708" s="126">
        <v>21116</v>
      </c>
      <c r="Y2708" t="s">
        <v>14039</v>
      </c>
      <c r="Z2708" s="126">
        <v>44197</v>
      </c>
      <c r="AA2708" s="126">
        <v>44561</v>
      </c>
      <c r="AB2708" t="s">
        <v>38</v>
      </c>
      <c r="AC2708" t="s">
        <v>39</v>
      </c>
      <c r="AD2708" t="s">
        <v>40</v>
      </c>
    </row>
    <row r="2709" spans="1:30" x14ac:dyDescent="0.25">
      <c r="A2709" t="s">
        <v>14040</v>
      </c>
      <c r="B2709" t="s">
        <v>441</v>
      </c>
      <c r="C2709" t="s">
        <v>28</v>
      </c>
      <c r="D2709" t="s">
        <v>29</v>
      </c>
      <c r="E2709" t="s">
        <v>369</v>
      </c>
      <c r="F2709" t="s">
        <v>14041</v>
      </c>
      <c r="G2709" t="s">
        <v>14042</v>
      </c>
      <c r="H2709" t="s">
        <v>9383</v>
      </c>
      <c r="I2709" t="s">
        <v>15797</v>
      </c>
      <c r="J2709" t="s">
        <v>14040</v>
      </c>
      <c r="K2709" t="s">
        <v>31</v>
      </c>
      <c r="L2709" t="s">
        <v>32</v>
      </c>
      <c r="M2709" t="s">
        <v>33</v>
      </c>
      <c r="N2709" t="s">
        <v>34</v>
      </c>
      <c r="O2709" t="s">
        <v>15798</v>
      </c>
      <c r="P2709" t="s">
        <v>971</v>
      </c>
      <c r="Q2709" t="s">
        <v>187</v>
      </c>
      <c r="R2709" t="s">
        <v>12137</v>
      </c>
      <c r="S2709" t="str">
        <f t="shared" si="38"/>
        <v>JAPURA ESCARCENA, JESUS YONY</v>
      </c>
      <c r="T2709" t="s">
        <v>36</v>
      </c>
      <c r="U2709" t="s">
        <v>37</v>
      </c>
      <c r="V2709" t="s">
        <v>6613</v>
      </c>
      <c r="W2709" t="s">
        <v>18599</v>
      </c>
      <c r="X2709" s="126">
        <v>25975</v>
      </c>
      <c r="Y2709" t="s">
        <v>12138</v>
      </c>
      <c r="Z2709" s="126">
        <v>43525</v>
      </c>
      <c r="AA2709" s="126">
        <v>44985</v>
      </c>
      <c r="AB2709" t="s">
        <v>38</v>
      </c>
      <c r="AC2709" t="s">
        <v>39</v>
      </c>
      <c r="AD2709" t="s">
        <v>40</v>
      </c>
    </row>
    <row r="2710" spans="1:30" x14ac:dyDescent="0.25">
      <c r="A2710" t="s">
        <v>14043</v>
      </c>
      <c r="B2710" t="s">
        <v>441</v>
      </c>
      <c r="C2710" t="s">
        <v>28</v>
      </c>
      <c r="D2710" t="s">
        <v>29</v>
      </c>
      <c r="E2710" t="s">
        <v>369</v>
      </c>
      <c r="F2710" t="s">
        <v>14041</v>
      </c>
      <c r="G2710" t="s">
        <v>14042</v>
      </c>
      <c r="H2710" t="s">
        <v>9383</v>
      </c>
      <c r="I2710" t="s">
        <v>15797</v>
      </c>
      <c r="J2710" t="s">
        <v>14043</v>
      </c>
      <c r="K2710" t="s">
        <v>31</v>
      </c>
      <c r="L2710" t="s">
        <v>31</v>
      </c>
      <c r="M2710" t="s">
        <v>42</v>
      </c>
      <c r="N2710" t="s">
        <v>43</v>
      </c>
      <c r="O2710" t="s">
        <v>14044</v>
      </c>
      <c r="P2710" t="s">
        <v>193</v>
      </c>
      <c r="Q2710" t="s">
        <v>144</v>
      </c>
      <c r="R2710" t="s">
        <v>14045</v>
      </c>
      <c r="S2710" t="str">
        <f t="shared" si="38"/>
        <v>APAZA LLANQUE, TORIBIO TEOFILO</v>
      </c>
      <c r="T2710" t="s">
        <v>59</v>
      </c>
      <c r="U2710" t="s">
        <v>48</v>
      </c>
      <c r="V2710" t="s">
        <v>49</v>
      </c>
      <c r="W2710" t="s">
        <v>18600</v>
      </c>
      <c r="X2710" s="126">
        <v>22398</v>
      </c>
      <c r="Y2710" t="s">
        <v>14046</v>
      </c>
      <c r="AB2710" t="s">
        <v>38</v>
      </c>
      <c r="AC2710" t="s">
        <v>39</v>
      </c>
      <c r="AD2710" t="s">
        <v>40</v>
      </c>
    </row>
    <row r="2711" spans="1:30" x14ac:dyDescent="0.25">
      <c r="A2711" t="s">
        <v>14047</v>
      </c>
      <c r="B2711" t="s">
        <v>441</v>
      </c>
      <c r="C2711" t="s">
        <v>28</v>
      </c>
      <c r="D2711" t="s">
        <v>29</v>
      </c>
      <c r="E2711" t="s">
        <v>369</v>
      </c>
      <c r="F2711" t="s">
        <v>14041</v>
      </c>
      <c r="G2711" t="s">
        <v>14042</v>
      </c>
      <c r="H2711" t="s">
        <v>9383</v>
      </c>
      <c r="I2711" t="s">
        <v>15797</v>
      </c>
      <c r="J2711" t="s">
        <v>14047</v>
      </c>
      <c r="K2711" t="s">
        <v>31</v>
      </c>
      <c r="L2711" t="s">
        <v>31</v>
      </c>
      <c r="M2711" t="s">
        <v>42</v>
      </c>
      <c r="N2711" t="s">
        <v>43</v>
      </c>
      <c r="O2711" t="s">
        <v>53</v>
      </c>
      <c r="P2711" t="s">
        <v>106</v>
      </c>
      <c r="Q2711" t="s">
        <v>126</v>
      </c>
      <c r="R2711" t="s">
        <v>14048</v>
      </c>
      <c r="S2711" t="str">
        <f t="shared" si="38"/>
        <v>MAMANI FLORES, NILIA</v>
      </c>
      <c r="T2711" t="s">
        <v>47</v>
      </c>
      <c r="U2711" t="s">
        <v>48</v>
      </c>
      <c r="V2711" t="s">
        <v>49</v>
      </c>
      <c r="W2711" t="s">
        <v>18601</v>
      </c>
      <c r="X2711" s="126">
        <v>22548</v>
      </c>
      <c r="Y2711" t="s">
        <v>14049</v>
      </c>
      <c r="AB2711" t="s">
        <v>38</v>
      </c>
      <c r="AC2711" t="s">
        <v>39</v>
      </c>
      <c r="AD2711" t="s">
        <v>40</v>
      </c>
    </row>
    <row r="2712" spans="1:30" x14ac:dyDescent="0.25">
      <c r="A2712" t="s">
        <v>14050</v>
      </c>
      <c r="B2712" t="s">
        <v>441</v>
      </c>
      <c r="C2712" t="s">
        <v>28</v>
      </c>
      <c r="D2712" t="s">
        <v>29</v>
      </c>
      <c r="E2712" t="s">
        <v>369</v>
      </c>
      <c r="F2712" t="s">
        <v>14041</v>
      </c>
      <c r="G2712" t="s">
        <v>14042</v>
      </c>
      <c r="H2712" t="s">
        <v>9383</v>
      </c>
      <c r="I2712" t="s">
        <v>15797</v>
      </c>
      <c r="J2712" t="s">
        <v>14050</v>
      </c>
      <c r="K2712" t="s">
        <v>31</v>
      </c>
      <c r="L2712" t="s">
        <v>31</v>
      </c>
      <c r="M2712" t="s">
        <v>42</v>
      </c>
      <c r="N2712" t="s">
        <v>43</v>
      </c>
      <c r="O2712" t="s">
        <v>14051</v>
      </c>
      <c r="P2712" t="s">
        <v>55</v>
      </c>
      <c r="Q2712" t="s">
        <v>58</v>
      </c>
      <c r="R2712" t="s">
        <v>1060</v>
      </c>
      <c r="S2712" t="str">
        <f t="shared" si="38"/>
        <v>ARPASI VILCA, JAIME RAUL</v>
      </c>
      <c r="T2712" t="s">
        <v>52</v>
      </c>
      <c r="U2712" t="s">
        <v>48</v>
      </c>
      <c r="V2712" t="s">
        <v>49</v>
      </c>
      <c r="W2712" t="s">
        <v>18602</v>
      </c>
      <c r="X2712" s="126">
        <v>23552</v>
      </c>
      <c r="Y2712" t="s">
        <v>14052</v>
      </c>
      <c r="AB2712" t="s">
        <v>38</v>
      </c>
      <c r="AC2712" t="s">
        <v>39</v>
      </c>
      <c r="AD2712" t="s">
        <v>40</v>
      </c>
    </row>
    <row r="2713" spans="1:30" x14ac:dyDescent="0.25">
      <c r="A2713" t="s">
        <v>14053</v>
      </c>
      <c r="B2713" t="s">
        <v>441</v>
      </c>
      <c r="C2713" t="s">
        <v>28</v>
      </c>
      <c r="D2713" t="s">
        <v>29</v>
      </c>
      <c r="E2713" t="s">
        <v>369</v>
      </c>
      <c r="F2713" t="s">
        <v>14041</v>
      </c>
      <c r="G2713" t="s">
        <v>14042</v>
      </c>
      <c r="H2713" t="s">
        <v>9383</v>
      </c>
      <c r="I2713" t="s">
        <v>15797</v>
      </c>
      <c r="J2713" t="s">
        <v>14053</v>
      </c>
      <c r="K2713" t="s">
        <v>31</v>
      </c>
      <c r="L2713" t="s">
        <v>31</v>
      </c>
      <c r="M2713" t="s">
        <v>6446</v>
      </c>
      <c r="N2713" t="s">
        <v>43</v>
      </c>
      <c r="O2713" t="s">
        <v>14054</v>
      </c>
      <c r="P2713" t="s">
        <v>1061</v>
      </c>
      <c r="Q2713" t="s">
        <v>14055</v>
      </c>
      <c r="R2713" t="s">
        <v>363</v>
      </c>
      <c r="S2713" t="str">
        <f t="shared" si="38"/>
        <v>ASCENCIO ABALOS, EDGAR</v>
      </c>
      <c r="T2713" t="s">
        <v>47</v>
      </c>
      <c r="U2713" t="s">
        <v>48</v>
      </c>
      <c r="V2713" t="s">
        <v>49</v>
      </c>
      <c r="W2713" t="s">
        <v>18603</v>
      </c>
      <c r="X2713" s="126">
        <v>24328</v>
      </c>
      <c r="Y2713" t="s">
        <v>14056</v>
      </c>
      <c r="AB2713" t="s">
        <v>38</v>
      </c>
      <c r="AC2713" t="s">
        <v>39</v>
      </c>
      <c r="AD2713" t="s">
        <v>40</v>
      </c>
    </row>
    <row r="2714" spans="1:30" x14ac:dyDescent="0.25">
      <c r="A2714" t="s">
        <v>14057</v>
      </c>
      <c r="B2714" t="s">
        <v>441</v>
      </c>
      <c r="C2714" t="s">
        <v>28</v>
      </c>
      <c r="D2714" t="s">
        <v>29</v>
      </c>
      <c r="E2714" t="s">
        <v>369</v>
      </c>
      <c r="F2714" t="s">
        <v>14041</v>
      </c>
      <c r="G2714" t="s">
        <v>14042</v>
      </c>
      <c r="H2714" t="s">
        <v>9383</v>
      </c>
      <c r="I2714" t="s">
        <v>15797</v>
      </c>
      <c r="J2714" t="s">
        <v>14057</v>
      </c>
      <c r="K2714" t="s">
        <v>31</v>
      </c>
      <c r="L2714" t="s">
        <v>31</v>
      </c>
      <c r="M2714" t="s">
        <v>42</v>
      </c>
      <c r="N2714" t="s">
        <v>43</v>
      </c>
      <c r="O2714" t="s">
        <v>14058</v>
      </c>
      <c r="P2714" t="s">
        <v>168</v>
      </c>
      <c r="Q2714" t="s">
        <v>726</v>
      </c>
      <c r="R2714" t="s">
        <v>14059</v>
      </c>
      <c r="S2714" t="str">
        <f t="shared" si="38"/>
        <v>ORTEGA ALMONTE, MIRIAM YOLANDA</v>
      </c>
      <c r="T2714" t="s">
        <v>47</v>
      </c>
      <c r="U2714" t="s">
        <v>48</v>
      </c>
      <c r="V2714" t="s">
        <v>49</v>
      </c>
      <c r="W2714" t="s">
        <v>18604</v>
      </c>
      <c r="X2714" s="126">
        <v>21789</v>
      </c>
      <c r="Y2714" t="s">
        <v>14060</v>
      </c>
      <c r="AB2714" t="s">
        <v>38</v>
      </c>
      <c r="AC2714" t="s">
        <v>39</v>
      </c>
      <c r="AD2714" t="s">
        <v>40</v>
      </c>
    </row>
    <row r="2715" spans="1:30" x14ac:dyDescent="0.25">
      <c r="A2715" t="s">
        <v>14061</v>
      </c>
      <c r="B2715" t="s">
        <v>441</v>
      </c>
      <c r="C2715" t="s">
        <v>28</v>
      </c>
      <c r="D2715" t="s">
        <v>29</v>
      </c>
      <c r="E2715" t="s">
        <v>369</v>
      </c>
      <c r="F2715" t="s">
        <v>14041</v>
      </c>
      <c r="G2715" t="s">
        <v>14042</v>
      </c>
      <c r="H2715" t="s">
        <v>9383</v>
      </c>
      <c r="I2715" t="s">
        <v>15797</v>
      </c>
      <c r="J2715" t="s">
        <v>14061</v>
      </c>
      <c r="K2715" t="s">
        <v>31</v>
      </c>
      <c r="L2715" t="s">
        <v>31</v>
      </c>
      <c r="M2715" t="s">
        <v>42</v>
      </c>
      <c r="N2715" t="s">
        <v>43</v>
      </c>
      <c r="O2715" t="s">
        <v>14062</v>
      </c>
      <c r="P2715" t="s">
        <v>797</v>
      </c>
      <c r="Q2715" t="s">
        <v>485</v>
      </c>
      <c r="R2715" t="s">
        <v>189</v>
      </c>
      <c r="S2715" t="str">
        <f t="shared" si="38"/>
        <v>SARDON CONTRERAS, GLADYS</v>
      </c>
      <c r="T2715" t="s">
        <v>47</v>
      </c>
      <c r="U2715" t="s">
        <v>48</v>
      </c>
      <c r="V2715" t="s">
        <v>49</v>
      </c>
      <c r="W2715" t="s">
        <v>18605</v>
      </c>
      <c r="X2715" s="126">
        <v>24496</v>
      </c>
      <c r="Y2715" t="s">
        <v>14063</v>
      </c>
      <c r="AB2715" t="s">
        <v>38</v>
      </c>
      <c r="AC2715" t="s">
        <v>39</v>
      </c>
      <c r="AD2715" t="s">
        <v>40</v>
      </c>
    </row>
    <row r="2716" spans="1:30" x14ac:dyDescent="0.25">
      <c r="A2716" t="s">
        <v>14064</v>
      </c>
      <c r="B2716" t="s">
        <v>441</v>
      </c>
      <c r="C2716" t="s">
        <v>28</v>
      </c>
      <c r="D2716" t="s">
        <v>29</v>
      </c>
      <c r="E2716" t="s">
        <v>369</v>
      </c>
      <c r="F2716" t="s">
        <v>14041</v>
      </c>
      <c r="G2716" t="s">
        <v>14042</v>
      </c>
      <c r="H2716" t="s">
        <v>9383</v>
      </c>
      <c r="I2716" t="s">
        <v>15797</v>
      </c>
      <c r="J2716" t="s">
        <v>14064</v>
      </c>
      <c r="K2716" t="s">
        <v>90</v>
      </c>
      <c r="L2716" t="s">
        <v>91</v>
      </c>
      <c r="M2716" t="s">
        <v>364</v>
      </c>
      <c r="N2716" t="s">
        <v>43</v>
      </c>
      <c r="O2716" t="s">
        <v>14065</v>
      </c>
      <c r="P2716" t="s">
        <v>9626</v>
      </c>
      <c r="Q2716" t="s">
        <v>325</v>
      </c>
      <c r="R2716" t="s">
        <v>14066</v>
      </c>
      <c r="S2716" t="str">
        <f t="shared" si="38"/>
        <v>TERROBA MENDOZA, MELCHOR</v>
      </c>
      <c r="T2716" t="s">
        <v>406</v>
      </c>
      <c r="U2716" t="s">
        <v>37</v>
      </c>
      <c r="V2716" t="s">
        <v>49</v>
      </c>
      <c r="W2716" t="s">
        <v>18606</v>
      </c>
      <c r="X2716" s="126">
        <v>21563</v>
      </c>
      <c r="Y2716" t="s">
        <v>14067</v>
      </c>
      <c r="AB2716" t="s">
        <v>38</v>
      </c>
      <c r="AC2716" t="s">
        <v>95</v>
      </c>
      <c r="AD2716" t="s">
        <v>40</v>
      </c>
    </row>
    <row r="2717" spans="1:30" x14ac:dyDescent="0.25">
      <c r="A2717" t="s">
        <v>14068</v>
      </c>
      <c r="B2717" t="s">
        <v>441</v>
      </c>
      <c r="C2717" t="s">
        <v>338</v>
      </c>
      <c r="D2717" t="s">
        <v>29</v>
      </c>
      <c r="E2717" t="s">
        <v>368</v>
      </c>
      <c r="F2717" t="s">
        <v>14069</v>
      </c>
      <c r="G2717" t="s">
        <v>14070</v>
      </c>
      <c r="H2717" t="s">
        <v>9383</v>
      </c>
      <c r="I2717" t="s">
        <v>15799</v>
      </c>
      <c r="J2717" t="s">
        <v>14068</v>
      </c>
      <c r="K2717" t="s">
        <v>31</v>
      </c>
      <c r="L2717" t="s">
        <v>31</v>
      </c>
      <c r="M2717" t="s">
        <v>42</v>
      </c>
      <c r="N2717" t="s">
        <v>43</v>
      </c>
      <c r="O2717" t="s">
        <v>15800</v>
      </c>
      <c r="P2717" t="s">
        <v>809</v>
      </c>
      <c r="Q2717" t="s">
        <v>254</v>
      </c>
      <c r="R2717" t="s">
        <v>380</v>
      </c>
      <c r="S2717" t="str">
        <f t="shared" si="38"/>
        <v>MARON SALAS, MARTHA</v>
      </c>
      <c r="T2717" t="s">
        <v>47</v>
      </c>
      <c r="U2717" t="s">
        <v>48</v>
      </c>
      <c r="V2717" t="s">
        <v>49</v>
      </c>
      <c r="W2717" t="s">
        <v>18607</v>
      </c>
      <c r="X2717" s="126">
        <v>26155</v>
      </c>
      <c r="Y2717" t="s">
        <v>11995</v>
      </c>
      <c r="AB2717" t="s">
        <v>38</v>
      </c>
      <c r="AC2717" t="s">
        <v>39</v>
      </c>
      <c r="AD2717" t="s">
        <v>40</v>
      </c>
    </row>
    <row r="2718" spans="1:30" x14ac:dyDescent="0.25">
      <c r="A2718" t="s">
        <v>14074</v>
      </c>
      <c r="B2718" t="s">
        <v>441</v>
      </c>
      <c r="C2718" t="s">
        <v>338</v>
      </c>
      <c r="D2718" t="s">
        <v>29</v>
      </c>
      <c r="E2718" t="s">
        <v>368</v>
      </c>
      <c r="F2718" t="s">
        <v>14069</v>
      </c>
      <c r="G2718" t="s">
        <v>14070</v>
      </c>
      <c r="H2718" t="s">
        <v>9383</v>
      </c>
      <c r="I2718" t="s">
        <v>15799</v>
      </c>
      <c r="J2718" t="s">
        <v>14074</v>
      </c>
      <c r="K2718" t="s">
        <v>31</v>
      </c>
      <c r="L2718" t="s">
        <v>31</v>
      </c>
      <c r="M2718" t="s">
        <v>291</v>
      </c>
      <c r="N2718" t="s">
        <v>43</v>
      </c>
      <c r="O2718" t="s">
        <v>14075</v>
      </c>
      <c r="P2718" t="s">
        <v>1062</v>
      </c>
      <c r="Q2718" t="s">
        <v>204</v>
      </c>
      <c r="R2718" t="s">
        <v>319</v>
      </c>
      <c r="S2718" t="str">
        <f t="shared" si="38"/>
        <v>ITURRY CASTRO, DELIA</v>
      </c>
      <c r="T2718" t="s">
        <v>47</v>
      </c>
      <c r="U2718" t="s">
        <v>48</v>
      </c>
      <c r="V2718" t="s">
        <v>49</v>
      </c>
      <c r="W2718" t="s">
        <v>18608</v>
      </c>
      <c r="X2718" s="126">
        <v>23992</v>
      </c>
      <c r="Y2718" t="s">
        <v>14076</v>
      </c>
      <c r="Z2718" s="126">
        <v>44197</v>
      </c>
      <c r="AA2718" s="126">
        <v>44561</v>
      </c>
      <c r="AB2718" t="s">
        <v>38</v>
      </c>
      <c r="AC2718" t="s">
        <v>39</v>
      </c>
      <c r="AD2718" t="s">
        <v>40</v>
      </c>
    </row>
    <row r="2719" spans="1:30" x14ac:dyDescent="0.25">
      <c r="A2719" t="s">
        <v>14080</v>
      </c>
      <c r="B2719" t="s">
        <v>441</v>
      </c>
      <c r="C2719" t="s">
        <v>338</v>
      </c>
      <c r="D2719" t="s">
        <v>29</v>
      </c>
      <c r="E2719" t="s">
        <v>368</v>
      </c>
      <c r="F2719" t="s">
        <v>14081</v>
      </c>
      <c r="G2719" t="s">
        <v>14082</v>
      </c>
      <c r="H2719" t="s">
        <v>9383</v>
      </c>
      <c r="I2719" t="s">
        <v>15801</v>
      </c>
      <c r="J2719" t="s">
        <v>14080</v>
      </c>
      <c r="K2719" t="s">
        <v>31</v>
      </c>
      <c r="L2719" t="s">
        <v>32</v>
      </c>
      <c r="M2719" t="s">
        <v>33</v>
      </c>
      <c r="N2719" t="s">
        <v>34</v>
      </c>
      <c r="O2719" t="s">
        <v>15802</v>
      </c>
      <c r="P2719" t="s">
        <v>308</v>
      </c>
      <c r="Q2719" t="s">
        <v>75</v>
      </c>
      <c r="R2719" t="s">
        <v>15803</v>
      </c>
      <c r="S2719" t="str">
        <f t="shared" si="38"/>
        <v>SUBIA QUISPE, AYDE HONORIA</v>
      </c>
      <c r="T2719" t="s">
        <v>36</v>
      </c>
      <c r="U2719" t="s">
        <v>37</v>
      </c>
      <c r="V2719" t="s">
        <v>6613</v>
      </c>
      <c r="W2719" t="s">
        <v>18609</v>
      </c>
      <c r="X2719" s="126">
        <v>28639</v>
      </c>
      <c r="Y2719" t="s">
        <v>15804</v>
      </c>
      <c r="Z2719" s="126">
        <v>43525</v>
      </c>
      <c r="AA2719" s="126">
        <v>44985</v>
      </c>
      <c r="AB2719" t="s">
        <v>38</v>
      </c>
      <c r="AC2719" t="s">
        <v>39</v>
      </c>
      <c r="AD2719" t="s">
        <v>40</v>
      </c>
    </row>
    <row r="2720" spans="1:30" x14ac:dyDescent="0.25">
      <c r="A2720" t="s">
        <v>14085</v>
      </c>
      <c r="B2720" t="s">
        <v>441</v>
      </c>
      <c r="C2720" t="s">
        <v>338</v>
      </c>
      <c r="D2720" t="s">
        <v>29</v>
      </c>
      <c r="E2720" t="s">
        <v>368</v>
      </c>
      <c r="F2720" t="s">
        <v>14081</v>
      </c>
      <c r="G2720" t="s">
        <v>14082</v>
      </c>
      <c r="H2720" t="s">
        <v>9383</v>
      </c>
      <c r="I2720" t="s">
        <v>15801</v>
      </c>
      <c r="J2720" t="s">
        <v>14085</v>
      </c>
      <c r="K2720" t="s">
        <v>31</v>
      </c>
      <c r="L2720" t="s">
        <v>31</v>
      </c>
      <c r="M2720" t="s">
        <v>42</v>
      </c>
      <c r="N2720" t="s">
        <v>43</v>
      </c>
      <c r="O2720" t="s">
        <v>53</v>
      </c>
      <c r="P2720" t="s">
        <v>76</v>
      </c>
      <c r="Q2720" t="s">
        <v>289</v>
      </c>
      <c r="R2720" t="s">
        <v>970</v>
      </c>
      <c r="S2720" t="str">
        <f t="shared" si="38"/>
        <v>CONDORI NINA, MARCELINO</v>
      </c>
      <c r="T2720" t="s">
        <v>47</v>
      </c>
      <c r="U2720" t="s">
        <v>48</v>
      </c>
      <c r="V2720" t="s">
        <v>49</v>
      </c>
      <c r="W2720" t="s">
        <v>18610</v>
      </c>
      <c r="X2720" s="126">
        <v>21644</v>
      </c>
      <c r="Y2720" t="s">
        <v>14086</v>
      </c>
      <c r="AB2720" t="s">
        <v>38</v>
      </c>
      <c r="AC2720" t="s">
        <v>39</v>
      </c>
      <c r="AD2720" t="s">
        <v>40</v>
      </c>
    </row>
    <row r="2721" spans="1:30" x14ac:dyDescent="0.25">
      <c r="A2721" t="s">
        <v>14087</v>
      </c>
      <c r="B2721" t="s">
        <v>441</v>
      </c>
      <c r="C2721" t="s">
        <v>338</v>
      </c>
      <c r="D2721" t="s">
        <v>29</v>
      </c>
      <c r="E2721" t="s">
        <v>368</v>
      </c>
      <c r="F2721" t="s">
        <v>14081</v>
      </c>
      <c r="G2721" t="s">
        <v>14082</v>
      </c>
      <c r="H2721" t="s">
        <v>9383</v>
      </c>
      <c r="I2721" t="s">
        <v>15801</v>
      </c>
      <c r="J2721" t="s">
        <v>14087</v>
      </c>
      <c r="K2721" t="s">
        <v>31</v>
      </c>
      <c r="L2721" t="s">
        <v>31</v>
      </c>
      <c r="M2721" t="s">
        <v>42</v>
      </c>
      <c r="N2721" t="s">
        <v>43</v>
      </c>
      <c r="O2721" t="s">
        <v>14088</v>
      </c>
      <c r="P2721" t="s">
        <v>106</v>
      </c>
      <c r="Q2721" t="s">
        <v>540</v>
      </c>
      <c r="R2721" t="s">
        <v>388</v>
      </c>
      <c r="S2721" t="str">
        <f t="shared" si="38"/>
        <v>MAMANI HUARAHUARA, MARIA</v>
      </c>
      <c r="T2721" t="s">
        <v>52</v>
      </c>
      <c r="U2721" t="s">
        <v>48</v>
      </c>
      <c r="V2721" t="s">
        <v>49</v>
      </c>
      <c r="W2721" t="s">
        <v>18611</v>
      </c>
      <c r="X2721" s="126">
        <v>22031</v>
      </c>
      <c r="Y2721" t="s">
        <v>15805</v>
      </c>
      <c r="AB2721" t="s">
        <v>38</v>
      </c>
      <c r="AC2721" t="s">
        <v>39</v>
      </c>
      <c r="AD2721" t="s">
        <v>40</v>
      </c>
    </row>
    <row r="2722" spans="1:30" x14ac:dyDescent="0.25">
      <c r="A2722" t="s">
        <v>14089</v>
      </c>
      <c r="B2722" t="s">
        <v>441</v>
      </c>
      <c r="C2722" t="s">
        <v>338</v>
      </c>
      <c r="D2722" t="s">
        <v>29</v>
      </c>
      <c r="E2722" t="s">
        <v>368</v>
      </c>
      <c r="F2722" t="s">
        <v>14081</v>
      </c>
      <c r="G2722" t="s">
        <v>14082</v>
      </c>
      <c r="H2722" t="s">
        <v>9383</v>
      </c>
      <c r="I2722" t="s">
        <v>15801</v>
      </c>
      <c r="J2722" t="s">
        <v>14089</v>
      </c>
      <c r="K2722" t="s">
        <v>31</v>
      </c>
      <c r="L2722" t="s">
        <v>31</v>
      </c>
      <c r="M2722" t="s">
        <v>42</v>
      </c>
      <c r="N2722" t="s">
        <v>43</v>
      </c>
      <c r="O2722" t="s">
        <v>53</v>
      </c>
      <c r="P2722" t="s">
        <v>14090</v>
      </c>
      <c r="Q2722" t="s">
        <v>14091</v>
      </c>
      <c r="R2722" t="s">
        <v>14092</v>
      </c>
      <c r="S2722" t="str">
        <f t="shared" si="38"/>
        <v>VILAR CASAPIA, REMY VICTORIA</v>
      </c>
      <c r="T2722" t="s">
        <v>47</v>
      </c>
      <c r="U2722" t="s">
        <v>48</v>
      </c>
      <c r="V2722" t="s">
        <v>49</v>
      </c>
      <c r="W2722" t="s">
        <v>18612</v>
      </c>
      <c r="X2722" s="126">
        <v>21862</v>
      </c>
      <c r="Y2722" t="s">
        <v>14093</v>
      </c>
      <c r="AB2722" t="s">
        <v>38</v>
      </c>
      <c r="AC2722" t="s">
        <v>39</v>
      </c>
      <c r="AD2722" t="s">
        <v>40</v>
      </c>
    </row>
    <row r="2723" spans="1:30" x14ac:dyDescent="0.25">
      <c r="A2723" t="s">
        <v>14094</v>
      </c>
      <c r="B2723" t="s">
        <v>441</v>
      </c>
      <c r="C2723" t="s">
        <v>338</v>
      </c>
      <c r="D2723" t="s">
        <v>29</v>
      </c>
      <c r="E2723" t="s">
        <v>368</v>
      </c>
      <c r="F2723" t="s">
        <v>14081</v>
      </c>
      <c r="G2723" t="s">
        <v>14082</v>
      </c>
      <c r="H2723" t="s">
        <v>9383</v>
      </c>
      <c r="I2723" t="s">
        <v>15801</v>
      </c>
      <c r="J2723" t="s">
        <v>14094</v>
      </c>
      <c r="K2723" t="s">
        <v>31</v>
      </c>
      <c r="L2723" t="s">
        <v>31</v>
      </c>
      <c r="M2723" t="s">
        <v>42</v>
      </c>
      <c r="N2723" t="s">
        <v>43</v>
      </c>
      <c r="O2723" t="s">
        <v>14095</v>
      </c>
      <c r="P2723" t="s">
        <v>113</v>
      </c>
      <c r="Q2723" t="s">
        <v>313</v>
      </c>
      <c r="R2723" t="s">
        <v>14096</v>
      </c>
      <c r="S2723" t="str">
        <f t="shared" si="38"/>
        <v>PAREDES BORDA, BEATRIZ LOURDES</v>
      </c>
      <c r="T2723" t="s">
        <v>59</v>
      </c>
      <c r="U2723" t="s">
        <v>48</v>
      </c>
      <c r="V2723" t="s">
        <v>49</v>
      </c>
      <c r="W2723" t="s">
        <v>18613</v>
      </c>
      <c r="X2723" s="126">
        <v>27080</v>
      </c>
      <c r="Y2723" t="s">
        <v>14097</v>
      </c>
      <c r="AB2723" t="s">
        <v>38</v>
      </c>
      <c r="AC2723" t="s">
        <v>39</v>
      </c>
      <c r="AD2723" t="s">
        <v>40</v>
      </c>
    </row>
    <row r="2724" spans="1:30" x14ac:dyDescent="0.25">
      <c r="A2724" t="s">
        <v>14098</v>
      </c>
      <c r="B2724" t="s">
        <v>441</v>
      </c>
      <c r="C2724" t="s">
        <v>338</v>
      </c>
      <c r="D2724" t="s">
        <v>29</v>
      </c>
      <c r="E2724" t="s">
        <v>368</v>
      </c>
      <c r="F2724" t="s">
        <v>14081</v>
      </c>
      <c r="G2724" t="s">
        <v>14082</v>
      </c>
      <c r="H2724" t="s">
        <v>9383</v>
      </c>
      <c r="I2724" t="s">
        <v>15801</v>
      </c>
      <c r="J2724" t="s">
        <v>14098</v>
      </c>
      <c r="K2724" t="s">
        <v>90</v>
      </c>
      <c r="L2724" t="s">
        <v>91</v>
      </c>
      <c r="M2724" t="s">
        <v>92</v>
      </c>
      <c r="N2724" t="s">
        <v>43</v>
      </c>
      <c r="O2724" t="s">
        <v>53</v>
      </c>
      <c r="P2724" t="s">
        <v>158</v>
      </c>
      <c r="Q2724" t="s">
        <v>133</v>
      </c>
      <c r="R2724" t="s">
        <v>14099</v>
      </c>
      <c r="S2724" t="str">
        <f t="shared" si="38"/>
        <v>GOMEZ CRUZ, OPTICIANO</v>
      </c>
      <c r="T2724" t="s">
        <v>176</v>
      </c>
      <c r="U2724" t="s">
        <v>37</v>
      </c>
      <c r="V2724" t="s">
        <v>49</v>
      </c>
      <c r="W2724" t="s">
        <v>18614</v>
      </c>
      <c r="X2724" s="126">
        <v>24024</v>
      </c>
      <c r="Y2724" t="s">
        <v>14100</v>
      </c>
      <c r="AB2724" t="s">
        <v>38</v>
      </c>
      <c r="AC2724" t="s">
        <v>95</v>
      </c>
      <c r="AD2724" t="s">
        <v>40</v>
      </c>
    </row>
    <row r="2725" spans="1:30" x14ac:dyDescent="0.25">
      <c r="A2725" t="s">
        <v>14101</v>
      </c>
      <c r="B2725" t="s">
        <v>441</v>
      </c>
      <c r="C2725" t="s">
        <v>338</v>
      </c>
      <c r="D2725" t="s">
        <v>29</v>
      </c>
      <c r="E2725" t="s">
        <v>369</v>
      </c>
      <c r="F2725" t="s">
        <v>14102</v>
      </c>
      <c r="G2725" t="s">
        <v>14103</v>
      </c>
      <c r="H2725" t="s">
        <v>9383</v>
      </c>
      <c r="I2725" t="s">
        <v>15806</v>
      </c>
      <c r="J2725" t="s">
        <v>14101</v>
      </c>
      <c r="K2725" t="s">
        <v>31</v>
      </c>
      <c r="L2725" t="s">
        <v>32</v>
      </c>
      <c r="M2725" t="s">
        <v>33</v>
      </c>
      <c r="N2725" t="s">
        <v>34</v>
      </c>
      <c r="O2725" t="s">
        <v>6611</v>
      </c>
      <c r="P2725" t="s">
        <v>519</v>
      </c>
      <c r="Q2725" t="s">
        <v>174</v>
      </c>
      <c r="R2725" t="s">
        <v>14104</v>
      </c>
      <c r="S2725" t="str">
        <f t="shared" si="38"/>
        <v>MENDIZABAL ROJAS, ANA LELIS</v>
      </c>
      <c r="T2725" t="s">
        <v>316</v>
      </c>
      <c r="U2725" t="s">
        <v>37</v>
      </c>
      <c r="V2725" t="s">
        <v>6613</v>
      </c>
      <c r="W2725" t="s">
        <v>18615</v>
      </c>
      <c r="X2725" s="126">
        <v>25037</v>
      </c>
      <c r="Y2725" t="s">
        <v>14105</v>
      </c>
      <c r="Z2725" s="126">
        <v>43525</v>
      </c>
      <c r="AA2725" s="126">
        <v>44985</v>
      </c>
      <c r="AB2725" t="s">
        <v>38</v>
      </c>
      <c r="AC2725" t="s">
        <v>39</v>
      </c>
      <c r="AD2725" t="s">
        <v>40</v>
      </c>
    </row>
    <row r="2726" spans="1:30" x14ac:dyDescent="0.25">
      <c r="A2726" t="s">
        <v>14106</v>
      </c>
      <c r="B2726" t="s">
        <v>441</v>
      </c>
      <c r="C2726" t="s">
        <v>338</v>
      </c>
      <c r="D2726" t="s">
        <v>29</v>
      </c>
      <c r="E2726" t="s">
        <v>369</v>
      </c>
      <c r="F2726" t="s">
        <v>14102</v>
      </c>
      <c r="G2726" t="s">
        <v>14103</v>
      </c>
      <c r="H2726" t="s">
        <v>9383</v>
      </c>
      <c r="I2726" t="s">
        <v>15806</v>
      </c>
      <c r="J2726" t="s">
        <v>14106</v>
      </c>
      <c r="K2726" t="s">
        <v>31</v>
      </c>
      <c r="L2726" t="s">
        <v>31</v>
      </c>
      <c r="M2726" t="s">
        <v>42</v>
      </c>
      <c r="N2726" t="s">
        <v>43</v>
      </c>
      <c r="O2726" t="s">
        <v>53</v>
      </c>
      <c r="P2726" t="s">
        <v>489</v>
      </c>
      <c r="Q2726" t="s">
        <v>194</v>
      </c>
      <c r="R2726" t="s">
        <v>352</v>
      </c>
      <c r="S2726" t="str">
        <f t="shared" si="38"/>
        <v>CENTENO VALDEZ, FERNANDEZ</v>
      </c>
      <c r="T2726" t="s">
        <v>47</v>
      </c>
      <c r="U2726" t="s">
        <v>48</v>
      </c>
      <c r="V2726" t="s">
        <v>49</v>
      </c>
      <c r="W2726" t="s">
        <v>18616</v>
      </c>
      <c r="X2726" s="126">
        <v>23487</v>
      </c>
      <c r="Y2726" t="s">
        <v>14107</v>
      </c>
      <c r="AB2726" t="s">
        <v>38</v>
      </c>
      <c r="AC2726" t="s">
        <v>39</v>
      </c>
      <c r="AD2726" t="s">
        <v>40</v>
      </c>
    </row>
    <row r="2727" spans="1:30" x14ac:dyDescent="0.25">
      <c r="A2727" t="s">
        <v>14108</v>
      </c>
      <c r="B2727" t="s">
        <v>441</v>
      </c>
      <c r="C2727" t="s">
        <v>338</v>
      </c>
      <c r="D2727" t="s">
        <v>29</v>
      </c>
      <c r="E2727" t="s">
        <v>369</v>
      </c>
      <c r="F2727" t="s">
        <v>14102</v>
      </c>
      <c r="G2727" t="s">
        <v>14103</v>
      </c>
      <c r="H2727" t="s">
        <v>9383</v>
      </c>
      <c r="I2727" t="s">
        <v>15806</v>
      </c>
      <c r="J2727" t="s">
        <v>14108</v>
      </c>
      <c r="K2727" t="s">
        <v>31</v>
      </c>
      <c r="L2727" t="s">
        <v>31</v>
      </c>
      <c r="M2727" t="s">
        <v>42</v>
      </c>
      <c r="N2727" t="s">
        <v>43</v>
      </c>
      <c r="O2727" t="s">
        <v>53</v>
      </c>
      <c r="P2727" t="s">
        <v>926</v>
      </c>
      <c r="Q2727" t="s">
        <v>193</v>
      </c>
      <c r="R2727" t="s">
        <v>290</v>
      </c>
      <c r="S2727" t="str">
        <f t="shared" si="38"/>
        <v>TOQUE APAZA, LUCIO</v>
      </c>
      <c r="T2727" t="s">
        <v>59</v>
      </c>
      <c r="U2727" t="s">
        <v>48</v>
      </c>
      <c r="V2727" t="s">
        <v>813</v>
      </c>
      <c r="W2727" t="s">
        <v>18617</v>
      </c>
      <c r="X2727" s="126">
        <v>23676</v>
      </c>
      <c r="Y2727" t="s">
        <v>258</v>
      </c>
      <c r="Z2727" s="126">
        <v>44251</v>
      </c>
      <c r="AA2727" s="126">
        <v>44561</v>
      </c>
      <c r="AB2727" t="s">
        <v>38</v>
      </c>
      <c r="AC2727" t="s">
        <v>39</v>
      </c>
      <c r="AD2727" t="s">
        <v>40</v>
      </c>
    </row>
    <row r="2728" spans="1:30" x14ac:dyDescent="0.25">
      <c r="B2728" t="s">
        <v>441</v>
      </c>
      <c r="C2728" t="s">
        <v>338</v>
      </c>
      <c r="D2728" t="s">
        <v>29</v>
      </c>
      <c r="E2728" t="s">
        <v>369</v>
      </c>
      <c r="F2728" t="s">
        <v>14102</v>
      </c>
      <c r="G2728" t="s">
        <v>14103</v>
      </c>
      <c r="H2728" t="s">
        <v>9383</v>
      </c>
      <c r="I2728" t="s">
        <v>15806</v>
      </c>
      <c r="J2728" t="s">
        <v>14108</v>
      </c>
      <c r="K2728" t="s">
        <v>31</v>
      </c>
      <c r="L2728" t="s">
        <v>31</v>
      </c>
      <c r="M2728" t="s">
        <v>42</v>
      </c>
      <c r="N2728" t="s">
        <v>61</v>
      </c>
      <c r="O2728" t="s">
        <v>18618</v>
      </c>
      <c r="P2728" t="s">
        <v>536</v>
      </c>
      <c r="Q2728" t="s">
        <v>133</v>
      </c>
      <c r="R2728" t="s">
        <v>847</v>
      </c>
      <c r="S2728" s="189" t="s">
        <v>235</v>
      </c>
      <c r="T2728" t="s">
        <v>64</v>
      </c>
      <c r="U2728" t="s">
        <v>48</v>
      </c>
      <c r="V2728" t="s">
        <v>49</v>
      </c>
      <c r="W2728" t="s">
        <v>22823</v>
      </c>
      <c r="X2728" s="126">
        <v>25187</v>
      </c>
      <c r="Y2728" t="s">
        <v>22824</v>
      </c>
      <c r="Z2728" s="126">
        <v>44256</v>
      </c>
      <c r="AA2728" s="126">
        <v>44561</v>
      </c>
      <c r="AB2728" t="s">
        <v>302</v>
      </c>
      <c r="AC2728" t="s">
        <v>6628</v>
      </c>
      <c r="AD2728" t="s">
        <v>40</v>
      </c>
    </row>
    <row r="2729" spans="1:30" x14ac:dyDescent="0.25">
      <c r="A2729" t="s">
        <v>14109</v>
      </c>
      <c r="B2729" t="s">
        <v>441</v>
      </c>
      <c r="C2729" t="s">
        <v>7257</v>
      </c>
      <c r="D2729" t="s">
        <v>29</v>
      </c>
      <c r="E2729" t="s">
        <v>368</v>
      </c>
      <c r="F2729" t="s">
        <v>14110</v>
      </c>
      <c r="G2729" t="s">
        <v>14111</v>
      </c>
      <c r="H2729" t="s">
        <v>9383</v>
      </c>
      <c r="I2729" t="s">
        <v>15807</v>
      </c>
      <c r="J2729" t="s">
        <v>14109</v>
      </c>
      <c r="K2729" t="s">
        <v>31</v>
      </c>
      <c r="L2729" t="s">
        <v>31</v>
      </c>
      <c r="M2729" t="s">
        <v>291</v>
      </c>
      <c r="N2729" t="s">
        <v>43</v>
      </c>
      <c r="O2729" t="s">
        <v>53</v>
      </c>
      <c r="P2729" t="s">
        <v>126</v>
      </c>
      <c r="Q2729" t="s">
        <v>330</v>
      </c>
      <c r="R2729" t="s">
        <v>14112</v>
      </c>
      <c r="S2729" t="str">
        <f t="shared" si="38"/>
        <v>FLORES COAQUIRA, ROSA MARY</v>
      </c>
      <c r="T2729" t="s">
        <v>47</v>
      </c>
      <c r="U2729" t="s">
        <v>48</v>
      </c>
      <c r="V2729" t="s">
        <v>49</v>
      </c>
      <c r="W2729" t="s">
        <v>18619</v>
      </c>
      <c r="X2729" s="126">
        <v>25579</v>
      </c>
      <c r="Y2729" t="s">
        <v>14113</v>
      </c>
      <c r="Z2729" s="126">
        <v>44197</v>
      </c>
      <c r="AA2729" s="126">
        <v>44561</v>
      </c>
      <c r="AB2729" t="s">
        <v>38</v>
      </c>
      <c r="AC2729" t="s">
        <v>39</v>
      </c>
      <c r="AD2729" t="s">
        <v>40</v>
      </c>
    </row>
    <row r="2730" spans="1:30" x14ac:dyDescent="0.25">
      <c r="A2730" t="s">
        <v>14114</v>
      </c>
      <c r="B2730" t="s">
        <v>441</v>
      </c>
      <c r="C2730" t="s">
        <v>338</v>
      </c>
      <c r="D2730" t="s">
        <v>29</v>
      </c>
      <c r="E2730" t="s">
        <v>368</v>
      </c>
      <c r="F2730" t="s">
        <v>14115</v>
      </c>
      <c r="G2730" t="s">
        <v>14116</v>
      </c>
      <c r="H2730" t="s">
        <v>9383</v>
      </c>
      <c r="I2730" t="s">
        <v>15808</v>
      </c>
      <c r="J2730" t="s">
        <v>14114</v>
      </c>
      <c r="K2730" t="s">
        <v>31</v>
      </c>
      <c r="L2730" t="s">
        <v>32</v>
      </c>
      <c r="M2730" t="s">
        <v>33</v>
      </c>
      <c r="N2730" t="s">
        <v>34</v>
      </c>
      <c r="O2730" t="s">
        <v>15809</v>
      </c>
      <c r="P2730" t="s">
        <v>15810</v>
      </c>
      <c r="Q2730" t="s">
        <v>2720</v>
      </c>
      <c r="R2730" t="s">
        <v>278</v>
      </c>
      <c r="S2730" t="str">
        <f t="shared" si="38"/>
        <v>QUEQUE BIZARRO, MARTIN</v>
      </c>
      <c r="T2730" t="s">
        <v>52</v>
      </c>
      <c r="U2730" t="s">
        <v>37</v>
      </c>
      <c r="V2730" t="s">
        <v>6613</v>
      </c>
      <c r="W2730" t="s">
        <v>18620</v>
      </c>
      <c r="X2730" s="126">
        <v>23806</v>
      </c>
      <c r="Y2730" t="s">
        <v>15811</v>
      </c>
      <c r="Z2730" s="126">
        <v>42064</v>
      </c>
      <c r="AA2730" s="126">
        <v>43159</v>
      </c>
      <c r="AB2730" t="s">
        <v>38</v>
      </c>
      <c r="AC2730" t="s">
        <v>39</v>
      </c>
      <c r="AD2730" t="s">
        <v>40</v>
      </c>
    </row>
    <row r="2731" spans="1:30" x14ac:dyDescent="0.25">
      <c r="A2731" t="s">
        <v>14118</v>
      </c>
      <c r="B2731" t="s">
        <v>441</v>
      </c>
      <c r="C2731" t="s">
        <v>338</v>
      </c>
      <c r="D2731" t="s">
        <v>29</v>
      </c>
      <c r="E2731" t="s">
        <v>368</v>
      </c>
      <c r="F2731" t="s">
        <v>14115</v>
      </c>
      <c r="G2731" t="s">
        <v>14116</v>
      </c>
      <c r="H2731" t="s">
        <v>9383</v>
      </c>
      <c r="I2731" t="s">
        <v>15808</v>
      </c>
      <c r="J2731" t="s">
        <v>14118</v>
      </c>
      <c r="K2731" t="s">
        <v>31</v>
      </c>
      <c r="L2731" t="s">
        <v>31</v>
      </c>
      <c r="M2731" t="s">
        <v>42</v>
      </c>
      <c r="N2731" t="s">
        <v>43</v>
      </c>
      <c r="O2731" t="s">
        <v>14119</v>
      </c>
      <c r="P2731" t="s">
        <v>218</v>
      </c>
      <c r="Q2731" t="s">
        <v>218</v>
      </c>
      <c r="R2731" t="s">
        <v>928</v>
      </c>
      <c r="S2731" t="str">
        <f t="shared" si="38"/>
        <v>PARI PARI, ADRIAN</v>
      </c>
      <c r="T2731" t="s">
        <v>52</v>
      </c>
      <c r="U2731" t="s">
        <v>48</v>
      </c>
      <c r="V2731" t="s">
        <v>49</v>
      </c>
      <c r="W2731" t="s">
        <v>18621</v>
      </c>
      <c r="X2731" s="126">
        <v>21788</v>
      </c>
      <c r="Y2731" t="s">
        <v>14071</v>
      </c>
      <c r="AB2731" t="s">
        <v>38</v>
      </c>
      <c r="AC2731" t="s">
        <v>39</v>
      </c>
      <c r="AD2731" t="s">
        <v>40</v>
      </c>
    </row>
    <row r="2732" spans="1:30" x14ac:dyDescent="0.25">
      <c r="A2732" t="s">
        <v>14120</v>
      </c>
      <c r="B2732" t="s">
        <v>441</v>
      </c>
      <c r="C2732" t="s">
        <v>338</v>
      </c>
      <c r="D2732" t="s">
        <v>29</v>
      </c>
      <c r="E2732" t="s">
        <v>368</v>
      </c>
      <c r="F2732" t="s">
        <v>14115</v>
      </c>
      <c r="G2732" t="s">
        <v>14116</v>
      </c>
      <c r="H2732" t="s">
        <v>9383</v>
      </c>
      <c r="I2732" t="s">
        <v>15808</v>
      </c>
      <c r="J2732" t="s">
        <v>14120</v>
      </c>
      <c r="K2732" t="s">
        <v>31</v>
      </c>
      <c r="L2732" t="s">
        <v>31</v>
      </c>
      <c r="M2732" t="s">
        <v>42</v>
      </c>
      <c r="N2732" t="s">
        <v>43</v>
      </c>
      <c r="O2732" t="s">
        <v>14121</v>
      </c>
      <c r="P2732" t="s">
        <v>131</v>
      </c>
      <c r="Q2732" t="s">
        <v>230</v>
      </c>
      <c r="R2732" t="s">
        <v>14122</v>
      </c>
      <c r="S2732" t="str">
        <f t="shared" si="38"/>
        <v>MACHACA TICONA, HERMOGENES</v>
      </c>
      <c r="T2732" t="s">
        <v>52</v>
      </c>
      <c r="U2732" t="s">
        <v>48</v>
      </c>
      <c r="V2732" t="s">
        <v>49</v>
      </c>
      <c r="W2732" t="s">
        <v>18622</v>
      </c>
      <c r="X2732" s="126">
        <v>23105</v>
      </c>
      <c r="Y2732" t="s">
        <v>14123</v>
      </c>
      <c r="AB2732" t="s">
        <v>38</v>
      </c>
      <c r="AC2732" t="s">
        <v>39</v>
      </c>
      <c r="AD2732" t="s">
        <v>40</v>
      </c>
    </row>
    <row r="2733" spans="1:30" x14ac:dyDescent="0.25">
      <c r="A2733" t="s">
        <v>14124</v>
      </c>
      <c r="B2733" t="s">
        <v>441</v>
      </c>
      <c r="C2733" t="s">
        <v>338</v>
      </c>
      <c r="D2733" t="s">
        <v>29</v>
      </c>
      <c r="E2733" t="s">
        <v>368</v>
      </c>
      <c r="F2733" t="s">
        <v>14125</v>
      </c>
      <c r="G2733" t="s">
        <v>14126</v>
      </c>
      <c r="H2733" t="s">
        <v>9383</v>
      </c>
      <c r="I2733" t="s">
        <v>15812</v>
      </c>
      <c r="J2733" t="s">
        <v>14124</v>
      </c>
      <c r="K2733" t="s">
        <v>31</v>
      </c>
      <c r="L2733" t="s">
        <v>31</v>
      </c>
      <c r="M2733" t="s">
        <v>42</v>
      </c>
      <c r="N2733" t="s">
        <v>43</v>
      </c>
      <c r="O2733" t="s">
        <v>15813</v>
      </c>
      <c r="P2733" t="s">
        <v>426</v>
      </c>
      <c r="Q2733" t="s">
        <v>301</v>
      </c>
      <c r="R2733" t="s">
        <v>7029</v>
      </c>
      <c r="S2733" t="str">
        <f t="shared" si="38"/>
        <v>ACERO TAPIA, AURORA</v>
      </c>
      <c r="T2733" t="s">
        <v>47</v>
      </c>
      <c r="U2733" t="s">
        <v>48</v>
      </c>
      <c r="V2733" t="s">
        <v>49</v>
      </c>
      <c r="W2733" t="s">
        <v>18623</v>
      </c>
      <c r="X2733" s="126">
        <v>23580</v>
      </c>
      <c r="Y2733" t="s">
        <v>15814</v>
      </c>
      <c r="AB2733" t="s">
        <v>38</v>
      </c>
      <c r="AC2733" t="s">
        <v>39</v>
      </c>
      <c r="AD2733" t="s">
        <v>40</v>
      </c>
    </row>
    <row r="2734" spans="1:30" x14ac:dyDescent="0.25">
      <c r="A2734" t="s">
        <v>14129</v>
      </c>
      <c r="B2734" t="s">
        <v>441</v>
      </c>
      <c r="C2734" t="s">
        <v>338</v>
      </c>
      <c r="D2734" t="s">
        <v>29</v>
      </c>
      <c r="E2734" t="s">
        <v>368</v>
      </c>
      <c r="F2734" t="s">
        <v>14125</v>
      </c>
      <c r="G2734" t="s">
        <v>14126</v>
      </c>
      <c r="H2734" t="s">
        <v>9383</v>
      </c>
      <c r="I2734" t="s">
        <v>15812</v>
      </c>
      <c r="J2734" t="s">
        <v>14129</v>
      </c>
      <c r="K2734" t="s">
        <v>31</v>
      </c>
      <c r="L2734" t="s">
        <v>31</v>
      </c>
      <c r="M2734" t="s">
        <v>291</v>
      </c>
      <c r="N2734" t="s">
        <v>43</v>
      </c>
      <c r="O2734" t="s">
        <v>15815</v>
      </c>
      <c r="P2734" t="s">
        <v>75</v>
      </c>
      <c r="Q2734" t="s">
        <v>273</v>
      </c>
      <c r="R2734" t="s">
        <v>224</v>
      </c>
      <c r="S2734" t="str">
        <f t="shared" si="38"/>
        <v>QUISPE CUTIPA, OSWALDO</v>
      </c>
      <c r="T2734" t="s">
        <v>52</v>
      </c>
      <c r="U2734" t="s">
        <v>48</v>
      </c>
      <c r="V2734" t="s">
        <v>49</v>
      </c>
      <c r="W2734" t="s">
        <v>18624</v>
      </c>
      <c r="X2734" s="126">
        <v>23009</v>
      </c>
      <c r="Y2734" t="s">
        <v>15816</v>
      </c>
      <c r="Z2734" s="126">
        <v>44197</v>
      </c>
      <c r="AA2734" s="126">
        <v>44561</v>
      </c>
      <c r="AB2734" t="s">
        <v>38</v>
      </c>
      <c r="AC2734" t="s">
        <v>39</v>
      </c>
      <c r="AD2734" t="s">
        <v>40</v>
      </c>
    </row>
    <row r="2735" spans="1:30" x14ac:dyDescent="0.25">
      <c r="A2735" t="s">
        <v>14133</v>
      </c>
      <c r="B2735" t="s">
        <v>441</v>
      </c>
      <c r="C2735" t="s">
        <v>338</v>
      </c>
      <c r="D2735" t="s">
        <v>29</v>
      </c>
      <c r="E2735" t="s">
        <v>369</v>
      </c>
      <c r="F2735" t="s">
        <v>14134</v>
      </c>
      <c r="G2735" t="s">
        <v>14135</v>
      </c>
      <c r="H2735" t="s">
        <v>9383</v>
      </c>
      <c r="I2735" t="s">
        <v>15817</v>
      </c>
      <c r="J2735" t="s">
        <v>14133</v>
      </c>
      <c r="K2735" t="s">
        <v>31</v>
      </c>
      <c r="L2735" t="s">
        <v>32</v>
      </c>
      <c r="M2735" t="s">
        <v>33</v>
      </c>
      <c r="N2735" t="s">
        <v>34</v>
      </c>
      <c r="O2735" t="s">
        <v>14136</v>
      </c>
      <c r="P2735" t="s">
        <v>251</v>
      </c>
      <c r="Q2735" t="s">
        <v>728</v>
      </c>
      <c r="R2735" t="s">
        <v>942</v>
      </c>
      <c r="S2735" t="str">
        <f t="shared" si="38"/>
        <v>CALDERON LEON, MARCOS</v>
      </c>
      <c r="T2735" t="s">
        <v>36</v>
      </c>
      <c r="U2735" t="s">
        <v>37</v>
      </c>
      <c r="V2735" t="s">
        <v>6613</v>
      </c>
      <c r="W2735" t="s">
        <v>18625</v>
      </c>
      <c r="X2735" s="126">
        <v>24387</v>
      </c>
      <c r="Y2735" t="s">
        <v>14210</v>
      </c>
      <c r="Z2735" s="126">
        <v>43525</v>
      </c>
      <c r="AA2735" s="126">
        <v>44985</v>
      </c>
      <c r="AB2735" t="s">
        <v>38</v>
      </c>
      <c r="AC2735" t="s">
        <v>39</v>
      </c>
      <c r="AD2735" t="s">
        <v>40</v>
      </c>
    </row>
    <row r="2736" spans="1:30" x14ac:dyDescent="0.25">
      <c r="A2736" t="s">
        <v>14137</v>
      </c>
      <c r="B2736" t="s">
        <v>441</v>
      </c>
      <c r="C2736" t="s">
        <v>338</v>
      </c>
      <c r="D2736" t="s">
        <v>29</v>
      </c>
      <c r="E2736" t="s">
        <v>369</v>
      </c>
      <c r="F2736" t="s">
        <v>14134</v>
      </c>
      <c r="G2736" t="s">
        <v>14135</v>
      </c>
      <c r="H2736" t="s">
        <v>9383</v>
      </c>
      <c r="I2736" t="s">
        <v>15817</v>
      </c>
      <c r="J2736" t="s">
        <v>14137</v>
      </c>
      <c r="K2736" t="s">
        <v>31</v>
      </c>
      <c r="L2736" t="s">
        <v>31</v>
      </c>
      <c r="M2736" t="s">
        <v>42</v>
      </c>
      <c r="N2736" t="s">
        <v>43</v>
      </c>
      <c r="O2736" t="s">
        <v>14138</v>
      </c>
      <c r="P2736" t="s">
        <v>14139</v>
      </c>
      <c r="Q2736" t="s">
        <v>502</v>
      </c>
      <c r="R2736" t="s">
        <v>14140</v>
      </c>
      <c r="S2736" t="str">
        <f t="shared" si="38"/>
        <v>PARRILLO ZUÑIGA, MARIA CLEOFE</v>
      </c>
      <c r="T2736" t="s">
        <v>47</v>
      </c>
      <c r="U2736" t="s">
        <v>48</v>
      </c>
      <c r="V2736" t="s">
        <v>49</v>
      </c>
      <c r="W2736" t="s">
        <v>18626</v>
      </c>
      <c r="X2736" s="126">
        <v>24206</v>
      </c>
      <c r="Y2736" t="s">
        <v>14141</v>
      </c>
      <c r="AB2736" t="s">
        <v>38</v>
      </c>
      <c r="AC2736" t="s">
        <v>39</v>
      </c>
      <c r="AD2736" t="s">
        <v>40</v>
      </c>
    </row>
    <row r="2737" spans="1:30" x14ac:dyDescent="0.25">
      <c r="A2737" t="s">
        <v>14142</v>
      </c>
      <c r="B2737" t="s">
        <v>441</v>
      </c>
      <c r="C2737" t="s">
        <v>338</v>
      </c>
      <c r="D2737" t="s">
        <v>29</v>
      </c>
      <c r="E2737" t="s">
        <v>369</v>
      </c>
      <c r="F2737" t="s">
        <v>14134</v>
      </c>
      <c r="G2737" t="s">
        <v>14135</v>
      </c>
      <c r="H2737" t="s">
        <v>9383</v>
      </c>
      <c r="I2737" t="s">
        <v>15817</v>
      </c>
      <c r="J2737" t="s">
        <v>14142</v>
      </c>
      <c r="K2737" t="s">
        <v>31</v>
      </c>
      <c r="L2737" t="s">
        <v>31</v>
      </c>
      <c r="M2737" t="s">
        <v>42</v>
      </c>
      <c r="N2737" t="s">
        <v>61</v>
      </c>
      <c r="O2737" t="s">
        <v>18627</v>
      </c>
      <c r="P2737" t="s">
        <v>126</v>
      </c>
      <c r="Q2737" t="s">
        <v>257</v>
      </c>
      <c r="R2737" t="s">
        <v>22552</v>
      </c>
      <c r="S2737" s="189" t="s">
        <v>235</v>
      </c>
      <c r="T2737" t="s">
        <v>64</v>
      </c>
      <c r="U2737" t="s">
        <v>48</v>
      </c>
      <c r="V2737" t="s">
        <v>16197</v>
      </c>
      <c r="W2737" t="s">
        <v>22825</v>
      </c>
      <c r="X2737" s="126">
        <v>31312</v>
      </c>
      <c r="Y2737" t="s">
        <v>22826</v>
      </c>
      <c r="Z2737" s="126">
        <v>44256</v>
      </c>
      <c r="AA2737" s="126">
        <v>44561</v>
      </c>
      <c r="AB2737" t="s">
        <v>38</v>
      </c>
      <c r="AC2737" t="s">
        <v>6628</v>
      </c>
      <c r="AD2737" t="s">
        <v>40</v>
      </c>
    </row>
    <row r="2738" spans="1:30" x14ac:dyDescent="0.25">
      <c r="B2738" t="s">
        <v>441</v>
      </c>
      <c r="C2738" t="s">
        <v>338</v>
      </c>
      <c r="D2738" t="s">
        <v>29</v>
      </c>
      <c r="E2738" t="s">
        <v>369</v>
      </c>
      <c r="F2738" t="s">
        <v>14134</v>
      </c>
      <c r="G2738" t="s">
        <v>14135</v>
      </c>
      <c r="H2738" t="s">
        <v>9383</v>
      </c>
      <c r="I2738" t="s">
        <v>15817</v>
      </c>
      <c r="J2738" t="s">
        <v>14142</v>
      </c>
      <c r="K2738" t="s">
        <v>31</v>
      </c>
      <c r="L2738" t="s">
        <v>31</v>
      </c>
      <c r="M2738" t="s">
        <v>42</v>
      </c>
      <c r="N2738" t="s">
        <v>61</v>
      </c>
      <c r="O2738" t="s">
        <v>18628</v>
      </c>
      <c r="P2738" t="s">
        <v>318</v>
      </c>
      <c r="Q2738" t="s">
        <v>109</v>
      </c>
      <c r="R2738" t="s">
        <v>276</v>
      </c>
      <c r="S2738" s="189" t="s">
        <v>235</v>
      </c>
      <c r="T2738" t="s">
        <v>64</v>
      </c>
      <c r="U2738" t="s">
        <v>48</v>
      </c>
      <c r="V2738" t="s">
        <v>49</v>
      </c>
      <c r="W2738" t="s">
        <v>22827</v>
      </c>
      <c r="X2738" s="126">
        <v>23637</v>
      </c>
      <c r="Y2738" t="s">
        <v>22828</v>
      </c>
      <c r="Z2738" s="126">
        <v>44470</v>
      </c>
      <c r="AA2738" s="126">
        <v>44558</v>
      </c>
      <c r="AB2738" t="s">
        <v>302</v>
      </c>
      <c r="AC2738" t="s">
        <v>6628</v>
      </c>
      <c r="AD2738" t="s">
        <v>40</v>
      </c>
    </row>
    <row r="2739" spans="1:30" x14ac:dyDescent="0.25">
      <c r="A2739" t="s">
        <v>14143</v>
      </c>
      <c r="B2739" t="s">
        <v>441</v>
      </c>
      <c r="C2739" t="s">
        <v>338</v>
      </c>
      <c r="D2739" t="s">
        <v>29</v>
      </c>
      <c r="E2739" t="s">
        <v>369</v>
      </c>
      <c r="F2739" t="s">
        <v>14134</v>
      </c>
      <c r="G2739" t="s">
        <v>14135</v>
      </c>
      <c r="H2739" t="s">
        <v>9383</v>
      </c>
      <c r="I2739" t="s">
        <v>15817</v>
      </c>
      <c r="J2739" t="s">
        <v>14143</v>
      </c>
      <c r="K2739" t="s">
        <v>31</v>
      </c>
      <c r="L2739" t="s">
        <v>31</v>
      </c>
      <c r="M2739" t="s">
        <v>42</v>
      </c>
      <c r="N2739" t="s">
        <v>43</v>
      </c>
      <c r="O2739" t="s">
        <v>14144</v>
      </c>
      <c r="P2739" t="s">
        <v>486</v>
      </c>
      <c r="Q2739" t="s">
        <v>296</v>
      </c>
      <c r="R2739" t="s">
        <v>14145</v>
      </c>
      <c r="S2739" t="str">
        <f t="shared" si="38"/>
        <v>BARREDA LUQUE, JUANA AGUSTINA</v>
      </c>
      <c r="T2739" t="s">
        <v>52</v>
      </c>
      <c r="U2739" t="s">
        <v>48</v>
      </c>
      <c r="V2739" t="s">
        <v>49</v>
      </c>
      <c r="W2739" t="s">
        <v>18629</v>
      </c>
      <c r="X2739" s="126">
        <v>24693</v>
      </c>
      <c r="Y2739" t="s">
        <v>14146</v>
      </c>
      <c r="AB2739" t="s">
        <v>38</v>
      </c>
      <c r="AC2739" t="s">
        <v>39</v>
      </c>
      <c r="AD2739" t="s">
        <v>40</v>
      </c>
    </row>
    <row r="2740" spans="1:30" x14ac:dyDescent="0.25">
      <c r="A2740" t="s">
        <v>14147</v>
      </c>
      <c r="B2740" t="s">
        <v>441</v>
      </c>
      <c r="C2740" t="s">
        <v>338</v>
      </c>
      <c r="D2740" t="s">
        <v>29</v>
      </c>
      <c r="E2740" t="s">
        <v>369</v>
      </c>
      <c r="F2740" t="s">
        <v>14134</v>
      </c>
      <c r="G2740" t="s">
        <v>14135</v>
      </c>
      <c r="H2740" t="s">
        <v>9383</v>
      </c>
      <c r="I2740" t="s">
        <v>15817</v>
      </c>
      <c r="J2740" t="s">
        <v>14147</v>
      </c>
      <c r="K2740" t="s">
        <v>31</v>
      </c>
      <c r="L2740" t="s">
        <v>31</v>
      </c>
      <c r="M2740" t="s">
        <v>42</v>
      </c>
      <c r="N2740" t="s">
        <v>61</v>
      </c>
      <c r="O2740" t="s">
        <v>18630</v>
      </c>
      <c r="P2740" t="s">
        <v>22829</v>
      </c>
      <c r="Q2740" t="s">
        <v>643</v>
      </c>
      <c r="R2740" t="s">
        <v>7704</v>
      </c>
      <c r="S2740" s="189" t="s">
        <v>235</v>
      </c>
      <c r="T2740" t="s">
        <v>64</v>
      </c>
      <c r="U2740" t="s">
        <v>48</v>
      </c>
      <c r="V2740" t="s">
        <v>49</v>
      </c>
      <c r="W2740" t="s">
        <v>22830</v>
      </c>
      <c r="X2740" s="126">
        <v>30549</v>
      </c>
      <c r="Y2740" t="s">
        <v>22831</v>
      </c>
      <c r="Z2740" s="126">
        <v>44512</v>
      </c>
      <c r="AA2740" s="126">
        <v>44561</v>
      </c>
      <c r="AB2740" t="s">
        <v>38</v>
      </c>
      <c r="AC2740" t="s">
        <v>6628</v>
      </c>
      <c r="AD2740" t="s">
        <v>40</v>
      </c>
    </row>
    <row r="2741" spans="1:30" x14ac:dyDescent="0.25">
      <c r="A2741" t="s">
        <v>14148</v>
      </c>
      <c r="B2741" t="s">
        <v>441</v>
      </c>
      <c r="C2741" t="s">
        <v>338</v>
      </c>
      <c r="D2741" t="s">
        <v>29</v>
      </c>
      <c r="E2741" t="s">
        <v>369</v>
      </c>
      <c r="F2741" t="s">
        <v>14134</v>
      </c>
      <c r="G2741" t="s">
        <v>14135</v>
      </c>
      <c r="H2741" t="s">
        <v>9383</v>
      </c>
      <c r="I2741" t="s">
        <v>15817</v>
      </c>
      <c r="J2741" t="s">
        <v>14148</v>
      </c>
      <c r="K2741" t="s">
        <v>31</v>
      </c>
      <c r="L2741" t="s">
        <v>31</v>
      </c>
      <c r="M2741" t="s">
        <v>42</v>
      </c>
      <c r="N2741" t="s">
        <v>43</v>
      </c>
      <c r="O2741" t="s">
        <v>11528</v>
      </c>
      <c r="P2741" t="s">
        <v>754</v>
      </c>
      <c r="Q2741" t="s">
        <v>35</v>
      </c>
      <c r="R2741" t="s">
        <v>220</v>
      </c>
      <c r="S2741" t="str">
        <f t="shared" si="38"/>
        <v>CARIAPAZA ROQUE, YOLANDA</v>
      </c>
      <c r="T2741" t="s">
        <v>52</v>
      </c>
      <c r="U2741" t="s">
        <v>48</v>
      </c>
      <c r="V2741" t="s">
        <v>49</v>
      </c>
      <c r="W2741" t="s">
        <v>18631</v>
      </c>
      <c r="X2741" s="126">
        <v>23091</v>
      </c>
      <c r="Y2741" t="s">
        <v>14149</v>
      </c>
      <c r="AB2741" t="s">
        <v>38</v>
      </c>
      <c r="AC2741" t="s">
        <v>39</v>
      </c>
      <c r="AD2741" t="s">
        <v>40</v>
      </c>
    </row>
    <row r="2742" spans="1:30" x14ac:dyDescent="0.25">
      <c r="A2742" t="s">
        <v>14150</v>
      </c>
      <c r="B2742" t="s">
        <v>441</v>
      </c>
      <c r="C2742" t="s">
        <v>338</v>
      </c>
      <c r="D2742" t="s">
        <v>29</v>
      </c>
      <c r="E2742" t="s">
        <v>369</v>
      </c>
      <c r="F2742" t="s">
        <v>14134</v>
      </c>
      <c r="G2742" t="s">
        <v>14135</v>
      </c>
      <c r="H2742" t="s">
        <v>9383</v>
      </c>
      <c r="I2742" t="s">
        <v>15817</v>
      </c>
      <c r="J2742" t="s">
        <v>14150</v>
      </c>
      <c r="K2742" t="s">
        <v>90</v>
      </c>
      <c r="L2742" t="s">
        <v>91</v>
      </c>
      <c r="M2742" t="s">
        <v>96</v>
      </c>
      <c r="N2742" t="s">
        <v>43</v>
      </c>
      <c r="O2742" t="s">
        <v>53</v>
      </c>
      <c r="P2742" t="s">
        <v>74</v>
      </c>
      <c r="Q2742" t="s">
        <v>152</v>
      </c>
      <c r="R2742" t="s">
        <v>695</v>
      </c>
      <c r="S2742" t="str">
        <f t="shared" si="38"/>
        <v>HUANCA RAMOS, NESTOR</v>
      </c>
      <c r="T2742" t="s">
        <v>309</v>
      </c>
      <c r="U2742" t="s">
        <v>37</v>
      </c>
      <c r="V2742" t="s">
        <v>49</v>
      </c>
      <c r="W2742" t="s">
        <v>18632</v>
      </c>
      <c r="X2742" s="126">
        <v>23761</v>
      </c>
      <c r="Y2742" t="s">
        <v>14151</v>
      </c>
      <c r="AB2742" t="s">
        <v>38</v>
      </c>
      <c r="AC2742" t="s">
        <v>95</v>
      </c>
      <c r="AD2742" t="s">
        <v>40</v>
      </c>
    </row>
    <row r="2743" spans="1:30" x14ac:dyDescent="0.25">
      <c r="A2743" t="s">
        <v>14152</v>
      </c>
      <c r="B2743" t="s">
        <v>441</v>
      </c>
      <c r="C2743" t="s">
        <v>338</v>
      </c>
      <c r="D2743" t="s">
        <v>29</v>
      </c>
      <c r="E2743" t="s">
        <v>369</v>
      </c>
      <c r="F2743" t="s">
        <v>14153</v>
      </c>
      <c r="G2743" t="s">
        <v>14154</v>
      </c>
      <c r="H2743" t="s">
        <v>9383</v>
      </c>
      <c r="I2743" t="s">
        <v>15818</v>
      </c>
      <c r="J2743" t="s">
        <v>14152</v>
      </c>
      <c r="K2743" t="s">
        <v>31</v>
      </c>
      <c r="L2743" t="s">
        <v>32</v>
      </c>
      <c r="M2743" t="s">
        <v>33</v>
      </c>
      <c r="N2743" t="s">
        <v>34</v>
      </c>
      <c r="O2743" t="s">
        <v>14155</v>
      </c>
      <c r="P2743" t="s">
        <v>588</v>
      </c>
      <c r="Q2743" t="s">
        <v>6580</v>
      </c>
      <c r="R2743" t="s">
        <v>181</v>
      </c>
      <c r="S2743" t="str">
        <f t="shared" si="38"/>
        <v>PINAZO BLAS, HUGO</v>
      </c>
      <c r="T2743" t="s">
        <v>59</v>
      </c>
      <c r="U2743" t="s">
        <v>37</v>
      </c>
      <c r="V2743" t="s">
        <v>6613</v>
      </c>
      <c r="W2743" t="s">
        <v>18633</v>
      </c>
      <c r="X2743" s="126">
        <v>25470</v>
      </c>
      <c r="Y2743" t="s">
        <v>14117</v>
      </c>
      <c r="Z2743" s="126">
        <v>43525</v>
      </c>
      <c r="AA2743" s="126">
        <v>44985</v>
      </c>
      <c r="AB2743" t="s">
        <v>38</v>
      </c>
      <c r="AC2743" t="s">
        <v>39</v>
      </c>
      <c r="AD2743" t="s">
        <v>40</v>
      </c>
    </row>
    <row r="2744" spans="1:30" x14ac:dyDescent="0.25">
      <c r="A2744" t="s">
        <v>14156</v>
      </c>
      <c r="B2744" t="s">
        <v>441</v>
      </c>
      <c r="C2744" t="s">
        <v>338</v>
      </c>
      <c r="D2744" t="s">
        <v>29</v>
      </c>
      <c r="E2744" t="s">
        <v>369</v>
      </c>
      <c r="F2744" t="s">
        <v>14153</v>
      </c>
      <c r="G2744" t="s">
        <v>14154</v>
      </c>
      <c r="H2744" t="s">
        <v>9383</v>
      </c>
      <c r="I2744" t="s">
        <v>15818</v>
      </c>
      <c r="J2744" t="s">
        <v>14156</v>
      </c>
      <c r="K2744" t="s">
        <v>31</v>
      </c>
      <c r="L2744" t="s">
        <v>31</v>
      </c>
      <c r="M2744" t="s">
        <v>42</v>
      </c>
      <c r="N2744" t="s">
        <v>43</v>
      </c>
      <c r="O2744" t="s">
        <v>14157</v>
      </c>
      <c r="P2744" t="s">
        <v>624</v>
      </c>
      <c r="Q2744" t="s">
        <v>152</v>
      </c>
      <c r="R2744" t="s">
        <v>481</v>
      </c>
      <c r="S2744" t="str">
        <f t="shared" si="38"/>
        <v>ASENCIO RAMOS, NELLY</v>
      </c>
      <c r="T2744" t="s">
        <v>52</v>
      </c>
      <c r="U2744" t="s">
        <v>48</v>
      </c>
      <c r="V2744" t="s">
        <v>49</v>
      </c>
      <c r="W2744" t="s">
        <v>18634</v>
      </c>
      <c r="X2744" s="126">
        <v>25287</v>
      </c>
      <c r="Y2744" t="s">
        <v>14158</v>
      </c>
      <c r="AB2744" t="s">
        <v>38</v>
      </c>
      <c r="AC2744" t="s">
        <v>39</v>
      </c>
      <c r="AD2744" t="s">
        <v>40</v>
      </c>
    </row>
    <row r="2745" spans="1:30" x14ac:dyDescent="0.25">
      <c r="A2745" t="s">
        <v>14161</v>
      </c>
      <c r="B2745" t="s">
        <v>441</v>
      </c>
      <c r="C2745" t="s">
        <v>338</v>
      </c>
      <c r="D2745" t="s">
        <v>29</v>
      </c>
      <c r="E2745" t="s">
        <v>369</v>
      </c>
      <c r="F2745" t="s">
        <v>14153</v>
      </c>
      <c r="G2745" t="s">
        <v>14154</v>
      </c>
      <c r="H2745" t="s">
        <v>9383</v>
      </c>
      <c r="I2745" t="s">
        <v>15818</v>
      </c>
      <c r="J2745" t="s">
        <v>14161</v>
      </c>
      <c r="K2745" t="s">
        <v>31</v>
      </c>
      <c r="L2745" t="s">
        <v>31</v>
      </c>
      <c r="M2745" t="s">
        <v>42</v>
      </c>
      <c r="N2745" t="s">
        <v>61</v>
      </c>
      <c r="O2745" t="s">
        <v>18635</v>
      </c>
      <c r="P2745" t="s">
        <v>445</v>
      </c>
      <c r="Q2745" t="s">
        <v>859</v>
      </c>
      <c r="R2745" t="s">
        <v>263</v>
      </c>
      <c r="S2745" s="189" t="s">
        <v>235</v>
      </c>
      <c r="T2745" t="s">
        <v>64</v>
      </c>
      <c r="U2745" t="s">
        <v>48</v>
      </c>
      <c r="V2745" t="s">
        <v>49</v>
      </c>
      <c r="W2745" t="s">
        <v>22832</v>
      </c>
      <c r="X2745" s="126">
        <v>30032</v>
      </c>
      <c r="Y2745" t="s">
        <v>22833</v>
      </c>
      <c r="Z2745" s="126">
        <v>44260</v>
      </c>
      <c r="AA2745" s="126">
        <v>44561</v>
      </c>
      <c r="AB2745" t="s">
        <v>38</v>
      </c>
      <c r="AC2745" t="s">
        <v>6628</v>
      </c>
      <c r="AD2745" t="s">
        <v>40</v>
      </c>
    </row>
    <row r="2746" spans="1:30" x14ac:dyDescent="0.25">
      <c r="A2746" t="s">
        <v>14162</v>
      </c>
      <c r="B2746" t="s">
        <v>441</v>
      </c>
      <c r="C2746" t="s">
        <v>338</v>
      </c>
      <c r="D2746" t="s">
        <v>29</v>
      </c>
      <c r="E2746" t="s">
        <v>369</v>
      </c>
      <c r="F2746" t="s">
        <v>14153</v>
      </c>
      <c r="G2746" t="s">
        <v>14154</v>
      </c>
      <c r="H2746" t="s">
        <v>9383</v>
      </c>
      <c r="I2746" t="s">
        <v>15818</v>
      </c>
      <c r="J2746" t="s">
        <v>14162</v>
      </c>
      <c r="K2746" t="s">
        <v>90</v>
      </c>
      <c r="L2746" t="s">
        <v>91</v>
      </c>
      <c r="M2746" t="s">
        <v>92</v>
      </c>
      <c r="N2746" t="s">
        <v>43</v>
      </c>
      <c r="O2746" t="s">
        <v>14163</v>
      </c>
      <c r="P2746" t="s">
        <v>55</v>
      </c>
      <c r="Q2746" t="s">
        <v>51</v>
      </c>
      <c r="R2746" t="s">
        <v>13463</v>
      </c>
      <c r="S2746" t="str">
        <f t="shared" si="38"/>
        <v>ARPASI CHOQUEMAMANI, HUGO ENRIQUE</v>
      </c>
      <c r="T2746" t="s">
        <v>147</v>
      </c>
      <c r="U2746" t="s">
        <v>37</v>
      </c>
      <c r="V2746" t="s">
        <v>49</v>
      </c>
      <c r="W2746" t="s">
        <v>18636</v>
      </c>
      <c r="X2746" s="126">
        <v>20118</v>
      </c>
      <c r="Y2746" t="s">
        <v>13464</v>
      </c>
      <c r="AB2746" t="s">
        <v>38</v>
      </c>
      <c r="AC2746" t="s">
        <v>95</v>
      </c>
      <c r="AD2746" t="s">
        <v>40</v>
      </c>
    </row>
    <row r="2747" spans="1:30" x14ac:dyDescent="0.25">
      <c r="A2747" t="s">
        <v>14164</v>
      </c>
      <c r="B2747" t="s">
        <v>441</v>
      </c>
      <c r="C2747" t="s">
        <v>28</v>
      </c>
      <c r="D2747" t="s">
        <v>29</v>
      </c>
      <c r="E2747" t="s">
        <v>369</v>
      </c>
      <c r="F2747" t="s">
        <v>14165</v>
      </c>
      <c r="G2747" t="s">
        <v>14166</v>
      </c>
      <c r="H2747" t="s">
        <v>9383</v>
      </c>
      <c r="I2747" t="s">
        <v>15819</v>
      </c>
      <c r="J2747" t="s">
        <v>14164</v>
      </c>
      <c r="K2747" t="s">
        <v>31</v>
      </c>
      <c r="L2747" t="s">
        <v>32</v>
      </c>
      <c r="M2747" t="s">
        <v>33</v>
      </c>
      <c r="N2747" t="s">
        <v>34</v>
      </c>
      <c r="O2747" t="s">
        <v>6560</v>
      </c>
      <c r="P2747" t="s">
        <v>197</v>
      </c>
      <c r="Q2747" t="s">
        <v>485</v>
      </c>
      <c r="R2747" t="s">
        <v>14167</v>
      </c>
      <c r="S2747" t="str">
        <f t="shared" si="38"/>
        <v>CHAVEZ CONTRERAS, JUAN ERNESTO</v>
      </c>
      <c r="T2747" t="s">
        <v>36</v>
      </c>
      <c r="U2747" t="s">
        <v>37</v>
      </c>
      <c r="V2747" t="s">
        <v>6561</v>
      </c>
      <c r="W2747" t="s">
        <v>18637</v>
      </c>
      <c r="X2747" s="126">
        <v>23322</v>
      </c>
      <c r="Y2747" t="s">
        <v>14168</v>
      </c>
      <c r="Z2747" s="126">
        <v>43374</v>
      </c>
      <c r="AA2747" s="126">
        <v>44834</v>
      </c>
      <c r="AB2747" t="s">
        <v>38</v>
      </c>
      <c r="AC2747" t="s">
        <v>39</v>
      </c>
      <c r="AD2747" t="s">
        <v>40</v>
      </c>
    </row>
    <row r="2748" spans="1:30" x14ac:dyDescent="0.25">
      <c r="A2748" t="s">
        <v>14169</v>
      </c>
      <c r="B2748" t="s">
        <v>441</v>
      </c>
      <c r="C2748" t="s">
        <v>28</v>
      </c>
      <c r="D2748" t="s">
        <v>29</v>
      </c>
      <c r="E2748" t="s">
        <v>369</v>
      </c>
      <c r="F2748" t="s">
        <v>14165</v>
      </c>
      <c r="G2748" t="s">
        <v>14166</v>
      </c>
      <c r="H2748" t="s">
        <v>9383</v>
      </c>
      <c r="I2748" t="s">
        <v>15819</v>
      </c>
      <c r="J2748" t="s">
        <v>14169</v>
      </c>
      <c r="K2748" t="s">
        <v>31</v>
      </c>
      <c r="L2748" t="s">
        <v>31</v>
      </c>
      <c r="M2748" t="s">
        <v>42</v>
      </c>
      <c r="N2748" t="s">
        <v>43</v>
      </c>
      <c r="O2748" t="s">
        <v>53</v>
      </c>
      <c r="P2748" t="s">
        <v>875</v>
      </c>
      <c r="Q2748" t="s">
        <v>622</v>
      </c>
      <c r="R2748" t="s">
        <v>9179</v>
      </c>
      <c r="S2748" t="str">
        <f t="shared" si="38"/>
        <v>CHANA ARISACA, MAURA</v>
      </c>
      <c r="T2748" t="s">
        <v>52</v>
      </c>
      <c r="U2748" t="s">
        <v>48</v>
      </c>
      <c r="V2748" t="s">
        <v>49</v>
      </c>
      <c r="W2748" t="s">
        <v>18638</v>
      </c>
      <c r="X2748" s="126">
        <v>24104</v>
      </c>
      <c r="Y2748" t="s">
        <v>14170</v>
      </c>
      <c r="AB2748" t="s">
        <v>38</v>
      </c>
      <c r="AC2748" t="s">
        <v>39</v>
      </c>
      <c r="AD2748" t="s">
        <v>40</v>
      </c>
    </row>
    <row r="2749" spans="1:30" x14ac:dyDescent="0.25">
      <c r="A2749" t="s">
        <v>14171</v>
      </c>
      <c r="B2749" t="s">
        <v>441</v>
      </c>
      <c r="C2749" t="s">
        <v>28</v>
      </c>
      <c r="D2749" t="s">
        <v>29</v>
      </c>
      <c r="E2749" t="s">
        <v>369</v>
      </c>
      <c r="F2749" t="s">
        <v>14165</v>
      </c>
      <c r="G2749" t="s">
        <v>14166</v>
      </c>
      <c r="H2749" t="s">
        <v>9383</v>
      </c>
      <c r="I2749" t="s">
        <v>15819</v>
      </c>
      <c r="J2749" t="s">
        <v>14171</v>
      </c>
      <c r="K2749" t="s">
        <v>31</v>
      </c>
      <c r="L2749" t="s">
        <v>31</v>
      </c>
      <c r="M2749" t="s">
        <v>42</v>
      </c>
      <c r="N2749" t="s">
        <v>43</v>
      </c>
      <c r="O2749" t="s">
        <v>14172</v>
      </c>
      <c r="P2749" t="s">
        <v>55</v>
      </c>
      <c r="Q2749" t="s">
        <v>106</v>
      </c>
      <c r="R2749" t="s">
        <v>1064</v>
      </c>
      <c r="S2749" t="str">
        <f t="shared" si="38"/>
        <v>ARPASI MAMANI, HERBERT</v>
      </c>
      <c r="T2749" t="s">
        <v>47</v>
      </c>
      <c r="U2749" t="s">
        <v>48</v>
      </c>
      <c r="V2749" t="s">
        <v>49</v>
      </c>
      <c r="W2749" t="s">
        <v>18639</v>
      </c>
      <c r="X2749" s="126">
        <v>29049</v>
      </c>
      <c r="Y2749" t="s">
        <v>14173</v>
      </c>
      <c r="AB2749" t="s">
        <v>38</v>
      </c>
      <c r="AC2749" t="s">
        <v>39</v>
      </c>
      <c r="AD2749" t="s">
        <v>40</v>
      </c>
    </row>
    <row r="2750" spans="1:30" x14ac:dyDescent="0.25">
      <c r="A2750" t="s">
        <v>14174</v>
      </c>
      <c r="B2750" t="s">
        <v>441</v>
      </c>
      <c r="C2750" t="s">
        <v>28</v>
      </c>
      <c r="D2750" t="s">
        <v>29</v>
      </c>
      <c r="E2750" t="s">
        <v>369</v>
      </c>
      <c r="F2750" t="s">
        <v>14165</v>
      </c>
      <c r="G2750" t="s">
        <v>14166</v>
      </c>
      <c r="H2750" t="s">
        <v>9383</v>
      </c>
      <c r="I2750" t="s">
        <v>15819</v>
      </c>
      <c r="J2750" t="s">
        <v>14174</v>
      </c>
      <c r="K2750" t="s">
        <v>31</v>
      </c>
      <c r="L2750" t="s">
        <v>31</v>
      </c>
      <c r="M2750" t="s">
        <v>42</v>
      </c>
      <c r="N2750" t="s">
        <v>43</v>
      </c>
      <c r="O2750" t="s">
        <v>53</v>
      </c>
      <c r="P2750" t="s">
        <v>812</v>
      </c>
      <c r="Q2750" t="s">
        <v>87</v>
      </c>
      <c r="R2750" t="s">
        <v>7704</v>
      </c>
      <c r="S2750" t="str">
        <f t="shared" si="38"/>
        <v>MELENDEZ CARBAJAL, CLARA</v>
      </c>
      <c r="T2750" t="s">
        <v>52</v>
      </c>
      <c r="U2750" t="s">
        <v>48</v>
      </c>
      <c r="V2750" t="s">
        <v>49</v>
      </c>
      <c r="W2750" t="s">
        <v>18640</v>
      </c>
      <c r="X2750" s="126">
        <v>23235</v>
      </c>
      <c r="Y2750" t="s">
        <v>14175</v>
      </c>
      <c r="AB2750" t="s">
        <v>38</v>
      </c>
      <c r="AC2750" t="s">
        <v>39</v>
      </c>
      <c r="AD2750" t="s">
        <v>40</v>
      </c>
    </row>
    <row r="2751" spans="1:30" x14ac:dyDescent="0.25">
      <c r="A2751" t="s">
        <v>14176</v>
      </c>
      <c r="B2751" t="s">
        <v>441</v>
      </c>
      <c r="C2751" t="s">
        <v>28</v>
      </c>
      <c r="D2751" t="s">
        <v>29</v>
      </c>
      <c r="E2751" t="s">
        <v>369</v>
      </c>
      <c r="F2751" t="s">
        <v>14165</v>
      </c>
      <c r="G2751" t="s">
        <v>14166</v>
      </c>
      <c r="H2751" t="s">
        <v>9383</v>
      </c>
      <c r="I2751" t="s">
        <v>15819</v>
      </c>
      <c r="J2751" t="s">
        <v>14176</v>
      </c>
      <c r="K2751" t="s">
        <v>31</v>
      </c>
      <c r="L2751" t="s">
        <v>31</v>
      </c>
      <c r="M2751" t="s">
        <v>42</v>
      </c>
      <c r="N2751" t="s">
        <v>43</v>
      </c>
      <c r="O2751" t="s">
        <v>53</v>
      </c>
      <c r="P2751" t="s">
        <v>132</v>
      </c>
      <c r="Q2751" t="s">
        <v>523</v>
      </c>
      <c r="R2751" t="s">
        <v>181</v>
      </c>
      <c r="S2751" t="str">
        <f t="shared" si="38"/>
        <v>VELASQUEZ ÑACA, HUGO</v>
      </c>
      <c r="T2751" t="s">
        <v>47</v>
      </c>
      <c r="U2751" t="s">
        <v>48</v>
      </c>
      <c r="V2751" t="s">
        <v>49</v>
      </c>
      <c r="W2751" t="s">
        <v>18641</v>
      </c>
      <c r="X2751" s="126">
        <v>24808</v>
      </c>
      <c r="Y2751" t="s">
        <v>14177</v>
      </c>
      <c r="AB2751" t="s">
        <v>38</v>
      </c>
      <c r="AC2751" t="s">
        <v>39</v>
      </c>
      <c r="AD2751" t="s">
        <v>40</v>
      </c>
    </row>
    <row r="2752" spans="1:30" x14ac:dyDescent="0.25">
      <c r="A2752" t="s">
        <v>14178</v>
      </c>
      <c r="B2752" t="s">
        <v>441</v>
      </c>
      <c r="C2752" t="s">
        <v>28</v>
      </c>
      <c r="D2752" t="s">
        <v>29</v>
      </c>
      <c r="E2752" t="s">
        <v>369</v>
      </c>
      <c r="F2752" t="s">
        <v>14165</v>
      </c>
      <c r="G2752" t="s">
        <v>14166</v>
      </c>
      <c r="H2752" t="s">
        <v>9383</v>
      </c>
      <c r="I2752" t="s">
        <v>15819</v>
      </c>
      <c r="J2752" t="s">
        <v>14178</v>
      </c>
      <c r="K2752" t="s">
        <v>31</v>
      </c>
      <c r="L2752" t="s">
        <v>31</v>
      </c>
      <c r="M2752" t="s">
        <v>42</v>
      </c>
      <c r="N2752" t="s">
        <v>43</v>
      </c>
      <c r="O2752" t="s">
        <v>14179</v>
      </c>
      <c r="P2752" t="s">
        <v>168</v>
      </c>
      <c r="Q2752" t="s">
        <v>106</v>
      </c>
      <c r="R2752" t="s">
        <v>903</v>
      </c>
      <c r="S2752" t="str">
        <f t="shared" si="38"/>
        <v>ORTEGA MAMANI, ALFREDO</v>
      </c>
      <c r="T2752" t="s">
        <v>47</v>
      </c>
      <c r="U2752" t="s">
        <v>48</v>
      </c>
      <c r="V2752" t="s">
        <v>49</v>
      </c>
      <c r="W2752" t="s">
        <v>18642</v>
      </c>
      <c r="X2752" s="126">
        <v>21552</v>
      </c>
      <c r="Y2752" t="s">
        <v>14258</v>
      </c>
      <c r="AB2752" t="s">
        <v>38</v>
      </c>
      <c r="AC2752" t="s">
        <v>39</v>
      </c>
      <c r="AD2752" t="s">
        <v>40</v>
      </c>
    </row>
    <row r="2753" spans="1:30" x14ac:dyDescent="0.25">
      <c r="A2753" t="s">
        <v>14180</v>
      </c>
      <c r="B2753" t="s">
        <v>441</v>
      </c>
      <c r="C2753" t="s">
        <v>28</v>
      </c>
      <c r="D2753" t="s">
        <v>29</v>
      </c>
      <c r="E2753" t="s">
        <v>369</v>
      </c>
      <c r="F2753" t="s">
        <v>14165</v>
      </c>
      <c r="G2753" t="s">
        <v>14166</v>
      </c>
      <c r="H2753" t="s">
        <v>9383</v>
      </c>
      <c r="I2753" t="s">
        <v>15819</v>
      </c>
      <c r="J2753" t="s">
        <v>14180</v>
      </c>
      <c r="K2753" t="s">
        <v>90</v>
      </c>
      <c r="L2753" t="s">
        <v>91</v>
      </c>
      <c r="M2753" t="s">
        <v>92</v>
      </c>
      <c r="N2753" t="s">
        <v>43</v>
      </c>
      <c r="O2753" t="s">
        <v>18643</v>
      </c>
      <c r="P2753" t="s">
        <v>12218</v>
      </c>
      <c r="Q2753" t="s">
        <v>384</v>
      </c>
      <c r="R2753" t="s">
        <v>9371</v>
      </c>
      <c r="S2753" t="str">
        <f t="shared" si="38"/>
        <v>BLANCHE YANQUI, MARTINA</v>
      </c>
      <c r="T2753" t="s">
        <v>102</v>
      </c>
      <c r="U2753" t="s">
        <v>37</v>
      </c>
      <c r="V2753" t="s">
        <v>49</v>
      </c>
      <c r="W2753" t="s">
        <v>18644</v>
      </c>
      <c r="X2753" s="126">
        <v>24065</v>
      </c>
      <c r="Y2753" t="s">
        <v>12219</v>
      </c>
      <c r="AB2753" t="s">
        <v>38</v>
      </c>
      <c r="AC2753" t="s">
        <v>95</v>
      </c>
      <c r="AD2753" t="s">
        <v>40</v>
      </c>
    </row>
    <row r="2754" spans="1:30" x14ac:dyDescent="0.25">
      <c r="A2754" t="s">
        <v>14181</v>
      </c>
      <c r="B2754" t="s">
        <v>441</v>
      </c>
      <c r="C2754" t="s">
        <v>28</v>
      </c>
      <c r="D2754" t="s">
        <v>29</v>
      </c>
      <c r="E2754" t="s">
        <v>368</v>
      </c>
      <c r="F2754" t="s">
        <v>14182</v>
      </c>
      <c r="G2754" t="s">
        <v>14183</v>
      </c>
      <c r="H2754" t="s">
        <v>9383</v>
      </c>
      <c r="I2754" t="s">
        <v>15820</v>
      </c>
      <c r="J2754" t="s">
        <v>14181</v>
      </c>
      <c r="K2754" t="s">
        <v>31</v>
      </c>
      <c r="L2754" t="s">
        <v>32</v>
      </c>
      <c r="M2754" t="s">
        <v>33</v>
      </c>
      <c r="N2754" t="s">
        <v>34</v>
      </c>
      <c r="O2754" t="s">
        <v>6611</v>
      </c>
      <c r="P2754" t="s">
        <v>273</v>
      </c>
      <c r="Q2754" t="s">
        <v>230</v>
      </c>
      <c r="R2754" t="s">
        <v>14184</v>
      </c>
      <c r="S2754" t="str">
        <f t="shared" si="38"/>
        <v>CUTIPA TICONA, ELEANA</v>
      </c>
      <c r="T2754" t="s">
        <v>59</v>
      </c>
      <c r="U2754" t="s">
        <v>37</v>
      </c>
      <c r="V2754" t="s">
        <v>6613</v>
      </c>
      <c r="W2754" t="s">
        <v>18645</v>
      </c>
      <c r="X2754" s="126">
        <v>26569</v>
      </c>
      <c r="Y2754" t="s">
        <v>14185</v>
      </c>
      <c r="Z2754" s="126">
        <v>43525</v>
      </c>
      <c r="AA2754" s="126">
        <v>44985</v>
      </c>
      <c r="AB2754" t="s">
        <v>38</v>
      </c>
      <c r="AC2754" t="s">
        <v>39</v>
      </c>
      <c r="AD2754" t="s">
        <v>40</v>
      </c>
    </row>
    <row r="2755" spans="1:30" x14ac:dyDescent="0.25">
      <c r="A2755" t="s">
        <v>14186</v>
      </c>
      <c r="B2755" t="s">
        <v>441</v>
      </c>
      <c r="C2755" t="s">
        <v>28</v>
      </c>
      <c r="D2755" t="s">
        <v>29</v>
      </c>
      <c r="E2755" t="s">
        <v>368</v>
      </c>
      <c r="F2755" t="s">
        <v>14182</v>
      </c>
      <c r="G2755" t="s">
        <v>14183</v>
      </c>
      <c r="H2755" t="s">
        <v>9383</v>
      </c>
      <c r="I2755" t="s">
        <v>15820</v>
      </c>
      <c r="J2755" t="s">
        <v>14186</v>
      </c>
      <c r="K2755" t="s">
        <v>31</v>
      </c>
      <c r="L2755" t="s">
        <v>31</v>
      </c>
      <c r="M2755" t="s">
        <v>42</v>
      </c>
      <c r="N2755" t="s">
        <v>43</v>
      </c>
      <c r="O2755" t="s">
        <v>53</v>
      </c>
      <c r="P2755" t="s">
        <v>298</v>
      </c>
      <c r="Q2755" t="s">
        <v>126</v>
      </c>
      <c r="R2755" t="s">
        <v>14187</v>
      </c>
      <c r="S2755" t="str">
        <f t="shared" si="38"/>
        <v>AGUILAR FLORES, SANTUSA CONCEPCION</v>
      </c>
      <c r="T2755" t="s">
        <v>52</v>
      </c>
      <c r="U2755" t="s">
        <v>48</v>
      </c>
      <c r="V2755" t="s">
        <v>49</v>
      </c>
      <c r="W2755" t="s">
        <v>18646</v>
      </c>
      <c r="X2755" s="126">
        <v>24813</v>
      </c>
      <c r="Y2755" t="s">
        <v>14188</v>
      </c>
      <c r="AB2755" t="s">
        <v>38</v>
      </c>
      <c r="AC2755" t="s">
        <v>39</v>
      </c>
      <c r="AD2755" t="s">
        <v>40</v>
      </c>
    </row>
    <row r="2756" spans="1:30" x14ac:dyDescent="0.25">
      <c r="A2756" t="s">
        <v>14189</v>
      </c>
      <c r="B2756" t="s">
        <v>441</v>
      </c>
      <c r="C2756" t="s">
        <v>28</v>
      </c>
      <c r="D2756" t="s">
        <v>29</v>
      </c>
      <c r="E2756" t="s">
        <v>368</v>
      </c>
      <c r="F2756" t="s">
        <v>14182</v>
      </c>
      <c r="G2756" t="s">
        <v>14183</v>
      </c>
      <c r="H2756" t="s">
        <v>9383</v>
      </c>
      <c r="I2756" t="s">
        <v>15820</v>
      </c>
      <c r="J2756" t="s">
        <v>14189</v>
      </c>
      <c r="K2756" t="s">
        <v>31</v>
      </c>
      <c r="L2756" t="s">
        <v>31</v>
      </c>
      <c r="M2756" t="s">
        <v>6446</v>
      </c>
      <c r="N2756" t="s">
        <v>43</v>
      </c>
      <c r="O2756" t="s">
        <v>53</v>
      </c>
      <c r="P2756" t="s">
        <v>193</v>
      </c>
      <c r="Q2756" t="s">
        <v>76</v>
      </c>
      <c r="R2756" t="s">
        <v>14190</v>
      </c>
      <c r="S2756" t="str">
        <f t="shared" si="38"/>
        <v>APAZA CONDORI, IRINEO IDEL</v>
      </c>
      <c r="T2756" t="s">
        <v>59</v>
      </c>
      <c r="U2756" t="s">
        <v>48</v>
      </c>
      <c r="V2756" t="s">
        <v>49</v>
      </c>
      <c r="W2756" t="s">
        <v>18647</v>
      </c>
      <c r="X2756" s="126">
        <v>21060</v>
      </c>
      <c r="Y2756" t="s">
        <v>14191</v>
      </c>
      <c r="AB2756" t="s">
        <v>38</v>
      </c>
      <c r="AC2756" t="s">
        <v>39</v>
      </c>
      <c r="AD2756" t="s">
        <v>40</v>
      </c>
    </row>
    <row r="2757" spans="1:30" x14ac:dyDescent="0.25">
      <c r="A2757" t="s">
        <v>14192</v>
      </c>
      <c r="B2757" t="s">
        <v>441</v>
      </c>
      <c r="C2757" t="s">
        <v>28</v>
      </c>
      <c r="D2757" t="s">
        <v>29</v>
      </c>
      <c r="E2757" t="s">
        <v>368</v>
      </c>
      <c r="F2757" t="s">
        <v>14182</v>
      </c>
      <c r="G2757" t="s">
        <v>14183</v>
      </c>
      <c r="H2757" t="s">
        <v>9383</v>
      </c>
      <c r="I2757" t="s">
        <v>15820</v>
      </c>
      <c r="J2757" t="s">
        <v>14192</v>
      </c>
      <c r="K2757" t="s">
        <v>31</v>
      </c>
      <c r="L2757" t="s">
        <v>31</v>
      </c>
      <c r="M2757" t="s">
        <v>9423</v>
      </c>
      <c r="N2757" t="s">
        <v>43</v>
      </c>
      <c r="O2757" t="s">
        <v>53</v>
      </c>
      <c r="P2757" t="s">
        <v>51</v>
      </c>
      <c r="Q2757" t="s">
        <v>55</v>
      </c>
      <c r="R2757" t="s">
        <v>979</v>
      </c>
      <c r="S2757" t="str">
        <f t="shared" ref="S2757:S2819" si="39">CONCATENATE(P2757," ",Q2757,","," ",R2757)</f>
        <v>CHOQUEMAMANI ARPASI, AGUSTIN</v>
      </c>
      <c r="T2757" t="s">
        <v>52</v>
      </c>
      <c r="U2757" t="s">
        <v>48</v>
      </c>
      <c r="V2757" t="s">
        <v>49</v>
      </c>
      <c r="W2757" t="s">
        <v>18648</v>
      </c>
      <c r="X2757" s="126">
        <v>22113</v>
      </c>
      <c r="Y2757" t="s">
        <v>14193</v>
      </c>
      <c r="AB2757" t="s">
        <v>38</v>
      </c>
      <c r="AC2757" t="s">
        <v>39</v>
      </c>
      <c r="AD2757" t="s">
        <v>40</v>
      </c>
    </row>
    <row r="2758" spans="1:30" x14ac:dyDescent="0.25">
      <c r="A2758" t="s">
        <v>14194</v>
      </c>
      <c r="B2758" t="s">
        <v>441</v>
      </c>
      <c r="C2758" t="s">
        <v>28</v>
      </c>
      <c r="D2758" t="s">
        <v>29</v>
      </c>
      <c r="E2758" t="s">
        <v>368</v>
      </c>
      <c r="F2758" t="s">
        <v>14182</v>
      </c>
      <c r="G2758" t="s">
        <v>14183</v>
      </c>
      <c r="H2758" t="s">
        <v>9383</v>
      </c>
      <c r="I2758" t="s">
        <v>15820</v>
      </c>
      <c r="J2758" t="s">
        <v>14194</v>
      </c>
      <c r="K2758" t="s">
        <v>31</v>
      </c>
      <c r="L2758" t="s">
        <v>31</v>
      </c>
      <c r="M2758" t="s">
        <v>42</v>
      </c>
      <c r="N2758" t="s">
        <v>43</v>
      </c>
      <c r="O2758" t="s">
        <v>53</v>
      </c>
      <c r="P2758" t="s">
        <v>296</v>
      </c>
      <c r="Q2758" t="s">
        <v>113</v>
      </c>
      <c r="R2758" t="s">
        <v>14195</v>
      </c>
      <c r="S2758" t="str">
        <f t="shared" si="39"/>
        <v>LUQUE PAREDES, ELISELDA BERNARDINA</v>
      </c>
      <c r="T2758" t="s">
        <v>52</v>
      </c>
      <c r="U2758" t="s">
        <v>48</v>
      </c>
      <c r="V2758" t="s">
        <v>49</v>
      </c>
      <c r="W2758" t="s">
        <v>18649</v>
      </c>
      <c r="X2758" s="126">
        <v>23151</v>
      </c>
      <c r="Y2758" t="s">
        <v>14196</v>
      </c>
      <c r="AB2758" t="s">
        <v>38</v>
      </c>
      <c r="AC2758" t="s">
        <v>39</v>
      </c>
      <c r="AD2758" t="s">
        <v>40</v>
      </c>
    </row>
    <row r="2759" spans="1:30" x14ac:dyDescent="0.25">
      <c r="A2759" t="s">
        <v>14197</v>
      </c>
      <c r="B2759" t="s">
        <v>441</v>
      </c>
      <c r="C2759" t="s">
        <v>28</v>
      </c>
      <c r="D2759" t="s">
        <v>29</v>
      </c>
      <c r="E2759" t="s">
        <v>368</v>
      </c>
      <c r="F2759" t="s">
        <v>14182</v>
      </c>
      <c r="G2759" t="s">
        <v>14183</v>
      </c>
      <c r="H2759" t="s">
        <v>9383</v>
      </c>
      <c r="I2759" t="s">
        <v>15820</v>
      </c>
      <c r="J2759" t="s">
        <v>14197</v>
      </c>
      <c r="K2759" t="s">
        <v>31</v>
      </c>
      <c r="L2759" t="s">
        <v>31</v>
      </c>
      <c r="M2759" t="s">
        <v>42</v>
      </c>
      <c r="N2759" t="s">
        <v>43</v>
      </c>
      <c r="O2759" t="s">
        <v>14198</v>
      </c>
      <c r="P2759" t="s">
        <v>7099</v>
      </c>
      <c r="Q2759" t="s">
        <v>245</v>
      </c>
      <c r="R2759" t="s">
        <v>14199</v>
      </c>
      <c r="S2759" t="str">
        <f t="shared" si="39"/>
        <v>CARRY ALATA, MARIA GRACIELA</v>
      </c>
      <c r="T2759" t="s">
        <v>47</v>
      </c>
      <c r="U2759" t="s">
        <v>48</v>
      </c>
      <c r="V2759" t="s">
        <v>49</v>
      </c>
      <c r="W2759" t="s">
        <v>18650</v>
      </c>
      <c r="X2759" s="126">
        <v>21846</v>
      </c>
      <c r="Y2759" t="s">
        <v>14200</v>
      </c>
      <c r="AB2759" t="s">
        <v>38</v>
      </c>
      <c r="AC2759" t="s">
        <v>39</v>
      </c>
      <c r="AD2759" t="s">
        <v>40</v>
      </c>
    </row>
    <row r="2760" spans="1:30" x14ac:dyDescent="0.25">
      <c r="A2760" t="s">
        <v>14201</v>
      </c>
      <c r="B2760" t="s">
        <v>441</v>
      </c>
      <c r="C2760" t="s">
        <v>28</v>
      </c>
      <c r="D2760" t="s">
        <v>29</v>
      </c>
      <c r="E2760" t="s">
        <v>368</v>
      </c>
      <c r="F2760" t="s">
        <v>14182</v>
      </c>
      <c r="G2760" t="s">
        <v>14183</v>
      </c>
      <c r="H2760" t="s">
        <v>9383</v>
      </c>
      <c r="I2760" t="s">
        <v>15820</v>
      </c>
      <c r="J2760" t="s">
        <v>14201</v>
      </c>
      <c r="K2760" t="s">
        <v>31</v>
      </c>
      <c r="L2760" t="s">
        <v>31</v>
      </c>
      <c r="M2760" t="s">
        <v>42</v>
      </c>
      <c r="N2760" t="s">
        <v>43</v>
      </c>
      <c r="O2760" t="s">
        <v>14202</v>
      </c>
      <c r="P2760" t="s">
        <v>76</v>
      </c>
      <c r="Q2760" t="s">
        <v>75</v>
      </c>
      <c r="R2760" t="s">
        <v>209</v>
      </c>
      <c r="S2760" t="str">
        <f t="shared" si="39"/>
        <v>CONDORI QUISPE, LIDIA</v>
      </c>
      <c r="T2760" t="s">
        <v>52</v>
      </c>
      <c r="U2760" t="s">
        <v>48</v>
      </c>
      <c r="V2760" t="s">
        <v>49</v>
      </c>
      <c r="W2760" t="s">
        <v>18651</v>
      </c>
      <c r="X2760" s="126">
        <v>25215</v>
      </c>
      <c r="Y2760" t="s">
        <v>14203</v>
      </c>
      <c r="AB2760" t="s">
        <v>38</v>
      </c>
      <c r="AC2760" t="s">
        <v>39</v>
      </c>
      <c r="AD2760" t="s">
        <v>40</v>
      </c>
    </row>
    <row r="2761" spans="1:30" x14ac:dyDescent="0.25">
      <c r="A2761" t="s">
        <v>14204</v>
      </c>
      <c r="B2761" t="s">
        <v>441</v>
      </c>
      <c r="C2761" t="s">
        <v>28</v>
      </c>
      <c r="D2761" t="s">
        <v>29</v>
      </c>
      <c r="E2761" t="s">
        <v>368</v>
      </c>
      <c r="F2761" t="s">
        <v>14182</v>
      </c>
      <c r="G2761" t="s">
        <v>14183</v>
      </c>
      <c r="H2761" t="s">
        <v>9383</v>
      </c>
      <c r="I2761" t="s">
        <v>15820</v>
      </c>
      <c r="J2761" t="s">
        <v>14204</v>
      </c>
      <c r="K2761" t="s">
        <v>90</v>
      </c>
      <c r="L2761" t="s">
        <v>91</v>
      </c>
      <c r="M2761" t="s">
        <v>92</v>
      </c>
      <c r="N2761" t="s">
        <v>43</v>
      </c>
      <c r="O2761" t="s">
        <v>14205</v>
      </c>
      <c r="P2761" t="s">
        <v>126</v>
      </c>
      <c r="Q2761" t="s">
        <v>133</v>
      </c>
      <c r="R2761" t="s">
        <v>869</v>
      </c>
      <c r="S2761" t="str">
        <f t="shared" si="39"/>
        <v>FLORES CRUZ, EULOGIO</v>
      </c>
      <c r="T2761" t="s">
        <v>176</v>
      </c>
      <c r="U2761" t="s">
        <v>37</v>
      </c>
      <c r="V2761" t="s">
        <v>49</v>
      </c>
      <c r="W2761" t="s">
        <v>18652</v>
      </c>
      <c r="X2761" s="126">
        <v>23634</v>
      </c>
      <c r="Y2761" t="s">
        <v>14206</v>
      </c>
      <c r="AB2761" t="s">
        <v>38</v>
      </c>
      <c r="AC2761" t="s">
        <v>95</v>
      </c>
      <c r="AD2761" t="s">
        <v>40</v>
      </c>
    </row>
    <row r="2762" spans="1:30" x14ac:dyDescent="0.25">
      <c r="A2762" t="s">
        <v>14207</v>
      </c>
      <c r="B2762" t="s">
        <v>441</v>
      </c>
      <c r="C2762" t="s">
        <v>28</v>
      </c>
      <c r="D2762" t="s">
        <v>29</v>
      </c>
      <c r="E2762" t="s">
        <v>368</v>
      </c>
      <c r="F2762" t="s">
        <v>14208</v>
      </c>
      <c r="G2762" t="s">
        <v>14209</v>
      </c>
      <c r="H2762" t="s">
        <v>9383</v>
      </c>
      <c r="I2762" t="s">
        <v>15821</v>
      </c>
      <c r="J2762" t="s">
        <v>14207</v>
      </c>
      <c r="K2762" t="s">
        <v>31</v>
      </c>
      <c r="L2762" t="s">
        <v>32</v>
      </c>
      <c r="M2762" t="s">
        <v>33</v>
      </c>
      <c r="N2762" t="s">
        <v>34</v>
      </c>
      <c r="O2762" t="s">
        <v>15822</v>
      </c>
      <c r="P2762" t="s">
        <v>347</v>
      </c>
      <c r="Q2762" t="s">
        <v>75</v>
      </c>
      <c r="R2762" t="s">
        <v>994</v>
      </c>
      <c r="S2762" t="str">
        <f t="shared" si="39"/>
        <v>HUARACHI QUISPE, FREDY</v>
      </c>
      <c r="T2762" t="s">
        <v>59</v>
      </c>
      <c r="U2762" t="s">
        <v>37</v>
      </c>
      <c r="V2762" t="s">
        <v>6613</v>
      </c>
      <c r="W2762" t="s">
        <v>18653</v>
      </c>
      <c r="X2762" s="126">
        <v>28126</v>
      </c>
      <c r="Y2762" t="s">
        <v>15823</v>
      </c>
      <c r="Z2762" s="126">
        <v>43525</v>
      </c>
      <c r="AA2762" s="126">
        <v>44985</v>
      </c>
      <c r="AB2762" t="s">
        <v>38</v>
      </c>
      <c r="AC2762" t="s">
        <v>39</v>
      </c>
      <c r="AD2762" t="s">
        <v>40</v>
      </c>
    </row>
    <row r="2763" spans="1:30" x14ac:dyDescent="0.25">
      <c r="A2763" t="s">
        <v>14211</v>
      </c>
      <c r="B2763" t="s">
        <v>441</v>
      </c>
      <c r="C2763" t="s">
        <v>28</v>
      </c>
      <c r="D2763" t="s">
        <v>29</v>
      </c>
      <c r="E2763" t="s">
        <v>368</v>
      </c>
      <c r="F2763" t="s">
        <v>14208</v>
      </c>
      <c r="G2763" t="s">
        <v>14209</v>
      </c>
      <c r="H2763" t="s">
        <v>9383</v>
      </c>
      <c r="I2763" t="s">
        <v>15821</v>
      </c>
      <c r="J2763" t="s">
        <v>14211</v>
      </c>
      <c r="K2763" t="s">
        <v>31</v>
      </c>
      <c r="L2763" t="s">
        <v>31</v>
      </c>
      <c r="M2763" t="s">
        <v>42</v>
      </c>
      <c r="N2763" t="s">
        <v>43</v>
      </c>
      <c r="O2763" t="s">
        <v>14212</v>
      </c>
      <c r="P2763" t="s">
        <v>499</v>
      </c>
      <c r="Q2763" t="s">
        <v>106</v>
      </c>
      <c r="R2763" t="s">
        <v>15593</v>
      </c>
      <c r="S2763" t="str">
        <f t="shared" si="39"/>
        <v>HOLGUIN MAMANI, ELISBAN</v>
      </c>
      <c r="T2763" t="s">
        <v>47</v>
      </c>
      <c r="U2763" t="s">
        <v>48</v>
      </c>
      <c r="V2763" t="s">
        <v>813</v>
      </c>
      <c r="W2763" t="s">
        <v>18654</v>
      </c>
      <c r="X2763" s="126">
        <v>27342</v>
      </c>
      <c r="Y2763" t="s">
        <v>258</v>
      </c>
      <c r="Z2763" s="126">
        <v>44197</v>
      </c>
      <c r="AA2763" s="126">
        <v>44561</v>
      </c>
      <c r="AB2763" t="s">
        <v>38</v>
      </c>
      <c r="AC2763" t="s">
        <v>39</v>
      </c>
      <c r="AD2763" t="s">
        <v>40</v>
      </c>
    </row>
    <row r="2764" spans="1:30" x14ac:dyDescent="0.25">
      <c r="B2764" t="s">
        <v>441</v>
      </c>
      <c r="C2764" t="s">
        <v>28</v>
      </c>
      <c r="D2764" t="s">
        <v>29</v>
      </c>
      <c r="E2764" t="s">
        <v>368</v>
      </c>
      <c r="F2764" t="s">
        <v>14208</v>
      </c>
      <c r="G2764" t="s">
        <v>14209</v>
      </c>
      <c r="H2764" t="s">
        <v>9383</v>
      </c>
      <c r="I2764" t="s">
        <v>15821</v>
      </c>
      <c r="J2764" t="s">
        <v>14211</v>
      </c>
      <c r="K2764" t="s">
        <v>31</v>
      </c>
      <c r="L2764" t="s">
        <v>31</v>
      </c>
      <c r="M2764" t="s">
        <v>42</v>
      </c>
      <c r="N2764" t="s">
        <v>61</v>
      </c>
      <c r="O2764" t="s">
        <v>18655</v>
      </c>
      <c r="P2764" t="s">
        <v>506</v>
      </c>
      <c r="Q2764" t="s">
        <v>135</v>
      </c>
      <c r="R2764" t="s">
        <v>810</v>
      </c>
      <c r="S2764" s="189" t="s">
        <v>235</v>
      </c>
      <c r="T2764" t="s">
        <v>64</v>
      </c>
      <c r="U2764" t="s">
        <v>48</v>
      </c>
      <c r="V2764" t="s">
        <v>49</v>
      </c>
      <c r="W2764" t="s">
        <v>22834</v>
      </c>
      <c r="X2764" s="126">
        <v>29342</v>
      </c>
      <c r="Y2764" t="s">
        <v>22835</v>
      </c>
      <c r="Z2764" s="126">
        <v>44256</v>
      </c>
      <c r="AA2764" s="126">
        <v>44561</v>
      </c>
      <c r="AB2764" t="s">
        <v>302</v>
      </c>
      <c r="AC2764" t="s">
        <v>6628</v>
      </c>
      <c r="AD2764" t="s">
        <v>40</v>
      </c>
    </row>
    <row r="2765" spans="1:30" x14ac:dyDescent="0.25">
      <c r="A2765" t="s">
        <v>14213</v>
      </c>
      <c r="B2765" t="s">
        <v>441</v>
      </c>
      <c r="C2765" t="s">
        <v>28</v>
      </c>
      <c r="D2765" t="s">
        <v>29</v>
      </c>
      <c r="E2765" t="s">
        <v>368</v>
      </c>
      <c r="F2765" t="s">
        <v>14208</v>
      </c>
      <c r="G2765" t="s">
        <v>14209</v>
      </c>
      <c r="H2765" t="s">
        <v>9383</v>
      </c>
      <c r="I2765" t="s">
        <v>15821</v>
      </c>
      <c r="J2765" t="s">
        <v>14213</v>
      </c>
      <c r="K2765" t="s">
        <v>31</v>
      </c>
      <c r="L2765" t="s">
        <v>31</v>
      </c>
      <c r="M2765" t="s">
        <v>42</v>
      </c>
      <c r="N2765" t="s">
        <v>43</v>
      </c>
      <c r="O2765" t="s">
        <v>15824</v>
      </c>
      <c r="P2765" t="s">
        <v>15212</v>
      </c>
      <c r="Q2765" t="s">
        <v>212</v>
      </c>
      <c r="R2765" t="s">
        <v>939</v>
      </c>
      <c r="S2765" t="str">
        <f t="shared" si="39"/>
        <v>PACSI CATACORA, CANDELARIA</v>
      </c>
      <c r="T2765" t="s">
        <v>52</v>
      </c>
      <c r="U2765" t="s">
        <v>48</v>
      </c>
      <c r="V2765" t="s">
        <v>49</v>
      </c>
      <c r="W2765" t="s">
        <v>18656</v>
      </c>
      <c r="X2765" s="126">
        <v>23352</v>
      </c>
      <c r="Y2765" t="s">
        <v>15825</v>
      </c>
      <c r="AB2765" t="s">
        <v>38</v>
      </c>
      <c r="AC2765" t="s">
        <v>39</v>
      </c>
      <c r="AD2765" t="s">
        <v>40</v>
      </c>
    </row>
    <row r="2766" spans="1:30" x14ac:dyDescent="0.25">
      <c r="A2766" t="s">
        <v>14215</v>
      </c>
      <c r="B2766" t="s">
        <v>441</v>
      </c>
      <c r="C2766" t="s">
        <v>28</v>
      </c>
      <c r="D2766" t="s">
        <v>29</v>
      </c>
      <c r="E2766" t="s">
        <v>368</v>
      </c>
      <c r="F2766" t="s">
        <v>14208</v>
      </c>
      <c r="G2766" t="s">
        <v>14209</v>
      </c>
      <c r="H2766" t="s">
        <v>9383</v>
      </c>
      <c r="I2766" t="s">
        <v>15821</v>
      </c>
      <c r="J2766" t="s">
        <v>14215</v>
      </c>
      <c r="K2766" t="s">
        <v>31</v>
      </c>
      <c r="L2766" t="s">
        <v>31</v>
      </c>
      <c r="M2766" t="s">
        <v>42</v>
      </c>
      <c r="N2766" t="s">
        <v>43</v>
      </c>
      <c r="O2766" t="s">
        <v>53</v>
      </c>
      <c r="P2766" t="s">
        <v>81</v>
      </c>
      <c r="Q2766" t="s">
        <v>659</v>
      </c>
      <c r="R2766" t="s">
        <v>223</v>
      </c>
      <c r="S2766" t="str">
        <f t="shared" si="39"/>
        <v>LARICO RIVERA, JUANA</v>
      </c>
      <c r="T2766" t="s">
        <v>47</v>
      </c>
      <c r="U2766" t="s">
        <v>48</v>
      </c>
      <c r="V2766" t="s">
        <v>49</v>
      </c>
      <c r="W2766" t="s">
        <v>18657</v>
      </c>
      <c r="X2766" s="126">
        <v>21743</v>
      </c>
      <c r="Y2766" t="s">
        <v>14216</v>
      </c>
      <c r="AB2766" t="s">
        <v>38</v>
      </c>
      <c r="AC2766" t="s">
        <v>39</v>
      </c>
      <c r="AD2766" t="s">
        <v>40</v>
      </c>
    </row>
    <row r="2767" spans="1:30" x14ac:dyDescent="0.25">
      <c r="A2767" t="s">
        <v>14217</v>
      </c>
      <c r="B2767" t="s">
        <v>441</v>
      </c>
      <c r="C2767" t="s">
        <v>28</v>
      </c>
      <c r="D2767" t="s">
        <v>29</v>
      </c>
      <c r="E2767" t="s">
        <v>368</v>
      </c>
      <c r="F2767" t="s">
        <v>14208</v>
      </c>
      <c r="G2767" t="s">
        <v>14209</v>
      </c>
      <c r="H2767" t="s">
        <v>9383</v>
      </c>
      <c r="I2767" t="s">
        <v>15821</v>
      </c>
      <c r="J2767" t="s">
        <v>14217</v>
      </c>
      <c r="K2767" t="s">
        <v>31</v>
      </c>
      <c r="L2767" t="s">
        <v>31</v>
      </c>
      <c r="M2767" t="s">
        <v>42</v>
      </c>
      <c r="N2767" t="s">
        <v>43</v>
      </c>
      <c r="O2767" t="s">
        <v>15826</v>
      </c>
      <c r="P2767" t="s">
        <v>371</v>
      </c>
      <c r="Q2767" t="s">
        <v>182</v>
      </c>
      <c r="R2767" t="s">
        <v>15827</v>
      </c>
      <c r="S2767" t="str">
        <f t="shared" si="39"/>
        <v>TURPO CAHUANA, MARITSA ROSA</v>
      </c>
      <c r="T2767" t="s">
        <v>52</v>
      </c>
      <c r="U2767" t="s">
        <v>48</v>
      </c>
      <c r="V2767" t="s">
        <v>49</v>
      </c>
      <c r="W2767" t="s">
        <v>18658</v>
      </c>
      <c r="X2767" s="126">
        <v>25391</v>
      </c>
      <c r="Y2767" t="s">
        <v>15828</v>
      </c>
      <c r="AB2767" t="s">
        <v>38</v>
      </c>
      <c r="AC2767" t="s">
        <v>39</v>
      </c>
      <c r="AD2767" t="s">
        <v>40</v>
      </c>
    </row>
    <row r="2768" spans="1:30" x14ac:dyDescent="0.25">
      <c r="A2768" t="s">
        <v>14219</v>
      </c>
      <c r="B2768" t="s">
        <v>441</v>
      </c>
      <c r="C2768" t="s">
        <v>28</v>
      </c>
      <c r="D2768" t="s">
        <v>29</v>
      </c>
      <c r="E2768" t="s">
        <v>368</v>
      </c>
      <c r="F2768" t="s">
        <v>14208</v>
      </c>
      <c r="G2768" t="s">
        <v>14209</v>
      </c>
      <c r="H2768" t="s">
        <v>9383</v>
      </c>
      <c r="I2768" t="s">
        <v>15821</v>
      </c>
      <c r="J2768" t="s">
        <v>14219</v>
      </c>
      <c r="K2768" t="s">
        <v>31</v>
      </c>
      <c r="L2768" t="s">
        <v>31</v>
      </c>
      <c r="M2768" t="s">
        <v>42</v>
      </c>
      <c r="N2768" t="s">
        <v>43</v>
      </c>
      <c r="O2768" t="s">
        <v>14220</v>
      </c>
      <c r="P2768" t="s">
        <v>195</v>
      </c>
      <c r="Q2768" t="s">
        <v>131</v>
      </c>
      <c r="R2768" t="s">
        <v>14221</v>
      </c>
      <c r="S2768" t="str">
        <f t="shared" si="39"/>
        <v>URBINA MACHACA, ELMER DAVID</v>
      </c>
      <c r="T2768" t="s">
        <v>47</v>
      </c>
      <c r="U2768" t="s">
        <v>48</v>
      </c>
      <c r="V2768" t="s">
        <v>49</v>
      </c>
      <c r="W2768" t="s">
        <v>18659</v>
      </c>
      <c r="X2768" s="126">
        <v>22316</v>
      </c>
      <c r="Y2768" t="s">
        <v>14222</v>
      </c>
      <c r="AB2768" t="s">
        <v>38</v>
      </c>
      <c r="AC2768" t="s">
        <v>39</v>
      </c>
      <c r="AD2768" t="s">
        <v>40</v>
      </c>
    </row>
    <row r="2769" spans="1:30" x14ac:dyDescent="0.25">
      <c r="A2769" t="s">
        <v>14223</v>
      </c>
      <c r="B2769" t="s">
        <v>441</v>
      </c>
      <c r="C2769" t="s">
        <v>28</v>
      </c>
      <c r="D2769" t="s">
        <v>29</v>
      </c>
      <c r="E2769" t="s">
        <v>368</v>
      </c>
      <c r="F2769" t="s">
        <v>14208</v>
      </c>
      <c r="G2769" t="s">
        <v>14209</v>
      </c>
      <c r="H2769" t="s">
        <v>9383</v>
      </c>
      <c r="I2769" t="s">
        <v>15821</v>
      </c>
      <c r="J2769" t="s">
        <v>14223</v>
      </c>
      <c r="K2769" t="s">
        <v>90</v>
      </c>
      <c r="L2769" t="s">
        <v>91</v>
      </c>
      <c r="M2769" t="s">
        <v>364</v>
      </c>
      <c r="N2769" t="s">
        <v>43</v>
      </c>
      <c r="O2769" t="s">
        <v>53</v>
      </c>
      <c r="P2769" t="s">
        <v>158</v>
      </c>
      <c r="Q2769" t="s">
        <v>318</v>
      </c>
      <c r="R2769" t="s">
        <v>417</v>
      </c>
      <c r="S2769" t="str">
        <f t="shared" si="39"/>
        <v>GOMEZ VARGAS, VICTOR</v>
      </c>
      <c r="T2769" t="s">
        <v>100</v>
      </c>
      <c r="U2769" t="s">
        <v>37</v>
      </c>
      <c r="V2769" t="s">
        <v>49</v>
      </c>
      <c r="W2769" t="s">
        <v>18660</v>
      </c>
      <c r="X2769" s="126">
        <v>21488</v>
      </c>
      <c r="Y2769" t="s">
        <v>14224</v>
      </c>
      <c r="AB2769" t="s">
        <v>38</v>
      </c>
      <c r="AC2769" t="s">
        <v>95</v>
      </c>
      <c r="AD2769" t="s">
        <v>40</v>
      </c>
    </row>
    <row r="2770" spans="1:30" x14ac:dyDescent="0.25">
      <c r="A2770" t="s">
        <v>14225</v>
      </c>
      <c r="B2770" t="s">
        <v>441</v>
      </c>
      <c r="C2770" t="s">
        <v>338</v>
      </c>
      <c r="D2770" t="s">
        <v>29</v>
      </c>
      <c r="E2770" t="s">
        <v>368</v>
      </c>
      <c r="F2770" t="s">
        <v>14226</v>
      </c>
      <c r="G2770" t="s">
        <v>14227</v>
      </c>
      <c r="H2770" t="s">
        <v>9383</v>
      </c>
      <c r="I2770" t="s">
        <v>15829</v>
      </c>
      <c r="J2770" t="s">
        <v>14225</v>
      </c>
      <c r="K2770" t="s">
        <v>31</v>
      </c>
      <c r="L2770" t="s">
        <v>32</v>
      </c>
      <c r="M2770" t="s">
        <v>33</v>
      </c>
      <c r="N2770" t="s">
        <v>34</v>
      </c>
      <c r="O2770" t="s">
        <v>15830</v>
      </c>
      <c r="P2770" t="s">
        <v>158</v>
      </c>
      <c r="Q2770" t="s">
        <v>106</v>
      </c>
      <c r="R2770" t="s">
        <v>1056</v>
      </c>
      <c r="S2770" t="str">
        <f t="shared" si="39"/>
        <v>GOMEZ MAMANI, MARCELA</v>
      </c>
      <c r="T2770" t="s">
        <v>59</v>
      </c>
      <c r="U2770" t="s">
        <v>37</v>
      </c>
      <c r="V2770" t="s">
        <v>6613</v>
      </c>
      <c r="W2770" t="s">
        <v>18661</v>
      </c>
      <c r="X2770" s="126">
        <v>26284</v>
      </c>
      <c r="Y2770" t="s">
        <v>13929</v>
      </c>
      <c r="Z2770" s="126">
        <v>44197</v>
      </c>
      <c r="AA2770" s="126">
        <v>44985</v>
      </c>
      <c r="AB2770" t="s">
        <v>38</v>
      </c>
      <c r="AC2770" t="s">
        <v>39</v>
      </c>
      <c r="AD2770" t="s">
        <v>40</v>
      </c>
    </row>
    <row r="2771" spans="1:30" x14ac:dyDescent="0.25">
      <c r="A2771" t="s">
        <v>14230</v>
      </c>
      <c r="B2771" t="s">
        <v>441</v>
      </c>
      <c r="C2771" t="s">
        <v>338</v>
      </c>
      <c r="D2771" t="s">
        <v>29</v>
      </c>
      <c r="E2771" t="s">
        <v>368</v>
      </c>
      <c r="F2771" t="s">
        <v>14226</v>
      </c>
      <c r="G2771" t="s">
        <v>14227</v>
      </c>
      <c r="H2771" t="s">
        <v>9383</v>
      </c>
      <c r="I2771" t="s">
        <v>15829</v>
      </c>
      <c r="J2771" t="s">
        <v>14230</v>
      </c>
      <c r="K2771" t="s">
        <v>31</v>
      </c>
      <c r="L2771" t="s">
        <v>31</v>
      </c>
      <c r="M2771" t="s">
        <v>42</v>
      </c>
      <c r="N2771" t="s">
        <v>43</v>
      </c>
      <c r="O2771" t="s">
        <v>53</v>
      </c>
      <c r="P2771" t="s">
        <v>106</v>
      </c>
      <c r="Q2771" t="s">
        <v>126</v>
      </c>
      <c r="R2771" t="s">
        <v>14231</v>
      </c>
      <c r="S2771" t="str">
        <f t="shared" si="39"/>
        <v>MAMANI FLORES, ROSA RAINILDA</v>
      </c>
      <c r="T2771" t="s">
        <v>52</v>
      </c>
      <c r="U2771" t="s">
        <v>48</v>
      </c>
      <c r="V2771" t="s">
        <v>49</v>
      </c>
      <c r="W2771" t="s">
        <v>18662</v>
      </c>
      <c r="X2771" s="126">
        <v>23132</v>
      </c>
      <c r="Y2771" t="s">
        <v>14232</v>
      </c>
      <c r="AB2771" t="s">
        <v>38</v>
      </c>
      <c r="AC2771" t="s">
        <v>39</v>
      </c>
      <c r="AD2771" t="s">
        <v>40</v>
      </c>
    </row>
    <row r="2772" spans="1:30" x14ac:dyDescent="0.25">
      <c r="A2772" t="s">
        <v>14233</v>
      </c>
      <c r="B2772" t="s">
        <v>441</v>
      </c>
      <c r="C2772" t="s">
        <v>338</v>
      </c>
      <c r="D2772" t="s">
        <v>29</v>
      </c>
      <c r="E2772" t="s">
        <v>368</v>
      </c>
      <c r="F2772" t="s">
        <v>14226</v>
      </c>
      <c r="G2772" t="s">
        <v>14227</v>
      </c>
      <c r="H2772" t="s">
        <v>9383</v>
      </c>
      <c r="I2772" t="s">
        <v>15829</v>
      </c>
      <c r="J2772" t="s">
        <v>14233</v>
      </c>
      <c r="K2772" t="s">
        <v>31</v>
      </c>
      <c r="L2772" t="s">
        <v>31</v>
      </c>
      <c r="M2772" t="s">
        <v>42</v>
      </c>
      <c r="N2772" t="s">
        <v>43</v>
      </c>
      <c r="O2772" t="s">
        <v>53</v>
      </c>
      <c r="P2772" t="s">
        <v>230</v>
      </c>
      <c r="Q2772" t="s">
        <v>250</v>
      </c>
      <c r="R2772" t="s">
        <v>14234</v>
      </c>
      <c r="S2772" t="str">
        <f t="shared" si="39"/>
        <v>TICONA MAQUERA, NICOLAZA</v>
      </c>
      <c r="T2772" t="s">
        <v>47</v>
      </c>
      <c r="U2772" t="s">
        <v>48</v>
      </c>
      <c r="V2772" t="s">
        <v>49</v>
      </c>
      <c r="W2772" t="s">
        <v>18663</v>
      </c>
      <c r="X2772" s="126">
        <v>23456</v>
      </c>
      <c r="Y2772" t="s">
        <v>14235</v>
      </c>
      <c r="AB2772" t="s">
        <v>38</v>
      </c>
      <c r="AC2772" t="s">
        <v>39</v>
      </c>
      <c r="AD2772" t="s">
        <v>40</v>
      </c>
    </row>
    <row r="2773" spans="1:30" x14ac:dyDescent="0.25">
      <c r="A2773" t="s">
        <v>14236</v>
      </c>
      <c r="B2773" t="s">
        <v>441</v>
      </c>
      <c r="C2773" t="s">
        <v>338</v>
      </c>
      <c r="D2773" t="s">
        <v>29</v>
      </c>
      <c r="E2773" t="s">
        <v>368</v>
      </c>
      <c r="F2773" t="s">
        <v>14226</v>
      </c>
      <c r="G2773" t="s">
        <v>14227</v>
      </c>
      <c r="H2773" t="s">
        <v>9383</v>
      </c>
      <c r="I2773" t="s">
        <v>15829</v>
      </c>
      <c r="J2773" t="s">
        <v>14236</v>
      </c>
      <c r="K2773" t="s">
        <v>90</v>
      </c>
      <c r="L2773" t="s">
        <v>91</v>
      </c>
      <c r="M2773" t="s">
        <v>92</v>
      </c>
      <c r="N2773" t="s">
        <v>43</v>
      </c>
      <c r="O2773" t="s">
        <v>14237</v>
      </c>
      <c r="P2773" t="s">
        <v>1065</v>
      </c>
      <c r="Q2773" t="s">
        <v>193</v>
      </c>
      <c r="R2773" t="s">
        <v>14238</v>
      </c>
      <c r="S2773" t="str">
        <f t="shared" si="39"/>
        <v>SARMIENTO APAZA, YESID GENARO</v>
      </c>
      <c r="T2773" t="s">
        <v>102</v>
      </c>
      <c r="U2773" t="s">
        <v>37</v>
      </c>
      <c r="V2773" t="s">
        <v>49</v>
      </c>
      <c r="W2773" t="s">
        <v>18664</v>
      </c>
      <c r="X2773" s="126">
        <v>28137</v>
      </c>
      <c r="Y2773" t="s">
        <v>14239</v>
      </c>
      <c r="AB2773" t="s">
        <v>38</v>
      </c>
      <c r="AC2773" t="s">
        <v>95</v>
      </c>
      <c r="AD2773" t="s">
        <v>40</v>
      </c>
    </row>
    <row r="2774" spans="1:30" x14ac:dyDescent="0.25">
      <c r="A2774" t="s">
        <v>14240</v>
      </c>
      <c r="B2774" t="s">
        <v>441</v>
      </c>
      <c r="C2774" t="s">
        <v>7257</v>
      </c>
      <c r="D2774" t="s">
        <v>29</v>
      </c>
      <c r="E2774" t="s">
        <v>368</v>
      </c>
      <c r="F2774" t="s">
        <v>14241</v>
      </c>
      <c r="G2774" t="s">
        <v>14242</v>
      </c>
      <c r="H2774" t="s">
        <v>9383</v>
      </c>
      <c r="I2774" t="s">
        <v>15831</v>
      </c>
      <c r="J2774" t="s">
        <v>14240</v>
      </c>
      <c r="K2774" t="s">
        <v>31</v>
      </c>
      <c r="L2774" t="s">
        <v>31</v>
      </c>
      <c r="M2774" t="s">
        <v>291</v>
      </c>
      <c r="N2774" t="s">
        <v>43</v>
      </c>
      <c r="O2774" t="s">
        <v>15832</v>
      </c>
      <c r="P2774" t="s">
        <v>135</v>
      </c>
      <c r="Q2774" t="s">
        <v>286</v>
      </c>
      <c r="R2774" t="s">
        <v>11637</v>
      </c>
      <c r="S2774" t="str">
        <f t="shared" si="39"/>
        <v>COILA CHAMBILLA, ARMINDA ROSA</v>
      </c>
      <c r="T2774" t="s">
        <v>47</v>
      </c>
      <c r="U2774" t="s">
        <v>48</v>
      </c>
      <c r="V2774" t="s">
        <v>49</v>
      </c>
      <c r="W2774" t="s">
        <v>18665</v>
      </c>
      <c r="X2774" s="126">
        <v>22441</v>
      </c>
      <c r="Y2774" t="s">
        <v>11638</v>
      </c>
      <c r="Z2774" s="126">
        <v>44197</v>
      </c>
      <c r="AA2774" s="126">
        <v>44561</v>
      </c>
      <c r="AB2774" t="s">
        <v>38</v>
      </c>
      <c r="AC2774" t="s">
        <v>39</v>
      </c>
      <c r="AD2774" t="s">
        <v>40</v>
      </c>
    </row>
    <row r="2775" spans="1:30" x14ac:dyDescent="0.25">
      <c r="A2775" t="s">
        <v>14246</v>
      </c>
      <c r="B2775" t="s">
        <v>441</v>
      </c>
      <c r="C2775" t="s">
        <v>7257</v>
      </c>
      <c r="D2775" t="s">
        <v>29</v>
      </c>
      <c r="E2775" t="s">
        <v>368</v>
      </c>
      <c r="F2775" t="s">
        <v>14247</v>
      </c>
      <c r="G2775" t="s">
        <v>14248</v>
      </c>
      <c r="H2775" t="s">
        <v>9383</v>
      </c>
      <c r="I2775" t="s">
        <v>15833</v>
      </c>
      <c r="J2775" t="s">
        <v>14246</v>
      </c>
      <c r="K2775" t="s">
        <v>31</v>
      </c>
      <c r="L2775" t="s">
        <v>31</v>
      </c>
      <c r="M2775" t="s">
        <v>291</v>
      </c>
      <c r="N2775" t="s">
        <v>43</v>
      </c>
      <c r="O2775" t="s">
        <v>14249</v>
      </c>
      <c r="P2775" t="s">
        <v>150</v>
      </c>
      <c r="Q2775" t="s">
        <v>232</v>
      </c>
      <c r="R2775" t="s">
        <v>14250</v>
      </c>
      <c r="S2775" t="str">
        <f t="shared" si="39"/>
        <v>LAURA CHIPANA, ELISA DORIS</v>
      </c>
      <c r="T2775" t="s">
        <v>47</v>
      </c>
      <c r="U2775" t="s">
        <v>48</v>
      </c>
      <c r="V2775" t="s">
        <v>49</v>
      </c>
      <c r="W2775" t="s">
        <v>18666</v>
      </c>
      <c r="X2775" s="126">
        <v>24840</v>
      </c>
      <c r="Y2775" t="s">
        <v>14251</v>
      </c>
      <c r="Z2775" s="126">
        <v>44197</v>
      </c>
      <c r="AA2775" s="126">
        <v>44561</v>
      </c>
      <c r="AB2775" t="s">
        <v>38</v>
      </c>
      <c r="AC2775" t="s">
        <v>39</v>
      </c>
      <c r="AD2775" t="s">
        <v>40</v>
      </c>
    </row>
    <row r="2776" spans="1:30" x14ac:dyDescent="0.25">
      <c r="A2776" t="s">
        <v>14252</v>
      </c>
      <c r="B2776" t="s">
        <v>441</v>
      </c>
      <c r="C2776" t="s">
        <v>338</v>
      </c>
      <c r="D2776" t="s">
        <v>29</v>
      </c>
      <c r="E2776" t="s">
        <v>368</v>
      </c>
      <c r="F2776" t="s">
        <v>14253</v>
      </c>
      <c r="G2776" t="s">
        <v>14254</v>
      </c>
      <c r="H2776" t="s">
        <v>9383</v>
      </c>
      <c r="I2776" t="s">
        <v>15834</v>
      </c>
      <c r="J2776" t="s">
        <v>14252</v>
      </c>
      <c r="K2776" t="s">
        <v>31</v>
      </c>
      <c r="L2776" t="s">
        <v>32</v>
      </c>
      <c r="M2776" t="s">
        <v>33</v>
      </c>
      <c r="N2776" t="s">
        <v>34</v>
      </c>
      <c r="O2776" t="s">
        <v>6611</v>
      </c>
      <c r="P2776" t="s">
        <v>106</v>
      </c>
      <c r="Q2776" t="s">
        <v>468</v>
      </c>
      <c r="R2776" t="s">
        <v>14255</v>
      </c>
      <c r="S2776" t="str">
        <f t="shared" si="39"/>
        <v>MAMANI DURAN, JOEL</v>
      </c>
      <c r="T2776" t="s">
        <v>59</v>
      </c>
      <c r="U2776" t="s">
        <v>37</v>
      </c>
      <c r="V2776" t="s">
        <v>6613</v>
      </c>
      <c r="W2776" t="s">
        <v>18667</v>
      </c>
      <c r="X2776" s="126">
        <v>28062</v>
      </c>
      <c r="Y2776" t="s">
        <v>14256</v>
      </c>
      <c r="Z2776" s="126">
        <v>43525</v>
      </c>
      <c r="AA2776" s="126">
        <v>44985</v>
      </c>
      <c r="AB2776" t="s">
        <v>38</v>
      </c>
      <c r="AC2776" t="s">
        <v>39</v>
      </c>
      <c r="AD2776" t="s">
        <v>40</v>
      </c>
    </row>
    <row r="2777" spans="1:30" x14ac:dyDescent="0.25">
      <c r="A2777" t="s">
        <v>14257</v>
      </c>
      <c r="B2777" t="s">
        <v>441</v>
      </c>
      <c r="C2777" t="s">
        <v>338</v>
      </c>
      <c r="D2777" t="s">
        <v>29</v>
      </c>
      <c r="E2777" t="s">
        <v>368</v>
      </c>
      <c r="F2777" t="s">
        <v>14253</v>
      </c>
      <c r="G2777" t="s">
        <v>14254</v>
      </c>
      <c r="H2777" t="s">
        <v>9383</v>
      </c>
      <c r="I2777" t="s">
        <v>15834</v>
      </c>
      <c r="J2777" t="s">
        <v>14257</v>
      </c>
      <c r="K2777" t="s">
        <v>31</v>
      </c>
      <c r="L2777" t="s">
        <v>31</v>
      </c>
      <c r="M2777" t="s">
        <v>42</v>
      </c>
      <c r="N2777" t="s">
        <v>43</v>
      </c>
      <c r="O2777" t="s">
        <v>15835</v>
      </c>
      <c r="P2777" t="s">
        <v>523</v>
      </c>
      <c r="Q2777" t="s">
        <v>324</v>
      </c>
      <c r="R2777" t="s">
        <v>12250</v>
      </c>
      <c r="S2777" t="str">
        <f t="shared" si="39"/>
        <v>ÑACA MERMA, LUSMILA SUSANA</v>
      </c>
      <c r="T2777" t="s">
        <v>47</v>
      </c>
      <c r="U2777" t="s">
        <v>48</v>
      </c>
      <c r="V2777" t="s">
        <v>49</v>
      </c>
      <c r="W2777" t="s">
        <v>18668</v>
      </c>
      <c r="X2777" s="126">
        <v>23521</v>
      </c>
      <c r="Y2777" t="s">
        <v>12251</v>
      </c>
      <c r="AB2777" t="s">
        <v>38</v>
      </c>
      <c r="AC2777" t="s">
        <v>39</v>
      </c>
      <c r="AD2777" t="s">
        <v>40</v>
      </c>
    </row>
    <row r="2778" spans="1:30" x14ac:dyDescent="0.25">
      <c r="A2778" t="s">
        <v>14259</v>
      </c>
      <c r="B2778" t="s">
        <v>441</v>
      </c>
      <c r="C2778" t="s">
        <v>338</v>
      </c>
      <c r="D2778" t="s">
        <v>29</v>
      </c>
      <c r="E2778" t="s">
        <v>368</v>
      </c>
      <c r="F2778" t="s">
        <v>14253</v>
      </c>
      <c r="G2778" t="s">
        <v>14254</v>
      </c>
      <c r="H2778" t="s">
        <v>9383</v>
      </c>
      <c r="I2778" t="s">
        <v>15834</v>
      </c>
      <c r="J2778" t="s">
        <v>14259</v>
      </c>
      <c r="K2778" t="s">
        <v>31</v>
      </c>
      <c r="L2778" t="s">
        <v>31</v>
      </c>
      <c r="M2778" t="s">
        <v>42</v>
      </c>
      <c r="N2778" t="s">
        <v>43</v>
      </c>
      <c r="O2778" t="s">
        <v>14260</v>
      </c>
      <c r="P2778" t="s">
        <v>693</v>
      </c>
      <c r="Q2778" t="s">
        <v>12047</v>
      </c>
      <c r="R2778" t="s">
        <v>964</v>
      </c>
      <c r="S2778" t="str">
        <f t="shared" si="39"/>
        <v>ARI BARRAZUETA, VICENTE</v>
      </c>
      <c r="T2778" t="s">
        <v>52</v>
      </c>
      <c r="U2778" t="s">
        <v>48</v>
      </c>
      <c r="V2778" t="s">
        <v>49</v>
      </c>
      <c r="W2778" t="s">
        <v>18669</v>
      </c>
      <c r="X2778" s="126">
        <v>24230</v>
      </c>
      <c r="Y2778" t="s">
        <v>12048</v>
      </c>
      <c r="AB2778" t="s">
        <v>38</v>
      </c>
      <c r="AC2778" t="s">
        <v>39</v>
      </c>
      <c r="AD2778" t="s">
        <v>40</v>
      </c>
    </row>
    <row r="2779" spans="1:30" x14ac:dyDescent="0.25">
      <c r="A2779" t="s">
        <v>14261</v>
      </c>
      <c r="B2779" t="s">
        <v>441</v>
      </c>
      <c r="C2779" t="s">
        <v>338</v>
      </c>
      <c r="D2779" t="s">
        <v>29</v>
      </c>
      <c r="E2779" t="s">
        <v>368</v>
      </c>
      <c r="F2779" t="s">
        <v>14262</v>
      </c>
      <c r="G2779" t="s">
        <v>14263</v>
      </c>
      <c r="H2779" t="s">
        <v>9383</v>
      </c>
      <c r="I2779" t="s">
        <v>15836</v>
      </c>
      <c r="J2779" t="s">
        <v>14261</v>
      </c>
      <c r="K2779" t="s">
        <v>31</v>
      </c>
      <c r="L2779" t="s">
        <v>31</v>
      </c>
      <c r="M2779" t="s">
        <v>291</v>
      </c>
      <c r="N2779" t="s">
        <v>43</v>
      </c>
      <c r="O2779" t="s">
        <v>53</v>
      </c>
      <c r="P2779" t="s">
        <v>71</v>
      </c>
      <c r="Q2779" t="s">
        <v>337</v>
      </c>
      <c r="R2779" t="s">
        <v>14264</v>
      </c>
      <c r="S2779" t="str">
        <f t="shared" si="39"/>
        <v>PONCE ATENCIO, NORA BACILIA</v>
      </c>
      <c r="T2779" t="s">
        <v>36</v>
      </c>
      <c r="U2779" t="s">
        <v>48</v>
      </c>
      <c r="V2779" t="s">
        <v>49</v>
      </c>
      <c r="W2779" t="s">
        <v>18670</v>
      </c>
      <c r="X2779" s="126">
        <v>27110</v>
      </c>
      <c r="Y2779" t="s">
        <v>14265</v>
      </c>
      <c r="Z2779" s="126">
        <v>44197</v>
      </c>
      <c r="AA2779" s="126">
        <v>44561</v>
      </c>
      <c r="AB2779" t="s">
        <v>38</v>
      </c>
      <c r="AC2779" t="s">
        <v>39</v>
      </c>
      <c r="AD2779" t="s">
        <v>40</v>
      </c>
    </row>
    <row r="2780" spans="1:30" x14ac:dyDescent="0.25">
      <c r="A2780" t="s">
        <v>14266</v>
      </c>
      <c r="B2780" t="s">
        <v>441</v>
      </c>
      <c r="C2780" t="s">
        <v>338</v>
      </c>
      <c r="D2780" t="s">
        <v>29</v>
      </c>
      <c r="E2780" t="s">
        <v>368</v>
      </c>
      <c r="F2780" t="s">
        <v>14262</v>
      </c>
      <c r="G2780" t="s">
        <v>14263</v>
      </c>
      <c r="H2780" t="s">
        <v>9383</v>
      </c>
      <c r="I2780" t="s">
        <v>15836</v>
      </c>
      <c r="J2780" t="s">
        <v>14266</v>
      </c>
      <c r="K2780" t="s">
        <v>31</v>
      </c>
      <c r="L2780" t="s">
        <v>31</v>
      </c>
      <c r="M2780" t="s">
        <v>42</v>
      </c>
      <c r="N2780" t="s">
        <v>43</v>
      </c>
      <c r="O2780" t="s">
        <v>14267</v>
      </c>
      <c r="P2780" t="s">
        <v>75</v>
      </c>
      <c r="Q2780" t="s">
        <v>436</v>
      </c>
      <c r="R2780" t="s">
        <v>702</v>
      </c>
      <c r="S2780" t="str">
        <f t="shared" si="39"/>
        <v>QUISPE TINTAYA, JUAN</v>
      </c>
      <c r="T2780" t="s">
        <v>52</v>
      </c>
      <c r="U2780" t="s">
        <v>48</v>
      </c>
      <c r="V2780" t="s">
        <v>49</v>
      </c>
      <c r="W2780" t="s">
        <v>18671</v>
      </c>
      <c r="X2780" s="126">
        <v>20995</v>
      </c>
      <c r="Y2780" t="s">
        <v>14268</v>
      </c>
      <c r="AB2780" t="s">
        <v>38</v>
      </c>
      <c r="AC2780" t="s">
        <v>39</v>
      </c>
      <c r="AD2780" t="s">
        <v>40</v>
      </c>
    </row>
    <row r="2781" spans="1:30" x14ac:dyDescent="0.25">
      <c r="A2781" t="s">
        <v>14269</v>
      </c>
      <c r="B2781" t="s">
        <v>441</v>
      </c>
      <c r="C2781" t="s">
        <v>28</v>
      </c>
      <c r="D2781" t="s">
        <v>233</v>
      </c>
      <c r="E2781" t="s">
        <v>234</v>
      </c>
      <c r="F2781" t="s">
        <v>14270</v>
      </c>
      <c r="G2781" t="s">
        <v>14271</v>
      </c>
      <c r="H2781" t="s">
        <v>9383</v>
      </c>
      <c r="I2781" t="s">
        <v>6138</v>
      </c>
      <c r="J2781" t="s">
        <v>14269</v>
      </c>
      <c r="K2781" t="s">
        <v>31</v>
      </c>
      <c r="L2781" t="s">
        <v>31</v>
      </c>
      <c r="M2781" t="s">
        <v>42</v>
      </c>
      <c r="N2781" t="s">
        <v>43</v>
      </c>
      <c r="O2781" t="s">
        <v>53</v>
      </c>
      <c r="P2781" t="s">
        <v>203</v>
      </c>
      <c r="Q2781" t="s">
        <v>489</v>
      </c>
      <c r="R2781" t="s">
        <v>14272</v>
      </c>
      <c r="S2781" t="str">
        <f t="shared" si="39"/>
        <v>TARQUI CENTENO, NELY CELIA</v>
      </c>
      <c r="T2781" t="s">
        <v>52</v>
      </c>
      <c r="U2781" t="s">
        <v>48</v>
      </c>
      <c r="V2781" t="s">
        <v>49</v>
      </c>
      <c r="W2781" t="s">
        <v>18672</v>
      </c>
      <c r="X2781" s="126">
        <v>21003</v>
      </c>
      <c r="Y2781" t="s">
        <v>14273</v>
      </c>
      <c r="AB2781" t="s">
        <v>38</v>
      </c>
      <c r="AC2781" t="s">
        <v>39</v>
      </c>
      <c r="AD2781" t="s">
        <v>40</v>
      </c>
    </row>
    <row r="2782" spans="1:30" x14ac:dyDescent="0.25">
      <c r="A2782" t="s">
        <v>14274</v>
      </c>
      <c r="B2782" t="s">
        <v>441</v>
      </c>
      <c r="C2782" t="s">
        <v>7257</v>
      </c>
      <c r="D2782" t="s">
        <v>29</v>
      </c>
      <c r="E2782" t="s">
        <v>368</v>
      </c>
      <c r="F2782" t="s">
        <v>14275</v>
      </c>
      <c r="G2782" t="s">
        <v>14276</v>
      </c>
      <c r="H2782" t="s">
        <v>9383</v>
      </c>
      <c r="I2782" t="s">
        <v>15837</v>
      </c>
      <c r="J2782" t="s">
        <v>14274</v>
      </c>
      <c r="K2782" t="s">
        <v>31</v>
      </c>
      <c r="L2782" t="s">
        <v>31</v>
      </c>
      <c r="M2782" t="s">
        <v>291</v>
      </c>
      <c r="N2782" t="s">
        <v>43</v>
      </c>
      <c r="O2782" t="s">
        <v>53</v>
      </c>
      <c r="P2782" t="s">
        <v>419</v>
      </c>
      <c r="Q2782" t="s">
        <v>298</v>
      </c>
      <c r="R2782" t="s">
        <v>1041</v>
      </c>
      <c r="S2782" t="str">
        <f t="shared" si="39"/>
        <v>ASQUI AGUILAR, OSCAR</v>
      </c>
      <c r="T2782" t="s">
        <v>52</v>
      </c>
      <c r="U2782" t="s">
        <v>48</v>
      </c>
      <c r="V2782" t="s">
        <v>49</v>
      </c>
      <c r="W2782" t="s">
        <v>18673</v>
      </c>
      <c r="X2782" s="126">
        <v>23868</v>
      </c>
      <c r="Y2782" t="s">
        <v>14277</v>
      </c>
      <c r="Z2782" s="126">
        <v>44197</v>
      </c>
      <c r="AA2782" s="126">
        <v>44561</v>
      </c>
      <c r="AB2782" t="s">
        <v>38</v>
      </c>
      <c r="AC2782" t="s">
        <v>39</v>
      </c>
      <c r="AD2782" t="s">
        <v>40</v>
      </c>
    </row>
    <row r="2783" spans="1:30" x14ac:dyDescent="0.25">
      <c r="A2783" t="s">
        <v>14278</v>
      </c>
      <c r="B2783" t="s">
        <v>441</v>
      </c>
      <c r="C2783" t="s">
        <v>7257</v>
      </c>
      <c r="D2783" t="s">
        <v>29</v>
      </c>
      <c r="E2783" t="s">
        <v>368</v>
      </c>
      <c r="F2783" t="s">
        <v>14279</v>
      </c>
      <c r="G2783" t="s">
        <v>14280</v>
      </c>
      <c r="H2783" t="s">
        <v>9383</v>
      </c>
      <c r="I2783" t="s">
        <v>15838</v>
      </c>
      <c r="J2783" t="s">
        <v>14278</v>
      </c>
      <c r="K2783" t="s">
        <v>31</v>
      </c>
      <c r="L2783" t="s">
        <v>31</v>
      </c>
      <c r="M2783" t="s">
        <v>291</v>
      </c>
      <c r="N2783" t="s">
        <v>43</v>
      </c>
      <c r="O2783" t="s">
        <v>53</v>
      </c>
      <c r="P2783" t="s">
        <v>325</v>
      </c>
      <c r="Q2783" t="s">
        <v>420</v>
      </c>
      <c r="R2783" t="s">
        <v>637</v>
      </c>
      <c r="S2783" t="str">
        <f t="shared" si="39"/>
        <v>MENDOZA AROAPAZA, VENANCIO</v>
      </c>
      <c r="T2783" t="s">
        <v>52</v>
      </c>
      <c r="U2783" t="s">
        <v>48</v>
      </c>
      <c r="V2783" t="s">
        <v>49</v>
      </c>
      <c r="W2783" t="s">
        <v>18674</v>
      </c>
      <c r="X2783" s="126">
        <v>21086</v>
      </c>
      <c r="Y2783" t="s">
        <v>14281</v>
      </c>
      <c r="Z2783" s="126">
        <v>44197</v>
      </c>
      <c r="AA2783" s="126">
        <v>44561</v>
      </c>
      <c r="AB2783" t="s">
        <v>38</v>
      </c>
      <c r="AC2783" t="s">
        <v>39</v>
      </c>
      <c r="AD2783" t="s">
        <v>40</v>
      </c>
    </row>
    <row r="2784" spans="1:30" x14ac:dyDescent="0.25">
      <c r="A2784" t="s">
        <v>14282</v>
      </c>
      <c r="B2784" t="s">
        <v>377</v>
      </c>
      <c r="C2784" t="s">
        <v>338</v>
      </c>
      <c r="D2784" t="s">
        <v>29</v>
      </c>
      <c r="E2784" t="s">
        <v>393</v>
      </c>
      <c r="F2784" t="s">
        <v>14283</v>
      </c>
      <c r="G2784" t="s">
        <v>14284</v>
      </c>
      <c r="H2784" t="s">
        <v>9383</v>
      </c>
      <c r="I2784" t="s">
        <v>15839</v>
      </c>
      <c r="J2784" t="s">
        <v>14282</v>
      </c>
      <c r="K2784" t="s">
        <v>31</v>
      </c>
      <c r="L2784" t="s">
        <v>31</v>
      </c>
      <c r="M2784" t="s">
        <v>291</v>
      </c>
      <c r="N2784" t="s">
        <v>43</v>
      </c>
      <c r="O2784" t="s">
        <v>14285</v>
      </c>
      <c r="P2784" t="s">
        <v>647</v>
      </c>
      <c r="Q2784" t="s">
        <v>752</v>
      </c>
      <c r="R2784" t="s">
        <v>1041</v>
      </c>
      <c r="S2784" t="str">
        <f t="shared" si="39"/>
        <v>CHECALLA TISNADO, OSCAR</v>
      </c>
      <c r="T2784" t="s">
        <v>59</v>
      </c>
      <c r="U2784" t="s">
        <v>48</v>
      </c>
      <c r="V2784" t="s">
        <v>49</v>
      </c>
      <c r="W2784" t="s">
        <v>18675</v>
      </c>
      <c r="X2784" s="126">
        <v>25887</v>
      </c>
      <c r="Y2784" t="s">
        <v>14286</v>
      </c>
      <c r="Z2784" s="126">
        <v>44197</v>
      </c>
      <c r="AA2784" s="126">
        <v>44561</v>
      </c>
      <c r="AB2784" t="s">
        <v>38</v>
      </c>
      <c r="AC2784" t="s">
        <v>39</v>
      </c>
      <c r="AD2784" t="s">
        <v>40</v>
      </c>
    </row>
    <row r="2785" spans="1:30" x14ac:dyDescent="0.25">
      <c r="B2785" t="s">
        <v>377</v>
      </c>
      <c r="C2785" t="s">
        <v>338</v>
      </c>
      <c r="D2785" t="s">
        <v>29</v>
      </c>
      <c r="E2785" t="s">
        <v>393</v>
      </c>
      <c r="F2785" t="s">
        <v>14283</v>
      </c>
      <c r="G2785" t="s">
        <v>14284</v>
      </c>
      <c r="H2785" t="s">
        <v>9383</v>
      </c>
      <c r="I2785" t="s">
        <v>15839</v>
      </c>
      <c r="J2785" t="s">
        <v>14287</v>
      </c>
      <c r="K2785" t="s">
        <v>31</v>
      </c>
      <c r="L2785" t="s">
        <v>31</v>
      </c>
      <c r="M2785" t="s">
        <v>42</v>
      </c>
      <c r="N2785" t="s">
        <v>61</v>
      </c>
      <c r="O2785" t="s">
        <v>18676</v>
      </c>
      <c r="P2785" t="s">
        <v>280</v>
      </c>
      <c r="Q2785" t="s">
        <v>106</v>
      </c>
      <c r="R2785" t="s">
        <v>964</v>
      </c>
      <c r="S2785" s="189" t="s">
        <v>235</v>
      </c>
      <c r="T2785" t="s">
        <v>64</v>
      </c>
      <c r="U2785" t="s">
        <v>48</v>
      </c>
      <c r="V2785" t="s">
        <v>49</v>
      </c>
      <c r="W2785" t="s">
        <v>22836</v>
      </c>
      <c r="X2785" s="126">
        <v>27239</v>
      </c>
      <c r="Y2785" t="s">
        <v>22837</v>
      </c>
      <c r="Z2785" s="126">
        <v>44256</v>
      </c>
      <c r="AA2785" s="126">
        <v>44561</v>
      </c>
      <c r="AB2785" t="s">
        <v>302</v>
      </c>
      <c r="AC2785" t="s">
        <v>6628</v>
      </c>
      <c r="AD2785" t="s">
        <v>40</v>
      </c>
    </row>
    <row r="2786" spans="1:30" x14ac:dyDescent="0.25">
      <c r="A2786" t="s">
        <v>14287</v>
      </c>
      <c r="B2786" t="s">
        <v>377</v>
      </c>
      <c r="C2786" t="s">
        <v>338</v>
      </c>
      <c r="D2786" t="s">
        <v>29</v>
      </c>
      <c r="E2786" t="s">
        <v>393</v>
      </c>
      <c r="F2786" t="s">
        <v>14283</v>
      </c>
      <c r="G2786" t="s">
        <v>14284</v>
      </c>
      <c r="H2786" t="s">
        <v>9383</v>
      </c>
      <c r="I2786" t="s">
        <v>15839</v>
      </c>
      <c r="J2786" t="s">
        <v>14287</v>
      </c>
      <c r="K2786" t="s">
        <v>31</v>
      </c>
      <c r="L2786" t="s">
        <v>31</v>
      </c>
      <c r="M2786" t="s">
        <v>42</v>
      </c>
      <c r="N2786" t="s">
        <v>43</v>
      </c>
      <c r="O2786" t="s">
        <v>14288</v>
      </c>
      <c r="P2786" t="s">
        <v>250</v>
      </c>
      <c r="Q2786" t="s">
        <v>506</v>
      </c>
      <c r="R2786" t="s">
        <v>15840</v>
      </c>
      <c r="S2786" t="str">
        <f t="shared" si="39"/>
        <v>MAQUERA MARCA, FREDDY ELEUTERIO</v>
      </c>
      <c r="T2786" t="s">
        <v>59</v>
      </c>
      <c r="U2786" t="s">
        <v>48</v>
      </c>
      <c r="V2786" t="s">
        <v>813</v>
      </c>
      <c r="W2786" t="s">
        <v>18677</v>
      </c>
      <c r="X2786" s="126">
        <v>24692</v>
      </c>
      <c r="Y2786" t="s">
        <v>15841</v>
      </c>
      <c r="Z2786" s="126">
        <v>44197</v>
      </c>
      <c r="AA2786" s="126">
        <v>44561</v>
      </c>
      <c r="AB2786" t="s">
        <v>38</v>
      </c>
      <c r="AC2786" t="s">
        <v>39</v>
      </c>
      <c r="AD2786" t="s">
        <v>40</v>
      </c>
    </row>
    <row r="2787" spans="1:30" x14ac:dyDescent="0.25">
      <c r="A2787" t="s">
        <v>5849</v>
      </c>
      <c r="B2787" t="s">
        <v>27</v>
      </c>
      <c r="C2787" t="s">
        <v>28</v>
      </c>
      <c r="D2787" t="s">
        <v>29</v>
      </c>
      <c r="E2787" t="s">
        <v>30</v>
      </c>
      <c r="F2787" t="s">
        <v>5847</v>
      </c>
      <c r="G2787" t="s">
        <v>14289</v>
      </c>
      <c r="H2787" t="s">
        <v>14290</v>
      </c>
      <c r="I2787" t="s">
        <v>5848</v>
      </c>
      <c r="J2787" t="s">
        <v>5849</v>
      </c>
      <c r="K2787" t="s">
        <v>31</v>
      </c>
      <c r="L2787" t="s">
        <v>32</v>
      </c>
      <c r="M2787" t="s">
        <v>709</v>
      </c>
      <c r="N2787" t="s">
        <v>34</v>
      </c>
      <c r="O2787" t="s">
        <v>6611</v>
      </c>
      <c r="P2787" t="s">
        <v>159</v>
      </c>
      <c r="Q2787" t="s">
        <v>159</v>
      </c>
      <c r="R2787" t="s">
        <v>839</v>
      </c>
      <c r="S2787" t="str">
        <f t="shared" si="39"/>
        <v>CHURA CHURA, HILARIO</v>
      </c>
      <c r="T2787" t="s">
        <v>36</v>
      </c>
      <c r="U2787" t="s">
        <v>37</v>
      </c>
      <c r="V2787" t="s">
        <v>6613</v>
      </c>
      <c r="W2787" t="s">
        <v>18678</v>
      </c>
      <c r="X2787" s="126">
        <v>22649</v>
      </c>
      <c r="Y2787" t="s">
        <v>5850</v>
      </c>
      <c r="Z2787" s="126">
        <v>43525</v>
      </c>
      <c r="AA2787" s="126">
        <v>44985</v>
      </c>
      <c r="AB2787" t="s">
        <v>38</v>
      </c>
      <c r="AC2787" t="s">
        <v>39</v>
      </c>
      <c r="AD2787" t="s">
        <v>40</v>
      </c>
    </row>
    <row r="2788" spans="1:30" x14ac:dyDescent="0.25">
      <c r="A2788" t="s">
        <v>5851</v>
      </c>
      <c r="B2788" t="s">
        <v>27</v>
      </c>
      <c r="C2788" t="s">
        <v>28</v>
      </c>
      <c r="D2788" t="s">
        <v>29</v>
      </c>
      <c r="E2788" t="s">
        <v>30</v>
      </c>
      <c r="F2788" t="s">
        <v>5847</v>
      </c>
      <c r="G2788" t="s">
        <v>14289</v>
      </c>
      <c r="H2788" t="s">
        <v>14290</v>
      </c>
      <c r="I2788" t="s">
        <v>5848</v>
      </c>
      <c r="J2788" t="s">
        <v>5851</v>
      </c>
      <c r="K2788" t="s">
        <v>31</v>
      </c>
      <c r="L2788" t="s">
        <v>31</v>
      </c>
      <c r="M2788" t="s">
        <v>42</v>
      </c>
      <c r="N2788" t="s">
        <v>43</v>
      </c>
      <c r="O2788" t="s">
        <v>5852</v>
      </c>
      <c r="P2788" t="s">
        <v>63</v>
      </c>
      <c r="Q2788" t="s">
        <v>5853</v>
      </c>
      <c r="R2788" t="s">
        <v>567</v>
      </c>
      <c r="S2788" t="str">
        <f t="shared" si="39"/>
        <v>ORTIZ PAREJA, ALEJANDRINA</v>
      </c>
      <c r="T2788" t="s">
        <v>47</v>
      </c>
      <c r="U2788" t="s">
        <v>48</v>
      </c>
      <c r="V2788" t="s">
        <v>49</v>
      </c>
      <c r="W2788" t="s">
        <v>18679</v>
      </c>
      <c r="X2788" s="126">
        <v>22723</v>
      </c>
      <c r="Y2788" t="s">
        <v>5854</v>
      </c>
      <c r="AB2788" t="s">
        <v>38</v>
      </c>
      <c r="AC2788" t="s">
        <v>39</v>
      </c>
      <c r="AD2788" t="s">
        <v>40</v>
      </c>
    </row>
    <row r="2789" spans="1:30" x14ac:dyDescent="0.25">
      <c r="A2789" t="s">
        <v>5857</v>
      </c>
      <c r="B2789" t="s">
        <v>27</v>
      </c>
      <c r="C2789" t="s">
        <v>28</v>
      </c>
      <c r="D2789" t="s">
        <v>29</v>
      </c>
      <c r="E2789" t="s">
        <v>30</v>
      </c>
      <c r="F2789" t="s">
        <v>5855</v>
      </c>
      <c r="G2789" t="s">
        <v>14291</v>
      </c>
      <c r="H2789" t="s">
        <v>14290</v>
      </c>
      <c r="I2789" t="s">
        <v>5856</v>
      </c>
      <c r="J2789" t="s">
        <v>5857</v>
      </c>
      <c r="K2789" t="s">
        <v>31</v>
      </c>
      <c r="L2789" t="s">
        <v>31</v>
      </c>
      <c r="M2789" t="s">
        <v>42</v>
      </c>
      <c r="N2789" t="s">
        <v>43</v>
      </c>
      <c r="O2789" t="s">
        <v>5858</v>
      </c>
      <c r="P2789" t="s">
        <v>257</v>
      </c>
      <c r="Q2789" t="s">
        <v>208</v>
      </c>
      <c r="R2789" t="s">
        <v>73</v>
      </c>
      <c r="S2789" t="str">
        <f t="shared" si="39"/>
        <v>BERMEJO ESPEZUA, MARIA ISABEL</v>
      </c>
      <c r="T2789" t="s">
        <v>47</v>
      </c>
      <c r="U2789" t="s">
        <v>48</v>
      </c>
      <c r="V2789" t="s">
        <v>49</v>
      </c>
      <c r="W2789" t="s">
        <v>18680</v>
      </c>
      <c r="X2789" s="126">
        <v>23921</v>
      </c>
      <c r="Y2789" t="s">
        <v>5859</v>
      </c>
      <c r="AB2789" t="s">
        <v>38</v>
      </c>
      <c r="AC2789" t="s">
        <v>39</v>
      </c>
      <c r="AD2789" t="s">
        <v>40</v>
      </c>
    </row>
    <row r="2790" spans="1:30" x14ac:dyDescent="0.25">
      <c r="A2790" t="s">
        <v>5863</v>
      </c>
      <c r="B2790" t="s">
        <v>27</v>
      </c>
      <c r="C2790" t="s">
        <v>28</v>
      </c>
      <c r="D2790" t="s">
        <v>29</v>
      </c>
      <c r="E2790" t="s">
        <v>30</v>
      </c>
      <c r="F2790" t="s">
        <v>6340</v>
      </c>
      <c r="G2790" t="s">
        <v>5861</v>
      </c>
      <c r="H2790" t="s">
        <v>14290</v>
      </c>
      <c r="I2790" t="s">
        <v>5862</v>
      </c>
      <c r="J2790" t="s">
        <v>5863</v>
      </c>
      <c r="K2790" t="s">
        <v>31</v>
      </c>
      <c r="L2790" t="s">
        <v>31</v>
      </c>
      <c r="M2790" t="s">
        <v>42</v>
      </c>
      <c r="N2790" t="s">
        <v>43</v>
      </c>
      <c r="O2790" t="s">
        <v>6341</v>
      </c>
      <c r="P2790" t="s">
        <v>106</v>
      </c>
      <c r="Q2790" t="s">
        <v>346</v>
      </c>
      <c r="R2790" t="s">
        <v>15548</v>
      </c>
      <c r="S2790" t="str">
        <f t="shared" si="39"/>
        <v>MAMANI PACHO, ELEAZAR</v>
      </c>
      <c r="T2790" t="s">
        <v>64</v>
      </c>
      <c r="U2790" t="s">
        <v>48</v>
      </c>
      <c r="V2790" t="s">
        <v>49</v>
      </c>
      <c r="W2790" t="s">
        <v>17939</v>
      </c>
      <c r="X2790" s="126">
        <v>30811</v>
      </c>
      <c r="Y2790" t="s">
        <v>15549</v>
      </c>
      <c r="AB2790" t="s">
        <v>38</v>
      </c>
      <c r="AC2790" t="s">
        <v>39</v>
      </c>
      <c r="AD2790" t="s">
        <v>40</v>
      </c>
    </row>
    <row r="2791" spans="1:30" x14ac:dyDescent="0.25">
      <c r="A2791" t="s">
        <v>5864</v>
      </c>
      <c r="B2791" t="s">
        <v>27</v>
      </c>
      <c r="C2791" t="s">
        <v>28</v>
      </c>
      <c r="D2791" t="s">
        <v>29</v>
      </c>
      <c r="E2791" t="s">
        <v>30</v>
      </c>
      <c r="F2791" t="s">
        <v>6340</v>
      </c>
      <c r="G2791" t="s">
        <v>5861</v>
      </c>
      <c r="H2791" t="s">
        <v>14290</v>
      </c>
      <c r="I2791" t="s">
        <v>5862</v>
      </c>
      <c r="J2791" t="s">
        <v>5864</v>
      </c>
      <c r="K2791" t="s">
        <v>31</v>
      </c>
      <c r="L2791" t="s">
        <v>31</v>
      </c>
      <c r="M2791" t="s">
        <v>42</v>
      </c>
      <c r="N2791" t="s">
        <v>43</v>
      </c>
      <c r="O2791" t="s">
        <v>53</v>
      </c>
      <c r="P2791" t="s">
        <v>308</v>
      </c>
      <c r="Q2791" t="s">
        <v>1021</v>
      </c>
      <c r="R2791" t="s">
        <v>5865</v>
      </c>
      <c r="S2791" t="str">
        <f t="shared" si="39"/>
        <v>SUBIA ZAIRA, ALEJANDRO ANTONIO</v>
      </c>
      <c r="T2791" t="s">
        <v>59</v>
      </c>
      <c r="U2791" t="s">
        <v>48</v>
      </c>
      <c r="V2791" t="s">
        <v>49</v>
      </c>
      <c r="W2791" t="s">
        <v>18681</v>
      </c>
      <c r="X2791" s="126">
        <v>22405</v>
      </c>
      <c r="Y2791" t="s">
        <v>5866</v>
      </c>
      <c r="AB2791" t="s">
        <v>38</v>
      </c>
      <c r="AC2791" t="s">
        <v>39</v>
      </c>
      <c r="AD2791" t="s">
        <v>40</v>
      </c>
    </row>
    <row r="2792" spans="1:30" x14ac:dyDescent="0.25">
      <c r="A2792" t="s">
        <v>5867</v>
      </c>
      <c r="B2792" t="s">
        <v>27</v>
      </c>
      <c r="C2792" t="s">
        <v>28</v>
      </c>
      <c r="D2792" t="s">
        <v>29</v>
      </c>
      <c r="E2792" t="s">
        <v>30</v>
      </c>
      <c r="F2792" t="s">
        <v>6340</v>
      </c>
      <c r="G2792" t="s">
        <v>5861</v>
      </c>
      <c r="H2792" t="s">
        <v>14290</v>
      </c>
      <c r="I2792" t="s">
        <v>5862</v>
      </c>
      <c r="J2792" t="s">
        <v>5867</v>
      </c>
      <c r="K2792" t="s">
        <v>90</v>
      </c>
      <c r="L2792" t="s">
        <v>91</v>
      </c>
      <c r="M2792" t="s">
        <v>92</v>
      </c>
      <c r="N2792" t="s">
        <v>43</v>
      </c>
      <c r="O2792" t="s">
        <v>53</v>
      </c>
      <c r="P2792" t="s">
        <v>5045</v>
      </c>
      <c r="Q2792" t="s">
        <v>1757</v>
      </c>
      <c r="R2792" t="s">
        <v>1864</v>
      </c>
      <c r="S2792" t="str">
        <f t="shared" si="39"/>
        <v>MOLLO SACARI, FEDERICO</v>
      </c>
      <c r="T2792" t="s">
        <v>406</v>
      </c>
      <c r="U2792" t="s">
        <v>37</v>
      </c>
      <c r="V2792" t="s">
        <v>49</v>
      </c>
      <c r="W2792" t="s">
        <v>18682</v>
      </c>
      <c r="X2792" s="126">
        <v>22883</v>
      </c>
      <c r="Y2792" t="s">
        <v>5868</v>
      </c>
      <c r="AB2792" t="s">
        <v>38</v>
      </c>
      <c r="AC2792" t="s">
        <v>95</v>
      </c>
      <c r="AD2792" t="s">
        <v>40</v>
      </c>
    </row>
    <row r="2793" spans="1:30" x14ac:dyDescent="0.25">
      <c r="A2793" t="s">
        <v>5872</v>
      </c>
      <c r="B2793" t="s">
        <v>27</v>
      </c>
      <c r="C2793" t="s">
        <v>28</v>
      </c>
      <c r="D2793" t="s">
        <v>29</v>
      </c>
      <c r="E2793" t="s">
        <v>30</v>
      </c>
      <c r="F2793" t="s">
        <v>5869</v>
      </c>
      <c r="G2793" t="s">
        <v>5870</v>
      </c>
      <c r="H2793" t="s">
        <v>6342</v>
      </c>
      <c r="I2793" t="s">
        <v>5871</v>
      </c>
      <c r="J2793" t="s">
        <v>5872</v>
      </c>
      <c r="K2793" t="s">
        <v>31</v>
      </c>
      <c r="L2793" t="s">
        <v>32</v>
      </c>
      <c r="M2793" t="s">
        <v>709</v>
      </c>
      <c r="N2793" t="s">
        <v>699</v>
      </c>
      <c r="O2793" t="s">
        <v>5873</v>
      </c>
      <c r="P2793" t="s">
        <v>580</v>
      </c>
      <c r="Q2793" t="s">
        <v>267</v>
      </c>
      <c r="R2793" t="s">
        <v>5878</v>
      </c>
      <c r="S2793" t="str">
        <f t="shared" si="39"/>
        <v>LIMACHE SANDOVAL, WILMER FACTOR</v>
      </c>
      <c r="T2793" t="s">
        <v>36</v>
      </c>
      <c r="U2793" t="s">
        <v>37</v>
      </c>
      <c r="V2793" t="s">
        <v>49</v>
      </c>
      <c r="W2793" t="s">
        <v>18683</v>
      </c>
      <c r="X2793" s="126">
        <v>22638</v>
      </c>
      <c r="Y2793" t="s">
        <v>5880</v>
      </c>
      <c r="Z2793" s="126">
        <v>44197</v>
      </c>
      <c r="AA2793" s="126">
        <v>44561</v>
      </c>
      <c r="AB2793" t="s">
        <v>38</v>
      </c>
      <c r="AC2793" t="s">
        <v>39</v>
      </c>
      <c r="AD2793" t="s">
        <v>40</v>
      </c>
    </row>
    <row r="2794" spans="1:30" x14ac:dyDescent="0.25">
      <c r="A2794" t="s">
        <v>5876</v>
      </c>
      <c r="B2794" t="s">
        <v>27</v>
      </c>
      <c r="C2794" t="s">
        <v>28</v>
      </c>
      <c r="D2794" t="s">
        <v>29</v>
      </c>
      <c r="E2794" t="s">
        <v>30</v>
      </c>
      <c r="F2794" t="s">
        <v>5869</v>
      </c>
      <c r="G2794" t="s">
        <v>5870</v>
      </c>
      <c r="H2794" t="s">
        <v>6342</v>
      </c>
      <c r="I2794" t="s">
        <v>5871</v>
      </c>
      <c r="J2794" t="s">
        <v>5876</v>
      </c>
      <c r="K2794" t="s">
        <v>31</v>
      </c>
      <c r="L2794" t="s">
        <v>31</v>
      </c>
      <c r="M2794" t="s">
        <v>42</v>
      </c>
      <c r="N2794" t="s">
        <v>43</v>
      </c>
      <c r="O2794" t="s">
        <v>5877</v>
      </c>
      <c r="P2794" t="s">
        <v>580</v>
      </c>
      <c r="Q2794" t="s">
        <v>267</v>
      </c>
      <c r="R2794" t="s">
        <v>5878</v>
      </c>
      <c r="S2794" t="str">
        <f t="shared" si="39"/>
        <v>LIMACHE SANDOVAL, WILMER FACTOR</v>
      </c>
      <c r="T2794" t="s">
        <v>36</v>
      </c>
      <c r="U2794" t="s">
        <v>48</v>
      </c>
      <c r="V2794" t="s">
        <v>813</v>
      </c>
      <c r="W2794" t="s">
        <v>18683</v>
      </c>
      <c r="X2794" s="126">
        <v>22638</v>
      </c>
      <c r="Y2794" t="s">
        <v>5880</v>
      </c>
      <c r="Z2794" s="126">
        <v>44197</v>
      </c>
      <c r="AA2794" s="126">
        <v>44561</v>
      </c>
      <c r="AB2794" t="s">
        <v>38</v>
      </c>
      <c r="AC2794" t="s">
        <v>39</v>
      </c>
      <c r="AD2794" t="s">
        <v>40</v>
      </c>
    </row>
    <row r="2795" spans="1:30" x14ac:dyDescent="0.25">
      <c r="B2795" t="s">
        <v>27</v>
      </c>
      <c r="C2795" t="s">
        <v>28</v>
      </c>
      <c r="D2795" t="s">
        <v>29</v>
      </c>
      <c r="E2795" t="s">
        <v>30</v>
      </c>
      <c r="F2795" t="s">
        <v>5869</v>
      </c>
      <c r="G2795" t="s">
        <v>5870</v>
      </c>
      <c r="H2795" t="s">
        <v>6342</v>
      </c>
      <c r="I2795" t="s">
        <v>5871</v>
      </c>
      <c r="J2795" t="s">
        <v>5876</v>
      </c>
      <c r="K2795" t="s">
        <v>31</v>
      </c>
      <c r="L2795" t="s">
        <v>31</v>
      </c>
      <c r="M2795" t="s">
        <v>42</v>
      </c>
      <c r="N2795" t="s">
        <v>61</v>
      </c>
      <c r="O2795" t="s">
        <v>18684</v>
      </c>
      <c r="P2795" t="s">
        <v>558</v>
      </c>
      <c r="Q2795" t="s">
        <v>305</v>
      </c>
      <c r="R2795" t="s">
        <v>22838</v>
      </c>
      <c r="S2795" s="189" t="s">
        <v>235</v>
      </c>
      <c r="T2795" t="s">
        <v>64</v>
      </c>
      <c r="U2795" t="s">
        <v>48</v>
      </c>
      <c r="V2795" t="s">
        <v>49</v>
      </c>
      <c r="W2795" t="s">
        <v>22839</v>
      </c>
      <c r="X2795" s="126">
        <v>26327</v>
      </c>
      <c r="Y2795" t="s">
        <v>22840</v>
      </c>
      <c r="Z2795" s="126">
        <v>44256</v>
      </c>
      <c r="AA2795" s="126">
        <v>44561</v>
      </c>
      <c r="AB2795" t="s">
        <v>302</v>
      </c>
      <c r="AC2795" t="s">
        <v>6628</v>
      </c>
      <c r="AD2795" t="s">
        <v>40</v>
      </c>
    </row>
    <row r="2796" spans="1:30" x14ac:dyDescent="0.25">
      <c r="A2796" t="s">
        <v>5881</v>
      </c>
      <c r="B2796" t="s">
        <v>27</v>
      </c>
      <c r="C2796" t="s">
        <v>28</v>
      </c>
      <c r="D2796" t="s">
        <v>29</v>
      </c>
      <c r="E2796" t="s">
        <v>30</v>
      </c>
      <c r="F2796" t="s">
        <v>5869</v>
      </c>
      <c r="G2796" t="s">
        <v>5870</v>
      </c>
      <c r="H2796" t="s">
        <v>6342</v>
      </c>
      <c r="I2796" t="s">
        <v>5871</v>
      </c>
      <c r="J2796" t="s">
        <v>5881</v>
      </c>
      <c r="K2796" t="s">
        <v>31</v>
      </c>
      <c r="L2796" t="s">
        <v>31</v>
      </c>
      <c r="M2796" t="s">
        <v>42</v>
      </c>
      <c r="N2796" t="s">
        <v>43</v>
      </c>
      <c r="O2796" t="s">
        <v>14292</v>
      </c>
      <c r="P2796" t="s">
        <v>675</v>
      </c>
      <c r="Q2796" t="s">
        <v>1026</v>
      </c>
      <c r="R2796" t="s">
        <v>702</v>
      </c>
      <c r="S2796" t="str">
        <f t="shared" si="39"/>
        <v>OVIEDO PACHAURI, JUAN</v>
      </c>
      <c r="T2796" t="s">
        <v>59</v>
      </c>
      <c r="U2796" t="s">
        <v>48</v>
      </c>
      <c r="V2796" t="s">
        <v>49</v>
      </c>
      <c r="W2796" t="s">
        <v>18685</v>
      </c>
      <c r="X2796" s="126">
        <v>24635</v>
      </c>
      <c r="Y2796" t="s">
        <v>6011</v>
      </c>
      <c r="AB2796" t="s">
        <v>38</v>
      </c>
      <c r="AC2796" t="s">
        <v>39</v>
      </c>
      <c r="AD2796" t="s">
        <v>40</v>
      </c>
    </row>
    <row r="2797" spans="1:30" x14ac:dyDescent="0.25">
      <c r="A2797" t="s">
        <v>5882</v>
      </c>
      <c r="B2797" t="s">
        <v>27</v>
      </c>
      <c r="C2797" t="s">
        <v>28</v>
      </c>
      <c r="D2797" t="s">
        <v>29</v>
      </c>
      <c r="E2797" t="s">
        <v>30</v>
      </c>
      <c r="F2797" t="s">
        <v>5869</v>
      </c>
      <c r="G2797" t="s">
        <v>5870</v>
      </c>
      <c r="H2797" t="s">
        <v>6342</v>
      </c>
      <c r="I2797" t="s">
        <v>5871</v>
      </c>
      <c r="J2797" t="s">
        <v>5882</v>
      </c>
      <c r="K2797" t="s">
        <v>31</v>
      </c>
      <c r="L2797" t="s">
        <v>31</v>
      </c>
      <c r="M2797" t="s">
        <v>42</v>
      </c>
      <c r="N2797" t="s">
        <v>43</v>
      </c>
      <c r="O2797" t="s">
        <v>5883</v>
      </c>
      <c r="P2797" t="s">
        <v>337</v>
      </c>
      <c r="Q2797" t="s">
        <v>250</v>
      </c>
      <c r="R2797" t="s">
        <v>779</v>
      </c>
      <c r="S2797" t="str">
        <f t="shared" si="39"/>
        <v>ATENCIO MAQUERA, NICOLAS</v>
      </c>
      <c r="T2797" t="s">
        <v>47</v>
      </c>
      <c r="U2797" t="s">
        <v>48</v>
      </c>
      <c r="V2797" t="s">
        <v>49</v>
      </c>
      <c r="W2797" t="s">
        <v>18686</v>
      </c>
      <c r="X2797" s="126">
        <v>21890</v>
      </c>
      <c r="Y2797" t="s">
        <v>5884</v>
      </c>
      <c r="AB2797" t="s">
        <v>38</v>
      </c>
      <c r="AC2797" t="s">
        <v>39</v>
      </c>
      <c r="AD2797" t="s">
        <v>40</v>
      </c>
    </row>
    <row r="2798" spans="1:30" x14ac:dyDescent="0.25">
      <c r="A2798" t="s">
        <v>5885</v>
      </c>
      <c r="B2798" t="s">
        <v>27</v>
      </c>
      <c r="C2798" t="s">
        <v>28</v>
      </c>
      <c r="D2798" t="s">
        <v>29</v>
      </c>
      <c r="E2798" t="s">
        <v>30</v>
      </c>
      <c r="F2798" t="s">
        <v>5869</v>
      </c>
      <c r="G2798" t="s">
        <v>5870</v>
      </c>
      <c r="H2798" t="s">
        <v>6342</v>
      </c>
      <c r="I2798" t="s">
        <v>5871</v>
      </c>
      <c r="J2798" t="s">
        <v>5885</v>
      </c>
      <c r="K2798" t="s">
        <v>31</v>
      </c>
      <c r="L2798" t="s">
        <v>31</v>
      </c>
      <c r="M2798" t="s">
        <v>42</v>
      </c>
      <c r="N2798" t="s">
        <v>43</v>
      </c>
      <c r="O2798" t="s">
        <v>5883</v>
      </c>
      <c r="P2798" t="s">
        <v>692</v>
      </c>
      <c r="Q2798" t="s">
        <v>274</v>
      </c>
      <c r="R2798" t="s">
        <v>5886</v>
      </c>
      <c r="S2798" t="str">
        <f t="shared" si="39"/>
        <v>BAILON HUARACHA, FELIPA ESTELA</v>
      </c>
      <c r="T2798" t="s">
        <v>47</v>
      </c>
      <c r="U2798" t="s">
        <v>48</v>
      </c>
      <c r="V2798" t="s">
        <v>49</v>
      </c>
      <c r="W2798" t="s">
        <v>18687</v>
      </c>
      <c r="X2798" s="126">
        <v>24005</v>
      </c>
      <c r="Y2798" t="s">
        <v>5887</v>
      </c>
      <c r="AB2798" t="s">
        <v>38</v>
      </c>
      <c r="AC2798" t="s">
        <v>39</v>
      </c>
      <c r="AD2798" t="s">
        <v>40</v>
      </c>
    </row>
    <row r="2799" spans="1:30" x14ac:dyDescent="0.25">
      <c r="A2799" t="s">
        <v>18688</v>
      </c>
      <c r="B2799" t="s">
        <v>27</v>
      </c>
      <c r="C2799" t="s">
        <v>28</v>
      </c>
      <c r="D2799" t="s">
        <v>29</v>
      </c>
      <c r="E2799" t="s">
        <v>30</v>
      </c>
      <c r="F2799" t="s">
        <v>5869</v>
      </c>
      <c r="G2799" t="s">
        <v>5870</v>
      </c>
      <c r="H2799" t="s">
        <v>6342</v>
      </c>
      <c r="I2799" t="s">
        <v>5871</v>
      </c>
      <c r="J2799" t="s">
        <v>18688</v>
      </c>
      <c r="K2799" t="s">
        <v>31</v>
      </c>
      <c r="L2799" t="s">
        <v>31</v>
      </c>
      <c r="M2799" t="s">
        <v>42</v>
      </c>
      <c r="N2799" t="s">
        <v>61</v>
      </c>
      <c r="O2799" t="s">
        <v>18689</v>
      </c>
      <c r="P2799" t="s">
        <v>74</v>
      </c>
      <c r="Q2799" t="s">
        <v>75</v>
      </c>
      <c r="R2799" t="s">
        <v>271</v>
      </c>
      <c r="S2799" s="189" t="s">
        <v>235</v>
      </c>
      <c r="T2799" t="s">
        <v>64</v>
      </c>
      <c r="U2799" t="s">
        <v>784</v>
      </c>
      <c r="V2799" t="s">
        <v>49</v>
      </c>
      <c r="W2799" t="s">
        <v>22841</v>
      </c>
      <c r="X2799" s="126">
        <v>27547</v>
      </c>
      <c r="Y2799" t="s">
        <v>22842</v>
      </c>
      <c r="Z2799" s="126">
        <v>44256</v>
      </c>
      <c r="AA2799" s="126">
        <v>44561</v>
      </c>
      <c r="AB2799" t="s">
        <v>2185</v>
      </c>
      <c r="AC2799" t="s">
        <v>6628</v>
      </c>
      <c r="AD2799" t="s">
        <v>40</v>
      </c>
    </row>
    <row r="2800" spans="1:30" x14ac:dyDescent="0.25">
      <c r="A2800" t="s">
        <v>5889</v>
      </c>
      <c r="B2800" t="s">
        <v>27</v>
      </c>
      <c r="C2800" t="s">
        <v>28</v>
      </c>
      <c r="D2800" t="s">
        <v>29</v>
      </c>
      <c r="E2800" t="s">
        <v>30</v>
      </c>
      <c r="F2800" t="s">
        <v>6343</v>
      </c>
      <c r="G2800" t="s">
        <v>5888</v>
      </c>
      <c r="H2800" t="s">
        <v>6342</v>
      </c>
      <c r="I2800" t="s">
        <v>5848</v>
      </c>
      <c r="J2800" t="s">
        <v>5889</v>
      </c>
      <c r="K2800" t="s">
        <v>31</v>
      </c>
      <c r="L2800" t="s">
        <v>31</v>
      </c>
      <c r="M2800" t="s">
        <v>42</v>
      </c>
      <c r="N2800" t="s">
        <v>43</v>
      </c>
      <c r="O2800" t="s">
        <v>53</v>
      </c>
      <c r="P2800" t="s">
        <v>193</v>
      </c>
      <c r="Q2800" t="s">
        <v>87</v>
      </c>
      <c r="R2800" t="s">
        <v>5890</v>
      </c>
      <c r="S2800" t="str">
        <f t="shared" si="39"/>
        <v>APAZA CARBAJAL, DANIEL FLORENCIO</v>
      </c>
      <c r="T2800" t="s">
        <v>52</v>
      </c>
      <c r="U2800" t="s">
        <v>48</v>
      </c>
      <c r="V2800" t="s">
        <v>49</v>
      </c>
      <c r="W2800" t="s">
        <v>18690</v>
      </c>
      <c r="X2800" s="126">
        <v>20823</v>
      </c>
      <c r="Y2800" t="s">
        <v>5891</v>
      </c>
      <c r="AB2800" t="s">
        <v>38</v>
      </c>
      <c r="AC2800" t="s">
        <v>39</v>
      </c>
      <c r="AD2800" t="s">
        <v>40</v>
      </c>
    </row>
    <row r="2801" spans="1:30" x14ac:dyDescent="0.25">
      <c r="A2801" t="s">
        <v>5892</v>
      </c>
      <c r="B2801" t="s">
        <v>27</v>
      </c>
      <c r="C2801" t="s">
        <v>28</v>
      </c>
      <c r="D2801" t="s">
        <v>29</v>
      </c>
      <c r="E2801" t="s">
        <v>30</v>
      </c>
      <c r="F2801" t="s">
        <v>6343</v>
      </c>
      <c r="G2801" t="s">
        <v>5888</v>
      </c>
      <c r="H2801" t="s">
        <v>6342</v>
      </c>
      <c r="I2801" t="s">
        <v>5848</v>
      </c>
      <c r="J2801" t="s">
        <v>5892</v>
      </c>
      <c r="K2801" t="s">
        <v>31</v>
      </c>
      <c r="L2801" t="s">
        <v>31</v>
      </c>
      <c r="M2801" t="s">
        <v>42</v>
      </c>
      <c r="N2801" t="s">
        <v>61</v>
      </c>
      <c r="O2801" t="s">
        <v>18691</v>
      </c>
      <c r="P2801" t="s">
        <v>75</v>
      </c>
      <c r="Q2801" t="s">
        <v>75</v>
      </c>
      <c r="R2801" t="s">
        <v>56</v>
      </c>
      <c r="S2801" s="189" t="s">
        <v>235</v>
      </c>
      <c r="T2801" t="s">
        <v>64</v>
      </c>
      <c r="U2801" t="s">
        <v>48</v>
      </c>
      <c r="V2801" t="s">
        <v>49</v>
      </c>
      <c r="W2801" t="s">
        <v>22843</v>
      </c>
      <c r="X2801" s="126">
        <v>30535</v>
      </c>
      <c r="Y2801" t="s">
        <v>22844</v>
      </c>
      <c r="Z2801" s="126">
        <v>44519</v>
      </c>
      <c r="AA2801" s="126">
        <v>44561</v>
      </c>
      <c r="AB2801" t="s">
        <v>38</v>
      </c>
      <c r="AC2801" t="s">
        <v>6628</v>
      </c>
      <c r="AD2801" t="s">
        <v>40</v>
      </c>
    </row>
    <row r="2802" spans="1:30" x14ac:dyDescent="0.25">
      <c r="A2802" t="s">
        <v>5893</v>
      </c>
      <c r="B2802" t="s">
        <v>27</v>
      </c>
      <c r="C2802" t="s">
        <v>28</v>
      </c>
      <c r="D2802" t="s">
        <v>29</v>
      </c>
      <c r="E2802" t="s">
        <v>30</v>
      </c>
      <c r="F2802" t="s">
        <v>6343</v>
      </c>
      <c r="G2802" t="s">
        <v>5888</v>
      </c>
      <c r="H2802" t="s">
        <v>6342</v>
      </c>
      <c r="I2802" t="s">
        <v>5848</v>
      </c>
      <c r="J2802" t="s">
        <v>5893</v>
      </c>
      <c r="K2802" t="s">
        <v>31</v>
      </c>
      <c r="L2802" t="s">
        <v>31</v>
      </c>
      <c r="M2802" t="s">
        <v>42</v>
      </c>
      <c r="N2802" t="s">
        <v>43</v>
      </c>
      <c r="O2802" t="s">
        <v>5894</v>
      </c>
      <c r="P2802" t="s">
        <v>456</v>
      </c>
      <c r="Q2802" t="s">
        <v>8688</v>
      </c>
      <c r="R2802" t="s">
        <v>14472</v>
      </c>
      <c r="S2802" t="str">
        <f t="shared" si="39"/>
        <v>VILLASANTE CHOQUECHAMBI, EDELMIRA</v>
      </c>
      <c r="T2802" t="s">
        <v>47</v>
      </c>
      <c r="U2802" t="s">
        <v>48</v>
      </c>
      <c r="V2802" t="s">
        <v>49</v>
      </c>
      <c r="W2802" t="s">
        <v>18692</v>
      </c>
      <c r="X2802" s="126">
        <v>21033</v>
      </c>
      <c r="Y2802" t="s">
        <v>14473</v>
      </c>
      <c r="AB2802" t="s">
        <v>38</v>
      </c>
      <c r="AC2802" t="s">
        <v>39</v>
      </c>
      <c r="AD2802" t="s">
        <v>40</v>
      </c>
    </row>
    <row r="2803" spans="1:30" x14ac:dyDescent="0.25">
      <c r="A2803" t="s">
        <v>5895</v>
      </c>
      <c r="B2803" t="s">
        <v>27</v>
      </c>
      <c r="C2803" t="s">
        <v>28</v>
      </c>
      <c r="D2803" t="s">
        <v>29</v>
      </c>
      <c r="E2803" t="s">
        <v>30</v>
      </c>
      <c r="F2803" t="s">
        <v>6343</v>
      </c>
      <c r="G2803" t="s">
        <v>5888</v>
      </c>
      <c r="H2803" t="s">
        <v>6342</v>
      </c>
      <c r="I2803" t="s">
        <v>5848</v>
      </c>
      <c r="J2803" t="s">
        <v>5895</v>
      </c>
      <c r="K2803" t="s">
        <v>31</v>
      </c>
      <c r="L2803" t="s">
        <v>31</v>
      </c>
      <c r="M2803" t="s">
        <v>42</v>
      </c>
      <c r="N2803" t="s">
        <v>43</v>
      </c>
      <c r="O2803" t="s">
        <v>53</v>
      </c>
      <c r="P2803" t="s">
        <v>106</v>
      </c>
      <c r="Q2803" t="s">
        <v>296</v>
      </c>
      <c r="R2803" t="s">
        <v>863</v>
      </c>
      <c r="S2803" t="str">
        <f t="shared" si="39"/>
        <v>MAMANI LUQUE, IGNACIO</v>
      </c>
      <c r="T2803" t="s">
        <v>47</v>
      </c>
      <c r="U2803" t="s">
        <v>48</v>
      </c>
      <c r="V2803" t="s">
        <v>49</v>
      </c>
      <c r="W2803" t="s">
        <v>18693</v>
      </c>
      <c r="X2803" s="126">
        <v>22859</v>
      </c>
      <c r="Y2803" t="s">
        <v>5896</v>
      </c>
      <c r="AB2803" t="s">
        <v>38</v>
      </c>
      <c r="AC2803" t="s">
        <v>39</v>
      </c>
      <c r="AD2803" t="s">
        <v>40</v>
      </c>
    </row>
    <row r="2804" spans="1:30" x14ac:dyDescent="0.25">
      <c r="A2804" t="s">
        <v>5897</v>
      </c>
      <c r="B2804" t="s">
        <v>27</v>
      </c>
      <c r="C2804" t="s">
        <v>28</v>
      </c>
      <c r="D2804" t="s">
        <v>29</v>
      </c>
      <c r="E2804" t="s">
        <v>30</v>
      </c>
      <c r="F2804" t="s">
        <v>6343</v>
      </c>
      <c r="G2804" t="s">
        <v>5888</v>
      </c>
      <c r="H2804" t="s">
        <v>6342</v>
      </c>
      <c r="I2804" t="s">
        <v>5848</v>
      </c>
      <c r="J2804" t="s">
        <v>5897</v>
      </c>
      <c r="K2804" t="s">
        <v>31</v>
      </c>
      <c r="L2804" t="s">
        <v>31</v>
      </c>
      <c r="M2804" t="s">
        <v>42</v>
      </c>
      <c r="N2804" t="s">
        <v>43</v>
      </c>
      <c r="O2804" t="s">
        <v>53</v>
      </c>
      <c r="P2804" t="s">
        <v>169</v>
      </c>
      <c r="Q2804" t="s">
        <v>85</v>
      </c>
      <c r="R2804" t="s">
        <v>5898</v>
      </c>
      <c r="S2804" t="str">
        <f t="shared" si="39"/>
        <v>MORALES CACERES, WILLIAM PABLO</v>
      </c>
      <c r="T2804" t="s">
        <v>59</v>
      </c>
      <c r="U2804" t="s">
        <v>48</v>
      </c>
      <c r="V2804" t="s">
        <v>49</v>
      </c>
      <c r="W2804" t="s">
        <v>18694</v>
      </c>
      <c r="X2804" s="126">
        <v>24652</v>
      </c>
      <c r="Y2804" t="s">
        <v>5899</v>
      </c>
      <c r="AB2804" t="s">
        <v>38</v>
      </c>
      <c r="AC2804" t="s">
        <v>39</v>
      </c>
      <c r="AD2804" t="s">
        <v>40</v>
      </c>
    </row>
    <row r="2805" spans="1:30" x14ac:dyDescent="0.25">
      <c r="A2805" t="s">
        <v>5900</v>
      </c>
      <c r="B2805" t="s">
        <v>27</v>
      </c>
      <c r="C2805" t="s">
        <v>28</v>
      </c>
      <c r="D2805" t="s">
        <v>29</v>
      </c>
      <c r="E2805" t="s">
        <v>30</v>
      </c>
      <c r="F2805" t="s">
        <v>6343</v>
      </c>
      <c r="G2805" t="s">
        <v>5888</v>
      </c>
      <c r="H2805" t="s">
        <v>6342</v>
      </c>
      <c r="I2805" t="s">
        <v>5848</v>
      </c>
      <c r="J2805" t="s">
        <v>5900</v>
      </c>
      <c r="K2805" t="s">
        <v>90</v>
      </c>
      <c r="L2805" t="s">
        <v>91</v>
      </c>
      <c r="M2805" t="s">
        <v>92</v>
      </c>
      <c r="N2805" t="s">
        <v>43</v>
      </c>
      <c r="O2805" t="s">
        <v>14293</v>
      </c>
      <c r="P2805" t="s">
        <v>75</v>
      </c>
      <c r="Q2805" t="s">
        <v>387</v>
      </c>
      <c r="R2805" t="s">
        <v>567</v>
      </c>
      <c r="S2805" t="str">
        <f t="shared" si="39"/>
        <v>QUISPE POMA, ALEJANDRINA</v>
      </c>
      <c r="T2805" t="s">
        <v>102</v>
      </c>
      <c r="U2805" t="s">
        <v>37</v>
      </c>
      <c r="V2805" t="s">
        <v>49</v>
      </c>
      <c r="W2805" t="s">
        <v>18695</v>
      </c>
      <c r="X2805" s="126">
        <v>26842</v>
      </c>
      <c r="Y2805" t="s">
        <v>5564</v>
      </c>
      <c r="AB2805" t="s">
        <v>38</v>
      </c>
      <c r="AC2805" t="s">
        <v>95</v>
      </c>
      <c r="AD2805" t="s">
        <v>40</v>
      </c>
    </row>
    <row r="2806" spans="1:30" x14ac:dyDescent="0.25">
      <c r="A2806" t="s">
        <v>5904</v>
      </c>
      <c r="B2806" t="s">
        <v>27</v>
      </c>
      <c r="C2806" t="s">
        <v>28</v>
      </c>
      <c r="D2806" t="s">
        <v>29</v>
      </c>
      <c r="E2806" t="s">
        <v>30</v>
      </c>
      <c r="F2806" t="s">
        <v>5901</v>
      </c>
      <c r="G2806" t="s">
        <v>5902</v>
      </c>
      <c r="H2806" t="s">
        <v>6342</v>
      </c>
      <c r="I2806" t="s">
        <v>5903</v>
      </c>
      <c r="J2806" t="s">
        <v>5904</v>
      </c>
      <c r="K2806" t="s">
        <v>31</v>
      </c>
      <c r="L2806" t="s">
        <v>32</v>
      </c>
      <c r="M2806" t="s">
        <v>709</v>
      </c>
      <c r="N2806" t="s">
        <v>34</v>
      </c>
      <c r="O2806" t="s">
        <v>6611</v>
      </c>
      <c r="P2806" t="s">
        <v>106</v>
      </c>
      <c r="Q2806" t="s">
        <v>3583</v>
      </c>
      <c r="R2806" t="s">
        <v>5905</v>
      </c>
      <c r="S2806" t="str">
        <f t="shared" si="39"/>
        <v>MAMANI MONTES, JOEL LOT</v>
      </c>
      <c r="T2806" t="s">
        <v>36</v>
      </c>
      <c r="U2806" t="s">
        <v>37</v>
      </c>
      <c r="V2806" t="s">
        <v>6613</v>
      </c>
      <c r="W2806" t="s">
        <v>18696</v>
      </c>
      <c r="X2806" s="126">
        <v>25299</v>
      </c>
      <c r="Y2806" t="s">
        <v>5906</v>
      </c>
      <c r="Z2806" s="126">
        <v>43525</v>
      </c>
      <c r="AA2806" s="126">
        <v>44985</v>
      </c>
      <c r="AB2806" t="s">
        <v>38</v>
      </c>
      <c r="AC2806" t="s">
        <v>39</v>
      </c>
      <c r="AD2806" t="s">
        <v>40</v>
      </c>
    </row>
    <row r="2807" spans="1:30" x14ac:dyDescent="0.25">
      <c r="A2807" t="s">
        <v>5907</v>
      </c>
      <c r="B2807" t="s">
        <v>27</v>
      </c>
      <c r="C2807" t="s">
        <v>28</v>
      </c>
      <c r="D2807" t="s">
        <v>29</v>
      </c>
      <c r="E2807" t="s">
        <v>30</v>
      </c>
      <c r="F2807" t="s">
        <v>5901</v>
      </c>
      <c r="G2807" t="s">
        <v>5902</v>
      </c>
      <c r="H2807" t="s">
        <v>6342</v>
      </c>
      <c r="I2807" t="s">
        <v>5903</v>
      </c>
      <c r="J2807" t="s">
        <v>5907</v>
      </c>
      <c r="K2807" t="s">
        <v>31</v>
      </c>
      <c r="L2807" t="s">
        <v>31</v>
      </c>
      <c r="M2807" t="s">
        <v>42</v>
      </c>
      <c r="N2807" t="s">
        <v>61</v>
      </c>
      <c r="O2807" t="s">
        <v>18697</v>
      </c>
      <c r="P2807" t="s">
        <v>305</v>
      </c>
      <c r="Q2807" t="s">
        <v>75</v>
      </c>
      <c r="R2807" t="s">
        <v>22845</v>
      </c>
      <c r="S2807" s="189" t="s">
        <v>235</v>
      </c>
      <c r="T2807" t="s">
        <v>64</v>
      </c>
      <c r="U2807" t="s">
        <v>48</v>
      </c>
      <c r="V2807" t="s">
        <v>49</v>
      </c>
      <c r="W2807" t="s">
        <v>22846</v>
      </c>
      <c r="X2807" s="126">
        <v>26437</v>
      </c>
      <c r="Y2807" t="s">
        <v>22847</v>
      </c>
      <c r="Z2807" s="126">
        <v>44530</v>
      </c>
      <c r="AA2807" s="126">
        <v>44561</v>
      </c>
      <c r="AB2807" t="s">
        <v>38</v>
      </c>
      <c r="AC2807" t="s">
        <v>6628</v>
      </c>
      <c r="AD2807" t="s">
        <v>40</v>
      </c>
    </row>
    <row r="2808" spans="1:30" x14ac:dyDescent="0.25">
      <c r="A2808" t="s">
        <v>5908</v>
      </c>
      <c r="B2808" t="s">
        <v>27</v>
      </c>
      <c r="C2808" t="s">
        <v>28</v>
      </c>
      <c r="D2808" t="s">
        <v>29</v>
      </c>
      <c r="E2808" t="s">
        <v>30</v>
      </c>
      <c r="F2808" t="s">
        <v>5901</v>
      </c>
      <c r="G2808" t="s">
        <v>5902</v>
      </c>
      <c r="H2808" t="s">
        <v>6342</v>
      </c>
      <c r="I2808" t="s">
        <v>5903</v>
      </c>
      <c r="J2808" t="s">
        <v>5908</v>
      </c>
      <c r="K2808" t="s">
        <v>31</v>
      </c>
      <c r="L2808" t="s">
        <v>31</v>
      </c>
      <c r="M2808" t="s">
        <v>42</v>
      </c>
      <c r="N2808" t="s">
        <v>43</v>
      </c>
      <c r="O2808" t="s">
        <v>53</v>
      </c>
      <c r="P2808" t="s">
        <v>932</v>
      </c>
      <c r="Q2808" t="s">
        <v>511</v>
      </c>
      <c r="R2808" t="s">
        <v>650</v>
      </c>
      <c r="S2808" t="str">
        <f t="shared" si="39"/>
        <v>CARRASCO ZAVALA, ROGER</v>
      </c>
      <c r="T2808" t="s">
        <v>36</v>
      </c>
      <c r="U2808" t="s">
        <v>48</v>
      </c>
      <c r="V2808" t="s">
        <v>49</v>
      </c>
      <c r="W2808" t="s">
        <v>18698</v>
      </c>
      <c r="X2808" s="126">
        <v>23609</v>
      </c>
      <c r="Y2808" t="s">
        <v>5909</v>
      </c>
      <c r="AB2808" t="s">
        <v>38</v>
      </c>
      <c r="AC2808" t="s">
        <v>39</v>
      </c>
      <c r="AD2808" t="s">
        <v>40</v>
      </c>
    </row>
    <row r="2809" spans="1:30" x14ac:dyDescent="0.25">
      <c r="A2809" t="s">
        <v>5910</v>
      </c>
      <c r="B2809" t="s">
        <v>27</v>
      </c>
      <c r="C2809" t="s">
        <v>28</v>
      </c>
      <c r="D2809" t="s">
        <v>29</v>
      </c>
      <c r="E2809" t="s">
        <v>30</v>
      </c>
      <c r="F2809" t="s">
        <v>5901</v>
      </c>
      <c r="G2809" t="s">
        <v>5902</v>
      </c>
      <c r="H2809" t="s">
        <v>6342</v>
      </c>
      <c r="I2809" t="s">
        <v>5903</v>
      </c>
      <c r="J2809" t="s">
        <v>5910</v>
      </c>
      <c r="K2809" t="s">
        <v>31</v>
      </c>
      <c r="L2809" t="s">
        <v>31</v>
      </c>
      <c r="M2809" t="s">
        <v>42</v>
      </c>
      <c r="N2809" t="s">
        <v>61</v>
      </c>
      <c r="O2809" t="s">
        <v>18699</v>
      </c>
      <c r="P2809" t="s">
        <v>230</v>
      </c>
      <c r="Q2809" t="s">
        <v>457</v>
      </c>
      <c r="R2809" t="s">
        <v>177</v>
      </c>
      <c r="S2809" s="189" t="s">
        <v>235</v>
      </c>
      <c r="T2809" t="s">
        <v>64</v>
      </c>
      <c r="U2809" t="s">
        <v>48</v>
      </c>
      <c r="V2809" t="s">
        <v>49</v>
      </c>
      <c r="W2809" t="s">
        <v>22848</v>
      </c>
      <c r="X2809" s="126">
        <v>27961</v>
      </c>
      <c r="Y2809" t="s">
        <v>22849</v>
      </c>
      <c r="Z2809" s="126">
        <v>44256</v>
      </c>
      <c r="AA2809" s="126">
        <v>44561</v>
      </c>
      <c r="AB2809" t="s">
        <v>38</v>
      </c>
      <c r="AC2809" t="s">
        <v>6628</v>
      </c>
      <c r="AD2809" t="s">
        <v>40</v>
      </c>
    </row>
    <row r="2810" spans="1:30" x14ac:dyDescent="0.25">
      <c r="A2810" t="s">
        <v>5911</v>
      </c>
      <c r="B2810" t="s">
        <v>27</v>
      </c>
      <c r="C2810" t="s">
        <v>28</v>
      </c>
      <c r="D2810" t="s">
        <v>29</v>
      </c>
      <c r="E2810" t="s">
        <v>30</v>
      </c>
      <c r="F2810" t="s">
        <v>5901</v>
      </c>
      <c r="G2810" t="s">
        <v>5902</v>
      </c>
      <c r="H2810" t="s">
        <v>6342</v>
      </c>
      <c r="I2810" t="s">
        <v>5903</v>
      </c>
      <c r="J2810" t="s">
        <v>5911</v>
      </c>
      <c r="K2810" t="s">
        <v>31</v>
      </c>
      <c r="L2810" t="s">
        <v>31</v>
      </c>
      <c r="M2810" t="s">
        <v>42</v>
      </c>
      <c r="N2810" t="s">
        <v>61</v>
      </c>
      <c r="O2810" t="s">
        <v>14294</v>
      </c>
      <c r="P2810" t="s">
        <v>105</v>
      </c>
      <c r="Q2810" t="s">
        <v>22850</v>
      </c>
      <c r="R2810" t="s">
        <v>650</v>
      </c>
      <c r="S2810" s="189" t="s">
        <v>235</v>
      </c>
      <c r="T2810" t="s">
        <v>64</v>
      </c>
      <c r="U2810" t="s">
        <v>48</v>
      </c>
      <c r="V2810" t="s">
        <v>49</v>
      </c>
      <c r="W2810" t="s">
        <v>22851</v>
      </c>
      <c r="X2810" s="126">
        <v>29203</v>
      </c>
      <c r="Y2810" t="s">
        <v>22852</v>
      </c>
      <c r="Z2810" s="126">
        <v>44256</v>
      </c>
      <c r="AA2810" s="126">
        <v>44561</v>
      </c>
      <c r="AB2810" t="s">
        <v>38</v>
      </c>
      <c r="AC2810" t="s">
        <v>6628</v>
      </c>
      <c r="AD2810" t="s">
        <v>40</v>
      </c>
    </row>
    <row r="2811" spans="1:30" x14ac:dyDescent="0.25">
      <c r="A2811" t="s">
        <v>18700</v>
      </c>
      <c r="B2811" t="s">
        <v>27</v>
      </c>
      <c r="C2811" t="s">
        <v>28</v>
      </c>
      <c r="D2811" t="s">
        <v>29</v>
      </c>
      <c r="E2811" t="s">
        <v>30</v>
      </c>
      <c r="F2811" t="s">
        <v>5901</v>
      </c>
      <c r="G2811" t="s">
        <v>5902</v>
      </c>
      <c r="H2811" t="s">
        <v>6342</v>
      </c>
      <c r="I2811" t="s">
        <v>5903</v>
      </c>
      <c r="J2811" t="s">
        <v>18700</v>
      </c>
      <c r="K2811" t="s">
        <v>31</v>
      </c>
      <c r="L2811" t="s">
        <v>31</v>
      </c>
      <c r="M2811" t="s">
        <v>42</v>
      </c>
      <c r="N2811" t="s">
        <v>61</v>
      </c>
      <c r="O2811" t="s">
        <v>18689</v>
      </c>
      <c r="P2811" t="s">
        <v>352</v>
      </c>
      <c r="Q2811" t="s">
        <v>296</v>
      </c>
      <c r="R2811" t="s">
        <v>3559</v>
      </c>
      <c r="S2811" s="189" t="s">
        <v>235</v>
      </c>
      <c r="T2811" t="s">
        <v>64</v>
      </c>
      <c r="U2811" t="s">
        <v>6441</v>
      </c>
      <c r="V2811" t="s">
        <v>49</v>
      </c>
      <c r="W2811" t="s">
        <v>22853</v>
      </c>
      <c r="X2811" s="126">
        <v>27271</v>
      </c>
      <c r="Y2811" t="s">
        <v>22854</v>
      </c>
      <c r="Z2811" s="126">
        <v>44256</v>
      </c>
      <c r="AA2811" s="126">
        <v>44561</v>
      </c>
      <c r="AB2811" t="s">
        <v>2185</v>
      </c>
      <c r="AC2811" t="s">
        <v>6628</v>
      </c>
      <c r="AD2811" t="s">
        <v>40</v>
      </c>
    </row>
    <row r="2812" spans="1:30" x14ac:dyDescent="0.25">
      <c r="A2812" t="s">
        <v>5912</v>
      </c>
      <c r="B2812" t="s">
        <v>27</v>
      </c>
      <c r="C2812" t="s">
        <v>28</v>
      </c>
      <c r="D2812" t="s">
        <v>29</v>
      </c>
      <c r="E2812" t="s">
        <v>30</v>
      </c>
      <c r="F2812" t="s">
        <v>5860</v>
      </c>
      <c r="G2812" t="s">
        <v>6344</v>
      </c>
      <c r="H2812" t="s">
        <v>6342</v>
      </c>
      <c r="I2812" t="s">
        <v>5862</v>
      </c>
      <c r="J2812" t="s">
        <v>5912</v>
      </c>
      <c r="K2812" t="s">
        <v>31</v>
      </c>
      <c r="L2812" t="s">
        <v>32</v>
      </c>
      <c r="M2812" t="s">
        <v>709</v>
      </c>
      <c r="N2812" t="s">
        <v>34</v>
      </c>
      <c r="O2812" t="s">
        <v>6560</v>
      </c>
      <c r="P2812" t="s">
        <v>67</v>
      </c>
      <c r="Q2812" t="s">
        <v>831</v>
      </c>
      <c r="R2812" t="s">
        <v>5913</v>
      </c>
      <c r="S2812" t="str">
        <f t="shared" si="39"/>
        <v>CHOQUE TEVES, RENE ROBERTO</v>
      </c>
      <c r="T2812" t="s">
        <v>36</v>
      </c>
      <c r="U2812" t="s">
        <v>37</v>
      </c>
      <c r="V2812" t="s">
        <v>6561</v>
      </c>
      <c r="W2812" t="s">
        <v>18701</v>
      </c>
      <c r="X2812" s="126">
        <v>23170</v>
      </c>
      <c r="Y2812" t="s">
        <v>5914</v>
      </c>
      <c r="Z2812" s="126">
        <v>43374</v>
      </c>
      <c r="AA2812" s="126">
        <v>44834</v>
      </c>
      <c r="AB2812" t="s">
        <v>38</v>
      </c>
      <c r="AC2812" t="s">
        <v>39</v>
      </c>
      <c r="AD2812" t="s">
        <v>40</v>
      </c>
    </row>
    <row r="2813" spans="1:30" x14ac:dyDescent="0.25">
      <c r="A2813" t="s">
        <v>5915</v>
      </c>
      <c r="B2813" t="s">
        <v>27</v>
      </c>
      <c r="C2813" t="s">
        <v>28</v>
      </c>
      <c r="D2813" t="s">
        <v>29</v>
      </c>
      <c r="E2813" t="s">
        <v>30</v>
      </c>
      <c r="F2813" t="s">
        <v>5860</v>
      </c>
      <c r="G2813" t="s">
        <v>6344</v>
      </c>
      <c r="H2813" t="s">
        <v>6342</v>
      </c>
      <c r="I2813" t="s">
        <v>5862</v>
      </c>
      <c r="J2813" t="s">
        <v>5915</v>
      </c>
      <c r="K2813" t="s">
        <v>31</v>
      </c>
      <c r="L2813" t="s">
        <v>31</v>
      </c>
      <c r="M2813" t="s">
        <v>42</v>
      </c>
      <c r="N2813" t="s">
        <v>43</v>
      </c>
      <c r="O2813" t="s">
        <v>14295</v>
      </c>
      <c r="P2813" t="s">
        <v>179</v>
      </c>
      <c r="Q2813" t="s">
        <v>1868</v>
      </c>
      <c r="R2813" t="s">
        <v>5874</v>
      </c>
      <c r="S2813" t="str">
        <f t="shared" si="39"/>
        <v>TITO OJEDA, SANTIAGO FELIX</v>
      </c>
      <c r="T2813" t="s">
        <v>36</v>
      </c>
      <c r="U2813" t="s">
        <v>48</v>
      </c>
      <c r="V2813" t="s">
        <v>49</v>
      </c>
      <c r="W2813" t="s">
        <v>18702</v>
      </c>
      <c r="X2813" s="126">
        <v>23583</v>
      </c>
      <c r="Y2813" t="s">
        <v>5875</v>
      </c>
      <c r="AB2813" t="s">
        <v>38</v>
      </c>
      <c r="AC2813" t="s">
        <v>39</v>
      </c>
      <c r="AD2813" t="s">
        <v>40</v>
      </c>
    </row>
    <row r="2814" spans="1:30" x14ac:dyDescent="0.25">
      <c r="A2814" t="s">
        <v>5916</v>
      </c>
      <c r="B2814" t="s">
        <v>27</v>
      </c>
      <c r="C2814" t="s">
        <v>28</v>
      </c>
      <c r="D2814" t="s">
        <v>29</v>
      </c>
      <c r="E2814" t="s">
        <v>30</v>
      </c>
      <c r="F2814" t="s">
        <v>5860</v>
      </c>
      <c r="G2814" t="s">
        <v>6344</v>
      </c>
      <c r="H2814" t="s">
        <v>6342</v>
      </c>
      <c r="I2814" t="s">
        <v>5862</v>
      </c>
      <c r="J2814" t="s">
        <v>5916</v>
      </c>
      <c r="K2814" t="s">
        <v>31</v>
      </c>
      <c r="L2814" t="s">
        <v>31</v>
      </c>
      <c r="M2814" t="s">
        <v>42</v>
      </c>
      <c r="N2814" t="s">
        <v>43</v>
      </c>
      <c r="O2814" t="s">
        <v>14296</v>
      </c>
      <c r="P2814" t="s">
        <v>972</v>
      </c>
      <c r="Q2814" t="s">
        <v>4057</v>
      </c>
      <c r="R2814" t="s">
        <v>18705</v>
      </c>
      <c r="S2814" t="str">
        <f t="shared" si="39"/>
        <v>CCOSI BALCONA, EDGAR NICOLAS</v>
      </c>
      <c r="T2814" t="s">
        <v>64</v>
      </c>
      <c r="U2814" t="s">
        <v>48</v>
      </c>
      <c r="V2814" t="s">
        <v>49</v>
      </c>
      <c r="W2814" t="s">
        <v>18703</v>
      </c>
      <c r="X2814" s="126">
        <v>26603</v>
      </c>
      <c r="Y2814" t="s">
        <v>18704</v>
      </c>
      <c r="Z2814" s="126">
        <v>44256</v>
      </c>
      <c r="AB2814" t="s">
        <v>38</v>
      </c>
      <c r="AC2814" t="s">
        <v>39</v>
      </c>
      <c r="AD2814" t="s">
        <v>40</v>
      </c>
    </row>
    <row r="2815" spans="1:30" x14ac:dyDescent="0.25">
      <c r="A2815" t="s">
        <v>5917</v>
      </c>
      <c r="B2815" t="s">
        <v>27</v>
      </c>
      <c r="C2815" t="s">
        <v>28</v>
      </c>
      <c r="D2815" t="s">
        <v>29</v>
      </c>
      <c r="E2815" t="s">
        <v>30</v>
      </c>
      <c r="F2815" t="s">
        <v>5860</v>
      </c>
      <c r="G2815" t="s">
        <v>6344</v>
      </c>
      <c r="H2815" t="s">
        <v>6342</v>
      </c>
      <c r="I2815" t="s">
        <v>5862</v>
      </c>
      <c r="J2815" t="s">
        <v>5917</v>
      </c>
      <c r="K2815" t="s">
        <v>31</v>
      </c>
      <c r="L2815" t="s">
        <v>31</v>
      </c>
      <c r="M2815" t="s">
        <v>42</v>
      </c>
      <c r="N2815" t="s">
        <v>43</v>
      </c>
      <c r="O2815" t="s">
        <v>5918</v>
      </c>
      <c r="P2815" t="s">
        <v>988</v>
      </c>
      <c r="Q2815" t="s">
        <v>200</v>
      </c>
      <c r="R2815" t="s">
        <v>5919</v>
      </c>
      <c r="S2815" t="str">
        <f t="shared" si="39"/>
        <v>CALCINA CANAZA, SEBASTIANA YNES</v>
      </c>
      <c r="T2815" t="s">
        <v>47</v>
      </c>
      <c r="U2815" t="s">
        <v>48</v>
      </c>
      <c r="V2815" t="s">
        <v>49</v>
      </c>
      <c r="W2815" t="s">
        <v>18706</v>
      </c>
      <c r="X2815" s="126">
        <v>21935</v>
      </c>
      <c r="Y2815" t="s">
        <v>5920</v>
      </c>
      <c r="AB2815" t="s">
        <v>38</v>
      </c>
      <c r="AC2815" t="s">
        <v>39</v>
      </c>
      <c r="AD2815" t="s">
        <v>40</v>
      </c>
    </row>
    <row r="2816" spans="1:30" x14ac:dyDescent="0.25">
      <c r="A2816" t="s">
        <v>5921</v>
      </c>
      <c r="B2816" t="s">
        <v>27</v>
      </c>
      <c r="C2816" t="s">
        <v>28</v>
      </c>
      <c r="D2816" t="s">
        <v>29</v>
      </c>
      <c r="E2816" t="s">
        <v>30</v>
      </c>
      <c r="F2816" t="s">
        <v>5860</v>
      </c>
      <c r="G2816" t="s">
        <v>6344</v>
      </c>
      <c r="H2816" t="s">
        <v>6342</v>
      </c>
      <c r="I2816" t="s">
        <v>5862</v>
      </c>
      <c r="J2816" t="s">
        <v>5921</v>
      </c>
      <c r="K2816" t="s">
        <v>31</v>
      </c>
      <c r="L2816" t="s">
        <v>31</v>
      </c>
      <c r="M2816" t="s">
        <v>42</v>
      </c>
      <c r="N2816" t="s">
        <v>61</v>
      </c>
      <c r="O2816" t="s">
        <v>18707</v>
      </c>
      <c r="P2816" t="s">
        <v>184</v>
      </c>
      <c r="Q2816" t="s">
        <v>35</v>
      </c>
      <c r="R2816" t="s">
        <v>181</v>
      </c>
      <c r="S2816" s="189" t="s">
        <v>235</v>
      </c>
      <c r="T2816" t="s">
        <v>64</v>
      </c>
      <c r="U2816" t="s">
        <v>48</v>
      </c>
      <c r="V2816" t="s">
        <v>49</v>
      </c>
      <c r="W2816" t="s">
        <v>22855</v>
      </c>
      <c r="X2816" s="126">
        <v>25580</v>
      </c>
      <c r="Y2816" t="s">
        <v>22856</v>
      </c>
      <c r="Z2816" s="126">
        <v>44480</v>
      </c>
      <c r="AA2816" s="126">
        <v>44561</v>
      </c>
      <c r="AB2816" t="s">
        <v>38</v>
      </c>
      <c r="AC2816" t="s">
        <v>6628</v>
      </c>
      <c r="AD2816" t="s">
        <v>40</v>
      </c>
    </row>
    <row r="2817" spans="1:30" x14ac:dyDescent="0.25">
      <c r="A2817" t="s">
        <v>5922</v>
      </c>
      <c r="B2817" t="s">
        <v>27</v>
      </c>
      <c r="C2817" t="s">
        <v>28</v>
      </c>
      <c r="D2817" t="s">
        <v>29</v>
      </c>
      <c r="E2817" t="s">
        <v>30</v>
      </c>
      <c r="F2817" t="s">
        <v>5860</v>
      </c>
      <c r="G2817" t="s">
        <v>6344</v>
      </c>
      <c r="H2817" t="s">
        <v>6342</v>
      </c>
      <c r="I2817" t="s">
        <v>5862</v>
      </c>
      <c r="J2817" t="s">
        <v>5922</v>
      </c>
      <c r="K2817" t="s">
        <v>31</v>
      </c>
      <c r="L2817" t="s">
        <v>31</v>
      </c>
      <c r="M2817" t="s">
        <v>42</v>
      </c>
      <c r="N2817" t="s">
        <v>43</v>
      </c>
      <c r="O2817" t="s">
        <v>53</v>
      </c>
      <c r="P2817" t="s">
        <v>5923</v>
      </c>
      <c r="Q2817" t="s">
        <v>195</v>
      </c>
      <c r="R2817" t="s">
        <v>5924</v>
      </c>
      <c r="S2817" t="str">
        <f t="shared" si="39"/>
        <v>QUISO URBINA, JOSE ELIGIO</v>
      </c>
      <c r="T2817" t="s">
        <v>59</v>
      </c>
      <c r="U2817" t="s">
        <v>48</v>
      </c>
      <c r="V2817" t="s">
        <v>49</v>
      </c>
      <c r="W2817" t="s">
        <v>18708</v>
      </c>
      <c r="X2817" s="126">
        <v>25281</v>
      </c>
      <c r="Y2817" t="s">
        <v>5925</v>
      </c>
      <c r="AB2817" t="s">
        <v>38</v>
      </c>
      <c r="AC2817" t="s">
        <v>39</v>
      </c>
      <c r="AD2817" t="s">
        <v>40</v>
      </c>
    </row>
    <row r="2818" spans="1:30" x14ac:dyDescent="0.25">
      <c r="A2818" t="s">
        <v>5926</v>
      </c>
      <c r="B2818" t="s">
        <v>27</v>
      </c>
      <c r="C2818" t="s">
        <v>28</v>
      </c>
      <c r="D2818" t="s">
        <v>29</v>
      </c>
      <c r="E2818" t="s">
        <v>30</v>
      </c>
      <c r="F2818" t="s">
        <v>5860</v>
      </c>
      <c r="G2818" t="s">
        <v>6344</v>
      </c>
      <c r="H2818" t="s">
        <v>6342</v>
      </c>
      <c r="I2818" t="s">
        <v>5862</v>
      </c>
      <c r="J2818" t="s">
        <v>5926</v>
      </c>
      <c r="K2818" t="s">
        <v>31</v>
      </c>
      <c r="L2818" t="s">
        <v>31</v>
      </c>
      <c r="M2818" t="s">
        <v>42</v>
      </c>
      <c r="N2818" t="s">
        <v>61</v>
      </c>
      <c r="O2818" t="s">
        <v>18709</v>
      </c>
      <c r="P2818" t="s">
        <v>74</v>
      </c>
      <c r="Q2818" t="s">
        <v>339</v>
      </c>
      <c r="R2818" t="s">
        <v>22857</v>
      </c>
      <c r="S2818" s="189" t="s">
        <v>235</v>
      </c>
      <c r="T2818" t="s">
        <v>64</v>
      </c>
      <c r="U2818" t="s">
        <v>48</v>
      </c>
      <c r="V2818" t="s">
        <v>49</v>
      </c>
      <c r="W2818" t="s">
        <v>22858</v>
      </c>
      <c r="X2818" s="126">
        <v>28808</v>
      </c>
      <c r="Y2818" t="s">
        <v>22859</v>
      </c>
      <c r="Z2818" s="126">
        <v>44256</v>
      </c>
      <c r="AA2818" s="126">
        <v>44561</v>
      </c>
      <c r="AB2818" t="s">
        <v>38</v>
      </c>
      <c r="AC2818" t="s">
        <v>6628</v>
      </c>
      <c r="AD2818" t="s">
        <v>40</v>
      </c>
    </row>
    <row r="2819" spans="1:30" x14ac:dyDescent="0.25">
      <c r="A2819" t="s">
        <v>5927</v>
      </c>
      <c r="B2819" t="s">
        <v>27</v>
      </c>
      <c r="C2819" t="s">
        <v>28</v>
      </c>
      <c r="D2819" t="s">
        <v>29</v>
      </c>
      <c r="E2819" t="s">
        <v>30</v>
      </c>
      <c r="F2819" t="s">
        <v>5860</v>
      </c>
      <c r="G2819" t="s">
        <v>6344</v>
      </c>
      <c r="H2819" t="s">
        <v>6342</v>
      </c>
      <c r="I2819" t="s">
        <v>5862</v>
      </c>
      <c r="J2819" t="s">
        <v>5927</v>
      </c>
      <c r="K2819" t="s">
        <v>31</v>
      </c>
      <c r="L2819" t="s">
        <v>31</v>
      </c>
      <c r="M2819" t="s">
        <v>42</v>
      </c>
      <c r="N2819" t="s">
        <v>43</v>
      </c>
      <c r="O2819" t="s">
        <v>5928</v>
      </c>
      <c r="P2819" t="s">
        <v>75</v>
      </c>
      <c r="Q2819" t="s">
        <v>106</v>
      </c>
      <c r="R2819" t="s">
        <v>5929</v>
      </c>
      <c r="S2819" t="str">
        <f t="shared" si="39"/>
        <v>QUISPE MAMANI, IRENE ROSA</v>
      </c>
      <c r="T2819" t="s">
        <v>316</v>
      </c>
      <c r="U2819" t="s">
        <v>48</v>
      </c>
      <c r="V2819" t="s">
        <v>49</v>
      </c>
      <c r="W2819" t="s">
        <v>18710</v>
      </c>
      <c r="X2819" s="126">
        <v>23837</v>
      </c>
      <c r="Y2819" t="s">
        <v>18711</v>
      </c>
      <c r="AB2819" t="s">
        <v>38</v>
      </c>
      <c r="AC2819" t="s">
        <v>39</v>
      </c>
      <c r="AD2819" t="s">
        <v>40</v>
      </c>
    </row>
    <row r="2820" spans="1:30" x14ac:dyDescent="0.25">
      <c r="B2820" t="s">
        <v>27</v>
      </c>
      <c r="C2820" t="s">
        <v>28</v>
      </c>
      <c r="D2820" t="s">
        <v>29</v>
      </c>
      <c r="E2820" t="s">
        <v>30</v>
      </c>
      <c r="F2820" t="s">
        <v>5860</v>
      </c>
      <c r="G2820" t="s">
        <v>6344</v>
      </c>
      <c r="H2820" t="s">
        <v>6342</v>
      </c>
      <c r="I2820" t="s">
        <v>5862</v>
      </c>
      <c r="J2820" t="s">
        <v>5930</v>
      </c>
      <c r="K2820" t="s">
        <v>31</v>
      </c>
      <c r="L2820" t="s">
        <v>31</v>
      </c>
      <c r="M2820" t="s">
        <v>42</v>
      </c>
      <c r="N2820" t="s">
        <v>61</v>
      </c>
      <c r="O2820" t="s">
        <v>18712</v>
      </c>
      <c r="P2820" t="s">
        <v>54</v>
      </c>
      <c r="Q2820" t="s">
        <v>22365</v>
      </c>
      <c r="R2820" t="s">
        <v>973</v>
      </c>
      <c r="S2820" s="189" t="s">
        <v>235</v>
      </c>
      <c r="T2820" t="s">
        <v>64</v>
      </c>
      <c r="U2820" t="s">
        <v>48</v>
      </c>
      <c r="V2820" t="s">
        <v>49</v>
      </c>
      <c r="W2820" t="s">
        <v>22860</v>
      </c>
      <c r="X2820" s="126">
        <v>29418</v>
      </c>
      <c r="Y2820" t="s">
        <v>22861</v>
      </c>
      <c r="Z2820" s="126">
        <v>44256</v>
      </c>
      <c r="AA2820" s="126">
        <v>44561</v>
      </c>
      <c r="AB2820" t="s">
        <v>302</v>
      </c>
      <c r="AC2820" t="s">
        <v>6628</v>
      </c>
      <c r="AD2820" t="s">
        <v>40</v>
      </c>
    </row>
    <row r="2821" spans="1:30" x14ac:dyDescent="0.25">
      <c r="A2821" t="s">
        <v>5930</v>
      </c>
      <c r="B2821" t="s">
        <v>27</v>
      </c>
      <c r="C2821" t="s">
        <v>28</v>
      </c>
      <c r="D2821" t="s">
        <v>29</v>
      </c>
      <c r="E2821" t="s">
        <v>30</v>
      </c>
      <c r="F2821" t="s">
        <v>5860</v>
      </c>
      <c r="G2821" t="s">
        <v>6344</v>
      </c>
      <c r="H2821" t="s">
        <v>6342</v>
      </c>
      <c r="I2821" t="s">
        <v>5862</v>
      </c>
      <c r="J2821" t="s">
        <v>5930</v>
      </c>
      <c r="K2821" t="s">
        <v>31</v>
      </c>
      <c r="L2821" t="s">
        <v>31</v>
      </c>
      <c r="M2821" t="s">
        <v>42</v>
      </c>
      <c r="N2821" t="s">
        <v>43</v>
      </c>
      <c r="O2821" t="s">
        <v>1103</v>
      </c>
      <c r="P2821" t="s">
        <v>492</v>
      </c>
      <c r="Q2821" t="s">
        <v>106</v>
      </c>
      <c r="R2821" t="s">
        <v>5931</v>
      </c>
      <c r="S2821" t="str">
        <f t="shared" ref="S2821:S2881" si="40">CONCATENATE(P2821," ",Q2821,","," ",R2821)</f>
        <v>PARICAHUA MAMANI, ZENAIDA ODILIA</v>
      </c>
      <c r="T2821" t="s">
        <v>316</v>
      </c>
      <c r="U2821" t="s">
        <v>48</v>
      </c>
      <c r="V2821" t="s">
        <v>813</v>
      </c>
      <c r="W2821" t="s">
        <v>18713</v>
      </c>
      <c r="X2821" s="126">
        <v>24196</v>
      </c>
      <c r="Y2821" t="s">
        <v>5932</v>
      </c>
      <c r="Z2821" s="126">
        <v>44197</v>
      </c>
      <c r="AA2821" s="126">
        <v>44561</v>
      </c>
      <c r="AB2821" t="s">
        <v>38</v>
      </c>
      <c r="AC2821" t="s">
        <v>39</v>
      </c>
      <c r="AD2821" t="s">
        <v>40</v>
      </c>
    </row>
    <row r="2822" spans="1:30" x14ac:dyDescent="0.25">
      <c r="A2822" t="s">
        <v>5933</v>
      </c>
      <c r="B2822" t="s">
        <v>27</v>
      </c>
      <c r="C2822" t="s">
        <v>28</v>
      </c>
      <c r="D2822" t="s">
        <v>29</v>
      </c>
      <c r="E2822" t="s">
        <v>30</v>
      </c>
      <c r="F2822" t="s">
        <v>5860</v>
      </c>
      <c r="G2822" t="s">
        <v>6344</v>
      </c>
      <c r="H2822" t="s">
        <v>6342</v>
      </c>
      <c r="I2822" t="s">
        <v>5862</v>
      </c>
      <c r="J2822" t="s">
        <v>5933</v>
      </c>
      <c r="K2822" t="s">
        <v>31</v>
      </c>
      <c r="L2822" t="s">
        <v>31</v>
      </c>
      <c r="M2822" t="s">
        <v>42</v>
      </c>
      <c r="N2822" t="s">
        <v>61</v>
      </c>
      <c r="O2822" t="s">
        <v>18714</v>
      </c>
      <c r="P2822" t="s">
        <v>426</v>
      </c>
      <c r="Q2822" t="s">
        <v>193</v>
      </c>
      <c r="R2822" t="s">
        <v>22862</v>
      </c>
      <c r="S2822" s="189" t="s">
        <v>235</v>
      </c>
      <c r="T2822" t="s">
        <v>64</v>
      </c>
      <c r="U2822" t="s">
        <v>48</v>
      </c>
      <c r="V2822" t="s">
        <v>49</v>
      </c>
      <c r="W2822" t="s">
        <v>22863</v>
      </c>
      <c r="X2822" s="126">
        <v>28231</v>
      </c>
      <c r="Y2822" t="s">
        <v>22864</v>
      </c>
      <c r="Z2822" s="126">
        <v>44379</v>
      </c>
      <c r="AA2822" s="126">
        <v>44561</v>
      </c>
      <c r="AB2822" t="s">
        <v>38</v>
      </c>
      <c r="AC2822" t="s">
        <v>6628</v>
      </c>
      <c r="AD2822" t="s">
        <v>40</v>
      </c>
    </row>
    <row r="2823" spans="1:30" x14ac:dyDescent="0.25">
      <c r="A2823" t="s">
        <v>5934</v>
      </c>
      <c r="B2823" t="s">
        <v>27</v>
      </c>
      <c r="C2823" t="s">
        <v>28</v>
      </c>
      <c r="D2823" t="s">
        <v>29</v>
      </c>
      <c r="E2823" t="s">
        <v>30</v>
      </c>
      <c r="F2823" t="s">
        <v>5860</v>
      </c>
      <c r="G2823" t="s">
        <v>6344</v>
      </c>
      <c r="H2823" t="s">
        <v>6342</v>
      </c>
      <c r="I2823" t="s">
        <v>5862</v>
      </c>
      <c r="J2823" t="s">
        <v>5934</v>
      </c>
      <c r="K2823" t="s">
        <v>31</v>
      </c>
      <c r="L2823" t="s">
        <v>31</v>
      </c>
      <c r="M2823" t="s">
        <v>42</v>
      </c>
      <c r="N2823" t="s">
        <v>61</v>
      </c>
      <c r="O2823" t="s">
        <v>5935</v>
      </c>
      <c r="P2823" t="s">
        <v>75</v>
      </c>
      <c r="Q2823" t="s">
        <v>135</v>
      </c>
      <c r="R2823" t="s">
        <v>561</v>
      </c>
      <c r="S2823" s="189" t="s">
        <v>235</v>
      </c>
      <c r="T2823" t="s">
        <v>64</v>
      </c>
      <c r="U2823" t="s">
        <v>48</v>
      </c>
      <c r="V2823" t="s">
        <v>49</v>
      </c>
      <c r="W2823" t="s">
        <v>22865</v>
      </c>
      <c r="X2823" s="126">
        <v>26655</v>
      </c>
      <c r="Y2823" t="s">
        <v>22866</v>
      </c>
      <c r="Z2823" s="126">
        <v>44256</v>
      </c>
      <c r="AA2823" s="126">
        <v>44561</v>
      </c>
      <c r="AB2823" t="s">
        <v>38</v>
      </c>
      <c r="AC2823" t="s">
        <v>6628</v>
      </c>
      <c r="AD2823" t="s">
        <v>40</v>
      </c>
    </row>
    <row r="2824" spans="1:30" x14ac:dyDescent="0.25">
      <c r="A2824" t="s">
        <v>5937</v>
      </c>
      <c r="B2824" t="s">
        <v>27</v>
      </c>
      <c r="C2824" t="s">
        <v>28</v>
      </c>
      <c r="D2824" t="s">
        <v>29</v>
      </c>
      <c r="E2824" t="s">
        <v>30</v>
      </c>
      <c r="F2824" t="s">
        <v>6345</v>
      </c>
      <c r="G2824" t="s">
        <v>5936</v>
      </c>
      <c r="H2824" t="s">
        <v>6342</v>
      </c>
      <c r="I2824" t="s">
        <v>5856</v>
      </c>
      <c r="J2824" t="s">
        <v>5937</v>
      </c>
      <c r="K2824" t="s">
        <v>31</v>
      </c>
      <c r="L2824" t="s">
        <v>32</v>
      </c>
      <c r="M2824" t="s">
        <v>709</v>
      </c>
      <c r="N2824" t="s">
        <v>34</v>
      </c>
      <c r="O2824" t="s">
        <v>6611</v>
      </c>
      <c r="P2824" t="s">
        <v>58</v>
      </c>
      <c r="Q2824" t="s">
        <v>852</v>
      </c>
      <c r="R2824" t="s">
        <v>448</v>
      </c>
      <c r="S2824" t="str">
        <f t="shared" si="40"/>
        <v>VILCA SOTO, JOSE</v>
      </c>
      <c r="T2824" t="s">
        <v>59</v>
      </c>
      <c r="U2824" t="s">
        <v>37</v>
      </c>
      <c r="V2824" t="s">
        <v>6613</v>
      </c>
      <c r="W2824" t="s">
        <v>18715</v>
      </c>
      <c r="X2824" s="126">
        <v>25324</v>
      </c>
      <c r="Y2824" t="s">
        <v>5938</v>
      </c>
      <c r="Z2824" s="126">
        <v>43525</v>
      </c>
      <c r="AA2824" s="126">
        <v>44985</v>
      </c>
      <c r="AB2824" t="s">
        <v>38</v>
      </c>
      <c r="AC2824" t="s">
        <v>39</v>
      </c>
      <c r="AD2824" t="s">
        <v>40</v>
      </c>
    </row>
    <row r="2825" spans="1:30" x14ac:dyDescent="0.25">
      <c r="A2825" t="s">
        <v>2941</v>
      </c>
      <c r="B2825" t="s">
        <v>27</v>
      </c>
      <c r="C2825" t="s">
        <v>28</v>
      </c>
      <c r="D2825" t="s">
        <v>29</v>
      </c>
      <c r="E2825" t="s">
        <v>30</v>
      </c>
      <c r="F2825" t="s">
        <v>6345</v>
      </c>
      <c r="G2825" t="s">
        <v>5936</v>
      </c>
      <c r="H2825" t="s">
        <v>6342</v>
      </c>
      <c r="I2825" t="s">
        <v>5856</v>
      </c>
      <c r="J2825" t="s">
        <v>2941</v>
      </c>
      <c r="K2825" t="s">
        <v>31</v>
      </c>
      <c r="L2825" t="s">
        <v>31</v>
      </c>
      <c r="M2825" t="s">
        <v>42</v>
      </c>
      <c r="N2825" t="s">
        <v>43</v>
      </c>
      <c r="O2825" t="s">
        <v>9556</v>
      </c>
      <c r="P2825" t="s">
        <v>2942</v>
      </c>
      <c r="Q2825" t="s">
        <v>66</v>
      </c>
      <c r="R2825" t="s">
        <v>2943</v>
      </c>
      <c r="S2825" t="str">
        <f t="shared" si="40"/>
        <v>CUBAS LOAYZA, WILVER</v>
      </c>
      <c r="T2825" t="s">
        <v>47</v>
      </c>
      <c r="U2825" t="s">
        <v>48</v>
      </c>
      <c r="V2825" t="s">
        <v>49</v>
      </c>
      <c r="W2825" t="s">
        <v>18716</v>
      </c>
      <c r="X2825" s="126">
        <v>25349</v>
      </c>
      <c r="Y2825" t="s">
        <v>2944</v>
      </c>
      <c r="AB2825" t="s">
        <v>38</v>
      </c>
      <c r="AC2825" t="s">
        <v>39</v>
      </c>
      <c r="AD2825" t="s">
        <v>40</v>
      </c>
    </row>
    <row r="2826" spans="1:30" x14ac:dyDescent="0.25">
      <c r="A2826" t="s">
        <v>5939</v>
      </c>
      <c r="B2826" t="s">
        <v>27</v>
      </c>
      <c r="C2826" t="s">
        <v>28</v>
      </c>
      <c r="D2826" t="s">
        <v>29</v>
      </c>
      <c r="E2826" t="s">
        <v>30</v>
      </c>
      <c r="F2826" t="s">
        <v>6345</v>
      </c>
      <c r="G2826" t="s">
        <v>5936</v>
      </c>
      <c r="H2826" t="s">
        <v>6342</v>
      </c>
      <c r="I2826" t="s">
        <v>5856</v>
      </c>
      <c r="J2826" t="s">
        <v>5939</v>
      </c>
      <c r="K2826" t="s">
        <v>31</v>
      </c>
      <c r="L2826" t="s">
        <v>31</v>
      </c>
      <c r="M2826" t="s">
        <v>42</v>
      </c>
      <c r="N2826" t="s">
        <v>43</v>
      </c>
      <c r="O2826" t="s">
        <v>5940</v>
      </c>
      <c r="P2826" t="s">
        <v>642</v>
      </c>
      <c r="Q2826" t="s">
        <v>106</v>
      </c>
      <c r="R2826" t="s">
        <v>319</v>
      </c>
      <c r="S2826" t="str">
        <f t="shared" si="40"/>
        <v>CCAMA MAMANI, DELIA</v>
      </c>
      <c r="T2826" t="s">
        <v>47</v>
      </c>
      <c r="U2826" t="s">
        <v>48</v>
      </c>
      <c r="V2826" t="s">
        <v>49</v>
      </c>
      <c r="W2826" t="s">
        <v>18717</v>
      </c>
      <c r="X2826" s="126">
        <v>27827</v>
      </c>
      <c r="Y2826" t="s">
        <v>5941</v>
      </c>
      <c r="AB2826" t="s">
        <v>38</v>
      </c>
      <c r="AC2826" t="s">
        <v>39</v>
      </c>
      <c r="AD2826" t="s">
        <v>40</v>
      </c>
    </row>
    <row r="2827" spans="1:30" x14ac:dyDescent="0.25">
      <c r="A2827" t="s">
        <v>5942</v>
      </c>
      <c r="B2827" t="s">
        <v>27</v>
      </c>
      <c r="C2827" t="s">
        <v>28</v>
      </c>
      <c r="D2827" t="s">
        <v>29</v>
      </c>
      <c r="E2827" t="s">
        <v>30</v>
      </c>
      <c r="F2827" t="s">
        <v>6345</v>
      </c>
      <c r="G2827" t="s">
        <v>5936</v>
      </c>
      <c r="H2827" t="s">
        <v>6342</v>
      </c>
      <c r="I2827" t="s">
        <v>5856</v>
      </c>
      <c r="J2827" t="s">
        <v>5942</v>
      </c>
      <c r="K2827" t="s">
        <v>31</v>
      </c>
      <c r="L2827" t="s">
        <v>31</v>
      </c>
      <c r="M2827" t="s">
        <v>42</v>
      </c>
      <c r="N2827" t="s">
        <v>61</v>
      </c>
      <c r="O2827" t="s">
        <v>5943</v>
      </c>
      <c r="P2827" t="s">
        <v>1036</v>
      </c>
      <c r="Q2827" t="s">
        <v>507</v>
      </c>
      <c r="R2827" t="s">
        <v>22867</v>
      </c>
      <c r="S2827" s="189" t="s">
        <v>235</v>
      </c>
      <c r="T2827" t="s">
        <v>64</v>
      </c>
      <c r="U2827" t="s">
        <v>48</v>
      </c>
      <c r="V2827" t="s">
        <v>49</v>
      </c>
      <c r="W2827" t="s">
        <v>22868</v>
      </c>
      <c r="X2827" s="126">
        <v>27840</v>
      </c>
      <c r="Y2827" t="s">
        <v>22869</v>
      </c>
      <c r="Z2827" s="126">
        <v>44256</v>
      </c>
      <c r="AA2827" s="126">
        <v>44561</v>
      </c>
      <c r="AB2827" t="s">
        <v>38</v>
      </c>
      <c r="AC2827" t="s">
        <v>6628</v>
      </c>
      <c r="AD2827" t="s">
        <v>40</v>
      </c>
    </row>
    <row r="2828" spans="1:30" x14ac:dyDescent="0.25">
      <c r="A2828" t="s">
        <v>5944</v>
      </c>
      <c r="B2828" t="s">
        <v>27</v>
      </c>
      <c r="C2828" t="s">
        <v>28</v>
      </c>
      <c r="D2828" t="s">
        <v>29</v>
      </c>
      <c r="E2828" t="s">
        <v>30</v>
      </c>
      <c r="F2828" t="s">
        <v>6345</v>
      </c>
      <c r="G2828" t="s">
        <v>5936</v>
      </c>
      <c r="H2828" t="s">
        <v>6342</v>
      </c>
      <c r="I2828" t="s">
        <v>5856</v>
      </c>
      <c r="J2828" t="s">
        <v>5944</v>
      </c>
      <c r="K2828" t="s">
        <v>31</v>
      </c>
      <c r="L2828" t="s">
        <v>31</v>
      </c>
      <c r="M2828" t="s">
        <v>42</v>
      </c>
      <c r="N2828" t="s">
        <v>61</v>
      </c>
      <c r="O2828" t="s">
        <v>18718</v>
      </c>
      <c r="P2828" t="s">
        <v>230</v>
      </c>
      <c r="Q2828" t="s">
        <v>22870</v>
      </c>
      <c r="R2828" t="s">
        <v>22871</v>
      </c>
      <c r="S2828" s="189" t="s">
        <v>235</v>
      </c>
      <c r="T2828" t="s">
        <v>64</v>
      </c>
      <c r="U2828" t="s">
        <v>48</v>
      </c>
      <c r="V2828" t="s">
        <v>49</v>
      </c>
      <c r="W2828" t="s">
        <v>22872</v>
      </c>
      <c r="X2828" s="126">
        <v>29289</v>
      </c>
      <c r="Y2828" t="s">
        <v>22873</v>
      </c>
      <c r="Z2828" s="126">
        <v>44330</v>
      </c>
      <c r="AA2828" s="126">
        <v>44561</v>
      </c>
      <c r="AB2828" t="s">
        <v>38</v>
      </c>
      <c r="AC2828" t="s">
        <v>6628</v>
      </c>
      <c r="AD2828" t="s">
        <v>40</v>
      </c>
    </row>
    <row r="2829" spans="1:30" x14ac:dyDescent="0.25">
      <c r="A2829" t="s">
        <v>5945</v>
      </c>
      <c r="B2829" t="s">
        <v>27</v>
      </c>
      <c r="C2829" t="s">
        <v>28</v>
      </c>
      <c r="D2829" t="s">
        <v>29</v>
      </c>
      <c r="E2829" t="s">
        <v>30</v>
      </c>
      <c r="F2829" t="s">
        <v>6345</v>
      </c>
      <c r="G2829" t="s">
        <v>5936</v>
      </c>
      <c r="H2829" t="s">
        <v>6342</v>
      </c>
      <c r="I2829" t="s">
        <v>5856</v>
      </c>
      <c r="J2829" t="s">
        <v>5945</v>
      </c>
      <c r="K2829" t="s">
        <v>31</v>
      </c>
      <c r="L2829" t="s">
        <v>31</v>
      </c>
      <c r="M2829" t="s">
        <v>42</v>
      </c>
      <c r="N2829" t="s">
        <v>43</v>
      </c>
      <c r="O2829" t="s">
        <v>5946</v>
      </c>
      <c r="P2829" t="s">
        <v>280</v>
      </c>
      <c r="Q2829" t="s">
        <v>726</v>
      </c>
      <c r="R2829" t="s">
        <v>684</v>
      </c>
      <c r="S2829" t="str">
        <f t="shared" si="40"/>
        <v>CUEVA ALMONTE, VIDAL</v>
      </c>
      <c r="T2829" t="s">
        <v>52</v>
      </c>
      <c r="U2829" t="s">
        <v>48</v>
      </c>
      <c r="V2829" t="s">
        <v>49</v>
      </c>
      <c r="W2829" t="s">
        <v>18719</v>
      </c>
      <c r="X2829" s="126">
        <v>23200</v>
      </c>
      <c r="Y2829" t="s">
        <v>5947</v>
      </c>
      <c r="AB2829" t="s">
        <v>38</v>
      </c>
      <c r="AC2829" t="s">
        <v>39</v>
      </c>
      <c r="AD2829" t="s">
        <v>40</v>
      </c>
    </row>
    <row r="2830" spans="1:30" x14ac:dyDescent="0.25">
      <c r="A2830" t="s">
        <v>5948</v>
      </c>
      <c r="B2830" t="s">
        <v>27</v>
      </c>
      <c r="C2830" t="s">
        <v>28</v>
      </c>
      <c r="D2830" t="s">
        <v>29</v>
      </c>
      <c r="E2830" t="s">
        <v>30</v>
      </c>
      <c r="F2830" t="s">
        <v>6345</v>
      </c>
      <c r="G2830" t="s">
        <v>5936</v>
      </c>
      <c r="H2830" t="s">
        <v>6342</v>
      </c>
      <c r="I2830" t="s">
        <v>5856</v>
      </c>
      <c r="J2830" t="s">
        <v>5948</v>
      </c>
      <c r="K2830" t="s">
        <v>31</v>
      </c>
      <c r="L2830" t="s">
        <v>31</v>
      </c>
      <c r="M2830" t="s">
        <v>42</v>
      </c>
      <c r="N2830" t="s">
        <v>61</v>
      </c>
      <c r="O2830" t="s">
        <v>15842</v>
      </c>
      <c r="P2830" t="s">
        <v>138</v>
      </c>
      <c r="Q2830" t="s">
        <v>54</v>
      </c>
      <c r="R2830" t="s">
        <v>70</v>
      </c>
      <c r="S2830" s="189" t="s">
        <v>235</v>
      </c>
      <c r="T2830" t="s">
        <v>64</v>
      </c>
      <c r="U2830" t="s">
        <v>48</v>
      </c>
      <c r="V2830" t="s">
        <v>49</v>
      </c>
      <c r="W2830" t="s">
        <v>22874</v>
      </c>
      <c r="X2830" s="126">
        <v>26636</v>
      </c>
      <c r="Y2830" t="s">
        <v>22875</v>
      </c>
      <c r="Z2830" s="126">
        <v>44256</v>
      </c>
      <c r="AA2830" s="126">
        <v>44561</v>
      </c>
      <c r="AB2830" t="s">
        <v>38</v>
      </c>
      <c r="AC2830" t="s">
        <v>6628</v>
      </c>
      <c r="AD2830" t="s">
        <v>40</v>
      </c>
    </row>
    <row r="2831" spans="1:30" x14ac:dyDescent="0.25">
      <c r="A2831" t="s">
        <v>5949</v>
      </c>
      <c r="B2831" t="s">
        <v>27</v>
      </c>
      <c r="C2831" t="s">
        <v>28</v>
      </c>
      <c r="D2831" t="s">
        <v>29</v>
      </c>
      <c r="E2831" t="s">
        <v>30</v>
      </c>
      <c r="F2831" t="s">
        <v>6345</v>
      </c>
      <c r="G2831" t="s">
        <v>5936</v>
      </c>
      <c r="H2831" t="s">
        <v>6342</v>
      </c>
      <c r="I2831" t="s">
        <v>5856</v>
      </c>
      <c r="J2831" t="s">
        <v>5949</v>
      </c>
      <c r="K2831" t="s">
        <v>31</v>
      </c>
      <c r="L2831" t="s">
        <v>31</v>
      </c>
      <c r="M2831" t="s">
        <v>42</v>
      </c>
      <c r="N2831" t="s">
        <v>43</v>
      </c>
      <c r="O2831" t="s">
        <v>5950</v>
      </c>
      <c r="P2831" t="s">
        <v>58</v>
      </c>
      <c r="Q2831" t="s">
        <v>226</v>
      </c>
      <c r="R2831" t="s">
        <v>5951</v>
      </c>
      <c r="S2831" t="str">
        <f t="shared" si="40"/>
        <v>VILCA ARCE, PERCY LEON</v>
      </c>
      <c r="T2831" t="s">
        <v>59</v>
      </c>
      <c r="U2831" t="s">
        <v>48</v>
      </c>
      <c r="V2831" t="s">
        <v>49</v>
      </c>
      <c r="W2831" t="s">
        <v>18720</v>
      </c>
      <c r="X2831" s="126">
        <v>24827</v>
      </c>
      <c r="Y2831" t="s">
        <v>5952</v>
      </c>
      <c r="AB2831" t="s">
        <v>38</v>
      </c>
      <c r="AC2831" t="s">
        <v>39</v>
      </c>
      <c r="AD2831" t="s">
        <v>40</v>
      </c>
    </row>
    <row r="2832" spans="1:30" x14ac:dyDescent="0.25">
      <c r="A2832" t="s">
        <v>5953</v>
      </c>
      <c r="B2832" t="s">
        <v>27</v>
      </c>
      <c r="C2832" t="s">
        <v>28</v>
      </c>
      <c r="D2832" t="s">
        <v>29</v>
      </c>
      <c r="E2832" t="s">
        <v>30</v>
      </c>
      <c r="F2832" t="s">
        <v>6345</v>
      </c>
      <c r="G2832" t="s">
        <v>5936</v>
      </c>
      <c r="H2832" t="s">
        <v>6342</v>
      </c>
      <c r="I2832" t="s">
        <v>5856</v>
      </c>
      <c r="J2832" t="s">
        <v>5953</v>
      </c>
      <c r="K2832" t="s">
        <v>31</v>
      </c>
      <c r="L2832" t="s">
        <v>31</v>
      </c>
      <c r="M2832" t="s">
        <v>42</v>
      </c>
      <c r="N2832" t="s">
        <v>43</v>
      </c>
      <c r="O2832" t="s">
        <v>53</v>
      </c>
      <c r="P2832" t="s">
        <v>5954</v>
      </c>
      <c r="Q2832" t="s">
        <v>165</v>
      </c>
      <c r="R2832" t="s">
        <v>5955</v>
      </c>
      <c r="S2832" t="str">
        <f t="shared" si="40"/>
        <v>ZUBIA CORTEZ, JUAN JAVIER</v>
      </c>
      <c r="T2832" t="s">
        <v>47</v>
      </c>
      <c r="U2832" t="s">
        <v>48</v>
      </c>
      <c r="V2832" t="s">
        <v>49</v>
      </c>
      <c r="W2832" t="s">
        <v>18721</v>
      </c>
      <c r="X2832" s="126">
        <v>20793</v>
      </c>
      <c r="Y2832" t="s">
        <v>5956</v>
      </c>
      <c r="AB2832" t="s">
        <v>38</v>
      </c>
      <c r="AC2832" t="s">
        <v>39</v>
      </c>
      <c r="AD2832" t="s">
        <v>40</v>
      </c>
    </row>
    <row r="2833" spans="1:30" x14ac:dyDescent="0.25">
      <c r="A2833" t="s">
        <v>5957</v>
      </c>
      <c r="B2833" t="s">
        <v>27</v>
      </c>
      <c r="C2833" t="s">
        <v>28</v>
      </c>
      <c r="D2833" t="s">
        <v>29</v>
      </c>
      <c r="E2833" t="s">
        <v>30</v>
      </c>
      <c r="F2833" t="s">
        <v>6345</v>
      </c>
      <c r="G2833" t="s">
        <v>5936</v>
      </c>
      <c r="H2833" t="s">
        <v>6342</v>
      </c>
      <c r="I2833" t="s">
        <v>5856</v>
      </c>
      <c r="J2833" t="s">
        <v>5957</v>
      </c>
      <c r="K2833" t="s">
        <v>31</v>
      </c>
      <c r="L2833" t="s">
        <v>31</v>
      </c>
      <c r="M2833" t="s">
        <v>42</v>
      </c>
      <c r="N2833" t="s">
        <v>43</v>
      </c>
      <c r="O2833" t="s">
        <v>5958</v>
      </c>
      <c r="P2833" t="s">
        <v>159</v>
      </c>
      <c r="Q2833" t="s">
        <v>106</v>
      </c>
      <c r="R2833" t="s">
        <v>3727</v>
      </c>
      <c r="S2833" t="str">
        <f t="shared" si="40"/>
        <v>CHURA MAMANI, NELLY FLORA</v>
      </c>
      <c r="T2833" t="s">
        <v>47</v>
      </c>
      <c r="U2833" t="s">
        <v>48</v>
      </c>
      <c r="V2833" t="s">
        <v>49</v>
      </c>
      <c r="W2833" t="s">
        <v>18722</v>
      </c>
      <c r="X2833" s="126">
        <v>21541</v>
      </c>
      <c r="Y2833" t="s">
        <v>258</v>
      </c>
      <c r="AB2833" t="s">
        <v>38</v>
      </c>
      <c r="AC2833" t="s">
        <v>39</v>
      </c>
      <c r="AD2833" t="s">
        <v>40</v>
      </c>
    </row>
    <row r="2834" spans="1:30" x14ac:dyDescent="0.25">
      <c r="A2834" t="s">
        <v>18723</v>
      </c>
      <c r="B2834" t="s">
        <v>27</v>
      </c>
      <c r="C2834" t="s">
        <v>28</v>
      </c>
      <c r="D2834" t="s">
        <v>29</v>
      </c>
      <c r="E2834" t="s">
        <v>30</v>
      </c>
      <c r="F2834" t="s">
        <v>6345</v>
      </c>
      <c r="G2834" t="s">
        <v>5936</v>
      </c>
      <c r="H2834" t="s">
        <v>6342</v>
      </c>
      <c r="I2834" t="s">
        <v>5856</v>
      </c>
      <c r="J2834" t="s">
        <v>18723</v>
      </c>
      <c r="K2834" t="s">
        <v>31</v>
      </c>
      <c r="L2834" t="s">
        <v>31</v>
      </c>
      <c r="M2834" t="s">
        <v>42</v>
      </c>
      <c r="N2834" t="s">
        <v>61</v>
      </c>
      <c r="O2834" t="s">
        <v>18689</v>
      </c>
      <c r="P2834" t="s">
        <v>106</v>
      </c>
      <c r="Q2834" t="s">
        <v>22876</v>
      </c>
      <c r="R2834" t="s">
        <v>613</v>
      </c>
      <c r="S2834" s="189" t="s">
        <v>235</v>
      </c>
      <c r="T2834" t="s">
        <v>64</v>
      </c>
      <c r="U2834" t="s">
        <v>48</v>
      </c>
      <c r="V2834" t="s">
        <v>49</v>
      </c>
      <c r="W2834" t="s">
        <v>22877</v>
      </c>
      <c r="X2834" s="126">
        <v>26394</v>
      </c>
      <c r="Y2834" t="s">
        <v>22878</v>
      </c>
      <c r="Z2834" s="126">
        <v>44256</v>
      </c>
      <c r="AA2834" s="126">
        <v>44561</v>
      </c>
      <c r="AB2834" t="s">
        <v>2185</v>
      </c>
      <c r="AC2834" t="s">
        <v>6628</v>
      </c>
      <c r="AD2834" t="s">
        <v>40</v>
      </c>
    </row>
    <row r="2835" spans="1:30" x14ac:dyDescent="0.25">
      <c r="A2835" t="s">
        <v>5962</v>
      </c>
      <c r="B2835" t="s">
        <v>27</v>
      </c>
      <c r="C2835" t="s">
        <v>28</v>
      </c>
      <c r="D2835" t="s">
        <v>29</v>
      </c>
      <c r="E2835" t="s">
        <v>30</v>
      </c>
      <c r="F2835" t="s">
        <v>5959</v>
      </c>
      <c r="G2835" t="s">
        <v>5960</v>
      </c>
      <c r="H2835" t="s">
        <v>6342</v>
      </c>
      <c r="I2835" t="s">
        <v>5961</v>
      </c>
      <c r="J2835" t="s">
        <v>5962</v>
      </c>
      <c r="K2835" t="s">
        <v>31</v>
      </c>
      <c r="L2835" t="s">
        <v>32</v>
      </c>
      <c r="M2835" t="s">
        <v>709</v>
      </c>
      <c r="N2835" t="s">
        <v>34</v>
      </c>
      <c r="O2835" t="s">
        <v>6611</v>
      </c>
      <c r="P2835" t="s">
        <v>213</v>
      </c>
      <c r="Q2835" t="s">
        <v>213</v>
      </c>
      <c r="R2835" t="s">
        <v>5963</v>
      </c>
      <c r="S2835" t="str">
        <f t="shared" si="40"/>
        <v>SUCARI SUCARI, HECTOR RAUL</v>
      </c>
      <c r="T2835" t="s">
        <v>47</v>
      </c>
      <c r="U2835" t="s">
        <v>37</v>
      </c>
      <c r="V2835" t="s">
        <v>6613</v>
      </c>
      <c r="W2835" t="s">
        <v>18724</v>
      </c>
      <c r="X2835" s="126">
        <v>20848</v>
      </c>
      <c r="Y2835" t="s">
        <v>5964</v>
      </c>
      <c r="Z2835" s="126">
        <v>43525</v>
      </c>
      <c r="AA2835" s="126">
        <v>44985</v>
      </c>
      <c r="AB2835" t="s">
        <v>38</v>
      </c>
      <c r="AC2835" t="s">
        <v>39</v>
      </c>
      <c r="AD2835" t="s">
        <v>40</v>
      </c>
    </row>
    <row r="2836" spans="1:30" x14ac:dyDescent="0.25">
      <c r="A2836" t="s">
        <v>5968</v>
      </c>
      <c r="B2836" t="s">
        <v>27</v>
      </c>
      <c r="C2836" t="s">
        <v>28</v>
      </c>
      <c r="D2836" t="s">
        <v>29</v>
      </c>
      <c r="E2836" t="s">
        <v>30</v>
      </c>
      <c r="F2836" t="s">
        <v>5959</v>
      </c>
      <c r="G2836" t="s">
        <v>5960</v>
      </c>
      <c r="H2836" t="s">
        <v>6342</v>
      </c>
      <c r="I2836" t="s">
        <v>5961</v>
      </c>
      <c r="J2836" t="s">
        <v>5968</v>
      </c>
      <c r="K2836" t="s">
        <v>31</v>
      </c>
      <c r="L2836" t="s">
        <v>31</v>
      </c>
      <c r="M2836" t="s">
        <v>42</v>
      </c>
      <c r="N2836" t="s">
        <v>61</v>
      </c>
      <c r="O2836" t="s">
        <v>18725</v>
      </c>
      <c r="P2836" t="s">
        <v>1030</v>
      </c>
      <c r="Q2836" t="s">
        <v>770</v>
      </c>
      <c r="R2836" t="s">
        <v>9402</v>
      </c>
      <c r="S2836" s="189" t="s">
        <v>235</v>
      </c>
      <c r="T2836" t="s">
        <v>64</v>
      </c>
      <c r="U2836" t="s">
        <v>48</v>
      </c>
      <c r="V2836" t="s">
        <v>49</v>
      </c>
      <c r="W2836" t="s">
        <v>22879</v>
      </c>
      <c r="X2836" s="126">
        <v>29034</v>
      </c>
      <c r="Y2836" t="s">
        <v>22880</v>
      </c>
      <c r="Z2836" s="126">
        <v>44256</v>
      </c>
      <c r="AA2836" s="126">
        <v>44561</v>
      </c>
      <c r="AB2836" t="s">
        <v>38</v>
      </c>
      <c r="AC2836" t="s">
        <v>6628</v>
      </c>
      <c r="AD2836" t="s">
        <v>40</v>
      </c>
    </row>
    <row r="2837" spans="1:30" x14ac:dyDescent="0.25">
      <c r="A2837" t="s">
        <v>5969</v>
      </c>
      <c r="B2837" t="s">
        <v>27</v>
      </c>
      <c r="C2837" t="s">
        <v>28</v>
      </c>
      <c r="D2837" t="s">
        <v>29</v>
      </c>
      <c r="E2837" t="s">
        <v>30</v>
      </c>
      <c r="F2837" t="s">
        <v>5959</v>
      </c>
      <c r="G2837" t="s">
        <v>5960</v>
      </c>
      <c r="H2837" t="s">
        <v>6342</v>
      </c>
      <c r="I2837" t="s">
        <v>5961</v>
      </c>
      <c r="J2837" t="s">
        <v>5969</v>
      </c>
      <c r="K2837" t="s">
        <v>31</v>
      </c>
      <c r="L2837" t="s">
        <v>31</v>
      </c>
      <c r="M2837" t="s">
        <v>42</v>
      </c>
      <c r="N2837" t="s">
        <v>43</v>
      </c>
      <c r="O2837" t="s">
        <v>5970</v>
      </c>
      <c r="P2837" t="s">
        <v>75</v>
      </c>
      <c r="Q2837" t="s">
        <v>270</v>
      </c>
      <c r="R2837" t="s">
        <v>1459</v>
      </c>
      <c r="S2837" t="str">
        <f t="shared" si="40"/>
        <v>QUISPE SANIZO, SANTIAGO</v>
      </c>
      <c r="T2837" t="s">
        <v>47</v>
      </c>
      <c r="U2837" t="s">
        <v>48</v>
      </c>
      <c r="V2837" t="s">
        <v>49</v>
      </c>
      <c r="W2837" t="s">
        <v>18726</v>
      </c>
      <c r="X2837" s="126">
        <v>24312</v>
      </c>
      <c r="Y2837" t="s">
        <v>5971</v>
      </c>
      <c r="AB2837" t="s">
        <v>38</v>
      </c>
      <c r="AC2837" t="s">
        <v>39</v>
      </c>
      <c r="AD2837" t="s">
        <v>40</v>
      </c>
    </row>
    <row r="2838" spans="1:30" x14ac:dyDescent="0.25">
      <c r="A2838" t="s">
        <v>5972</v>
      </c>
      <c r="B2838" t="s">
        <v>27</v>
      </c>
      <c r="C2838" t="s">
        <v>28</v>
      </c>
      <c r="D2838" t="s">
        <v>29</v>
      </c>
      <c r="E2838" t="s">
        <v>30</v>
      </c>
      <c r="F2838" t="s">
        <v>5959</v>
      </c>
      <c r="G2838" t="s">
        <v>5960</v>
      </c>
      <c r="H2838" t="s">
        <v>6342</v>
      </c>
      <c r="I2838" t="s">
        <v>5961</v>
      </c>
      <c r="J2838" t="s">
        <v>5972</v>
      </c>
      <c r="K2838" t="s">
        <v>31</v>
      </c>
      <c r="L2838" t="s">
        <v>31</v>
      </c>
      <c r="M2838" t="s">
        <v>42</v>
      </c>
      <c r="N2838" t="s">
        <v>61</v>
      </c>
      <c r="O2838" t="s">
        <v>5973</v>
      </c>
      <c r="P2838" t="s">
        <v>74</v>
      </c>
      <c r="Q2838" t="s">
        <v>946</v>
      </c>
      <c r="R2838" t="s">
        <v>22881</v>
      </c>
      <c r="S2838" s="189" t="s">
        <v>235</v>
      </c>
      <c r="T2838" t="s">
        <v>64</v>
      </c>
      <c r="U2838" t="s">
        <v>48</v>
      </c>
      <c r="V2838" t="s">
        <v>49</v>
      </c>
      <c r="W2838" t="s">
        <v>22882</v>
      </c>
      <c r="X2838" s="126">
        <v>26175</v>
      </c>
      <c r="Y2838" t="s">
        <v>22883</v>
      </c>
      <c r="Z2838" s="126">
        <v>44256</v>
      </c>
      <c r="AA2838" s="126">
        <v>44561</v>
      </c>
      <c r="AB2838" t="s">
        <v>38</v>
      </c>
      <c r="AC2838" t="s">
        <v>6628</v>
      </c>
      <c r="AD2838" t="s">
        <v>40</v>
      </c>
    </row>
    <row r="2839" spans="1:30" x14ac:dyDescent="0.25">
      <c r="A2839" t="s">
        <v>5974</v>
      </c>
      <c r="B2839" t="s">
        <v>27</v>
      </c>
      <c r="C2839" t="s">
        <v>28</v>
      </c>
      <c r="D2839" t="s">
        <v>29</v>
      </c>
      <c r="E2839" t="s">
        <v>30</v>
      </c>
      <c r="F2839" t="s">
        <v>5959</v>
      </c>
      <c r="G2839" t="s">
        <v>5960</v>
      </c>
      <c r="H2839" t="s">
        <v>6342</v>
      </c>
      <c r="I2839" t="s">
        <v>5961</v>
      </c>
      <c r="J2839" t="s">
        <v>5974</v>
      </c>
      <c r="K2839" t="s">
        <v>31</v>
      </c>
      <c r="L2839" t="s">
        <v>31</v>
      </c>
      <c r="M2839" t="s">
        <v>42</v>
      </c>
      <c r="N2839" t="s">
        <v>61</v>
      </c>
      <c r="O2839" t="s">
        <v>15843</v>
      </c>
      <c r="P2839" t="s">
        <v>75</v>
      </c>
      <c r="Q2839" t="s">
        <v>22884</v>
      </c>
      <c r="R2839" t="s">
        <v>345</v>
      </c>
      <c r="S2839" s="189" t="s">
        <v>235</v>
      </c>
      <c r="T2839" t="s">
        <v>64</v>
      </c>
      <c r="U2839" t="s">
        <v>48</v>
      </c>
      <c r="V2839" t="s">
        <v>49</v>
      </c>
      <c r="W2839" t="s">
        <v>22885</v>
      </c>
      <c r="X2839" s="126">
        <v>26279</v>
      </c>
      <c r="Y2839" t="s">
        <v>22886</v>
      </c>
      <c r="Z2839" s="126">
        <v>44256</v>
      </c>
      <c r="AA2839" s="126">
        <v>44561</v>
      </c>
      <c r="AB2839" t="s">
        <v>38</v>
      </c>
      <c r="AC2839" t="s">
        <v>6628</v>
      </c>
      <c r="AD2839" t="s">
        <v>40</v>
      </c>
    </row>
    <row r="2840" spans="1:30" x14ac:dyDescent="0.25">
      <c r="A2840" t="s">
        <v>5975</v>
      </c>
      <c r="B2840" t="s">
        <v>27</v>
      </c>
      <c r="C2840" t="s">
        <v>28</v>
      </c>
      <c r="D2840" t="s">
        <v>29</v>
      </c>
      <c r="E2840" t="s">
        <v>30</v>
      </c>
      <c r="F2840" t="s">
        <v>5959</v>
      </c>
      <c r="G2840" t="s">
        <v>5960</v>
      </c>
      <c r="H2840" t="s">
        <v>6342</v>
      </c>
      <c r="I2840" t="s">
        <v>5961</v>
      </c>
      <c r="J2840" t="s">
        <v>5975</v>
      </c>
      <c r="K2840" t="s">
        <v>31</v>
      </c>
      <c r="L2840" t="s">
        <v>31</v>
      </c>
      <c r="M2840" t="s">
        <v>42</v>
      </c>
      <c r="N2840" t="s">
        <v>43</v>
      </c>
      <c r="O2840" t="s">
        <v>5976</v>
      </c>
      <c r="P2840" t="s">
        <v>971</v>
      </c>
      <c r="Q2840" t="s">
        <v>187</v>
      </c>
      <c r="R2840" t="s">
        <v>5977</v>
      </c>
      <c r="S2840" t="str">
        <f t="shared" si="40"/>
        <v>JAPURA ESCARCENA, NELLY HILDA</v>
      </c>
      <c r="T2840" t="s">
        <v>47</v>
      </c>
      <c r="U2840" t="s">
        <v>48</v>
      </c>
      <c r="V2840" t="s">
        <v>49</v>
      </c>
      <c r="W2840" t="s">
        <v>18727</v>
      </c>
      <c r="X2840" s="126">
        <v>24900</v>
      </c>
      <c r="Y2840" t="s">
        <v>258</v>
      </c>
      <c r="AB2840" t="s">
        <v>38</v>
      </c>
      <c r="AC2840" t="s">
        <v>39</v>
      </c>
      <c r="AD2840" t="s">
        <v>40</v>
      </c>
    </row>
    <row r="2841" spans="1:30" x14ac:dyDescent="0.25">
      <c r="A2841" t="s">
        <v>5980</v>
      </c>
      <c r="B2841" t="s">
        <v>27</v>
      </c>
      <c r="C2841" t="s">
        <v>28</v>
      </c>
      <c r="D2841" t="s">
        <v>29</v>
      </c>
      <c r="E2841" t="s">
        <v>30</v>
      </c>
      <c r="F2841" t="s">
        <v>5959</v>
      </c>
      <c r="G2841" t="s">
        <v>5960</v>
      </c>
      <c r="H2841" t="s">
        <v>6342</v>
      </c>
      <c r="I2841" t="s">
        <v>5961</v>
      </c>
      <c r="J2841" t="s">
        <v>5980</v>
      </c>
      <c r="K2841" t="s">
        <v>31</v>
      </c>
      <c r="L2841" t="s">
        <v>31</v>
      </c>
      <c r="M2841" t="s">
        <v>42</v>
      </c>
      <c r="N2841" t="s">
        <v>43</v>
      </c>
      <c r="O2841" t="s">
        <v>5981</v>
      </c>
      <c r="P2841" t="s">
        <v>230</v>
      </c>
      <c r="Q2841" t="s">
        <v>457</v>
      </c>
      <c r="R2841" t="s">
        <v>5982</v>
      </c>
      <c r="S2841" t="str">
        <f t="shared" si="40"/>
        <v>TICONA SARAVIA, JUANA FRANCISCA</v>
      </c>
      <c r="T2841" t="s">
        <v>47</v>
      </c>
      <c r="U2841" t="s">
        <v>48</v>
      </c>
      <c r="V2841" t="s">
        <v>49</v>
      </c>
      <c r="W2841" t="s">
        <v>18728</v>
      </c>
      <c r="X2841" s="126">
        <v>22149</v>
      </c>
      <c r="Y2841" t="s">
        <v>5983</v>
      </c>
      <c r="AB2841" t="s">
        <v>38</v>
      </c>
      <c r="AC2841" t="s">
        <v>39</v>
      </c>
      <c r="AD2841" t="s">
        <v>40</v>
      </c>
    </row>
    <row r="2842" spans="1:30" x14ac:dyDescent="0.25">
      <c r="A2842" t="s">
        <v>5991</v>
      </c>
      <c r="B2842" t="s">
        <v>27</v>
      </c>
      <c r="C2842" t="s">
        <v>28</v>
      </c>
      <c r="D2842" t="s">
        <v>29</v>
      </c>
      <c r="E2842" t="s">
        <v>30</v>
      </c>
      <c r="F2842" t="s">
        <v>5988</v>
      </c>
      <c r="G2842" t="s">
        <v>5989</v>
      </c>
      <c r="H2842" t="s">
        <v>6342</v>
      </c>
      <c r="I2842" t="s">
        <v>5990</v>
      </c>
      <c r="J2842" t="s">
        <v>5991</v>
      </c>
      <c r="K2842" t="s">
        <v>31</v>
      </c>
      <c r="L2842" t="s">
        <v>32</v>
      </c>
      <c r="M2842" t="s">
        <v>709</v>
      </c>
      <c r="N2842" t="s">
        <v>34</v>
      </c>
      <c r="O2842" t="s">
        <v>6611</v>
      </c>
      <c r="P2842" t="s">
        <v>509</v>
      </c>
      <c r="Q2842" t="s">
        <v>127</v>
      </c>
      <c r="R2842" t="s">
        <v>942</v>
      </c>
      <c r="S2842" t="str">
        <f t="shared" si="40"/>
        <v>CUSI ALFARO, MARCOS</v>
      </c>
      <c r="T2842" t="s">
        <v>36</v>
      </c>
      <c r="U2842" t="s">
        <v>37</v>
      </c>
      <c r="V2842" t="s">
        <v>6613</v>
      </c>
      <c r="W2842" t="s">
        <v>18729</v>
      </c>
      <c r="X2842" s="126">
        <v>23857</v>
      </c>
      <c r="Y2842" t="s">
        <v>5992</v>
      </c>
      <c r="Z2842" s="126">
        <v>43525</v>
      </c>
      <c r="AA2842" s="126">
        <v>44985</v>
      </c>
      <c r="AB2842" t="s">
        <v>38</v>
      </c>
      <c r="AC2842" t="s">
        <v>39</v>
      </c>
      <c r="AD2842" t="s">
        <v>40</v>
      </c>
    </row>
    <row r="2843" spans="1:30" x14ac:dyDescent="0.25">
      <c r="A2843" t="s">
        <v>5993</v>
      </c>
      <c r="B2843" t="s">
        <v>27</v>
      </c>
      <c r="C2843" t="s">
        <v>28</v>
      </c>
      <c r="D2843" t="s">
        <v>29</v>
      </c>
      <c r="E2843" t="s">
        <v>30</v>
      </c>
      <c r="F2843" t="s">
        <v>5988</v>
      </c>
      <c r="G2843" t="s">
        <v>5989</v>
      </c>
      <c r="H2843" t="s">
        <v>6342</v>
      </c>
      <c r="I2843" t="s">
        <v>5990</v>
      </c>
      <c r="J2843" t="s">
        <v>5993</v>
      </c>
      <c r="K2843" t="s">
        <v>31</v>
      </c>
      <c r="L2843" t="s">
        <v>31</v>
      </c>
      <c r="M2843" t="s">
        <v>42</v>
      </c>
      <c r="N2843" t="s">
        <v>43</v>
      </c>
      <c r="O2843" t="s">
        <v>14297</v>
      </c>
      <c r="P2843" t="s">
        <v>227</v>
      </c>
      <c r="Q2843" t="s">
        <v>6346</v>
      </c>
      <c r="R2843" t="s">
        <v>6347</v>
      </c>
      <c r="S2843" t="str">
        <f t="shared" si="40"/>
        <v>JIMENEZ TESILLO, ROBERTO LUCAS</v>
      </c>
      <c r="T2843" t="s">
        <v>52</v>
      </c>
      <c r="U2843" t="s">
        <v>48</v>
      </c>
      <c r="V2843" t="s">
        <v>49</v>
      </c>
      <c r="W2843" t="s">
        <v>18730</v>
      </c>
      <c r="X2843" s="126">
        <v>20814</v>
      </c>
      <c r="Y2843" t="s">
        <v>6348</v>
      </c>
      <c r="AB2843" t="s">
        <v>38</v>
      </c>
      <c r="AC2843" t="s">
        <v>39</v>
      </c>
      <c r="AD2843" t="s">
        <v>40</v>
      </c>
    </row>
    <row r="2844" spans="1:30" x14ac:dyDescent="0.25">
      <c r="A2844" t="s">
        <v>5994</v>
      </c>
      <c r="B2844" t="s">
        <v>27</v>
      </c>
      <c r="C2844" t="s">
        <v>28</v>
      </c>
      <c r="D2844" t="s">
        <v>29</v>
      </c>
      <c r="E2844" t="s">
        <v>30</v>
      </c>
      <c r="F2844" t="s">
        <v>5988</v>
      </c>
      <c r="G2844" t="s">
        <v>5989</v>
      </c>
      <c r="H2844" t="s">
        <v>6342</v>
      </c>
      <c r="I2844" t="s">
        <v>5990</v>
      </c>
      <c r="J2844" t="s">
        <v>5994</v>
      </c>
      <c r="K2844" t="s">
        <v>31</v>
      </c>
      <c r="L2844" t="s">
        <v>31</v>
      </c>
      <c r="M2844" t="s">
        <v>42</v>
      </c>
      <c r="N2844" t="s">
        <v>43</v>
      </c>
      <c r="O2844" t="s">
        <v>53</v>
      </c>
      <c r="P2844" t="s">
        <v>126</v>
      </c>
      <c r="Q2844" t="s">
        <v>186</v>
      </c>
      <c r="R2844" t="s">
        <v>944</v>
      </c>
      <c r="S2844" t="str">
        <f t="shared" si="40"/>
        <v>FLORES ORDOÑEZ, ANTONIA</v>
      </c>
      <c r="T2844" t="s">
        <v>36</v>
      </c>
      <c r="U2844" t="s">
        <v>48</v>
      </c>
      <c r="V2844" t="s">
        <v>49</v>
      </c>
      <c r="W2844" t="s">
        <v>18731</v>
      </c>
      <c r="X2844" s="126">
        <v>23135</v>
      </c>
      <c r="Y2844" t="s">
        <v>5995</v>
      </c>
      <c r="AB2844" t="s">
        <v>38</v>
      </c>
      <c r="AC2844" t="s">
        <v>39</v>
      </c>
      <c r="AD2844" t="s">
        <v>40</v>
      </c>
    </row>
    <row r="2845" spans="1:30" x14ac:dyDescent="0.25">
      <c r="A2845" t="s">
        <v>5996</v>
      </c>
      <c r="B2845" t="s">
        <v>27</v>
      </c>
      <c r="C2845" t="s">
        <v>28</v>
      </c>
      <c r="D2845" t="s">
        <v>29</v>
      </c>
      <c r="E2845" t="s">
        <v>30</v>
      </c>
      <c r="F2845" t="s">
        <v>5988</v>
      </c>
      <c r="G2845" t="s">
        <v>5989</v>
      </c>
      <c r="H2845" t="s">
        <v>6342</v>
      </c>
      <c r="I2845" t="s">
        <v>5990</v>
      </c>
      <c r="J2845" t="s">
        <v>5996</v>
      </c>
      <c r="K2845" t="s">
        <v>31</v>
      </c>
      <c r="L2845" t="s">
        <v>31</v>
      </c>
      <c r="M2845" t="s">
        <v>42</v>
      </c>
      <c r="N2845" t="s">
        <v>43</v>
      </c>
      <c r="O2845" t="s">
        <v>53</v>
      </c>
      <c r="P2845" t="s">
        <v>81</v>
      </c>
      <c r="Q2845" t="s">
        <v>5997</v>
      </c>
      <c r="R2845" t="s">
        <v>5998</v>
      </c>
      <c r="S2845" t="str">
        <f t="shared" si="40"/>
        <v>LARICO CHALLCHA, ANTONIO SANTIAGO</v>
      </c>
      <c r="T2845" t="s">
        <v>59</v>
      </c>
      <c r="U2845" t="s">
        <v>48</v>
      </c>
      <c r="V2845" t="s">
        <v>49</v>
      </c>
      <c r="W2845" t="s">
        <v>18732</v>
      </c>
      <c r="X2845" s="126">
        <v>20986</v>
      </c>
      <c r="Y2845" t="s">
        <v>5999</v>
      </c>
      <c r="AB2845" t="s">
        <v>38</v>
      </c>
      <c r="AC2845" t="s">
        <v>39</v>
      </c>
      <c r="AD2845" t="s">
        <v>40</v>
      </c>
    </row>
    <row r="2846" spans="1:30" x14ac:dyDescent="0.25">
      <c r="A2846" t="s">
        <v>6000</v>
      </c>
      <c r="B2846" t="s">
        <v>27</v>
      </c>
      <c r="C2846" t="s">
        <v>28</v>
      </c>
      <c r="D2846" t="s">
        <v>29</v>
      </c>
      <c r="E2846" t="s">
        <v>30</v>
      </c>
      <c r="F2846" t="s">
        <v>5988</v>
      </c>
      <c r="G2846" t="s">
        <v>5989</v>
      </c>
      <c r="H2846" t="s">
        <v>6342</v>
      </c>
      <c r="I2846" t="s">
        <v>5990</v>
      </c>
      <c r="J2846" t="s">
        <v>6000</v>
      </c>
      <c r="K2846" t="s">
        <v>31</v>
      </c>
      <c r="L2846" t="s">
        <v>31</v>
      </c>
      <c r="M2846" t="s">
        <v>42</v>
      </c>
      <c r="N2846" t="s">
        <v>61</v>
      </c>
      <c r="O2846" t="s">
        <v>18733</v>
      </c>
      <c r="P2846" t="s">
        <v>255</v>
      </c>
      <c r="Q2846" t="s">
        <v>8731</v>
      </c>
      <c r="R2846" t="s">
        <v>22887</v>
      </c>
      <c r="S2846" s="189" t="s">
        <v>235</v>
      </c>
      <c r="T2846" t="s">
        <v>64</v>
      </c>
      <c r="U2846" t="s">
        <v>48</v>
      </c>
      <c r="V2846" t="s">
        <v>49</v>
      </c>
      <c r="W2846" t="s">
        <v>22888</v>
      </c>
      <c r="X2846" s="126">
        <v>25619</v>
      </c>
      <c r="Y2846" t="s">
        <v>22889</v>
      </c>
      <c r="Z2846" s="126">
        <v>44256</v>
      </c>
      <c r="AA2846" s="126">
        <v>44561</v>
      </c>
      <c r="AB2846" t="s">
        <v>38</v>
      </c>
      <c r="AC2846" t="s">
        <v>6628</v>
      </c>
      <c r="AD2846" t="s">
        <v>40</v>
      </c>
    </row>
    <row r="2847" spans="1:30" x14ac:dyDescent="0.25">
      <c r="A2847" t="s">
        <v>6001</v>
      </c>
      <c r="B2847" t="s">
        <v>27</v>
      </c>
      <c r="C2847" t="s">
        <v>28</v>
      </c>
      <c r="D2847" t="s">
        <v>29</v>
      </c>
      <c r="E2847" t="s">
        <v>30</v>
      </c>
      <c r="F2847" t="s">
        <v>5988</v>
      </c>
      <c r="G2847" t="s">
        <v>5989</v>
      </c>
      <c r="H2847" t="s">
        <v>6342</v>
      </c>
      <c r="I2847" t="s">
        <v>5990</v>
      </c>
      <c r="J2847" t="s">
        <v>6001</v>
      </c>
      <c r="K2847" t="s">
        <v>31</v>
      </c>
      <c r="L2847" t="s">
        <v>31</v>
      </c>
      <c r="M2847" t="s">
        <v>42</v>
      </c>
      <c r="N2847" t="s">
        <v>61</v>
      </c>
      <c r="O2847" t="s">
        <v>6002</v>
      </c>
      <c r="P2847" t="s">
        <v>71</v>
      </c>
      <c r="Q2847" t="s">
        <v>75</v>
      </c>
      <c r="R2847" t="s">
        <v>22890</v>
      </c>
      <c r="S2847" s="189" t="s">
        <v>235</v>
      </c>
      <c r="T2847" t="s">
        <v>64</v>
      </c>
      <c r="U2847" t="s">
        <v>48</v>
      </c>
      <c r="V2847" t="s">
        <v>49</v>
      </c>
      <c r="W2847" t="s">
        <v>22891</v>
      </c>
      <c r="X2847" s="126">
        <v>28567</v>
      </c>
      <c r="Y2847" t="s">
        <v>22892</v>
      </c>
      <c r="Z2847" s="126">
        <v>44256</v>
      </c>
      <c r="AA2847" s="126">
        <v>44561</v>
      </c>
      <c r="AB2847" t="s">
        <v>38</v>
      </c>
      <c r="AC2847" t="s">
        <v>6628</v>
      </c>
      <c r="AD2847" t="s">
        <v>40</v>
      </c>
    </row>
    <row r="2848" spans="1:30" x14ac:dyDescent="0.25">
      <c r="A2848" t="s">
        <v>6003</v>
      </c>
      <c r="B2848" t="s">
        <v>27</v>
      </c>
      <c r="C2848" t="s">
        <v>28</v>
      </c>
      <c r="D2848" t="s">
        <v>29</v>
      </c>
      <c r="E2848" t="s">
        <v>30</v>
      </c>
      <c r="F2848" t="s">
        <v>5988</v>
      </c>
      <c r="G2848" t="s">
        <v>5989</v>
      </c>
      <c r="H2848" t="s">
        <v>6342</v>
      </c>
      <c r="I2848" t="s">
        <v>5990</v>
      </c>
      <c r="J2848" t="s">
        <v>6003</v>
      </c>
      <c r="K2848" t="s">
        <v>31</v>
      </c>
      <c r="L2848" t="s">
        <v>31</v>
      </c>
      <c r="M2848" t="s">
        <v>42</v>
      </c>
      <c r="N2848" t="s">
        <v>61</v>
      </c>
      <c r="O2848" t="s">
        <v>18734</v>
      </c>
      <c r="P2848" t="s">
        <v>230</v>
      </c>
      <c r="Q2848" t="s">
        <v>341</v>
      </c>
      <c r="R2848" t="s">
        <v>22893</v>
      </c>
      <c r="S2848" s="189" t="s">
        <v>235</v>
      </c>
      <c r="T2848" t="s">
        <v>64</v>
      </c>
      <c r="U2848" t="s">
        <v>48</v>
      </c>
      <c r="V2848" t="s">
        <v>49</v>
      </c>
      <c r="W2848" t="s">
        <v>22894</v>
      </c>
      <c r="X2848" s="126">
        <v>29520</v>
      </c>
      <c r="Y2848" t="s">
        <v>22895</v>
      </c>
      <c r="Z2848" s="126">
        <v>44330</v>
      </c>
      <c r="AA2848" s="126">
        <v>44561</v>
      </c>
      <c r="AB2848" t="s">
        <v>38</v>
      </c>
      <c r="AC2848" t="s">
        <v>6628</v>
      </c>
      <c r="AD2848" t="s">
        <v>40</v>
      </c>
    </row>
    <row r="2849" spans="1:30" x14ac:dyDescent="0.25">
      <c r="A2849" t="s">
        <v>6004</v>
      </c>
      <c r="B2849" t="s">
        <v>27</v>
      </c>
      <c r="C2849" t="s">
        <v>28</v>
      </c>
      <c r="D2849" t="s">
        <v>29</v>
      </c>
      <c r="E2849" t="s">
        <v>30</v>
      </c>
      <c r="F2849" t="s">
        <v>5988</v>
      </c>
      <c r="G2849" t="s">
        <v>5989</v>
      </c>
      <c r="H2849" t="s">
        <v>6342</v>
      </c>
      <c r="I2849" t="s">
        <v>5990</v>
      </c>
      <c r="J2849" t="s">
        <v>6004</v>
      </c>
      <c r="K2849" t="s">
        <v>90</v>
      </c>
      <c r="L2849" t="s">
        <v>720</v>
      </c>
      <c r="M2849" t="s">
        <v>767</v>
      </c>
      <c r="N2849" t="s">
        <v>43</v>
      </c>
      <c r="O2849" t="s">
        <v>6005</v>
      </c>
      <c r="P2849" t="s">
        <v>434</v>
      </c>
      <c r="Q2849" t="s">
        <v>131</v>
      </c>
      <c r="R2849" t="s">
        <v>329</v>
      </c>
      <c r="S2849" t="str">
        <f t="shared" si="40"/>
        <v>MELO MACHACA, GUMERCINDA</v>
      </c>
      <c r="T2849" t="s">
        <v>722</v>
      </c>
      <c r="U2849" t="s">
        <v>37</v>
      </c>
      <c r="V2849" t="s">
        <v>49</v>
      </c>
      <c r="W2849" t="s">
        <v>18735</v>
      </c>
      <c r="X2849" s="126">
        <v>22294</v>
      </c>
      <c r="Y2849" t="s">
        <v>6006</v>
      </c>
      <c r="AB2849" t="s">
        <v>38</v>
      </c>
      <c r="AC2849" t="s">
        <v>95</v>
      </c>
      <c r="AD2849" t="s">
        <v>40</v>
      </c>
    </row>
    <row r="2850" spans="1:30" x14ac:dyDescent="0.25">
      <c r="A2850" t="s">
        <v>6010</v>
      </c>
      <c r="B2850" t="s">
        <v>27</v>
      </c>
      <c r="C2850" t="s">
        <v>28</v>
      </c>
      <c r="D2850" t="s">
        <v>29</v>
      </c>
      <c r="E2850" t="s">
        <v>393</v>
      </c>
      <c r="F2850" t="s">
        <v>6007</v>
      </c>
      <c r="G2850" t="s">
        <v>6008</v>
      </c>
      <c r="H2850" t="s">
        <v>6342</v>
      </c>
      <c r="I2850" t="s">
        <v>6009</v>
      </c>
      <c r="J2850" t="s">
        <v>6010</v>
      </c>
      <c r="K2850" t="s">
        <v>31</v>
      </c>
      <c r="L2850" t="s">
        <v>32</v>
      </c>
      <c r="M2850" t="s">
        <v>33</v>
      </c>
      <c r="N2850" t="s">
        <v>43</v>
      </c>
      <c r="O2850" t="s">
        <v>14298</v>
      </c>
      <c r="P2850" t="s">
        <v>106</v>
      </c>
      <c r="Q2850" t="s">
        <v>671</v>
      </c>
      <c r="R2850" t="s">
        <v>3568</v>
      </c>
      <c r="S2850" t="str">
        <f t="shared" si="40"/>
        <v>MAMANI PASTOR, HERNAN IGNACIO</v>
      </c>
      <c r="T2850" t="s">
        <v>36</v>
      </c>
      <c r="U2850" t="s">
        <v>37</v>
      </c>
      <c r="V2850" t="s">
        <v>49</v>
      </c>
      <c r="W2850" t="s">
        <v>18736</v>
      </c>
      <c r="X2850" s="126">
        <v>23223</v>
      </c>
      <c r="Y2850" t="s">
        <v>3569</v>
      </c>
      <c r="AB2850" t="s">
        <v>38</v>
      </c>
      <c r="AC2850" t="s">
        <v>39</v>
      </c>
      <c r="AD2850" t="s">
        <v>40</v>
      </c>
    </row>
    <row r="2851" spans="1:30" x14ac:dyDescent="0.25">
      <c r="A2851" t="s">
        <v>6012</v>
      </c>
      <c r="B2851" t="s">
        <v>27</v>
      </c>
      <c r="C2851" t="s">
        <v>28</v>
      </c>
      <c r="D2851" t="s">
        <v>29</v>
      </c>
      <c r="E2851" t="s">
        <v>393</v>
      </c>
      <c r="F2851" t="s">
        <v>6007</v>
      </c>
      <c r="G2851" t="s">
        <v>6008</v>
      </c>
      <c r="H2851" t="s">
        <v>6342</v>
      </c>
      <c r="I2851" t="s">
        <v>6009</v>
      </c>
      <c r="J2851" t="s">
        <v>6012</v>
      </c>
      <c r="K2851" t="s">
        <v>31</v>
      </c>
      <c r="L2851" t="s">
        <v>31</v>
      </c>
      <c r="M2851" t="s">
        <v>42</v>
      </c>
      <c r="N2851" t="s">
        <v>61</v>
      </c>
      <c r="O2851" t="s">
        <v>6013</v>
      </c>
      <c r="P2851" t="s">
        <v>396</v>
      </c>
      <c r="Q2851" t="s">
        <v>158</v>
      </c>
      <c r="R2851" t="s">
        <v>22896</v>
      </c>
      <c r="S2851" s="189" t="s">
        <v>235</v>
      </c>
      <c r="T2851" t="s">
        <v>64</v>
      </c>
      <c r="U2851" t="s">
        <v>48</v>
      </c>
      <c r="V2851" t="s">
        <v>49</v>
      </c>
      <c r="W2851" t="s">
        <v>22897</v>
      </c>
      <c r="X2851" s="126">
        <v>29611</v>
      </c>
      <c r="Y2851" t="s">
        <v>22898</v>
      </c>
      <c r="Z2851" s="126">
        <v>44256</v>
      </c>
      <c r="AA2851" s="126">
        <v>44561</v>
      </c>
      <c r="AB2851" t="s">
        <v>38</v>
      </c>
      <c r="AC2851" t="s">
        <v>6628</v>
      </c>
      <c r="AD2851" t="s">
        <v>40</v>
      </c>
    </row>
    <row r="2852" spans="1:30" x14ac:dyDescent="0.25">
      <c r="A2852" t="s">
        <v>6014</v>
      </c>
      <c r="B2852" t="s">
        <v>27</v>
      </c>
      <c r="C2852" t="s">
        <v>28</v>
      </c>
      <c r="D2852" t="s">
        <v>29</v>
      </c>
      <c r="E2852" t="s">
        <v>393</v>
      </c>
      <c r="F2852" t="s">
        <v>6007</v>
      </c>
      <c r="G2852" t="s">
        <v>6008</v>
      </c>
      <c r="H2852" t="s">
        <v>6342</v>
      </c>
      <c r="I2852" t="s">
        <v>6009</v>
      </c>
      <c r="J2852" t="s">
        <v>6014</v>
      </c>
      <c r="K2852" t="s">
        <v>31</v>
      </c>
      <c r="L2852" t="s">
        <v>31</v>
      </c>
      <c r="M2852" t="s">
        <v>42</v>
      </c>
      <c r="N2852" t="s">
        <v>43</v>
      </c>
      <c r="O2852" t="s">
        <v>53</v>
      </c>
      <c r="P2852" t="s">
        <v>431</v>
      </c>
      <c r="Q2852" t="s">
        <v>74</v>
      </c>
      <c r="R2852" t="s">
        <v>6015</v>
      </c>
      <c r="S2852" t="str">
        <f t="shared" si="40"/>
        <v>CUTIMBO HUANCA, SILVIA JULIA</v>
      </c>
      <c r="T2852" t="s">
        <v>47</v>
      </c>
      <c r="U2852" t="s">
        <v>48</v>
      </c>
      <c r="V2852" t="s">
        <v>49</v>
      </c>
      <c r="W2852" t="s">
        <v>18737</v>
      </c>
      <c r="X2852" s="126">
        <v>24473</v>
      </c>
      <c r="Y2852" t="s">
        <v>6016</v>
      </c>
      <c r="AB2852" t="s">
        <v>38</v>
      </c>
      <c r="AC2852" t="s">
        <v>39</v>
      </c>
      <c r="AD2852" t="s">
        <v>40</v>
      </c>
    </row>
    <row r="2853" spans="1:30" x14ac:dyDescent="0.25">
      <c r="A2853" t="s">
        <v>6017</v>
      </c>
      <c r="B2853" t="s">
        <v>27</v>
      </c>
      <c r="C2853" t="s">
        <v>28</v>
      </c>
      <c r="D2853" t="s">
        <v>29</v>
      </c>
      <c r="E2853" t="s">
        <v>393</v>
      </c>
      <c r="F2853" t="s">
        <v>6007</v>
      </c>
      <c r="G2853" t="s">
        <v>6008</v>
      </c>
      <c r="H2853" t="s">
        <v>6342</v>
      </c>
      <c r="I2853" t="s">
        <v>6009</v>
      </c>
      <c r="J2853" t="s">
        <v>6017</v>
      </c>
      <c r="K2853" t="s">
        <v>31</v>
      </c>
      <c r="L2853" t="s">
        <v>31</v>
      </c>
      <c r="M2853" t="s">
        <v>42</v>
      </c>
      <c r="N2853" t="s">
        <v>43</v>
      </c>
      <c r="O2853" t="s">
        <v>53</v>
      </c>
      <c r="P2853" t="s">
        <v>150</v>
      </c>
      <c r="Q2853" t="s">
        <v>55</v>
      </c>
      <c r="R2853" t="s">
        <v>635</v>
      </c>
      <c r="S2853" t="str">
        <f t="shared" si="40"/>
        <v>LAURA ARPASI, ADOLFO</v>
      </c>
      <c r="T2853" t="s">
        <v>36</v>
      </c>
      <c r="U2853" t="s">
        <v>48</v>
      </c>
      <c r="V2853" t="s">
        <v>49</v>
      </c>
      <c r="W2853" t="s">
        <v>18738</v>
      </c>
      <c r="X2853" s="126">
        <v>22549</v>
      </c>
      <c r="Y2853" t="s">
        <v>6018</v>
      </c>
      <c r="AB2853" t="s">
        <v>38</v>
      </c>
      <c r="AC2853" t="s">
        <v>39</v>
      </c>
      <c r="AD2853" t="s">
        <v>40</v>
      </c>
    </row>
    <row r="2854" spans="1:30" x14ac:dyDescent="0.25">
      <c r="A2854" t="s">
        <v>6019</v>
      </c>
      <c r="B2854" t="s">
        <v>27</v>
      </c>
      <c r="C2854" t="s">
        <v>28</v>
      </c>
      <c r="D2854" t="s">
        <v>29</v>
      </c>
      <c r="E2854" t="s">
        <v>393</v>
      </c>
      <c r="F2854" t="s">
        <v>6007</v>
      </c>
      <c r="G2854" t="s">
        <v>6008</v>
      </c>
      <c r="H2854" t="s">
        <v>6342</v>
      </c>
      <c r="I2854" t="s">
        <v>6009</v>
      </c>
      <c r="J2854" t="s">
        <v>6019</v>
      </c>
      <c r="K2854" t="s">
        <v>31</v>
      </c>
      <c r="L2854" t="s">
        <v>31</v>
      </c>
      <c r="M2854" t="s">
        <v>42</v>
      </c>
      <c r="N2854" t="s">
        <v>43</v>
      </c>
      <c r="O2854" t="s">
        <v>53</v>
      </c>
      <c r="P2854" t="s">
        <v>218</v>
      </c>
      <c r="Q2854" t="s">
        <v>922</v>
      </c>
      <c r="R2854" t="s">
        <v>688</v>
      </c>
      <c r="S2854" t="str">
        <f t="shared" si="40"/>
        <v>PARI HUACASI, EPIFANIO</v>
      </c>
      <c r="T2854" t="s">
        <v>316</v>
      </c>
      <c r="U2854" t="s">
        <v>48</v>
      </c>
      <c r="V2854" t="s">
        <v>49</v>
      </c>
      <c r="W2854" t="s">
        <v>18739</v>
      </c>
      <c r="X2854" s="126">
        <v>22743</v>
      </c>
      <c r="Y2854" t="s">
        <v>6020</v>
      </c>
      <c r="AB2854" t="s">
        <v>38</v>
      </c>
      <c r="AC2854" t="s">
        <v>39</v>
      </c>
      <c r="AD2854" t="s">
        <v>40</v>
      </c>
    </row>
    <row r="2855" spans="1:30" x14ac:dyDescent="0.25">
      <c r="A2855" t="s">
        <v>18740</v>
      </c>
      <c r="B2855" t="s">
        <v>27</v>
      </c>
      <c r="C2855" t="s">
        <v>28</v>
      </c>
      <c r="D2855" t="s">
        <v>29</v>
      </c>
      <c r="E2855" t="s">
        <v>393</v>
      </c>
      <c r="F2855" t="s">
        <v>6007</v>
      </c>
      <c r="G2855" t="s">
        <v>6008</v>
      </c>
      <c r="H2855" t="s">
        <v>6342</v>
      </c>
      <c r="I2855" t="s">
        <v>6009</v>
      </c>
      <c r="J2855" t="s">
        <v>18740</v>
      </c>
      <c r="K2855" t="s">
        <v>31</v>
      </c>
      <c r="L2855" t="s">
        <v>31</v>
      </c>
      <c r="M2855" t="s">
        <v>42</v>
      </c>
      <c r="N2855" t="s">
        <v>61</v>
      </c>
      <c r="O2855" t="s">
        <v>18689</v>
      </c>
      <c r="P2855" t="s">
        <v>106</v>
      </c>
      <c r="Q2855" t="s">
        <v>67</v>
      </c>
      <c r="R2855" t="s">
        <v>483</v>
      </c>
      <c r="S2855" s="189" t="s">
        <v>235</v>
      </c>
      <c r="T2855" t="s">
        <v>64</v>
      </c>
      <c r="U2855" t="s">
        <v>784</v>
      </c>
      <c r="V2855" t="s">
        <v>49</v>
      </c>
      <c r="W2855" t="s">
        <v>22899</v>
      </c>
      <c r="X2855" s="126">
        <v>25398</v>
      </c>
      <c r="Y2855" t="s">
        <v>22900</v>
      </c>
      <c r="Z2855" s="126">
        <v>44256</v>
      </c>
      <c r="AA2855" s="126">
        <v>44561</v>
      </c>
      <c r="AB2855" t="s">
        <v>2185</v>
      </c>
      <c r="AC2855" t="s">
        <v>6628</v>
      </c>
      <c r="AD2855" t="s">
        <v>40</v>
      </c>
    </row>
    <row r="2856" spans="1:30" x14ac:dyDescent="0.25">
      <c r="A2856" t="s">
        <v>18741</v>
      </c>
      <c r="B2856" t="s">
        <v>27</v>
      </c>
      <c r="C2856" t="s">
        <v>28</v>
      </c>
      <c r="D2856" t="s">
        <v>29</v>
      </c>
      <c r="E2856" t="s">
        <v>393</v>
      </c>
      <c r="F2856" t="s">
        <v>6007</v>
      </c>
      <c r="G2856" t="s">
        <v>6008</v>
      </c>
      <c r="H2856" t="s">
        <v>6342</v>
      </c>
      <c r="I2856" t="s">
        <v>6009</v>
      </c>
      <c r="J2856" t="s">
        <v>18741</v>
      </c>
      <c r="K2856" t="s">
        <v>31</v>
      </c>
      <c r="L2856" t="s">
        <v>31</v>
      </c>
      <c r="M2856" t="s">
        <v>42</v>
      </c>
      <c r="N2856" t="s">
        <v>61</v>
      </c>
      <c r="O2856" t="s">
        <v>18689</v>
      </c>
      <c r="P2856" t="s">
        <v>6970</v>
      </c>
      <c r="Q2856" t="s">
        <v>385</v>
      </c>
      <c r="R2856" t="s">
        <v>713</v>
      </c>
      <c r="S2856" s="189" t="s">
        <v>235</v>
      </c>
      <c r="T2856" t="s">
        <v>64</v>
      </c>
      <c r="U2856" t="s">
        <v>784</v>
      </c>
      <c r="V2856" t="s">
        <v>49</v>
      </c>
      <c r="W2856" t="s">
        <v>22901</v>
      </c>
      <c r="X2856" s="126">
        <v>27377</v>
      </c>
      <c r="Y2856" t="s">
        <v>22902</v>
      </c>
      <c r="Z2856" s="126">
        <v>44277</v>
      </c>
      <c r="AA2856" s="126">
        <v>44561</v>
      </c>
      <c r="AB2856" t="s">
        <v>2185</v>
      </c>
      <c r="AC2856" t="s">
        <v>6628</v>
      </c>
      <c r="AD2856" t="s">
        <v>40</v>
      </c>
    </row>
    <row r="2857" spans="1:30" x14ac:dyDescent="0.25">
      <c r="A2857" t="s">
        <v>6021</v>
      </c>
      <c r="B2857" t="s">
        <v>27</v>
      </c>
      <c r="C2857" t="s">
        <v>28</v>
      </c>
      <c r="D2857" t="s">
        <v>29</v>
      </c>
      <c r="E2857" t="s">
        <v>393</v>
      </c>
      <c r="F2857" t="s">
        <v>6007</v>
      </c>
      <c r="G2857" t="s">
        <v>6008</v>
      </c>
      <c r="H2857" t="s">
        <v>6342</v>
      </c>
      <c r="I2857" t="s">
        <v>6009</v>
      </c>
      <c r="J2857" t="s">
        <v>6021</v>
      </c>
      <c r="K2857" t="s">
        <v>90</v>
      </c>
      <c r="L2857" t="s">
        <v>91</v>
      </c>
      <c r="M2857" t="s">
        <v>92</v>
      </c>
      <c r="N2857" t="s">
        <v>43</v>
      </c>
      <c r="O2857" t="s">
        <v>53</v>
      </c>
      <c r="P2857" t="s">
        <v>2697</v>
      </c>
      <c r="Q2857" t="s">
        <v>6022</v>
      </c>
      <c r="R2857" t="s">
        <v>872</v>
      </c>
      <c r="S2857" t="str">
        <f t="shared" si="40"/>
        <v>YUNGA SABALAGA, ANGEL</v>
      </c>
      <c r="T2857" t="s">
        <v>176</v>
      </c>
      <c r="U2857" t="s">
        <v>37</v>
      </c>
      <c r="V2857" t="s">
        <v>49</v>
      </c>
      <c r="W2857" t="s">
        <v>18742</v>
      </c>
      <c r="X2857" s="126">
        <v>23770</v>
      </c>
      <c r="Y2857" t="s">
        <v>6023</v>
      </c>
      <c r="AB2857" t="s">
        <v>38</v>
      </c>
      <c r="AC2857" t="s">
        <v>95</v>
      </c>
      <c r="AD2857" t="s">
        <v>40</v>
      </c>
    </row>
    <row r="2858" spans="1:30" x14ac:dyDescent="0.25">
      <c r="A2858" t="s">
        <v>6027</v>
      </c>
      <c r="B2858" t="s">
        <v>425</v>
      </c>
      <c r="C2858" t="s">
        <v>28</v>
      </c>
      <c r="D2858" t="s">
        <v>29</v>
      </c>
      <c r="E2858" t="s">
        <v>234</v>
      </c>
      <c r="F2858" t="s">
        <v>6024</v>
      </c>
      <c r="G2858" t="s">
        <v>6025</v>
      </c>
      <c r="H2858" t="s">
        <v>6342</v>
      </c>
      <c r="I2858" t="s">
        <v>6026</v>
      </c>
      <c r="J2858" t="s">
        <v>6027</v>
      </c>
      <c r="K2858" t="s">
        <v>31</v>
      </c>
      <c r="L2858" t="s">
        <v>31</v>
      </c>
      <c r="M2858" t="s">
        <v>42</v>
      </c>
      <c r="N2858" t="s">
        <v>43</v>
      </c>
      <c r="O2858" t="s">
        <v>6028</v>
      </c>
      <c r="P2858" t="s">
        <v>842</v>
      </c>
      <c r="Q2858" t="s">
        <v>842</v>
      </c>
      <c r="R2858" t="s">
        <v>1002</v>
      </c>
      <c r="S2858" t="str">
        <f t="shared" si="40"/>
        <v>HUANACUNI HUANACUNI, GREGORIO</v>
      </c>
      <c r="T2858" t="s">
        <v>47</v>
      </c>
      <c r="U2858" t="s">
        <v>48</v>
      </c>
      <c r="V2858" t="s">
        <v>49</v>
      </c>
      <c r="W2858" t="s">
        <v>18743</v>
      </c>
      <c r="X2858" s="126">
        <v>23364</v>
      </c>
      <c r="Y2858" t="s">
        <v>6029</v>
      </c>
      <c r="AB2858" t="s">
        <v>38</v>
      </c>
      <c r="AC2858" t="s">
        <v>39</v>
      </c>
      <c r="AD2858" t="s">
        <v>40</v>
      </c>
    </row>
    <row r="2859" spans="1:30" x14ac:dyDescent="0.25">
      <c r="A2859" t="s">
        <v>6030</v>
      </c>
      <c r="B2859" t="s">
        <v>425</v>
      </c>
      <c r="C2859" t="s">
        <v>28</v>
      </c>
      <c r="D2859" t="s">
        <v>29</v>
      </c>
      <c r="E2859" t="s">
        <v>234</v>
      </c>
      <c r="F2859" t="s">
        <v>6024</v>
      </c>
      <c r="G2859" t="s">
        <v>6025</v>
      </c>
      <c r="H2859" t="s">
        <v>6342</v>
      </c>
      <c r="I2859" t="s">
        <v>6026</v>
      </c>
      <c r="J2859" t="s">
        <v>6030</v>
      </c>
      <c r="K2859" t="s">
        <v>31</v>
      </c>
      <c r="L2859" t="s">
        <v>31</v>
      </c>
      <c r="M2859" t="s">
        <v>42</v>
      </c>
      <c r="N2859" t="s">
        <v>43</v>
      </c>
      <c r="O2859" t="s">
        <v>6031</v>
      </c>
      <c r="P2859" t="s">
        <v>136</v>
      </c>
      <c r="Q2859" t="s">
        <v>168</v>
      </c>
      <c r="R2859" t="s">
        <v>6032</v>
      </c>
      <c r="S2859" t="str">
        <f t="shared" si="40"/>
        <v>CARPIO ORTEGA, BUENAVENTURA JUSTO</v>
      </c>
      <c r="T2859" t="s">
        <v>47</v>
      </c>
      <c r="U2859" t="s">
        <v>48</v>
      </c>
      <c r="V2859" t="s">
        <v>49</v>
      </c>
      <c r="W2859" t="s">
        <v>18744</v>
      </c>
      <c r="X2859" s="126">
        <v>21015</v>
      </c>
      <c r="Y2859" t="s">
        <v>6033</v>
      </c>
      <c r="AB2859" t="s">
        <v>38</v>
      </c>
      <c r="AC2859" t="s">
        <v>39</v>
      </c>
      <c r="AD2859" t="s">
        <v>40</v>
      </c>
    </row>
    <row r="2860" spans="1:30" x14ac:dyDescent="0.25">
      <c r="A2860" t="s">
        <v>6034</v>
      </c>
      <c r="B2860" t="s">
        <v>425</v>
      </c>
      <c r="C2860" t="s">
        <v>28</v>
      </c>
      <c r="D2860" t="s">
        <v>29</v>
      </c>
      <c r="E2860" t="s">
        <v>234</v>
      </c>
      <c r="F2860" t="s">
        <v>6024</v>
      </c>
      <c r="G2860" t="s">
        <v>6025</v>
      </c>
      <c r="H2860" t="s">
        <v>6342</v>
      </c>
      <c r="I2860" t="s">
        <v>6026</v>
      </c>
      <c r="J2860" t="s">
        <v>6034</v>
      </c>
      <c r="K2860" t="s">
        <v>31</v>
      </c>
      <c r="L2860" t="s">
        <v>31</v>
      </c>
      <c r="M2860" t="s">
        <v>291</v>
      </c>
      <c r="N2860" t="s">
        <v>43</v>
      </c>
      <c r="O2860" t="s">
        <v>6031</v>
      </c>
      <c r="P2860" t="s">
        <v>6035</v>
      </c>
      <c r="Q2860" t="s">
        <v>2085</v>
      </c>
      <c r="R2860" t="s">
        <v>6036</v>
      </c>
      <c r="S2860" t="str">
        <f t="shared" si="40"/>
        <v>HERENCIA LIRA, FELIX EDUARDO</v>
      </c>
      <c r="T2860" t="s">
        <v>59</v>
      </c>
      <c r="U2860" t="s">
        <v>48</v>
      </c>
      <c r="V2860" t="s">
        <v>49</v>
      </c>
      <c r="W2860" t="s">
        <v>18745</v>
      </c>
      <c r="X2860" s="126">
        <v>24486</v>
      </c>
      <c r="Y2860" t="s">
        <v>6037</v>
      </c>
      <c r="Z2860" s="126">
        <v>44197</v>
      </c>
      <c r="AA2860" s="126">
        <v>44561</v>
      </c>
      <c r="AB2860" t="s">
        <v>38</v>
      </c>
      <c r="AC2860" t="s">
        <v>39</v>
      </c>
      <c r="AD2860" t="s">
        <v>40</v>
      </c>
    </row>
    <row r="2861" spans="1:30" x14ac:dyDescent="0.25">
      <c r="A2861" t="s">
        <v>6038</v>
      </c>
      <c r="B2861" t="s">
        <v>425</v>
      </c>
      <c r="C2861" t="s">
        <v>28</v>
      </c>
      <c r="D2861" t="s">
        <v>29</v>
      </c>
      <c r="E2861" t="s">
        <v>234</v>
      </c>
      <c r="F2861" t="s">
        <v>6024</v>
      </c>
      <c r="G2861" t="s">
        <v>6025</v>
      </c>
      <c r="H2861" t="s">
        <v>6342</v>
      </c>
      <c r="I2861" t="s">
        <v>6026</v>
      </c>
      <c r="J2861" t="s">
        <v>6038</v>
      </c>
      <c r="K2861" t="s">
        <v>31</v>
      </c>
      <c r="L2861" t="s">
        <v>31</v>
      </c>
      <c r="M2861" t="s">
        <v>42</v>
      </c>
      <c r="N2861" t="s">
        <v>43</v>
      </c>
      <c r="O2861" t="s">
        <v>6039</v>
      </c>
      <c r="P2861" t="s">
        <v>106</v>
      </c>
      <c r="Q2861" t="s">
        <v>272</v>
      </c>
      <c r="R2861" t="s">
        <v>15844</v>
      </c>
      <c r="S2861" t="str">
        <f t="shared" si="40"/>
        <v>MAMANI ALI, NIMIA VELINDA</v>
      </c>
      <c r="T2861" t="s">
        <v>64</v>
      </c>
      <c r="U2861" t="s">
        <v>48</v>
      </c>
      <c r="V2861" t="s">
        <v>49</v>
      </c>
      <c r="W2861" t="s">
        <v>18746</v>
      </c>
      <c r="X2861" s="126">
        <v>28324</v>
      </c>
      <c r="Y2861" t="s">
        <v>15845</v>
      </c>
      <c r="AB2861" t="s">
        <v>38</v>
      </c>
      <c r="AC2861" t="s">
        <v>39</v>
      </c>
      <c r="AD2861" t="s">
        <v>40</v>
      </c>
    </row>
    <row r="2862" spans="1:30" x14ac:dyDescent="0.25">
      <c r="A2862" t="s">
        <v>6040</v>
      </c>
      <c r="B2862" t="s">
        <v>425</v>
      </c>
      <c r="C2862" t="s">
        <v>28</v>
      </c>
      <c r="D2862" t="s">
        <v>29</v>
      </c>
      <c r="E2862" t="s">
        <v>234</v>
      </c>
      <c r="F2862" t="s">
        <v>6024</v>
      </c>
      <c r="G2862" t="s">
        <v>6025</v>
      </c>
      <c r="H2862" t="s">
        <v>6342</v>
      </c>
      <c r="I2862" t="s">
        <v>6026</v>
      </c>
      <c r="J2862" t="s">
        <v>6040</v>
      </c>
      <c r="K2862" t="s">
        <v>31</v>
      </c>
      <c r="L2862" t="s">
        <v>31</v>
      </c>
      <c r="M2862" t="s">
        <v>42</v>
      </c>
      <c r="N2862" t="s">
        <v>61</v>
      </c>
      <c r="O2862" t="s">
        <v>18747</v>
      </c>
      <c r="P2862" t="s">
        <v>219</v>
      </c>
      <c r="Q2862" t="s">
        <v>208</v>
      </c>
      <c r="R2862" t="s">
        <v>481</v>
      </c>
      <c r="S2862" s="189" t="s">
        <v>235</v>
      </c>
      <c r="T2862" t="s">
        <v>64</v>
      </c>
      <c r="U2862" t="s">
        <v>48</v>
      </c>
      <c r="V2862" t="s">
        <v>49</v>
      </c>
      <c r="W2862" t="s">
        <v>22903</v>
      </c>
      <c r="X2862" s="126">
        <v>27926</v>
      </c>
      <c r="Y2862" t="s">
        <v>22904</v>
      </c>
      <c r="Z2862" s="126">
        <v>44281</v>
      </c>
      <c r="AA2862" s="126">
        <v>44561</v>
      </c>
      <c r="AB2862" t="s">
        <v>38</v>
      </c>
      <c r="AC2862" t="s">
        <v>6628</v>
      </c>
      <c r="AD2862" t="s">
        <v>40</v>
      </c>
    </row>
    <row r="2863" spans="1:30" x14ac:dyDescent="0.25">
      <c r="A2863" t="s">
        <v>18748</v>
      </c>
      <c r="B2863" t="s">
        <v>425</v>
      </c>
      <c r="C2863" t="s">
        <v>28</v>
      </c>
      <c r="D2863" t="s">
        <v>29</v>
      </c>
      <c r="E2863" t="s">
        <v>234</v>
      </c>
      <c r="F2863" t="s">
        <v>6024</v>
      </c>
      <c r="G2863" t="s">
        <v>6025</v>
      </c>
      <c r="H2863" t="s">
        <v>6342</v>
      </c>
      <c r="I2863" t="s">
        <v>6026</v>
      </c>
      <c r="J2863" t="s">
        <v>18748</v>
      </c>
      <c r="K2863" t="s">
        <v>31</v>
      </c>
      <c r="L2863" t="s">
        <v>31</v>
      </c>
      <c r="M2863" t="s">
        <v>42</v>
      </c>
      <c r="N2863" t="s">
        <v>61</v>
      </c>
      <c r="O2863" t="s">
        <v>18689</v>
      </c>
      <c r="P2863" t="s">
        <v>193</v>
      </c>
      <c r="Q2863" t="s">
        <v>158</v>
      </c>
      <c r="R2863" t="s">
        <v>22905</v>
      </c>
      <c r="S2863" s="189" t="s">
        <v>235</v>
      </c>
      <c r="T2863" t="s">
        <v>64</v>
      </c>
      <c r="U2863" t="s">
        <v>784</v>
      </c>
      <c r="V2863" t="s">
        <v>49</v>
      </c>
      <c r="W2863" t="s">
        <v>22906</v>
      </c>
      <c r="X2863" s="126">
        <v>33844</v>
      </c>
      <c r="Y2863" t="s">
        <v>22907</v>
      </c>
      <c r="Z2863" s="126">
        <v>44470</v>
      </c>
      <c r="AA2863" s="126">
        <v>44561</v>
      </c>
      <c r="AB2863" t="s">
        <v>2185</v>
      </c>
      <c r="AC2863" t="s">
        <v>6628</v>
      </c>
      <c r="AD2863" t="s">
        <v>40</v>
      </c>
    </row>
    <row r="2864" spans="1:30" x14ac:dyDescent="0.25">
      <c r="A2864" t="s">
        <v>6043</v>
      </c>
      <c r="B2864" t="s">
        <v>27</v>
      </c>
      <c r="C2864" t="s">
        <v>28</v>
      </c>
      <c r="D2864" t="s">
        <v>29</v>
      </c>
      <c r="E2864" t="s">
        <v>541</v>
      </c>
      <c r="F2864" t="s">
        <v>6041</v>
      </c>
      <c r="G2864" t="s">
        <v>6042</v>
      </c>
      <c r="H2864" t="s">
        <v>6342</v>
      </c>
      <c r="I2864" t="s">
        <v>15846</v>
      </c>
      <c r="J2864" t="s">
        <v>6043</v>
      </c>
      <c r="K2864" t="s">
        <v>31</v>
      </c>
      <c r="L2864" t="s">
        <v>32</v>
      </c>
      <c r="M2864" t="s">
        <v>709</v>
      </c>
      <c r="N2864" t="s">
        <v>699</v>
      </c>
      <c r="O2864" t="s">
        <v>6044</v>
      </c>
      <c r="P2864" t="s">
        <v>492</v>
      </c>
      <c r="Q2864" t="s">
        <v>106</v>
      </c>
      <c r="R2864" t="s">
        <v>5931</v>
      </c>
      <c r="S2864" t="str">
        <f t="shared" si="40"/>
        <v>PARICAHUA MAMANI, ZENAIDA ODILIA</v>
      </c>
      <c r="T2864" t="s">
        <v>316</v>
      </c>
      <c r="U2864" t="s">
        <v>37</v>
      </c>
      <c r="V2864" t="s">
        <v>49</v>
      </c>
      <c r="W2864" t="s">
        <v>18713</v>
      </c>
      <c r="X2864" s="126">
        <v>24196</v>
      </c>
      <c r="Y2864" t="s">
        <v>5932</v>
      </c>
      <c r="Z2864" s="126">
        <v>44197</v>
      </c>
      <c r="AA2864" s="126">
        <v>44561</v>
      </c>
      <c r="AB2864" t="s">
        <v>38</v>
      </c>
      <c r="AC2864" t="s">
        <v>39</v>
      </c>
      <c r="AD2864" t="s">
        <v>40</v>
      </c>
    </row>
    <row r="2865" spans="1:30" x14ac:dyDescent="0.25">
      <c r="A2865" t="s">
        <v>14299</v>
      </c>
      <c r="B2865" t="s">
        <v>27</v>
      </c>
      <c r="C2865" t="s">
        <v>28</v>
      </c>
      <c r="D2865" t="s">
        <v>29</v>
      </c>
      <c r="E2865" t="s">
        <v>541</v>
      </c>
      <c r="F2865" t="s">
        <v>6041</v>
      </c>
      <c r="G2865" t="s">
        <v>6042</v>
      </c>
      <c r="H2865" t="s">
        <v>6342</v>
      </c>
      <c r="I2865" t="s">
        <v>15846</v>
      </c>
      <c r="J2865" t="s">
        <v>14299</v>
      </c>
      <c r="K2865" t="s">
        <v>31</v>
      </c>
      <c r="L2865" t="s">
        <v>31</v>
      </c>
      <c r="M2865" t="s">
        <v>42</v>
      </c>
      <c r="N2865" t="s">
        <v>61</v>
      </c>
      <c r="O2865" t="s">
        <v>8120</v>
      </c>
      <c r="P2865" t="s">
        <v>109</v>
      </c>
      <c r="Q2865" t="s">
        <v>58</v>
      </c>
      <c r="R2865" t="s">
        <v>22908</v>
      </c>
      <c r="S2865" s="189" t="s">
        <v>235</v>
      </c>
      <c r="T2865" t="s">
        <v>64</v>
      </c>
      <c r="U2865" t="s">
        <v>48</v>
      </c>
      <c r="V2865" t="s">
        <v>49</v>
      </c>
      <c r="W2865" t="s">
        <v>22909</v>
      </c>
      <c r="X2865" s="126">
        <v>27273</v>
      </c>
      <c r="Y2865" t="s">
        <v>22910</v>
      </c>
      <c r="Z2865" s="126">
        <v>44256</v>
      </c>
      <c r="AA2865" s="126">
        <v>44561</v>
      </c>
      <c r="AB2865" t="s">
        <v>38</v>
      </c>
      <c r="AC2865" t="s">
        <v>6628</v>
      </c>
      <c r="AD2865" t="s">
        <v>40</v>
      </c>
    </row>
    <row r="2866" spans="1:30" x14ac:dyDescent="0.25">
      <c r="A2866" t="s">
        <v>14300</v>
      </c>
      <c r="B2866" t="s">
        <v>27</v>
      </c>
      <c r="C2866" t="s">
        <v>28</v>
      </c>
      <c r="D2866" t="s">
        <v>29</v>
      </c>
      <c r="E2866" t="s">
        <v>541</v>
      </c>
      <c r="F2866" t="s">
        <v>6041</v>
      </c>
      <c r="G2866" t="s">
        <v>6042</v>
      </c>
      <c r="H2866" t="s">
        <v>6342</v>
      </c>
      <c r="I2866" t="s">
        <v>15846</v>
      </c>
      <c r="J2866" t="s">
        <v>14300</v>
      </c>
      <c r="K2866" t="s">
        <v>31</v>
      </c>
      <c r="L2866" t="s">
        <v>31</v>
      </c>
      <c r="M2866" t="s">
        <v>42</v>
      </c>
      <c r="N2866" t="s">
        <v>43</v>
      </c>
      <c r="O2866" t="s">
        <v>14301</v>
      </c>
      <c r="P2866" t="s">
        <v>4232</v>
      </c>
      <c r="Q2866" t="s">
        <v>422</v>
      </c>
      <c r="R2866" t="s">
        <v>14302</v>
      </c>
      <c r="S2866" t="str">
        <f t="shared" si="40"/>
        <v>PARICOTO RIVAS, PEDRO PABLO</v>
      </c>
      <c r="T2866" t="s">
        <v>52</v>
      </c>
      <c r="U2866" t="s">
        <v>48</v>
      </c>
      <c r="V2866" t="s">
        <v>49</v>
      </c>
      <c r="W2866" t="s">
        <v>18749</v>
      </c>
      <c r="X2866" s="126">
        <v>25383</v>
      </c>
      <c r="Y2866" t="s">
        <v>14303</v>
      </c>
      <c r="AB2866" t="s">
        <v>38</v>
      </c>
      <c r="AC2866" t="s">
        <v>39</v>
      </c>
      <c r="AD2866" t="s">
        <v>40</v>
      </c>
    </row>
    <row r="2867" spans="1:30" x14ac:dyDescent="0.25">
      <c r="A2867" t="s">
        <v>5965</v>
      </c>
      <c r="B2867" t="s">
        <v>27</v>
      </c>
      <c r="C2867" t="s">
        <v>28</v>
      </c>
      <c r="D2867" t="s">
        <v>29</v>
      </c>
      <c r="E2867" t="s">
        <v>541</v>
      </c>
      <c r="F2867" t="s">
        <v>6041</v>
      </c>
      <c r="G2867" t="s">
        <v>6042</v>
      </c>
      <c r="H2867" t="s">
        <v>6342</v>
      </c>
      <c r="I2867" t="s">
        <v>15846</v>
      </c>
      <c r="J2867" t="s">
        <v>5965</v>
      </c>
      <c r="K2867" t="s">
        <v>31</v>
      </c>
      <c r="L2867" t="s">
        <v>31</v>
      </c>
      <c r="M2867" t="s">
        <v>42</v>
      </c>
      <c r="N2867" t="s">
        <v>43</v>
      </c>
      <c r="O2867" t="s">
        <v>6350</v>
      </c>
      <c r="P2867" t="s">
        <v>5966</v>
      </c>
      <c r="Q2867" t="s">
        <v>133</v>
      </c>
      <c r="R2867" t="s">
        <v>995</v>
      </c>
      <c r="S2867" t="str">
        <f t="shared" si="40"/>
        <v>YUNCA CRUZ, ELIAS</v>
      </c>
      <c r="T2867" t="s">
        <v>47</v>
      </c>
      <c r="U2867" t="s">
        <v>48</v>
      </c>
      <c r="V2867" t="s">
        <v>49</v>
      </c>
      <c r="W2867" t="s">
        <v>18750</v>
      </c>
      <c r="X2867" s="126">
        <v>22693</v>
      </c>
      <c r="Y2867" t="s">
        <v>5967</v>
      </c>
      <c r="AB2867" t="s">
        <v>38</v>
      </c>
      <c r="AC2867" t="s">
        <v>39</v>
      </c>
      <c r="AD2867" t="s">
        <v>40</v>
      </c>
    </row>
    <row r="2868" spans="1:30" x14ac:dyDescent="0.25">
      <c r="A2868" t="s">
        <v>18751</v>
      </c>
      <c r="B2868" t="s">
        <v>27</v>
      </c>
      <c r="C2868" t="s">
        <v>28</v>
      </c>
      <c r="D2868" t="s">
        <v>29</v>
      </c>
      <c r="E2868" t="s">
        <v>541</v>
      </c>
      <c r="F2868" t="s">
        <v>6041</v>
      </c>
      <c r="G2868" t="s">
        <v>6042</v>
      </c>
      <c r="H2868" t="s">
        <v>6342</v>
      </c>
      <c r="I2868" t="s">
        <v>15846</v>
      </c>
      <c r="J2868" t="s">
        <v>18751</v>
      </c>
      <c r="K2868" t="s">
        <v>31</v>
      </c>
      <c r="L2868" t="s">
        <v>31</v>
      </c>
      <c r="M2868" t="s">
        <v>42</v>
      </c>
      <c r="N2868" t="s">
        <v>61</v>
      </c>
      <c r="O2868" t="s">
        <v>18689</v>
      </c>
      <c r="P2868" t="s">
        <v>144</v>
      </c>
      <c r="Q2868" t="s">
        <v>106</v>
      </c>
      <c r="R2868" t="s">
        <v>6545</v>
      </c>
      <c r="S2868" s="189" t="s">
        <v>235</v>
      </c>
      <c r="T2868" t="s">
        <v>64</v>
      </c>
      <c r="U2868" t="s">
        <v>860</v>
      </c>
      <c r="V2868" t="s">
        <v>49</v>
      </c>
      <c r="W2868" t="s">
        <v>22911</v>
      </c>
      <c r="X2868" s="126">
        <v>27016</v>
      </c>
      <c r="Y2868" t="s">
        <v>22912</v>
      </c>
      <c r="Z2868" s="126">
        <v>44256</v>
      </c>
      <c r="AA2868" s="126">
        <v>44561</v>
      </c>
      <c r="AB2868" t="s">
        <v>2185</v>
      </c>
      <c r="AC2868" t="s">
        <v>6628</v>
      </c>
      <c r="AD2868" t="s">
        <v>40</v>
      </c>
    </row>
    <row r="2869" spans="1:30" x14ac:dyDescent="0.25">
      <c r="A2869" t="s">
        <v>12214</v>
      </c>
      <c r="B2869" t="s">
        <v>27</v>
      </c>
      <c r="C2869" t="s">
        <v>28</v>
      </c>
      <c r="D2869" t="s">
        <v>233</v>
      </c>
      <c r="E2869" t="s">
        <v>30</v>
      </c>
      <c r="F2869" t="s">
        <v>6351</v>
      </c>
      <c r="G2869" t="s">
        <v>6352</v>
      </c>
      <c r="H2869" t="s">
        <v>6342</v>
      </c>
      <c r="I2869" t="s">
        <v>15847</v>
      </c>
      <c r="J2869" t="s">
        <v>12214</v>
      </c>
      <c r="K2869" t="s">
        <v>31</v>
      </c>
      <c r="L2869" t="s">
        <v>31</v>
      </c>
      <c r="M2869" t="s">
        <v>42</v>
      </c>
      <c r="N2869" t="s">
        <v>43</v>
      </c>
      <c r="O2869" t="s">
        <v>15848</v>
      </c>
      <c r="P2869" t="s">
        <v>237</v>
      </c>
      <c r="Q2869" t="s">
        <v>71</v>
      </c>
      <c r="R2869" t="s">
        <v>18754</v>
      </c>
      <c r="S2869" t="str">
        <f t="shared" si="40"/>
        <v>VASQUEZ PONCE, RICHARD SATURNINO</v>
      </c>
      <c r="T2869" t="s">
        <v>47</v>
      </c>
      <c r="U2869" t="s">
        <v>48</v>
      </c>
      <c r="V2869" t="s">
        <v>49</v>
      </c>
      <c r="W2869" t="s">
        <v>18752</v>
      </c>
      <c r="X2869" s="126">
        <v>27727</v>
      </c>
      <c r="Y2869" t="s">
        <v>18753</v>
      </c>
      <c r="Z2869" s="126">
        <v>44256</v>
      </c>
      <c r="AB2869" t="s">
        <v>38</v>
      </c>
      <c r="AC2869" t="s">
        <v>39</v>
      </c>
      <c r="AD2869" t="s">
        <v>40</v>
      </c>
    </row>
    <row r="2870" spans="1:30" x14ac:dyDescent="0.25">
      <c r="A2870" t="s">
        <v>5978</v>
      </c>
      <c r="B2870" t="s">
        <v>27</v>
      </c>
      <c r="C2870" t="s">
        <v>28</v>
      </c>
      <c r="D2870" t="s">
        <v>233</v>
      </c>
      <c r="E2870" t="s">
        <v>30</v>
      </c>
      <c r="F2870" t="s">
        <v>6351</v>
      </c>
      <c r="G2870" t="s">
        <v>6352</v>
      </c>
      <c r="H2870" t="s">
        <v>6342</v>
      </c>
      <c r="I2870" t="s">
        <v>15847</v>
      </c>
      <c r="J2870" t="s">
        <v>5978</v>
      </c>
      <c r="K2870" t="s">
        <v>31</v>
      </c>
      <c r="L2870" t="s">
        <v>31</v>
      </c>
      <c r="M2870" t="s">
        <v>42</v>
      </c>
      <c r="N2870" t="s">
        <v>43</v>
      </c>
      <c r="O2870" t="s">
        <v>6353</v>
      </c>
      <c r="P2870" t="s">
        <v>858</v>
      </c>
      <c r="Q2870" t="s">
        <v>106</v>
      </c>
      <c r="R2870" t="s">
        <v>824</v>
      </c>
      <c r="S2870" t="str">
        <f t="shared" si="40"/>
        <v>JALLO MAMANI, LUIS</v>
      </c>
      <c r="T2870" t="s">
        <v>47</v>
      </c>
      <c r="U2870" t="s">
        <v>48</v>
      </c>
      <c r="V2870" t="s">
        <v>49</v>
      </c>
      <c r="W2870" t="s">
        <v>18755</v>
      </c>
      <c r="X2870" s="126">
        <v>20802</v>
      </c>
      <c r="Y2870" t="s">
        <v>5979</v>
      </c>
      <c r="AB2870" t="s">
        <v>38</v>
      </c>
      <c r="AC2870" t="s">
        <v>39</v>
      </c>
      <c r="AD2870" t="s">
        <v>40</v>
      </c>
    </row>
    <row r="2871" spans="1:30" x14ac:dyDescent="0.25">
      <c r="A2871" t="s">
        <v>18756</v>
      </c>
      <c r="B2871" t="s">
        <v>27</v>
      </c>
      <c r="C2871" t="s">
        <v>28</v>
      </c>
      <c r="D2871" t="s">
        <v>233</v>
      </c>
      <c r="E2871" t="s">
        <v>30</v>
      </c>
      <c r="F2871" t="s">
        <v>6351</v>
      </c>
      <c r="G2871" t="s">
        <v>6352</v>
      </c>
      <c r="H2871" t="s">
        <v>6342</v>
      </c>
      <c r="I2871" t="s">
        <v>15847</v>
      </c>
      <c r="J2871" t="s">
        <v>18756</v>
      </c>
      <c r="K2871" t="s">
        <v>31</v>
      </c>
      <c r="L2871" t="s">
        <v>31</v>
      </c>
      <c r="M2871" t="s">
        <v>42</v>
      </c>
      <c r="N2871" t="s">
        <v>61</v>
      </c>
      <c r="O2871" t="s">
        <v>18689</v>
      </c>
      <c r="P2871" t="s">
        <v>93</v>
      </c>
      <c r="Q2871" t="s">
        <v>58</v>
      </c>
      <c r="R2871" t="s">
        <v>795</v>
      </c>
      <c r="S2871" s="189" t="s">
        <v>235</v>
      </c>
      <c r="T2871" t="s">
        <v>64</v>
      </c>
      <c r="U2871" t="s">
        <v>860</v>
      </c>
      <c r="V2871" t="s">
        <v>49</v>
      </c>
      <c r="W2871" t="s">
        <v>22913</v>
      </c>
      <c r="X2871" s="126">
        <v>28181</v>
      </c>
      <c r="Y2871" t="s">
        <v>22914</v>
      </c>
      <c r="Z2871" s="126">
        <v>44295</v>
      </c>
      <c r="AA2871" s="126">
        <v>44561</v>
      </c>
      <c r="AB2871" t="s">
        <v>2185</v>
      </c>
      <c r="AC2871" t="s">
        <v>6628</v>
      </c>
      <c r="AD2871" t="s">
        <v>40</v>
      </c>
    </row>
    <row r="2872" spans="1:30" x14ac:dyDescent="0.25">
      <c r="A2872" t="s">
        <v>14304</v>
      </c>
      <c r="B2872" t="s">
        <v>27</v>
      </c>
      <c r="C2872" t="s">
        <v>28</v>
      </c>
      <c r="D2872" t="s">
        <v>29</v>
      </c>
      <c r="E2872" t="s">
        <v>30</v>
      </c>
      <c r="F2872" t="s">
        <v>14305</v>
      </c>
      <c r="G2872" t="s">
        <v>14306</v>
      </c>
      <c r="H2872" t="s">
        <v>14307</v>
      </c>
      <c r="I2872" t="s">
        <v>14308</v>
      </c>
      <c r="J2872" t="s">
        <v>14304</v>
      </c>
      <c r="K2872" t="s">
        <v>31</v>
      </c>
      <c r="L2872" t="s">
        <v>32</v>
      </c>
      <c r="M2872" t="s">
        <v>33</v>
      </c>
      <c r="N2872" t="s">
        <v>34</v>
      </c>
      <c r="O2872" t="s">
        <v>6611</v>
      </c>
      <c r="P2872" t="s">
        <v>462</v>
      </c>
      <c r="Q2872" t="s">
        <v>60</v>
      </c>
      <c r="R2872" t="s">
        <v>185</v>
      </c>
      <c r="S2872" t="str">
        <f t="shared" si="40"/>
        <v>QUIZA GALLEGOS, ELIZABETH</v>
      </c>
      <c r="T2872" t="s">
        <v>36</v>
      </c>
      <c r="U2872" t="s">
        <v>37</v>
      </c>
      <c r="V2872" t="s">
        <v>6613</v>
      </c>
      <c r="W2872" t="s">
        <v>18757</v>
      </c>
      <c r="X2872" s="126">
        <v>24939</v>
      </c>
      <c r="Y2872" t="s">
        <v>14309</v>
      </c>
      <c r="Z2872" s="126">
        <v>43525</v>
      </c>
      <c r="AA2872" s="126">
        <v>44985</v>
      </c>
      <c r="AB2872" t="s">
        <v>38</v>
      </c>
      <c r="AC2872" t="s">
        <v>39</v>
      </c>
      <c r="AD2872" t="s">
        <v>40</v>
      </c>
    </row>
    <row r="2873" spans="1:30" x14ac:dyDescent="0.25">
      <c r="A2873" t="s">
        <v>14310</v>
      </c>
      <c r="B2873" t="s">
        <v>27</v>
      </c>
      <c r="C2873" t="s">
        <v>28</v>
      </c>
      <c r="D2873" t="s">
        <v>29</v>
      </c>
      <c r="E2873" t="s">
        <v>30</v>
      </c>
      <c r="F2873" t="s">
        <v>14305</v>
      </c>
      <c r="G2873" t="s">
        <v>14306</v>
      </c>
      <c r="H2873" t="s">
        <v>14307</v>
      </c>
      <c r="I2873" t="s">
        <v>14308</v>
      </c>
      <c r="J2873" t="s">
        <v>14310</v>
      </c>
      <c r="K2873" t="s">
        <v>31</v>
      </c>
      <c r="L2873" t="s">
        <v>31</v>
      </c>
      <c r="M2873" t="s">
        <v>42</v>
      </c>
      <c r="N2873" t="s">
        <v>43</v>
      </c>
      <c r="O2873" t="s">
        <v>53</v>
      </c>
      <c r="P2873" t="s">
        <v>791</v>
      </c>
      <c r="Q2873" t="s">
        <v>265</v>
      </c>
      <c r="R2873" t="s">
        <v>487</v>
      </c>
      <c r="S2873" t="str">
        <f t="shared" si="40"/>
        <v>COPA FUENTES, VICTORIA</v>
      </c>
      <c r="T2873" t="s">
        <v>47</v>
      </c>
      <c r="U2873" t="s">
        <v>48</v>
      </c>
      <c r="V2873" t="s">
        <v>49</v>
      </c>
      <c r="W2873" t="s">
        <v>18758</v>
      </c>
      <c r="X2873" s="126">
        <v>21491</v>
      </c>
      <c r="Y2873" t="s">
        <v>14311</v>
      </c>
      <c r="AB2873" t="s">
        <v>38</v>
      </c>
      <c r="AC2873" t="s">
        <v>39</v>
      </c>
      <c r="AD2873" t="s">
        <v>40</v>
      </c>
    </row>
    <row r="2874" spans="1:30" x14ac:dyDescent="0.25">
      <c r="A2874" t="s">
        <v>14312</v>
      </c>
      <c r="B2874" t="s">
        <v>27</v>
      </c>
      <c r="C2874" t="s">
        <v>28</v>
      </c>
      <c r="D2874" t="s">
        <v>29</v>
      </c>
      <c r="E2874" t="s">
        <v>30</v>
      </c>
      <c r="F2874" t="s">
        <v>14305</v>
      </c>
      <c r="G2874" t="s">
        <v>14306</v>
      </c>
      <c r="H2874" t="s">
        <v>14307</v>
      </c>
      <c r="I2874" t="s">
        <v>14308</v>
      </c>
      <c r="J2874" t="s">
        <v>14312</v>
      </c>
      <c r="K2874" t="s">
        <v>31</v>
      </c>
      <c r="L2874" t="s">
        <v>31</v>
      </c>
      <c r="M2874" t="s">
        <v>42</v>
      </c>
      <c r="N2874" t="s">
        <v>43</v>
      </c>
      <c r="O2874" t="s">
        <v>53</v>
      </c>
      <c r="P2874" t="s">
        <v>7360</v>
      </c>
      <c r="Q2874" t="s">
        <v>138</v>
      </c>
      <c r="R2874" t="s">
        <v>14313</v>
      </c>
      <c r="S2874" t="str">
        <f t="shared" si="40"/>
        <v>PEÑA GONZALES, DAICY</v>
      </c>
      <c r="T2874" t="s">
        <v>47</v>
      </c>
      <c r="U2874" t="s">
        <v>48</v>
      </c>
      <c r="V2874" t="s">
        <v>49</v>
      </c>
      <c r="W2874" t="s">
        <v>18759</v>
      </c>
      <c r="X2874" s="126">
        <v>21730</v>
      </c>
      <c r="Y2874" t="s">
        <v>14314</v>
      </c>
      <c r="AB2874" t="s">
        <v>38</v>
      </c>
      <c r="AC2874" t="s">
        <v>39</v>
      </c>
      <c r="AD2874" t="s">
        <v>40</v>
      </c>
    </row>
    <row r="2875" spans="1:30" x14ac:dyDescent="0.25">
      <c r="A2875" t="s">
        <v>14315</v>
      </c>
      <c r="B2875" t="s">
        <v>27</v>
      </c>
      <c r="C2875" t="s">
        <v>28</v>
      </c>
      <c r="D2875" t="s">
        <v>29</v>
      </c>
      <c r="E2875" t="s">
        <v>30</v>
      </c>
      <c r="F2875" t="s">
        <v>14305</v>
      </c>
      <c r="G2875" t="s">
        <v>14306</v>
      </c>
      <c r="H2875" t="s">
        <v>14307</v>
      </c>
      <c r="I2875" t="s">
        <v>14308</v>
      </c>
      <c r="J2875" t="s">
        <v>14315</v>
      </c>
      <c r="K2875" t="s">
        <v>31</v>
      </c>
      <c r="L2875" t="s">
        <v>31</v>
      </c>
      <c r="M2875" t="s">
        <v>42</v>
      </c>
      <c r="N2875" t="s">
        <v>61</v>
      </c>
      <c r="O2875" t="s">
        <v>14316</v>
      </c>
      <c r="P2875" t="s">
        <v>75</v>
      </c>
      <c r="Q2875" t="s">
        <v>75</v>
      </c>
      <c r="R2875" t="s">
        <v>22915</v>
      </c>
      <c r="S2875" s="189" t="s">
        <v>235</v>
      </c>
      <c r="T2875" t="s">
        <v>64</v>
      </c>
      <c r="U2875" t="s">
        <v>48</v>
      </c>
      <c r="V2875" t="s">
        <v>49</v>
      </c>
      <c r="W2875" t="s">
        <v>22916</v>
      </c>
      <c r="X2875" s="126">
        <v>34028</v>
      </c>
      <c r="Y2875" t="s">
        <v>22917</v>
      </c>
      <c r="Z2875" s="126">
        <v>44281</v>
      </c>
      <c r="AA2875" s="126">
        <v>44561</v>
      </c>
      <c r="AB2875" t="s">
        <v>38</v>
      </c>
      <c r="AC2875" t="s">
        <v>6628</v>
      </c>
      <c r="AD2875" t="s">
        <v>40</v>
      </c>
    </row>
    <row r="2876" spans="1:30" x14ac:dyDescent="0.25">
      <c r="A2876" t="s">
        <v>14317</v>
      </c>
      <c r="B2876" t="s">
        <v>27</v>
      </c>
      <c r="C2876" t="s">
        <v>28</v>
      </c>
      <c r="D2876" t="s">
        <v>29</v>
      </c>
      <c r="E2876" t="s">
        <v>30</v>
      </c>
      <c r="F2876" t="s">
        <v>14305</v>
      </c>
      <c r="G2876" t="s">
        <v>14306</v>
      </c>
      <c r="H2876" t="s">
        <v>14307</v>
      </c>
      <c r="I2876" t="s">
        <v>14308</v>
      </c>
      <c r="J2876" t="s">
        <v>14317</v>
      </c>
      <c r="K2876" t="s">
        <v>31</v>
      </c>
      <c r="L2876" t="s">
        <v>31</v>
      </c>
      <c r="M2876" t="s">
        <v>42</v>
      </c>
      <c r="N2876" t="s">
        <v>61</v>
      </c>
      <c r="O2876" t="s">
        <v>6818</v>
      </c>
      <c r="P2876" t="s">
        <v>60</v>
      </c>
      <c r="Q2876" t="s">
        <v>75</v>
      </c>
      <c r="R2876" t="s">
        <v>22918</v>
      </c>
      <c r="S2876" s="189" t="s">
        <v>235</v>
      </c>
      <c r="T2876" t="s">
        <v>64</v>
      </c>
      <c r="U2876" t="s">
        <v>48</v>
      </c>
      <c r="V2876" t="s">
        <v>49</v>
      </c>
      <c r="W2876" t="s">
        <v>22919</v>
      </c>
      <c r="X2876" s="126">
        <v>27483</v>
      </c>
      <c r="Y2876" t="s">
        <v>22920</v>
      </c>
      <c r="Z2876" s="126">
        <v>44256</v>
      </c>
      <c r="AA2876" s="126">
        <v>44561</v>
      </c>
      <c r="AB2876" t="s">
        <v>38</v>
      </c>
      <c r="AC2876" t="s">
        <v>6628</v>
      </c>
      <c r="AD2876" t="s">
        <v>40</v>
      </c>
    </row>
    <row r="2877" spans="1:30" x14ac:dyDescent="0.25">
      <c r="A2877" t="s">
        <v>18760</v>
      </c>
      <c r="B2877" t="s">
        <v>27</v>
      </c>
      <c r="C2877" t="s">
        <v>28</v>
      </c>
      <c r="D2877" t="s">
        <v>29</v>
      </c>
      <c r="E2877" t="s">
        <v>30</v>
      </c>
      <c r="F2877" t="s">
        <v>14305</v>
      </c>
      <c r="G2877" t="s">
        <v>14306</v>
      </c>
      <c r="H2877" t="s">
        <v>14307</v>
      </c>
      <c r="I2877" t="s">
        <v>14308</v>
      </c>
      <c r="J2877" t="s">
        <v>18760</v>
      </c>
      <c r="K2877" t="s">
        <v>773</v>
      </c>
      <c r="L2877" t="s">
        <v>6405</v>
      </c>
      <c r="M2877" t="s">
        <v>18761</v>
      </c>
      <c r="N2877" t="s">
        <v>61</v>
      </c>
      <c r="O2877" t="s">
        <v>16095</v>
      </c>
      <c r="P2877" t="s">
        <v>294</v>
      </c>
      <c r="Q2877" t="s">
        <v>75</v>
      </c>
      <c r="R2877" t="s">
        <v>22921</v>
      </c>
      <c r="S2877" s="189" t="s">
        <v>235</v>
      </c>
      <c r="T2877" t="s">
        <v>775</v>
      </c>
      <c r="U2877" t="s">
        <v>776</v>
      </c>
      <c r="V2877" t="s">
        <v>49</v>
      </c>
      <c r="W2877" t="s">
        <v>22922</v>
      </c>
      <c r="X2877" s="126">
        <v>30460</v>
      </c>
      <c r="Y2877" t="s">
        <v>258</v>
      </c>
      <c r="Z2877" s="126">
        <v>44197</v>
      </c>
      <c r="AA2877" s="126">
        <v>44561</v>
      </c>
      <c r="AB2877" t="s">
        <v>119</v>
      </c>
      <c r="AC2877" t="s">
        <v>777</v>
      </c>
      <c r="AD2877" t="s">
        <v>40</v>
      </c>
    </row>
    <row r="2878" spans="1:30" x14ac:dyDescent="0.25">
      <c r="A2878" t="s">
        <v>18762</v>
      </c>
      <c r="B2878" t="s">
        <v>27</v>
      </c>
      <c r="C2878" t="s">
        <v>28</v>
      </c>
      <c r="D2878" t="s">
        <v>29</v>
      </c>
      <c r="E2878" t="s">
        <v>30</v>
      </c>
      <c r="F2878" t="s">
        <v>14305</v>
      </c>
      <c r="G2878" t="s">
        <v>14306</v>
      </c>
      <c r="H2878" t="s">
        <v>14307</v>
      </c>
      <c r="I2878" t="s">
        <v>14308</v>
      </c>
      <c r="J2878" t="s">
        <v>18762</v>
      </c>
      <c r="K2878" t="s">
        <v>773</v>
      </c>
      <c r="L2878" t="s">
        <v>6405</v>
      </c>
      <c r="M2878" t="s">
        <v>18761</v>
      </c>
      <c r="N2878" t="s">
        <v>61</v>
      </c>
      <c r="O2878" t="s">
        <v>16095</v>
      </c>
      <c r="P2878" t="s">
        <v>296</v>
      </c>
      <c r="Q2878" t="s">
        <v>158</v>
      </c>
      <c r="R2878" t="s">
        <v>22923</v>
      </c>
      <c r="S2878" s="189" t="s">
        <v>235</v>
      </c>
      <c r="T2878" t="s">
        <v>775</v>
      </c>
      <c r="U2878" t="s">
        <v>776</v>
      </c>
      <c r="V2878" t="s">
        <v>49</v>
      </c>
      <c r="W2878" t="s">
        <v>22924</v>
      </c>
      <c r="X2878" s="126">
        <v>35785</v>
      </c>
      <c r="Y2878" t="s">
        <v>22925</v>
      </c>
      <c r="Z2878" s="126">
        <v>44333</v>
      </c>
      <c r="AA2878" s="126">
        <v>44561</v>
      </c>
      <c r="AB2878" t="s">
        <v>119</v>
      </c>
      <c r="AC2878" t="s">
        <v>777</v>
      </c>
      <c r="AD2878" t="s">
        <v>40</v>
      </c>
    </row>
    <row r="2879" spans="1:30" x14ac:dyDescent="0.25">
      <c r="A2879" t="s">
        <v>14318</v>
      </c>
      <c r="B2879" t="s">
        <v>27</v>
      </c>
      <c r="C2879" t="s">
        <v>7257</v>
      </c>
      <c r="D2879" t="s">
        <v>233</v>
      </c>
      <c r="E2879" t="s">
        <v>541</v>
      </c>
      <c r="F2879" t="s">
        <v>14319</v>
      </c>
      <c r="G2879" t="s">
        <v>14320</v>
      </c>
      <c r="H2879" t="s">
        <v>14307</v>
      </c>
      <c r="I2879" t="s">
        <v>14321</v>
      </c>
      <c r="J2879" t="s">
        <v>14318</v>
      </c>
      <c r="K2879" t="s">
        <v>31</v>
      </c>
      <c r="L2879" t="s">
        <v>31</v>
      </c>
      <c r="M2879" t="s">
        <v>42</v>
      </c>
      <c r="N2879" t="s">
        <v>43</v>
      </c>
      <c r="O2879" t="s">
        <v>14322</v>
      </c>
      <c r="P2879" t="s">
        <v>14323</v>
      </c>
      <c r="Q2879" t="s">
        <v>305</v>
      </c>
      <c r="R2879" t="s">
        <v>912</v>
      </c>
      <c r="S2879" t="str">
        <f t="shared" si="40"/>
        <v>CENTELLAS RODRIGUEZ, VILMA</v>
      </c>
      <c r="T2879" t="s">
        <v>64</v>
      </c>
      <c r="U2879" t="s">
        <v>48</v>
      </c>
      <c r="V2879" t="s">
        <v>49</v>
      </c>
      <c r="W2879" t="s">
        <v>18763</v>
      </c>
      <c r="X2879" s="126">
        <v>28501</v>
      </c>
      <c r="Y2879" t="s">
        <v>14324</v>
      </c>
      <c r="AB2879" t="s">
        <v>38</v>
      </c>
      <c r="AC2879" t="s">
        <v>39</v>
      </c>
      <c r="AD2879" t="s">
        <v>40</v>
      </c>
    </row>
    <row r="2880" spans="1:30" x14ac:dyDescent="0.25">
      <c r="A2880" t="s">
        <v>18764</v>
      </c>
      <c r="B2880" t="s">
        <v>27</v>
      </c>
      <c r="C2880" t="s">
        <v>7257</v>
      </c>
      <c r="D2880" t="s">
        <v>233</v>
      </c>
      <c r="E2880" t="s">
        <v>541</v>
      </c>
      <c r="F2880" t="s">
        <v>14319</v>
      </c>
      <c r="G2880" t="s">
        <v>14320</v>
      </c>
      <c r="H2880" t="s">
        <v>14307</v>
      </c>
      <c r="I2880" t="s">
        <v>14321</v>
      </c>
      <c r="J2880" t="s">
        <v>18764</v>
      </c>
      <c r="K2880" t="s">
        <v>773</v>
      </c>
      <c r="L2880" t="s">
        <v>6405</v>
      </c>
      <c r="M2880" t="s">
        <v>18765</v>
      </c>
      <c r="N2880" t="s">
        <v>61</v>
      </c>
      <c r="O2880" t="s">
        <v>16095</v>
      </c>
      <c r="P2880" t="s">
        <v>318</v>
      </c>
      <c r="Q2880" t="s">
        <v>76</v>
      </c>
      <c r="R2880" t="s">
        <v>22926</v>
      </c>
      <c r="S2880" s="189" t="s">
        <v>235</v>
      </c>
      <c r="T2880" t="s">
        <v>775</v>
      </c>
      <c r="U2880" t="s">
        <v>776</v>
      </c>
      <c r="V2880" t="s">
        <v>49</v>
      </c>
      <c r="W2880" t="s">
        <v>22927</v>
      </c>
      <c r="X2880" s="126">
        <v>31163</v>
      </c>
      <c r="Y2880" t="s">
        <v>258</v>
      </c>
      <c r="Z2880" s="126">
        <v>44256</v>
      </c>
      <c r="AA2880" s="126">
        <v>44561</v>
      </c>
      <c r="AB2880" t="s">
        <v>119</v>
      </c>
      <c r="AC2880" t="s">
        <v>777</v>
      </c>
      <c r="AD2880" t="s">
        <v>40</v>
      </c>
    </row>
    <row r="2881" spans="1:30" x14ac:dyDescent="0.25">
      <c r="A2881" t="s">
        <v>14325</v>
      </c>
      <c r="B2881" t="s">
        <v>27</v>
      </c>
      <c r="C2881" t="s">
        <v>28</v>
      </c>
      <c r="D2881" t="s">
        <v>29</v>
      </c>
      <c r="E2881" t="s">
        <v>30</v>
      </c>
      <c r="F2881" t="s">
        <v>14326</v>
      </c>
      <c r="G2881" t="s">
        <v>14327</v>
      </c>
      <c r="H2881" t="s">
        <v>14328</v>
      </c>
      <c r="I2881" t="s">
        <v>14329</v>
      </c>
      <c r="J2881" t="s">
        <v>14325</v>
      </c>
      <c r="K2881" t="s">
        <v>31</v>
      </c>
      <c r="L2881" t="s">
        <v>32</v>
      </c>
      <c r="M2881" t="s">
        <v>33</v>
      </c>
      <c r="N2881" t="s">
        <v>34</v>
      </c>
      <c r="O2881" t="s">
        <v>6560</v>
      </c>
      <c r="P2881" t="s">
        <v>341</v>
      </c>
      <c r="Q2881" t="s">
        <v>60</v>
      </c>
      <c r="R2881" t="s">
        <v>14330</v>
      </c>
      <c r="S2881" t="str">
        <f t="shared" si="40"/>
        <v>GUTIERREZ GALLEGOS, ROBIN LEOPOLDO</v>
      </c>
      <c r="T2881" t="s">
        <v>316</v>
      </c>
      <c r="U2881" t="s">
        <v>37</v>
      </c>
      <c r="V2881" t="s">
        <v>6561</v>
      </c>
      <c r="W2881" t="s">
        <v>18766</v>
      </c>
      <c r="X2881" s="126">
        <v>23443</v>
      </c>
      <c r="Y2881" t="s">
        <v>14331</v>
      </c>
      <c r="Z2881" s="126">
        <v>43374</v>
      </c>
      <c r="AA2881" s="126">
        <v>44834</v>
      </c>
      <c r="AB2881" t="s">
        <v>38</v>
      </c>
      <c r="AC2881" t="s">
        <v>39</v>
      </c>
      <c r="AD2881" t="s">
        <v>40</v>
      </c>
    </row>
    <row r="2882" spans="1:30" x14ac:dyDescent="0.25">
      <c r="A2882" t="s">
        <v>14332</v>
      </c>
      <c r="B2882" t="s">
        <v>27</v>
      </c>
      <c r="C2882" t="s">
        <v>28</v>
      </c>
      <c r="D2882" t="s">
        <v>29</v>
      </c>
      <c r="E2882" t="s">
        <v>30</v>
      </c>
      <c r="F2882" t="s">
        <v>14326</v>
      </c>
      <c r="G2882" t="s">
        <v>14327</v>
      </c>
      <c r="H2882" t="s">
        <v>14328</v>
      </c>
      <c r="I2882" t="s">
        <v>14329</v>
      </c>
      <c r="J2882" t="s">
        <v>14332</v>
      </c>
      <c r="K2882" t="s">
        <v>31</v>
      </c>
      <c r="L2882" t="s">
        <v>31</v>
      </c>
      <c r="M2882" t="s">
        <v>42</v>
      </c>
      <c r="N2882" t="s">
        <v>61</v>
      </c>
      <c r="O2882" t="s">
        <v>6392</v>
      </c>
      <c r="P2882" t="s">
        <v>76</v>
      </c>
      <c r="Q2882" t="s">
        <v>22928</v>
      </c>
      <c r="R2882" t="s">
        <v>22929</v>
      </c>
      <c r="S2882" s="189" t="s">
        <v>235</v>
      </c>
      <c r="T2882" t="s">
        <v>64</v>
      </c>
      <c r="U2882" t="s">
        <v>48</v>
      </c>
      <c r="V2882" t="s">
        <v>49</v>
      </c>
      <c r="W2882" t="s">
        <v>22930</v>
      </c>
      <c r="X2882" s="126">
        <v>33045</v>
      </c>
      <c r="Y2882" t="s">
        <v>22931</v>
      </c>
      <c r="Z2882" s="126">
        <v>44256</v>
      </c>
      <c r="AA2882" s="126">
        <v>44561</v>
      </c>
      <c r="AB2882" t="s">
        <v>38</v>
      </c>
      <c r="AC2882" t="s">
        <v>6628</v>
      </c>
      <c r="AD2882" t="s">
        <v>40</v>
      </c>
    </row>
    <row r="2883" spans="1:30" x14ac:dyDescent="0.25">
      <c r="A2883" t="s">
        <v>14333</v>
      </c>
      <c r="B2883" t="s">
        <v>27</v>
      </c>
      <c r="C2883" t="s">
        <v>28</v>
      </c>
      <c r="D2883" t="s">
        <v>29</v>
      </c>
      <c r="E2883" t="s">
        <v>30</v>
      </c>
      <c r="F2883" t="s">
        <v>14326</v>
      </c>
      <c r="G2883" t="s">
        <v>14327</v>
      </c>
      <c r="H2883" t="s">
        <v>14328</v>
      </c>
      <c r="I2883" t="s">
        <v>14329</v>
      </c>
      <c r="J2883" t="s">
        <v>14333</v>
      </c>
      <c r="K2883" t="s">
        <v>31</v>
      </c>
      <c r="L2883" t="s">
        <v>31</v>
      </c>
      <c r="M2883" t="s">
        <v>42</v>
      </c>
      <c r="N2883" t="s">
        <v>61</v>
      </c>
      <c r="O2883" t="s">
        <v>6818</v>
      </c>
      <c r="P2883" t="s">
        <v>468</v>
      </c>
      <c r="Q2883" t="s">
        <v>305</v>
      </c>
      <c r="R2883" t="s">
        <v>22932</v>
      </c>
      <c r="S2883" s="189" t="s">
        <v>235</v>
      </c>
      <c r="T2883" t="s">
        <v>64</v>
      </c>
      <c r="U2883" t="s">
        <v>48</v>
      </c>
      <c r="V2883" t="s">
        <v>49</v>
      </c>
      <c r="W2883" t="s">
        <v>22933</v>
      </c>
      <c r="X2883" s="126">
        <v>29138</v>
      </c>
      <c r="Y2883" t="s">
        <v>22934</v>
      </c>
      <c r="Z2883" s="126">
        <v>44256</v>
      </c>
      <c r="AA2883" s="126">
        <v>44561</v>
      </c>
      <c r="AB2883" t="s">
        <v>38</v>
      </c>
      <c r="AC2883" t="s">
        <v>6628</v>
      </c>
      <c r="AD2883" t="s">
        <v>40</v>
      </c>
    </row>
    <row r="2884" spans="1:30" x14ac:dyDescent="0.25">
      <c r="A2884" t="s">
        <v>14334</v>
      </c>
      <c r="B2884" t="s">
        <v>27</v>
      </c>
      <c r="C2884" t="s">
        <v>28</v>
      </c>
      <c r="D2884" t="s">
        <v>29</v>
      </c>
      <c r="E2884" t="s">
        <v>30</v>
      </c>
      <c r="F2884" t="s">
        <v>14326</v>
      </c>
      <c r="G2884" t="s">
        <v>14327</v>
      </c>
      <c r="H2884" t="s">
        <v>14328</v>
      </c>
      <c r="I2884" t="s">
        <v>14329</v>
      </c>
      <c r="J2884" t="s">
        <v>14334</v>
      </c>
      <c r="K2884" t="s">
        <v>31</v>
      </c>
      <c r="L2884" t="s">
        <v>31</v>
      </c>
      <c r="M2884" t="s">
        <v>42</v>
      </c>
      <c r="N2884" t="s">
        <v>43</v>
      </c>
      <c r="O2884" t="s">
        <v>53</v>
      </c>
      <c r="P2884" t="s">
        <v>57</v>
      </c>
      <c r="Q2884" t="s">
        <v>849</v>
      </c>
      <c r="R2884" t="s">
        <v>14335</v>
      </c>
      <c r="S2884" t="str">
        <f t="shared" ref="S2884:S2946" si="41">CONCATENATE(P2884," ",Q2884,","," ",R2884)</f>
        <v>ARIAS PERALTA, MARIA ELIZABETH</v>
      </c>
      <c r="T2884" t="s">
        <v>59</v>
      </c>
      <c r="U2884" t="s">
        <v>48</v>
      </c>
      <c r="V2884" t="s">
        <v>49</v>
      </c>
      <c r="W2884" t="s">
        <v>18767</v>
      </c>
      <c r="X2884" s="126">
        <v>23797</v>
      </c>
      <c r="Y2884" t="s">
        <v>14336</v>
      </c>
      <c r="AB2884" t="s">
        <v>38</v>
      </c>
      <c r="AC2884" t="s">
        <v>39</v>
      </c>
      <c r="AD2884" t="s">
        <v>40</v>
      </c>
    </row>
    <row r="2885" spans="1:30" x14ac:dyDescent="0.25">
      <c r="A2885" t="s">
        <v>14337</v>
      </c>
      <c r="B2885" t="s">
        <v>27</v>
      </c>
      <c r="C2885" t="s">
        <v>28</v>
      </c>
      <c r="D2885" t="s">
        <v>29</v>
      </c>
      <c r="E2885" t="s">
        <v>30</v>
      </c>
      <c r="F2885" t="s">
        <v>14326</v>
      </c>
      <c r="G2885" t="s">
        <v>14327</v>
      </c>
      <c r="H2885" t="s">
        <v>14328</v>
      </c>
      <c r="I2885" t="s">
        <v>14329</v>
      </c>
      <c r="J2885" t="s">
        <v>14337</v>
      </c>
      <c r="K2885" t="s">
        <v>31</v>
      </c>
      <c r="L2885" t="s">
        <v>31</v>
      </c>
      <c r="M2885" t="s">
        <v>42</v>
      </c>
      <c r="N2885" t="s">
        <v>61</v>
      </c>
      <c r="O2885" t="s">
        <v>14338</v>
      </c>
      <c r="P2885" t="s">
        <v>523</v>
      </c>
      <c r="Q2885" t="s">
        <v>799</v>
      </c>
      <c r="R2885" t="s">
        <v>22935</v>
      </c>
      <c r="S2885" s="189" t="s">
        <v>235</v>
      </c>
      <c r="T2885" t="s">
        <v>64</v>
      </c>
      <c r="U2885" t="s">
        <v>48</v>
      </c>
      <c r="V2885" t="s">
        <v>49</v>
      </c>
      <c r="W2885" t="s">
        <v>22936</v>
      </c>
      <c r="X2885" s="126">
        <v>25962</v>
      </c>
      <c r="Y2885" t="s">
        <v>22937</v>
      </c>
      <c r="Z2885" s="126">
        <v>44256</v>
      </c>
      <c r="AA2885" s="126">
        <v>44561</v>
      </c>
      <c r="AB2885" t="s">
        <v>38</v>
      </c>
      <c r="AC2885" t="s">
        <v>6628</v>
      </c>
      <c r="AD2885" t="s">
        <v>40</v>
      </c>
    </row>
    <row r="2886" spans="1:30" x14ac:dyDescent="0.25">
      <c r="A2886" t="s">
        <v>14339</v>
      </c>
      <c r="B2886" t="s">
        <v>27</v>
      </c>
      <c r="C2886" t="s">
        <v>28</v>
      </c>
      <c r="D2886" t="s">
        <v>29</v>
      </c>
      <c r="E2886" t="s">
        <v>30</v>
      </c>
      <c r="F2886" t="s">
        <v>14326</v>
      </c>
      <c r="G2886" t="s">
        <v>14327</v>
      </c>
      <c r="H2886" t="s">
        <v>14328</v>
      </c>
      <c r="I2886" t="s">
        <v>14329</v>
      </c>
      <c r="J2886" t="s">
        <v>14339</v>
      </c>
      <c r="K2886" t="s">
        <v>31</v>
      </c>
      <c r="L2886" t="s">
        <v>31</v>
      </c>
      <c r="M2886" t="s">
        <v>42</v>
      </c>
      <c r="N2886" t="s">
        <v>43</v>
      </c>
      <c r="O2886" t="s">
        <v>53</v>
      </c>
      <c r="P2886" t="s">
        <v>574</v>
      </c>
      <c r="Q2886" t="s">
        <v>173</v>
      </c>
      <c r="R2886" t="s">
        <v>1005</v>
      </c>
      <c r="S2886" t="str">
        <f t="shared" si="41"/>
        <v>CACHICATARI LOZA, ANIBAL</v>
      </c>
      <c r="T2886" t="s">
        <v>59</v>
      </c>
      <c r="U2886" t="s">
        <v>48</v>
      </c>
      <c r="V2886" t="s">
        <v>49</v>
      </c>
      <c r="W2886" t="s">
        <v>18768</v>
      </c>
      <c r="X2886" s="126">
        <v>23445</v>
      </c>
      <c r="Y2886" t="s">
        <v>14340</v>
      </c>
      <c r="AB2886" t="s">
        <v>38</v>
      </c>
      <c r="AC2886" t="s">
        <v>39</v>
      </c>
      <c r="AD2886" t="s">
        <v>40</v>
      </c>
    </row>
    <row r="2887" spans="1:30" x14ac:dyDescent="0.25">
      <c r="A2887" t="s">
        <v>14341</v>
      </c>
      <c r="B2887" t="s">
        <v>27</v>
      </c>
      <c r="C2887" t="s">
        <v>28</v>
      </c>
      <c r="D2887" t="s">
        <v>29</v>
      </c>
      <c r="E2887" t="s">
        <v>30</v>
      </c>
      <c r="F2887" t="s">
        <v>14326</v>
      </c>
      <c r="G2887" t="s">
        <v>14327</v>
      </c>
      <c r="H2887" t="s">
        <v>14328</v>
      </c>
      <c r="I2887" t="s">
        <v>14329</v>
      </c>
      <c r="J2887" t="s">
        <v>14341</v>
      </c>
      <c r="K2887" t="s">
        <v>31</v>
      </c>
      <c r="L2887" t="s">
        <v>31</v>
      </c>
      <c r="M2887" t="s">
        <v>42</v>
      </c>
      <c r="N2887" t="s">
        <v>61</v>
      </c>
      <c r="O2887" t="s">
        <v>14342</v>
      </c>
      <c r="P2887" t="s">
        <v>383</v>
      </c>
      <c r="Q2887" t="s">
        <v>852</v>
      </c>
      <c r="R2887" t="s">
        <v>650</v>
      </c>
      <c r="S2887" s="189" t="s">
        <v>235</v>
      </c>
      <c r="T2887" t="s">
        <v>64</v>
      </c>
      <c r="U2887" t="s">
        <v>48</v>
      </c>
      <c r="V2887" t="s">
        <v>49</v>
      </c>
      <c r="W2887" t="s">
        <v>22938</v>
      </c>
      <c r="X2887" s="126">
        <v>29097</v>
      </c>
      <c r="Y2887" t="s">
        <v>22939</v>
      </c>
      <c r="Z2887" s="126">
        <v>44256</v>
      </c>
      <c r="AA2887" s="126">
        <v>44561</v>
      </c>
      <c r="AB2887" t="s">
        <v>38</v>
      </c>
      <c r="AC2887" t="s">
        <v>6628</v>
      </c>
      <c r="AD2887" t="s">
        <v>40</v>
      </c>
    </row>
    <row r="2888" spans="1:30" x14ac:dyDescent="0.25">
      <c r="A2888" t="s">
        <v>14343</v>
      </c>
      <c r="B2888" t="s">
        <v>27</v>
      </c>
      <c r="C2888" t="s">
        <v>28</v>
      </c>
      <c r="D2888" t="s">
        <v>29</v>
      </c>
      <c r="E2888" t="s">
        <v>30</v>
      </c>
      <c r="F2888" t="s">
        <v>14326</v>
      </c>
      <c r="G2888" t="s">
        <v>14327</v>
      </c>
      <c r="H2888" t="s">
        <v>14328</v>
      </c>
      <c r="I2888" t="s">
        <v>14329</v>
      </c>
      <c r="J2888" t="s">
        <v>14343</v>
      </c>
      <c r="K2888" t="s">
        <v>31</v>
      </c>
      <c r="L2888" t="s">
        <v>31</v>
      </c>
      <c r="M2888" t="s">
        <v>42</v>
      </c>
      <c r="N2888" t="s">
        <v>61</v>
      </c>
      <c r="O2888" t="s">
        <v>14344</v>
      </c>
      <c r="P2888" t="s">
        <v>126</v>
      </c>
      <c r="Q2888" t="s">
        <v>98</v>
      </c>
      <c r="R2888" t="s">
        <v>561</v>
      </c>
      <c r="S2888" s="189" t="s">
        <v>235</v>
      </c>
      <c r="T2888" t="s">
        <v>64</v>
      </c>
      <c r="U2888" t="s">
        <v>48</v>
      </c>
      <c r="V2888" t="s">
        <v>49</v>
      </c>
      <c r="W2888" t="s">
        <v>22940</v>
      </c>
      <c r="X2888" s="126">
        <v>26971</v>
      </c>
      <c r="Y2888" t="s">
        <v>22941</v>
      </c>
      <c r="Z2888" s="126">
        <v>44256</v>
      </c>
      <c r="AA2888" s="126">
        <v>44561</v>
      </c>
      <c r="AB2888" t="s">
        <v>38</v>
      </c>
      <c r="AC2888" t="s">
        <v>6628</v>
      </c>
      <c r="AD2888" t="s">
        <v>40</v>
      </c>
    </row>
    <row r="2889" spans="1:30" x14ac:dyDescent="0.25">
      <c r="A2889" t="s">
        <v>14345</v>
      </c>
      <c r="B2889" t="s">
        <v>27</v>
      </c>
      <c r="C2889" t="s">
        <v>28</v>
      </c>
      <c r="D2889" t="s">
        <v>29</v>
      </c>
      <c r="E2889" t="s">
        <v>30</v>
      </c>
      <c r="F2889" t="s">
        <v>14326</v>
      </c>
      <c r="G2889" t="s">
        <v>14327</v>
      </c>
      <c r="H2889" t="s">
        <v>14328</v>
      </c>
      <c r="I2889" t="s">
        <v>14329</v>
      </c>
      <c r="J2889" t="s">
        <v>14345</v>
      </c>
      <c r="K2889" t="s">
        <v>31</v>
      </c>
      <c r="L2889" t="s">
        <v>31</v>
      </c>
      <c r="M2889" t="s">
        <v>42</v>
      </c>
      <c r="N2889" t="s">
        <v>61</v>
      </c>
      <c r="O2889" t="s">
        <v>15849</v>
      </c>
      <c r="P2889" t="s">
        <v>605</v>
      </c>
      <c r="Q2889" t="s">
        <v>75</v>
      </c>
      <c r="R2889" t="s">
        <v>12210</v>
      </c>
      <c r="S2889" s="189" t="s">
        <v>235</v>
      </c>
      <c r="T2889" t="s">
        <v>64</v>
      </c>
      <c r="U2889" t="s">
        <v>48</v>
      </c>
      <c r="V2889" t="s">
        <v>49</v>
      </c>
      <c r="W2889" t="s">
        <v>22942</v>
      </c>
      <c r="X2889" s="126">
        <v>28110</v>
      </c>
      <c r="Y2889" t="s">
        <v>22943</v>
      </c>
      <c r="Z2889" s="126">
        <v>44256</v>
      </c>
      <c r="AA2889" s="126">
        <v>44561</v>
      </c>
      <c r="AB2889" t="s">
        <v>38</v>
      </c>
      <c r="AC2889" t="s">
        <v>6628</v>
      </c>
      <c r="AD2889" t="s">
        <v>40</v>
      </c>
    </row>
    <row r="2890" spans="1:30" x14ac:dyDescent="0.25">
      <c r="A2890" t="s">
        <v>14346</v>
      </c>
      <c r="B2890" t="s">
        <v>27</v>
      </c>
      <c r="C2890" t="s">
        <v>28</v>
      </c>
      <c r="D2890" t="s">
        <v>29</v>
      </c>
      <c r="E2890" t="s">
        <v>30</v>
      </c>
      <c r="F2890" t="s">
        <v>14326</v>
      </c>
      <c r="G2890" t="s">
        <v>14327</v>
      </c>
      <c r="H2890" t="s">
        <v>14328</v>
      </c>
      <c r="I2890" t="s">
        <v>14329</v>
      </c>
      <c r="J2890" t="s">
        <v>14346</v>
      </c>
      <c r="K2890" t="s">
        <v>31</v>
      </c>
      <c r="L2890" t="s">
        <v>31</v>
      </c>
      <c r="M2890" t="s">
        <v>42</v>
      </c>
      <c r="N2890" t="s">
        <v>61</v>
      </c>
      <c r="O2890" t="s">
        <v>14347</v>
      </c>
      <c r="P2890" t="s">
        <v>122</v>
      </c>
      <c r="Q2890" t="s">
        <v>219</v>
      </c>
      <c r="R2890" t="s">
        <v>560</v>
      </c>
      <c r="S2890" s="189" t="s">
        <v>235</v>
      </c>
      <c r="T2890" t="s">
        <v>18769</v>
      </c>
      <c r="U2890" t="s">
        <v>48</v>
      </c>
      <c r="V2890" t="s">
        <v>49</v>
      </c>
      <c r="W2890" t="s">
        <v>22944</v>
      </c>
      <c r="X2890" s="126">
        <v>24923</v>
      </c>
      <c r="Y2890" t="s">
        <v>22945</v>
      </c>
      <c r="Z2890" s="126">
        <v>44256</v>
      </c>
      <c r="AA2890" s="126">
        <v>44561</v>
      </c>
      <c r="AB2890" t="s">
        <v>38</v>
      </c>
      <c r="AC2890" t="s">
        <v>6628</v>
      </c>
      <c r="AD2890" t="s">
        <v>40</v>
      </c>
    </row>
    <row r="2891" spans="1:30" x14ac:dyDescent="0.25">
      <c r="A2891" t="s">
        <v>14348</v>
      </c>
      <c r="B2891" t="s">
        <v>27</v>
      </c>
      <c r="C2891" t="s">
        <v>28</v>
      </c>
      <c r="D2891" t="s">
        <v>29</v>
      </c>
      <c r="E2891" t="s">
        <v>30</v>
      </c>
      <c r="F2891" t="s">
        <v>14326</v>
      </c>
      <c r="G2891" t="s">
        <v>14327</v>
      </c>
      <c r="H2891" t="s">
        <v>14328</v>
      </c>
      <c r="I2891" t="s">
        <v>14329</v>
      </c>
      <c r="J2891" t="s">
        <v>14348</v>
      </c>
      <c r="K2891" t="s">
        <v>31</v>
      </c>
      <c r="L2891" t="s">
        <v>31</v>
      </c>
      <c r="M2891" t="s">
        <v>42</v>
      </c>
      <c r="N2891" t="s">
        <v>43</v>
      </c>
      <c r="O2891" t="s">
        <v>53</v>
      </c>
      <c r="P2891" t="s">
        <v>115</v>
      </c>
      <c r="Q2891" t="s">
        <v>129</v>
      </c>
      <c r="R2891" t="s">
        <v>14349</v>
      </c>
      <c r="S2891" t="str">
        <f t="shared" si="41"/>
        <v>PACORI HERRERA, MARTHA EUFEMIA</v>
      </c>
      <c r="T2891" t="s">
        <v>52</v>
      </c>
      <c r="U2891" t="s">
        <v>48</v>
      </c>
      <c r="V2891" t="s">
        <v>49</v>
      </c>
      <c r="W2891" t="s">
        <v>18770</v>
      </c>
      <c r="X2891" s="126">
        <v>24551</v>
      </c>
      <c r="Y2891" t="s">
        <v>14350</v>
      </c>
      <c r="AB2891" t="s">
        <v>38</v>
      </c>
      <c r="AC2891" t="s">
        <v>39</v>
      </c>
      <c r="AD2891" t="s">
        <v>40</v>
      </c>
    </row>
    <row r="2892" spans="1:30" x14ac:dyDescent="0.25">
      <c r="A2892" t="s">
        <v>14351</v>
      </c>
      <c r="B2892" t="s">
        <v>27</v>
      </c>
      <c r="C2892" t="s">
        <v>28</v>
      </c>
      <c r="D2892" t="s">
        <v>29</v>
      </c>
      <c r="E2892" t="s">
        <v>30</v>
      </c>
      <c r="F2892" t="s">
        <v>14326</v>
      </c>
      <c r="G2892" t="s">
        <v>14327</v>
      </c>
      <c r="H2892" t="s">
        <v>14328</v>
      </c>
      <c r="I2892" t="s">
        <v>14329</v>
      </c>
      <c r="J2892" t="s">
        <v>14351</v>
      </c>
      <c r="K2892" t="s">
        <v>31</v>
      </c>
      <c r="L2892" t="s">
        <v>31</v>
      </c>
      <c r="M2892" t="s">
        <v>42</v>
      </c>
      <c r="N2892" t="s">
        <v>61</v>
      </c>
      <c r="O2892" t="s">
        <v>14352</v>
      </c>
      <c r="P2892" t="s">
        <v>22946</v>
      </c>
      <c r="Q2892" t="s">
        <v>133</v>
      </c>
      <c r="R2892" t="s">
        <v>22947</v>
      </c>
      <c r="S2892" s="189" t="s">
        <v>235</v>
      </c>
      <c r="T2892" t="s">
        <v>64</v>
      </c>
      <c r="U2892" t="s">
        <v>48</v>
      </c>
      <c r="V2892" t="s">
        <v>49</v>
      </c>
      <c r="W2892" t="s">
        <v>22948</v>
      </c>
      <c r="X2892" s="126">
        <v>29376</v>
      </c>
      <c r="Y2892" t="s">
        <v>22949</v>
      </c>
      <c r="Z2892" s="126">
        <v>44256</v>
      </c>
      <c r="AA2892" s="126">
        <v>44561</v>
      </c>
      <c r="AB2892" t="s">
        <v>38</v>
      </c>
      <c r="AC2892" t="s">
        <v>6628</v>
      </c>
      <c r="AD2892" t="s">
        <v>40</v>
      </c>
    </row>
    <row r="2893" spans="1:30" x14ac:dyDescent="0.25">
      <c r="A2893" t="s">
        <v>14353</v>
      </c>
      <c r="B2893" t="s">
        <v>27</v>
      </c>
      <c r="C2893" t="s">
        <v>28</v>
      </c>
      <c r="D2893" t="s">
        <v>29</v>
      </c>
      <c r="E2893" t="s">
        <v>30</v>
      </c>
      <c r="F2893" t="s">
        <v>14326</v>
      </c>
      <c r="G2893" t="s">
        <v>14327</v>
      </c>
      <c r="H2893" t="s">
        <v>14328</v>
      </c>
      <c r="I2893" t="s">
        <v>14329</v>
      </c>
      <c r="J2893" t="s">
        <v>14353</v>
      </c>
      <c r="K2893" t="s">
        <v>31</v>
      </c>
      <c r="L2893" t="s">
        <v>31</v>
      </c>
      <c r="M2893" t="s">
        <v>42</v>
      </c>
      <c r="N2893" t="s">
        <v>43</v>
      </c>
      <c r="O2893" t="s">
        <v>14354</v>
      </c>
      <c r="P2893" t="s">
        <v>542</v>
      </c>
      <c r="Q2893" t="s">
        <v>754</v>
      </c>
      <c r="R2893" t="s">
        <v>14355</v>
      </c>
      <c r="S2893" t="str">
        <f t="shared" si="41"/>
        <v>BANEGAS CARIAPAZA, MARINA INES</v>
      </c>
      <c r="T2893" t="s">
        <v>47</v>
      </c>
      <c r="U2893" t="s">
        <v>48</v>
      </c>
      <c r="V2893" t="s">
        <v>16183</v>
      </c>
      <c r="W2893" t="s">
        <v>18771</v>
      </c>
      <c r="X2893" s="126">
        <v>23110</v>
      </c>
      <c r="Y2893" t="s">
        <v>14356</v>
      </c>
      <c r="Z2893" s="126">
        <v>44317</v>
      </c>
      <c r="AA2893" s="126">
        <v>44347</v>
      </c>
      <c r="AB2893" t="s">
        <v>38</v>
      </c>
      <c r="AC2893" t="s">
        <v>39</v>
      </c>
      <c r="AD2893" t="s">
        <v>40</v>
      </c>
    </row>
    <row r="2894" spans="1:30" x14ac:dyDescent="0.25">
      <c r="B2894" t="s">
        <v>27</v>
      </c>
      <c r="C2894" t="s">
        <v>28</v>
      </c>
      <c r="D2894" t="s">
        <v>29</v>
      </c>
      <c r="E2894" t="s">
        <v>30</v>
      </c>
      <c r="F2894" t="s">
        <v>14326</v>
      </c>
      <c r="G2894" t="s">
        <v>14327</v>
      </c>
      <c r="H2894" t="s">
        <v>14328</v>
      </c>
      <c r="I2894" t="s">
        <v>14329</v>
      </c>
      <c r="J2894" t="s">
        <v>14353</v>
      </c>
      <c r="K2894" t="s">
        <v>31</v>
      </c>
      <c r="L2894" t="s">
        <v>31</v>
      </c>
      <c r="M2894" t="s">
        <v>42</v>
      </c>
      <c r="N2894" t="s">
        <v>61</v>
      </c>
      <c r="O2894" t="s">
        <v>18772</v>
      </c>
      <c r="P2894" t="s">
        <v>158</v>
      </c>
      <c r="Q2894" t="s">
        <v>715</v>
      </c>
      <c r="R2894" t="s">
        <v>22225</v>
      </c>
      <c r="S2894" s="189" t="s">
        <v>235</v>
      </c>
      <c r="T2894" t="s">
        <v>64</v>
      </c>
      <c r="U2894" t="s">
        <v>48</v>
      </c>
      <c r="V2894" t="s">
        <v>49</v>
      </c>
      <c r="W2894" t="s">
        <v>22950</v>
      </c>
      <c r="X2894" s="126">
        <v>29176</v>
      </c>
      <c r="Y2894" t="s">
        <v>22951</v>
      </c>
      <c r="Z2894" s="126">
        <v>44317</v>
      </c>
      <c r="AA2894" s="126">
        <v>44347</v>
      </c>
      <c r="AB2894" t="s">
        <v>302</v>
      </c>
      <c r="AC2894" t="s">
        <v>6628</v>
      </c>
      <c r="AD2894" t="s">
        <v>40</v>
      </c>
    </row>
    <row r="2895" spans="1:30" x14ac:dyDescent="0.25">
      <c r="A2895" t="s">
        <v>14357</v>
      </c>
      <c r="B2895" t="s">
        <v>27</v>
      </c>
      <c r="C2895" t="s">
        <v>28</v>
      </c>
      <c r="D2895" t="s">
        <v>29</v>
      </c>
      <c r="E2895" t="s">
        <v>30</v>
      </c>
      <c r="F2895" t="s">
        <v>14326</v>
      </c>
      <c r="G2895" t="s">
        <v>14327</v>
      </c>
      <c r="H2895" t="s">
        <v>14328</v>
      </c>
      <c r="I2895" t="s">
        <v>14329</v>
      </c>
      <c r="J2895" t="s">
        <v>14357</v>
      </c>
      <c r="K2895" t="s">
        <v>31</v>
      </c>
      <c r="L2895" t="s">
        <v>77</v>
      </c>
      <c r="M2895" t="s">
        <v>77</v>
      </c>
      <c r="N2895" t="s">
        <v>43</v>
      </c>
      <c r="O2895" t="s">
        <v>14358</v>
      </c>
      <c r="P2895" t="s">
        <v>66</v>
      </c>
      <c r="Q2895" t="s">
        <v>3127</v>
      </c>
      <c r="R2895" t="s">
        <v>14359</v>
      </c>
      <c r="S2895" t="str">
        <f t="shared" si="41"/>
        <v>LOAYZA AYLLON, JULIETA ZULEMA</v>
      </c>
      <c r="T2895" t="s">
        <v>41</v>
      </c>
      <c r="U2895" t="s">
        <v>48</v>
      </c>
      <c r="V2895" t="s">
        <v>49</v>
      </c>
      <c r="W2895" t="s">
        <v>18773</v>
      </c>
      <c r="X2895" s="126">
        <v>22309</v>
      </c>
      <c r="Y2895" t="s">
        <v>14360</v>
      </c>
      <c r="AB2895" t="s">
        <v>38</v>
      </c>
      <c r="AC2895" t="s">
        <v>80</v>
      </c>
      <c r="AD2895" t="s">
        <v>40</v>
      </c>
    </row>
    <row r="2896" spans="1:30" x14ac:dyDescent="0.25">
      <c r="A2896" t="s">
        <v>14361</v>
      </c>
      <c r="B2896" t="s">
        <v>27</v>
      </c>
      <c r="C2896" t="s">
        <v>28</v>
      </c>
      <c r="D2896" t="s">
        <v>29</v>
      </c>
      <c r="E2896" t="s">
        <v>30</v>
      </c>
      <c r="F2896" t="s">
        <v>14326</v>
      </c>
      <c r="G2896" t="s">
        <v>14327</v>
      </c>
      <c r="H2896" t="s">
        <v>14328</v>
      </c>
      <c r="I2896" t="s">
        <v>14329</v>
      </c>
      <c r="J2896" t="s">
        <v>14361</v>
      </c>
      <c r="K2896" t="s">
        <v>31</v>
      </c>
      <c r="L2896" t="s">
        <v>77</v>
      </c>
      <c r="M2896" t="s">
        <v>77</v>
      </c>
      <c r="N2896" t="s">
        <v>61</v>
      </c>
      <c r="O2896" t="s">
        <v>14362</v>
      </c>
      <c r="P2896" t="s">
        <v>324</v>
      </c>
      <c r="Q2896" t="s">
        <v>589</v>
      </c>
      <c r="R2896" t="s">
        <v>22952</v>
      </c>
      <c r="S2896" s="189" t="s">
        <v>235</v>
      </c>
      <c r="T2896" t="s">
        <v>41</v>
      </c>
      <c r="U2896" t="s">
        <v>48</v>
      </c>
      <c r="V2896" t="s">
        <v>49</v>
      </c>
      <c r="W2896" t="s">
        <v>22953</v>
      </c>
      <c r="X2896" s="126">
        <v>25873</v>
      </c>
      <c r="Y2896" t="s">
        <v>22954</v>
      </c>
      <c r="Z2896" s="126">
        <v>44256</v>
      </c>
      <c r="AA2896" s="126">
        <v>44561</v>
      </c>
      <c r="AB2896" t="s">
        <v>38</v>
      </c>
      <c r="AC2896" t="s">
        <v>80</v>
      </c>
      <c r="AD2896" t="s">
        <v>40</v>
      </c>
    </row>
    <row r="2897" spans="1:30" x14ac:dyDescent="0.25">
      <c r="A2897" t="s">
        <v>14363</v>
      </c>
      <c r="B2897" t="s">
        <v>27</v>
      </c>
      <c r="C2897" t="s">
        <v>28</v>
      </c>
      <c r="D2897" t="s">
        <v>29</v>
      </c>
      <c r="E2897" t="s">
        <v>30</v>
      </c>
      <c r="F2897" t="s">
        <v>14326</v>
      </c>
      <c r="G2897" t="s">
        <v>14327</v>
      </c>
      <c r="H2897" t="s">
        <v>14328</v>
      </c>
      <c r="I2897" t="s">
        <v>14329</v>
      </c>
      <c r="J2897" t="s">
        <v>14363</v>
      </c>
      <c r="K2897" t="s">
        <v>31</v>
      </c>
      <c r="L2897" t="s">
        <v>77</v>
      </c>
      <c r="M2897" t="s">
        <v>77</v>
      </c>
      <c r="N2897" t="s">
        <v>61</v>
      </c>
      <c r="O2897" t="s">
        <v>15850</v>
      </c>
      <c r="P2897" t="s">
        <v>341</v>
      </c>
      <c r="Q2897" t="s">
        <v>106</v>
      </c>
      <c r="R2897" t="s">
        <v>22955</v>
      </c>
      <c r="S2897" s="189" t="s">
        <v>235</v>
      </c>
      <c r="T2897" t="s">
        <v>41</v>
      </c>
      <c r="U2897" t="s">
        <v>48</v>
      </c>
      <c r="V2897" t="s">
        <v>49</v>
      </c>
      <c r="W2897" t="s">
        <v>22956</v>
      </c>
      <c r="X2897" s="126">
        <v>23782</v>
      </c>
      <c r="Y2897" t="s">
        <v>22957</v>
      </c>
      <c r="Z2897" s="126">
        <v>44256</v>
      </c>
      <c r="AA2897" s="126">
        <v>44561</v>
      </c>
      <c r="AB2897" t="s">
        <v>38</v>
      </c>
      <c r="AC2897" t="s">
        <v>80</v>
      </c>
      <c r="AD2897" t="s">
        <v>40</v>
      </c>
    </row>
    <row r="2898" spans="1:30" x14ac:dyDescent="0.25">
      <c r="A2898" t="s">
        <v>14364</v>
      </c>
      <c r="B2898" t="s">
        <v>27</v>
      </c>
      <c r="C2898" t="s">
        <v>28</v>
      </c>
      <c r="D2898" t="s">
        <v>29</v>
      </c>
      <c r="E2898" t="s">
        <v>30</v>
      </c>
      <c r="F2898" t="s">
        <v>14326</v>
      </c>
      <c r="G2898" t="s">
        <v>14327</v>
      </c>
      <c r="H2898" t="s">
        <v>14328</v>
      </c>
      <c r="I2898" t="s">
        <v>14329</v>
      </c>
      <c r="J2898" t="s">
        <v>14364</v>
      </c>
      <c r="K2898" t="s">
        <v>31</v>
      </c>
      <c r="L2898" t="s">
        <v>77</v>
      </c>
      <c r="M2898" t="s">
        <v>77</v>
      </c>
      <c r="N2898" t="s">
        <v>43</v>
      </c>
      <c r="O2898" t="s">
        <v>53</v>
      </c>
      <c r="P2898" t="s">
        <v>6846</v>
      </c>
      <c r="Q2898" t="s">
        <v>200</v>
      </c>
      <c r="R2898" t="s">
        <v>14365</v>
      </c>
      <c r="S2898" t="str">
        <f t="shared" si="41"/>
        <v>SULLO CANAZA, AGRIPINA LUCRECIA</v>
      </c>
      <c r="T2898" t="s">
        <v>41</v>
      </c>
      <c r="U2898" t="s">
        <v>48</v>
      </c>
      <c r="V2898" t="s">
        <v>49</v>
      </c>
      <c r="W2898" t="s">
        <v>18774</v>
      </c>
      <c r="X2898" s="126">
        <v>22382</v>
      </c>
      <c r="Y2898" t="s">
        <v>14366</v>
      </c>
      <c r="AB2898" t="s">
        <v>38</v>
      </c>
      <c r="AC2898" t="s">
        <v>80</v>
      </c>
      <c r="AD2898" t="s">
        <v>40</v>
      </c>
    </row>
    <row r="2899" spans="1:30" x14ac:dyDescent="0.25">
      <c r="A2899" t="s">
        <v>14367</v>
      </c>
      <c r="B2899" t="s">
        <v>27</v>
      </c>
      <c r="C2899" t="s">
        <v>28</v>
      </c>
      <c r="D2899" t="s">
        <v>29</v>
      </c>
      <c r="E2899" t="s">
        <v>30</v>
      </c>
      <c r="F2899" t="s">
        <v>14326</v>
      </c>
      <c r="G2899" t="s">
        <v>14327</v>
      </c>
      <c r="H2899" t="s">
        <v>14328</v>
      </c>
      <c r="I2899" t="s">
        <v>14329</v>
      </c>
      <c r="J2899" t="s">
        <v>14367</v>
      </c>
      <c r="K2899" t="s">
        <v>90</v>
      </c>
      <c r="L2899" t="s">
        <v>730</v>
      </c>
      <c r="M2899" t="s">
        <v>14368</v>
      </c>
      <c r="N2899" t="s">
        <v>43</v>
      </c>
      <c r="O2899" t="s">
        <v>14369</v>
      </c>
      <c r="P2899" t="s">
        <v>253</v>
      </c>
      <c r="Q2899" t="s">
        <v>82</v>
      </c>
      <c r="R2899" t="s">
        <v>14370</v>
      </c>
      <c r="S2899" t="str">
        <f t="shared" si="41"/>
        <v>PUMA RIQUELME, FRANCISCA MATILDE</v>
      </c>
      <c r="T2899" t="s">
        <v>818</v>
      </c>
      <c r="U2899" t="s">
        <v>37</v>
      </c>
      <c r="V2899" t="s">
        <v>49</v>
      </c>
      <c r="W2899" t="s">
        <v>18775</v>
      </c>
      <c r="X2899" s="126">
        <v>19514</v>
      </c>
      <c r="Y2899" t="s">
        <v>14371</v>
      </c>
      <c r="AB2899" t="s">
        <v>38</v>
      </c>
      <c r="AC2899" t="s">
        <v>95</v>
      </c>
      <c r="AD2899" t="s">
        <v>40</v>
      </c>
    </row>
    <row r="2900" spans="1:30" x14ac:dyDescent="0.25">
      <c r="A2900" t="s">
        <v>14372</v>
      </c>
      <c r="B2900" t="s">
        <v>27</v>
      </c>
      <c r="C2900" t="s">
        <v>28</v>
      </c>
      <c r="D2900" t="s">
        <v>29</v>
      </c>
      <c r="E2900" t="s">
        <v>30</v>
      </c>
      <c r="F2900" t="s">
        <v>14326</v>
      </c>
      <c r="G2900" t="s">
        <v>14327</v>
      </c>
      <c r="H2900" t="s">
        <v>14328</v>
      </c>
      <c r="I2900" t="s">
        <v>14329</v>
      </c>
      <c r="J2900" t="s">
        <v>14372</v>
      </c>
      <c r="K2900" t="s">
        <v>90</v>
      </c>
      <c r="L2900" t="s">
        <v>91</v>
      </c>
      <c r="M2900" t="s">
        <v>92</v>
      </c>
      <c r="N2900" t="s">
        <v>43</v>
      </c>
      <c r="O2900" t="s">
        <v>14373</v>
      </c>
      <c r="P2900" t="s">
        <v>355</v>
      </c>
      <c r="Q2900" t="s">
        <v>298</v>
      </c>
      <c r="R2900" t="s">
        <v>14374</v>
      </c>
      <c r="S2900" t="str">
        <f t="shared" si="41"/>
        <v>TIQUILLOCA AGUILAR, GABRIEL</v>
      </c>
      <c r="T2900" t="s">
        <v>102</v>
      </c>
      <c r="U2900" t="s">
        <v>37</v>
      </c>
      <c r="V2900" t="s">
        <v>49</v>
      </c>
      <c r="W2900" t="s">
        <v>18776</v>
      </c>
      <c r="X2900" s="126">
        <v>25167</v>
      </c>
      <c r="Y2900" t="s">
        <v>14375</v>
      </c>
      <c r="AB2900" t="s">
        <v>38</v>
      </c>
      <c r="AC2900" t="s">
        <v>95</v>
      </c>
      <c r="AD2900" t="s">
        <v>40</v>
      </c>
    </row>
    <row r="2901" spans="1:30" x14ac:dyDescent="0.25">
      <c r="A2901" t="s">
        <v>14376</v>
      </c>
      <c r="B2901" t="s">
        <v>27</v>
      </c>
      <c r="C2901" t="s">
        <v>28</v>
      </c>
      <c r="D2901" t="s">
        <v>29</v>
      </c>
      <c r="E2901" t="s">
        <v>30</v>
      </c>
      <c r="F2901" t="s">
        <v>14326</v>
      </c>
      <c r="G2901" t="s">
        <v>14327</v>
      </c>
      <c r="H2901" t="s">
        <v>14328</v>
      </c>
      <c r="I2901" t="s">
        <v>14329</v>
      </c>
      <c r="J2901" t="s">
        <v>14376</v>
      </c>
      <c r="K2901" t="s">
        <v>90</v>
      </c>
      <c r="L2901" t="s">
        <v>91</v>
      </c>
      <c r="M2901" t="s">
        <v>92</v>
      </c>
      <c r="N2901" t="s">
        <v>43</v>
      </c>
      <c r="O2901" t="s">
        <v>53</v>
      </c>
      <c r="P2901" t="s">
        <v>75</v>
      </c>
      <c r="Q2901" t="s">
        <v>10635</v>
      </c>
      <c r="R2901" t="s">
        <v>99</v>
      </c>
      <c r="S2901" t="str">
        <f t="shared" si="41"/>
        <v>QUISPE CHOQUECAHUA, ESTEBAN</v>
      </c>
      <c r="T2901" t="s">
        <v>176</v>
      </c>
      <c r="U2901" t="s">
        <v>37</v>
      </c>
      <c r="V2901" t="s">
        <v>49</v>
      </c>
      <c r="W2901" t="s">
        <v>18777</v>
      </c>
      <c r="X2901" s="126">
        <v>22146</v>
      </c>
      <c r="Y2901" t="s">
        <v>14377</v>
      </c>
      <c r="AB2901" t="s">
        <v>38</v>
      </c>
      <c r="AC2901" t="s">
        <v>95</v>
      </c>
      <c r="AD2901" t="s">
        <v>40</v>
      </c>
    </row>
    <row r="2902" spans="1:30" x14ac:dyDescent="0.25">
      <c r="A2902" t="s">
        <v>14378</v>
      </c>
      <c r="B2902" t="s">
        <v>27</v>
      </c>
      <c r="C2902" t="s">
        <v>28</v>
      </c>
      <c r="D2902" t="s">
        <v>29</v>
      </c>
      <c r="E2902" t="s">
        <v>30</v>
      </c>
      <c r="F2902" t="s">
        <v>14379</v>
      </c>
      <c r="G2902" t="s">
        <v>14380</v>
      </c>
      <c r="H2902" t="s">
        <v>14328</v>
      </c>
      <c r="I2902" t="s">
        <v>14381</v>
      </c>
      <c r="J2902" t="s">
        <v>14378</v>
      </c>
      <c r="K2902" t="s">
        <v>31</v>
      </c>
      <c r="L2902" t="s">
        <v>31</v>
      </c>
      <c r="M2902" t="s">
        <v>291</v>
      </c>
      <c r="N2902" t="s">
        <v>43</v>
      </c>
      <c r="O2902" t="s">
        <v>14382</v>
      </c>
      <c r="P2902" t="s">
        <v>106</v>
      </c>
      <c r="Q2902" t="s">
        <v>67</v>
      </c>
      <c r="R2902" t="s">
        <v>14383</v>
      </c>
      <c r="S2902" t="str">
        <f t="shared" si="41"/>
        <v>MAMANI CHOQUE, NANCY GLORIA</v>
      </c>
      <c r="T2902" t="s">
        <v>52</v>
      </c>
      <c r="U2902" t="s">
        <v>48</v>
      </c>
      <c r="V2902" t="s">
        <v>49</v>
      </c>
      <c r="W2902" t="s">
        <v>18778</v>
      </c>
      <c r="X2902" s="126">
        <v>25317</v>
      </c>
      <c r="Y2902" t="s">
        <v>14384</v>
      </c>
      <c r="Z2902" s="126">
        <v>44197</v>
      </c>
      <c r="AA2902" s="126">
        <v>44561</v>
      </c>
      <c r="AB2902" t="s">
        <v>38</v>
      </c>
      <c r="AC2902" t="s">
        <v>39</v>
      </c>
      <c r="AD2902" t="s">
        <v>40</v>
      </c>
    </row>
    <row r="2903" spans="1:30" x14ac:dyDescent="0.25">
      <c r="A2903" t="s">
        <v>14385</v>
      </c>
      <c r="B2903" t="s">
        <v>27</v>
      </c>
      <c r="C2903" t="s">
        <v>28</v>
      </c>
      <c r="D2903" t="s">
        <v>29</v>
      </c>
      <c r="E2903" t="s">
        <v>30</v>
      </c>
      <c r="F2903" t="s">
        <v>14379</v>
      </c>
      <c r="G2903" t="s">
        <v>14380</v>
      </c>
      <c r="H2903" t="s">
        <v>14328</v>
      </c>
      <c r="I2903" t="s">
        <v>14381</v>
      </c>
      <c r="J2903" t="s">
        <v>14385</v>
      </c>
      <c r="K2903" t="s">
        <v>31</v>
      </c>
      <c r="L2903" t="s">
        <v>31</v>
      </c>
      <c r="M2903" t="s">
        <v>42</v>
      </c>
      <c r="N2903" t="s">
        <v>43</v>
      </c>
      <c r="O2903" t="s">
        <v>53</v>
      </c>
      <c r="P2903" t="s">
        <v>2114</v>
      </c>
      <c r="Q2903" t="s">
        <v>256</v>
      </c>
      <c r="R2903" t="s">
        <v>189</v>
      </c>
      <c r="S2903" t="str">
        <f t="shared" si="41"/>
        <v>LOVON SANCHEZ, GLADYS</v>
      </c>
      <c r="T2903" t="s">
        <v>59</v>
      </c>
      <c r="U2903" t="s">
        <v>48</v>
      </c>
      <c r="V2903" t="s">
        <v>49</v>
      </c>
      <c r="W2903" t="s">
        <v>18779</v>
      </c>
      <c r="X2903" s="126">
        <v>27579</v>
      </c>
      <c r="Y2903" t="s">
        <v>14386</v>
      </c>
      <c r="AB2903" t="s">
        <v>38</v>
      </c>
      <c r="AC2903" t="s">
        <v>39</v>
      </c>
      <c r="AD2903" t="s">
        <v>40</v>
      </c>
    </row>
    <row r="2904" spans="1:30" x14ac:dyDescent="0.25">
      <c r="A2904" t="s">
        <v>14387</v>
      </c>
      <c r="B2904" t="s">
        <v>27</v>
      </c>
      <c r="C2904" t="s">
        <v>28</v>
      </c>
      <c r="D2904" t="s">
        <v>29</v>
      </c>
      <c r="E2904" t="s">
        <v>30</v>
      </c>
      <c r="F2904" t="s">
        <v>14379</v>
      </c>
      <c r="G2904" t="s">
        <v>14380</v>
      </c>
      <c r="H2904" t="s">
        <v>14328</v>
      </c>
      <c r="I2904" t="s">
        <v>14381</v>
      </c>
      <c r="J2904" t="s">
        <v>14387</v>
      </c>
      <c r="K2904" t="s">
        <v>31</v>
      </c>
      <c r="L2904" t="s">
        <v>31</v>
      </c>
      <c r="M2904" t="s">
        <v>42</v>
      </c>
      <c r="N2904" t="s">
        <v>61</v>
      </c>
      <c r="O2904" t="s">
        <v>15851</v>
      </c>
      <c r="P2904" t="s">
        <v>791</v>
      </c>
      <c r="Q2904" t="s">
        <v>164</v>
      </c>
      <c r="R2904" t="s">
        <v>8934</v>
      </c>
      <c r="S2904" s="189" t="s">
        <v>235</v>
      </c>
      <c r="T2904" t="s">
        <v>64</v>
      </c>
      <c r="U2904" t="s">
        <v>48</v>
      </c>
      <c r="V2904" t="s">
        <v>49</v>
      </c>
      <c r="W2904" t="s">
        <v>22958</v>
      </c>
      <c r="X2904" s="126">
        <v>31605</v>
      </c>
      <c r="Y2904" t="s">
        <v>22959</v>
      </c>
      <c r="Z2904" s="126">
        <v>44256</v>
      </c>
      <c r="AA2904" s="126">
        <v>44561</v>
      </c>
      <c r="AB2904" t="s">
        <v>38</v>
      </c>
      <c r="AC2904" t="s">
        <v>6628</v>
      </c>
      <c r="AD2904" t="s">
        <v>40</v>
      </c>
    </row>
    <row r="2905" spans="1:30" x14ac:dyDescent="0.25">
      <c r="A2905" t="s">
        <v>14388</v>
      </c>
      <c r="B2905" t="s">
        <v>27</v>
      </c>
      <c r="C2905" t="s">
        <v>28</v>
      </c>
      <c r="D2905" t="s">
        <v>29</v>
      </c>
      <c r="E2905" t="s">
        <v>30</v>
      </c>
      <c r="F2905" t="s">
        <v>14379</v>
      </c>
      <c r="G2905" t="s">
        <v>14380</v>
      </c>
      <c r="H2905" t="s">
        <v>14328</v>
      </c>
      <c r="I2905" t="s">
        <v>14381</v>
      </c>
      <c r="J2905" t="s">
        <v>14388</v>
      </c>
      <c r="K2905" t="s">
        <v>31</v>
      </c>
      <c r="L2905" t="s">
        <v>31</v>
      </c>
      <c r="M2905" t="s">
        <v>42</v>
      </c>
      <c r="N2905" t="s">
        <v>61</v>
      </c>
      <c r="O2905" t="s">
        <v>14389</v>
      </c>
      <c r="P2905" t="s">
        <v>158</v>
      </c>
      <c r="Q2905" t="s">
        <v>715</v>
      </c>
      <c r="R2905" t="s">
        <v>949</v>
      </c>
      <c r="S2905" s="189" t="s">
        <v>235</v>
      </c>
      <c r="T2905" t="s">
        <v>64</v>
      </c>
      <c r="U2905" t="s">
        <v>48</v>
      </c>
      <c r="V2905" t="s">
        <v>49</v>
      </c>
      <c r="W2905" t="s">
        <v>22960</v>
      </c>
      <c r="X2905" s="126">
        <v>28371</v>
      </c>
      <c r="Y2905" t="s">
        <v>22961</v>
      </c>
      <c r="Z2905" s="126">
        <v>44512</v>
      </c>
      <c r="AA2905" s="126">
        <v>44561</v>
      </c>
      <c r="AB2905" t="s">
        <v>38</v>
      </c>
      <c r="AC2905" t="s">
        <v>6628</v>
      </c>
      <c r="AD2905" t="s">
        <v>40</v>
      </c>
    </row>
    <row r="2906" spans="1:30" x14ac:dyDescent="0.25">
      <c r="A2906" t="s">
        <v>14390</v>
      </c>
      <c r="B2906" t="s">
        <v>27</v>
      </c>
      <c r="C2906" t="s">
        <v>28</v>
      </c>
      <c r="D2906" t="s">
        <v>29</v>
      </c>
      <c r="E2906" t="s">
        <v>30</v>
      </c>
      <c r="F2906" t="s">
        <v>14379</v>
      </c>
      <c r="G2906" t="s">
        <v>14380</v>
      </c>
      <c r="H2906" t="s">
        <v>14328</v>
      </c>
      <c r="I2906" t="s">
        <v>14381</v>
      </c>
      <c r="J2906" t="s">
        <v>14390</v>
      </c>
      <c r="K2906" t="s">
        <v>31</v>
      </c>
      <c r="L2906" t="s">
        <v>31</v>
      </c>
      <c r="M2906" t="s">
        <v>42</v>
      </c>
      <c r="N2906" t="s">
        <v>61</v>
      </c>
      <c r="O2906" t="s">
        <v>14391</v>
      </c>
      <c r="P2906" t="s">
        <v>482</v>
      </c>
      <c r="Q2906" t="s">
        <v>126</v>
      </c>
      <c r="R2906" t="s">
        <v>838</v>
      </c>
      <c r="S2906" s="189" t="s">
        <v>235</v>
      </c>
      <c r="T2906" t="s">
        <v>64</v>
      </c>
      <c r="U2906" t="s">
        <v>48</v>
      </c>
      <c r="V2906" t="s">
        <v>49</v>
      </c>
      <c r="W2906" t="s">
        <v>22962</v>
      </c>
      <c r="X2906" s="126">
        <v>30777</v>
      </c>
      <c r="Y2906" t="s">
        <v>22963</v>
      </c>
      <c r="Z2906" s="126">
        <v>44431</v>
      </c>
      <c r="AA2906" s="126">
        <v>44561</v>
      </c>
      <c r="AB2906" t="s">
        <v>38</v>
      </c>
      <c r="AC2906" t="s">
        <v>6628</v>
      </c>
      <c r="AD2906" t="s">
        <v>40</v>
      </c>
    </row>
    <row r="2907" spans="1:30" x14ac:dyDescent="0.25">
      <c r="A2907" t="s">
        <v>14392</v>
      </c>
      <c r="B2907" t="s">
        <v>27</v>
      </c>
      <c r="C2907" t="s">
        <v>28</v>
      </c>
      <c r="D2907" t="s">
        <v>29</v>
      </c>
      <c r="E2907" t="s">
        <v>30</v>
      </c>
      <c r="F2907" t="s">
        <v>14379</v>
      </c>
      <c r="G2907" t="s">
        <v>14380</v>
      </c>
      <c r="H2907" t="s">
        <v>14328</v>
      </c>
      <c r="I2907" t="s">
        <v>14381</v>
      </c>
      <c r="J2907" t="s">
        <v>14392</v>
      </c>
      <c r="K2907" t="s">
        <v>31</v>
      </c>
      <c r="L2907" t="s">
        <v>31</v>
      </c>
      <c r="M2907" t="s">
        <v>42</v>
      </c>
      <c r="N2907" t="s">
        <v>43</v>
      </c>
      <c r="O2907" t="s">
        <v>53</v>
      </c>
      <c r="P2907" t="s">
        <v>58</v>
      </c>
      <c r="Q2907" t="s">
        <v>126</v>
      </c>
      <c r="R2907" t="s">
        <v>14393</v>
      </c>
      <c r="S2907" t="str">
        <f t="shared" si="41"/>
        <v>VILCA FLORES, NIEVES MARISOL</v>
      </c>
      <c r="T2907" t="s">
        <v>47</v>
      </c>
      <c r="U2907" t="s">
        <v>48</v>
      </c>
      <c r="V2907" t="s">
        <v>49</v>
      </c>
      <c r="W2907" t="s">
        <v>18780</v>
      </c>
      <c r="X2907" s="126">
        <v>26215</v>
      </c>
      <c r="Y2907" t="s">
        <v>14394</v>
      </c>
      <c r="AB2907" t="s">
        <v>38</v>
      </c>
      <c r="AC2907" t="s">
        <v>39</v>
      </c>
      <c r="AD2907" t="s">
        <v>40</v>
      </c>
    </row>
    <row r="2908" spans="1:30" x14ac:dyDescent="0.25">
      <c r="A2908" t="s">
        <v>14395</v>
      </c>
      <c r="B2908" t="s">
        <v>27</v>
      </c>
      <c r="C2908" t="s">
        <v>28</v>
      </c>
      <c r="D2908" t="s">
        <v>29</v>
      </c>
      <c r="E2908" t="s">
        <v>30</v>
      </c>
      <c r="F2908" t="s">
        <v>14379</v>
      </c>
      <c r="G2908" t="s">
        <v>14380</v>
      </c>
      <c r="H2908" t="s">
        <v>14328</v>
      </c>
      <c r="I2908" t="s">
        <v>14381</v>
      </c>
      <c r="J2908" t="s">
        <v>14395</v>
      </c>
      <c r="K2908" t="s">
        <v>31</v>
      </c>
      <c r="L2908" t="s">
        <v>31</v>
      </c>
      <c r="M2908" t="s">
        <v>42</v>
      </c>
      <c r="N2908" t="s">
        <v>61</v>
      </c>
      <c r="O2908" t="s">
        <v>6392</v>
      </c>
      <c r="P2908" t="s">
        <v>350</v>
      </c>
      <c r="Q2908" t="s">
        <v>58</v>
      </c>
      <c r="R2908" t="s">
        <v>559</v>
      </c>
      <c r="S2908" s="189" t="s">
        <v>235</v>
      </c>
      <c r="T2908" t="s">
        <v>64</v>
      </c>
      <c r="U2908" t="s">
        <v>48</v>
      </c>
      <c r="V2908" t="s">
        <v>49</v>
      </c>
      <c r="W2908" t="s">
        <v>22964</v>
      </c>
      <c r="X2908" s="126">
        <v>29690</v>
      </c>
      <c r="Y2908" t="s">
        <v>22965</v>
      </c>
      <c r="Z2908" s="126">
        <v>44256</v>
      </c>
      <c r="AA2908" s="126">
        <v>44561</v>
      </c>
      <c r="AB2908" t="s">
        <v>38</v>
      </c>
      <c r="AC2908" t="s">
        <v>6628</v>
      </c>
      <c r="AD2908" t="s">
        <v>40</v>
      </c>
    </row>
    <row r="2909" spans="1:30" x14ac:dyDescent="0.25">
      <c r="A2909" t="s">
        <v>14396</v>
      </c>
      <c r="B2909" t="s">
        <v>27</v>
      </c>
      <c r="C2909" t="s">
        <v>28</v>
      </c>
      <c r="D2909" t="s">
        <v>29</v>
      </c>
      <c r="E2909" t="s">
        <v>30</v>
      </c>
      <c r="F2909" t="s">
        <v>14379</v>
      </c>
      <c r="G2909" t="s">
        <v>14380</v>
      </c>
      <c r="H2909" t="s">
        <v>14328</v>
      </c>
      <c r="I2909" t="s">
        <v>14381</v>
      </c>
      <c r="J2909" t="s">
        <v>14396</v>
      </c>
      <c r="K2909" t="s">
        <v>31</v>
      </c>
      <c r="L2909" t="s">
        <v>77</v>
      </c>
      <c r="M2909" t="s">
        <v>77</v>
      </c>
      <c r="N2909" t="s">
        <v>61</v>
      </c>
      <c r="O2909" t="s">
        <v>14397</v>
      </c>
      <c r="P2909" t="s">
        <v>555</v>
      </c>
      <c r="Q2909" t="s">
        <v>51</v>
      </c>
      <c r="R2909" t="s">
        <v>677</v>
      </c>
      <c r="S2909" s="189" t="s">
        <v>235</v>
      </c>
      <c r="T2909" t="s">
        <v>41</v>
      </c>
      <c r="U2909" t="s">
        <v>48</v>
      </c>
      <c r="V2909" t="s">
        <v>49</v>
      </c>
      <c r="W2909" t="s">
        <v>22966</v>
      </c>
      <c r="X2909" s="126">
        <v>24469</v>
      </c>
      <c r="Y2909" t="s">
        <v>22967</v>
      </c>
      <c r="Z2909" s="126">
        <v>44256</v>
      </c>
      <c r="AA2909" s="126">
        <v>44561</v>
      </c>
      <c r="AB2909" t="s">
        <v>38</v>
      </c>
      <c r="AC2909" t="s">
        <v>80</v>
      </c>
      <c r="AD2909" t="s">
        <v>40</v>
      </c>
    </row>
    <row r="2910" spans="1:30" x14ac:dyDescent="0.25">
      <c r="A2910" t="s">
        <v>14398</v>
      </c>
      <c r="B2910" t="s">
        <v>27</v>
      </c>
      <c r="C2910" t="s">
        <v>28</v>
      </c>
      <c r="D2910" t="s">
        <v>29</v>
      </c>
      <c r="E2910" t="s">
        <v>30</v>
      </c>
      <c r="F2910" t="s">
        <v>14379</v>
      </c>
      <c r="G2910" t="s">
        <v>14380</v>
      </c>
      <c r="H2910" t="s">
        <v>14328</v>
      </c>
      <c r="I2910" t="s">
        <v>14381</v>
      </c>
      <c r="J2910" t="s">
        <v>14398</v>
      </c>
      <c r="K2910" t="s">
        <v>90</v>
      </c>
      <c r="L2910" t="s">
        <v>730</v>
      </c>
      <c r="M2910" t="s">
        <v>14399</v>
      </c>
      <c r="N2910" t="s">
        <v>43</v>
      </c>
      <c r="O2910" t="s">
        <v>53</v>
      </c>
      <c r="P2910" t="s">
        <v>14400</v>
      </c>
      <c r="Q2910" t="s">
        <v>227</v>
      </c>
      <c r="R2910" t="s">
        <v>14401</v>
      </c>
      <c r="S2910" t="str">
        <f t="shared" si="41"/>
        <v>TERRAZAS JIMENEZ, CELIA AURORA</v>
      </c>
      <c r="T2910" t="s">
        <v>1361</v>
      </c>
      <c r="U2910" t="s">
        <v>37</v>
      </c>
      <c r="V2910" t="s">
        <v>49</v>
      </c>
      <c r="W2910" t="s">
        <v>18781</v>
      </c>
      <c r="X2910" s="126">
        <v>19863</v>
      </c>
      <c r="Y2910" t="s">
        <v>14402</v>
      </c>
      <c r="AB2910" t="s">
        <v>38</v>
      </c>
      <c r="AC2910" t="s">
        <v>95</v>
      </c>
      <c r="AD2910" t="s">
        <v>40</v>
      </c>
    </row>
    <row r="2911" spans="1:30" x14ac:dyDescent="0.25">
      <c r="A2911" t="s">
        <v>14403</v>
      </c>
      <c r="B2911" t="s">
        <v>27</v>
      </c>
      <c r="C2911" t="s">
        <v>28</v>
      </c>
      <c r="D2911" t="s">
        <v>29</v>
      </c>
      <c r="E2911" t="s">
        <v>30</v>
      </c>
      <c r="F2911" t="s">
        <v>14379</v>
      </c>
      <c r="G2911" t="s">
        <v>14380</v>
      </c>
      <c r="H2911" t="s">
        <v>14328</v>
      </c>
      <c r="I2911" t="s">
        <v>14381</v>
      </c>
      <c r="J2911" t="s">
        <v>14403</v>
      </c>
      <c r="K2911" t="s">
        <v>90</v>
      </c>
      <c r="L2911" t="s">
        <v>720</v>
      </c>
      <c r="M2911" t="s">
        <v>14404</v>
      </c>
      <c r="N2911" t="s">
        <v>43</v>
      </c>
      <c r="O2911" t="s">
        <v>14405</v>
      </c>
      <c r="P2911" t="s">
        <v>4057</v>
      </c>
      <c r="Q2911" t="s">
        <v>211</v>
      </c>
      <c r="R2911" t="s">
        <v>14406</v>
      </c>
      <c r="S2911" t="str">
        <f t="shared" si="41"/>
        <v>BALCONA CUNO, JULIO JESUS</v>
      </c>
      <c r="T2911" t="s">
        <v>406</v>
      </c>
      <c r="U2911" t="s">
        <v>37</v>
      </c>
      <c r="V2911" t="s">
        <v>49</v>
      </c>
      <c r="W2911" t="s">
        <v>18782</v>
      </c>
      <c r="X2911" s="126">
        <v>23665</v>
      </c>
      <c r="Y2911" t="s">
        <v>14407</v>
      </c>
      <c r="AB2911" t="s">
        <v>38</v>
      </c>
      <c r="AC2911" t="s">
        <v>95</v>
      </c>
      <c r="AD2911" t="s">
        <v>40</v>
      </c>
    </row>
    <row r="2912" spans="1:30" x14ac:dyDescent="0.25">
      <c r="A2912" t="s">
        <v>14408</v>
      </c>
      <c r="B2912" t="s">
        <v>27</v>
      </c>
      <c r="C2912" t="s">
        <v>28</v>
      </c>
      <c r="D2912" t="s">
        <v>29</v>
      </c>
      <c r="E2912" t="s">
        <v>30</v>
      </c>
      <c r="F2912" t="s">
        <v>14379</v>
      </c>
      <c r="G2912" t="s">
        <v>14380</v>
      </c>
      <c r="H2912" t="s">
        <v>14328</v>
      </c>
      <c r="I2912" t="s">
        <v>14381</v>
      </c>
      <c r="J2912" t="s">
        <v>14408</v>
      </c>
      <c r="K2912" t="s">
        <v>90</v>
      </c>
      <c r="L2912" t="s">
        <v>91</v>
      </c>
      <c r="M2912" t="s">
        <v>92</v>
      </c>
      <c r="N2912" t="s">
        <v>43</v>
      </c>
      <c r="O2912" t="s">
        <v>428</v>
      </c>
      <c r="P2912" t="s">
        <v>126</v>
      </c>
      <c r="Q2912" t="s">
        <v>152</v>
      </c>
      <c r="R2912" t="s">
        <v>10231</v>
      </c>
      <c r="S2912" t="str">
        <f t="shared" si="41"/>
        <v>FLORES RAMOS, MARIA MAGDALENA</v>
      </c>
      <c r="T2912" t="s">
        <v>102</v>
      </c>
      <c r="U2912" t="s">
        <v>37</v>
      </c>
      <c r="V2912" t="s">
        <v>49</v>
      </c>
      <c r="W2912" t="s">
        <v>18783</v>
      </c>
      <c r="X2912" s="126">
        <v>22794</v>
      </c>
      <c r="Y2912" t="s">
        <v>14409</v>
      </c>
      <c r="AB2912" t="s">
        <v>38</v>
      </c>
      <c r="AC2912" t="s">
        <v>95</v>
      </c>
      <c r="AD2912" t="s">
        <v>40</v>
      </c>
    </row>
    <row r="2913" spans="1:30" x14ac:dyDescent="0.25">
      <c r="A2913" t="s">
        <v>14410</v>
      </c>
      <c r="B2913" t="s">
        <v>27</v>
      </c>
      <c r="C2913" t="s">
        <v>28</v>
      </c>
      <c r="D2913" t="s">
        <v>29</v>
      </c>
      <c r="E2913" t="s">
        <v>30</v>
      </c>
      <c r="F2913" t="s">
        <v>14379</v>
      </c>
      <c r="G2913" t="s">
        <v>14380</v>
      </c>
      <c r="H2913" t="s">
        <v>14328</v>
      </c>
      <c r="I2913" t="s">
        <v>14381</v>
      </c>
      <c r="J2913" t="s">
        <v>14410</v>
      </c>
      <c r="K2913" t="s">
        <v>90</v>
      </c>
      <c r="L2913" t="s">
        <v>91</v>
      </c>
      <c r="M2913" t="s">
        <v>92</v>
      </c>
      <c r="N2913" t="s">
        <v>43</v>
      </c>
      <c r="O2913" t="s">
        <v>428</v>
      </c>
      <c r="P2913" t="s">
        <v>14411</v>
      </c>
      <c r="Q2913" t="s">
        <v>71</v>
      </c>
      <c r="R2913" t="s">
        <v>14412</v>
      </c>
      <c r="S2913" t="str">
        <f t="shared" si="41"/>
        <v>BENITES PONCE, DOMINGA MAGNOLI</v>
      </c>
      <c r="T2913" t="s">
        <v>102</v>
      </c>
      <c r="U2913" t="s">
        <v>37</v>
      </c>
      <c r="V2913" t="s">
        <v>49</v>
      </c>
      <c r="W2913" t="s">
        <v>18784</v>
      </c>
      <c r="X2913" s="126">
        <v>25700</v>
      </c>
      <c r="Y2913" t="s">
        <v>14413</v>
      </c>
      <c r="AB2913" t="s">
        <v>38</v>
      </c>
      <c r="AC2913" t="s">
        <v>95</v>
      </c>
      <c r="AD2913" t="s">
        <v>40</v>
      </c>
    </row>
    <row r="2914" spans="1:30" x14ac:dyDescent="0.25">
      <c r="A2914" t="s">
        <v>18785</v>
      </c>
      <c r="B2914" t="s">
        <v>27</v>
      </c>
      <c r="C2914" t="s">
        <v>28</v>
      </c>
      <c r="D2914" t="s">
        <v>29</v>
      </c>
      <c r="E2914" t="s">
        <v>30</v>
      </c>
      <c r="F2914" t="s">
        <v>14379</v>
      </c>
      <c r="G2914" t="s">
        <v>14380</v>
      </c>
      <c r="H2914" t="s">
        <v>14328</v>
      </c>
      <c r="I2914" t="s">
        <v>14381</v>
      </c>
      <c r="J2914" t="s">
        <v>18785</v>
      </c>
      <c r="K2914" t="s">
        <v>773</v>
      </c>
      <c r="L2914" t="s">
        <v>6405</v>
      </c>
      <c r="M2914" t="s">
        <v>18786</v>
      </c>
      <c r="N2914" t="s">
        <v>61</v>
      </c>
      <c r="O2914" t="s">
        <v>16095</v>
      </c>
      <c r="P2914" t="s">
        <v>14015</v>
      </c>
      <c r="Q2914" t="s">
        <v>401</v>
      </c>
      <c r="R2914" t="s">
        <v>22968</v>
      </c>
      <c r="S2914" s="189" t="s">
        <v>235</v>
      </c>
      <c r="T2914" t="s">
        <v>775</v>
      </c>
      <c r="U2914" t="s">
        <v>776</v>
      </c>
      <c r="V2914" t="s">
        <v>49</v>
      </c>
      <c r="W2914" t="s">
        <v>22969</v>
      </c>
      <c r="X2914" s="126">
        <v>27725</v>
      </c>
      <c r="Y2914" t="s">
        <v>258</v>
      </c>
      <c r="Z2914" s="126">
        <v>44256</v>
      </c>
      <c r="AA2914" s="126">
        <v>44561</v>
      </c>
      <c r="AB2914" t="s">
        <v>119</v>
      </c>
      <c r="AC2914" t="s">
        <v>777</v>
      </c>
      <c r="AD2914" t="s">
        <v>40</v>
      </c>
    </row>
    <row r="2915" spans="1:30" x14ac:dyDescent="0.25">
      <c r="A2915" t="s">
        <v>18787</v>
      </c>
      <c r="B2915" t="s">
        <v>27</v>
      </c>
      <c r="C2915" t="s">
        <v>28</v>
      </c>
      <c r="D2915" t="s">
        <v>29</v>
      </c>
      <c r="E2915" t="s">
        <v>30</v>
      </c>
      <c r="F2915" t="s">
        <v>14379</v>
      </c>
      <c r="G2915" t="s">
        <v>14380</v>
      </c>
      <c r="H2915" t="s">
        <v>14328</v>
      </c>
      <c r="I2915" t="s">
        <v>14381</v>
      </c>
      <c r="J2915" t="s">
        <v>18787</v>
      </c>
      <c r="K2915" t="s">
        <v>773</v>
      </c>
      <c r="L2915" t="s">
        <v>6405</v>
      </c>
      <c r="M2915" t="s">
        <v>18788</v>
      </c>
      <c r="N2915" t="s">
        <v>61</v>
      </c>
      <c r="O2915" t="s">
        <v>16095</v>
      </c>
      <c r="P2915" t="s">
        <v>218</v>
      </c>
      <c r="Q2915" t="s">
        <v>150</v>
      </c>
      <c r="R2915" t="s">
        <v>22970</v>
      </c>
      <c r="S2915" s="189" t="s">
        <v>235</v>
      </c>
      <c r="T2915" t="s">
        <v>775</v>
      </c>
      <c r="U2915" t="s">
        <v>776</v>
      </c>
      <c r="V2915" t="s">
        <v>49</v>
      </c>
      <c r="W2915" t="s">
        <v>22971</v>
      </c>
      <c r="X2915" s="126">
        <v>33641</v>
      </c>
      <c r="Y2915" t="s">
        <v>22972</v>
      </c>
      <c r="Z2915" s="126">
        <v>44333</v>
      </c>
      <c r="AA2915" s="126">
        <v>44561</v>
      </c>
      <c r="AB2915" t="s">
        <v>119</v>
      </c>
      <c r="AC2915" t="s">
        <v>777</v>
      </c>
      <c r="AD2915" t="s">
        <v>40</v>
      </c>
    </row>
    <row r="2916" spans="1:30" x14ac:dyDescent="0.25">
      <c r="A2916" t="s">
        <v>18789</v>
      </c>
      <c r="B2916" t="s">
        <v>27</v>
      </c>
      <c r="C2916" t="s">
        <v>28</v>
      </c>
      <c r="D2916" t="s">
        <v>29</v>
      </c>
      <c r="E2916" t="s">
        <v>30</v>
      </c>
      <c r="F2916" t="s">
        <v>14379</v>
      </c>
      <c r="G2916" t="s">
        <v>14380</v>
      </c>
      <c r="H2916" t="s">
        <v>14328</v>
      </c>
      <c r="I2916" t="s">
        <v>14381</v>
      </c>
      <c r="J2916" t="s">
        <v>18789</v>
      </c>
      <c r="K2916" t="s">
        <v>773</v>
      </c>
      <c r="L2916" t="s">
        <v>6405</v>
      </c>
      <c r="M2916" t="s">
        <v>18790</v>
      </c>
      <c r="N2916" t="s">
        <v>61</v>
      </c>
      <c r="O2916" t="s">
        <v>16095</v>
      </c>
      <c r="P2916" t="s">
        <v>156</v>
      </c>
      <c r="Q2916" t="s">
        <v>156</v>
      </c>
      <c r="R2916" t="s">
        <v>22973</v>
      </c>
      <c r="S2916" s="189" t="s">
        <v>235</v>
      </c>
      <c r="T2916" t="s">
        <v>775</v>
      </c>
      <c r="U2916" t="s">
        <v>776</v>
      </c>
      <c r="V2916" t="s">
        <v>49</v>
      </c>
      <c r="W2916" t="s">
        <v>22974</v>
      </c>
      <c r="X2916" s="126">
        <v>34498</v>
      </c>
      <c r="Y2916" t="s">
        <v>22975</v>
      </c>
      <c r="Z2916" s="126">
        <v>44348</v>
      </c>
      <c r="AA2916" s="126">
        <v>44561</v>
      </c>
      <c r="AB2916" t="s">
        <v>119</v>
      </c>
      <c r="AC2916" t="s">
        <v>777</v>
      </c>
      <c r="AD2916" t="s">
        <v>40</v>
      </c>
    </row>
    <row r="2917" spans="1:30" x14ac:dyDescent="0.25">
      <c r="A2917" t="s">
        <v>18791</v>
      </c>
      <c r="B2917" t="s">
        <v>27</v>
      </c>
      <c r="C2917" t="s">
        <v>28</v>
      </c>
      <c r="D2917" t="s">
        <v>29</v>
      </c>
      <c r="E2917" t="s">
        <v>30</v>
      </c>
      <c r="F2917" t="s">
        <v>14379</v>
      </c>
      <c r="G2917" t="s">
        <v>14380</v>
      </c>
      <c r="H2917" t="s">
        <v>14328</v>
      </c>
      <c r="I2917" t="s">
        <v>14381</v>
      </c>
      <c r="J2917" t="s">
        <v>18791</v>
      </c>
      <c r="K2917" t="s">
        <v>773</v>
      </c>
      <c r="L2917" t="s">
        <v>6405</v>
      </c>
      <c r="M2917" t="s">
        <v>18790</v>
      </c>
      <c r="N2917" t="s">
        <v>61</v>
      </c>
      <c r="O2917" t="s">
        <v>16095</v>
      </c>
      <c r="P2917" t="s">
        <v>642</v>
      </c>
      <c r="Q2917" t="s">
        <v>642</v>
      </c>
      <c r="R2917" t="s">
        <v>22976</v>
      </c>
      <c r="S2917" s="189" t="s">
        <v>235</v>
      </c>
      <c r="T2917" t="s">
        <v>775</v>
      </c>
      <c r="U2917" t="s">
        <v>776</v>
      </c>
      <c r="V2917" t="s">
        <v>49</v>
      </c>
      <c r="W2917" t="s">
        <v>22977</v>
      </c>
      <c r="X2917" s="126">
        <v>26905</v>
      </c>
      <c r="Y2917" t="s">
        <v>258</v>
      </c>
      <c r="Z2917" s="126">
        <v>44256</v>
      </c>
      <c r="AA2917" s="126">
        <v>44561</v>
      </c>
      <c r="AB2917" t="s">
        <v>119</v>
      </c>
      <c r="AC2917" t="s">
        <v>777</v>
      </c>
      <c r="AD2917" t="s">
        <v>40</v>
      </c>
    </row>
    <row r="2918" spans="1:30" x14ac:dyDescent="0.25">
      <c r="A2918" t="s">
        <v>2505</v>
      </c>
      <c r="B2918" t="s">
        <v>27</v>
      </c>
      <c r="C2918" t="s">
        <v>28</v>
      </c>
      <c r="D2918" t="s">
        <v>29</v>
      </c>
      <c r="E2918" t="s">
        <v>30</v>
      </c>
      <c r="F2918" t="s">
        <v>1066</v>
      </c>
      <c r="G2918" t="s">
        <v>1067</v>
      </c>
      <c r="H2918" t="s">
        <v>6354</v>
      </c>
      <c r="I2918" t="s">
        <v>6182</v>
      </c>
      <c r="J2918" t="s">
        <v>2505</v>
      </c>
      <c r="K2918" t="s">
        <v>31</v>
      </c>
      <c r="L2918" t="s">
        <v>32</v>
      </c>
      <c r="M2918" t="s">
        <v>33</v>
      </c>
      <c r="N2918" t="s">
        <v>34</v>
      </c>
      <c r="O2918" t="s">
        <v>6611</v>
      </c>
      <c r="P2918" t="s">
        <v>75</v>
      </c>
      <c r="Q2918" t="s">
        <v>1221</v>
      </c>
      <c r="R2918" t="s">
        <v>905</v>
      </c>
      <c r="S2918" t="str">
        <f t="shared" si="41"/>
        <v>QUISPE SAIRITUPA, RUBEN</v>
      </c>
      <c r="T2918" t="s">
        <v>36</v>
      </c>
      <c r="U2918" t="s">
        <v>37</v>
      </c>
      <c r="V2918" t="s">
        <v>6613</v>
      </c>
      <c r="W2918" t="s">
        <v>18792</v>
      </c>
      <c r="X2918" s="126">
        <v>25996</v>
      </c>
      <c r="Y2918" t="s">
        <v>2506</v>
      </c>
      <c r="Z2918" s="126">
        <v>43525</v>
      </c>
      <c r="AA2918" s="126">
        <v>44985</v>
      </c>
      <c r="AB2918" t="s">
        <v>38</v>
      </c>
      <c r="AC2918" t="s">
        <v>39</v>
      </c>
      <c r="AD2918" t="s">
        <v>40</v>
      </c>
    </row>
    <row r="2919" spans="1:30" x14ac:dyDescent="0.25">
      <c r="A2919" t="s">
        <v>5413</v>
      </c>
      <c r="B2919" t="s">
        <v>27</v>
      </c>
      <c r="C2919" t="s">
        <v>28</v>
      </c>
      <c r="D2919" t="s">
        <v>29</v>
      </c>
      <c r="E2919" t="s">
        <v>30</v>
      </c>
      <c r="F2919" t="s">
        <v>1066</v>
      </c>
      <c r="G2919" t="s">
        <v>1067</v>
      </c>
      <c r="H2919" t="s">
        <v>6354</v>
      </c>
      <c r="I2919" t="s">
        <v>6182</v>
      </c>
      <c r="J2919" t="s">
        <v>5413</v>
      </c>
      <c r="K2919" t="s">
        <v>31</v>
      </c>
      <c r="L2919" t="s">
        <v>31</v>
      </c>
      <c r="M2919" t="s">
        <v>42</v>
      </c>
      <c r="N2919" t="s">
        <v>43</v>
      </c>
      <c r="O2919" t="s">
        <v>6355</v>
      </c>
      <c r="P2919" t="s">
        <v>5414</v>
      </c>
      <c r="Q2919" t="s">
        <v>76</v>
      </c>
      <c r="R2919" t="s">
        <v>636</v>
      </c>
      <c r="S2919" t="str">
        <f t="shared" si="41"/>
        <v>CONDEMAITA CONDORI, TEOFILO</v>
      </c>
      <c r="T2919" t="s">
        <v>64</v>
      </c>
      <c r="U2919" t="s">
        <v>48</v>
      </c>
      <c r="V2919" t="s">
        <v>49</v>
      </c>
      <c r="W2919" t="s">
        <v>18793</v>
      </c>
      <c r="X2919" s="126">
        <v>23816</v>
      </c>
      <c r="Y2919" t="s">
        <v>5415</v>
      </c>
      <c r="AB2919" t="s">
        <v>38</v>
      </c>
      <c r="AC2919" t="s">
        <v>39</v>
      </c>
      <c r="AD2919" t="s">
        <v>40</v>
      </c>
    </row>
    <row r="2920" spans="1:30" x14ac:dyDescent="0.25">
      <c r="A2920" t="s">
        <v>1068</v>
      </c>
      <c r="B2920" t="s">
        <v>27</v>
      </c>
      <c r="C2920" t="s">
        <v>28</v>
      </c>
      <c r="D2920" t="s">
        <v>29</v>
      </c>
      <c r="E2920" t="s">
        <v>30</v>
      </c>
      <c r="F2920" t="s">
        <v>1066</v>
      </c>
      <c r="G2920" t="s">
        <v>1067</v>
      </c>
      <c r="H2920" t="s">
        <v>6354</v>
      </c>
      <c r="I2920" t="s">
        <v>6182</v>
      </c>
      <c r="J2920" t="s">
        <v>1068</v>
      </c>
      <c r="K2920" t="s">
        <v>31</v>
      </c>
      <c r="L2920" t="s">
        <v>31</v>
      </c>
      <c r="M2920" t="s">
        <v>42</v>
      </c>
      <c r="N2920" t="s">
        <v>61</v>
      </c>
      <c r="O2920" t="s">
        <v>15852</v>
      </c>
      <c r="P2920" t="s">
        <v>22978</v>
      </c>
      <c r="Q2920" t="s">
        <v>255</v>
      </c>
      <c r="R2920" t="s">
        <v>185</v>
      </c>
      <c r="S2920" s="189" t="s">
        <v>235</v>
      </c>
      <c r="T2920" t="s">
        <v>64</v>
      </c>
      <c r="U2920" t="s">
        <v>48</v>
      </c>
      <c r="V2920" t="s">
        <v>49</v>
      </c>
      <c r="W2920" t="s">
        <v>22979</v>
      </c>
      <c r="X2920" s="126">
        <v>32430</v>
      </c>
      <c r="Y2920" t="s">
        <v>22980</v>
      </c>
      <c r="Z2920" s="126">
        <v>44256</v>
      </c>
      <c r="AA2920" s="126">
        <v>44561</v>
      </c>
      <c r="AB2920" t="s">
        <v>38</v>
      </c>
      <c r="AC2920" t="s">
        <v>6628</v>
      </c>
      <c r="AD2920" t="s">
        <v>40</v>
      </c>
    </row>
    <row r="2921" spans="1:30" x14ac:dyDescent="0.25">
      <c r="A2921" t="s">
        <v>1069</v>
      </c>
      <c r="B2921" t="s">
        <v>27</v>
      </c>
      <c r="C2921" t="s">
        <v>28</v>
      </c>
      <c r="D2921" t="s">
        <v>29</v>
      </c>
      <c r="E2921" t="s">
        <v>30</v>
      </c>
      <c r="F2921" t="s">
        <v>1066</v>
      </c>
      <c r="G2921" t="s">
        <v>1067</v>
      </c>
      <c r="H2921" t="s">
        <v>6354</v>
      </c>
      <c r="I2921" t="s">
        <v>6182</v>
      </c>
      <c r="J2921" t="s">
        <v>1069</v>
      </c>
      <c r="K2921" t="s">
        <v>31</v>
      </c>
      <c r="L2921" t="s">
        <v>31</v>
      </c>
      <c r="M2921" t="s">
        <v>42</v>
      </c>
      <c r="N2921" t="s">
        <v>43</v>
      </c>
      <c r="O2921" t="s">
        <v>53</v>
      </c>
      <c r="P2921" t="s">
        <v>381</v>
      </c>
      <c r="Q2921" t="s">
        <v>382</v>
      </c>
      <c r="R2921" t="s">
        <v>1028</v>
      </c>
      <c r="S2921" t="str">
        <f t="shared" si="41"/>
        <v>ARACA ANCCO, WALTER</v>
      </c>
      <c r="T2921" t="s">
        <v>47</v>
      </c>
      <c r="U2921" t="s">
        <v>48</v>
      </c>
      <c r="V2921" t="s">
        <v>49</v>
      </c>
      <c r="W2921" t="s">
        <v>18794</v>
      </c>
      <c r="X2921" s="126">
        <v>25267</v>
      </c>
      <c r="Y2921" t="s">
        <v>258</v>
      </c>
      <c r="AB2921" t="s">
        <v>38</v>
      </c>
      <c r="AC2921" t="s">
        <v>39</v>
      </c>
      <c r="AD2921" t="s">
        <v>40</v>
      </c>
    </row>
    <row r="2922" spans="1:30" x14ac:dyDescent="0.25">
      <c r="A2922" t="s">
        <v>1070</v>
      </c>
      <c r="B2922" t="s">
        <v>27</v>
      </c>
      <c r="C2922" t="s">
        <v>28</v>
      </c>
      <c r="D2922" t="s">
        <v>29</v>
      </c>
      <c r="E2922" t="s">
        <v>30</v>
      </c>
      <c r="F2922" t="s">
        <v>1066</v>
      </c>
      <c r="G2922" t="s">
        <v>1067</v>
      </c>
      <c r="H2922" t="s">
        <v>6354</v>
      </c>
      <c r="I2922" t="s">
        <v>6182</v>
      </c>
      <c r="J2922" t="s">
        <v>1070</v>
      </c>
      <c r="K2922" t="s">
        <v>31</v>
      </c>
      <c r="L2922" t="s">
        <v>31</v>
      </c>
      <c r="M2922" t="s">
        <v>42</v>
      </c>
      <c r="N2922" t="s">
        <v>61</v>
      </c>
      <c r="O2922" t="s">
        <v>1071</v>
      </c>
      <c r="P2922" t="s">
        <v>106</v>
      </c>
      <c r="Q2922" t="s">
        <v>485</v>
      </c>
      <c r="R2922" t="s">
        <v>160</v>
      </c>
      <c r="S2922" s="189" t="s">
        <v>235</v>
      </c>
      <c r="T2922" t="s">
        <v>64</v>
      </c>
      <c r="U2922" t="s">
        <v>48</v>
      </c>
      <c r="V2922" t="s">
        <v>49</v>
      </c>
      <c r="W2922" t="s">
        <v>22981</v>
      </c>
      <c r="X2922" s="126">
        <v>32594</v>
      </c>
      <c r="Y2922" t="s">
        <v>22982</v>
      </c>
      <c r="Z2922" s="126">
        <v>44256</v>
      </c>
      <c r="AA2922" s="126">
        <v>44561</v>
      </c>
      <c r="AB2922" t="s">
        <v>38</v>
      </c>
      <c r="AC2922" t="s">
        <v>6628</v>
      </c>
      <c r="AD2922" t="s">
        <v>40</v>
      </c>
    </row>
    <row r="2923" spans="1:30" x14ac:dyDescent="0.25">
      <c r="A2923" t="s">
        <v>1073</v>
      </c>
      <c r="B2923" t="s">
        <v>27</v>
      </c>
      <c r="C2923" t="s">
        <v>28</v>
      </c>
      <c r="D2923" t="s">
        <v>29</v>
      </c>
      <c r="E2923" t="s">
        <v>30</v>
      </c>
      <c r="F2923" t="s">
        <v>1066</v>
      </c>
      <c r="G2923" t="s">
        <v>1067</v>
      </c>
      <c r="H2923" t="s">
        <v>6354</v>
      </c>
      <c r="I2923" t="s">
        <v>6182</v>
      </c>
      <c r="J2923" t="s">
        <v>1073</v>
      </c>
      <c r="K2923" t="s">
        <v>31</v>
      </c>
      <c r="L2923" t="s">
        <v>31</v>
      </c>
      <c r="M2923" t="s">
        <v>42</v>
      </c>
      <c r="N2923" t="s">
        <v>43</v>
      </c>
      <c r="O2923" t="s">
        <v>53</v>
      </c>
      <c r="P2923" t="s">
        <v>411</v>
      </c>
      <c r="Q2923" t="s">
        <v>45</v>
      </c>
      <c r="R2923" t="s">
        <v>1074</v>
      </c>
      <c r="S2923" t="str">
        <f t="shared" si="41"/>
        <v>BUSTINZA CHOQUEHUANCA, SONIA AGLEY</v>
      </c>
      <c r="T2923" t="s">
        <v>59</v>
      </c>
      <c r="U2923" t="s">
        <v>48</v>
      </c>
      <c r="V2923" t="s">
        <v>16183</v>
      </c>
      <c r="W2923" t="s">
        <v>18795</v>
      </c>
      <c r="X2923" s="126">
        <v>22493</v>
      </c>
      <c r="Y2923" t="s">
        <v>1075</v>
      </c>
      <c r="Z2923" s="126">
        <v>44524</v>
      </c>
      <c r="AA2923" s="126">
        <v>44561</v>
      </c>
      <c r="AB2923" t="s">
        <v>38</v>
      </c>
      <c r="AC2923" t="s">
        <v>39</v>
      </c>
      <c r="AD2923" t="s">
        <v>40</v>
      </c>
    </row>
    <row r="2924" spans="1:30" x14ac:dyDescent="0.25">
      <c r="B2924" t="s">
        <v>27</v>
      </c>
      <c r="C2924" t="s">
        <v>28</v>
      </c>
      <c r="D2924" t="s">
        <v>29</v>
      </c>
      <c r="E2924" t="s">
        <v>30</v>
      </c>
      <c r="F2924" t="s">
        <v>1066</v>
      </c>
      <c r="G2924" t="s">
        <v>1067</v>
      </c>
      <c r="H2924" t="s">
        <v>6354</v>
      </c>
      <c r="I2924" t="s">
        <v>6182</v>
      </c>
      <c r="J2924" t="s">
        <v>1073</v>
      </c>
      <c r="K2924" t="s">
        <v>31</v>
      </c>
      <c r="L2924" t="s">
        <v>31</v>
      </c>
      <c r="M2924" t="s">
        <v>42</v>
      </c>
      <c r="N2924" t="s">
        <v>61</v>
      </c>
      <c r="O2924" t="s">
        <v>18796</v>
      </c>
      <c r="P2924" t="s">
        <v>778</v>
      </c>
      <c r="Q2924" t="s">
        <v>608</v>
      </c>
      <c r="R2924" t="s">
        <v>22983</v>
      </c>
      <c r="S2924" s="189" t="s">
        <v>235</v>
      </c>
      <c r="T2924" t="s">
        <v>64</v>
      </c>
      <c r="U2924" t="s">
        <v>48</v>
      </c>
      <c r="V2924" t="s">
        <v>49</v>
      </c>
      <c r="W2924" t="s">
        <v>22984</v>
      </c>
      <c r="X2924" s="126">
        <v>30855</v>
      </c>
      <c r="Y2924" t="s">
        <v>22985</v>
      </c>
      <c r="Z2924" s="126">
        <v>44524</v>
      </c>
      <c r="AA2924" s="126">
        <v>44561</v>
      </c>
      <c r="AB2924" t="s">
        <v>302</v>
      </c>
      <c r="AC2924" t="s">
        <v>6628</v>
      </c>
      <c r="AD2924" t="s">
        <v>40</v>
      </c>
    </row>
    <row r="2925" spans="1:30" x14ac:dyDescent="0.25">
      <c r="A2925" t="s">
        <v>1076</v>
      </c>
      <c r="B2925" t="s">
        <v>27</v>
      </c>
      <c r="C2925" t="s">
        <v>28</v>
      </c>
      <c r="D2925" t="s">
        <v>29</v>
      </c>
      <c r="E2925" t="s">
        <v>30</v>
      </c>
      <c r="F2925" t="s">
        <v>1066</v>
      </c>
      <c r="G2925" t="s">
        <v>1067</v>
      </c>
      <c r="H2925" t="s">
        <v>6354</v>
      </c>
      <c r="I2925" t="s">
        <v>6182</v>
      </c>
      <c r="J2925" t="s">
        <v>1076</v>
      </c>
      <c r="K2925" t="s">
        <v>31</v>
      </c>
      <c r="L2925" t="s">
        <v>31</v>
      </c>
      <c r="M2925" t="s">
        <v>42</v>
      </c>
      <c r="N2925" t="s">
        <v>61</v>
      </c>
      <c r="O2925" t="s">
        <v>1077</v>
      </c>
      <c r="P2925" t="s">
        <v>373</v>
      </c>
      <c r="Q2925" t="s">
        <v>1072</v>
      </c>
      <c r="R2925" t="s">
        <v>501</v>
      </c>
      <c r="S2925" s="189" t="s">
        <v>235</v>
      </c>
      <c r="T2925" t="s">
        <v>64</v>
      </c>
      <c r="U2925" t="s">
        <v>48</v>
      </c>
      <c r="V2925" t="s">
        <v>49</v>
      </c>
      <c r="W2925" t="s">
        <v>22986</v>
      </c>
      <c r="X2925" s="126">
        <v>28754</v>
      </c>
      <c r="Y2925" t="s">
        <v>22987</v>
      </c>
      <c r="Z2925" s="126">
        <v>44256</v>
      </c>
      <c r="AA2925" s="126">
        <v>44561</v>
      </c>
      <c r="AB2925" t="s">
        <v>38</v>
      </c>
      <c r="AC2925" t="s">
        <v>6628</v>
      </c>
      <c r="AD2925" t="s">
        <v>40</v>
      </c>
    </row>
    <row r="2926" spans="1:30" x14ac:dyDescent="0.25">
      <c r="A2926" t="s">
        <v>1078</v>
      </c>
      <c r="B2926" t="s">
        <v>27</v>
      </c>
      <c r="C2926" t="s">
        <v>28</v>
      </c>
      <c r="D2926" t="s">
        <v>29</v>
      </c>
      <c r="E2926" t="s">
        <v>30</v>
      </c>
      <c r="F2926" t="s">
        <v>1066</v>
      </c>
      <c r="G2926" t="s">
        <v>1067</v>
      </c>
      <c r="H2926" t="s">
        <v>6354</v>
      </c>
      <c r="I2926" t="s">
        <v>6182</v>
      </c>
      <c r="J2926" t="s">
        <v>1078</v>
      </c>
      <c r="K2926" t="s">
        <v>31</v>
      </c>
      <c r="L2926" t="s">
        <v>31</v>
      </c>
      <c r="M2926" t="s">
        <v>42</v>
      </c>
      <c r="N2926" t="s">
        <v>43</v>
      </c>
      <c r="O2926" t="s">
        <v>53</v>
      </c>
      <c r="P2926" t="s">
        <v>67</v>
      </c>
      <c r="Q2926" t="s">
        <v>640</v>
      </c>
      <c r="R2926" t="s">
        <v>594</v>
      </c>
      <c r="S2926" t="str">
        <f t="shared" si="41"/>
        <v>CHOQUE ARAPA, FIDEL</v>
      </c>
      <c r="T2926" t="s">
        <v>36</v>
      </c>
      <c r="U2926" t="s">
        <v>48</v>
      </c>
      <c r="V2926" t="s">
        <v>49</v>
      </c>
      <c r="W2926" t="s">
        <v>18797</v>
      </c>
      <c r="X2926" s="126">
        <v>25047</v>
      </c>
      <c r="Y2926" t="s">
        <v>1079</v>
      </c>
      <c r="AB2926" t="s">
        <v>38</v>
      </c>
      <c r="AC2926" t="s">
        <v>39</v>
      </c>
      <c r="AD2926" t="s">
        <v>40</v>
      </c>
    </row>
    <row r="2927" spans="1:30" x14ac:dyDescent="0.25">
      <c r="B2927" t="s">
        <v>27</v>
      </c>
      <c r="C2927" t="s">
        <v>28</v>
      </c>
      <c r="D2927" t="s">
        <v>29</v>
      </c>
      <c r="E2927" t="s">
        <v>30</v>
      </c>
      <c r="F2927" t="s">
        <v>1066</v>
      </c>
      <c r="G2927" t="s">
        <v>1067</v>
      </c>
      <c r="H2927" t="s">
        <v>6354</v>
      </c>
      <c r="I2927" t="s">
        <v>6182</v>
      </c>
      <c r="J2927" t="s">
        <v>1080</v>
      </c>
      <c r="K2927" t="s">
        <v>31</v>
      </c>
      <c r="L2927" t="s">
        <v>31</v>
      </c>
      <c r="M2927" t="s">
        <v>42</v>
      </c>
      <c r="N2927" t="s">
        <v>61</v>
      </c>
      <c r="O2927" t="s">
        <v>18798</v>
      </c>
      <c r="P2927" t="s">
        <v>193</v>
      </c>
      <c r="Q2927" t="s">
        <v>133</v>
      </c>
      <c r="R2927" t="s">
        <v>22988</v>
      </c>
      <c r="S2927" s="189" t="s">
        <v>235</v>
      </c>
      <c r="T2927" t="s">
        <v>64</v>
      </c>
      <c r="U2927" t="s">
        <v>48</v>
      </c>
      <c r="V2927" t="s">
        <v>49</v>
      </c>
      <c r="W2927" t="s">
        <v>22989</v>
      </c>
      <c r="X2927" s="126">
        <v>31302</v>
      </c>
      <c r="Y2927" t="s">
        <v>22990</v>
      </c>
      <c r="Z2927" s="126">
        <v>44524</v>
      </c>
      <c r="AA2927" s="126">
        <v>44561</v>
      </c>
      <c r="AB2927" t="s">
        <v>302</v>
      </c>
      <c r="AC2927" t="s">
        <v>6628</v>
      </c>
      <c r="AD2927" t="s">
        <v>40</v>
      </c>
    </row>
    <row r="2928" spans="1:30" x14ac:dyDescent="0.25">
      <c r="A2928" t="s">
        <v>1080</v>
      </c>
      <c r="B2928" t="s">
        <v>27</v>
      </c>
      <c r="C2928" t="s">
        <v>28</v>
      </c>
      <c r="D2928" t="s">
        <v>29</v>
      </c>
      <c r="E2928" t="s">
        <v>30</v>
      </c>
      <c r="F2928" t="s">
        <v>1066</v>
      </c>
      <c r="G2928" t="s">
        <v>1067</v>
      </c>
      <c r="H2928" t="s">
        <v>6354</v>
      </c>
      <c r="I2928" t="s">
        <v>6182</v>
      </c>
      <c r="J2928" t="s">
        <v>1080</v>
      </c>
      <c r="K2928" t="s">
        <v>31</v>
      </c>
      <c r="L2928" t="s">
        <v>31</v>
      </c>
      <c r="M2928" t="s">
        <v>42</v>
      </c>
      <c r="N2928" t="s">
        <v>43</v>
      </c>
      <c r="O2928" t="s">
        <v>53</v>
      </c>
      <c r="P2928" t="s">
        <v>60</v>
      </c>
      <c r="Q2928" t="s">
        <v>126</v>
      </c>
      <c r="R2928" t="s">
        <v>994</v>
      </c>
      <c r="S2928" t="str">
        <f t="shared" si="41"/>
        <v>GALLEGOS FLORES, FREDY</v>
      </c>
      <c r="T2928" t="s">
        <v>52</v>
      </c>
      <c r="U2928" t="s">
        <v>48</v>
      </c>
      <c r="V2928" t="s">
        <v>16183</v>
      </c>
      <c r="W2928" t="s">
        <v>18799</v>
      </c>
      <c r="X2928" s="126">
        <v>24513</v>
      </c>
      <c r="Y2928" t="s">
        <v>1081</v>
      </c>
      <c r="Z2928" s="126">
        <v>44524</v>
      </c>
      <c r="AA2928" s="126">
        <v>44561</v>
      </c>
      <c r="AB2928" t="s">
        <v>38</v>
      </c>
      <c r="AC2928" t="s">
        <v>39</v>
      </c>
      <c r="AD2928" t="s">
        <v>40</v>
      </c>
    </row>
    <row r="2929" spans="1:30" x14ac:dyDescent="0.25">
      <c r="A2929" t="s">
        <v>1082</v>
      </c>
      <c r="B2929" t="s">
        <v>27</v>
      </c>
      <c r="C2929" t="s">
        <v>28</v>
      </c>
      <c r="D2929" t="s">
        <v>29</v>
      </c>
      <c r="E2929" t="s">
        <v>30</v>
      </c>
      <c r="F2929" t="s">
        <v>1066</v>
      </c>
      <c r="G2929" t="s">
        <v>1067</v>
      </c>
      <c r="H2929" t="s">
        <v>6354</v>
      </c>
      <c r="I2929" t="s">
        <v>6182</v>
      </c>
      <c r="J2929" t="s">
        <v>1082</v>
      </c>
      <c r="K2929" t="s">
        <v>31</v>
      </c>
      <c r="L2929" t="s">
        <v>31</v>
      </c>
      <c r="M2929" t="s">
        <v>42</v>
      </c>
      <c r="N2929" t="s">
        <v>43</v>
      </c>
      <c r="O2929" t="s">
        <v>53</v>
      </c>
      <c r="P2929" t="s">
        <v>383</v>
      </c>
      <c r="Q2929" t="s">
        <v>358</v>
      </c>
      <c r="R2929" t="s">
        <v>1083</v>
      </c>
      <c r="S2929" t="str">
        <f t="shared" si="41"/>
        <v>HUMPIRI HUISA, NAZARIO SIMON</v>
      </c>
      <c r="T2929" t="s">
        <v>47</v>
      </c>
      <c r="U2929" t="s">
        <v>48</v>
      </c>
      <c r="V2929" t="s">
        <v>49</v>
      </c>
      <c r="W2929" t="s">
        <v>18800</v>
      </c>
      <c r="X2929" s="126">
        <v>22490</v>
      </c>
      <c r="Y2929" t="s">
        <v>1084</v>
      </c>
      <c r="AB2929" t="s">
        <v>38</v>
      </c>
      <c r="AC2929" t="s">
        <v>39</v>
      </c>
      <c r="AD2929" t="s">
        <v>40</v>
      </c>
    </row>
    <row r="2930" spans="1:30" x14ac:dyDescent="0.25">
      <c r="A2930" t="s">
        <v>1085</v>
      </c>
      <c r="B2930" t="s">
        <v>27</v>
      </c>
      <c r="C2930" t="s">
        <v>28</v>
      </c>
      <c r="D2930" t="s">
        <v>29</v>
      </c>
      <c r="E2930" t="s">
        <v>30</v>
      </c>
      <c r="F2930" t="s">
        <v>1066</v>
      </c>
      <c r="G2930" t="s">
        <v>1067</v>
      </c>
      <c r="H2930" t="s">
        <v>6354</v>
      </c>
      <c r="I2930" t="s">
        <v>6182</v>
      </c>
      <c r="J2930" t="s">
        <v>1085</v>
      </c>
      <c r="K2930" t="s">
        <v>31</v>
      </c>
      <c r="L2930" t="s">
        <v>31</v>
      </c>
      <c r="M2930" t="s">
        <v>42</v>
      </c>
      <c r="N2930" t="s">
        <v>61</v>
      </c>
      <c r="O2930" t="s">
        <v>15853</v>
      </c>
      <c r="P2930" t="s">
        <v>22991</v>
      </c>
      <c r="Q2930" t="s">
        <v>22992</v>
      </c>
      <c r="R2930" t="s">
        <v>22993</v>
      </c>
      <c r="S2930" s="189" t="s">
        <v>235</v>
      </c>
      <c r="T2930" t="s">
        <v>64</v>
      </c>
      <c r="U2930" t="s">
        <v>48</v>
      </c>
      <c r="V2930" t="s">
        <v>49</v>
      </c>
      <c r="W2930" t="s">
        <v>22994</v>
      </c>
      <c r="X2930" s="126">
        <v>32675</v>
      </c>
      <c r="Y2930" t="s">
        <v>22995</v>
      </c>
      <c r="Z2930" s="126">
        <v>44256</v>
      </c>
      <c r="AA2930" s="126">
        <v>44561</v>
      </c>
      <c r="AB2930" t="s">
        <v>38</v>
      </c>
      <c r="AC2930" t="s">
        <v>6628</v>
      </c>
      <c r="AD2930" t="s">
        <v>40</v>
      </c>
    </row>
    <row r="2931" spans="1:30" x14ac:dyDescent="0.25">
      <c r="A2931" t="s">
        <v>1086</v>
      </c>
      <c r="B2931" t="s">
        <v>27</v>
      </c>
      <c r="C2931" t="s">
        <v>28</v>
      </c>
      <c r="D2931" t="s">
        <v>29</v>
      </c>
      <c r="E2931" t="s">
        <v>30</v>
      </c>
      <c r="F2931" t="s">
        <v>1066</v>
      </c>
      <c r="G2931" t="s">
        <v>1067</v>
      </c>
      <c r="H2931" t="s">
        <v>6354</v>
      </c>
      <c r="I2931" t="s">
        <v>6182</v>
      </c>
      <c r="J2931" t="s">
        <v>1086</v>
      </c>
      <c r="K2931" t="s">
        <v>31</v>
      </c>
      <c r="L2931" t="s">
        <v>31</v>
      </c>
      <c r="M2931" t="s">
        <v>42</v>
      </c>
      <c r="N2931" t="s">
        <v>43</v>
      </c>
      <c r="O2931" t="s">
        <v>1087</v>
      </c>
      <c r="P2931" t="s">
        <v>106</v>
      </c>
      <c r="Q2931" t="s">
        <v>1088</v>
      </c>
      <c r="R2931" t="s">
        <v>1089</v>
      </c>
      <c r="S2931" t="str">
        <f t="shared" si="41"/>
        <v>MAMANI HERMOCILLA, LOURDES GLORIA</v>
      </c>
      <c r="T2931" t="s">
        <v>316</v>
      </c>
      <c r="U2931" t="s">
        <v>48</v>
      </c>
      <c r="V2931" t="s">
        <v>49</v>
      </c>
      <c r="W2931" t="s">
        <v>18801</v>
      </c>
      <c r="X2931" s="126">
        <v>26706</v>
      </c>
      <c r="Y2931" t="s">
        <v>1090</v>
      </c>
      <c r="AB2931" t="s">
        <v>38</v>
      </c>
      <c r="AC2931" t="s">
        <v>39</v>
      </c>
      <c r="AD2931" t="s">
        <v>40</v>
      </c>
    </row>
    <row r="2932" spans="1:30" x14ac:dyDescent="0.25">
      <c r="A2932" t="s">
        <v>1091</v>
      </c>
      <c r="B2932" t="s">
        <v>27</v>
      </c>
      <c r="C2932" t="s">
        <v>28</v>
      </c>
      <c r="D2932" t="s">
        <v>29</v>
      </c>
      <c r="E2932" t="s">
        <v>30</v>
      </c>
      <c r="F2932" t="s">
        <v>1066</v>
      </c>
      <c r="G2932" t="s">
        <v>1067</v>
      </c>
      <c r="H2932" t="s">
        <v>6354</v>
      </c>
      <c r="I2932" t="s">
        <v>6182</v>
      </c>
      <c r="J2932" t="s">
        <v>1091</v>
      </c>
      <c r="K2932" t="s">
        <v>31</v>
      </c>
      <c r="L2932" t="s">
        <v>31</v>
      </c>
      <c r="M2932" t="s">
        <v>42</v>
      </c>
      <c r="N2932" t="s">
        <v>43</v>
      </c>
      <c r="O2932" t="s">
        <v>53</v>
      </c>
      <c r="P2932" t="s">
        <v>75</v>
      </c>
      <c r="Q2932" t="s">
        <v>67</v>
      </c>
      <c r="R2932" t="s">
        <v>1092</v>
      </c>
      <c r="S2932" t="str">
        <f t="shared" si="41"/>
        <v>QUISPE CHOQUE, JUAN ISIDRO</v>
      </c>
      <c r="T2932" t="s">
        <v>59</v>
      </c>
      <c r="U2932" t="s">
        <v>48</v>
      </c>
      <c r="V2932" t="s">
        <v>49</v>
      </c>
      <c r="W2932" t="s">
        <v>18802</v>
      </c>
      <c r="X2932" s="126">
        <v>22781</v>
      </c>
      <c r="Y2932" t="s">
        <v>1093</v>
      </c>
      <c r="AB2932" t="s">
        <v>38</v>
      </c>
      <c r="AC2932" t="s">
        <v>39</v>
      </c>
      <c r="AD2932" t="s">
        <v>40</v>
      </c>
    </row>
    <row r="2933" spans="1:30" x14ac:dyDescent="0.25">
      <c r="A2933" t="s">
        <v>1094</v>
      </c>
      <c r="B2933" t="s">
        <v>27</v>
      </c>
      <c r="C2933" t="s">
        <v>28</v>
      </c>
      <c r="D2933" t="s">
        <v>29</v>
      </c>
      <c r="E2933" t="s">
        <v>30</v>
      </c>
      <c r="F2933" t="s">
        <v>1066</v>
      </c>
      <c r="G2933" t="s">
        <v>1067</v>
      </c>
      <c r="H2933" t="s">
        <v>6354</v>
      </c>
      <c r="I2933" t="s">
        <v>6182</v>
      </c>
      <c r="J2933" t="s">
        <v>1094</v>
      </c>
      <c r="K2933" t="s">
        <v>31</v>
      </c>
      <c r="L2933" t="s">
        <v>31</v>
      </c>
      <c r="M2933" t="s">
        <v>42</v>
      </c>
      <c r="N2933" t="s">
        <v>43</v>
      </c>
      <c r="O2933" t="s">
        <v>1095</v>
      </c>
      <c r="P2933" t="s">
        <v>1096</v>
      </c>
      <c r="Q2933" t="s">
        <v>237</v>
      </c>
      <c r="R2933" t="s">
        <v>1097</v>
      </c>
      <c r="S2933" t="str">
        <f t="shared" si="41"/>
        <v>CERDA VASQUEZ, FREDDY MIGUEL</v>
      </c>
      <c r="T2933" t="s">
        <v>59</v>
      </c>
      <c r="U2933" t="s">
        <v>48</v>
      </c>
      <c r="V2933" t="s">
        <v>49</v>
      </c>
      <c r="W2933" t="s">
        <v>18803</v>
      </c>
      <c r="X2933" s="126">
        <v>24612</v>
      </c>
      <c r="Y2933" t="s">
        <v>1098</v>
      </c>
      <c r="AB2933" t="s">
        <v>38</v>
      </c>
      <c r="AC2933" t="s">
        <v>39</v>
      </c>
      <c r="AD2933" t="s">
        <v>40</v>
      </c>
    </row>
    <row r="2934" spans="1:30" x14ac:dyDescent="0.25">
      <c r="A2934" t="s">
        <v>1099</v>
      </c>
      <c r="B2934" t="s">
        <v>27</v>
      </c>
      <c r="C2934" t="s">
        <v>28</v>
      </c>
      <c r="D2934" t="s">
        <v>29</v>
      </c>
      <c r="E2934" t="s">
        <v>30</v>
      </c>
      <c r="F2934" t="s">
        <v>1066</v>
      </c>
      <c r="G2934" t="s">
        <v>1067</v>
      </c>
      <c r="H2934" t="s">
        <v>6354</v>
      </c>
      <c r="I2934" t="s">
        <v>6182</v>
      </c>
      <c r="J2934" t="s">
        <v>1099</v>
      </c>
      <c r="K2934" t="s">
        <v>31</v>
      </c>
      <c r="L2934" t="s">
        <v>31</v>
      </c>
      <c r="M2934" t="s">
        <v>42</v>
      </c>
      <c r="N2934" t="s">
        <v>43</v>
      </c>
      <c r="O2934" t="s">
        <v>53</v>
      </c>
      <c r="P2934" t="s">
        <v>152</v>
      </c>
      <c r="Q2934" t="s">
        <v>67</v>
      </c>
      <c r="R2934" t="s">
        <v>1100</v>
      </c>
      <c r="S2934" t="str">
        <f t="shared" si="41"/>
        <v>RAMOS CHOQUE, ROSALIA REGINA</v>
      </c>
      <c r="T2934" t="s">
        <v>47</v>
      </c>
      <c r="U2934" t="s">
        <v>48</v>
      </c>
      <c r="V2934" t="s">
        <v>49</v>
      </c>
      <c r="W2934" t="s">
        <v>18804</v>
      </c>
      <c r="X2934" s="126">
        <v>25815</v>
      </c>
      <c r="Y2934" t="s">
        <v>1101</v>
      </c>
      <c r="AB2934" t="s">
        <v>38</v>
      </c>
      <c r="AC2934" t="s">
        <v>39</v>
      </c>
      <c r="AD2934" t="s">
        <v>40</v>
      </c>
    </row>
    <row r="2935" spans="1:30" x14ac:dyDescent="0.25">
      <c r="A2935" t="s">
        <v>1102</v>
      </c>
      <c r="B2935" t="s">
        <v>27</v>
      </c>
      <c r="C2935" t="s">
        <v>28</v>
      </c>
      <c r="D2935" t="s">
        <v>29</v>
      </c>
      <c r="E2935" t="s">
        <v>30</v>
      </c>
      <c r="F2935" t="s">
        <v>1066</v>
      </c>
      <c r="G2935" t="s">
        <v>1067</v>
      </c>
      <c r="H2935" t="s">
        <v>6354</v>
      </c>
      <c r="I2935" t="s">
        <v>6182</v>
      </c>
      <c r="J2935" t="s">
        <v>1102</v>
      </c>
      <c r="K2935" t="s">
        <v>31</v>
      </c>
      <c r="L2935" t="s">
        <v>31</v>
      </c>
      <c r="M2935" t="s">
        <v>42</v>
      </c>
      <c r="N2935" t="s">
        <v>61</v>
      </c>
      <c r="O2935" t="s">
        <v>1103</v>
      </c>
      <c r="P2935" t="s">
        <v>75</v>
      </c>
      <c r="Q2935" t="s">
        <v>307</v>
      </c>
      <c r="R2935" t="s">
        <v>22996</v>
      </c>
      <c r="S2935" s="189" t="s">
        <v>235</v>
      </c>
      <c r="T2935" t="s">
        <v>64</v>
      </c>
      <c r="U2935" t="s">
        <v>48</v>
      </c>
      <c r="V2935" t="s">
        <v>49</v>
      </c>
      <c r="W2935" t="s">
        <v>22997</v>
      </c>
      <c r="X2935" s="126">
        <v>28531</v>
      </c>
      <c r="Y2935" t="s">
        <v>22998</v>
      </c>
      <c r="Z2935" s="126">
        <v>44256</v>
      </c>
      <c r="AA2935" s="126">
        <v>44561</v>
      </c>
      <c r="AB2935" t="s">
        <v>38</v>
      </c>
      <c r="AC2935" t="s">
        <v>6628</v>
      </c>
      <c r="AD2935" t="s">
        <v>40</v>
      </c>
    </row>
    <row r="2936" spans="1:30" x14ac:dyDescent="0.25">
      <c r="A2936" t="s">
        <v>1104</v>
      </c>
      <c r="B2936" t="s">
        <v>27</v>
      </c>
      <c r="C2936" t="s">
        <v>28</v>
      </c>
      <c r="D2936" t="s">
        <v>29</v>
      </c>
      <c r="E2936" t="s">
        <v>30</v>
      </c>
      <c r="F2936" t="s">
        <v>1066</v>
      </c>
      <c r="G2936" t="s">
        <v>1067</v>
      </c>
      <c r="H2936" t="s">
        <v>6354</v>
      </c>
      <c r="I2936" t="s">
        <v>6182</v>
      </c>
      <c r="J2936" t="s">
        <v>1104</v>
      </c>
      <c r="K2936" t="s">
        <v>31</v>
      </c>
      <c r="L2936" t="s">
        <v>31</v>
      </c>
      <c r="M2936" t="s">
        <v>42</v>
      </c>
      <c r="N2936" t="s">
        <v>43</v>
      </c>
      <c r="O2936" t="s">
        <v>1105</v>
      </c>
      <c r="P2936" t="s">
        <v>5072</v>
      </c>
      <c r="Q2936" t="s">
        <v>219</v>
      </c>
      <c r="R2936" t="s">
        <v>5073</v>
      </c>
      <c r="S2936" t="str">
        <f t="shared" si="41"/>
        <v>BONIFAS CASTILLO, MAGGE OTILIA</v>
      </c>
      <c r="T2936" t="s">
        <v>64</v>
      </c>
      <c r="U2936" t="s">
        <v>48</v>
      </c>
      <c r="V2936" t="s">
        <v>49</v>
      </c>
      <c r="W2936" t="s">
        <v>18805</v>
      </c>
      <c r="X2936" s="126">
        <v>23724</v>
      </c>
      <c r="Y2936" t="s">
        <v>5074</v>
      </c>
      <c r="AB2936" t="s">
        <v>38</v>
      </c>
      <c r="AC2936" t="s">
        <v>39</v>
      </c>
      <c r="AD2936" t="s">
        <v>40</v>
      </c>
    </row>
    <row r="2937" spans="1:30" x14ac:dyDescent="0.25">
      <c r="A2937" t="s">
        <v>18806</v>
      </c>
      <c r="B2937" t="s">
        <v>27</v>
      </c>
      <c r="C2937" t="s">
        <v>28</v>
      </c>
      <c r="D2937" t="s">
        <v>29</v>
      </c>
      <c r="E2937" t="s">
        <v>30</v>
      </c>
      <c r="F2937" t="s">
        <v>1066</v>
      </c>
      <c r="G2937" t="s">
        <v>1067</v>
      </c>
      <c r="H2937" t="s">
        <v>6354</v>
      </c>
      <c r="I2937" t="s">
        <v>6182</v>
      </c>
      <c r="J2937" t="s">
        <v>18806</v>
      </c>
      <c r="K2937" t="s">
        <v>31</v>
      </c>
      <c r="L2937" t="s">
        <v>31</v>
      </c>
      <c r="M2937" t="s">
        <v>42</v>
      </c>
      <c r="N2937" t="s">
        <v>61</v>
      </c>
      <c r="O2937" t="s">
        <v>18689</v>
      </c>
      <c r="P2937" t="s">
        <v>298</v>
      </c>
      <c r="Q2937" t="s">
        <v>131</v>
      </c>
      <c r="R2937" t="s">
        <v>22999</v>
      </c>
      <c r="S2937" s="189" t="s">
        <v>235</v>
      </c>
      <c r="T2937" t="s">
        <v>64</v>
      </c>
      <c r="U2937" t="s">
        <v>860</v>
      </c>
      <c r="V2937" t="s">
        <v>49</v>
      </c>
      <c r="W2937" t="s">
        <v>23000</v>
      </c>
      <c r="X2937" s="126">
        <v>34234</v>
      </c>
      <c r="Y2937" t="s">
        <v>23001</v>
      </c>
      <c r="Z2937" s="126">
        <v>44256</v>
      </c>
      <c r="AA2937" s="126">
        <v>44561</v>
      </c>
      <c r="AB2937" t="s">
        <v>2185</v>
      </c>
      <c r="AC2937" t="s">
        <v>6628</v>
      </c>
      <c r="AD2937" t="s">
        <v>40</v>
      </c>
    </row>
    <row r="2938" spans="1:30" x14ac:dyDescent="0.25">
      <c r="A2938" t="s">
        <v>18807</v>
      </c>
      <c r="B2938" t="s">
        <v>27</v>
      </c>
      <c r="C2938" t="s">
        <v>28</v>
      </c>
      <c r="D2938" t="s">
        <v>29</v>
      </c>
      <c r="E2938" t="s">
        <v>30</v>
      </c>
      <c r="F2938" t="s">
        <v>1066</v>
      </c>
      <c r="G2938" t="s">
        <v>1067</v>
      </c>
      <c r="H2938" t="s">
        <v>6354</v>
      </c>
      <c r="I2938" t="s">
        <v>6182</v>
      </c>
      <c r="J2938" t="s">
        <v>18807</v>
      </c>
      <c r="K2938" t="s">
        <v>31</v>
      </c>
      <c r="L2938" t="s">
        <v>31</v>
      </c>
      <c r="M2938" t="s">
        <v>42</v>
      </c>
      <c r="N2938" t="s">
        <v>61</v>
      </c>
      <c r="O2938" t="s">
        <v>18689</v>
      </c>
      <c r="P2938" t="s">
        <v>106</v>
      </c>
      <c r="Q2938" t="s">
        <v>7051</v>
      </c>
      <c r="R2938" t="s">
        <v>636</v>
      </c>
      <c r="S2938" s="189" t="s">
        <v>235</v>
      </c>
      <c r="T2938" t="s">
        <v>64</v>
      </c>
      <c r="U2938" t="s">
        <v>860</v>
      </c>
      <c r="V2938" t="s">
        <v>49</v>
      </c>
      <c r="W2938" t="s">
        <v>23002</v>
      </c>
      <c r="X2938" s="126">
        <v>22849</v>
      </c>
      <c r="Y2938" t="s">
        <v>23003</v>
      </c>
      <c r="Z2938" s="126">
        <v>44417</v>
      </c>
      <c r="AA2938" s="126">
        <v>44561</v>
      </c>
      <c r="AB2938" t="s">
        <v>2185</v>
      </c>
      <c r="AC2938" t="s">
        <v>6628</v>
      </c>
      <c r="AD2938" t="s">
        <v>40</v>
      </c>
    </row>
    <row r="2939" spans="1:30" x14ac:dyDescent="0.25">
      <c r="A2939" t="s">
        <v>1106</v>
      </c>
      <c r="B2939" t="s">
        <v>27</v>
      </c>
      <c r="C2939" t="s">
        <v>28</v>
      </c>
      <c r="D2939" t="s">
        <v>29</v>
      </c>
      <c r="E2939" t="s">
        <v>30</v>
      </c>
      <c r="F2939" t="s">
        <v>1066</v>
      </c>
      <c r="G2939" t="s">
        <v>1067</v>
      </c>
      <c r="H2939" t="s">
        <v>6354</v>
      </c>
      <c r="I2939" t="s">
        <v>6182</v>
      </c>
      <c r="J2939" t="s">
        <v>1106</v>
      </c>
      <c r="K2939" t="s">
        <v>31</v>
      </c>
      <c r="L2939" t="s">
        <v>77</v>
      </c>
      <c r="M2939" t="s">
        <v>77</v>
      </c>
      <c r="N2939" t="s">
        <v>43</v>
      </c>
      <c r="O2939" t="s">
        <v>1107</v>
      </c>
      <c r="P2939" t="s">
        <v>152</v>
      </c>
      <c r="Q2939" t="s">
        <v>131</v>
      </c>
      <c r="R2939" t="s">
        <v>935</v>
      </c>
      <c r="S2939" t="str">
        <f t="shared" si="41"/>
        <v>RAMOS MACHACA, MOISES</v>
      </c>
      <c r="T2939" t="s">
        <v>41</v>
      </c>
      <c r="U2939" t="s">
        <v>48</v>
      </c>
      <c r="V2939" t="s">
        <v>49</v>
      </c>
      <c r="W2939" t="s">
        <v>18808</v>
      </c>
      <c r="X2939" s="126">
        <v>19810</v>
      </c>
      <c r="Y2939" t="s">
        <v>1108</v>
      </c>
      <c r="AB2939" t="s">
        <v>38</v>
      </c>
      <c r="AC2939" t="s">
        <v>80</v>
      </c>
      <c r="AD2939" t="s">
        <v>40</v>
      </c>
    </row>
    <row r="2940" spans="1:30" x14ac:dyDescent="0.25">
      <c r="A2940" t="s">
        <v>1109</v>
      </c>
      <c r="B2940" t="s">
        <v>27</v>
      </c>
      <c r="C2940" t="s">
        <v>28</v>
      </c>
      <c r="D2940" t="s">
        <v>29</v>
      </c>
      <c r="E2940" t="s">
        <v>30</v>
      </c>
      <c r="F2940" t="s">
        <v>1066</v>
      </c>
      <c r="G2940" t="s">
        <v>1067</v>
      </c>
      <c r="H2940" t="s">
        <v>6354</v>
      </c>
      <c r="I2940" t="s">
        <v>6182</v>
      </c>
      <c r="J2940" t="s">
        <v>1109</v>
      </c>
      <c r="K2940" t="s">
        <v>31</v>
      </c>
      <c r="L2940" t="s">
        <v>77</v>
      </c>
      <c r="M2940" t="s">
        <v>77</v>
      </c>
      <c r="N2940" t="s">
        <v>43</v>
      </c>
      <c r="O2940" t="s">
        <v>1110</v>
      </c>
      <c r="P2940" t="s">
        <v>496</v>
      </c>
      <c r="Q2940" t="s">
        <v>103</v>
      </c>
      <c r="R2940" t="s">
        <v>1111</v>
      </c>
      <c r="S2940" t="str">
        <f t="shared" si="41"/>
        <v>SAGUA PILCO, WILSON</v>
      </c>
      <c r="T2940" t="s">
        <v>41</v>
      </c>
      <c r="U2940" t="s">
        <v>48</v>
      </c>
      <c r="V2940" t="s">
        <v>49</v>
      </c>
      <c r="W2940" t="s">
        <v>18809</v>
      </c>
      <c r="X2940" s="126">
        <v>26972</v>
      </c>
      <c r="Y2940" t="s">
        <v>1112</v>
      </c>
      <c r="AB2940" t="s">
        <v>38</v>
      </c>
      <c r="AC2940" t="s">
        <v>80</v>
      </c>
      <c r="AD2940" t="s">
        <v>40</v>
      </c>
    </row>
    <row r="2941" spans="1:30" x14ac:dyDescent="0.25">
      <c r="A2941" t="s">
        <v>14414</v>
      </c>
      <c r="B2941" t="s">
        <v>27</v>
      </c>
      <c r="C2941" t="s">
        <v>28</v>
      </c>
      <c r="D2941" t="s">
        <v>29</v>
      </c>
      <c r="E2941" t="s">
        <v>30</v>
      </c>
      <c r="F2941" t="s">
        <v>1066</v>
      </c>
      <c r="G2941" t="s">
        <v>1067</v>
      </c>
      <c r="H2941" t="s">
        <v>6354</v>
      </c>
      <c r="I2941" t="s">
        <v>6182</v>
      </c>
      <c r="J2941" t="s">
        <v>14414</v>
      </c>
      <c r="K2941" t="s">
        <v>90</v>
      </c>
      <c r="L2941" t="s">
        <v>91</v>
      </c>
      <c r="M2941" t="s">
        <v>92</v>
      </c>
      <c r="N2941" t="s">
        <v>43</v>
      </c>
      <c r="O2941" t="s">
        <v>14415</v>
      </c>
      <c r="P2941" t="s">
        <v>159</v>
      </c>
      <c r="Q2941" t="s">
        <v>150</v>
      </c>
      <c r="R2941" t="s">
        <v>14416</v>
      </c>
      <c r="S2941" t="str">
        <f t="shared" si="41"/>
        <v>CHURA LAURA, BLANCA</v>
      </c>
      <c r="T2941" t="s">
        <v>102</v>
      </c>
      <c r="U2941" t="s">
        <v>37</v>
      </c>
      <c r="V2941" t="s">
        <v>49</v>
      </c>
      <c r="W2941" t="s">
        <v>18810</v>
      </c>
      <c r="X2941" s="126">
        <v>26537</v>
      </c>
      <c r="Y2941" t="s">
        <v>14417</v>
      </c>
      <c r="AB2941" t="s">
        <v>38</v>
      </c>
      <c r="AC2941" t="s">
        <v>95</v>
      </c>
      <c r="AD2941" t="s">
        <v>40</v>
      </c>
    </row>
    <row r="2942" spans="1:30" x14ac:dyDescent="0.25">
      <c r="A2942" t="s">
        <v>2489</v>
      </c>
      <c r="B2942" t="s">
        <v>27</v>
      </c>
      <c r="C2942" t="s">
        <v>28</v>
      </c>
      <c r="D2942" t="s">
        <v>29</v>
      </c>
      <c r="E2942" t="s">
        <v>30</v>
      </c>
      <c r="F2942" t="s">
        <v>1066</v>
      </c>
      <c r="G2942" t="s">
        <v>1067</v>
      </c>
      <c r="H2942" t="s">
        <v>6354</v>
      </c>
      <c r="I2942" t="s">
        <v>6182</v>
      </c>
      <c r="J2942" t="s">
        <v>2489</v>
      </c>
      <c r="K2942" t="s">
        <v>90</v>
      </c>
      <c r="L2942" t="s">
        <v>91</v>
      </c>
      <c r="M2942" t="s">
        <v>723</v>
      </c>
      <c r="N2942" t="s">
        <v>43</v>
      </c>
      <c r="O2942" t="s">
        <v>6356</v>
      </c>
      <c r="P2942" t="s">
        <v>458</v>
      </c>
      <c r="Q2942" t="s">
        <v>152</v>
      </c>
      <c r="R2942" t="s">
        <v>727</v>
      </c>
      <c r="S2942" t="str">
        <f t="shared" si="41"/>
        <v>VALDIVIA RAMOS, JESUSA</v>
      </c>
      <c r="T2942" t="s">
        <v>766</v>
      </c>
      <c r="U2942" t="s">
        <v>37</v>
      </c>
      <c r="V2942" t="s">
        <v>49</v>
      </c>
      <c r="W2942" t="s">
        <v>18811</v>
      </c>
      <c r="X2942" s="126">
        <v>21552</v>
      </c>
      <c r="Y2942" t="s">
        <v>2490</v>
      </c>
      <c r="AB2942" t="s">
        <v>38</v>
      </c>
      <c r="AC2942" t="s">
        <v>95</v>
      </c>
      <c r="AD2942" t="s">
        <v>40</v>
      </c>
    </row>
    <row r="2943" spans="1:30" x14ac:dyDescent="0.25">
      <c r="A2943" t="s">
        <v>1113</v>
      </c>
      <c r="B2943" t="s">
        <v>27</v>
      </c>
      <c r="C2943" t="s">
        <v>28</v>
      </c>
      <c r="D2943" t="s">
        <v>29</v>
      </c>
      <c r="E2943" t="s">
        <v>30</v>
      </c>
      <c r="F2943" t="s">
        <v>1066</v>
      </c>
      <c r="G2943" t="s">
        <v>1067</v>
      </c>
      <c r="H2943" t="s">
        <v>6354</v>
      </c>
      <c r="I2943" t="s">
        <v>6182</v>
      </c>
      <c r="J2943" t="s">
        <v>1113</v>
      </c>
      <c r="K2943" t="s">
        <v>90</v>
      </c>
      <c r="L2943" t="s">
        <v>91</v>
      </c>
      <c r="M2943" t="s">
        <v>92</v>
      </c>
      <c r="N2943" t="s">
        <v>43</v>
      </c>
      <c r="O2943" t="s">
        <v>53</v>
      </c>
      <c r="P2943" t="s">
        <v>337</v>
      </c>
      <c r="Q2943" t="s">
        <v>57</v>
      </c>
      <c r="R2943" t="s">
        <v>367</v>
      </c>
      <c r="S2943" t="str">
        <f t="shared" si="41"/>
        <v>ATENCIO ARIAS, RAUL</v>
      </c>
      <c r="T2943" t="s">
        <v>309</v>
      </c>
      <c r="U2943" t="s">
        <v>37</v>
      </c>
      <c r="V2943" t="s">
        <v>49</v>
      </c>
      <c r="W2943" t="s">
        <v>18812</v>
      </c>
      <c r="X2943" s="126">
        <v>23876</v>
      </c>
      <c r="Y2943" t="s">
        <v>1114</v>
      </c>
      <c r="AB2943" t="s">
        <v>38</v>
      </c>
      <c r="AC2943" t="s">
        <v>95</v>
      </c>
      <c r="AD2943" t="s">
        <v>40</v>
      </c>
    </row>
    <row r="2944" spans="1:30" x14ac:dyDescent="0.25">
      <c r="A2944" t="s">
        <v>1118</v>
      </c>
      <c r="B2944" t="s">
        <v>27</v>
      </c>
      <c r="C2944" t="s">
        <v>28</v>
      </c>
      <c r="D2944" t="s">
        <v>29</v>
      </c>
      <c r="E2944" t="s">
        <v>30</v>
      </c>
      <c r="F2944" t="s">
        <v>1116</v>
      </c>
      <c r="G2944" t="s">
        <v>1117</v>
      </c>
      <c r="H2944" t="s">
        <v>6354</v>
      </c>
      <c r="I2944" t="s">
        <v>6192</v>
      </c>
      <c r="J2944" t="s">
        <v>1118</v>
      </c>
      <c r="K2944" t="s">
        <v>31</v>
      </c>
      <c r="L2944" t="s">
        <v>32</v>
      </c>
      <c r="M2944" t="s">
        <v>33</v>
      </c>
      <c r="N2944" t="s">
        <v>34</v>
      </c>
      <c r="O2944" t="s">
        <v>6562</v>
      </c>
      <c r="P2944" t="s">
        <v>1029</v>
      </c>
      <c r="Q2944" t="s">
        <v>875</v>
      </c>
      <c r="R2944" t="s">
        <v>5540</v>
      </c>
      <c r="S2944" t="str">
        <f t="shared" si="41"/>
        <v>ARIZACA CHANA, ERNESTO MARIO</v>
      </c>
      <c r="T2944" t="s">
        <v>36</v>
      </c>
      <c r="U2944" t="s">
        <v>37</v>
      </c>
      <c r="V2944" t="s">
        <v>6613</v>
      </c>
      <c r="W2944" t="s">
        <v>18813</v>
      </c>
      <c r="X2944" s="126">
        <v>24242</v>
      </c>
      <c r="Y2944" t="s">
        <v>5541</v>
      </c>
      <c r="Z2944" s="126">
        <v>43525</v>
      </c>
      <c r="AA2944" s="126">
        <v>44985</v>
      </c>
      <c r="AB2944" t="s">
        <v>38</v>
      </c>
      <c r="AC2944" t="s">
        <v>39</v>
      </c>
      <c r="AD2944" t="s">
        <v>40</v>
      </c>
    </row>
    <row r="2945" spans="1:30" x14ac:dyDescent="0.25">
      <c r="A2945" t="s">
        <v>1121</v>
      </c>
      <c r="B2945" t="s">
        <v>27</v>
      </c>
      <c r="C2945" t="s">
        <v>28</v>
      </c>
      <c r="D2945" t="s">
        <v>29</v>
      </c>
      <c r="E2945" t="s">
        <v>30</v>
      </c>
      <c r="F2945" t="s">
        <v>1116</v>
      </c>
      <c r="G2945" t="s">
        <v>1117</v>
      </c>
      <c r="H2945" t="s">
        <v>6354</v>
      </c>
      <c r="I2945" t="s">
        <v>6192</v>
      </c>
      <c r="J2945" t="s">
        <v>1121</v>
      </c>
      <c r="K2945" t="s">
        <v>31</v>
      </c>
      <c r="L2945" t="s">
        <v>31</v>
      </c>
      <c r="M2945" t="s">
        <v>42</v>
      </c>
      <c r="N2945" t="s">
        <v>61</v>
      </c>
      <c r="O2945" t="s">
        <v>15854</v>
      </c>
      <c r="P2945" t="s">
        <v>193</v>
      </c>
      <c r="Q2945" t="s">
        <v>230</v>
      </c>
      <c r="R2945" t="s">
        <v>23004</v>
      </c>
      <c r="S2945" s="189" t="s">
        <v>235</v>
      </c>
      <c r="T2945" t="s">
        <v>64</v>
      </c>
      <c r="U2945" t="s">
        <v>48</v>
      </c>
      <c r="V2945" t="s">
        <v>49</v>
      </c>
      <c r="W2945" t="s">
        <v>23005</v>
      </c>
      <c r="X2945" s="126">
        <v>25587</v>
      </c>
      <c r="Y2945" t="s">
        <v>23006</v>
      </c>
      <c r="Z2945" s="126">
        <v>44256</v>
      </c>
      <c r="AA2945" s="126">
        <v>44561</v>
      </c>
      <c r="AB2945" t="s">
        <v>38</v>
      </c>
      <c r="AC2945" t="s">
        <v>6628</v>
      </c>
      <c r="AD2945" t="s">
        <v>40</v>
      </c>
    </row>
    <row r="2946" spans="1:30" x14ac:dyDescent="0.25">
      <c r="A2946" t="s">
        <v>1122</v>
      </c>
      <c r="B2946" t="s">
        <v>27</v>
      </c>
      <c r="C2946" t="s">
        <v>28</v>
      </c>
      <c r="D2946" t="s">
        <v>29</v>
      </c>
      <c r="E2946" t="s">
        <v>30</v>
      </c>
      <c r="F2946" t="s">
        <v>1116</v>
      </c>
      <c r="G2946" t="s">
        <v>1117</v>
      </c>
      <c r="H2946" t="s">
        <v>6354</v>
      </c>
      <c r="I2946" t="s">
        <v>6192</v>
      </c>
      <c r="J2946" t="s">
        <v>1122</v>
      </c>
      <c r="K2946" t="s">
        <v>31</v>
      </c>
      <c r="L2946" t="s">
        <v>31</v>
      </c>
      <c r="M2946" t="s">
        <v>42</v>
      </c>
      <c r="N2946" t="s">
        <v>43</v>
      </c>
      <c r="O2946" t="s">
        <v>53</v>
      </c>
      <c r="P2946" t="s">
        <v>58</v>
      </c>
      <c r="Q2946" t="s">
        <v>132</v>
      </c>
      <c r="R2946" t="s">
        <v>448</v>
      </c>
      <c r="S2946" t="str">
        <f t="shared" si="41"/>
        <v>VILCA VELASQUEZ, JOSE</v>
      </c>
      <c r="T2946" t="s">
        <v>47</v>
      </c>
      <c r="U2946" t="s">
        <v>48</v>
      </c>
      <c r="V2946" t="s">
        <v>49</v>
      </c>
      <c r="W2946" t="s">
        <v>18814</v>
      </c>
      <c r="X2946" s="126">
        <v>23565</v>
      </c>
      <c r="Y2946" t="s">
        <v>1123</v>
      </c>
      <c r="AB2946" t="s">
        <v>38</v>
      </c>
      <c r="AC2946" t="s">
        <v>39</v>
      </c>
      <c r="AD2946" t="s">
        <v>40</v>
      </c>
    </row>
    <row r="2947" spans="1:30" x14ac:dyDescent="0.25">
      <c r="A2947" t="s">
        <v>1124</v>
      </c>
      <c r="B2947" t="s">
        <v>27</v>
      </c>
      <c r="C2947" t="s">
        <v>28</v>
      </c>
      <c r="D2947" t="s">
        <v>29</v>
      </c>
      <c r="E2947" t="s">
        <v>30</v>
      </c>
      <c r="F2947" t="s">
        <v>1116</v>
      </c>
      <c r="G2947" t="s">
        <v>1117</v>
      </c>
      <c r="H2947" t="s">
        <v>6354</v>
      </c>
      <c r="I2947" t="s">
        <v>6192</v>
      </c>
      <c r="J2947" t="s">
        <v>1124</v>
      </c>
      <c r="K2947" t="s">
        <v>31</v>
      </c>
      <c r="L2947" t="s">
        <v>31</v>
      </c>
      <c r="M2947" t="s">
        <v>42</v>
      </c>
      <c r="N2947" t="s">
        <v>61</v>
      </c>
      <c r="O2947" t="s">
        <v>18815</v>
      </c>
      <c r="P2947" t="s">
        <v>168</v>
      </c>
      <c r="Q2947" t="s">
        <v>295</v>
      </c>
      <c r="R2947" t="s">
        <v>23007</v>
      </c>
      <c r="S2947" s="189" t="s">
        <v>235</v>
      </c>
      <c r="T2947" t="s">
        <v>64</v>
      </c>
      <c r="U2947" t="s">
        <v>48</v>
      </c>
      <c r="V2947" t="s">
        <v>49</v>
      </c>
      <c r="W2947" t="s">
        <v>23008</v>
      </c>
      <c r="X2947" s="126">
        <v>29601</v>
      </c>
      <c r="Y2947" t="s">
        <v>23009</v>
      </c>
      <c r="Z2947" s="126">
        <v>44410</v>
      </c>
      <c r="AA2947" s="126">
        <v>44561</v>
      </c>
      <c r="AB2947" t="s">
        <v>38</v>
      </c>
      <c r="AC2947" t="s">
        <v>6628</v>
      </c>
      <c r="AD2947" t="s">
        <v>40</v>
      </c>
    </row>
    <row r="2948" spans="1:30" x14ac:dyDescent="0.25">
      <c r="A2948" t="s">
        <v>1125</v>
      </c>
      <c r="B2948" t="s">
        <v>27</v>
      </c>
      <c r="C2948" t="s">
        <v>28</v>
      </c>
      <c r="D2948" t="s">
        <v>29</v>
      </c>
      <c r="E2948" t="s">
        <v>30</v>
      </c>
      <c r="F2948" t="s">
        <v>1116</v>
      </c>
      <c r="G2948" t="s">
        <v>1117</v>
      </c>
      <c r="H2948" t="s">
        <v>6354</v>
      </c>
      <c r="I2948" t="s">
        <v>6192</v>
      </c>
      <c r="J2948" t="s">
        <v>1125</v>
      </c>
      <c r="K2948" t="s">
        <v>31</v>
      </c>
      <c r="L2948" t="s">
        <v>31</v>
      </c>
      <c r="M2948" t="s">
        <v>42</v>
      </c>
      <c r="N2948" t="s">
        <v>61</v>
      </c>
      <c r="O2948" t="s">
        <v>1126</v>
      </c>
      <c r="P2948" t="s">
        <v>460</v>
      </c>
      <c r="Q2948" t="s">
        <v>482</v>
      </c>
      <c r="R2948" t="s">
        <v>23010</v>
      </c>
      <c r="S2948" s="189" t="s">
        <v>235</v>
      </c>
      <c r="T2948" t="s">
        <v>64</v>
      </c>
      <c r="U2948" t="s">
        <v>48</v>
      </c>
      <c r="V2948" t="s">
        <v>49</v>
      </c>
      <c r="W2948" t="s">
        <v>23011</v>
      </c>
      <c r="X2948" s="126">
        <v>30743</v>
      </c>
      <c r="Y2948" t="s">
        <v>23012</v>
      </c>
      <c r="Z2948" s="126">
        <v>44256</v>
      </c>
      <c r="AA2948" s="126">
        <v>44561</v>
      </c>
      <c r="AB2948" t="s">
        <v>38</v>
      </c>
      <c r="AC2948" t="s">
        <v>6628</v>
      </c>
      <c r="AD2948" t="s">
        <v>40</v>
      </c>
    </row>
    <row r="2949" spans="1:30" x14ac:dyDescent="0.25">
      <c r="A2949" t="s">
        <v>1127</v>
      </c>
      <c r="B2949" t="s">
        <v>27</v>
      </c>
      <c r="C2949" t="s">
        <v>28</v>
      </c>
      <c r="D2949" t="s">
        <v>29</v>
      </c>
      <c r="E2949" t="s">
        <v>30</v>
      </c>
      <c r="F2949" t="s">
        <v>1116</v>
      </c>
      <c r="G2949" t="s">
        <v>1117</v>
      </c>
      <c r="H2949" t="s">
        <v>6354</v>
      </c>
      <c r="I2949" t="s">
        <v>6192</v>
      </c>
      <c r="J2949" t="s">
        <v>1127</v>
      </c>
      <c r="K2949" t="s">
        <v>31</v>
      </c>
      <c r="L2949" t="s">
        <v>31</v>
      </c>
      <c r="M2949" t="s">
        <v>42</v>
      </c>
      <c r="N2949" t="s">
        <v>43</v>
      </c>
      <c r="O2949" t="s">
        <v>53</v>
      </c>
      <c r="P2949" t="s">
        <v>1128</v>
      </c>
      <c r="Q2949" t="s">
        <v>129</v>
      </c>
      <c r="R2949" t="s">
        <v>1129</v>
      </c>
      <c r="S2949" t="str">
        <f t="shared" ref="S2949:S3011" si="42">CONCATENATE(P2949," ",Q2949,","," ",R2949)</f>
        <v>USCA HERRERA, NESTOR ALBERTO</v>
      </c>
      <c r="T2949" t="s">
        <v>52</v>
      </c>
      <c r="U2949" t="s">
        <v>48</v>
      </c>
      <c r="V2949" t="s">
        <v>49</v>
      </c>
      <c r="W2949" t="s">
        <v>18816</v>
      </c>
      <c r="X2949" s="126">
        <v>23722</v>
      </c>
      <c r="Y2949" t="s">
        <v>1130</v>
      </c>
      <c r="AB2949" t="s">
        <v>38</v>
      </c>
      <c r="AC2949" t="s">
        <v>39</v>
      </c>
      <c r="AD2949" t="s">
        <v>40</v>
      </c>
    </row>
    <row r="2950" spans="1:30" x14ac:dyDescent="0.25">
      <c r="A2950" t="s">
        <v>1131</v>
      </c>
      <c r="B2950" t="s">
        <v>27</v>
      </c>
      <c r="C2950" t="s">
        <v>28</v>
      </c>
      <c r="D2950" t="s">
        <v>29</v>
      </c>
      <c r="E2950" t="s">
        <v>30</v>
      </c>
      <c r="F2950" t="s">
        <v>1116</v>
      </c>
      <c r="G2950" t="s">
        <v>1117</v>
      </c>
      <c r="H2950" t="s">
        <v>6354</v>
      </c>
      <c r="I2950" t="s">
        <v>6192</v>
      </c>
      <c r="J2950" t="s">
        <v>1131</v>
      </c>
      <c r="K2950" t="s">
        <v>31</v>
      </c>
      <c r="L2950" t="s">
        <v>31</v>
      </c>
      <c r="M2950" t="s">
        <v>42</v>
      </c>
      <c r="N2950" t="s">
        <v>43</v>
      </c>
      <c r="O2950" t="s">
        <v>53</v>
      </c>
      <c r="P2950" t="s">
        <v>333</v>
      </c>
      <c r="Q2950" t="s">
        <v>334</v>
      </c>
      <c r="R2950" t="s">
        <v>1132</v>
      </c>
      <c r="S2950" t="str">
        <f t="shared" si="42"/>
        <v>ZEGARRA MENESES, DANTE HERNAN</v>
      </c>
      <c r="T2950" t="s">
        <v>47</v>
      </c>
      <c r="U2950" t="s">
        <v>48</v>
      </c>
      <c r="V2950" t="s">
        <v>49</v>
      </c>
      <c r="W2950" t="s">
        <v>18817</v>
      </c>
      <c r="X2950" s="126">
        <v>23975</v>
      </c>
      <c r="Y2950" t="s">
        <v>1133</v>
      </c>
      <c r="AB2950" t="s">
        <v>38</v>
      </c>
      <c r="AC2950" t="s">
        <v>39</v>
      </c>
      <c r="AD2950" t="s">
        <v>40</v>
      </c>
    </row>
    <row r="2951" spans="1:30" x14ac:dyDescent="0.25">
      <c r="A2951" t="s">
        <v>1134</v>
      </c>
      <c r="B2951" t="s">
        <v>27</v>
      </c>
      <c r="C2951" t="s">
        <v>28</v>
      </c>
      <c r="D2951" t="s">
        <v>29</v>
      </c>
      <c r="E2951" t="s">
        <v>30</v>
      </c>
      <c r="F2951" t="s">
        <v>1116</v>
      </c>
      <c r="G2951" t="s">
        <v>1117</v>
      </c>
      <c r="H2951" t="s">
        <v>6354</v>
      </c>
      <c r="I2951" t="s">
        <v>6192</v>
      </c>
      <c r="J2951" t="s">
        <v>1134</v>
      </c>
      <c r="K2951" t="s">
        <v>31</v>
      </c>
      <c r="L2951" t="s">
        <v>31</v>
      </c>
      <c r="M2951" t="s">
        <v>42</v>
      </c>
      <c r="N2951" t="s">
        <v>43</v>
      </c>
      <c r="O2951" t="s">
        <v>1135</v>
      </c>
      <c r="P2951" t="s">
        <v>75</v>
      </c>
      <c r="Q2951" t="s">
        <v>159</v>
      </c>
      <c r="R2951" t="s">
        <v>487</v>
      </c>
      <c r="S2951" t="str">
        <f t="shared" si="42"/>
        <v>QUISPE CHURA, VICTORIA</v>
      </c>
      <c r="T2951" t="s">
        <v>59</v>
      </c>
      <c r="U2951" t="s">
        <v>48</v>
      </c>
      <c r="V2951" t="s">
        <v>49</v>
      </c>
      <c r="W2951" t="s">
        <v>18818</v>
      </c>
      <c r="X2951" s="126">
        <v>25159</v>
      </c>
      <c r="Y2951" t="s">
        <v>1136</v>
      </c>
      <c r="AB2951" t="s">
        <v>38</v>
      </c>
      <c r="AC2951" t="s">
        <v>39</v>
      </c>
      <c r="AD2951" t="s">
        <v>40</v>
      </c>
    </row>
    <row r="2952" spans="1:30" x14ac:dyDescent="0.25">
      <c r="A2952" t="s">
        <v>1137</v>
      </c>
      <c r="B2952" t="s">
        <v>27</v>
      </c>
      <c r="C2952" t="s">
        <v>28</v>
      </c>
      <c r="D2952" t="s">
        <v>29</v>
      </c>
      <c r="E2952" t="s">
        <v>30</v>
      </c>
      <c r="F2952" t="s">
        <v>1116</v>
      </c>
      <c r="G2952" t="s">
        <v>1117</v>
      </c>
      <c r="H2952" t="s">
        <v>6354</v>
      </c>
      <c r="I2952" t="s">
        <v>6192</v>
      </c>
      <c r="J2952" t="s">
        <v>1137</v>
      </c>
      <c r="K2952" t="s">
        <v>31</v>
      </c>
      <c r="L2952" t="s">
        <v>31</v>
      </c>
      <c r="M2952" t="s">
        <v>9423</v>
      </c>
      <c r="N2952" t="s">
        <v>43</v>
      </c>
      <c r="O2952" t="s">
        <v>1138</v>
      </c>
      <c r="P2952" t="s">
        <v>76</v>
      </c>
      <c r="Q2952" t="s">
        <v>298</v>
      </c>
      <c r="R2952" t="s">
        <v>408</v>
      </c>
      <c r="S2952" t="str">
        <f t="shared" si="42"/>
        <v>CONDORI AGUILAR, FELIX</v>
      </c>
      <c r="T2952" t="s">
        <v>59</v>
      </c>
      <c r="U2952" t="s">
        <v>48</v>
      </c>
      <c r="V2952" t="s">
        <v>49</v>
      </c>
      <c r="W2952" t="s">
        <v>18819</v>
      </c>
      <c r="X2952" s="126">
        <v>24322</v>
      </c>
      <c r="Y2952" t="s">
        <v>1139</v>
      </c>
      <c r="AB2952" t="s">
        <v>38</v>
      </c>
      <c r="AC2952" t="s">
        <v>39</v>
      </c>
      <c r="AD2952" t="s">
        <v>40</v>
      </c>
    </row>
    <row r="2953" spans="1:30" x14ac:dyDescent="0.25">
      <c r="A2953" t="s">
        <v>1140</v>
      </c>
      <c r="B2953" t="s">
        <v>27</v>
      </c>
      <c r="C2953" t="s">
        <v>28</v>
      </c>
      <c r="D2953" t="s">
        <v>29</v>
      </c>
      <c r="E2953" t="s">
        <v>30</v>
      </c>
      <c r="F2953" t="s">
        <v>1116</v>
      </c>
      <c r="G2953" t="s">
        <v>1117</v>
      </c>
      <c r="H2953" t="s">
        <v>6354</v>
      </c>
      <c r="I2953" t="s">
        <v>6192</v>
      </c>
      <c r="J2953" t="s">
        <v>1140</v>
      </c>
      <c r="K2953" t="s">
        <v>31</v>
      </c>
      <c r="L2953" t="s">
        <v>77</v>
      </c>
      <c r="M2953" t="s">
        <v>77</v>
      </c>
      <c r="N2953" t="s">
        <v>43</v>
      </c>
      <c r="O2953" t="s">
        <v>6357</v>
      </c>
      <c r="P2953" t="s">
        <v>146</v>
      </c>
      <c r="Q2953" t="s">
        <v>5985</v>
      </c>
      <c r="R2953" t="s">
        <v>5986</v>
      </c>
      <c r="S2953" t="str">
        <f t="shared" si="42"/>
        <v>FLOREZ SANTOS DE TUERO, NILDA CARINA BEATRIZ</v>
      </c>
      <c r="T2953" t="s">
        <v>41</v>
      </c>
      <c r="U2953" t="s">
        <v>48</v>
      </c>
      <c r="V2953" t="s">
        <v>49</v>
      </c>
      <c r="W2953" t="s">
        <v>18820</v>
      </c>
      <c r="X2953" s="126">
        <v>21861</v>
      </c>
      <c r="Y2953" t="s">
        <v>5987</v>
      </c>
      <c r="AB2953" t="s">
        <v>38</v>
      </c>
      <c r="AC2953" t="s">
        <v>80</v>
      </c>
      <c r="AD2953" t="s">
        <v>40</v>
      </c>
    </row>
    <row r="2954" spans="1:30" x14ac:dyDescent="0.25">
      <c r="A2954" t="s">
        <v>1141</v>
      </c>
      <c r="B2954" t="s">
        <v>27</v>
      </c>
      <c r="C2954" t="s">
        <v>28</v>
      </c>
      <c r="D2954" t="s">
        <v>29</v>
      </c>
      <c r="E2954" t="s">
        <v>30</v>
      </c>
      <c r="F2954" t="s">
        <v>1116</v>
      </c>
      <c r="G2954" t="s">
        <v>1117</v>
      </c>
      <c r="H2954" t="s">
        <v>6354</v>
      </c>
      <c r="I2954" t="s">
        <v>6192</v>
      </c>
      <c r="J2954" t="s">
        <v>1141</v>
      </c>
      <c r="K2954" t="s">
        <v>90</v>
      </c>
      <c r="L2954" t="s">
        <v>720</v>
      </c>
      <c r="M2954" t="s">
        <v>767</v>
      </c>
      <c r="N2954" t="s">
        <v>43</v>
      </c>
      <c r="O2954" t="s">
        <v>53</v>
      </c>
      <c r="P2954" t="s">
        <v>193</v>
      </c>
      <c r="Q2954" t="s">
        <v>230</v>
      </c>
      <c r="R2954" t="s">
        <v>1142</v>
      </c>
      <c r="S2954" t="str">
        <f t="shared" si="42"/>
        <v>APAZA TICONA, LUZ FANI</v>
      </c>
      <c r="T2954" t="s">
        <v>722</v>
      </c>
      <c r="U2954" t="s">
        <v>37</v>
      </c>
      <c r="V2954" t="s">
        <v>49</v>
      </c>
      <c r="W2954" t="s">
        <v>18821</v>
      </c>
      <c r="X2954" s="126">
        <v>25039</v>
      </c>
      <c r="Y2954" t="s">
        <v>1143</v>
      </c>
      <c r="AB2954" t="s">
        <v>38</v>
      </c>
      <c r="AC2954" t="s">
        <v>95</v>
      </c>
      <c r="AD2954" t="s">
        <v>40</v>
      </c>
    </row>
    <row r="2955" spans="1:30" x14ac:dyDescent="0.25">
      <c r="A2955" t="s">
        <v>1144</v>
      </c>
      <c r="B2955" t="s">
        <v>27</v>
      </c>
      <c r="C2955" t="s">
        <v>28</v>
      </c>
      <c r="D2955" t="s">
        <v>29</v>
      </c>
      <c r="E2955" t="s">
        <v>30</v>
      </c>
      <c r="F2955" t="s">
        <v>1116</v>
      </c>
      <c r="G2955" t="s">
        <v>1117</v>
      </c>
      <c r="H2955" t="s">
        <v>6354</v>
      </c>
      <c r="I2955" t="s">
        <v>6192</v>
      </c>
      <c r="J2955" t="s">
        <v>1144</v>
      </c>
      <c r="K2955" t="s">
        <v>90</v>
      </c>
      <c r="L2955" t="s">
        <v>91</v>
      </c>
      <c r="M2955" t="s">
        <v>92</v>
      </c>
      <c r="N2955" t="s">
        <v>43</v>
      </c>
      <c r="O2955" t="s">
        <v>1145</v>
      </c>
      <c r="P2955" t="s">
        <v>106</v>
      </c>
      <c r="Q2955" t="s">
        <v>540</v>
      </c>
      <c r="R2955" t="s">
        <v>1146</v>
      </c>
      <c r="S2955" t="str">
        <f t="shared" si="42"/>
        <v>MAMANI HUARAHUARA, ADRIANO</v>
      </c>
      <c r="T2955" t="s">
        <v>176</v>
      </c>
      <c r="U2955" t="s">
        <v>37</v>
      </c>
      <c r="V2955" t="s">
        <v>49</v>
      </c>
      <c r="W2955" t="s">
        <v>18822</v>
      </c>
      <c r="X2955" s="126">
        <v>23628</v>
      </c>
      <c r="Y2955" t="s">
        <v>1147</v>
      </c>
      <c r="AB2955" t="s">
        <v>38</v>
      </c>
      <c r="AC2955" t="s">
        <v>95</v>
      </c>
      <c r="AD2955" t="s">
        <v>40</v>
      </c>
    </row>
    <row r="2956" spans="1:30" x14ac:dyDescent="0.25">
      <c r="A2956" t="s">
        <v>1150</v>
      </c>
      <c r="B2956" t="s">
        <v>27</v>
      </c>
      <c r="C2956" t="s">
        <v>28</v>
      </c>
      <c r="D2956" t="s">
        <v>29</v>
      </c>
      <c r="E2956" t="s">
        <v>30</v>
      </c>
      <c r="F2956" t="s">
        <v>1148</v>
      </c>
      <c r="G2956" t="s">
        <v>1149</v>
      </c>
      <c r="H2956" t="s">
        <v>6354</v>
      </c>
      <c r="I2956" t="s">
        <v>639</v>
      </c>
      <c r="J2956" t="s">
        <v>1150</v>
      </c>
      <c r="K2956" t="s">
        <v>31</v>
      </c>
      <c r="L2956" t="s">
        <v>32</v>
      </c>
      <c r="M2956" t="s">
        <v>33</v>
      </c>
      <c r="N2956" t="s">
        <v>34</v>
      </c>
      <c r="O2956" t="s">
        <v>6560</v>
      </c>
      <c r="P2956" t="s">
        <v>218</v>
      </c>
      <c r="Q2956" t="s">
        <v>383</v>
      </c>
      <c r="R2956" t="s">
        <v>1151</v>
      </c>
      <c r="S2956" t="str">
        <f t="shared" si="42"/>
        <v>PARI HUMPIRI, UBALDO RODRIGO</v>
      </c>
      <c r="T2956" t="s">
        <v>47</v>
      </c>
      <c r="U2956" t="s">
        <v>37</v>
      </c>
      <c r="V2956" t="s">
        <v>6561</v>
      </c>
      <c r="W2956" t="s">
        <v>18823</v>
      </c>
      <c r="X2956" s="126">
        <v>23387</v>
      </c>
      <c r="Y2956" t="s">
        <v>1152</v>
      </c>
      <c r="Z2956" s="126">
        <v>43374</v>
      </c>
      <c r="AA2956" s="126">
        <v>44834</v>
      </c>
      <c r="AB2956" t="s">
        <v>38</v>
      </c>
      <c r="AC2956" t="s">
        <v>39</v>
      </c>
      <c r="AD2956" t="s">
        <v>40</v>
      </c>
    </row>
    <row r="2957" spans="1:30" x14ac:dyDescent="0.25">
      <c r="A2957" t="s">
        <v>1153</v>
      </c>
      <c r="B2957" t="s">
        <v>27</v>
      </c>
      <c r="C2957" t="s">
        <v>28</v>
      </c>
      <c r="D2957" t="s">
        <v>29</v>
      </c>
      <c r="E2957" t="s">
        <v>30</v>
      </c>
      <c r="F2957" t="s">
        <v>1148</v>
      </c>
      <c r="G2957" t="s">
        <v>1149</v>
      </c>
      <c r="H2957" t="s">
        <v>6354</v>
      </c>
      <c r="I2957" t="s">
        <v>639</v>
      </c>
      <c r="J2957" t="s">
        <v>1153</v>
      </c>
      <c r="K2957" t="s">
        <v>31</v>
      </c>
      <c r="L2957" t="s">
        <v>1154</v>
      </c>
      <c r="M2957" t="s">
        <v>1497</v>
      </c>
      <c r="N2957" t="s">
        <v>699</v>
      </c>
      <c r="O2957" t="s">
        <v>1156</v>
      </c>
      <c r="P2957" t="s">
        <v>622</v>
      </c>
      <c r="Q2957" t="s">
        <v>75</v>
      </c>
      <c r="R2957" t="s">
        <v>1033</v>
      </c>
      <c r="S2957" t="str">
        <f t="shared" si="42"/>
        <v>ARISACA QUISPE, PERCY</v>
      </c>
      <c r="T2957" t="s">
        <v>36</v>
      </c>
      <c r="U2957" t="s">
        <v>37</v>
      </c>
      <c r="V2957" t="s">
        <v>49</v>
      </c>
      <c r="W2957" t="s">
        <v>18828</v>
      </c>
      <c r="X2957" s="126">
        <v>23933</v>
      </c>
      <c r="Y2957" t="s">
        <v>1167</v>
      </c>
      <c r="Z2957" s="126">
        <v>44256</v>
      </c>
      <c r="AA2957" s="126">
        <v>44561</v>
      </c>
      <c r="AB2957" t="s">
        <v>38</v>
      </c>
      <c r="AC2957" t="s">
        <v>39</v>
      </c>
      <c r="AD2957" t="s">
        <v>40</v>
      </c>
    </row>
    <row r="2958" spans="1:30" x14ac:dyDescent="0.25">
      <c r="A2958" t="s">
        <v>1159</v>
      </c>
      <c r="B2958" t="s">
        <v>27</v>
      </c>
      <c r="C2958" t="s">
        <v>28</v>
      </c>
      <c r="D2958" t="s">
        <v>29</v>
      </c>
      <c r="E2958" t="s">
        <v>30</v>
      </c>
      <c r="F2958" t="s">
        <v>1148</v>
      </c>
      <c r="G2958" t="s">
        <v>1149</v>
      </c>
      <c r="H2958" t="s">
        <v>6354</v>
      </c>
      <c r="I2958" t="s">
        <v>639</v>
      </c>
      <c r="J2958" t="s">
        <v>1159</v>
      </c>
      <c r="K2958" t="s">
        <v>31</v>
      </c>
      <c r="L2958" t="s">
        <v>31</v>
      </c>
      <c r="M2958" t="s">
        <v>42</v>
      </c>
      <c r="N2958" t="s">
        <v>61</v>
      </c>
      <c r="O2958" t="s">
        <v>18824</v>
      </c>
      <c r="P2958" t="s">
        <v>852</v>
      </c>
      <c r="Q2958" t="s">
        <v>133</v>
      </c>
      <c r="R2958" t="s">
        <v>905</v>
      </c>
      <c r="S2958" s="189" t="s">
        <v>235</v>
      </c>
      <c r="T2958" t="s">
        <v>64</v>
      </c>
      <c r="U2958" t="s">
        <v>48</v>
      </c>
      <c r="V2958" t="s">
        <v>49</v>
      </c>
      <c r="W2958" t="s">
        <v>23013</v>
      </c>
      <c r="X2958" s="126">
        <v>27116</v>
      </c>
      <c r="Y2958" t="s">
        <v>23014</v>
      </c>
      <c r="Z2958" s="126">
        <v>44256</v>
      </c>
      <c r="AA2958" s="126">
        <v>44561</v>
      </c>
      <c r="AB2958" t="s">
        <v>38</v>
      </c>
      <c r="AC2958" t="s">
        <v>6628</v>
      </c>
      <c r="AD2958" t="s">
        <v>40</v>
      </c>
    </row>
    <row r="2959" spans="1:30" x14ac:dyDescent="0.25">
      <c r="A2959" t="s">
        <v>1160</v>
      </c>
      <c r="B2959" t="s">
        <v>27</v>
      </c>
      <c r="C2959" t="s">
        <v>28</v>
      </c>
      <c r="D2959" t="s">
        <v>29</v>
      </c>
      <c r="E2959" t="s">
        <v>30</v>
      </c>
      <c r="F2959" t="s">
        <v>1148</v>
      </c>
      <c r="G2959" t="s">
        <v>1149</v>
      </c>
      <c r="H2959" t="s">
        <v>6354</v>
      </c>
      <c r="I2959" t="s">
        <v>639</v>
      </c>
      <c r="J2959" t="s">
        <v>1160</v>
      </c>
      <c r="K2959" t="s">
        <v>31</v>
      </c>
      <c r="L2959" t="s">
        <v>31</v>
      </c>
      <c r="M2959" t="s">
        <v>42</v>
      </c>
      <c r="N2959" t="s">
        <v>43</v>
      </c>
      <c r="O2959" t="s">
        <v>53</v>
      </c>
      <c r="P2959" t="s">
        <v>123</v>
      </c>
      <c r="Q2959" t="s">
        <v>265</v>
      </c>
      <c r="R2959" t="s">
        <v>1161</v>
      </c>
      <c r="S2959" t="str">
        <f t="shared" si="42"/>
        <v>ALARCON FUENTES, ANGELA CARMINA</v>
      </c>
      <c r="T2959" t="s">
        <v>59</v>
      </c>
      <c r="U2959" t="s">
        <v>48</v>
      </c>
      <c r="V2959" t="s">
        <v>49</v>
      </c>
      <c r="W2959" t="s">
        <v>18825</v>
      </c>
      <c r="X2959" s="126">
        <v>25354</v>
      </c>
      <c r="Y2959" t="s">
        <v>1162</v>
      </c>
      <c r="AB2959" t="s">
        <v>38</v>
      </c>
      <c r="AC2959" t="s">
        <v>39</v>
      </c>
      <c r="AD2959" t="s">
        <v>40</v>
      </c>
    </row>
    <row r="2960" spans="1:30" x14ac:dyDescent="0.25">
      <c r="A2960" t="s">
        <v>1163</v>
      </c>
      <c r="B2960" t="s">
        <v>27</v>
      </c>
      <c r="C2960" t="s">
        <v>28</v>
      </c>
      <c r="D2960" t="s">
        <v>29</v>
      </c>
      <c r="E2960" t="s">
        <v>30</v>
      </c>
      <c r="F2960" t="s">
        <v>1148</v>
      </c>
      <c r="G2960" t="s">
        <v>1149</v>
      </c>
      <c r="H2960" t="s">
        <v>6354</v>
      </c>
      <c r="I2960" t="s">
        <v>639</v>
      </c>
      <c r="J2960" t="s">
        <v>1163</v>
      </c>
      <c r="K2960" t="s">
        <v>31</v>
      </c>
      <c r="L2960" t="s">
        <v>31</v>
      </c>
      <c r="M2960" t="s">
        <v>42</v>
      </c>
      <c r="N2960" t="s">
        <v>43</v>
      </c>
      <c r="O2960" t="s">
        <v>53</v>
      </c>
      <c r="P2960" t="s">
        <v>226</v>
      </c>
      <c r="Q2960" t="s">
        <v>502</v>
      </c>
      <c r="R2960" t="s">
        <v>1164</v>
      </c>
      <c r="S2960" t="str">
        <f t="shared" si="42"/>
        <v>ARCE ZUÑIGA, ISIDORA ROSALIA</v>
      </c>
      <c r="T2960" t="s">
        <v>47</v>
      </c>
      <c r="U2960" t="s">
        <v>48</v>
      </c>
      <c r="V2960" t="s">
        <v>49</v>
      </c>
      <c r="W2960" t="s">
        <v>18826</v>
      </c>
      <c r="X2960" s="126">
        <v>21685</v>
      </c>
      <c r="Y2960" t="s">
        <v>1165</v>
      </c>
      <c r="AB2960" t="s">
        <v>38</v>
      </c>
      <c r="AC2960" t="s">
        <v>39</v>
      </c>
      <c r="AD2960" t="s">
        <v>40</v>
      </c>
    </row>
    <row r="2961" spans="1:30" x14ac:dyDescent="0.25">
      <c r="B2961" t="s">
        <v>27</v>
      </c>
      <c r="C2961" t="s">
        <v>28</v>
      </c>
      <c r="D2961" t="s">
        <v>29</v>
      </c>
      <c r="E2961" t="s">
        <v>30</v>
      </c>
      <c r="F2961" t="s">
        <v>1148</v>
      </c>
      <c r="G2961" t="s">
        <v>1149</v>
      </c>
      <c r="H2961" t="s">
        <v>6354</v>
      </c>
      <c r="I2961" t="s">
        <v>639</v>
      </c>
      <c r="J2961" t="s">
        <v>1166</v>
      </c>
      <c r="K2961" t="s">
        <v>31</v>
      </c>
      <c r="L2961" t="s">
        <v>31</v>
      </c>
      <c r="M2961" t="s">
        <v>42</v>
      </c>
      <c r="N2961" t="s">
        <v>61</v>
      </c>
      <c r="O2961" t="s">
        <v>18827</v>
      </c>
      <c r="P2961" t="s">
        <v>537</v>
      </c>
      <c r="Q2961" t="s">
        <v>193</v>
      </c>
      <c r="R2961" t="s">
        <v>23015</v>
      </c>
      <c r="S2961" s="189" t="s">
        <v>235</v>
      </c>
      <c r="T2961" t="s">
        <v>64</v>
      </c>
      <c r="U2961" t="s">
        <v>48</v>
      </c>
      <c r="V2961" t="s">
        <v>49</v>
      </c>
      <c r="W2961" t="s">
        <v>23016</v>
      </c>
      <c r="X2961" s="126">
        <v>25478</v>
      </c>
      <c r="Y2961" t="s">
        <v>23017</v>
      </c>
      <c r="Z2961" s="126">
        <v>44256</v>
      </c>
      <c r="AA2961" s="126">
        <v>44561</v>
      </c>
      <c r="AB2961" t="s">
        <v>302</v>
      </c>
      <c r="AC2961" t="s">
        <v>6628</v>
      </c>
      <c r="AD2961" t="s">
        <v>40</v>
      </c>
    </row>
    <row r="2962" spans="1:30" x14ac:dyDescent="0.25">
      <c r="A2962" t="s">
        <v>1166</v>
      </c>
      <c r="B2962" t="s">
        <v>27</v>
      </c>
      <c r="C2962" t="s">
        <v>28</v>
      </c>
      <c r="D2962" t="s">
        <v>29</v>
      </c>
      <c r="E2962" t="s">
        <v>30</v>
      </c>
      <c r="F2962" t="s">
        <v>1148</v>
      </c>
      <c r="G2962" t="s">
        <v>1149</v>
      </c>
      <c r="H2962" t="s">
        <v>6354</v>
      </c>
      <c r="I2962" t="s">
        <v>639</v>
      </c>
      <c r="J2962" t="s">
        <v>1166</v>
      </c>
      <c r="K2962" t="s">
        <v>31</v>
      </c>
      <c r="L2962" t="s">
        <v>31</v>
      </c>
      <c r="M2962" t="s">
        <v>42</v>
      </c>
      <c r="N2962" t="s">
        <v>43</v>
      </c>
      <c r="O2962" t="s">
        <v>53</v>
      </c>
      <c r="P2962" t="s">
        <v>622</v>
      </c>
      <c r="Q2962" t="s">
        <v>75</v>
      </c>
      <c r="R2962" t="s">
        <v>1033</v>
      </c>
      <c r="S2962" t="str">
        <f t="shared" si="42"/>
        <v>ARISACA QUISPE, PERCY</v>
      </c>
      <c r="T2962" t="s">
        <v>36</v>
      </c>
      <c r="U2962" t="s">
        <v>48</v>
      </c>
      <c r="V2962" t="s">
        <v>813</v>
      </c>
      <c r="W2962" t="s">
        <v>18828</v>
      </c>
      <c r="X2962" s="126">
        <v>23933</v>
      </c>
      <c r="Y2962" t="s">
        <v>1167</v>
      </c>
      <c r="Z2962" s="126">
        <v>44256</v>
      </c>
      <c r="AA2962" s="126">
        <v>44561</v>
      </c>
      <c r="AB2962" t="s">
        <v>38</v>
      </c>
      <c r="AC2962" t="s">
        <v>39</v>
      </c>
      <c r="AD2962" t="s">
        <v>40</v>
      </c>
    </row>
    <row r="2963" spans="1:30" x14ac:dyDescent="0.25">
      <c r="A2963" t="s">
        <v>1168</v>
      </c>
      <c r="B2963" t="s">
        <v>27</v>
      </c>
      <c r="C2963" t="s">
        <v>28</v>
      </c>
      <c r="D2963" t="s">
        <v>29</v>
      </c>
      <c r="E2963" t="s">
        <v>30</v>
      </c>
      <c r="F2963" t="s">
        <v>1148</v>
      </c>
      <c r="G2963" t="s">
        <v>1149</v>
      </c>
      <c r="H2963" t="s">
        <v>6354</v>
      </c>
      <c r="I2963" t="s">
        <v>639</v>
      </c>
      <c r="J2963" t="s">
        <v>1168</v>
      </c>
      <c r="K2963" t="s">
        <v>31</v>
      </c>
      <c r="L2963" t="s">
        <v>31</v>
      </c>
      <c r="M2963" t="s">
        <v>42</v>
      </c>
      <c r="N2963" t="s">
        <v>43</v>
      </c>
      <c r="O2963" t="s">
        <v>53</v>
      </c>
      <c r="P2963" t="s">
        <v>241</v>
      </c>
      <c r="Q2963" t="s">
        <v>314</v>
      </c>
      <c r="R2963" t="s">
        <v>1169</v>
      </c>
      <c r="S2963" t="str">
        <f t="shared" si="42"/>
        <v>BARRIGA HINOJOSA, YANET FANNY</v>
      </c>
      <c r="T2963" t="s">
        <v>47</v>
      </c>
      <c r="U2963" t="s">
        <v>48</v>
      </c>
      <c r="V2963" t="s">
        <v>49</v>
      </c>
      <c r="W2963" t="s">
        <v>18829</v>
      </c>
      <c r="X2963" s="126">
        <v>26622</v>
      </c>
      <c r="Y2963" t="s">
        <v>1170</v>
      </c>
      <c r="AB2963" t="s">
        <v>38</v>
      </c>
      <c r="AC2963" t="s">
        <v>39</v>
      </c>
      <c r="AD2963" t="s">
        <v>40</v>
      </c>
    </row>
    <row r="2964" spans="1:30" x14ac:dyDescent="0.25">
      <c r="A2964" t="s">
        <v>1171</v>
      </c>
      <c r="B2964" t="s">
        <v>27</v>
      </c>
      <c r="C2964" t="s">
        <v>28</v>
      </c>
      <c r="D2964" t="s">
        <v>29</v>
      </c>
      <c r="E2964" t="s">
        <v>30</v>
      </c>
      <c r="F2964" t="s">
        <v>1148</v>
      </c>
      <c r="G2964" t="s">
        <v>1149</v>
      </c>
      <c r="H2964" t="s">
        <v>6354</v>
      </c>
      <c r="I2964" t="s">
        <v>639</v>
      </c>
      <c r="J2964" t="s">
        <v>1171</v>
      </c>
      <c r="K2964" t="s">
        <v>31</v>
      </c>
      <c r="L2964" t="s">
        <v>31</v>
      </c>
      <c r="M2964" t="s">
        <v>42</v>
      </c>
      <c r="N2964" t="s">
        <v>43</v>
      </c>
      <c r="O2964" t="s">
        <v>53</v>
      </c>
      <c r="P2964" t="s">
        <v>411</v>
      </c>
      <c r="Q2964" t="s">
        <v>519</v>
      </c>
      <c r="R2964" t="s">
        <v>994</v>
      </c>
      <c r="S2964" t="str">
        <f t="shared" si="42"/>
        <v>BUSTINZA MENDIZABAL, FREDY</v>
      </c>
      <c r="T2964" t="s">
        <v>52</v>
      </c>
      <c r="U2964" t="s">
        <v>48</v>
      </c>
      <c r="V2964" t="s">
        <v>49</v>
      </c>
      <c r="W2964" t="s">
        <v>18830</v>
      </c>
      <c r="X2964" s="126">
        <v>22447</v>
      </c>
      <c r="Y2964" t="s">
        <v>1172</v>
      </c>
      <c r="AB2964" t="s">
        <v>38</v>
      </c>
      <c r="AC2964" t="s">
        <v>39</v>
      </c>
      <c r="AD2964" t="s">
        <v>40</v>
      </c>
    </row>
    <row r="2965" spans="1:30" x14ac:dyDescent="0.25">
      <c r="A2965" t="s">
        <v>1173</v>
      </c>
      <c r="B2965" t="s">
        <v>27</v>
      </c>
      <c r="C2965" t="s">
        <v>28</v>
      </c>
      <c r="D2965" t="s">
        <v>29</v>
      </c>
      <c r="E2965" t="s">
        <v>30</v>
      </c>
      <c r="F2965" t="s">
        <v>1148</v>
      </c>
      <c r="G2965" t="s">
        <v>1149</v>
      </c>
      <c r="H2965" t="s">
        <v>6354</v>
      </c>
      <c r="I2965" t="s">
        <v>639</v>
      </c>
      <c r="J2965" t="s">
        <v>1173</v>
      </c>
      <c r="K2965" t="s">
        <v>31</v>
      </c>
      <c r="L2965" t="s">
        <v>31</v>
      </c>
      <c r="M2965" t="s">
        <v>42</v>
      </c>
      <c r="N2965" t="s">
        <v>43</v>
      </c>
      <c r="O2965" t="s">
        <v>6358</v>
      </c>
      <c r="P2965" t="s">
        <v>109</v>
      </c>
      <c r="Q2965" t="s">
        <v>544</v>
      </c>
      <c r="R2965" t="s">
        <v>2611</v>
      </c>
      <c r="S2965" t="str">
        <f t="shared" si="42"/>
        <v>RUELAS VELARDE, LUIS CHRISTIAN</v>
      </c>
      <c r="T2965" t="s">
        <v>64</v>
      </c>
      <c r="U2965" t="s">
        <v>48</v>
      </c>
      <c r="V2965" t="s">
        <v>49</v>
      </c>
      <c r="W2965" t="s">
        <v>18831</v>
      </c>
      <c r="X2965" s="126">
        <v>31950</v>
      </c>
      <c r="Y2965" t="s">
        <v>2612</v>
      </c>
      <c r="AB2965" t="s">
        <v>38</v>
      </c>
      <c r="AC2965" t="s">
        <v>39</v>
      </c>
      <c r="AD2965" t="s">
        <v>40</v>
      </c>
    </row>
    <row r="2966" spans="1:30" x14ac:dyDescent="0.25">
      <c r="A2966" t="s">
        <v>1174</v>
      </c>
      <c r="B2966" t="s">
        <v>27</v>
      </c>
      <c r="C2966" t="s">
        <v>28</v>
      </c>
      <c r="D2966" t="s">
        <v>29</v>
      </c>
      <c r="E2966" t="s">
        <v>30</v>
      </c>
      <c r="F2966" t="s">
        <v>1148</v>
      </c>
      <c r="G2966" t="s">
        <v>1149</v>
      </c>
      <c r="H2966" t="s">
        <v>6354</v>
      </c>
      <c r="I2966" t="s">
        <v>639</v>
      </c>
      <c r="J2966" t="s">
        <v>1174</v>
      </c>
      <c r="K2966" t="s">
        <v>31</v>
      </c>
      <c r="L2966" t="s">
        <v>31</v>
      </c>
      <c r="M2966" t="s">
        <v>42</v>
      </c>
      <c r="N2966" t="s">
        <v>43</v>
      </c>
      <c r="O2966" t="s">
        <v>53</v>
      </c>
      <c r="P2966" t="s">
        <v>126</v>
      </c>
      <c r="Q2966" t="s">
        <v>75</v>
      </c>
      <c r="R2966" t="s">
        <v>1175</v>
      </c>
      <c r="S2966" t="str">
        <f t="shared" si="42"/>
        <v>FLORES QUISPE, WILIAM ALCIDES</v>
      </c>
      <c r="T2966" t="s">
        <v>47</v>
      </c>
      <c r="U2966" t="s">
        <v>48</v>
      </c>
      <c r="V2966" t="s">
        <v>49</v>
      </c>
      <c r="W2966" t="s">
        <v>18832</v>
      </c>
      <c r="X2966" s="126">
        <v>21148</v>
      </c>
      <c r="Y2966" t="s">
        <v>1176</v>
      </c>
      <c r="AB2966" t="s">
        <v>38</v>
      </c>
      <c r="AC2966" t="s">
        <v>39</v>
      </c>
      <c r="AD2966" t="s">
        <v>40</v>
      </c>
    </row>
    <row r="2967" spans="1:30" x14ac:dyDescent="0.25">
      <c r="A2967" t="s">
        <v>1177</v>
      </c>
      <c r="B2967" t="s">
        <v>27</v>
      </c>
      <c r="C2967" t="s">
        <v>28</v>
      </c>
      <c r="D2967" t="s">
        <v>29</v>
      </c>
      <c r="E2967" t="s">
        <v>30</v>
      </c>
      <c r="F2967" t="s">
        <v>1148</v>
      </c>
      <c r="G2967" t="s">
        <v>1149</v>
      </c>
      <c r="H2967" t="s">
        <v>6354</v>
      </c>
      <c r="I2967" t="s">
        <v>639</v>
      </c>
      <c r="J2967" t="s">
        <v>1177</v>
      </c>
      <c r="K2967" t="s">
        <v>31</v>
      </c>
      <c r="L2967" t="s">
        <v>31</v>
      </c>
      <c r="M2967" t="s">
        <v>42</v>
      </c>
      <c r="N2967" t="s">
        <v>43</v>
      </c>
      <c r="O2967" t="s">
        <v>53</v>
      </c>
      <c r="P2967" t="s">
        <v>1178</v>
      </c>
      <c r="Q2967" t="s">
        <v>67</v>
      </c>
      <c r="R2967" t="s">
        <v>1179</v>
      </c>
      <c r="S2967" t="str">
        <f t="shared" si="42"/>
        <v>GARAMBEL CHOQUE, ADRIAN FAUSTINO</v>
      </c>
      <c r="T2967" t="s">
        <v>52</v>
      </c>
      <c r="U2967" t="s">
        <v>48</v>
      </c>
      <c r="V2967" t="s">
        <v>49</v>
      </c>
      <c r="W2967" t="s">
        <v>18833</v>
      </c>
      <c r="X2967" s="126">
        <v>21071</v>
      </c>
      <c r="Y2967" t="s">
        <v>1180</v>
      </c>
      <c r="AB2967" t="s">
        <v>38</v>
      </c>
      <c r="AC2967" t="s">
        <v>39</v>
      </c>
      <c r="AD2967" t="s">
        <v>40</v>
      </c>
    </row>
    <row r="2968" spans="1:30" x14ac:dyDescent="0.25">
      <c r="A2968" t="s">
        <v>1181</v>
      </c>
      <c r="B2968" t="s">
        <v>27</v>
      </c>
      <c r="C2968" t="s">
        <v>28</v>
      </c>
      <c r="D2968" t="s">
        <v>29</v>
      </c>
      <c r="E2968" t="s">
        <v>30</v>
      </c>
      <c r="F2968" t="s">
        <v>1148</v>
      </c>
      <c r="G2968" t="s">
        <v>1149</v>
      </c>
      <c r="H2968" t="s">
        <v>6354</v>
      </c>
      <c r="I2968" t="s">
        <v>639</v>
      </c>
      <c r="J2968" t="s">
        <v>1181</v>
      </c>
      <c r="K2968" t="s">
        <v>31</v>
      </c>
      <c r="L2968" t="s">
        <v>31</v>
      </c>
      <c r="M2968" t="s">
        <v>42</v>
      </c>
      <c r="N2968" t="s">
        <v>43</v>
      </c>
      <c r="O2968" t="s">
        <v>1182</v>
      </c>
      <c r="P2968" t="s">
        <v>135</v>
      </c>
      <c r="Q2968" t="s">
        <v>174</v>
      </c>
      <c r="R2968" t="s">
        <v>1183</v>
      </c>
      <c r="S2968" t="str">
        <f t="shared" si="42"/>
        <v>COILA ROJAS, OLIMPIA MARIA</v>
      </c>
      <c r="T2968" t="s">
        <v>64</v>
      </c>
      <c r="U2968" t="s">
        <v>48</v>
      </c>
      <c r="V2968" t="s">
        <v>49</v>
      </c>
      <c r="W2968" t="s">
        <v>18834</v>
      </c>
      <c r="X2968" s="126">
        <v>23759</v>
      </c>
      <c r="Y2968" t="s">
        <v>1184</v>
      </c>
      <c r="AB2968" t="s">
        <v>38</v>
      </c>
      <c r="AC2968" t="s">
        <v>39</v>
      </c>
      <c r="AD2968" t="s">
        <v>40</v>
      </c>
    </row>
    <row r="2969" spans="1:30" x14ac:dyDescent="0.25">
      <c r="A2969" t="s">
        <v>1185</v>
      </c>
      <c r="B2969" t="s">
        <v>27</v>
      </c>
      <c r="C2969" t="s">
        <v>28</v>
      </c>
      <c r="D2969" t="s">
        <v>29</v>
      </c>
      <c r="E2969" t="s">
        <v>30</v>
      </c>
      <c r="F2969" t="s">
        <v>1148</v>
      </c>
      <c r="G2969" t="s">
        <v>1149</v>
      </c>
      <c r="H2969" t="s">
        <v>6354</v>
      </c>
      <c r="I2969" t="s">
        <v>639</v>
      </c>
      <c r="J2969" t="s">
        <v>1185</v>
      </c>
      <c r="K2969" t="s">
        <v>31</v>
      </c>
      <c r="L2969" t="s">
        <v>31</v>
      </c>
      <c r="M2969" t="s">
        <v>42</v>
      </c>
      <c r="N2969" t="s">
        <v>43</v>
      </c>
      <c r="O2969" t="s">
        <v>53</v>
      </c>
      <c r="P2969" t="s">
        <v>62</v>
      </c>
      <c r="Q2969" t="s">
        <v>341</v>
      </c>
      <c r="R2969" t="s">
        <v>1157</v>
      </c>
      <c r="S2969" t="str">
        <f t="shared" si="42"/>
        <v>MEDINA GUTIERREZ, GLADYS NEMIA</v>
      </c>
      <c r="T2969" t="s">
        <v>36</v>
      </c>
      <c r="U2969" t="s">
        <v>48</v>
      </c>
      <c r="V2969" t="s">
        <v>49</v>
      </c>
      <c r="W2969" t="s">
        <v>18835</v>
      </c>
      <c r="X2969" s="126">
        <v>22870</v>
      </c>
      <c r="Y2969" t="s">
        <v>1158</v>
      </c>
      <c r="AB2969" t="s">
        <v>38</v>
      </c>
      <c r="AC2969" t="s">
        <v>39</v>
      </c>
      <c r="AD2969" t="s">
        <v>40</v>
      </c>
    </row>
    <row r="2970" spans="1:30" x14ac:dyDescent="0.25">
      <c r="A2970" t="s">
        <v>1186</v>
      </c>
      <c r="B2970" t="s">
        <v>27</v>
      </c>
      <c r="C2970" t="s">
        <v>28</v>
      </c>
      <c r="D2970" t="s">
        <v>29</v>
      </c>
      <c r="E2970" t="s">
        <v>30</v>
      </c>
      <c r="F2970" t="s">
        <v>1148</v>
      </c>
      <c r="G2970" t="s">
        <v>1149</v>
      </c>
      <c r="H2970" t="s">
        <v>6354</v>
      </c>
      <c r="I2970" t="s">
        <v>639</v>
      </c>
      <c r="J2970" t="s">
        <v>1186</v>
      </c>
      <c r="K2970" t="s">
        <v>31</v>
      </c>
      <c r="L2970" t="s">
        <v>31</v>
      </c>
      <c r="M2970" t="s">
        <v>42</v>
      </c>
      <c r="N2970" t="s">
        <v>43</v>
      </c>
      <c r="O2970" t="s">
        <v>1187</v>
      </c>
      <c r="P2970" t="s">
        <v>256</v>
      </c>
      <c r="Q2970" t="s">
        <v>888</v>
      </c>
      <c r="R2970" t="s">
        <v>1188</v>
      </c>
      <c r="S2970" t="str">
        <f t="shared" si="42"/>
        <v>SANCHEZ QUINTO, JUAN ALDO</v>
      </c>
      <c r="T2970" t="s">
        <v>47</v>
      </c>
      <c r="U2970" t="s">
        <v>48</v>
      </c>
      <c r="V2970" t="s">
        <v>49</v>
      </c>
      <c r="W2970" t="s">
        <v>18836</v>
      </c>
      <c r="X2970" s="126">
        <v>26502</v>
      </c>
      <c r="Y2970" t="s">
        <v>1189</v>
      </c>
      <c r="AB2970" t="s">
        <v>38</v>
      </c>
      <c r="AC2970" t="s">
        <v>39</v>
      </c>
      <c r="AD2970" t="s">
        <v>40</v>
      </c>
    </row>
    <row r="2971" spans="1:30" x14ac:dyDescent="0.25">
      <c r="A2971" t="s">
        <v>1190</v>
      </c>
      <c r="B2971" t="s">
        <v>27</v>
      </c>
      <c r="C2971" t="s">
        <v>28</v>
      </c>
      <c r="D2971" t="s">
        <v>29</v>
      </c>
      <c r="E2971" t="s">
        <v>30</v>
      </c>
      <c r="F2971" t="s">
        <v>1148</v>
      </c>
      <c r="G2971" t="s">
        <v>1149</v>
      </c>
      <c r="H2971" t="s">
        <v>6354</v>
      </c>
      <c r="I2971" t="s">
        <v>639</v>
      </c>
      <c r="J2971" t="s">
        <v>1190</v>
      </c>
      <c r="K2971" t="s">
        <v>31</v>
      </c>
      <c r="L2971" t="s">
        <v>31</v>
      </c>
      <c r="M2971" t="s">
        <v>42</v>
      </c>
      <c r="N2971" t="s">
        <v>43</v>
      </c>
      <c r="O2971" t="s">
        <v>53</v>
      </c>
      <c r="P2971" t="s">
        <v>75</v>
      </c>
      <c r="Q2971" t="s">
        <v>605</v>
      </c>
      <c r="R2971" t="s">
        <v>1191</v>
      </c>
      <c r="S2971" t="str">
        <f t="shared" si="42"/>
        <v>QUISPE QUISCA, LUCIA DEMETRINA</v>
      </c>
      <c r="T2971" t="s">
        <v>52</v>
      </c>
      <c r="U2971" t="s">
        <v>48</v>
      </c>
      <c r="V2971" t="s">
        <v>49</v>
      </c>
      <c r="W2971" t="s">
        <v>18837</v>
      </c>
      <c r="X2971" s="126">
        <v>24279</v>
      </c>
      <c r="Y2971" t="s">
        <v>1192</v>
      </c>
      <c r="AB2971" t="s">
        <v>38</v>
      </c>
      <c r="AC2971" t="s">
        <v>39</v>
      </c>
      <c r="AD2971" t="s">
        <v>40</v>
      </c>
    </row>
    <row r="2972" spans="1:30" x14ac:dyDescent="0.25">
      <c r="A2972" t="s">
        <v>1193</v>
      </c>
      <c r="B2972" t="s">
        <v>27</v>
      </c>
      <c r="C2972" t="s">
        <v>28</v>
      </c>
      <c r="D2972" t="s">
        <v>29</v>
      </c>
      <c r="E2972" t="s">
        <v>30</v>
      </c>
      <c r="F2972" t="s">
        <v>1148</v>
      </c>
      <c r="G2972" t="s">
        <v>1149</v>
      </c>
      <c r="H2972" t="s">
        <v>6354</v>
      </c>
      <c r="I2972" t="s">
        <v>639</v>
      </c>
      <c r="J2972" t="s">
        <v>1193</v>
      </c>
      <c r="K2972" t="s">
        <v>31</v>
      </c>
      <c r="L2972" t="s">
        <v>31</v>
      </c>
      <c r="M2972" t="s">
        <v>42</v>
      </c>
      <c r="N2972" t="s">
        <v>43</v>
      </c>
      <c r="O2972" t="s">
        <v>53</v>
      </c>
      <c r="P2972" t="s">
        <v>152</v>
      </c>
      <c r="Q2972" t="s">
        <v>508</v>
      </c>
      <c r="R2972" t="s">
        <v>1194</v>
      </c>
      <c r="S2972" t="str">
        <f t="shared" si="42"/>
        <v>RAMOS JAHUIRA, LUCRECIA ELSA</v>
      </c>
      <c r="T2972" t="s">
        <v>52</v>
      </c>
      <c r="U2972" t="s">
        <v>48</v>
      </c>
      <c r="V2972" t="s">
        <v>49</v>
      </c>
      <c r="W2972" t="s">
        <v>18838</v>
      </c>
      <c r="X2972" s="126">
        <v>23654</v>
      </c>
      <c r="Y2972" t="s">
        <v>1195</v>
      </c>
      <c r="AB2972" t="s">
        <v>38</v>
      </c>
      <c r="AC2972" t="s">
        <v>39</v>
      </c>
      <c r="AD2972" t="s">
        <v>40</v>
      </c>
    </row>
    <row r="2973" spans="1:30" x14ac:dyDescent="0.25">
      <c r="A2973" t="s">
        <v>1196</v>
      </c>
      <c r="B2973" t="s">
        <v>27</v>
      </c>
      <c r="C2973" t="s">
        <v>28</v>
      </c>
      <c r="D2973" t="s">
        <v>29</v>
      </c>
      <c r="E2973" t="s">
        <v>30</v>
      </c>
      <c r="F2973" t="s">
        <v>1148</v>
      </c>
      <c r="G2973" t="s">
        <v>1149</v>
      </c>
      <c r="H2973" t="s">
        <v>6354</v>
      </c>
      <c r="I2973" t="s">
        <v>639</v>
      </c>
      <c r="J2973" t="s">
        <v>1196</v>
      </c>
      <c r="K2973" t="s">
        <v>31</v>
      </c>
      <c r="L2973" t="s">
        <v>31</v>
      </c>
      <c r="M2973" t="s">
        <v>9423</v>
      </c>
      <c r="N2973" t="s">
        <v>43</v>
      </c>
      <c r="O2973" t="s">
        <v>53</v>
      </c>
      <c r="P2973" t="s">
        <v>592</v>
      </c>
      <c r="Q2973" t="s">
        <v>193</v>
      </c>
      <c r="R2973" t="s">
        <v>1197</v>
      </c>
      <c r="S2973" t="str">
        <f t="shared" si="42"/>
        <v>YANARICO APAZA, DAVID FABIAN</v>
      </c>
      <c r="T2973" t="s">
        <v>47</v>
      </c>
      <c r="U2973" t="s">
        <v>48</v>
      </c>
      <c r="V2973" t="s">
        <v>49</v>
      </c>
      <c r="W2973" t="s">
        <v>18839</v>
      </c>
      <c r="X2973" s="126">
        <v>23395</v>
      </c>
      <c r="Y2973" t="s">
        <v>1198</v>
      </c>
      <c r="AB2973" t="s">
        <v>38</v>
      </c>
      <c r="AC2973" t="s">
        <v>39</v>
      </c>
      <c r="AD2973" t="s">
        <v>40</v>
      </c>
    </row>
    <row r="2974" spans="1:30" x14ac:dyDescent="0.25">
      <c r="A2974" t="s">
        <v>1199</v>
      </c>
      <c r="B2974" t="s">
        <v>27</v>
      </c>
      <c r="C2974" t="s">
        <v>28</v>
      </c>
      <c r="D2974" t="s">
        <v>29</v>
      </c>
      <c r="E2974" t="s">
        <v>30</v>
      </c>
      <c r="F2974" t="s">
        <v>1148</v>
      </c>
      <c r="G2974" t="s">
        <v>1149</v>
      </c>
      <c r="H2974" t="s">
        <v>6354</v>
      </c>
      <c r="I2974" t="s">
        <v>639</v>
      </c>
      <c r="J2974" t="s">
        <v>1199</v>
      </c>
      <c r="K2974" t="s">
        <v>31</v>
      </c>
      <c r="L2974" t="s">
        <v>31</v>
      </c>
      <c r="M2974" t="s">
        <v>42</v>
      </c>
      <c r="N2974" t="s">
        <v>43</v>
      </c>
      <c r="O2974" t="s">
        <v>1200</v>
      </c>
      <c r="P2974" t="s">
        <v>754</v>
      </c>
      <c r="Q2974" t="s">
        <v>106</v>
      </c>
      <c r="R2974" t="s">
        <v>1201</v>
      </c>
      <c r="S2974" t="str">
        <f t="shared" si="42"/>
        <v>CARIAPAZA MAMANI, WILLY HERACLIDES</v>
      </c>
      <c r="T2974" t="s">
        <v>52</v>
      </c>
      <c r="U2974" t="s">
        <v>48</v>
      </c>
      <c r="V2974" t="s">
        <v>49</v>
      </c>
      <c r="W2974" t="s">
        <v>18840</v>
      </c>
      <c r="X2974" s="126">
        <v>29202</v>
      </c>
      <c r="Y2974" t="s">
        <v>1202</v>
      </c>
      <c r="AB2974" t="s">
        <v>38</v>
      </c>
      <c r="AC2974" t="s">
        <v>39</v>
      </c>
      <c r="AD2974" t="s">
        <v>40</v>
      </c>
    </row>
    <row r="2975" spans="1:30" x14ac:dyDescent="0.25">
      <c r="A2975" t="s">
        <v>18841</v>
      </c>
      <c r="B2975" t="s">
        <v>27</v>
      </c>
      <c r="C2975" t="s">
        <v>28</v>
      </c>
      <c r="D2975" t="s">
        <v>29</v>
      </c>
      <c r="E2975" t="s">
        <v>30</v>
      </c>
      <c r="F2975" t="s">
        <v>1148</v>
      </c>
      <c r="G2975" t="s">
        <v>1149</v>
      </c>
      <c r="H2975" t="s">
        <v>6354</v>
      </c>
      <c r="I2975" t="s">
        <v>639</v>
      </c>
      <c r="J2975" t="s">
        <v>18841</v>
      </c>
      <c r="K2975" t="s">
        <v>31</v>
      </c>
      <c r="L2975" t="s">
        <v>31</v>
      </c>
      <c r="M2975" t="s">
        <v>42</v>
      </c>
      <c r="N2975" t="s">
        <v>61</v>
      </c>
      <c r="O2975" t="s">
        <v>18689</v>
      </c>
      <c r="P2975" t="s">
        <v>573</v>
      </c>
      <c r="Q2975" t="s">
        <v>788</v>
      </c>
      <c r="R2975" t="s">
        <v>680</v>
      </c>
      <c r="S2975" s="189" t="s">
        <v>235</v>
      </c>
      <c r="T2975" t="s">
        <v>64</v>
      </c>
      <c r="U2975" t="s">
        <v>5879</v>
      </c>
      <c r="V2975" t="s">
        <v>49</v>
      </c>
      <c r="W2975" t="s">
        <v>23018</v>
      </c>
      <c r="X2975" s="126">
        <v>29688</v>
      </c>
      <c r="Y2975" t="s">
        <v>23019</v>
      </c>
      <c r="Z2975" s="126">
        <v>44256</v>
      </c>
      <c r="AA2975" s="126">
        <v>44561</v>
      </c>
      <c r="AB2975" t="s">
        <v>2185</v>
      </c>
      <c r="AC2975" t="s">
        <v>6628</v>
      </c>
      <c r="AD2975" t="s">
        <v>40</v>
      </c>
    </row>
    <row r="2976" spans="1:30" x14ac:dyDescent="0.25">
      <c r="A2976" t="s">
        <v>1203</v>
      </c>
      <c r="B2976" t="s">
        <v>27</v>
      </c>
      <c r="C2976" t="s">
        <v>28</v>
      </c>
      <c r="D2976" t="s">
        <v>29</v>
      </c>
      <c r="E2976" t="s">
        <v>30</v>
      </c>
      <c r="F2976" t="s">
        <v>1148</v>
      </c>
      <c r="G2976" t="s">
        <v>1149</v>
      </c>
      <c r="H2976" t="s">
        <v>6354</v>
      </c>
      <c r="I2976" t="s">
        <v>639</v>
      </c>
      <c r="J2976" t="s">
        <v>1203</v>
      </c>
      <c r="K2976" t="s">
        <v>31</v>
      </c>
      <c r="L2976" t="s">
        <v>77</v>
      </c>
      <c r="M2976" t="s">
        <v>77</v>
      </c>
      <c r="N2976" t="s">
        <v>61</v>
      </c>
      <c r="O2976" t="s">
        <v>18842</v>
      </c>
      <c r="P2976" t="s">
        <v>126</v>
      </c>
      <c r="Q2976" t="s">
        <v>132</v>
      </c>
      <c r="R2976" t="s">
        <v>23020</v>
      </c>
      <c r="S2976" s="189" t="s">
        <v>235</v>
      </c>
      <c r="T2976" t="s">
        <v>41</v>
      </c>
      <c r="U2976" t="s">
        <v>48</v>
      </c>
      <c r="V2976" t="s">
        <v>49</v>
      </c>
      <c r="W2976" t="s">
        <v>23021</v>
      </c>
      <c r="X2976" s="126">
        <v>29225</v>
      </c>
      <c r="Y2976" t="s">
        <v>23022</v>
      </c>
      <c r="Z2976" s="126">
        <v>44256</v>
      </c>
      <c r="AA2976" s="126">
        <v>44561</v>
      </c>
      <c r="AB2976" t="s">
        <v>38</v>
      </c>
      <c r="AC2976" t="s">
        <v>80</v>
      </c>
      <c r="AD2976" t="s">
        <v>40</v>
      </c>
    </row>
    <row r="2977" spans="1:30" x14ac:dyDescent="0.25">
      <c r="A2977" t="s">
        <v>1204</v>
      </c>
      <c r="B2977" t="s">
        <v>27</v>
      </c>
      <c r="C2977" t="s">
        <v>28</v>
      </c>
      <c r="D2977" t="s">
        <v>29</v>
      </c>
      <c r="E2977" t="s">
        <v>30</v>
      </c>
      <c r="F2977" t="s">
        <v>1148</v>
      </c>
      <c r="G2977" t="s">
        <v>1149</v>
      </c>
      <c r="H2977" t="s">
        <v>6354</v>
      </c>
      <c r="I2977" t="s">
        <v>639</v>
      </c>
      <c r="J2977" t="s">
        <v>1204</v>
      </c>
      <c r="K2977" t="s">
        <v>31</v>
      </c>
      <c r="L2977" t="s">
        <v>77</v>
      </c>
      <c r="M2977" t="s">
        <v>77</v>
      </c>
      <c r="N2977" t="s">
        <v>43</v>
      </c>
      <c r="O2977" t="s">
        <v>53</v>
      </c>
      <c r="P2977" t="s">
        <v>60</v>
      </c>
      <c r="Q2977" t="s">
        <v>66</v>
      </c>
      <c r="R2977" t="s">
        <v>1205</v>
      </c>
      <c r="S2977" t="str">
        <f t="shared" si="42"/>
        <v>GALLEGOS LOAYZA, YONI JESUS</v>
      </c>
      <c r="T2977" t="s">
        <v>41</v>
      </c>
      <c r="U2977" t="s">
        <v>48</v>
      </c>
      <c r="V2977" t="s">
        <v>49</v>
      </c>
      <c r="W2977" t="s">
        <v>18843</v>
      </c>
      <c r="X2977" s="126">
        <v>25249</v>
      </c>
      <c r="Y2977" t="s">
        <v>1206</v>
      </c>
      <c r="AB2977" t="s">
        <v>38</v>
      </c>
      <c r="AC2977" t="s">
        <v>80</v>
      </c>
      <c r="AD2977" t="s">
        <v>40</v>
      </c>
    </row>
    <row r="2978" spans="1:30" x14ac:dyDescent="0.25">
      <c r="A2978" t="s">
        <v>1207</v>
      </c>
      <c r="B2978" t="s">
        <v>27</v>
      </c>
      <c r="C2978" t="s">
        <v>28</v>
      </c>
      <c r="D2978" t="s">
        <v>29</v>
      </c>
      <c r="E2978" t="s">
        <v>30</v>
      </c>
      <c r="F2978" t="s">
        <v>1148</v>
      </c>
      <c r="G2978" t="s">
        <v>1149</v>
      </c>
      <c r="H2978" t="s">
        <v>6354</v>
      </c>
      <c r="I2978" t="s">
        <v>639</v>
      </c>
      <c r="J2978" t="s">
        <v>1207</v>
      </c>
      <c r="K2978" t="s">
        <v>90</v>
      </c>
      <c r="L2978" t="s">
        <v>720</v>
      </c>
      <c r="M2978" t="s">
        <v>817</v>
      </c>
      <c r="N2978" t="s">
        <v>43</v>
      </c>
      <c r="O2978" t="s">
        <v>53</v>
      </c>
      <c r="P2978" t="s">
        <v>106</v>
      </c>
      <c r="Q2978" t="s">
        <v>1208</v>
      </c>
      <c r="R2978" t="s">
        <v>700</v>
      </c>
      <c r="S2978" t="str">
        <f t="shared" si="42"/>
        <v>MAMANI HUARMANILLO, ANASTACIO</v>
      </c>
      <c r="T2978" t="s">
        <v>766</v>
      </c>
      <c r="U2978" t="s">
        <v>37</v>
      </c>
      <c r="V2978" t="s">
        <v>49</v>
      </c>
      <c r="W2978" t="s">
        <v>18844</v>
      </c>
      <c r="X2978" s="126">
        <v>20194</v>
      </c>
      <c r="Y2978" t="s">
        <v>1209</v>
      </c>
      <c r="AB2978" t="s">
        <v>38</v>
      </c>
      <c r="AC2978" t="s">
        <v>95</v>
      </c>
      <c r="AD2978" t="s">
        <v>40</v>
      </c>
    </row>
    <row r="2979" spans="1:30" x14ac:dyDescent="0.25">
      <c r="A2979" t="s">
        <v>1210</v>
      </c>
      <c r="B2979" t="s">
        <v>27</v>
      </c>
      <c r="C2979" t="s">
        <v>28</v>
      </c>
      <c r="D2979" t="s">
        <v>29</v>
      </c>
      <c r="E2979" t="s">
        <v>30</v>
      </c>
      <c r="F2979" t="s">
        <v>1148</v>
      </c>
      <c r="G2979" t="s">
        <v>1149</v>
      </c>
      <c r="H2979" t="s">
        <v>6354</v>
      </c>
      <c r="I2979" t="s">
        <v>639</v>
      </c>
      <c r="J2979" t="s">
        <v>1210</v>
      </c>
      <c r="K2979" t="s">
        <v>90</v>
      </c>
      <c r="L2979" t="s">
        <v>91</v>
      </c>
      <c r="M2979" t="s">
        <v>723</v>
      </c>
      <c r="N2979" t="s">
        <v>43</v>
      </c>
      <c r="O2979" t="s">
        <v>53</v>
      </c>
      <c r="P2979" t="s">
        <v>663</v>
      </c>
      <c r="Q2979" t="s">
        <v>289</v>
      </c>
      <c r="R2979" t="s">
        <v>637</v>
      </c>
      <c r="S2979" t="str">
        <f t="shared" si="42"/>
        <v>OHA NINA, VENANCIO</v>
      </c>
      <c r="T2979" t="s">
        <v>100</v>
      </c>
      <c r="U2979" t="s">
        <v>37</v>
      </c>
      <c r="V2979" t="s">
        <v>49</v>
      </c>
      <c r="W2979" t="s">
        <v>18845</v>
      </c>
      <c r="X2979" s="126">
        <v>22372</v>
      </c>
      <c r="Y2979" t="s">
        <v>1211</v>
      </c>
      <c r="AB2979" t="s">
        <v>38</v>
      </c>
      <c r="AC2979" t="s">
        <v>95</v>
      </c>
      <c r="AD2979" t="s">
        <v>40</v>
      </c>
    </row>
    <row r="2980" spans="1:30" x14ac:dyDescent="0.25">
      <c r="A2980" t="s">
        <v>1212</v>
      </c>
      <c r="B2980" t="s">
        <v>27</v>
      </c>
      <c r="C2980" t="s">
        <v>28</v>
      </c>
      <c r="D2980" t="s">
        <v>29</v>
      </c>
      <c r="E2980" t="s">
        <v>30</v>
      </c>
      <c r="F2980" t="s">
        <v>1148</v>
      </c>
      <c r="G2980" t="s">
        <v>1149</v>
      </c>
      <c r="H2980" t="s">
        <v>6354</v>
      </c>
      <c r="I2980" t="s">
        <v>639</v>
      </c>
      <c r="J2980" t="s">
        <v>1212</v>
      </c>
      <c r="K2980" t="s">
        <v>90</v>
      </c>
      <c r="L2980" t="s">
        <v>91</v>
      </c>
      <c r="M2980" t="s">
        <v>1213</v>
      </c>
      <c r="N2980" t="s">
        <v>43</v>
      </c>
      <c r="O2980" t="s">
        <v>53</v>
      </c>
      <c r="P2980" t="s">
        <v>391</v>
      </c>
      <c r="Q2980" t="s">
        <v>126</v>
      </c>
      <c r="R2980" t="s">
        <v>824</v>
      </c>
      <c r="S2980" t="str">
        <f t="shared" si="42"/>
        <v>LLANO FLORES, LUIS</v>
      </c>
      <c r="T2980" t="s">
        <v>309</v>
      </c>
      <c r="U2980" t="s">
        <v>37</v>
      </c>
      <c r="V2980" t="s">
        <v>49</v>
      </c>
      <c r="W2980" t="s">
        <v>18846</v>
      </c>
      <c r="X2980" s="126">
        <v>23659</v>
      </c>
      <c r="Y2980" t="s">
        <v>1214</v>
      </c>
      <c r="AB2980" t="s">
        <v>38</v>
      </c>
      <c r="AC2980" t="s">
        <v>95</v>
      </c>
      <c r="AD2980" t="s">
        <v>40</v>
      </c>
    </row>
    <row r="2981" spans="1:30" x14ac:dyDescent="0.25">
      <c r="A2981" t="s">
        <v>1215</v>
      </c>
      <c r="B2981" t="s">
        <v>27</v>
      </c>
      <c r="C2981" t="s">
        <v>28</v>
      </c>
      <c r="D2981" t="s">
        <v>29</v>
      </c>
      <c r="E2981" t="s">
        <v>30</v>
      </c>
      <c r="F2981" t="s">
        <v>1148</v>
      </c>
      <c r="G2981" t="s">
        <v>1149</v>
      </c>
      <c r="H2981" t="s">
        <v>6354</v>
      </c>
      <c r="I2981" t="s">
        <v>639</v>
      </c>
      <c r="J2981" t="s">
        <v>1215</v>
      </c>
      <c r="K2981" t="s">
        <v>90</v>
      </c>
      <c r="L2981" t="s">
        <v>91</v>
      </c>
      <c r="M2981" t="s">
        <v>92</v>
      </c>
      <c r="N2981" t="s">
        <v>43</v>
      </c>
      <c r="O2981" t="s">
        <v>1216</v>
      </c>
      <c r="P2981" t="s">
        <v>106</v>
      </c>
      <c r="Q2981" t="s">
        <v>325</v>
      </c>
      <c r="R2981" t="s">
        <v>990</v>
      </c>
      <c r="S2981" t="str">
        <f t="shared" si="42"/>
        <v>MAMANI MENDOZA, TOMAS</v>
      </c>
      <c r="T2981" t="s">
        <v>147</v>
      </c>
      <c r="U2981" t="s">
        <v>37</v>
      </c>
      <c r="V2981" t="s">
        <v>49</v>
      </c>
      <c r="W2981" t="s">
        <v>18847</v>
      </c>
      <c r="X2981" s="126">
        <v>22733</v>
      </c>
      <c r="Y2981" t="s">
        <v>1217</v>
      </c>
      <c r="AB2981" t="s">
        <v>38</v>
      </c>
      <c r="AC2981" t="s">
        <v>95</v>
      </c>
      <c r="AD2981" t="s">
        <v>40</v>
      </c>
    </row>
    <row r="2982" spans="1:30" x14ac:dyDescent="0.25">
      <c r="A2982" t="s">
        <v>1218</v>
      </c>
      <c r="B2982" t="s">
        <v>27</v>
      </c>
      <c r="C2982" t="s">
        <v>28</v>
      </c>
      <c r="D2982" t="s">
        <v>29</v>
      </c>
      <c r="E2982" t="s">
        <v>30</v>
      </c>
      <c r="F2982" t="s">
        <v>1148</v>
      </c>
      <c r="G2982" t="s">
        <v>1149</v>
      </c>
      <c r="H2982" t="s">
        <v>6354</v>
      </c>
      <c r="I2982" t="s">
        <v>639</v>
      </c>
      <c r="J2982" t="s">
        <v>1218</v>
      </c>
      <c r="K2982" t="s">
        <v>90</v>
      </c>
      <c r="L2982" t="s">
        <v>91</v>
      </c>
      <c r="M2982" t="s">
        <v>92</v>
      </c>
      <c r="N2982" t="s">
        <v>43</v>
      </c>
      <c r="O2982" t="s">
        <v>18848</v>
      </c>
      <c r="P2982" t="s">
        <v>273</v>
      </c>
      <c r="Q2982" t="s">
        <v>105</v>
      </c>
      <c r="R2982" t="s">
        <v>989</v>
      </c>
      <c r="S2982" t="str">
        <f t="shared" si="42"/>
        <v>CUTIPA CHAMBI, RONALD</v>
      </c>
      <c r="T2982" t="s">
        <v>102</v>
      </c>
      <c r="U2982" t="s">
        <v>37</v>
      </c>
      <c r="V2982" t="s">
        <v>49</v>
      </c>
      <c r="W2982" t="s">
        <v>18849</v>
      </c>
      <c r="X2982" s="126">
        <v>33248</v>
      </c>
      <c r="Y2982" t="s">
        <v>13925</v>
      </c>
      <c r="AB2982" t="s">
        <v>38</v>
      </c>
      <c r="AC2982" t="s">
        <v>95</v>
      </c>
      <c r="AD2982" t="s">
        <v>40</v>
      </c>
    </row>
    <row r="2983" spans="1:30" x14ac:dyDescent="0.25">
      <c r="A2983" t="s">
        <v>1219</v>
      </c>
      <c r="B2983" t="s">
        <v>27</v>
      </c>
      <c r="C2983" t="s">
        <v>28</v>
      </c>
      <c r="D2983" t="s">
        <v>29</v>
      </c>
      <c r="E2983" t="s">
        <v>30</v>
      </c>
      <c r="F2983" t="s">
        <v>1148</v>
      </c>
      <c r="G2983" t="s">
        <v>1149</v>
      </c>
      <c r="H2983" t="s">
        <v>6354</v>
      </c>
      <c r="I2983" t="s">
        <v>639</v>
      </c>
      <c r="J2983" t="s">
        <v>1219</v>
      </c>
      <c r="K2983" t="s">
        <v>90</v>
      </c>
      <c r="L2983" t="s">
        <v>91</v>
      </c>
      <c r="M2983" t="s">
        <v>1213</v>
      </c>
      <c r="N2983" t="s">
        <v>43</v>
      </c>
      <c r="O2983" t="s">
        <v>1220</v>
      </c>
      <c r="P2983" t="s">
        <v>1221</v>
      </c>
      <c r="Q2983" t="s">
        <v>419</v>
      </c>
      <c r="R2983" t="s">
        <v>1222</v>
      </c>
      <c r="S2983" t="str">
        <f t="shared" si="42"/>
        <v>SAIRITUPA ASQUI, ELOY NATALIO</v>
      </c>
      <c r="T2983" t="s">
        <v>192</v>
      </c>
      <c r="U2983" t="s">
        <v>37</v>
      </c>
      <c r="V2983" t="s">
        <v>49</v>
      </c>
      <c r="W2983" t="s">
        <v>18850</v>
      </c>
      <c r="X2983" s="126">
        <v>20790</v>
      </c>
      <c r="Y2983" t="s">
        <v>1223</v>
      </c>
      <c r="AB2983" t="s">
        <v>38</v>
      </c>
      <c r="AC2983" t="s">
        <v>95</v>
      </c>
      <c r="AD2983" t="s">
        <v>40</v>
      </c>
    </row>
    <row r="2984" spans="1:30" x14ac:dyDescent="0.25">
      <c r="A2984" t="s">
        <v>1226</v>
      </c>
      <c r="B2984" t="s">
        <v>27</v>
      </c>
      <c r="C2984" t="s">
        <v>28</v>
      </c>
      <c r="D2984" t="s">
        <v>29</v>
      </c>
      <c r="E2984" t="s">
        <v>30</v>
      </c>
      <c r="F2984" t="s">
        <v>1224</v>
      </c>
      <c r="G2984" t="s">
        <v>1225</v>
      </c>
      <c r="H2984" t="s">
        <v>6354</v>
      </c>
      <c r="I2984" t="s">
        <v>6174</v>
      </c>
      <c r="J2984" t="s">
        <v>1226</v>
      </c>
      <c r="K2984" t="s">
        <v>31</v>
      </c>
      <c r="L2984" t="s">
        <v>32</v>
      </c>
      <c r="M2984" t="s">
        <v>33</v>
      </c>
      <c r="N2984" t="s">
        <v>34</v>
      </c>
      <c r="O2984" t="s">
        <v>18851</v>
      </c>
      <c r="P2984" t="s">
        <v>494</v>
      </c>
      <c r="Q2984" t="s">
        <v>555</v>
      </c>
      <c r="R2984" t="s">
        <v>864</v>
      </c>
      <c r="S2984" t="str">
        <f t="shared" si="42"/>
        <v>CALSIN CALLA, ARMANDO</v>
      </c>
      <c r="T2984" t="s">
        <v>316</v>
      </c>
      <c r="U2984" t="s">
        <v>37</v>
      </c>
      <c r="V2984" t="s">
        <v>162</v>
      </c>
      <c r="W2984" t="s">
        <v>18852</v>
      </c>
      <c r="X2984" s="126">
        <v>24426</v>
      </c>
      <c r="Y2984" t="s">
        <v>4350</v>
      </c>
      <c r="Z2984" s="126">
        <v>44197</v>
      </c>
      <c r="AA2984" s="126">
        <v>44957</v>
      </c>
      <c r="AB2984" t="s">
        <v>38</v>
      </c>
      <c r="AC2984" t="s">
        <v>39</v>
      </c>
      <c r="AD2984" t="s">
        <v>40</v>
      </c>
    </row>
    <row r="2985" spans="1:30" x14ac:dyDescent="0.25">
      <c r="A2985" t="s">
        <v>1227</v>
      </c>
      <c r="B2985" t="s">
        <v>27</v>
      </c>
      <c r="C2985" t="s">
        <v>28</v>
      </c>
      <c r="D2985" t="s">
        <v>29</v>
      </c>
      <c r="E2985" t="s">
        <v>30</v>
      </c>
      <c r="F2985" t="s">
        <v>1224</v>
      </c>
      <c r="G2985" t="s">
        <v>1225</v>
      </c>
      <c r="H2985" t="s">
        <v>6354</v>
      </c>
      <c r="I2985" t="s">
        <v>6174</v>
      </c>
      <c r="J2985" t="s">
        <v>1227</v>
      </c>
      <c r="K2985" t="s">
        <v>31</v>
      </c>
      <c r="L2985" t="s">
        <v>32</v>
      </c>
      <c r="M2985" t="s">
        <v>709</v>
      </c>
      <c r="N2985" t="s">
        <v>34</v>
      </c>
      <c r="O2985" t="s">
        <v>6359</v>
      </c>
      <c r="P2985" t="s">
        <v>75</v>
      </c>
      <c r="Q2985" t="s">
        <v>228</v>
      </c>
      <c r="R2985" t="s">
        <v>5760</v>
      </c>
      <c r="S2985" t="str">
        <f t="shared" si="42"/>
        <v>QUISPE CALIZAYA, LUZ ELIANA</v>
      </c>
      <c r="T2985" t="s">
        <v>36</v>
      </c>
      <c r="U2985" t="s">
        <v>37</v>
      </c>
      <c r="V2985" t="s">
        <v>9385</v>
      </c>
      <c r="W2985" t="s">
        <v>18853</v>
      </c>
      <c r="X2985" s="126">
        <v>27793</v>
      </c>
      <c r="Y2985" t="s">
        <v>5761</v>
      </c>
      <c r="Z2985" s="126">
        <v>43497</v>
      </c>
      <c r="AA2985" s="126">
        <v>44957</v>
      </c>
      <c r="AB2985" t="s">
        <v>38</v>
      </c>
      <c r="AC2985" t="s">
        <v>39</v>
      </c>
      <c r="AD2985" t="s">
        <v>40</v>
      </c>
    </row>
    <row r="2986" spans="1:30" x14ac:dyDescent="0.25">
      <c r="A2986" t="s">
        <v>15855</v>
      </c>
      <c r="B2986" t="s">
        <v>27</v>
      </c>
      <c r="C2986" t="s">
        <v>28</v>
      </c>
      <c r="D2986" t="s">
        <v>29</v>
      </c>
      <c r="E2986" t="s">
        <v>30</v>
      </c>
      <c r="F2986" t="s">
        <v>1224</v>
      </c>
      <c r="G2986" t="s">
        <v>1225</v>
      </c>
      <c r="H2986" t="s">
        <v>6354</v>
      </c>
      <c r="I2986" t="s">
        <v>6174</v>
      </c>
      <c r="J2986" t="s">
        <v>15855</v>
      </c>
      <c r="K2986" t="s">
        <v>31</v>
      </c>
      <c r="L2986" t="s">
        <v>32</v>
      </c>
      <c r="M2986" t="s">
        <v>709</v>
      </c>
      <c r="N2986" t="s">
        <v>699</v>
      </c>
      <c r="O2986" t="s">
        <v>15447</v>
      </c>
      <c r="P2986" t="s">
        <v>186</v>
      </c>
      <c r="Q2986" t="s">
        <v>75</v>
      </c>
      <c r="R2986" t="s">
        <v>1232</v>
      </c>
      <c r="S2986" t="str">
        <f t="shared" si="42"/>
        <v>ORDOÑEZ QUISPE, ELBA BETTY</v>
      </c>
      <c r="T2986" t="s">
        <v>316</v>
      </c>
      <c r="U2986" t="s">
        <v>37</v>
      </c>
      <c r="V2986" t="s">
        <v>49</v>
      </c>
      <c r="W2986" t="s">
        <v>18873</v>
      </c>
      <c r="X2986" s="126">
        <v>23965</v>
      </c>
      <c r="Y2986" t="s">
        <v>1233</v>
      </c>
      <c r="Z2986" s="126">
        <v>44197</v>
      </c>
      <c r="AA2986" s="126">
        <v>44561</v>
      </c>
      <c r="AB2986" t="s">
        <v>119</v>
      </c>
      <c r="AC2986" t="s">
        <v>39</v>
      </c>
      <c r="AD2986" t="s">
        <v>40</v>
      </c>
    </row>
    <row r="2987" spans="1:30" x14ac:dyDescent="0.25">
      <c r="A2987" t="s">
        <v>15856</v>
      </c>
      <c r="B2987" t="s">
        <v>27</v>
      </c>
      <c r="C2987" t="s">
        <v>28</v>
      </c>
      <c r="D2987" t="s">
        <v>29</v>
      </c>
      <c r="E2987" t="s">
        <v>30</v>
      </c>
      <c r="F2987" t="s">
        <v>1224</v>
      </c>
      <c r="G2987" t="s">
        <v>1225</v>
      </c>
      <c r="H2987" t="s">
        <v>6354</v>
      </c>
      <c r="I2987" t="s">
        <v>6174</v>
      </c>
      <c r="J2987" t="s">
        <v>15856</v>
      </c>
      <c r="K2987" t="s">
        <v>31</v>
      </c>
      <c r="L2987" t="s">
        <v>32</v>
      </c>
      <c r="M2987" t="s">
        <v>709</v>
      </c>
      <c r="N2987" t="s">
        <v>699</v>
      </c>
      <c r="O2987" t="s">
        <v>15447</v>
      </c>
      <c r="P2987" t="s">
        <v>150</v>
      </c>
      <c r="Q2987" t="s">
        <v>232</v>
      </c>
      <c r="R2987" t="s">
        <v>1548</v>
      </c>
      <c r="S2987" t="str">
        <f t="shared" si="42"/>
        <v>LAURA CHIPANA, MARUJA HILDA</v>
      </c>
      <c r="T2987" t="s">
        <v>316</v>
      </c>
      <c r="U2987" t="s">
        <v>37</v>
      </c>
      <c r="V2987" t="s">
        <v>49</v>
      </c>
      <c r="W2987" t="s">
        <v>19029</v>
      </c>
      <c r="X2987" s="126">
        <v>23784</v>
      </c>
      <c r="Y2987" t="s">
        <v>1549</v>
      </c>
      <c r="Z2987" s="126">
        <v>44197</v>
      </c>
      <c r="AA2987" s="126">
        <v>44561</v>
      </c>
      <c r="AB2987" t="s">
        <v>119</v>
      </c>
      <c r="AC2987" t="s">
        <v>39</v>
      </c>
      <c r="AD2987" t="s">
        <v>40</v>
      </c>
    </row>
    <row r="2988" spans="1:30" x14ac:dyDescent="0.25">
      <c r="A2988" t="s">
        <v>1230</v>
      </c>
      <c r="B2988" t="s">
        <v>27</v>
      </c>
      <c r="C2988" t="s">
        <v>28</v>
      </c>
      <c r="D2988" t="s">
        <v>29</v>
      </c>
      <c r="E2988" t="s">
        <v>30</v>
      </c>
      <c r="F2988" t="s">
        <v>1224</v>
      </c>
      <c r="G2988" t="s">
        <v>1225</v>
      </c>
      <c r="H2988" t="s">
        <v>6354</v>
      </c>
      <c r="I2988" t="s">
        <v>6174</v>
      </c>
      <c r="J2988" t="s">
        <v>1230</v>
      </c>
      <c r="K2988" t="s">
        <v>31</v>
      </c>
      <c r="L2988" t="s">
        <v>1154</v>
      </c>
      <c r="M2988" t="s">
        <v>14418</v>
      </c>
      <c r="N2988" t="s">
        <v>699</v>
      </c>
      <c r="O2988" t="s">
        <v>1231</v>
      </c>
      <c r="P2988" t="s">
        <v>170</v>
      </c>
      <c r="Q2988" t="s">
        <v>126</v>
      </c>
      <c r="R2988" t="s">
        <v>14421</v>
      </c>
      <c r="S2988" t="str">
        <f t="shared" si="42"/>
        <v>PACHECO FLORES, PEDRO ELARD</v>
      </c>
      <c r="T2988" t="s">
        <v>36</v>
      </c>
      <c r="U2988" t="s">
        <v>37</v>
      </c>
      <c r="V2988" t="s">
        <v>49</v>
      </c>
      <c r="W2988" t="s">
        <v>18875</v>
      </c>
      <c r="X2988" s="126">
        <v>26850</v>
      </c>
      <c r="Y2988" t="s">
        <v>14422</v>
      </c>
      <c r="Z2988" s="126">
        <v>44256</v>
      </c>
      <c r="AA2988" s="126">
        <v>44561</v>
      </c>
      <c r="AB2988" t="s">
        <v>38</v>
      </c>
      <c r="AC2988" t="s">
        <v>39</v>
      </c>
      <c r="AD2988" t="s">
        <v>40</v>
      </c>
    </row>
    <row r="2989" spans="1:30" x14ac:dyDescent="0.25">
      <c r="A2989" t="s">
        <v>1234</v>
      </c>
      <c r="B2989" t="s">
        <v>27</v>
      </c>
      <c r="C2989" t="s">
        <v>28</v>
      </c>
      <c r="D2989" t="s">
        <v>29</v>
      </c>
      <c r="E2989" t="s">
        <v>30</v>
      </c>
      <c r="F2989" t="s">
        <v>1224</v>
      </c>
      <c r="G2989" t="s">
        <v>1225</v>
      </c>
      <c r="H2989" t="s">
        <v>6354</v>
      </c>
      <c r="I2989" t="s">
        <v>6174</v>
      </c>
      <c r="J2989" t="s">
        <v>1234</v>
      </c>
      <c r="K2989" t="s">
        <v>31</v>
      </c>
      <c r="L2989" t="s">
        <v>1154</v>
      </c>
      <c r="M2989" t="s">
        <v>14418</v>
      </c>
      <c r="N2989" t="s">
        <v>699</v>
      </c>
      <c r="O2989" t="s">
        <v>1235</v>
      </c>
      <c r="P2989" t="s">
        <v>318</v>
      </c>
      <c r="Q2989" t="s">
        <v>809</v>
      </c>
      <c r="R2989" t="s">
        <v>1236</v>
      </c>
      <c r="S2989" t="str">
        <f t="shared" si="42"/>
        <v>VARGAS MARON, MARICRUZ</v>
      </c>
      <c r="T2989" t="s">
        <v>47</v>
      </c>
      <c r="U2989" t="s">
        <v>37</v>
      </c>
      <c r="V2989" t="s">
        <v>49</v>
      </c>
      <c r="W2989" t="s">
        <v>18890</v>
      </c>
      <c r="X2989" s="126">
        <v>22517</v>
      </c>
      <c r="Y2989" t="s">
        <v>1237</v>
      </c>
      <c r="Z2989" s="126">
        <v>44256</v>
      </c>
      <c r="AA2989" s="126">
        <v>44561</v>
      </c>
      <c r="AB2989" t="s">
        <v>38</v>
      </c>
      <c r="AC2989" t="s">
        <v>39</v>
      </c>
      <c r="AD2989" t="s">
        <v>40</v>
      </c>
    </row>
    <row r="2990" spans="1:30" x14ac:dyDescent="0.25">
      <c r="A2990" t="s">
        <v>1238</v>
      </c>
      <c r="B2990" t="s">
        <v>27</v>
      </c>
      <c r="C2990" t="s">
        <v>28</v>
      </c>
      <c r="D2990" t="s">
        <v>29</v>
      </c>
      <c r="E2990" t="s">
        <v>30</v>
      </c>
      <c r="F2990" t="s">
        <v>1224</v>
      </c>
      <c r="G2990" t="s">
        <v>1225</v>
      </c>
      <c r="H2990" t="s">
        <v>6354</v>
      </c>
      <c r="I2990" t="s">
        <v>6174</v>
      </c>
      <c r="J2990" t="s">
        <v>1238</v>
      </c>
      <c r="K2990" t="s">
        <v>31</v>
      </c>
      <c r="L2990" t="s">
        <v>1154</v>
      </c>
      <c r="M2990" t="s">
        <v>1497</v>
      </c>
      <c r="N2990" t="s">
        <v>699</v>
      </c>
      <c r="O2990" t="s">
        <v>1239</v>
      </c>
      <c r="P2990" t="s">
        <v>113</v>
      </c>
      <c r="Q2990" t="s">
        <v>820</v>
      </c>
      <c r="R2990" t="s">
        <v>1293</v>
      </c>
      <c r="S2990" t="str">
        <f t="shared" si="42"/>
        <v>PAREDES MASCO, CELINA NELIDA</v>
      </c>
      <c r="T2990" t="s">
        <v>59</v>
      </c>
      <c r="U2990" t="s">
        <v>37</v>
      </c>
      <c r="V2990" t="s">
        <v>49</v>
      </c>
      <c r="W2990" t="s">
        <v>18877</v>
      </c>
      <c r="X2990" s="126">
        <v>21196</v>
      </c>
      <c r="Y2990" t="s">
        <v>1294</v>
      </c>
      <c r="Z2990" s="126">
        <v>44256</v>
      </c>
      <c r="AA2990" s="126">
        <v>44561</v>
      </c>
      <c r="AB2990" t="s">
        <v>38</v>
      </c>
      <c r="AC2990" t="s">
        <v>39</v>
      </c>
      <c r="AD2990" t="s">
        <v>40</v>
      </c>
    </row>
    <row r="2991" spans="1:30" x14ac:dyDescent="0.25">
      <c r="A2991" t="s">
        <v>1528</v>
      </c>
      <c r="B2991" t="s">
        <v>27</v>
      </c>
      <c r="C2991" t="s">
        <v>28</v>
      </c>
      <c r="D2991" t="s">
        <v>29</v>
      </c>
      <c r="E2991" t="s">
        <v>30</v>
      </c>
      <c r="F2991" t="s">
        <v>1224</v>
      </c>
      <c r="G2991" t="s">
        <v>1225</v>
      </c>
      <c r="H2991" t="s">
        <v>6354</v>
      </c>
      <c r="I2991" t="s">
        <v>6174</v>
      </c>
      <c r="J2991" t="s">
        <v>1528</v>
      </c>
      <c r="K2991" t="s">
        <v>31</v>
      </c>
      <c r="L2991" t="s">
        <v>1154</v>
      </c>
      <c r="M2991" t="s">
        <v>1155</v>
      </c>
      <c r="N2991" t="s">
        <v>699</v>
      </c>
      <c r="O2991" t="s">
        <v>14419</v>
      </c>
      <c r="P2991" t="s">
        <v>661</v>
      </c>
      <c r="Q2991" t="s">
        <v>273</v>
      </c>
      <c r="R2991" t="s">
        <v>1299</v>
      </c>
      <c r="S2991" t="str">
        <f t="shared" si="42"/>
        <v>PERCCA CUTIPA, AGRIPINA MARIA</v>
      </c>
      <c r="T2991" t="s">
        <v>59</v>
      </c>
      <c r="U2991" t="s">
        <v>37</v>
      </c>
      <c r="V2991" t="s">
        <v>49</v>
      </c>
      <c r="W2991" t="s">
        <v>18881</v>
      </c>
      <c r="X2991" s="126">
        <v>24201</v>
      </c>
      <c r="Y2991" t="s">
        <v>1300</v>
      </c>
      <c r="Z2991" s="126">
        <v>44256</v>
      </c>
      <c r="AA2991" s="126">
        <v>44561</v>
      </c>
      <c r="AB2991" t="s">
        <v>38</v>
      </c>
      <c r="AC2991" t="s">
        <v>39</v>
      </c>
      <c r="AD2991" t="s">
        <v>40</v>
      </c>
    </row>
    <row r="2992" spans="1:30" x14ac:dyDescent="0.25">
      <c r="A2992" t="s">
        <v>1242</v>
      </c>
      <c r="B2992" t="s">
        <v>27</v>
      </c>
      <c r="C2992" t="s">
        <v>28</v>
      </c>
      <c r="D2992" t="s">
        <v>29</v>
      </c>
      <c r="E2992" t="s">
        <v>30</v>
      </c>
      <c r="F2992" t="s">
        <v>1224</v>
      </c>
      <c r="G2992" t="s">
        <v>1225</v>
      </c>
      <c r="H2992" t="s">
        <v>6354</v>
      </c>
      <c r="I2992" t="s">
        <v>6174</v>
      </c>
      <c r="J2992" t="s">
        <v>1242</v>
      </c>
      <c r="K2992" t="s">
        <v>31</v>
      </c>
      <c r="L2992" t="s">
        <v>31</v>
      </c>
      <c r="M2992" t="s">
        <v>42</v>
      </c>
      <c r="N2992" t="s">
        <v>43</v>
      </c>
      <c r="O2992" t="s">
        <v>1243</v>
      </c>
      <c r="P2992" t="s">
        <v>219</v>
      </c>
      <c r="Q2992" t="s">
        <v>85</v>
      </c>
      <c r="R2992" t="s">
        <v>524</v>
      </c>
      <c r="S2992" t="str">
        <f t="shared" si="42"/>
        <v>CASTILLO CACERES, YENI</v>
      </c>
      <c r="T2992" t="s">
        <v>47</v>
      </c>
      <c r="U2992" t="s">
        <v>48</v>
      </c>
      <c r="V2992" t="s">
        <v>49</v>
      </c>
      <c r="W2992" t="s">
        <v>18854</v>
      </c>
      <c r="X2992" s="126">
        <v>24568</v>
      </c>
      <c r="Y2992" t="s">
        <v>1244</v>
      </c>
      <c r="AB2992" t="s">
        <v>38</v>
      </c>
      <c r="AC2992" t="s">
        <v>39</v>
      </c>
      <c r="AD2992" t="s">
        <v>40</v>
      </c>
    </row>
    <row r="2993" spans="1:30" x14ac:dyDescent="0.25">
      <c r="A2993" t="s">
        <v>1245</v>
      </c>
      <c r="B2993" t="s">
        <v>27</v>
      </c>
      <c r="C2993" t="s">
        <v>28</v>
      </c>
      <c r="D2993" t="s">
        <v>29</v>
      </c>
      <c r="E2993" t="s">
        <v>30</v>
      </c>
      <c r="F2993" t="s">
        <v>1224</v>
      </c>
      <c r="G2993" t="s">
        <v>1225</v>
      </c>
      <c r="H2993" t="s">
        <v>6354</v>
      </c>
      <c r="I2993" t="s">
        <v>6174</v>
      </c>
      <c r="J2993" t="s">
        <v>1245</v>
      </c>
      <c r="K2993" t="s">
        <v>31</v>
      </c>
      <c r="L2993" t="s">
        <v>31</v>
      </c>
      <c r="M2993" t="s">
        <v>42</v>
      </c>
      <c r="N2993" t="s">
        <v>43</v>
      </c>
      <c r="O2993" t="s">
        <v>53</v>
      </c>
      <c r="P2993" t="s">
        <v>219</v>
      </c>
      <c r="Q2993" t="s">
        <v>325</v>
      </c>
      <c r="R2993" t="s">
        <v>1240</v>
      </c>
      <c r="S2993" t="str">
        <f t="shared" si="42"/>
        <v>CASTILLO MENDOZA, GLORIA URSULA</v>
      </c>
      <c r="T2993" t="s">
        <v>36</v>
      </c>
      <c r="U2993" t="s">
        <v>48</v>
      </c>
      <c r="V2993" t="s">
        <v>49</v>
      </c>
      <c r="W2993" t="s">
        <v>18855</v>
      </c>
      <c r="X2993" s="126">
        <v>22577</v>
      </c>
      <c r="Y2993" t="s">
        <v>1241</v>
      </c>
      <c r="AB2993" t="s">
        <v>38</v>
      </c>
      <c r="AC2993" t="s">
        <v>39</v>
      </c>
      <c r="AD2993" t="s">
        <v>40</v>
      </c>
    </row>
    <row r="2994" spans="1:30" x14ac:dyDescent="0.25">
      <c r="A2994" t="s">
        <v>1247</v>
      </c>
      <c r="B2994" t="s">
        <v>27</v>
      </c>
      <c r="C2994" t="s">
        <v>28</v>
      </c>
      <c r="D2994" t="s">
        <v>29</v>
      </c>
      <c r="E2994" t="s">
        <v>30</v>
      </c>
      <c r="F2994" t="s">
        <v>1224</v>
      </c>
      <c r="G2994" t="s">
        <v>1225</v>
      </c>
      <c r="H2994" t="s">
        <v>6354</v>
      </c>
      <c r="I2994" t="s">
        <v>6174</v>
      </c>
      <c r="J2994" t="s">
        <v>1247</v>
      </c>
      <c r="K2994" t="s">
        <v>31</v>
      </c>
      <c r="L2994" t="s">
        <v>31</v>
      </c>
      <c r="M2994" t="s">
        <v>42</v>
      </c>
      <c r="N2994" t="s">
        <v>43</v>
      </c>
      <c r="O2994" t="s">
        <v>1248</v>
      </c>
      <c r="P2994" t="s">
        <v>273</v>
      </c>
      <c r="Q2994" t="s">
        <v>193</v>
      </c>
      <c r="R2994" t="s">
        <v>386</v>
      </c>
      <c r="S2994" t="str">
        <f t="shared" si="42"/>
        <v>CUTIPA APAZA, CRISTINA</v>
      </c>
      <c r="T2994" t="s">
        <v>59</v>
      </c>
      <c r="U2994" t="s">
        <v>48</v>
      </c>
      <c r="V2994" t="s">
        <v>49</v>
      </c>
      <c r="W2994" t="s">
        <v>18856</v>
      </c>
      <c r="X2994" s="126">
        <v>22718</v>
      </c>
      <c r="Y2994" t="s">
        <v>1249</v>
      </c>
      <c r="AB2994" t="s">
        <v>38</v>
      </c>
      <c r="AC2994" t="s">
        <v>39</v>
      </c>
      <c r="AD2994" t="s">
        <v>40</v>
      </c>
    </row>
    <row r="2995" spans="1:30" x14ac:dyDescent="0.25">
      <c r="B2995" t="s">
        <v>27</v>
      </c>
      <c r="C2995" t="s">
        <v>28</v>
      </c>
      <c r="D2995" t="s">
        <v>29</v>
      </c>
      <c r="E2995" t="s">
        <v>30</v>
      </c>
      <c r="F2995" t="s">
        <v>1224</v>
      </c>
      <c r="G2995" t="s">
        <v>1225</v>
      </c>
      <c r="H2995" t="s">
        <v>6354</v>
      </c>
      <c r="I2995" t="s">
        <v>6174</v>
      </c>
      <c r="J2995" t="s">
        <v>1250</v>
      </c>
      <c r="K2995" t="s">
        <v>31</v>
      </c>
      <c r="L2995" t="s">
        <v>31</v>
      </c>
      <c r="M2995" t="s">
        <v>42</v>
      </c>
      <c r="N2995" t="s">
        <v>61</v>
      </c>
      <c r="O2995" t="s">
        <v>18857</v>
      </c>
      <c r="P2995" t="s">
        <v>21531</v>
      </c>
      <c r="Q2995" t="s">
        <v>106</v>
      </c>
      <c r="R2995" t="s">
        <v>3515</v>
      </c>
      <c r="S2995" s="189" t="s">
        <v>235</v>
      </c>
      <c r="T2995" t="s">
        <v>64</v>
      </c>
      <c r="U2995" t="s">
        <v>48</v>
      </c>
      <c r="V2995" t="s">
        <v>49</v>
      </c>
      <c r="W2995" t="s">
        <v>23023</v>
      </c>
      <c r="X2995" s="126">
        <v>25321</v>
      </c>
      <c r="Y2995" t="s">
        <v>23024</v>
      </c>
      <c r="Z2995" s="126">
        <v>44256</v>
      </c>
      <c r="AA2995" s="126">
        <v>44561</v>
      </c>
      <c r="AB2995" t="s">
        <v>302</v>
      </c>
      <c r="AC2995" t="s">
        <v>6628</v>
      </c>
      <c r="AD2995" t="s">
        <v>40</v>
      </c>
    </row>
    <row r="2996" spans="1:30" x14ac:dyDescent="0.25">
      <c r="A2996" t="s">
        <v>1250</v>
      </c>
      <c r="B2996" t="s">
        <v>27</v>
      </c>
      <c r="C2996" t="s">
        <v>28</v>
      </c>
      <c r="D2996" t="s">
        <v>29</v>
      </c>
      <c r="E2996" t="s">
        <v>30</v>
      </c>
      <c r="F2996" t="s">
        <v>1224</v>
      </c>
      <c r="G2996" t="s">
        <v>1225</v>
      </c>
      <c r="H2996" t="s">
        <v>6354</v>
      </c>
      <c r="I2996" t="s">
        <v>6174</v>
      </c>
      <c r="J2996" t="s">
        <v>1250</v>
      </c>
      <c r="K2996" t="s">
        <v>31</v>
      </c>
      <c r="L2996" t="s">
        <v>31</v>
      </c>
      <c r="M2996" t="s">
        <v>42</v>
      </c>
      <c r="N2996" t="s">
        <v>43</v>
      </c>
      <c r="O2996" t="s">
        <v>14420</v>
      </c>
      <c r="P2996" t="s">
        <v>111</v>
      </c>
      <c r="Q2996" t="s">
        <v>3194</v>
      </c>
      <c r="R2996" t="s">
        <v>816</v>
      </c>
      <c r="S2996" t="str">
        <f t="shared" si="42"/>
        <v>SILVA PACOVILCA, SALVADOR</v>
      </c>
      <c r="T2996" t="s">
        <v>47</v>
      </c>
      <c r="U2996" t="s">
        <v>48</v>
      </c>
      <c r="V2996" t="s">
        <v>813</v>
      </c>
      <c r="W2996" t="s">
        <v>18858</v>
      </c>
      <c r="X2996" s="126">
        <v>25063</v>
      </c>
      <c r="Y2996" t="s">
        <v>5274</v>
      </c>
      <c r="Z2996" s="126">
        <v>44256</v>
      </c>
      <c r="AA2996" s="126">
        <v>44561</v>
      </c>
      <c r="AB2996" t="s">
        <v>38</v>
      </c>
      <c r="AC2996" t="s">
        <v>39</v>
      </c>
      <c r="AD2996" t="s">
        <v>40</v>
      </c>
    </row>
    <row r="2997" spans="1:30" x14ac:dyDescent="0.25">
      <c r="A2997" t="s">
        <v>1251</v>
      </c>
      <c r="B2997" t="s">
        <v>27</v>
      </c>
      <c r="C2997" t="s">
        <v>28</v>
      </c>
      <c r="D2997" t="s">
        <v>29</v>
      </c>
      <c r="E2997" t="s">
        <v>30</v>
      </c>
      <c r="F2997" t="s">
        <v>1224</v>
      </c>
      <c r="G2997" t="s">
        <v>1225</v>
      </c>
      <c r="H2997" t="s">
        <v>6354</v>
      </c>
      <c r="I2997" t="s">
        <v>6174</v>
      </c>
      <c r="J2997" t="s">
        <v>1251</v>
      </c>
      <c r="K2997" t="s">
        <v>31</v>
      </c>
      <c r="L2997" t="s">
        <v>31</v>
      </c>
      <c r="M2997" t="s">
        <v>42</v>
      </c>
      <c r="N2997" t="s">
        <v>43</v>
      </c>
      <c r="O2997" t="s">
        <v>53</v>
      </c>
      <c r="P2997" t="s">
        <v>476</v>
      </c>
      <c r="Q2997" t="s">
        <v>1252</v>
      </c>
      <c r="R2997" t="s">
        <v>1253</v>
      </c>
      <c r="S2997" t="str">
        <f t="shared" si="42"/>
        <v>CHINO TONCONI, JUSTO ARSENIO</v>
      </c>
      <c r="T2997" t="s">
        <v>47</v>
      </c>
      <c r="U2997" t="s">
        <v>48</v>
      </c>
      <c r="V2997" t="s">
        <v>49</v>
      </c>
      <c r="W2997" t="s">
        <v>18859</v>
      </c>
      <c r="X2997" s="126">
        <v>21898</v>
      </c>
      <c r="Y2997" t="s">
        <v>1254</v>
      </c>
      <c r="AB2997" t="s">
        <v>38</v>
      </c>
      <c r="AC2997" t="s">
        <v>39</v>
      </c>
      <c r="AD2997" t="s">
        <v>40</v>
      </c>
    </row>
    <row r="2998" spans="1:30" x14ac:dyDescent="0.25">
      <c r="A2998" t="s">
        <v>1255</v>
      </c>
      <c r="B2998" t="s">
        <v>27</v>
      </c>
      <c r="C2998" t="s">
        <v>28</v>
      </c>
      <c r="D2998" t="s">
        <v>29</v>
      </c>
      <c r="E2998" t="s">
        <v>30</v>
      </c>
      <c r="F2998" t="s">
        <v>1224</v>
      </c>
      <c r="G2998" t="s">
        <v>1225</v>
      </c>
      <c r="H2998" t="s">
        <v>6354</v>
      </c>
      <c r="I2998" t="s">
        <v>6174</v>
      </c>
      <c r="J2998" t="s">
        <v>1255</v>
      </c>
      <c r="K2998" t="s">
        <v>31</v>
      </c>
      <c r="L2998" t="s">
        <v>31</v>
      </c>
      <c r="M2998" t="s">
        <v>42</v>
      </c>
      <c r="N2998" t="s">
        <v>61</v>
      </c>
      <c r="O2998" t="s">
        <v>18860</v>
      </c>
      <c r="P2998" t="s">
        <v>379</v>
      </c>
      <c r="Q2998" t="s">
        <v>126</v>
      </c>
      <c r="R2998" t="s">
        <v>23025</v>
      </c>
      <c r="S2998" s="189" t="s">
        <v>235</v>
      </c>
      <c r="T2998" t="s">
        <v>64</v>
      </c>
      <c r="U2998" t="s">
        <v>48</v>
      </c>
      <c r="V2998" t="s">
        <v>49</v>
      </c>
      <c r="W2998" t="s">
        <v>23026</v>
      </c>
      <c r="X2998" s="126">
        <v>28938</v>
      </c>
      <c r="Y2998" t="s">
        <v>23027</v>
      </c>
      <c r="Z2998" s="126">
        <v>44323</v>
      </c>
      <c r="AA2998" s="126">
        <v>44561</v>
      </c>
      <c r="AB2998" t="s">
        <v>38</v>
      </c>
      <c r="AC2998" t="s">
        <v>6628</v>
      </c>
      <c r="AD2998" t="s">
        <v>40</v>
      </c>
    </row>
    <row r="2999" spans="1:30" x14ac:dyDescent="0.25">
      <c r="A2999" t="s">
        <v>1256</v>
      </c>
      <c r="B2999" t="s">
        <v>27</v>
      </c>
      <c r="C2999" t="s">
        <v>28</v>
      </c>
      <c r="D2999" t="s">
        <v>29</v>
      </c>
      <c r="E2999" t="s">
        <v>30</v>
      </c>
      <c r="F2999" t="s">
        <v>1224</v>
      </c>
      <c r="G2999" t="s">
        <v>1225</v>
      </c>
      <c r="H2999" t="s">
        <v>6354</v>
      </c>
      <c r="I2999" t="s">
        <v>6174</v>
      </c>
      <c r="J2999" t="s">
        <v>1256</v>
      </c>
      <c r="K2999" t="s">
        <v>31</v>
      </c>
      <c r="L2999" t="s">
        <v>31</v>
      </c>
      <c r="M2999" t="s">
        <v>42</v>
      </c>
      <c r="N2999" t="s">
        <v>43</v>
      </c>
      <c r="O2999" t="s">
        <v>6360</v>
      </c>
      <c r="P2999" t="s">
        <v>6369</v>
      </c>
      <c r="Q2999" t="s">
        <v>273</v>
      </c>
      <c r="R2999" t="s">
        <v>6370</v>
      </c>
      <c r="S2999" t="str">
        <f t="shared" si="42"/>
        <v>MAGUIÑA CUTIPA, YEMIRA CAREM MARETH</v>
      </c>
      <c r="T2999" t="s">
        <v>64</v>
      </c>
      <c r="U2999" t="s">
        <v>48</v>
      </c>
      <c r="V2999" t="s">
        <v>49</v>
      </c>
      <c r="W2999" t="s">
        <v>18861</v>
      </c>
      <c r="X2999" s="126">
        <v>33005</v>
      </c>
      <c r="Y2999" t="s">
        <v>6371</v>
      </c>
      <c r="AB2999" t="s">
        <v>38</v>
      </c>
      <c r="AC2999" t="s">
        <v>39</v>
      </c>
      <c r="AD2999" t="s">
        <v>40</v>
      </c>
    </row>
    <row r="3000" spans="1:30" x14ac:dyDescent="0.25">
      <c r="A3000" t="s">
        <v>1257</v>
      </c>
      <c r="B3000" t="s">
        <v>27</v>
      </c>
      <c r="C3000" t="s">
        <v>28</v>
      </c>
      <c r="D3000" t="s">
        <v>29</v>
      </c>
      <c r="E3000" t="s">
        <v>30</v>
      </c>
      <c r="F3000" t="s">
        <v>1224</v>
      </c>
      <c r="G3000" t="s">
        <v>1225</v>
      </c>
      <c r="H3000" t="s">
        <v>6354</v>
      </c>
      <c r="I3000" t="s">
        <v>6174</v>
      </c>
      <c r="J3000" t="s">
        <v>1257</v>
      </c>
      <c r="K3000" t="s">
        <v>31</v>
      </c>
      <c r="L3000" t="s">
        <v>31</v>
      </c>
      <c r="M3000" t="s">
        <v>42</v>
      </c>
      <c r="N3000" t="s">
        <v>43</v>
      </c>
      <c r="O3000" t="s">
        <v>53</v>
      </c>
      <c r="P3000" t="s">
        <v>951</v>
      </c>
      <c r="Q3000" t="s">
        <v>159</v>
      </c>
      <c r="R3000" t="s">
        <v>1258</v>
      </c>
      <c r="S3000" t="str">
        <f t="shared" si="42"/>
        <v>COARICONA CHURA, SIXTO PRIMITIVO</v>
      </c>
      <c r="T3000" t="s">
        <v>52</v>
      </c>
      <c r="U3000" t="s">
        <v>48</v>
      </c>
      <c r="V3000" t="s">
        <v>49</v>
      </c>
      <c r="W3000" t="s">
        <v>18862</v>
      </c>
      <c r="X3000" s="126">
        <v>24203</v>
      </c>
      <c r="Y3000" t="s">
        <v>1259</v>
      </c>
      <c r="AB3000" t="s">
        <v>38</v>
      </c>
      <c r="AC3000" t="s">
        <v>39</v>
      </c>
      <c r="AD3000" t="s">
        <v>40</v>
      </c>
    </row>
    <row r="3001" spans="1:30" x14ac:dyDescent="0.25">
      <c r="A3001" t="s">
        <v>1260</v>
      </c>
      <c r="B3001" t="s">
        <v>27</v>
      </c>
      <c r="C3001" t="s">
        <v>28</v>
      </c>
      <c r="D3001" t="s">
        <v>29</v>
      </c>
      <c r="E3001" t="s">
        <v>30</v>
      </c>
      <c r="F3001" t="s">
        <v>1224</v>
      </c>
      <c r="G3001" t="s">
        <v>1225</v>
      </c>
      <c r="H3001" t="s">
        <v>6354</v>
      </c>
      <c r="I3001" t="s">
        <v>6174</v>
      </c>
      <c r="J3001" t="s">
        <v>1260</v>
      </c>
      <c r="K3001" t="s">
        <v>31</v>
      </c>
      <c r="L3001" t="s">
        <v>31</v>
      </c>
      <c r="M3001" t="s">
        <v>42</v>
      </c>
      <c r="N3001" t="s">
        <v>43</v>
      </c>
      <c r="O3001" t="s">
        <v>53</v>
      </c>
      <c r="P3001" t="s">
        <v>106</v>
      </c>
      <c r="Q3001" t="s">
        <v>339</v>
      </c>
      <c r="R3001" t="s">
        <v>677</v>
      </c>
      <c r="S3001" t="str">
        <f t="shared" si="42"/>
        <v>MAMANI MIRANDA, NANCY</v>
      </c>
      <c r="T3001" t="s">
        <v>59</v>
      </c>
      <c r="U3001" t="s">
        <v>48</v>
      </c>
      <c r="V3001" t="s">
        <v>49</v>
      </c>
      <c r="W3001" t="s">
        <v>18863</v>
      </c>
      <c r="X3001" s="126">
        <v>24741</v>
      </c>
      <c r="Y3001" t="s">
        <v>1261</v>
      </c>
      <c r="AB3001" t="s">
        <v>38</v>
      </c>
      <c r="AC3001" t="s">
        <v>39</v>
      </c>
      <c r="AD3001" t="s">
        <v>40</v>
      </c>
    </row>
    <row r="3002" spans="1:30" x14ac:dyDescent="0.25">
      <c r="A3002" t="s">
        <v>1262</v>
      </c>
      <c r="B3002" t="s">
        <v>27</v>
      </c>
      <c r="C3002" t="s">
        <v>28</v>
      </c>
      <c r="D3002" t="s">
        <v>29</v>
      </c>
      <c r="E3002" t="s">
        <v>30</v>
      </c>
      <c r="F3002" t="s">
        <v>1224</v>
      </c>
      <c r="G3002" t="s">
        <v>1225</v>
      </c>
      <c r="H3002" t="s">
        <v>6354</v>
      </c>
      <c r="I3002" t="s">
        <v>6174</v>
      </c>
      <c r="J3002" t="s">
        <v>1262</v>
      </c>
      <c r="K3002" t="s">
        <v>31</v>
      </c>
      <c r="L3002" t="s">
        <v>31</v>
      </c>
      <c r="M3002" t="s">
        <v>42</v>
      </c>
      <c r="N3002" t="s">
        <v>43</v>
      </c>
      <c r="O3002" t="s">
        <v>53</v>
      </c>
      <c r="P3002" t="s">
        <v>416</v>
      </c>
      <c r="Q3002" t="s">
        <v>152</v>
      </c>
      <c r="R3002" t="s">
        <v>439</v>
      </c>
      <c r="S3002" t="str">
        <f t="shared" si="42"/>
        <v>ESPINOZA RAMOS, EPIFANIA</v>
      </c>
      <c r="T3002" t="s">
        <v>47</v>
      </c>
      <c r="U3002" t="s">
        <v>48</v>
      </c>
      <c r="V3002" t="s">
        <v>49</v>
      </c>
      <c r="W3002" t="s">
        <v>18864</v>
      </c>
      <c r="X3002" s="126">
        <v>22287</v>
      </c>
      <c r="Y3002" t="s">
        <v>1263</v>
      </c>
      <c r="AB3002" t="s">
        <v>38</v>
      </c>
      <c r="AC3002" t="s">
        <v>39</v>
      </c>
      <c r="AD3002" t="s">
        <v>40</v>
      </c>
    </row>
    <row r="3003" spans="1:30" x14ac:dyDescent="0.25">
      <c r="A3003" t="s">
        <v>1264</v>
      </c>
      <c r="B3003" t="s">
        <v>27</v>
      </c>
      <c r="C3003" t="s">
        <v>28</v>
      </c>
      <c r="D3003" t="s">
        <v>29</v>
      </c>
      <c r="E3003" t="s">
        <v>30</v>
      </c>
      <c r="F3003" t="s">
        <v>1224</v>
      </c>
      <c r="G3003" t="s">
        <v>1225</v>
      </c>
      <c r="H3003" t="s">
        <v>6354</v>
      </c>
      <c r="I3003" t="s">
        <v>6174</v>
      </c>
      <c r="J3003" t="s">
        <v>1264</v>
      </c>
      <c r="K3003" t="s">
        <v>31</v>
      </c>
      <c r="L3003" t="s">
        <v>31</v>
      </c>
      <c r="M3003" t="s">
        <v>42</v>
      </c>
      <c r="N3003" t="s">
        <v>43</v>
      </c>
      <c r="O3003" t="s">
        <v>53</v>
      </c>
      <c r="P3003" t="s">
        <v>138</v>
      </c>
      <c r="Q3003" t="s">
        <v>580</v>
      </c>
      <c r="R3003" t="s">
        <v>1265</v>
      </c>
      <c r="S3003" t="str">
        <f t="shared" si="42"/>
        <v>GONZALES LIMACHE, TROADIO</v>
      </c>
      <c r="T3003" t="s">
        <v>47</v>
      </c>
      <c r="U3003" t="s">
        <v>48</v>
      </c>
      <c r="V3003" t="s">
        <v>49</v>
      </c>
      <c r="W3003" t="s">
        <v>18865</v>
      </c>
      <c r="X3003" s="126">
        <v>23404</v>
      </c>
      <c r="Y3003" t="s">
        <v>1266</v>
      </c>
      <c r="AB3003" t="s">
        <v>38</v>
      </c>
      <c r="AC3003" t="s">
        <v>39</v>
      </c>
      <c r="AD3003" t="s">
        <v>40</v>
      </c>
    </row>
    <row r="3004" spans="1:30" x14ac:dyDescent="0.25">
      <c r="A3004" t="s">
        <v>1267</v>
      </c>
      <c r="B3004" t="s">
        <v>27</v>
      </c>
      <c r="C3004" t="s">
        <v>28</v>
      </c>
      <c r="D3004" t="s">
        <v>29</v>
      </c>
      <c r="E3004" t="s">
        <v>30</v>
      </c>
      <c r="F3004" t="s">
        <v>1224</v>
      </c>
      <c r="G3004" t="s">
        <v>1225</v>
      </c>
      <c r="H3004" t="s">
        <v>6354</v>
      </c>
      <c r="I3004" t="s">
        <v>6174</v>
      </c>
      <c r="J3004" t="s">
        <v>1267</v>
      </c>
      <c r="K3004" t="s">
        <v>31</v>
      </c>
      <c r="L3004" t="s">
        <v>31</v>
      </c>
      <c r="M3004" t="s">
        <v>42</v>
      </c>
      <c r="N3004" t="s">
        <v>43</v>
      </c>
      <c r="O3004" t="s">
        <v>1268</v>
      </c>
      <c r="P3004" t="s">
        <v>60</v>
      </c>
      <c r="Q3004" t="s">
        <v>370</v>
      </c>
      <c r="R3004" t="s">
        <v>1269</v>
      </c>
      <c r="S3004" t="str">
        <f t="shared" si="42"/>
        <v>GALLEGOS RAMIREZ, FERMIN SATURNINO</v>
      </c>
      <c r="T3004" t="s">
        <v>47</v>
      </c>
      <c r="U3004" t="s">
        <v>48</v>
      </c>
      <c r="V3004" t="s">
        <v>49</v>
      </c>
      <c r="W3004" t="s">
        <v>18866</v>
      </c>
      <c r="X3004" s="126">
        <v>22469</v>
      </c>
      <c r="Y3004" t="s">
        <v>1270</v>
      </c>
      <c r="AB3004" t="s">
        <v>38</v>
      </c>
      <c r="AC3004" t="s">
        <v>39</v>
      </c>
      <c r="AD3004" t="s">
        <v>40</v>
      </c>
    </row>
    <row r="3005" spans="1:30" x14ac:dyDescent="0.25">
      <c r="A3005" t="s">
        <v>1271</v>
      </c>
      <c r="B3005" t="s">
        <v>27</v>
      </c>
      <c r="C3005" t="s">
        <v>28</v>
      </c>
      <c r="D3005" t="s">
        <v>29</v>
      </c>
      <c r="E3005" t="s">
        <v>30</v>
      </c>
      <c r="F3005" t="s">
        <v>1224</v>
      </c>
      <c r="G3005" t="s">
        <v>1225</v>
      </c>
      <c r="H3005" t="s">
        <v>6354</v>
      </c>
      <c r="I3005" t="s">
        <v>6174</v>
      </c>
      <c r="J3005" t="s">
        <v>1271</v>
      </c>
      <c r="K3005" t="s">
        <v>31</v>
      </c>
      <c r="L3005" t="s">
        <v>31</v>
      </c>
      <c r="M3005" t="s">
        <v>42</v>
      </c>
      <c r="N3005" t="s">
        <v>43</v>
      </c>
      <c r="O3005" t="s">
        <v>53</v>
      </c>
      <c r="P3005" t="s">
        <v>68</v>
      </c>
      <c r="Q3005" t="s">
        <v>1272</v>
      </c>
      <c r="R3005" t="s">
        <v>810</v>
      </c>
      <c r="S3005" t="str">
        <f t="shared" si="42"/>
        <v>LOPEZ HERMOSILLA, BERTHA</v>
      </c>
      <c r="T3005" t="s">
        <v>47</v>
      </c>
      <c r="U3005" t="s">
        <v>48</v>
      </c>
      <c r="V3005" t="s">
        <v>49</v>
      </c>
      <c r="W3005" t="s">
        <v>18867</v>
      </c>
      <c r="X3005" s="126">
        <v>22630</v>
      </c>
      <c r="Y3005" t="s">
        <v>1273</v>
      </c>
      <c r="AB3005" t="s">
        <v>38</v>
      </c>
      <c r="AC3005" t="s">
        <v>39</v>
      </c>
      <c r="AD3005" t="s">
        <v>40</v>
      </c>
    </row>
    <row r="3006" spans="1:30" x14ac:dyDescent="0.25">
      <c r="A3006" t="s">
        <v>1274</v>
      </c>
      <c r="B3006" t="s">
        <v>27</v>
      </c>
      <c r="C3006" t="s">
        <v>28</v>
      </c>
      <c r="D3006" t="s">
        <v>29</v>
      </c>
      <c r="E3006" t="s">
        <v>30</v>
      </c>
      <c r="F3006" t="s">
        <v>1224</v>
      </c>
      <c r="G3006" t="s">
        <v>1225</v>
      </c>
      <c r="H3006" t="s">
        <v>6354</v>
      </c>
      <c r="I3006" t="s">
        <v>6174</v>
      </c>
      <c r="J3006" t="s">
        <v>1274</v>
      </c>
      <c r="K3006" t="s">
        <v>31</v>
      </c>
      <c r="L3006" t="s">
        <v>31</v>
      </c>
      <c r="M3006" t="s">
        <v>42</v>
      </c>
      <c r="N3006" t="s">
        <v>43</v>
      </c>
      <c r="O3006" t="s">
        <v>53</v>
      </c>
      <c r="P3006" t="s">
        <v>131</v>
      </c>
      <c r="Q3006" t="s">
        <v>126</v>
      </c>
      <c r="R3006" t="s">
        <v>854</v>
      </c>
      <c r="S3006" t="str">
        <f t="shared" si="42"/>
        <v>MACHACA FLORES, GLADYS PILAR</v>
      </c>
      <c r="T3006" t="s">
        <v>52</v>
      </c>
      <c r="U3006" t="s">
        <v>48</v>
      </c>
      <c r="V3006" t="s">
        <v>49</v>
      </c>
      <c r="W3006" t="s">
        <v>18868</v>
      </c>
      <c r="X3006" s="126">
        <v>24392</v>
      </c>
      <c r="Y3006" t="s">
        <v>1275</v>
      </c>
      <c r="AB3006" t="s">
        <v>38</v>
      </c>
      <c r="AC3006" t="s">
        <v>39</v>
      </c>
      <c r="AD3006" t="s">
        <v>40</v>
      </c>
    </row>
    <row r="3007" spans="1:30" x14ac:dyDescent="0.25">
      <c r="A3007" t="s">
        <v>1276</v>
      </c>
      <c r="B3007" t="s">
        <v>27</v>
      </c>
      <c r="C3007" t="s">
        <v>28</v>
      </c>
      <c r="D3007" t="s">
        <v>29</v>
      </c>
      <c r="E3007" t="s">
        <v>30</v>
      </c>
      <c r="F3007" t="s">
        <v>1224</v>
      </c>
      <c r="G3007" t="s">
        <v>1225</v>
      </c>
      <c r="H3007" t="s">
        <v>6354</v>
      </c>
      <c r="I3007" t="s">
        <v>6174</v>
      </c>
      <c r="J3007" t="s">
        <v>1276</v>
      </c>
      <c r="K3007" t="s">
        <v>31</v>
      </c>
      <c r="L3007" t="s">
        <v>31</v>
      </c>
      <c r="M3007" t="s">
        <v>42</v>
      </c>
      <c r="N3007" t="s">
        <v>43</v>
      </c>
      <c r="O3007" t="s">
        <v>1277</v>
      </c>
      <c r="P3007" t="s">
        <v>358</v>
      </c>
      <c r="Q3007" t="s">
        <v>186</v>
      </c>
      <c r="R3007" t="s">
        <v>1278</v>
      </c>
      <c r="S3007" t="str">
        <f t="shared" si="42"/>
        <v>HUISA ORDOÑEZ, MATIAS</v>
      </c>
      <c r="T3007" t="s">
        <v>59</v>
      </c>
      <c r="U3007" t="s">
        <v>48</v>
      </c>
      <c r="V3007" t="s">
        <v>49</v>
      </c>
      <c r="W3007" t="s">
        <v>18869</v>
      </c>
      <c r="X3007" s="126">
        <v>22700</v>
      </c>
      <c r="Y3007" t="s">
        <v>1279</v>
      </c>
      <c r="AB3007" t="s">
        <v>38</v>
      </c>
      <c r="AC3007" t="s">
        <v>39</v>
      </c>
      <c r="AD3007" t="s">
        <v>40</v>
      </c>
    </row>
    <row r="3008" spans="1:30" x14ac:dyDescent="0.25">
      <c r="A3008" t="s">
        <v>1280</v>
      </c>
      <c r="B3008" t="s">
        <v>27</v>
      </c>
      <c r="C3008" t="s">
        <v>28</v>
      </c>
      <c r="D3008" t="s">
        <v>29</v>
      </c>
      <c r="E3008" t="s">
        <v>30</v>
      </c>
      <c r="F3008" t="s">
        <v>1224</v>
      </c>
      <c r="G3008" t="s">
        <v>1225</v>
      </c>
      <c r="H3008" t="s">
        <v>6354</v>
      </c>
      <c r="I3008" t="s">
        <v>6174</v>
      </c>
      <c r="J3008" t="s">
        <v>1280</v>
      </c>
      <c r="K3008" t="s">
        <v>31</v>
      </c>
      <c r="L3008" t="s">
        <v>31</v>
      </c>
      <c r="M3008" t="s">
        <v>42</v>
      </c>
      <c r="N3008" t="s">
        <v>43</v>
      </c>
      <c r="O3008" t="s">
        <v>53</v>
      </c>
      <c r="P3008" t="s">
        <v>492</v>
      </c>
      <c r="Q3008" t="s">
        <v>106</v>
      </c>
      <c r="R3008" t="s">
        <v>1281</v>
      </c>
      <c r="S3008" t="str">
        <f t="shared" si="42"/>
        <v>PARICAHUA MAMANI, GILDA MARGOT</v>
      </c>
      <c r="T3008" t="s">
        <v>59</v>
      </c>
      <c r="U3008" t="s">
        <v>48</v>
      </c>
      <c r="V3008" t="s">
        <v>49</v>
      </c>
      <c r="W3008" t="s">
        <v>18870</v>
      </c>
      <c r="X3008" s="126">
        <v>24700</v>
      </c>
      <c r="Y3008" t="s">
        <v>1282</v>
      </c>
      <c r="AB3008" t="s">
        <v>38</v>
      </c>
      <c r="AC3008" t="s">
        <v>39</v>
      </c>
      <c r="AD3008" t="s">
        <v>40</v>
      </c>
    </row>
    <row r="3009" spans="1:30" x14ac:dyDescent="0.25">
      <c r="A3009" t="s">
        <v>1283</v>
      </c>
      <c r="B3009" t="s">
        <v>27</v>
      </c>
      <c r="C3009" t="s">
        <v>28</v>
      </c>
      <c r="D3009" t="s">
        <v>29</v>
      </c>
      <c r="E3009" t="s">
        <v>30</v>
      </c>
      <c r="F3009" t="s">
        <v>1224</v>
      </c>
      <c r="G3009" t="s">
        <v>1225</v>
      </c>
      <c r="H3009" t="s">
        <v>6354</v>
      </c>
      <c r="I3009" t="s">
        <v>6174</v>
      </c>
      <c r="J3009" t="s">
        <v>1283</v>
      </c>
      <c r="K3009" t="s">
        <v>31</v>
      </c>
      <c r="L3009" t="s">
        <v>31</v>
      </c>
      <c r="M3009" t="s">
        <v>42</v>
      </c>
      <c r="N3009" t="s">
        <v>43</v>
      </c>
      <c r="O3009" t="s">
        <v>53</v>
      </c>
      <c r="P3009" t="s">
        <v>293</v>
      </c>
      <c r="Q3009" t="s">
        <v>126</v>
      </c>
      <c r="R3009" t="s">
        <v>1284</v>
      </c>
      <c r="S3009" t="str">
        <f t="shared" si="42"/>
        <v>MOLINA FLORES, QUINTIN MAXIMIANO</v>
      </c>
      <c r="T3009" t="s">
        <v>47</v>
      </c>
      <c r="U3009" t="s">
        <v>48</v>
      </c>
      <c r="V3009" t="s">
        <v>49</v>
      </c>
      <c r="W3009" t="s">
        <v>18871</v>
      </c>
      <c r="X3009" s="126">
        <v>23684</v>
      </c>
      <c r="Y3009" t="s">
        <v>1285</v>
      </c>
      <c r="AB3009" t="s">
        <v>38</v>
      </c>
      <c r="AC3009" t="s">
        <v>39</v>
      </c>
      <c r="AD3009" t="s">
        <v>40</v>
      </c>
    </row>
    <row r="3010" spans="1:30" x14ac:dyDescent="0.25">
      <c r="B3010" t="s">
        <v>27</v>
      </c>
      <c r="C3010" t="s">
        <v>28</v>
      </c>
      <c r="D3010" t="s">
        <v>29</v>
      </c>
      <c r="E3010" t="s">
        <v>30</v>
      </c>
      <c r="F3010" t="s">
        <v>1224</v>
      </c>
      <c r="G3010" t="s">
        <v>1225</v>
      </c>
      <c r="H3010" t="s">
        <v>6354</v>
      </c>
      <c r="I3010" t="s">
        <v>6174</v>
      </c>
      <c r="J3010" t="s">
        <v>1286</v>
      </c>
      <c r="K3010" t="s">
        <v>31</v>
      </c>
      <c r="L3010" t="s">
        <v>31</v>
      </c>
      <c r="M3010" t="s">
        <v>42</v>
      </c>
      <c r="N3010" t="s">
        <v>61</v>
      </c>
      <c r="O3010" t="s">
        <v>18872</v>
      </c>
      <c r="P3010" t="s">
        <v>293</v>
      </c>
      <c r="Q3010" t="s">
        <v>23028</v>
      </c>
      <c r="R3010" t="s">
        <v>23029</v>
      </c>
      <c r="S3010" s="189" t="s">
        <v>235</v>
      </c>
      <c r="T3010" t="s">
        <v>64</v>
      </c>
      <c r="U3010" t="s">
        <v>48</v>
      </c>
      <c r="V3010" t="s">
        <v>49</v>
      </c>
      <c r="W3010" t="s">
        <v>23030</v>
      </c>
      <c r="X3010" s="126">
        <v>27346</v>
      </c>
      <c r="Y3010" t="s">
        <v>23031</v>
      </c>
      <c r="Z3010" s="126">
        <v>44256</v>
      </c>
      <c r="AA3010" s="126">
        <v>44561</v>
      </c>
      <c r="AB3010" t="s">
        <v>302</v>
      </c>
      <c r="AC3010" t="s">
        <v>6628</v>
      </c>
      <c r="AD3010" t="s">
        <v>40</v>
      </c>
    </row>
    <row r="3011" spans="1:30" x14ac:dyDescent="0.25">
      <c r="A3011" t="s">
        <v>1286</v>
      </c>
      <c r="B3011" t="s">
        <v>27</v>
      </c>
      <c r="C3011" t="s">
        <v>28</v>
      </c>
      <c r="D3011" t="s">
        <v>29</v>
      </c>
      <c r="E3011" t="s">
        <v>30</v>
      </c>
      <c r="F3011" t="s">
        <v>1224</v>
      </c>
      <c r="G3011" t="s">
        <v>1225</v>
      </c>
      <c r="H3011" t="s">
        <v>6354</v>
      </c>
      <c r="I3011" t="s">
        <v>6174</v>
      </c>
      <c r="J3011" t="s">
        <v>1286</v>
      </c>
      <c r="K3011" t="s">
        <v>31</v>
      </c>
      <c r="L3011" t="s">
        <v>31</v>
      </c>
      <c r="M3011" t="s">
        <v>42</v>
      </c>
      <c r="N3011" t="s">
        <v>43</v>
      </c>
      <c r="O3011" t="s">
        <v>53</v>
      </c>
      <c r="P3011" t="s">
        <v>186</v>
      </c>
      <c r="Q3011" t="s">
        <v>75</v>
      </c>
      <c r="R3011" t="s">
        <v>1232</v>
      </c>
      <c r="S3011" t="str">
        <f t="shared" si="42"/>
        <v>ORDOÑEZ QUISPE, ELBA BETTY</v>
      </c>
      <c r="T3011" t="s">
        <v>316</v>
      </c>
      <c r="U3011" t="s">
        <v>48</v>
      </c>
      <c r="V3011" t="s">
        <v>813</v>
      </c>
      <c r="W3011" t="s">
        <v>18873</v>
      </c>
      <c r="X3011" s="126">
        <v>23965</v>
      </c>
      <c r="Y3011" t="s">
        <v>1233</v>
      </c>
      <c r="Z3011" s="126">
        <v>44197</v>
      </c>
      <c r="AA3011" s="126">
        <v>44561</v>
      </c>
      <c r="AB3011" t="s">
        <v>38</v>
      </c>
      <c r="AC3011" t="s">
        <v>39</v>
      </c>
      <c r="AD3011" t="s">
        <v>40</v>
      </c>
    </row>
    <row r="3012" spans="1:30" x14ac:dyDescent="0.25">
      <c r="B3012" t="s">
        <v>27</v>
      </c>
      <c r="C3012" t="s">
        <v>28</v>
      </c>
      <c r="D3012" t="s">
        <v>29</v>
      </c>
      <c r="E3012" t="s">
        <v>30</v>
      </c>
      <c r="F3012" t="s">
        <v>1224</v>
      </c>
      <c r="G3012" t="s">
        <v>1225</v>
      </c>
      <c r="H3012" t="s">
        <v>6354</v>
      </c>
      <c r="I3012" t="s">
        <v>6174</v>
      </c>
      <c r="J3012" t="s">
        <v>1287</v>
      </c>
      <c r="K3012" t="s">
        <v>31</v>
      </c>
      <c r="L3012" t="s">
        <v>31</v>
      </c>
      <c r="M3012" t="s">
        <v>42</v>
      </c>
      <c r="N3012" t="s">
        <v>61</v>
      </c>
      <c r="O3012" t="s">
        <v>18874</v>
      </c>
      <c r="P3012" t="s">
        <v>219</v>
      </c>
      <c r="Q3012" t="s">
        <v>58</v>
      </c>
      <c r="R3012" t="s">
        <v>23032</v>
      </c>
      <c r="S3012" s="189" t="s">
        <v>235</v>
      </c>
      <c r="T3012" t="s">
        <v>64</v>
      </c>
      <c r="U3012" t="s">
        <v>48</v>
      </c>
      <c r="V3012" t="s">
        <v>49</v>
      </c>
      <c r="W3012" t="s">
        <v>23033</v>
      </c>
      <c r="X3012" s="126">
        <v>27996</v>
      </c>
      <c r="Y3012" t="s">
        <v>23034</v>
      </c>
      <c r="Z3012" s="126">
        <v>44256</v>
      </c>
      <c r="AA3012" s="126">
        <v>44561</v>
      </c>
      <c r="AB3012" t="s">
        <v>302</v>
      </c>
      <c r="AC3012" t="s">
        <v>6628</v>
      </c>
      <c r="AD3012" t="s">
        <v>40</v>
      </c>
    </row>
    <row r="3013" spans="1:30" x14ac:dyDescent="0.25">
      <c r="A3013" t="s">
        <v>1287</v>
      </c>
      <c r="B3013" t="s">
        <v>27</v>
      </c>
      <c r="C3013" t="s">
        <v>28</v>
      </c>
      <c r="D3013" t="s">
        <v>29</v>
      </c>
      <c r="E3013" t="s">
        <v>30</v>
      </c>
      <c r="F3013" t="s">
        <v>1224</v>
      </c>
      <c r="G3013" t="s">
        <v>1225</v>
      </c>
      <c r="H3013" t="s">
        <v>6354</v>
      </c>
      <c r="I3013" t="s">
        <v>6174</v>
      </c>
      <c r="J3013" t="s">
        <v>1287</v>
      </c>
      <c r="K3013" t="s">
        <v>31</v>
      </c>
      <c r="L3013" t="s">
        <v>31</v>
      </c>
      <c r="M3013" t="s">
        <v>42</v>
      </c>
      <c r="N3013" t="s">
        <v>43</v>
      </c>
      <c r="O3013" t="s">
        <v>1087</v>
      </c>
      <c r="P3013" t="s">
        <v>170</v>
      </c>
      <c r="Q3013" t="s">
        <v>126</v>
      </c>
      <c r="R3013" t="s">
        <v>14421</v>
      </c>
      <c r="S3013" t="str">
        <f t="shared" ref="S3013:S3076" si="43">CONCATENATE(P3013," ",Q3013,","," ",R3013)</f>
        <v>PACHECO FLORES, PEDRO ELARD</v>
      </c>
      <c r="T3013" t="s">
        <v>36</v>
      </c>
      <c r="U3013" t="s">
        <v>48</v>
      </c>
      <c r="V3013" t="s">
        <v>813</v>
      </c>
      <c r="W3013" t="s">
        <v>18875</v>
      </c>
      <c r="X3013" s="126">
        <v>26850</v>
      </c>
      <c r="Y3013" t="s">
        <v>14422</v>
      </c>
      <c r="Z3013" s="126">
        <v>44256</v>
      </c>
      <c r="AA3013" s="126">
        <v>44561</v>
      </c>
      <c r="AB3013" t="s">
        <v>38</v>
      </c>
      <c r="AC3013" t="s">
        <v>39</v>
      </c>
      <c r="AD3013" t="s">
        <v>40</v>
      </c>
    </row>
    <row r="3014" spans="1:30" x14ac:dyDescent="0.25">
      <c r="A3014" t="s">
        <v>1288</v>
      </c>
      <c r="B3014" t="s">
        <v>27</v>
      </c>
      <c r="C3014" t="s">
        <v>28</v>
      </c>
      <c r="D3014" t="s">
        <v>29</v>
      </c>
      <c r="E3014" t="s">
        <v>30</v>
      </c>
      <c r="F3014" t="s">
        <v>1224</v>
      </c>
      <c r="G3014" t="s">
        <v>1225</v>
      </c>
      <c r="H3014" t="s">
        <v>6354</v>
      </c>
      <c r="I3014" t="s">
        <v>6174</v>
      </c>
      <c r="J3014" t="s">
        <v>1288</v>
      </c>
      <c r="K3014" t="s">
        <v>31</v>
      </c>
      <c r="L3014" t="s">
        <v>31</v>
      </c>
      <c r="M3014" t="s">
        <v>42</v>
      </c>
      <c r="N3014" t="s">
        <v>43</v>
      </c>
      <c r="O3014" t="s">
        <v>1289</v>
      </c>
      <c r="P3014" t="s">
        <v>550</v>
      </c>
      <c r="Q3014" t="s">
        <v>1290</v>
      </c>
      <c r="R3014" t="s">
        <v>6361</v>
      </c>
      <c r="S3014" t="str">
        <f t="shared" si="43"/>
        <v>GARCIA RONDON, MIRIAN TEODOSIA</v>
      </c>
      <c r="T3014" t="s">
        <v>52</v>
      </c>
      <c r="U3014" t="s">
        <v>48</v>
      </c>
      <c r="V3014" t="s">
        <v>49</v>
      </c>
      <c r="W3014" t="s">
        <v>18876</v>
      </c>
      <c r="X3014" s="126">
        <v>21846</v>
      </c>
      <c r="Y3014" t="s">
        <v>1291</v>
      </c>
      <c r="AB3014" t="s">
        <v>38</v>
      </c>
      <c r="AC3014" t="s">
        <v>39</v>
      </c>
      <c r="AD3014" t="s">
        <v>40</v>
      </c>
    </row>
    <row r="3015" spans="1:30" x14ac:dyDescent="0.25">
      <c r="A3015" t="s">
        <v>1292</v>
      </c>
      <c r="B3015" t="s">
        <v>27</v>
      </c>
      <c r="C3015" t="s">
        <v>28</v>
      </c>
      <c r="D3015" t="s">
        <v>29</v>
      </c>
      <c r="E3015" t="s">
        <v>30</v>
      </c>
      <c r="F3015" t="s">
        <v>1224</v>
      </c>
      <c r="G3015" t="s">
        <v>1225</v>
      </c>
      <c r="H3015" t="s">
        <v>6354</v>
      </c>
      <c r="I3015" t="s">
        <v>6174</v>
      </c>
      <c r="J3015" t="s">
        <v>1292</v>
      </c>
      <c r="K3015" t="s">
        <v>31</v>
      </c>
      <c r="L3015" t="s">
        <v>31</v>
      </c>
      <c r="M3015" t="s">
        <v>42</v>
      </c>
      <c r="N3015" t="s">
        <v>43</v>
      </c>
      <c r="O3015" t="s">
        <v>53</v>
      </c>
      <c r="P3015" t="s">
        <v>113</v>
      </c>
      <c r="Q3015" t="s">
        <v>820</v>
      </c>
      <c r="R3015" t="s">
        <v>1293</v>
      </c>
      <c r="S3015" t="str">
        <f t="shared" si="43"/>
        <v>PAREDES MASCO, CELINA NELIDA</v>
      </c>
      <c r="T3015" t="s">
        <v>59</v>
      </c>
      <c r="U3015" t="s">
        <v>48</v>
      </c>
      <c r="V3015" t="s">
        <v>813</v>
      </c>
      <c r="W3015" t="s">
        <v>18877</v>
      </c>
      <c r="X3015" s="126">
        <v>21196</v>
      </c>
      <c r="Y3015" t="s">
        <v>1294</v>
      </c>
      <c r="Z3015" s="126">
        <v>44256</v>
      </c>
      <c r="AA3015" s="126">
        <v>44561</v>
      </c>
      <c r="AB3015" t="s">
        <v>38</v>
      </c>
      <c r="AC3015" t="s">
        <v>39</v>
      </c>
      <c r="AD3015" t="s">
        <v>40</v>
      </c>
    </row>
    <row r="3016" spans="1:30" x14ac:dyDescent="0.25">
      <c r="B3016" t="s">
        <v>27</v>
      </c>
      <c r="C3016" t="s">
        <v>28</v>
      </c>
      <c r="D3016" t="s">
        <v>29</v>
      </c>
      <c r="E3016" t="s">
        <v>30</v>
      </c>
      <c r="F3016" t="s">
        <v>1224</v>
      </c>
      <c r="G3016" t="s">
        <v>1225</v>
      </c>
      <c r="H3016" t="s">
        <v>6354</v>
      </c>
      <c r="I3016" t="s">
        <v>6174</v>
      </c>
      <c r="J3016" t="s">
        <v>1292</v>
      </c>
      <c r="K3016" t="s">
        <v>31</v>
      </c>
      <c r="L3016" t="s">
        <v>31</v>
      </c>
      <c r="M3016" t="s">
        <v>42</v>
      </c>
      <c r="N3016" t="s">
        <v>61</v>
      </c>
      <c r="O3016" t="s">
        <v>18878</v>
      </c>
      <c r="P3016" t="s">
        <v>75</v>
      </c>
      <c r="Q3016" t="s">
        <v>1246</v>
      </c>
      <c r="R3016" t="s">
        <v>680</v>
      </c>
      <c r="S3016" s="189" t="s">
        <v>235</v>
      </c>
      <c r="T3016" t="s">
        <v>64</v>
      </c>
      <c r="U3016" t="s">
        <v>48</v>
      </c>
      <c r="V3016" t="s">
        <v>49</v>
      </c>
      <c r="W3016" t="s">
        <v>23035</v>
      </c>
      <c r="X3016" s="126">
        <v>27638</v>
      </c>
      <c r="Y3016" t="s">
        <v>23036</v>
      </c>
      <c r="Z3016" s="126">
        <v>44256</v>
      </c>
      <c r="AA3016" s="126">
        <v>44561</v>
      </c>
      <c r="AB3016" t="s">
        <v>302</v>
      </c>
      <c r="AC3016" t="s">
        <v>6628</v>
      </c>
      <c r="AD3016" t="s">
        <v>40</v>
      </c>
    </row>
    <row r="3017" spans="1:30" x14ac:dyDescent="0.25">
      <c r="A3017" t="s">
        <v>1295</v>
      </c>
      <c r="B3017" t="s">
        <v>27</v>
      </c>
      <c r="C3017" t="s">
        <v>28</v>
      </c>
      <c r="D3017" t="s">
        <v>29</v>
      </c>
      <c r="E3017" t="s">
        <v>30</v>
      </c>
      <c r="F3017" t="s">
        <v>1224</v>
      </c>
      <c r="G3017" t="s">
        <v>1225</v>
      </c>
      <c r="H3017" t="s">
        <v>6354</v>
      </c>
      <c r="I3017" t="s">
        <v>6174</v>
      </c>
      <c r="J3017" t="s">
        <v>1295</v>
      </c>
      <c r="K3017" t="s">
        <v>31</v>
      </c>
      <c r="L3017" t="s">
        <v>31</v>
      </c>
      <c r="M3017" t="s">
        <v>42</v>
      </c>
      <c r="N3017" t="s">
        <v>43</v>
      </c>
      <c r="O3017" t="s">
        <v>53</v>
      </c>
      <c r="P3017" t="s">
        <v>748</v>
      </c>
      <c r="Q3017" t="s">
        <v>106</v>
      </c>
      <c r="R3017" t="s">
        <v>1296</v>
      </c>
      <c r="S3017" t="str">
        <f t="shared" si="43"/>
        <v>PEÑALOZA MAMANI, GREGORIA BACILIA</v>
      </c>
      <c r="T3017" t="s">
        <v>47</v>
      </c>
      <c r="U3017" t="s">
        <v>48</v>
      </c>
      <c r="V3017" t="s">
        <v>49</v>
      </c>
      <c r="W3017" t="s">
        <v>18879</v>
      </c>
      <c r="X3017" s="126">
        <v>22247</v>
      </c>
      <c r="Y3017" t="s">
        <v>1297</v>
      </c>
      <c r="AB3017" t="s">
        <v>38</v>
      </c>
      <c r="AC3017" t="s">
        <v>39</v>
      </c>
      <c r="AD3017" t="s">
        <v>40</v>
      </c>
    </row>
    <row r="3018" spans="1:30" x14ac:dyDescent="0.25">
      <c r="B3018" t="s">
        <v>27</v>
      </c>
      <c r="C3018" t="s">
        <v>28</v>
      </c>
      <c r="D3018" t="s">
        <v>29</v>
      </c>
      <c r="E3018" t="s">
        <v>30</v>
      </c>
      <c r="F3018" t="s">
        <v>1224</v>
      </c>
      <c r="G3018" t="s">
        <v>1225</v>
      </c>
      <c r="H3018" t="s">
        <v>6354</v>
      </c>
      <c r="I3018" t="s">
        <v>6174</v>
      </c>
      <c r="J3018" t="s">
        <v>1298</v>
      </c>
      <c r="K3018" t="s">
        <v>31</v>
      </c>
      <c r="L3018" t="s">
        <v>31</v>
      </c>
      <c r="M3018" t="s">
        <v>42</v>
      </c>
      <c r="N3018" t="s">
        <v>61</v>
      </c>
      <c r="O3018" t="s">
        <v>18880</v>
      </c>
      <c r="P3018" t="s">
        <v>106</v>
      </c>
      <c r="Q3018" t="s">
        <v>222</v>
      </c>
      <c r="R3018" t="s">
        <v>3417</v>
      </c>
      <c r="S3018" s="189" t="s">
        <v>235</v>
      </c>
      <c r="T3018" t="s">
        <v>64</v>
      </c>
      <c r="U3018" t="s">
        <v>48</v>
      </c>
      <c r="V3018" t="s">
        <v>49</v>
      </c>
      <c r="W3018" t="s">
        <v>23037</v>
      </c>
      <c r="X3018" s="126">
        <v>27910</v>
      </c>
      <c r="Y3018" t="s">
        <v>23038</v>
      </c>
      <c r="Z3018" s="126">
        <v>44256</v>
      </c>
      <c r="AA3018" s="126">
        <v>44561</v>
      </c>
      <c r="AB3018" t="s">
        <v>302</v>
      </c>
      <c r="AC3018" t="s">
        <v>6628</v>
      </c>
      <c r="AD3018" t="s">
        <v>40</v>
      </c>
    </row>
    <row r="3019" spans="1:30" x14ac:dyDescent="0.25">
      <c r="A3019" t="s">
        <v>1298</v>
      </c>
      <c r="B3019" t="s">
        <v>27</v>
      </c>
      <c r="C3019" t="s">
        <v>28</v>
      </c>
      <c r="D3019" t="s">
        <v>29</v>
      </c>
      <c r="E3019" t="s">
        <v>30</v>
      </c>
      <c r="F3019" t="s">
        <v>1224</v>
      </c>
      <c r="G3019" t="s">
        <v>1225</v>
      </c>
      <c r="H3019" t="s">
        <v>6354</v>
      </c>
      <c r="I3019" t="s">
        <v>6174</v>
      </c>
      <c r="J3019" t="s">
        <v>1298</v>
      </c>
      <c r="K3019" t="s">
        <v>31</v>
      </c>
      <c r="L3019" t="s">
        <v>31</v>
      </c>
      <c r="M3019" t="s">
        <v>42</v>
      </c>
      <c r="N3019" t="s">
        <v>43</v>
      </c>
      <c r="O3019" t="s">
        <v>53</v>
      </c>
      <c r="P3019" t="s">
        <v>661</v>
      </c>
      <c r="Q3019" t="s">
        <v>273</v>
      </c>
      <c r="R3019" t="s">
        <v>1299</v>
      </c>
      <c r="S3019" t="str">
        <f t="shared" si="43"/>
        <v>PERCCA CUTIPA, AGRIPINA MARIA</v>
      </c>
      <c r="T3019" t="s">
        <v>59</v>
      </c>
      <c r="U3019" t="s">
        <v>48</v>
      </c>
      <c r="V3019" t="s">
        <v>813</v>
      </c>
      <c r="W3019" t="s">
        <v>18881</v>
      </c>
      <c r="X3019" s="126">
        <v>24201</v>
      </c>
      <c r="Y3019" t="s">
        <v>1300</v>
      </c>
      <c r="Z3019" s="126">
        <v>44256</v>
      </c>
      <c r="AA3019" s="126">
        <v>44561</v>
      </c>
      <c r="AB3019" t="s">
        <v>38</v>
      </c>
      <c r="AC3019" t="s">
        <v>39</v>
      </c>
      <c r="AD3019" t="s">
        <v>40</v>
      </c>
    </row>
    <row r="3020" spans="1:30" x14ac:dyDescent="0.25">
      <c r="A3020" t="s">
        <v>1301</v>
      </c>
      <c r="B3020" t="s">
        <v>27</v>
      </c>
      <c r="C3020" t="s">
        <v>28</v>
      </c>
      <c r="D3020" t="s">
        <v>29</v>
      </c>
      <c r="E3020" t="s">
        <v>30</v>
      </c>
      <c r="F3020" t="s">
        <v>1224</v>
      </c>
      <c r="G3020" t="s">
        <v>1225</v>
      </c>
      <c r="H3020" t="s">
        <v>6354</v>
      </c>
      <c r="I3020" t="s">
        <v>6174</v>
      </c>
      <c r="J3020" t="s">
        <v>1301</v>
      </c>
      <c r="K3020" t="s">
        <v>31</v>
      </c>
      <c r="L3020" t="s">
        <v>31</v>
      </c>
      <c r="M3020" t="s">
        <v>42</v>
      </c>
      <c r="N3020" t="s">
        <v>43</v>
      </c>
      <c r="O3020" t="s">
        <v>1302</v>
      </c>
      <c r="P3020" t="s">
        <v>683</v>
      </c>
      <c r="Q3020" t="s">
        <v>76</v>
      </c>
      <c r="R3020" t="s">
        <v>3609</v>
      </c>
      <c r="S3020" t="str">
        <f t="shared" si="43"/>
        <v>CONDEMAYTA CONDORI, ANGEL OSWALDO</v>
      </c>
      <c r="T3020" t="s">
        <v>64</v>
      </c>
      <c r="U3020" t="s">
        <v>48</v>
      </c>
      <c r="V3020" t="s">
        <v>49</v>
      </c>
      <c r="W3020" t="s">
        <v>18882</v>
      </c>
      <c r="X3020" s="126">
        <v>25126</v>
      </c>
      <c r="Y3020" t="s">
        <v>3610</v>
      </c>
      <c r="AB3020" t="s">
        <v>38</v>
      </c>
      <c r="AC3020" t="s">
        <v>39</v>
      </c>
      <c r="AD3020" t="s">
        <v>40</v>
      </c>
    </row>
    <row r="3021" spans="1:30" x14ac:dyDescent="0.25">
      <c r="A3021" t="s">
        <v>1303</v>
      </c>
      <c r="B3021" t="s">
        <v>27</v>
      </c>
      <c r="C3021" t="s">
        <v>28</v>
      </c>
      <c r="D3021" t="s">
        <v>29</v>
      </c>
      <c r="E3021" t="s">
        <v>30</v>
      </c>
      <c r="F3021" t="s">
        <v>1224</v>
      </c>
      <c r="G3021" t="s">
        <v>1225</v>
      </c>
      <c r="H3021" t="s">
        <v>6354</v>
      </c>
      <c r="I3021" t="s">
        <v>6174</v>
      </c>
      <c r="J3021" t="s">
        <v>1303</v>
      </c>
      <c r="K3021" t="s">
        <v>31</v>
      </c>
      <c r="L3021" t="s">
        <v>31</v>
      </c>
      <c r="M3021" t="s">
        <v>42</v>
      </c>
      <c r="N3021" t="s">
        <v>43</v>
      </c>
      <c r="O3021" t="s">
        <v>6362</v>
      </c>
      <c r="P3021" t="s">
        <v>138</v>
      </c>
      <c r="Q3021" t="s">
        <v>131</v>
      </c>
      <c r="R3021" t="s">
        <v>14423</v>
      </c>
      <c r="S3021" t="str">
        <f t="shared" si="43"/>
        <v>GONZALES MACHACA, PATRICIA SOLEDAD</v>
      </c>
      <c r="T3021" t="s">
        <v>64</v>
      </c>
      <c r="U3021" t="s">
        <v>48</v>
      </c>
      <c r="V3021" t="s">
        <v>49</v>
      </c>
      <c r="W3021" t="s">
        <v>18883</v>
      </c>
      <c r="X3021" s="126">
        <v>30893</v>
      </c>
      <c r="Y3021" t="s">
        <v>14424</v>
      </c>
      <c r="AB3021" t="s">
        <v>38</v>
      </c>
      <c r="AC3021" t="s">
        <v>39</v>
      </c>
      <c r="AD3021" t="s">
        <v>40</v>
      </c>
    </row>
    <row r="3022" spans="1:30" x14ac:dyDescent="0.25">
      <c r="A3022" t="s">
        <v>1305</v>
      </c>
      <c r="B3022" t="s">
        <v>27</v>
      </c>
      <c r="C3022" t="s">
        <v>28</v>
      </c>
      <c r="D3022" t="s">
        <v>29</v>
      </c>
      <c r="E3022" t="s">
        <v>30</v>
      </c>
      <c r="F3022" t="s">
        <v>1224</v>
      </c>
      <c r="G3022" t="s">
        <v>1225</v>
      </c>
      <c r="H3022" t="s">
        <v>6354</v>
      </c>
      <c r="I3022" t="s">
        <v>6174</v>
      </c>
      <c r="J3022" t="s">
        <v>1305</v>
      </c>
      <c r="K3022" t="s">
        <v>31</v>
      </c>
      <c r="L3022" t="s">
        <v>31</v>
      </c>
      <c r="M3022" t="s">
        <v>42</v>
      </c>
      <c r="N3022" t="s">
        <v>43</v>
      </c>
      <c r="O3022" t="s">
        <v>53</v>
      </c>
      <c r="P3022" t="s">
        <v>152</v>
      </c>
      <c r="Q3022" t="s">
        <v>122</v>
      </c>
      <c r="R3022" t="s">
        <v>1306</v>
      </c>
      <c r="S3022" t="str">
        <f t="shared" si="43"/>
        <v>RAMOS TORRES, LOURDES AGUEDA</v>
      </c>
      <c r="T3022" t="s">
        <v>59</v>
      </c>
      <c r="U3022" t="s">
        <v>48</v>
      </c>
      <c r="V3022" t="s">
        <v>49</v>
      </c>
      <c r="W3022" t="s">
        <v>18884</v>
      </c>
      <c r="X3022" s="126">
        <v>24156</v>
      </c>
      <c r="Y3022" t="s">
        <v>1307</v>
      </c>
      <c r="AB3022" t="s">
        <v>38</v>
      </c>
      <c r="AC3022" t="s">
        <v>39</v>
      </c>
      <c r="AD3022" t="s">
        <v>40</v>
      </c>
    </row>
    <row r="3023" spans="1:30" x14ac:dyDescent="0.25">
      <c r="A3023" t="s">
        <v>1308</v>
      </c>
      <c r="B3023" t="s">
        <v>27</v>
      </c>
      <c r="C3023" t="s">
        <v>28</v>
      </c>
      <c r="D3023" t="s">
        <v>29</v>
      </c>
      <c r="E3023" t="s">
        <v>30</v>
      </c>
      <c r="F3023" t="s">
        <v>1224</v>
      </c>
      <c r="G3023" t="s">
        <v>1225</v>
      </c>
      <c r="H3023" t="s">
        <v>6354</v>
      </c>
      <c r="I3023" t="s">
        <v>6174</v>
      </c>
      <c r="J3023" t="s">
        <v>1308</v>
      </c>
      <c r="K3023" t="s">
        <v>31</v>
      </c>
      <c r="L3023" t="s">
        <v>31</v>
      </c>
      <c r="M3023" t="s">
        <v>42</v>
      </c>
      <c r="N3023" t="s">
        <v>61</v>
      </c>
      <c r="O3023" t="s">
        <v>18885</v>
      </c>
      <c r="P3023" t="s">
        <v>106</v>
      </c>
      <c r="Q3023" t="s">
        <v>806</v>
      </c>
      <c r="R3023" t="s">
        <v>23039</v>
      </c>
      <c r="S3023" s="189" t="s">
        <v>235</v>
      </c>
      <c r="T3023" t="s">
        <v>64</v>
      </c>
      <c r="U3023" t="s">
        <v>48</v>
      </c>
      <c r="V3023" t="s">
        <v>49</v>
      </c>
      <c r="W3023" t="s">
        <v>23040</v>
      </c>
      <c r="X3023" s="126">
        <v>32100</v>
      </c>
      <c r="Y3023" t="s">
        <v>23041</v>
      </c>
      <c r="Z3023" s="126">
        <v>44431</v>
      </c>
      <c r="AA3023" s="126">
        <v>44561</v>
      </c>
      <c r="AB3023" t="s">
        <v>38</v>
      </c>
      <c r="AC3023" t="s">
        <v>6628</v>
      </c>
      <c r="AD3023" t="s">
        <v>40</v>
      </c>
    </row>
    <row r="3024" spans="1:30" x14ac:dyDescent="0.25">
      <c r="A3024" t="s">
        <v>1309</v>
      </c>
      <c r="B3024" t="s">
        <v>27</v>
      </c>
      <c r="C3024" t="s">
        <v>28</v>
      </c>
      <c r="D3024" t="s">
        <v>29</v>
      </c>
      <c r="E3024" t="s">
        <v>30</v>
      </c>
      <c r="F3024" t="s">
        <v>1224</v>
      </c>
      <c r="G3024" t="s">
        <v>1225</v>
      </c>
      <c r="H3024" t="s">
        <v>6354</v>
      </c>
      <c r="I3024" t="s">
        <v>6174</v>
      </c>
      <c r="J3024" t="s">
        <v>1309</v>
      </c>
      <c r="K3024" t="s">
        <v>31</v>
      </c>
      <c r="L3024" t="s">
        <v>31</v>
      </c>
      <c r="M3024" t="s">
        <v>42</v>
      </c>
      <c r="N3024" t="s">
        <v>43</v>
      </c>
      <c r="O3024" t="s">
        <v>53</v>
      </c>
      <c r="P3024" t="s">
        <v>44</v>
      </c>
      <c r="Q3024" t="s">
        <v>89</v>
      </c>
      <c r="R3024" t="s">
        <v>746</v>
      </c>
      <c r="S3024" t="str">
        <f t="shared" si="43"/>
        <v>SERRUTO BELLIDO, ALEJANDRO</v>
      </c>
      <c r="T3024" t="s">
        <v>36</v>
      </c>
      <c r="U3024" t="s">
        <v>48</v>
      </c>
      <c r="V3024" t="s">
        <v>49</v>
      </c>
      <c r="W3024" t="s">
        <v>18886</v>
      </c>
      <c r="X3024" s="126">
        <v>21973</v>
      </c>
      <c r="Y3024" t="s">
        <v>1310</v>
      </c>
      <c r="AB3024" t="s">
        <v>38</v>
      </c>
      <c r="AC3024" t="s">
        <v>39</v>
      </c>
      <c r="AD3024" t="s">
        <v>40</v>
      </c>
    </row>
    <row r="3025" spans="1:30" x14ac:dyDescent="0.25">
      <c r="B3025" t="s">
        <v>27</v>
      </c>
      <c r="C3025" t="s">
        <v>28</v>
      </c>
      <c r="D3025" t="s">
        <v>29</v>
      </c>
      <c r="E3025" t="s">
        <v>30</v>
      </c>
      <c r="F3025" t="s">
        <v>1224</v>
      </c>
      <c r="G3025" t="s">
        <v>1225</v>
      </c>
      <c r="H3025" t="s">
        <v>6354</v>
      </c>
      <c r="I3025" t="s">
        <v>6174</v>
      </c>
      <c r="J3025" t="s">
        <v>1311</v>
      </c>
      <c r="K3025" t="s">
        <v>31</v>
      </c>
      <c r="L3025" t="s">
        <v>31</v>
      </c>
      <c r="M3025" t="s">
        <v>42</v>
      </c>
      <c r="N3025" t="s">
        <v>61</v>
      </c>
      <c r="O3025" t="s">
        <v>18887</v>
      </c>
      <c r="P3025" t="s">
        <v>689</v>
      </c>
      <c r="Q3025" t="s">
        <v>1052</v>
      </c>
      <c r="R3025" t="s">
        <v>4444</v>
      </c>
      <c r="S3025" s="189" t="s">
        <v>235</v>
      </c>
      <c r="T3025" t="s">
        <v>64</v>
      </c>
      <c r="U3025" t="s">
        <v>48</v>
      </c>
      <c r="V3025" t="s">
        <v>49</v>
      </c>
      <c r="W3025" t="s">
        <v>23042</v>
      </c>
      <c r="X3025" s="126">
        <v>30665</v>
      </c>
      <c r="Y3025" t="s">
        <v>23043</v>
      </c>
      <c r="Z3025" s="126">
        <v>44272</v>
      </c>
      <c r="AA3025" s="126">
        <v>44296</v>
      </c>
      <c r="AB3025" t="s">
        <v>302</v>
      </c>
      <c r="AC3025" t="s">
        <v>6628</v>
      </c>
      <c r="AD3025" t="s">
        <v>40</v>
      </c>
    </row>
    <row r="3026" spans="1:30" x14ac:dyDescent="0.25">
      <c r="A3026" t="s">
        <v>1311</v>
      </c>
      <c r="B3026" t="s">
        <v>27</v>
      </c>
      <c r="C3026" t="s">
        <v>28</v>
      </c>
      <c r="D3026" t="s">
        <v>29</v>
      </c>
      <c r="E3026" t="s">
        <v>30</v>
      </c>
      <c r="F3026" t="s">
        <v>1224</v>
      </c>
      <c r="G3026" t="s">
        <v>1225</v>
      </c>
      <c r="H3026" t="s">
        <v>6354</v>
      </c>
      <c r="I3026" t="s">
        <v>6174</v>
      </c>
      <c r="J3026" t="s">
        <v>1311</v>
      </c>
      <c r="K3026" t="s">
        <v>31</v>
      </c>
      <c r="L3026" t="s">
        <v>31</v>
      </c>
      <c r="M3026" t="s">
        <v>42</v>
      </c>
      <c r="N3026" t="s">
        <v>43</v>
      </c>
      <c r="O3026" t="s">
        <v>14425</v>
      </c>
      <c r="P3026" t="s">
        <v>105</v>
      </c>
      <c r="Q3026" t="s">
        <v>4051</v>
      </c>
      <c r="R3026" t="s">
        <v>4052</v>
      </c>
      <c r="S3026" t="str">
        <f t="shared" si="43"/>
        <v>CHAMBI PALERO, LEONOR AVELINA</v>
      </c>
      <c r="T3026" t="s">
        <v>59</v>
      </c>
      <c r="U3026" t="s">
        <v>48</v>
      </c>
      <c r="V3026" t="s">
        <v>16183</v>
      </c>
      <c r="W3026" t="s">
        <v>18888</v>
      </c>
      <c r="X3026" s="126">
        <v>25239</v>
      </c>
      <c r="Y3026" t="s">
        <v>4053</v>
      </c>
      <c r="Z3026" s="126">
        <v>44267</v>
      </c>
      <c r="AA3026" s="126">
        <v>44296</v>
      </c>
      <c r="AB3026" t="s">
        <v>38</v>
      </c>
      <c r="AC3026" t="s">
        <v>39</v>
      </c>
      <c r="AD3026" t="s">
        <v>40</v>
      </c>
    </row>
    <row r="3027" spans="1:30" x14ac:dyDescent="0.25">
      <c r="A3027" t="s">
        <v>1312</v>
      </c>
      <c r="B3027" t="s">
        <v>27</v>
      </c>
      <c r="C3027" t="s">
        <v>28</v>
      </c>
      <c r="D3027" t="s">
        <v>29</v>
      </c>
      <c r="E3027" t="s">
        <v>30</v>
      </c>
      <c r="F3027" t="s">
        <v>1224</v>
      </c>
      <c r="G3027" t="s">
        <v>1225</v>
      </c>
      <c r="H3027" t="s">
        <v>6354</v>
      </c>
      <c r="I3027" t="s">
        <v>6174</v>
      </c>
      <c r="J3027" t="s">
        <v>1312</v>
      </c>
      <c r="K3027" t="s">
        <v>31</v>
      </c>
      <c r="L3027" t="s">
        <v>31</v>
      </c>
      <c r="M3027" t="s">
        <v>9423</v>
      </c>
      <c r="N3027" t="s">
        <v>43</v>
      </c>
      <c r="O3027" t="s">
        <v>1313</v>
      </c>
      <c r="P3027" t="s">
        <v>142</v>
      </c>
      <c r="Q3027" t="s">
        <v>75</v>
      </c>
      <c r="R3027" t="s">
        <v>1314</v>
      </c>
      <c r="S3027" t="str">
        <f t="shared" si="43"/>
        <v>GIBERA QUISPE, ROLANDO IGNACIO</v>
      </c>
      <c r="T3027" t="s">
        <v>47</v>
      </c>
      <c r="U3027" t="s">
        <v>48</v>
      </c>
      <c r="V3027" t="s">
        <v>49</v>
      </c>
      <c r="W3027" t="s">
        <v>18889</v>
      </c>
      <c r="X3027" s="126">
        <v>24504</v>
      </c>
      <c r="Y3027" t="s">
        <v>1315</v>
      </c>
      <c r="AB3027" t="s">
        <v>38</v>
      </c>
      <c r="AC3027" t="s">
        <v>39</v>
      </c>
      <c r="AD3027" t="s">
        <v>40</v>
      </c>
    </row>
    <row r="3028" spans="1:30" x14ac:dyDescent="0.25">
      <c r="A3028" t="s">
        <v>1316</v>
      </c>
      <c r="B3028" t="s">
        <v>27</v>
      </c>
      <c r="C3028" t="s">
        <v>28</v>
      </c>
      <c r="D3028" t="s">
        <v>29</v>
      </c>
      <c r="E3028" t="s">
        <v>30</v>
      </c>
      <c r="F3028" t="s">
        <v>1224</v>
      </c>
      <c r="G3028" t="s">
        <v>1225</v>
      </c>
      <c r="H3028" t="s">
        <v>6354</v>
      </c>
      <c r="I3028" t="s">
        <v>6174</v>
      </c>
      <c r="J3028" t="s">
        <v>1316</v>
      </c>
      <c r="K3028" t="s">
        <v>31</v>
      </c>
      <c r="L3028" t="s">
        <v>31</v>
      </c>
      <c r="M3028" t="s">
        <v>42</v>
      </c>
      <c r="N3028" t="s">
        <v>43</v>
      </c>
      <c r="O3028" t="s">
        <v>53</v>
      </c>
      <c r="P3028" t="s">
        <v>318</v>
      </c>
      <c r="Q3028" t="s">
        <v>809</v>
      </c>
      <c r="R3028" t="s">
        <v>1236</v>
      </c>
      <c r="S3028" t="str">
        <f t="shared" si="43"/>
        <v>VARGAS MARON, MARICRUZ</v>
      </c>
      <c r="T3028" t="s">
        <v>47</v>
      </c>
      <c r="U3028" t="s">
        <v>48</v>
      </c>
      <c r="V3028" t="s">
        <v>813</v>
      </c>
      <c r="W3028" t="s">
        <v>18890</v>
      </c>
      <c r="X3028" s="126">
        <v>22517</v>
      </c>
      <c r="Y3028" t="s">
        <v>1237</v>
      </c>
      <c r="Z3028" s="126">
        <v>44256</v>
      </c>
      <c r="AA3028" s="126">
        <v>44561</v>
      </c>
      <c r="AB3028" t="s">
        <v>38</v>
      </c>
      <c r="AC3028" t="s">
        <v>39</v>
      </c>
      <c r="AD3028" t="s">
        <v>40</v>
      </c>
    </row>
    <row r="3029" spans="1:30" x14ac:dyDescent="0.25">
      <c r="B3029" t="s">
        <v>27</v>
      </c>
      <c r="C3029" t="s">
        <v>28</v>
      </c>
      <c r="D3029" t="s">
        <v>29</v>
      </c>
      <c r="E3029" t="s">
        <v>30</v>
      </c>
      <c r="F3029" t="s">
        <v>1224</v>
      </c>
      <c r="G3029" t="s">
        <v>1225</v>
      </c>
      <c r="H3029" t="s">
        <v>6354</v>
      </c>
      <c r="I3029" t="s">
        <v>6174</v>
      </c>
      <c r="J3029" t="s">
        <v>1316</v>
      </c>
      <c r="K3029" t="s">
        <v>31</v>
      </c>
      <c r="L3029" t="s">
        <v>31</v>
      </c>
      <c r="M3029" t="s">
        <v>42</v>
      </c>
      <c r="N3029" t="s">
        <v>61</v>
      </c>
      <c r="O3029" t="s">
        <v>18891</v>
      </c>
      <c r="P3029" t="s">
        <v>957</v>
      </c>
      <c r="Q3029" t="s">
        <v>23044</v>
      </c>
      <c r="R3029" t="s">
        <v>23045</v>
      </c>
      <c r="S3029" s="189" t="s">
        <v>235</v>
      </c>
      <c r="T3029" t="s">
        <v>64</v>
      </c>
      <c r="U3029" t="s">
        <v>48</v>
      </c>
      <c r="V3029" t="s">
        <v>49</v>
      </c>
      <c r="W3029" t="s">
        <v>23046</v>
      </c>
      <c r="X3029" s="126">
        <v>23731</v>
      </c>
      <c r="Y3029" t="s">
        <v>23047</v>
      </c>
      <c r="Z3029" s="126">
        <v>44256</v>
      </c>
      <c r="AA3029" s="126">
        <v>44561</v>
      </c>
      <c r="AB3029" t="s">
        <v>302</v>
      </c>
      <c r="AC3029" t="s">
        <v>6628</v>
      </c>
      <c r="AD3029" t="s">
        <v>40</v>
      </c>
    </row>
    <row r="3030" spans="1:30" x14ac:dyDescent="0.25">
      <c r="A3030" t="s">
        <v>1317</v>
      </c>
      <c r="B3030" t="s">
        <v>27</v>
      </c>
      <c r="C3030" t="s">
        <v>28</v>
      </c>
      <c r="D3030" t="s">
        <v>29</v>
      </c>
      <c r="E3030" t="s">
        <v>30</v>
      </c>
      <c r="F3030" t="s">
        <v>1224</v>
      </c>
      <c r="G3030" t="s">
        <v>1225</v>
      </c>
      <c r="H3030" t="s">
        <v>6354</v>
      </c>
      <c r="I3030" t="s">
        <v>6174</v>
      </c>
      <c r="J3030" t="s">
        <v>1317</v>
      </c>
      <c r="K3030" t="s">
        <v>31</v>
      </c>
      <c r="L3030" t="s">
        <v>31</v>
      </c>
      <c r="M3030" t="s">
        <v>42</v>
      </c>
      <c r="N3030" t="s">
        <v>43</v>
      </c>
      <c r="O3030" t="s">
        <v>15857</v>
      </c>
      <c r="P3030" t="s">
        <v>106</v>
      </c>
      <c r="Q3030" t="s">
        <v>75</v>
      </c>
      <c r="R3030" t="s">
        <v>3740</v>
      </c>
      <c r="S3030" t="str">
        <f t="shared" si="43"/>
        <v>MAMANI QUISPE, SABINO ELIAS</v>
      </c>
      <c r="T3030" t="s">
        <v>47</v>
      </c>
      <c r="U3030" t="s">
        <v>48</v>
      </c>
      <c r="V3030" t="s">
        <v>49</v>
      </c>
      <c r="W3030" t="s">
        <v>18892</v>
      </c>
      <c r="X3030" s="126">
        <v>21759</v>
      </c>
      <c r="Y3030" t="s">
        <v>3741</v>
      </c>
      <c r="AB3030" t="s">
        <v>38</v>
      </c>
      <c r="AC3030" t="s">
        <v>39</v>
      </c>
      <c r="AD3030" t="s">
        <v>40</v>
      </c>
    </row>
    <row r="3031" spans="1:30" x14ac:dyDescent="0.25">
      <c r="A3031" t="s">
        <v>1318</v>
      </c>
      <c r="B3031" t="s">
        <v>27</v>
      </c>
      <c r="C3031" t="s">
        <v>28</v>
      </c>
      <c r="D3031" t="s">
        <v>29</v>
      </c>
      <c r="E3031" t="s">
        <v>30</v>
      </c>
      <c r="F3031" t="s">
        <v>1224</v>
      </c>
      <c r="G3031" t="s">
        <v>1225</v>
      </c>
      <c r="H3031" t="s">
        <v>6354</v>
      </c>
      <c r="I3031" t="s">
        <v>6174</v>
      </c>
      <c r="J3031" t="s">
        <v>1318</v>
      </c>
      <c r="K3031" t="s">
        <v>31</v>
      </c>
      <c r="L3031" t="s">
        <v>31</v>
      </c>
      <c r="M3031" t="s">
        <v>42</v>
      </c>
      <c r="N3031" t="s">
        <v>61</v>
      </c>
      <c r="O3031" t="s">
        <v>18893</v>
      </c>
      <c r="P3031" t="s">
        <v>78</v>
      </c>
      <c r="Q3031" t="s">
        <v>204</v>
      </c>
      <c r="R3031" t="s">
        <v>23048</v>
      </c>
      <c r="S3031" s="189" t="s">
        <v>235</v>
      </c>
      <c r="T3031" t="s">
        <v>64</v>
      </c>
      <c r="U3031" t="s">
        <v>48</v>
      </c>
      <c r="V3031" t="s">
        <v>49</v>
      </c>
      <c r="W3031" t="s">
        <v>23049</v>
      </c>
      <c r="X3031" s="126">
        <v>24736</v>
      </c>
      <c r="Y3031" t="s">
        <v>23050</v>
      </c>
      <c r="Z3031" s="126">
        <v>44470</v>
      </c>
      <c r="AA3031" s="126">
        <v>44561</v>
      </c>
      <c r="AB3031" t="s">
        <v>38</v>
      </c>
      <c r="AC3031" t="s">
        <v>6628</v>
      </c>
      <c r="AD3031" t="s">
        <v>40</v>
      </c>
    </row>
    <row r="3032" spans="1:30" x14ac:dyDescent="0.25">
      <c r="A3032" t="s">
        <v>1319</v>
      </c>
      <c r="B3032" t="s">
        <v>27</v>
      </c>
      <c r="C3032" t="s">
        <v>28</v>
      </c>
      <c r="D3032" t="s">
        <v>29</v>
      </c>
      <c r="E3032" t="s">
        <v>30</v>
      </c>
      <c r="F3032" t="s">
        <v>1224</v>
      </c>
      <c r="G3032" t="s">
        <v>1225</v>
      </c>
      <c r="H3032" t="s">
        <v>6354</v>
      </c>
      <c r="I3032" t="s">
        <v>6174</v>
      </c>
      <c r="J3032" t="s">
        <v>1319</v>
      </c>
      <c r="K3032" t="s">
        <v>31</v>
      </c>
      <c r="L3032" t="s">
        <v>31</v>
      </c>
      <c r="M3032" t="s">
        <v>42</v>
      </c>
      <c r="N3032" t="s">
        <v>43</v>
      </c>
      <c r="O3032" t="s">
        <v>1320</v>
      </c>
      <c r="P3032" t="s">
        <v>757</v>
      </c>
      <c r="Q3032" t="s">
        <v>165</v>
      </c>
      <c r="R3032" t="s">
        <v>1321</v>
      </c>
      <c r="S3032" t="str">
        <f t="shared" si="43"/>
        <v>CUENTAS CORTEZ, PEDRO WILFREDO</v>
      </c>
      <c r="T3032" t="s">
        <v>47</v>
      </c>
      <c r="U3032" t="s">
        <v>48</v>
      </c>
      <c r="V3032" t="s">
        <v>49</v>
      </c>
      <c r="W3032" t="s">
        <v>18894</v>
      </c>
      <c r="X3032" s="126">
        <v>21550</v>
      </c>
      <c r="Y3032" t="s">
        <v>1322</v>
      </c>
      <c r="AB3032" t="s">
        <v>38</v>
      </c>
      <c r="AC3032" t="s">
        <v>39</v>
      </c>
      <c r="AD3032" t="s">
        <v>40</v>
      </c>
    </row>
    <row r="3033" spans="1:30" x14ac:dyDescent="0.25">
      <c r="A3033" t="s">
        <v>1323</v>
      </c>
      <c r="B3033" t="s">
        <v>27</v>
      </c>
      <c r="C3033" t="s">
        <v>28</v>
      </c>
      <c r="D3033" t="s">
        <v>29</v>
      </c>
      <c r="E3033" t="s">
        <v>30</v>
      </c>
      <c r="F3033" t="s">
        <v>1224</v>
      </c>
      <c r="G3033" t="s">
        <v>1225</v>
      </c>
      <c r="H3033" t="s">
        <v>6354</v>
      </c>
      <c r="I3033" t="s">
        <v>6174</v>
      </c>
      <c r="J3033" t="s">
        <v>1323</v>
      </c>
      <c r="K3033" t="s">
        <v>31</v>
      </c>
      <c r="L3033" t="s">
        <v>31</v>
      </c>
      <c r="M3033" t="s">
        <v>42</v>
      </c>
      <c r="N3033" t="s">
        <v>43</v>
      </c>
      <c r="O3033" t="s">
        <v>1324</v>
      </c>
      <c r="P3033" t="s">
        <v>289</v>
      </c>
      <c r="Q3033" t="s">
        <v>289</v>
      </c>
      <c r="R3033" t="s">
        <v>1325</v>
      </c>
      <c r="S3033" t="str">
        <f t="shared" si="43"/>
        <v>NINA NINA, ANDRES MAURO</v>
      </c>
      <c r="T3033" t="s">
        <v>59</v>
      </c>
      <c r="U3033" t="s">
        <v>48</v>
      </c>
      <c r="V3033" t="s">
        <v>49</v>
      </c>
      <c r="W3033" t="s">
        <v>18895</v>
      </c>
      <c r="X3033" s="126">
        <v>24806</v>
      </c>
      <c r="Y3033" t="s">
        <v>1326</v>
      </c>
      <c r="AB3033" t="s">
        <v>38</v>
      </c>
      <c r="AC3033" t="s">
        <v>39</v>
      </c>
      <c r="AD3033" t="s">
        <v>40</v>
      </c>
    </row>
    <row r="3034" spans="1:30" x14ac:dyDescent="0.25">
      <c r="A3034" t="s">
        <v>1327</v>
      </c>
      <c r="B3034" t="s">
        <v>27</v>
      </c>
      <c r="C3034" t="s">
        <v>28</v>
      </c>
      <c r="D3034" t="s">
        <v>29</v>
      </c>
      <c r="E3034" t="s">
        <v>30</v>
      </c>
      <c r="F3034" t="s">
        <v>1224</v>
      </c>
      <c r="G3034" t="s">
        <v>1225</v>
      </c>
      <c r="H3034" t="s">
        <v>6354</v>
      </c>
      <c r="I3034" t="s">
        <v>6174</v>
      </c>
      <c r="J3034" t="s">
        <v>1327</v>
      </c>
      <c r="K3034" t="s">
        <v>31</v>
      </c>
      <c r="L3034" t="s">
        <v>31</v>
      </c>
      <c r="M3034" t="s">
        <v>42</v>
      </c>
      <c r="N3034" t="s">
        <v>43</v>
      </c>
      <c r="O3034" t="s">
        <v>1328</v>
      </c>
      <c r="P3034" t="s">
        <v>126</v>
      </c>
      <c r="Q3034" t="s">
        <v>152</v>
      </c>
      <c r="R3034" t="s">
        <v>479</v>
      </c>
      <c r="S3034" t="str">
        <f t="shared" si="43"/>
        <v>FLORES RAMOS, ANGELA</v>
      </c>
      <c r="T3034" t="s">
        <v>59</v>
      </c>
      <c r="U3034" t="s">
        <v>48</v>
      </c>
      <c r="V3034" t="s">
        <v>49</v>
      </c>
      <c r="W3034" t="s">
        <v>18896</v>
      </c>
      <c r="X3034" s="126">
        <v>23955</v>
      </c>
      <c r="Y3034" t="s">
        <v>1329</v>
      </c>
      <c r="AB3034" t="s">
        <v>38</v>
      </c>
      <c r="AC3034" t="s">
        <v>39</v>
      </c>
      <c r="AD3034" t="s">
        <v>40</v>
      </c>
    </row>
    <row r="3035" spans="1:30" x14ac:dyDescent="0.25">
      <c r="A3035" t="s">
        <v>1330</v>
      </c>
      <c r="B3035" t="s">
        <v>27</v>
      </c>
      <c r="C3035" t="s">
        <v>28</v>
      </c>
      <c r="D3035" t="s">
        <v>29</v>
      </c>
      <c r="E3035" t="s">
        <v>30</v>
      </c>
      <c r="F3035" t="s">
        <v>1224</v>
      </c>
      <c r="G3035" t="s">
        <v>1225</v>
      </c>
      <c r="H3035" t="s">
        <v>6354</v>
      </c>
      <c r="I3035" t="s">
        <v>6174</v>
      </c>
      <c r="J3035" t="s">
        <v>1330</v>
      </c>
      <c r="K3035" t="s">
        <v>31</v>
      </c>
      <c r="L3035" t="s">
        <v>31</v>
      </c>
      <c r="M3035" t="s">
        <v>42</v>
      </c>
      <c r="N3035" t="s">
        <v>43</v>
      </c>
      <c r="O3035" t="s">
        <v>1331</v>
      </c>
      <c r="P3035" t="s">
        <v>298</v>
      </c>
      <c r="Q3035" t="s">
        <v>757</v>
      </c>
      <c r="R3035" t="s">
        <v>15858</v>
      </c>
      <c r="S3035" t="str">
        <f t="shared" si="43"/>
        <v>AGUILAR CUENTAS, IVONNE</v>
      </c>
      <c r="T3035" t="s">
        <v>52</v>
      </c>
      <c r="U3035" t="s">
        <v>48</v>
      </c>
      <c r="V3035" t="s">
        <v>49</v>
      </c>
      <c r="W3035" t="s">
        <v>18897</v>
      </c>
      <c r="X3035" s="126">
        <v>25682</v>
      </c>
      <c r="Y3035" t="s">
        <v>15859</v>
      </c>
      <c r="AB3035" t="s">
        <v>38</v>
      </c>
      <c r="AC3035" t="s">
        <v>39</v>
      </c>
      <c r="AD3035" t="s">
        <v>40</v>
      </c>
    </row>
    <row r="3036" spans="1:30" x14ac:dyDescent="0.25">
      <c r="A3036" t="s">
        <v>18898</v>
      </c>
      <c r="B3036" t="s">
        <v>27</v>
      </c>
      <c r="C3036" t="s">
        <v>28</v>
      </c>
      <c r="D3036" t="s">
        <v>29</v>
      </c>
      <c r="E3036" t="s">
        <v>30</v>
      </c>
      <c r="F3036" t="s">
        <v>1224</v>
      </c>
      <c r="G3036" t="s">
        <v>1225</v>
      </c>
      <c r="H3036" t="s">
        <v>6354</v>
      </c>
      <c r="I3036" t="s">
        <v>6174</v>
      </c>
      <c r="J3036" t="s">
        <v>18898</v>
      </c>
      <c r="K3036" t="s">
        <v>31</v>
      </c>
      <c r="L3036" t="s">
        <v>31</v>
      </c>
      <c r="M3036" t="s">
        <v>1332</v>
      </c>
      <c r="N3036" t="s">
        <v>61</v>
      </c>
      <c r="O3036" t="s">
        <v>17060</v>
      </c>
      <c r="P3036" t="s">
        <v>974</v>
      </c>
      <c r="Q3036" t="s">
        <v>68</v>
      </c>
      <c r="R3036" t="s">
        <v>23051</v>
      </c>
      <c r="S3036" s="189" t="s">
        <v>235</v>
      </c>
      <c r="T3036" t="s">
        <v>64</v>
      </c>
      <c r="U3036" t="s">
        <v>48</v>
      </c>
      <c r="V3036" t="s">
        <v>49</v>
      </c>
      <c r="W3036" t="s">
        <v>23052</v>
      </c>
      <c r="X3036" s="126">
        <v>31771</v>
      </c>
      <c r="Y3036" t="s">
        <v>23053</v>
      </c>
      <c r="Z3036" s="126">
        <v>44259</v>
      </c>
      <c r="AA3036" s="126">
        <v>44561</v>
      </c>
      <c r="AB3036" t="s">
        <v>119</v>
      </c>
      <c r="AC3036" t="s">
        <v>6628</v>
      </c>
      <c r="AD3036" t="s">
        <v>40</v>
      </c>
    </row>
    <row r="3037" spans="1:30" x14ac:dyDescent="0.25">
      <c r="A3037" t="s">
        <v>1333</v>
      </c>
      <c r="B3037" t="s">
        <v>27</v>
      </c>
      <c r="C3037" t="s">
        <v>28</v>
      </c>
      <c r="D3037" t="s">
        <v>29</v>
      </c>
      <c r="E3037" t="s">
        <v>30</v>
      </c>
      <c r="F3037" t="s">
        <v>1224</v>
      </c>
      <c r="G3037" t="s">
        <v>1225</v>
      </c>
      <c r="H3037" t="s">
        <v>6354</v>
      </c>
      <c r="I3037" t="s">
        <v>6174</v>
      </c>
      <c r="J3037" t="s">
        <v>1333</v>
      </c>
      <c r="K3037" t="s">
        <v>31</v>
      </c>
      <c r="L3037" t="s">
        <v>77</v>
      </c>
      <c r="M3037" t="s">
        <v>77</v>
      </c>
      <c r="N3037" t="s">
        <v>43</v>
      </c>
      <c r="O3037" t="s">
        <v>15860</v>
      </c>
      <c r="P3037" t="s">
        <v>286</v>
      </c>
      <c r="Q3037" t="s">
        <v>98</v>
      </c>
      <c r="R3037" t="s">
        <v>6458</v>
      </c>
      <c r="S3037" t="str">
        <f t="shared" si="43"/>
        <v>CHAMBILLA COLQUE, NORMA LUCILA</v>
      </c>
      <c r="T3037" t="s">
        <v>41</v>
      </c>
      <c r="U3037" t="s">
        <v>48</v>
      </c>
      <c r="V3037" t="s">
        <v>49</v>
      </c>
      <c r="W3037" t="s">
        <v>18899</v>
      </c>
      <c r="X3037" s="126">
        <v>29409</v>
      </c>
      <c r="Y3037" t="s">
        <v>6459</v>
      </c>
      <c r="AB3037" t="s">
        <v>38</v>
      </c>
      <c r="AC3037" t="s">
        <v>80</v>
      </c>
      <c r="AD3037" t="s">
        <v>40</v>
      </c>
    </row>
    <row r="3038" spans="1:30" x14ac:dyDescent="0.25">
      <c r="A3038" t="s">
        <v>1334</v>
      </c>
      <c r="B3038" t="s">
        <v>27</v>
      </c>
      <c r="C3038" t="s">
        <v>28</v>
      </c>
      <c r="D3038" t="s">
        <v>29</v>
      </c>
      <c r="E3038" t="s">
        <v>30</v>
      </c>
      <c r="F3038" t="s">
        <v>1224</v>
      </c>
      <c r="G3038" t="s">
        <v>1225</v>
      </c>
      <c r="H3038" t="s">
        <v>6354</v>
      </c>
      <c r="I3038" t="s">
        <v>6174</v>
      </c>
      <c r="J3038" t="s">
        <v>1334</v>
      </c>
      <c r="K3038" t="s">
        <v>31</v>
      </c>
      <c r="L3038" t="s">
        <v>77</v>
      </c>
      <c r="M3038" t="s">
        <v>77</v>
      </c>
      <c r="N3038" t="s">
        <v>43</v>
      </c>
      <c r="O3038" t="s">
        <v>53</v>
      </c>
      <c r="P3038" t="s">
        <v>126</v>
      </c>
      <c r="Q3038" t="s">
        <v>106</v>
      </c>
      <c r="R3038" t="s">
        <v>1335</v>
      </c>
      <c r="S3038" t="str">
        <f t="shared" si="43"/>
        <v>FLORES MAMANI, JULIO JULIAN</v>
      </c>
      <c r="T3038" t="s">
        <v>41</v>
      </c>
      <c r="U3038" t="s">
        <v>48</v>
      </c>
      <c r="V3038" t="s">
        <v>49</v>
      </c>
      <c r="W3038" t="s">
        <v>18900</v>
      </c>
      <c r="X3038" s="126">
        <v>21597</v>
      </c>
      <c r="Y3038" t="s">
        <v>1336</v>
      </c>
      <c r="AB3038" t="s">
        <v>38</v>
      </c>
      <c r="AC3038" t="s">
        <v>80</v>
      </c>
      <c r="AD3038" t="s">
        <v>40</v>
      </c>
    </row>
    <row r="3039" spans="1:30" x14ac:dyDescent="0.25">
      <c r="A3039" t="s">
        <v>1337</v>
      </c>
      <c r="B3039" t="s">
        <v>27</v>
      </c>
      <c r="C3039" t="s">
        <v>28</v>
      </c>
      <c r="D3039" t="s">
        <v>29</v>
      </c>
      <c r="E3039" t="s">
        <v>30</v>
      </c>
      <c r="F3039" t="s">
        <v>1224</v>
      </c>
      <c r="G3039" t="s">
        <v>1225</v>
      </c>
      <c r="H3039" t="s">
        <v>6354</v>
      </c>
      <c r="I3039" t="s">
        <v>6174</v>
      </c>
      <c r="J3039" t="s">
        <v>1337</v>
      </c>
      <c r="K3039" t="s">
        <v>31</v>
      </c>
      <c r="L3039" t="s">
        <v>77</v>
      </c>
      <c r="M3039" t="s">
        <v>77</v>
      </c>
      <c r="N3039" t="s">
        <v>43</v>
      </c>
      <c r="O3039" t="s">
        <v>1338</v>
      </c>
      <c r="P3039" t="s">
        <v>333</v>
      </c>
      <c r="Q3039" t="s">
        <v>295</v>
      </c>
      <c r="R3039" t="s">
        <v>1339</v>
      </c>
      <c r="S3039" t="str">
        <f t="shared" si="43"/>
        <v>ZEGARRA ZEA, HECTOR PULIO</v>
      </c>
      <c r="T3039" t="s">
        <v>41</v>
      </c>
      <c r="U3039" t="s">
        <v>48</v>
      </c>
      <c r="V3039" t="s">
        <v>49</v>
      </c>
      <c r="W3039" t="s">
        <v>18901</v>
      </c>
      <c r="X3039" s="126">
        <v>21600</v>
      </c>
      <c r="Y3039" t="s">
        <v>1340</v>
      </c>
      <c r="AB3039" t="s">
        <v>38</v>
      </c>
      <c r="AC3039" t="s">
        <v>80</v>
      </c>
      <c r="AD3039" t="s">
        <v>40</v>
      </c>
    </row>
    <row r="3040" spans="1:30" x14ac:dyDescent="0.25">
      <c r="A3040" t="s">
        <v>1341</v>
      </c>
      <c r="B3040" t="s">
        <v>27</v>
      </c>
      <c r="C3040" t="s">
        <v>28</v>
      </c>
      <c r="D3040" t="s">
        <v>29</v>
      </c>
      <c r="E3040" t="s">
        <v>30</v>
      </c>
      <c r="F3040" t="s">
        <v>1224</v>
      </c>
      <c r="G3040" t="s">
        <v>1225</v>
      </c>
      <c r="H3040" t="s">
        <v>6354</v>
      </c>
      <c r="I3040" t="s">
        <v>6174</v>
      </c>
      <c r="J3040" t="s">
        <v>1341</v>
      </c>
      <c r="K3040" t="s">
        <v>31</v>
      </c>
      <c r="L3040" t="s">
        <v>77</v>
      </c>
      <c r="M3040" t="s">
        <v>77</v>
      </c>
      <c r="N3040" t="s">
        <v>43</v>
      </c>
      <c r="O3040" t="s">
        <v>1342</v>
      </c>
      <c r="P3040" t="s">
        <v>289</v>
      </c>
      <c r="Q3040" t="s">
        <v>254</v>
      </c>
      <c r="R3040" t="s">
        <v>1343</v>
      </c>
      <c r="S3040" t="str">
        <f t="shared" si="43"/>
        <v>NINA SALAS, MERCEDES MERY</v>
      </c>
      <c r="T3040" t="s">
        <v>41</v>
      </c>
      <c r="U3040" t="s">
        <v>48</v>
      </c>
      <c r="V3040" t="s">
        <v>49</v>
      </c>
      <c r="W3040" t="s">
        <v>18902</v>
      </c>
      <c r="X3040" s="126">
        <v>23644</v>
      </c>
      <c r="Y3040" t="s">
        <v>1344</v>
      </c>
      <c r="AB3040" t="s">
        <v>38</v>
      </c>
      <c r="AC3040" t="s">
        <v>80</v>
      </c>
      <c r="AD3040" t="s">
        <v>40</v>
      </c>
    </row>
    <row r="3041" spans="1:30" x14ac:dyDescent="0.25">
      <c r="A3041" t="s">
        <v>1345</v>
      </c>
      <c r="B3041" t="s">
        <v>27</v>
      </c>
      <c r="C3041" t="s">
        <v>28</v>
      </c>
      <c r="D3041" t="s">
        <v>29</v>
      </c>
      <c r="E3041" t="s">
        <v>30</v>
      </c>
      <c r="F3041" t="s">
        <v>1224</v>
      </c>
      <c r="G3041" t="s">
        <v>1225</v>
      </c>
      <c r="H3041" t="s">
        <v>6354</v>
      </c>
      <c r="I3041" t="s">
        <v>6174</v>
      </c>
      <c r="J3041" t="s">
        <v>1345</v>
      </c>
      <c r="K3041" t="s">
        <v>90</v>
      </c>
      <c r="L3041" t="s">
        <v>730</v>
      </c>
      <c r="M3041" t="s">
        <v>1346</v>
      </c>
      <c r="N3041" t="s">
        <v>43</v>
      </c>
      <c r="O3041" t="s">
        <v>53</v>
      </c>
      <c r="P3041" t="s">
        <v>807</v>
      </c>
      <c r="Q3041" t="s">
        <v>1347</v>
      </c>
      <c r="R3041" t="s">
        <v>1348</v>
      </c>
      <c r="S3041" t="str">
        <f t="shared" si="43"/>
        <v>ARROYO MASIAS, JUAN GUILLERMO</v>
      </c>
      <c r="T3041" t="s">
        <v>1349</v>
      </c>
      <c r="U3041" t="s">
        <v>37</v>
      </c>
      <c r="V3041" t="s">
        <v>49</v>
      </c>
      <c r="W3041" t="s">
        <v>18903</v>
      </c>
      <c r="X3041" s="126">
        <v>21747</v>
      </c>
      <c r="Y3041" t="s">
        <v>1350</v>
      </c>
      <c r="AB3041" t="s">
        <v>38</v>
      </c>
      <c r="AC3041" t="s">
        <v>95</v>
      </c>
      <c r="AD3041" t="s">
        <v>40</v>
      </c>
    </row>
    <row r="3042" spans="1:30" x14ac:dyDescent="0.25">
      <c r="A3042" t="s">
        <v>1351</v>
      </c>
      <c r="B3042" t="s">
        <v>27</v>
      </c>
      <c r="C3042" t="s">
        <v>28</v>
      </c>
      <c r="D3042" t="s">
        <v>29</v>
      </c>
      <c r="E3042" t="s">
        <v>30</v>
      </c>
      <c r="F3042" t="s">
        <v>1224</v>
      </c>
      <c r="G3042" t="s">
        <v>1225</v>
      </c>
      <c r="H3042" t="s">
        <v>6354</v>
      </c>
      <c r="I3042" t="s">
        <v>6174</v>
      </c>
      <c r="J3042" t="s">
        <v>1351</v>
      </c>
      <c r="K3042" t="s">
        <v>90</v>
      </c>
      <c r="L3042" t="s">
        <v>720</v>
      </c>
      <c r="M3042" t="s">
        <v>1352</v>
      </c>
      <c r="N3042" t="s">
        <v>43</v>
      </c>
      <c r="O3042" t="s">
        <v>53</v>
      </c>
      <c r="P3042" t="s">
        <v>643</v>
      </c>
      <c r="Q3042" t="s">
        <v>611</v>
      </c>
      <c r="R3042" t="s">
        <v>1353</v>
      </c>
      <c r="S3042" t="str">
        <f t="shared" si="43"/>
        <v>AYMA YUPANQUI, NELLY LIDENY</v>
      </c>
      <c r="T3042" t="s">
        <v>309</v>
      </c>
      <c r="U3042" t="s">
        <v>37</v>
      </c>
      <c r="V3042" t="s">
        <v>49</v>
      </c>
      <c r="W3042" t="s">
        <v>18904</v>
      </c>
      <c r="X3042" s="126">
        <v>24978</v>
      </c>
      <c r="Y3042" t="s">
        <v>1354</v>
      </c>
      <c r="AB3042" t="s">
        <v>38</v>
      </c>
      <c r="AC3042" t="s">
        <v>95</v>
      </c>
      <c r="AD3042" t="s">
        <v>40</v>
      </c>
    </row>
    <row r="3043" spans="1:30" x14ac:dyDescent="0.25">
      <c r="A3043" t="s">
        <v>1355</v>
      </c>
      <c r="B3043" t="s">
        <v>27</v>
      </c>
      <c r="C3043" t="s">
        <v>28</v>
      </c>
      <c r="D3043" t="s">
        <v>29</v>
      </c>
      <c r="E3043" t="s">
        <v>30</v>
      </c>
      <c r="F3043" t="s">
        <v>1224</v>
      </c>
      <c r="G3043" t="s">
        <v>1225</v>
      </c>
      <c r="H3043" t="s">
        <v>6354</v>
      </c>
      <c r="I3043" t="s">
        <v>6174</v>
      </c>
      <c r="J3043" t="s">
        <v>1355</v>
      </c>
      <c r="K3043" t="s">
        <v>90</v>
      </c>
      <c r="L3043" t="s">
        <v>720</v>
      </c>
      <c r="M3043" t="s">
        <v>767</v>
      </c>
      <c r="N3043" t="s">
        <v>43</v>
      </c>
      <c r="O3043" t="s">
        <v>1356</v>
      </c>
      <c r="P3043" t="s">
        <v>692</v>
      </c>
      <c r="Q3043" t="s">
        <v>168</v>
      </c>
      <c r="R3043" t="s">
        <v>634</v>
      </c>
      <c r="S3043" t="str">
        <f t="shared" si="43"/>
        <v>BAILON ORTEGA, TERESA</v>
      </c>
      <c r="T3043" t="s">
        <v>100</v>
      </c>
      <c r="U3043" t="s">
        <v>37</v>
      </c>
      <c r="V3043" t="s">
        <v>49</v>
      </c>
      <c r="W3043" t="s">
        <v>18905</v>
      </c>
      <c r="X3043" s="126">
        <v>20705</v>
      </c>
      <c r="Y3043" t="s">
        <v>1357</v>
      </c>
      <c r="AB3043" t="s">
        <v>38</v>
      </c>
      <c r="AC3043" t="s">
        <v>95</v>
      </c>
      <c r="AD3043" t="s">
        <v>40</v>
      </c>
    </row>
    <row r="3044" spans="1:30" x14ac:dyDescent="0.25">
      <c r="A3044" t="s">
        <v>1358</v>
      </c>
      <c r="B3044" t="s">
        <v>27</v>
      </c>
      <c r="C3044" t="s">
        <v>28</v>
      </c>
      <c r="D3044" t="s">
        <v>29</v>
      </c>
      <c r="E3044" t="s">
        <v>30</v>
      </c>
      <c r="F3044" t="s">
        <v>1224</v>
      </c>
      <c r="G3044" t="s">
        <v>1225</v>
      </c>
      <c r="H3044" t="s">
        <v>6354</v>
      </c>
      <c r="I3044" t="s">
        <v>6174</v>
      </c>
      <c r="J3044" t="s">
        <v>1358</v>
      </c>
      <c r="K3044" t="s">
        <v>90</v>
      </c>
      <c r="L3044" t="s">
        <v>720</v>
      </c>
      <c r="M3044" t="s">
        <v>1359</v>
      </c>
      <c r="N3044" t="s">
        <v>43</v>
      </c>
      <c r="O3044" t="s">
        <v>53</v>
      </c>
      <c r="P3044" t="s">
        <v>342</v>
      </c>
      <c r="Q3044" t="s">
        <v>84</v>
      </c>
      <c r="R3044" t="s">
        <v>1360</v>
      </c>
      <c r="S3044" t="str">
        <f t="shared" si="43"/>
        <v>GUEVARA ACHATA, MARICELA</v>
      </c>
      <c r="T3044" t="s">
        <v>1361</v>
      </c>
      <c r="U3044" t="s">
        <v>37</v>
      </c>
      <c r="V3044" t="s">
        <v>49</v>
      </c>
      <c r="W3044" t="s">
        <v>18906</v>
      </c>
      <c r="X3044" s="126">
        <v>23301</v>
      </c>
      <c r="Y3044" t="s">
        <v>1362</v>
      </c>
      <c r="AB3044" t="s">
        <v>38</v>
      </c>
      <c r="AC3044" t="s">
        <v>95</v>
      </c>
      <c r="AD3044" t="s">
        <v>40</v>
      </c>
    </row>
    <row r="3045" spans="1:30" x14ac:dyDescent="0.25">
      <c r="A3045" t="s">
        <v>1363</v>
      </c>
      <c r="B3045" t="s">
        <v>27</v>
      </c>
      <c r="C3045" t="s">
        <v>28</v>
      </c>
      <c r="D3045" t="s">
        <v>29</v>
      </c>
      <c r="E3045" t="s">
        <v>30</v>
      </c>
      <c r="F3045" t="s">
        <v>1224</v>
      </c>
      <c r="G3045" t="s">
        <v>1225</v>
      </c>
      <c r="H3045" t="s">
        <v>6354</v>
      </c>
      <c r="I3045" t="s">
        <v>6174</v>
      </c>
      <c r="J3045" t="s">
        <v>1363</v>
      </c>
      <c r="K3045" t="s">
        <v>90</v>
      </c>
      <c r="L3045" t="s">
        <v>720</v>
      </c>
      <c r="M3045" t="s">
        <v>767</v>
      </c>
      <c r="N3045" t="s">
        <v>43</v>
      </c>
      <c r="O3045" t="s">
        <v>1364</v>
      </c>
      <c r="P3045" t="s">
        <v>75</v>
      </c>
      <c r="Q3045" t="s">
        <v>520</v>
      </c>
      <c r="R3045" t="s">
        <v>1365</v>
      </c>
      <c r="S3045" t="str">
        <f t="shared" si="43"/>
        <v>QUISPE SALAZAR, APOLINARIO</v>
      </c>
      <c r="T3045" t="s">
        <v>192</v>
      </c>
      <c r="U3045" t="s">
        <v>37</v>
      </c>
      <c r="V3045" t="s">
        <v>49</v>
      </c>
      <c r="W3045" t="s">
        <v>18907</v>
      </c>
      <c r="X3045" s="126">
        <v>24311</v>
      </c>
      <c r="Y3045" t="s">
        <v>1366</v>
      </c>
      <c r="AB3045" t="s">
        <v>38</v>
      </c>
      <c r="AC3045" t="s">
        <v>95</v>
      </c>
      <c r="AD3045" t="s">
        <v>40</v>
      </c>
    </row>
    <row r="3046" spans="1:30" x14ac:dyDescent="0.25">
      <c r="A3046" t="s">
        <v>1368</v>
      </c>
      <c r="B3046" t="s">
        <v>27</v>
      </c>
      <c r="C3046" t="s">
        <v>28</v>
      </c>
      <c r="D3046" t="s">
        <v>29</v>
      </c>
      <c r="E3046" t="s">
        <v>30</v>
      </c>
      <c r="F3046" t="s">
        <v>1224</v>
      </c>
      <c r="G3046" t="s">
        <v>1225</v>
      </c>
      <c r="H3046" t="s">
        <v>6354</v>
      </c>
      <c r="I3046" t="s">
        <v>6174</v>
      </c>
      <c r="J3046" t="s">
        <v>1368</v>
      </c>
      <c r="K3046" t="s">
        <v>90</v>
      </c>
      <c r="L3046" t="s">
        <v>91</v>
      </c>
      <c r="M3046" t="s">
        <v>723</v>
      </c>
      <c r="N3046" t="s">
        <v>43</v>
      </c>
      <c r="O3046" t="s">
        <v>1369</v>
      </c>
      <c r="P3046" t="s">
        <v>759</v>
      </c>
      <c r="Q3046" t="s">
        <v>332</v>
      </c>
      <c r="R3046" t="s">
        <v>1370</v>
      </c>
      <c r="S3046" t="str">
        <f t="shared" si="43"/>
        <v>OLAGUIVEL QUENTA, MARTHA MARGOT</v>
      </c>
      <c r="T3046" t="s">
        <v>102</v>
      </c>
      <c r="U3046" t="s">
        <v>37</v>
      </c>
      <c r="V3046" t="s">
        <v>49</v>
      </c>
      <c r="W3046" t="s">
        <v>18908</v>
      </c>
      <c r="X3046" s="126">
        <v>22911</v>
      </c>
      <c r="Y3046" t="s">
        <v>1371</v>
      </c>
      <c r="AB3046" t="s">
        <v>38</v>
      </c>
      <c r="AC3046" t="s">
        <v>95</v>
      </c>
      <c r="AD3046" t="s">
        <v>40</v>
      </c>
    </row>
    <row r="3047" spans="1:30" x14ac:dyDescent="0.25">
      <c r="A3047" t="s">
        <v>1372</v>
      </c>
      <c r="B3047" t="s">
        <v>27</v>
      </c>
      <c r="C3047" t="s">
        <v>28</v>
      </c>
      <c r="D3047" t="s">
        <v>29</v>
      </c>
      <c r="E3047" t="s">
        <v>30</v>
      </c>
      <c r="F3047" t="s">
        <v>1224</v>
      </c>
      <c r="G3047" t="s">
        <v>1225</v>
      </c>
      <c r="H3047" t="s">
        <v>6354</v>
      </c>
      <c r="I3047" t="s">
        <v>6174</v>
      </c>
      <c r="J3047" t="s">
        <v>1372</v>
      </c>
      <c r="K3047" t="s">
        <v>90</v>
      </c>
      <c r="L3047" t="s">
        <v>91</v>
      </c>
      <c r="M3047" t="s">
        <v>1213</v>
      </c>
      <c r="N3047" t="s">
        <v>43</v>
      </c>
      <c r="O3047" t="s">
        <v>53</v>
      </c>
      <c r="P3047" t="s">
        <v>197</v>
      </c>
      <c r="Q3047" t="s">
        <v>1373</v>
      </c>
      <c r="R3047" t="s">
        <v>1374</v>
      </c>
      <c r="S3047" t="str">
        <f t="shared" si="43"/>
        <v>CHAVEZ PEREA, ROXANA JUDITH</v>
      </c>
      <c r="T3047" t="s">
        <v>309</v>
      </c>
      <c r="U3047" t="s">
        <v>37</v>
      </c>
      <c r="V3047" t="s">
        <v>49</v>
      </c>
      <c r="W3047" t="s">
        <v>18909</v>
      </c>
      <c r="X3047" s="126">
        <v>23899</v>
      </c>
      <c r="Y3047" t="s">
        <v>1375</v>
      </c>
      <c r="AB3047" t="s">
        <v>38</v>
      </c>
      <c r="AC3047" t="s">
        <v>95</v>
      </c>
      <c r="AD3047" t="s">
        <v>40</v>
      </c>
    </row>
    <row r="3048" spans="1:30" x14ac:dyDescent="0.25">
      <c r="A3048" t="s">
        <v>1376</v>
      </c>
      <c r="B3048" t="s">
        <v>27</v>
      </c>
      <c r="C3048" t="s">
        <v>28</v>
      </c>
      <c r="D3048" t="s">
        <v>29</v>
      </c>
      <c r="E3048" t="s">
        <v>30</v>
      </c>
      <c r="F3048" t="s">
        <v>1224</v>
      </c>
      <c r="G3048" t="s">
        <v>1225</v>
      </c>
      <c r="H3048" t="s">
        <v>6354</v>
      </c>
      <c r="I3048" t="s">
        <v>6174</v>
      </c>
      <c r="J3048" t="s">
        <v>1376</v>
      </c>
      <c r="K3048" t="s">
        <v>90</v>
      </c>
      <c r="L3048" t="s">
        <v>91</v>
      </c>
      <c r="M3048" t="s">
        <v>92</v>
      </c>
      <c r="N3048" t="s">
        <v>43</v>
      </c>
      <c r="O3048" t="s">
        <v>53</v>
      </c>
      <c r="P3048" t="s">
        <v>133</v>
      </c>
      <c r="Q3048" t="s">
        <v>539</v>
      </c>
      <c r="R3048" t="s">
        <v>440</v>
      </c>
      <c r="S3048" t="str">
        <f t="shared" si="43"/>
        <v>CRUZ ZAPATA, ALBERTO</v>
      </c>
      <c r="T3048" t="s">
        <v>100</v>
      </c>
      <c r="U3048" t="s">
        <v>37</v>
      </c>
      <c r="V3048" t="s">
        <v>49</v>
      </c>
      <c r="W3048" t="s">
        <v>18910</v>
      </c>
      <c r="X3048" s="126">
        <v>18216</v>
      </c>
      <c r="Y3048" t="s">
        <v>1377</v>
      </c>
      <c r="AB3048" t="s">
        <v>38</v>
      </c>
      <c r="AC3048" t="s">
        <v>95</v>
      </c>
      <c r="AD3048" t="s">
        <v>40</v>
      </c>
    </row>
    <row r="3049" spans="1:30" x14ac:dyDescent="0.25">
      <c r="A3049" t="s">
        <v>1378</v>
      </c>
      <c r="B3049" t="s">
        <v>27</v>
      </c>
      <c r="C3049" t="s">
        <v>28</v>
      </c>
      <c r="D3049" t="s">
        <v>29</v>
      </c>
      <c r="E3049" t="s">
        <v>30</v>
      </c>
      <c r="F3049" t="s">
        <v>1224</v>
      </c>
      <c r="G3049" t="s">
        <v>1225</v>
      </c>
      <c r="H3049" t="s">
        <v>6354</v>
      </c>
      <c r="I3049" t="s">
        <v>6174</v>
      </c>
      <c r="J3049" t="s">
        <v>1378</v>
      </c>
      <c r="K3049" t="s">
        <v>90</v>
      </c>
      <c r="L3049" t="s">
        <v>91</v>
      </c>
      <c r="M3049" t="s">
        <v>92</v>
      </c>
      <c r="N3049" t="s">
        <v>43</v>
      </c>
      <c r="O3049" t="s">
        <v>14426</v>
      </c>
      <c r="P3049" t="s">
        <v>152</v>
      </c>
      <c r="Q3049" t="s">
        <v>549</v>
      </c>
      <c r="R3049" t="s">
        <v>982</v>
      </c>
      <c r="S3049" t="str">
        <f t="shared" si="43"/>
        <v>RAMOS HUARCAYA, LEONCIO</v>
      </c>
      <c r="T3049" t="s">
        <v>102</v>
      </c>
      <c r="U3049" t="s">
        <v>37</v>
      </c>
      <c r="V3049" t="s">
        <v>49</v>
      </c>
      <c r="W3049" t="s">
        <v>18911</v>
      </c>
      <c r="X3049" s="126">
        <v>20467</v>
      </c>
      <c r="Y3049" t="s">
        <v>12308</v>
      </c>
      <c r="AB3049" t="s">
        <v>38</v>
      </c>
      <c r="AC3049" t="s">
        <v>95</v>
      </c>
      <c r="AD3049" t="s">
        <v>40</v>
      </c>
    </row>
    <row r="3050" spans="1:30" x14ac:dyDescent="0.25">
      <c r="A3050" t="s">
        <v>1379</v>
      </c>
      <c r="B3050" t="s">
        <v>27</v>
      </c>
      <c r="C3050" t="s">
        <v>28</v>
      </c>
      <c r="D3050" t="s">
        <v>29</v>
      </c>
      <c r="E3050" t="s">
        <v>30</v>
      </c>
      <c r="F3050" t="s">
        <v>1224</v>
      </c>
      <c r="G3050" t="s">
        <v>1225</v>
      </c>
      <c r="H3050" t="s">
        <v>6354</v>
      </c>
      <c r="I3050" t="s">
        <v>6174</v>
      </c>
      <c r="J3050" t="s">
        <v>1379</v>
      </c>
      <c r="K3050" t="s">
        <v>90</v>
      </c>
      <c r="L3050" t="s">
        <v>91</v>
      </c>
      <c r="M3050" t="s">
        <v>92</v>
      </c>
      <c r="N3050" t="s">
        <v>43</v>
      </c>
      <c r="O3050" t="s">
        <v>53</v>
      </c>
      <c r="P3050" t="s">
        <v>106</v>
      </c>
      <c r="Q3050" t="s">
        <v>593</v>
      </c>
      <c r="R3050" t="s">
        <v>964</v>
      </c>
      <c r="S3050" t="str">
        <f t="shared" si="43"/>
        <v>MAMANI SONCCO, VICENTE</v>
      </c>
      <c r="T3050" t="s">
        <v>447</v>
      </c>
      <c r="U3050" t="s">
        <v>37</v>
      </c>
      <c r="V3050" t="s">
        <v>49</v>
      </c>
      <c r="W3050" t="s">
        <v>18912</v>
      </c>
      <c r="X3050" s="126">
        <v>20476</v>
      </c>
      <c r="Y3050" t="s">
        <v>1380</v>
      </c>
      <c r="AB3050" t="s">
        <v>38</v>
      </c>
      <c r="AC3050" t="s">
        <v>95</v>
      </c>
      <c r="AD3050" t="s">
        <v>40</v>
      </c>
    </row>
    <row r="3051" spans="1:30" x14ac:dyDescent="0.25">
      <c r="A3051" t="s">
        <v>1381</v>
      </c>
      <c r="B3051" t="s">
        <v>27</v>
      </c>
      <c r="C3051" t="s">
        <v>28</v>
      </c>
      <c r="D3051" t="s">
        <v>29</v>
      </c>
      <c r="E3051" t="s">
        <v>30</v>
      </c>
      <c r="F3051" t="s">
        <v>1224</v>
      </c>
      <c r="G3051" t="s">
        <v>1225</v>
      </c>
      <c r="H3051" t="s">
        <v>6354</v>
      </c>
      <c r="I3051" t="s">
        <v>6174</v>
      </c>
      <c r="J3051" t="s">
        <v>1381</v>
      </c>
      <c r="K3051" t="s">
        <v>90</v>
      </c>
      <c r="L3051" t="s">
        <v>91</v>
      </c>
      <c r="M3051" t="s">
        <v>92</v>
      </c>
      <c r="N3051" t="s">
        <v>43</v>
      </c>
      <c r="O3051" t="s">
        <v>1382</v>
      </c>
      <c r="P3051" t="s">
        <v>459</v>
      </c>
      <c r="Q3051" t="s">
        <v>106</v>
      </c>
      <c r="R3051" t="s">
        <v>1383</v>
      </c>
      <c r="S3051" t="str">
        <f t="shared" si="43"/>
        <v>VELEZ MAMANI, MARCIA</v>
      </c>
      <c r="T3051" t="s">
        <v>192</v>
      </c>
      <c r="U3051" t="s">
        <v>37</v>
      </c>
      <c r="V3051" t="s">
        <v>49</v>
      </c>
      <c r="W3051" t="s">
        <v>18913</v>
      </c>
      <c r="X3051" s="126">
        <v>21247</v>
      </c>
      <c r="Y3051" t="s">
        <v>1384</v>
      </c>
      <c r="AB3051" t="s">
        <v>38</v>
      </c>
      <c r="AC3051" t="s">
        <v>95</v>
      </c>
      <c r="AD3051" t="s">
        <v>40</v>
      </c>
    </row>
    <row r="3052" spans="1:30" x14ac:dyDescent="0.25">
      <c r="A3052" t="s">
        <v>1387</v>
      </c>
      <c r="B3052" t="s">
        <v>27</v>
      </c>
      <c r="C3052" t="s">
        <v>28</v>
      </c>
      <c r="D3052" t="s">
        <v>29</v>
      </c>
      <c r="E3052" t="s">
        <v>30</v>
      </c>
      <c r="F3052" t="s">
        <v>1385</v>
      </c>
      <c r="G3052" t="s">
        <v>1386</v>
      </c>
      <c r="H3052" t="s">
        <v>6354</v>
      </c>
      <c r="I3052" t="s">
        <v>6183</v>
      </c>
      <c r="J3052" t="s">
        <v>1387</v>
      </c>
      <c r="K3052" t="s">
        <v>31</v>
      </c>
      <c r="L3052" t="s">
        <v>32</v>
      </c>
      <c r="M3052" t="s">
        <v>33</v>
      </c>
      <c r="N3052" t="s">
        <v>34</v>
      </c>
      <c r="O3052" t="s">
        <v>6611</v>
      </c>
      <c r="P3052" t="s">
        <v>796</v>
      </c>
      <c r="Q3052" t="s">
        <v>1388</v>
      </c>
      <c r="R3052" t="s">
        <v>1389</v>
      </c>
      <c r="S3052" t="str">
        <f t="shared" si="43"/>
        <v>EDUARDO ARANDA, ROLANDO MARTIN</v>
      </c>
      <c r="T3052" t="s">
        <v>59</v>
      </c>
      <c r="U3052" t="s">
        <v>37</v>
      </c>
      <c r="V3052" t="s">
        <v>6613</v>
      </c>
      <c r="W3052" t="s">
        <v>18914</v>
      </c>
      <c r="X3052" s="126">
        <v>24574</v>
      </c>
      <c r="Y3052" t="s">
        <v>1390</v>
      </c>
      <c r="Z3052" s="126">
        <v>43525</v>
      </c>
      <c r="AA3052" s="126">
        <v>44985</v>
      </c>
      <c r="AB3052" t="s">
        <v>38</v>
      </c>
      <c r="AC3052" t="s">
        <v>39</v>
      </c>
      <c r="AD3052" t="s">
        <v>40</v>
      </c>
    </row>
    <row r="3053" spans="1:30" x14ac:dyDescent="0.25">
      <c r="A3053" t="s">
        <v>1391</v>
      </c>
      <c r="B3053" t="s">
        <v>27</v>
      </c>
      <c r="C3053" t="s">
        <v>28</v>
      </c>
      <c r="D3053" t="s">
        <v>29</v>
      </c>
      <c r="E3053" t="s">
        <v>30</v>
      </c>
      <c r="F3053" t="s">
        <v>1385</v>
      </c>
      <c r="G3053" t="s">
        <v>1386</v>
      </c>
      <c r="H3053" t="s">
        <v>6354</v>
      </c>
      <c r="I3053" t="s">
        <v>6183</v>
      </c>
      <c r="J3053" t="s">
        <v>1391</v>
      </c>
      <c r="K3053" t="s">
        <v>31</v>
      </c>
      <c r="L3053" t="s">
        <v>31</v>
      </c>
      <c r="M3053" t="s">
        <v>42</v>
      </c>
      <c r="N3053" t="s">
        <v>43</v>
      </c>
      <c r="O3053" t="s">
        <v>53</v>
      </c>
      <c r="P3053" t="s">
        <v>1392</v>
      </c>
      <c r="Q3053" t="s">
        <v>323</v>
      </c>
      <c r="R3053" t="s">
        <v>599</v>
      </c>
      <c r="S3053" t="str">
        <f t="shared" si="43"/>
        <v>ATOCHE ZARATE, MARY</v>
      </c>
      <c r="T3053" t="s">
        <v>52</v>
      </c>
      <c r="U3053" t="s">
        <v>48</v>
      </c>
      <c r="V3053" t="s">
        <v>49</v>
      </c>
      <c r="W3053" t="s">
        <v>18915</v>
      </c>
      <c r="X3053" s="126">
        <v>20934</v>
      </c>
      <c r="Y3053" t="s">
        <v>1393</v>
      </c>
      <c r="AB3053" t="s">
        <v>38</v>
      </c>
      <c r="AC3053" t="s">
        <v>39</v>
      </c>
      <c r="AD3053" t="s">
        <v>40</v>
      </c>
    </row>
    <row r="3054" spans="1:30" x14ac:dyDescent="0.25">
      <c r="A3054" t="s">
        <v>1394</v>
      </c>
      <c r="B3054" t="s">
        <v>27</v>
      </c>
      <c r="C3054" t="s">
        <v>28</v>
      </c>
      <c r="D3054" t="s">
        <v>29</v>
      </c>
      <c r="E3054" t="s">
        <v>30</v>
      </c>
      <c r="F3054" t="s">
        <v>1385</v>
      </c>
      <c r="G3054" t="s">
        <v>1386</v>
      </c>
      <c r="H3054" t="s">
        <v>6354</v>
      </c>
      <c r="I3054" t="s">
        <v>6183</v>
      </c>
      <c r="J3054" t="s">
        <v>1394</v>
      </c>
      <c r="K3054" t="s">
        <v>31</v>
      </c>
      <c r="L3054" t="s">
        <v>31</v>
      </c>
      <c r="M3054" t="s">
        <v>42</v>
      </c>
      <c r="N3054" t="s">
        <v>43</v>
      </c>
      <c r="O3054" t="s">
        <v>6364</v>
      </c>
      <c r="P3054" t="s">
        <v>341</v>
      </c>
      <c r="Q3054" t="s">
        <v>75</v>
      </c>
      <c r="R3054" t="s">
        <v>3434</v>
      </c>
      <c r="S3054" t="str">
        <f t="shared" si="43"/>
        <v>GUTIERREZ QUISPE, ROGER ROLANDO</v>
      </c>
      <c r="T3054" t="s">
        <v>64</v>
      </c>
      <c r="U3054" t="s">
        <v>48</v>
      </c>
      <c r="V3054" t="s">
        <v>49</v>
      </c>
      <c r="W3054" t="s">
        <v>18916</v>
      </c>
      <c r="X3054" s="126">
        <v>31903</v>
      </c>
      <c r="Y3054" t="s">
        <v>3435</v>
      </c>
      <c r="AB3054" t="s">
        <v>38</v>
      </c>
      <c r="AC3054" t="s">
        <v>39</v>
      </c>
      <c r="AD3054" t="s">
        <v>40</v>
      </c>
    </row>
    <row r="3055" spans="1:30" x14ac:dyDescent="0.25">
      <c r="A3055" t="s">
        <v>1396</v>
      </c>
      <c r="B3055" t="s">
        <v>27</v>
      </c>
      <c r="C3055" t="s">
        <v>28</v>
      </c>
      <c r="D3055" t="s">
        <v>29</v>
      </c>
      <c r="E3055" t="s">
        <v>30</v>
      </c>
      <c r="F3055" t="s">
        <v>1385</v>
      </c>
      <c r="G3055" t="s">
        <v>1386</v>
      </c>
      <c r="H3055" t="s">
        <v>6354</v>
      </c>
      <c r="I3055" t="s">
        <v>6183</v>
      </c>
      <c r="J3055" t="s">
        <v>1396</v>
      </c>
      <c r="K3055" t="s">
        <v>31</v>
      </c>
      <c r="L3055" t="s">
        <v>31</v>
      </c>
      <c r="M3055" t="s">
        <v>42</v>
      </c>
      <c r="N3055" t="s">
        <v>43</v>
      </c>
      <c r="O3055" t="s">
        <v>53</v>
      </c>
      <c r="P3055" t="s">
        <v>788</v>
      </c>
      <c r="Q3055" t="s">
        <v>445</v>
      </c>
      <c r="R3055" t="s">
        <v>1397</v>
      </c>
      <c r="S3055" t="str">
        <f t="shared" si="43"/>
        <v>CHALCO LUNA, INES VICENTA</v>
      </c>
      <c r="T3055" t="s">
        <v>52</v>
      </c>
      <c r="U3055" t="s">
        <v>48</v>
      </c>
      <c r="V3055" t="s">
        <v>49</v>
      </c>
      <c r="W3055" t="s">
        <v>18917</v>
      </c>
      <c r="X3055" s="126">
        <v>20841</v>
      </c>
      <c r="Y3055" t="s">
        <v>1398</v>
      </c>
      <c r="AB3055" t="s">
        <v>38</v>
      </c>
      <c r="AC3055" t="s">
        <v>39</v>
      </c>
      <c r="AD3055" t="s">
        <v>40</v>
      </c>
    </row>
    <row r="3056" spans="1:30" x14ac:dyDescent="0.25">
      <c r="A3056" t="s">
        <v>1399</v>
      </c>
      <c r="B3056" t="s">
        <v>27</v>
      </c>
      <c r="C3056" t="s">
        <v>28</v>
      </c>
      <c r="D3056" t="s">
        <v>29</v>
      </c>
      <c r="E3056" t="s">
        <v>30</v>
      </c>
      <c r="F3056" t="s">
        <v>1385</v>
      </c>
      <c r="G3056" t="s">
        <v>1386</v>
      </c>
      <c r="H3056" t="s">
        <v>6354</v>
      </c>
      <c r="I3056" t="s">
        <v>6183</v>
      </c>
      <c r="J3056" t="s">
        <v>1399</v>
      </c>
      <c r="K3056" t="s">
        <v>31</v>
      </c>
      <c r="L3056" t="s">
        <v>31</v>
      </c>
      <c r="M3056" t="s">
        <v>42</v>
      </c>
      <c r="N3056" t="s">
        <v>43</v>
      </c>
      <c r="O3056" t="s">
        <v>53</v>
      </c>
      <c r="P3056" t="s">
        <v>416</v>
      </c>
      <c r="Q3056" t="s">
        <v>152</v>
      </c>
      <c r="R3056" t="s">
        <v>1400</v>
      </c>
      <c r="S3056" t="str">
        <f t="shared" si="43"/>
        <v>ESPINOZA RAMOS, JUAN SABINO</v>
      </c>
      <c r="T3056" t="s">
        <v>47</v>
      </c>
      <c r="U3056" t="s">
        <v>48</v>
      </c>
      <c r="V3056" t="s">
        <v>49</v>
      </c>
      <c r="W3056" t="s">
        <v>18918</v>
      </c>
      <c r="X3056" s="126">
        <v>23252</v>
      </c>
      <c r="Y3056" t="s">
        <v>1401</v>
      </c>
      <c r="AB3056" t="s">
        <v>38</v>
      </c>
      <c r="AC3056" t="s">
        <v>39</v>
      </c>
      <c r="AD3056" t="s">
        <v>40</v>
      </c>
    </row>
    <row r="3057" spans="1:30" x14ac:dyDescent="0.25">
      <c r="A3057" t="s">
        <v>1402</v>
      </c>
      <c r="B3057" t="s">
        <v>27</v>
      </c>
      <c r="C3057" t="s">
        <v>28</v>
      </c>
      <c r="D3057" t="s">
        <v>29</v>
      </c>
      <c r="E3057" t="s">
        <v>30</v>
      </c>
      <c r="F3057" t="s">
        <v>1385</v>
      </c>
      <c r="G3057" t="s">
        <v>1386</v>
      </c>
      <c r="H3057" t="s">
        <v>6354</v>
      </c>
      <c r="I3057" t="s">
        <v>6183</v>
      </c>
      <c r="J3057" t="s">
        <v>1402</v>
      </c>
      <c r="K3057" t="s">
        <v>31</v>
      </c>
      <c r="L3057" t="s">
        <v>31</v>
      </c>
      <c r="M3057" t="s">
        <v>42</v>
      </c>
      <c r="N3057" t="s">
        <v>43</v>
      </c>
      <c r="O3057" t="s">
        <v>53</v>
      </c>
      <c r="P3057" t="s">
        <v>126</v>
      </c>
      <c r="Q3057" t="s">
        <v>226</v>
      </c>
      <c r="R3057" t="s">
        <v>1403</v>
      </c>
      <c r="S3057" t="str">
        <f t="shared" si="43"/>
        <v>FLORES ARCE, MIREYA FLAVIA</v>
      </c>
      <c r="T3057" t="s">
        <v>47</v>
      </c>
      <c r="U3057" t="s">
        <v>48</v>
      </c>
      <c r="V3057" t="s">
        <v>49</v>
      </c>
      <c r="W3057" t="s">
        <v>18919</v>
      </c>
      <c r="X3057" s="126">
        <v>20947</v>
      </c>
      <c r="Y3057" t="s">
        <v>1404</v>
      </c>
      <c r="AB3057" t="s">
        <v>38</v>
      </c>
      <c r="AC3057" t="s">
        <v>39</v>
      </c>
      <c r="AD3057" t="s">
        <v>40</v>
      </c>
    </row>
    <row r="3058" spans="1:30" x14ac:dyDescent="0.25">
      <c r="A3058" t="s">
        <v>1405</v>
      </c>
      <c r="B3058" t="s">
        <v>27</v>
      </c>
      <c r="C3058" t="s">
        <v>28</v>
      </c>
      <c r="D3058" t="s">
        <v>29</v>
      </c>
      <c r="E3058" t="s">
        <v>30</v>
      </c>
      <c r="F3058" t="s">
        <v>1385</v>
      </c>
      <c r="G3058" t="s">
        <v>1386</v>
      </c>
      <c r="H3058" t="s">
        <v>6354</v>
      </c>
      <c r="I3058" t="s">
        <v>6183</v>
      </c>
      <c r="J3058" t="s">
        <v>1405</v>
      </c>
      <c r="K3058" t="s">
        <v>31</v>
      </c>
      <c r="L3058" t="s">
        <v>31</v>
      </c>
      <c r="M3058" t="s">
        <v>42</v>
      </c>
      <c r="N3058" t="s">
        <v>61</v>
      </c>
      <c r="O3058" t="s">
        <v>18920</v>
      </c>
      <c r="P3058" t="s">
        <v>193</v>
      </c>
      <c r="Q3058" t="s">
        <v>158</v>
      </c>
      <c r="R3058" t="s">
        <v>782</v>
      </c>
      <c r="S3058" s="189" t="s">
        <v>235</v>
      </c>
      <c r="T3058" t="s">
        <v>64</v>
      </c>
      <c r="U3058" t="s">
        <v>48</v>
      </c>
      <c r="V3058" t="s">
        <v>49</v>
      </c>
      <c r="W3058" t="s">
        <v>23054</v>
      </c>
      <c r="X3058" s="126">
        <v>33074</v>
      </c>
      <c r="Y3058" t="s">
        <v>23055</v>
      </c>
      <c r="Z3058" s="126">
        <v>44256</v>
      </c>
      <c r="AA3058" s="126">
        <v>44561</v>
      </c>
      <c r="AB3058" t="s">
        <v>38</v>
      </c>
      <c r="AC3058" t="s">
        <v>6628</v>
      </c>
      <c r="AD3058" t="s">
        <v>40</v>
      </c>
    </row>
    <row r="3059" spans="1:30" x14ac:dyDescent="0.25">
      <c r="A3059" t="s">
        <v>1406</v>
      </c>
      <c r="B3059" t="s">
        <v>27</v>
      </c>
      <c r="C3059" t="s">
        <v>28</v>
      </c>
      <c r="D3059" t="s">
        <v>29</v>
      </c>
      <c r="E3059" t="s">
        <v>30</v>
      </c>
      <c r="F3059" t="s">
        <v>1385</v>
      </c>
      <c r="G3059" t="s">
        <v>1386</v>
      </c>
      <c r="H3059" t="s">
        <v>6354</v>
      </c>
      <c r="I3059" t="s">
        <v>6183</v>
      </c>
      <c r="J3059" t="s">
        <v>1406</v>
      </c>
      <c r="K3059" t="s">
        <v>31</v>
      </c>
      <c r="L3059" t="s">
        <v>31</v>
      </c>
      <c r="M3059" t="s">
        <v>42</v>
      </c>
      <c r="N3059" t="s">
        <v>43</v>
      </c>
      <c r="O3059" t="s">
        <v>53</v>
      </c>
      <c r="P3059" t="s">
        <v>881</v>
      </c>
      <c r="Q3059" t="s">
        <v>1042</v>
      </c>
      <c r="R3059" t="s">
        <v>1407</v>
      </c>
      <c r="S3059" t="str">
        <f t="shared" si="43"/>
        <v>HUARSAYA MOROCCO, JERONIMO</v>
      </c>
      <c r="T3059" t="s">
        <v>59</v>
      </c>
      <c r="U3059" t="s">
        <v>48</v>
      </c>
      <c r="V3059" t="s">
        <v>49</v>
      </c>
      <c r="W3059" t="s">
        <v>18921</v>
      </c>
      <c r="X3059" s="126">
        <v>24308</v>
      </c>
      <c r="Y3059" t="s">
        <v>1408</v>
      </c>
      <c r="AB3059" t="s">
        <v>38</v>
      </c>
      <c r="AC3059" t="s">
        <v>39</v>
      </c>
      <c r="AD3059" t="s">
        <v>40</v>
      </c>
    </row>
    <row r="3060" spans="1:30" x14ac:dyDescent="0.25">
      <c r="A3060" t="s">
        <v>1409</v>
      </c>
      <c r="B3060" t="s">
        <v>27</v>
      </c>
      <c r="C3060" t="s">
        <v>28</v>
      </c>
      <c r="D3060" t="s">
        <v>29</v>
      </c>
      <c r="E3060" t="s">
        <v>30</v>
      </c>
      <c r="F3060" t="s">
        <v>1385</v>
      </c>
      <c r="G3060" t="s">
        <v>1386</v>
      </c>
      <c r="H3060" t="s">
        <v>6354</v>
      </c>
      <c r="I3060" t="s">
        <v>6183</v>
      </c>
      <c r="J3060" t="s">
        <v>1409</v>
      </c>
      <c r="K3060" t="s">
        <v>31</v>
      </c>
      <c r="L3060" t="s">
        <v>31</v>
      </c>
      <c r="M3060" t="s">
        <v>42</v>
      </c>
      <c r="N3060" t="s">
        <v>43</v>
      </c>
      <c r="O3060" t="s">
        <v>1410</v>
      </c>
      <c r="P3060" t="s">
        <v>75</v>
      </c>
      <c r="Q3060" t="s">
        <v>159</v>
      </c>
      <c r="R3060" t="s">
        <v>1411</v>
      </c>
      <c r="S3060" t="str">
        <f t="shared" si="43"/>
        <v>QUISPE CHURA, SEGUNDINO</v>
      </c>
      <c r="T3060" t="s">
        <v>47</v>
      </c>
      <c r="U3060" t="s">
        <v>48</v>
      </c>
      <c r="V3060" t="s">
        <v>49</v>
      </c>
      <c r="W3060" t="s">
        <v>18922</v>
      </c>
      <c r="X3060" s="126">
        <v>22422</v>
      </c>
      <c r="Y3060" t="s">
        <v>1412</v>
      </c>
      <c r="AB3060" t="s">
        <v>38</v>
      </c>
      <c r="AC3060" t="s">
        <v>39</v>
      </c>
      <c r="AD3060" t="s">
        <v>40</v>
      </c>
    </row>
    <row r="3061" spans="1:30" x14ac:dyDescent="0.25">
      <c r="A3061" t="s">
        <v>1413</v>
      </c>
      <c r="B3061" t="s">
        <v>27</v>
      </c>
      <c r="C3061" t="s">
        <v>28</v>
      </c>
      <c r="D3061" t="s">
        <v>29</v>
      </c>
      <c r="E3061" t="s">
        <v>30</v>
      </c>
      <c r="F3061" t="s">
        <v>1385</v>
      </c>
      <c r="G3061" t="s">
        <v>1386</v>
      </c>
      <c r="H3061" t="s">
        <v>6354</v>
      </c>
      <c r="I3061" t="s">
        <v>6183</v>
      </c>
      <c r="J3061" t="s">
        <v>1413</v>
      </c>
      <c r="K3061" t="s">
        <v>31</v>
      </c>
      <c r="L3061" t="s">
        <v>31</v>
      </c>
      <c r="M3061" t="s">
        <v>42</v>
      </c>
      <c r="N3061" t="s">
        <v>61</v>
      </c>
      <c r="O3061" t="s">
        <v>18923</v>
      </c>
      <c r="P3061" t="s">
        <v>139</v>
      </c>
      <c r="Q3061" t="s">
        <v>68</v>
      </c>
      <c r="R3061" t="s">
        <v>894</v>
      </c>
      <c r="S3061" s="189" t="s">
        <v>235</v>
      </c>
      <c r="T3061" t="s">
        <v>64</v>
      </c>
      <c r="U3061" t="s">
        <v>48</v>
      </c>
      <c r="V3061" t="s">
        <v>49</v>
      </c>
      <c r="W3061" t="s">
        <v>23056</v>
      </c>
      <c r="X3061" s="126">
        <v>29928</v>
      </c>
      <c r="Y3061" t="s">
        <v>23057</v>
      </c>
      <c r="Z3061" s="126">
        <v>44256</v>
      </c>
      <c r="AA3061" s="126">
        <v>44561</v>
      </c>
      <c r="AB3061" t="s">
        <v>38</v>
      </c>
      <c r="AC3061" t="s">
        <v>6628</v>
      </c>
      <c r="AD3061" t="s">
        <v>40</v>
      </c>
    </row>
    <row r="3062" spans="1:30" x14ac:dyDescent="0.25">
      <c r="A3062" t="s">
        <v>1414</v>
      </c>
      <c r="B3062" t="s">
        <v>27</v>
      </c>
      <c r="C3062" t="s">
        <v>28</v>
      </c>
      <c r="D3062" t="s">
        <v>29</v>
      </c>
      <c r="E3062" t="s">
        <v>30</v>
      </c>
      <c r="F3062" t="s">
        <v>1385</v>
      </c>
      <c r="G3062" t="s">
        <v>1386</v>
      </c>
      <c r="H3062" t="s">
        <v>6354</v>
      </c>
      <c r="I3062" t="s">
        <v>6183</v>
      </c>
      <c r="J3062" t="s">
        <v>1414</v>
      </c>
      <c r="K3062" t="s">
        <v>31</v>
      </c>
      <c r="L3062" t="s">
        <v>31</v>
      </c>
      <c r="M3062" t="s">
        <v>9423</v>
      </c>
      <c r="N3062" t="s">
        <v>43</v>
      </c>
      <c r="O3062" t="s">
        <v>53</v>
      </c>
      <c r="P3062" t="s">
        <v>75</v>
      </c>
      <c r="Q3062" t="s">
        <v>156</v>
      </c>
      <c r="R3062" t="s">
        <v>1415</v>
      </c>
      <c r="S3062" t="str">
        <f t="shared" si="43"/>
        <v>QUISPE PEREZ, LODY YURI</v>
      </c>
      <c r="T3062" t="s">
        <v>47</v>
      </c>
      <c r="U3062" t="s">
        <v>48</v>
      </c>
      <c r="V3062" t="s">
        <v>49</v>
      </c>
      <c r="W3062" t="s">
        <v>18924</v>
      </c>
      <c r="X3062" s="126">
        <v>25162</v>
      </c>
      <c r="Y3062" t="s">
        <v>1416</v>
      </c>
      <c r="AB3062" t="s">
        <v>38</v>
      </c>
      <c r="AC3062" t="s">
        <v>39</v>
      </c>
      <c r="AD3062" t="s">
        <v>40</v>
      </c>
    </row>
    <row r="3063" spans="1:30" x14ac:dyDescent="0.25">
      <c r="A3063" t="s">
        <v>1417</v>
      </c>
      <c r="B3063" t="s">
        <v>27</v>
      </c>
      <c r="C3063" t="s">
        <v>28</v>
      </c>
      <c r="D3063" t="s">
        <v>29</v>
      </c>
      <c r="E3063" t="s">
        <v>30</v>
      </c>
      <c r="F3063" t="s">
        <v>1385</v>
      </c>
      <c r="G3063" t="s">
        <v>1386</v>
      </c>
      <c r="H3063" t="s">
        <v>6354</v>
      </c>
      <c r="I3063" t="s">
        <v>6183</v>
      </c>
      <c r="J3063" t="s">
        <v>1417</v>
      </c>
      <c r="K3063" t="s">
        <v>31</v>
      </c>
      <c r="L3063" t="s">
        <v>31</v>
      </c>
      <c r="M3063" t="s">
        <v>42</v>
      </c>
      <c r="N3063" t="s">
        <v>43</v>
      </c>
      <c r="O3063" t="s">
        <v>53</v>
      </c>
      <c r="P3063" t="s">
        <v>414</v>
      </c>
      <c r="Q3063" t="s">
        <v>543</v>
      </c>
      <c r="R3063" t="s">
        <v>880</v>
      </c>
      <c r="S3063" t="str">
        <f t="shared" si="43"/>
        <v>PAURO QUENAYA, JAIME</v>
      </c>
      <c r="T3063" t="s">
        <v>47</v>
      </c>
      <c r="U3063" t="s">
        <v>48</v>
      </c>
      <c r="V3063" t="s">
        <v>49</v>
      </c>
      <c r="W3063" t="s">
        <v>18925</v>
      </c>
      <c r="X3063" s="126">
        <v>23453</v>
      </c>
      <c r="Y3063" t="s">
        <v>1418</v>
      </c>
      <c r="AB3063" t="s">
        <v>38</v>
      </c>
      <c r="AC3063" t="s">
        <v>39</v>
      </c>
      <c r="AD3063" t="s">
        <v>40</v>
      </c>
    </row>
    <row r="3064" spans="1:30" x14ac:dyDescent="0.25">
      <c r="A3064" t="s">
        <v>1419</v>
      </c>
      <c r="B3064" t="s">
        <v>27</v>
      </c>
      <c r="C3064" t="s">
        <v>28</v>
      </c>
      <c r="D3064" t="s">
        <v>29</v>
      </c>
      <c r="E3064" t="s">
        <v>30</v>
      </c>
      <c r="F3064" t="s">
        <v>1385</v>
      </c>
      <c r="G3064" t="s">
        <v>1386</v>
      </c>
      <c r="H3064" t="s">
        <v>6354</v>
      </c>
      <c r="I3064" t="s">
        <v>6183</v>
      </c>
      <c r="J3064" t="s">
        <v>1419</v>
      </c>
      <c r="K3064" t="s">
        <v>31</v>
      </c>
      <c r="L3064" t="s">
        <v>31</v>
      </c>
      <c r="M3064" t="s">
        <v>42</v>
      </c>
      <c r="N3064" t="s">
        <v>61</v>
      </c>
      <c r="O3064" t="s">
        <v>18926</v>
      </c>
      <c r="P3064" t="s">
        <v>126</v>
      </c>
      <c r="Q3064" t="s">
        <v>370</v>
      </c>
      <c r="R3064" t="s">
        <v>23058</v>
      </c>
      <c r="S3064" s="189" t="s">
        <v>235</v>
      </c>
      <c r="T3064" t="s">
        <v>64</v>
      </c>
      <c r="U3064" t="s">
        <v>48</v>
      </c>
      <c r="V3064" t="s">
        <v>49</v>
      </c>
      <c r="W3064" t="s">
        <v>23059</v>
      </c>
      <c r="X3064" s="126">
        <v>28402</v>
      </c>
      <c r="Y3064" t="s">
        <v>23060</v>
      </c>
      <c r="Z3064" s="126">
        <v>44417</v>
      </c>
      <c r="AA3064" s="126">
        <v>44561</v>
      </c>
      <c r="AB3064" t="s">
        <v>38</v>
      </c>
      <c r="AC3064" t="s">
        <v>6628</v>
      </c>
      <c r="AD3064" t="s">
        <v>40</v>
      </c>
    </row>
    <row r="3065" spans="1:30" x14ac:dyDescent="0.25">
      <c r="A3065" t="s">
        <v>1420</v>
      </c>
      <c r="B3065" t="s">
        <v>27</v>
      </c>
      <c r="C3065" t="s">
        <v>28</v>
      </c>
      <c r="D3065" t="s">
        <v>29</v>
      </c>
      <c r="E3065" t="s">
        <v>30</v>
      </c>
      <c r="F3065" t="s">
        <v>1385</v>
      </c>
      <c r="G3065" t="s">
        <v>1386</v>
      </c>
      <c r="H3065" t="s">
        <v>6354</v>
      </c>
      <c r="I3065" t="s">
        <v>6183</v>
      </c>
      <c r="J3065" t="s">
        <v>1420</v>
      </c>
      <c r="K3065" t="s">
        <v>31</v>
      </c>
      <c r="L3065" t="s">
        <v>31</v>
      </c>
      <c r="M3065" t="s">
        <v>42</v>
      </c>
      <c r="N3065" t="s">
        <v>43</v>
      </c>
      <c r="O3065" t="s">
        <v>1421</v>
      </c>
      <c r="P3065" t="s">
        <v>139</v>
      </c>
      <c r="Q3065" t="s">
        <v>129</v>
      </c>
      <c r="R3065" t="s">
        <v>1422</v>
      </c>
      <c r="S3065" t="str">
        <f t="shared" si="43"/>
        <v>ROMERO HERRERA, FREDDY FRANS</v>
      </c>
      <c r="T3065" t="s">
        <v>59</v>
      </c>
      <c r="U3065" t="s">
        <v>48</v>
      </c>
      <c r="V3065" t="s">
        <v>49</v>
      </c>
      <c r="W3065" t="s">
        <v>18927</v>
      </c>
      <c r="X3065" s="126">
        <v>28047</v>
      </c>
      <c r="Y3065" t="s">
        <v>1423</v>
      </c>
      <c r="AB3065" t="s">
        <v>38</v>
      </c>
      <c r="AC3065" t="s">
        <v>39</v>
      </c>
      <c r="AD3065" t="s">
        <v>40</v>
      </c>
    </row>
    <row r="3066" spans="1:30" x14ac:dyDescent="0.25">
      <c r="A3066" t="s">
        <v>1424</v>
      </c>
      <c r="B3066" t="s">
        <v>27</v>
      </c>
      <c r="C3066" t="s">
        <v>28</v>
      </c>
      <c r="D3066" t="s">
        <v>29</v>
      </c>
      <c r="E3066" t="s">
        <v>30</v>
      </c>
      <c r="F3066" t="s">
        <v>1385</v>
      </c>
      <c r="G3066" t="s">
        <v>1386</v>
      </c>
      <c r="H3066" t="s">
        <v>6354</v>
      </c>
      <c r="I3066" t="s">
        <v>6183</v>
      </c>
      <c r="J3066" t="s">
        <v>1424</v>
      </c>
      <c r="K3066" t="s">
        <v>31</v>
      </c>
      <c r="L3066" t="s">
        <v>31</v>
      </c>
      <c r="M3066" t="s">
        <v>42</v>
      </c>
      <c r="N3066" t="s">
        <v>43</v>
      </c>
      <c r="O3066" t="s">
        <v>53</v>
      </c>
      <c r="P3066" t="s">
        <v>1425</v>
      </c>
      <c r="Q3066" t="s">
        <v>113</v>
      </c>
      <c r="R3066" t="s">
        <v>417</v>
      </c>
      <c r="S3066" t="str">
        <f t="shared" si="43"/>
        <v>SUMI PAREDES, VICTOR</v>
      </c>
      <c r="T3066" t="s">
        <v>47</v>
      </c>
      <c r="U3066" t="s">
        <v>48</v>
      </c>
      <c r="V3066" t="s">
        <v>49</v>
      </c>
      <c r="W3066" t="s">
        <v>18928</v>
      </c>
      <c r="X3066" s="126">
        <v>22762</v>
      </c>
      <c r="Y3066" t="s">
        <v>1426</v>
      </c>
      <c r="AB3066" t="s">
        <v>38</v>
      </c>
      <c r="AC3066" t="s">
        <v>39</v>
      </c>
      <c r="AD3066" t="s">
        <v>40</v>
      </c>
    </row>
    <row r="3067" spans="1:30" x14ac:dyDescent="0.25">
      <c r="A3067" t="s">
        <v>1427</v>
      </c>
      <c r="B3067" t="s">
        <v>27</v>
      </c>
      <c r="C3067" t="s">
        <v>28</v>
      </c>
      <c r="D3067" t="s">
        <v>29</v>
      </c>
      <c r="E3067" t="s">
        <v>30</v>
      </c>
      <c r="F3067" t="s">
        <v>1385</v>
      </c>
      <c r="G3067" t="s">
        <v>1386</v>
      </c>
      <c r="H3067" t="s">
        <v>6354</v>
      </c>
      <c r="I3067" t="s">
        <v>6183</v>
      </c>
      <c r="J3067" t="s">
        <v>1427</v>
      </c>
      <c r="K3067" t="s">
        <v>31</v>
      </c>
      <c r="L3067" t="s">
        <v>31</v>
      </c>
      <c r="M3067" t="s">
        <v>42</v>
      </c>
      <c r="N3067" t="s">
        <v>43</v>
      </c>
      <c r="O3067" t="s">
        <v>53</v>
      </c>
      <c r="P3067" t="s">
        <v>1428</v>
      </c>
      <c r="Q3067" t="s">
        <v>859</v>
      </c>
      <c r="R3067" t="s">
        <v>1429</v>
      </c>
      <c r="S3067" t="str">
        <f t="shared" si="43"/>
        <v>TACORA CAUNA, ENRIQUE</v>
      </c>
      <c r="T3067" t="s">
        <v>59</v>
      </c>
      <c r="U3067" t="s">
        <v>48</v>
      </c>
      <c r="V3067" t="s">
        <v>49</v>
      </c>
      <c r="W3067" t="s">
        <v>18929</v>
      </c>
      <c r="X3067" s="126">
        <v>25034</v>
      </c>
      <c r="Y3067" t="s">
        <v>1430</v>
      </c>
      <c r="AB3067" t="s">
        <v>38</v>
      </c>
      <c r="AC3067" t="s">
        <v>39</v>
      </c>
      <c r="AD3067" t="s">
        <v>40</v>
      </c>
    </row>
    <row r="3068" spans="1:30" x14ac:dyDescent="0.25">
      <c r="A3068" t="s">
        <v>1431</v>
      </c>
      <c r="B3068" t="s">
        <v>27</v>
      </c>
      <c r="C3068" t="s">
        <v>28</v>
      </c>
      <c r="D3068" t="s">
        <v>29</v>
      </c>
      <c r="E3068" t="s">
        <v>30</v>
      </c>
      <c r="F3068" t="s">
        <v>1385</v>
      </c>
      <c r="G3068" t="s">
        <v>1386</v>
      </c>
      <c r="H3068" t="s">
        <v>6354</v>
      </c>
      <c r="I3068" t="s">
        <v>6183</v>
      </c>
      <c r="J3068" t="s">
        <v>1431</v>
      </c>
      <c r="K3068" t="s">
        <v>31</v>
      </c>
      <c r="L3068" t="s">
        <v>31</v>
      </c>
      <c r="M3068" t="s">
        <v>42</v>
      </c>
      <c r="N3068" t="s">
        <v>43</v>
      </c>
      <c r="O3068" t="s">
        <v>14427</v>
      </c>
      <c r="P3068" t="s">
        <v>106</v>
      </c>
      <c r="Q3068" t="s">
        <v>346</v>
      </c>
      <c r="R3068" t="s">
        <v>14428</v>
      </c>
      <c r="S3068" t="str">
        <f t="shared" si="43"/>
        <v>MAMANI PACHO, EDWIN HILARIO</v>
      </c>
      <c r="T3068" t="s">
        <v>47</v>
      </c>
      <c r="U3068" t="s">
        <v>48</v>
      </c>
      <c r="V3068" t="s">
        <v>49</v>
      </c>
      <c r="W3068" t="s">
        <v>18930</v>
      </c>
      <c r="X3068" s="126">
        <v>26593</v>
      </c>
      <c r="Y3068" t="s">
        <v>14429</v>
      </c>
      <c r="AB3068" t="s">
        <v>38</v>
      </c>
      <c r="AC3068" t="s">
        <v>39</v>
      </c>
      <c r="AD3068" t="s">
        <v>40</v>
      </c>
    </row>
    <row r="3069" spans="1:30" x14ac:dyDescent="0.25">
      <c r="A3069" t="s">
        <v>1432</v>
      </c>
      <c r="B3069" t="s">
        <v>27</v>
      </c>
      <c r="C3069" t="s">
        <v>28</v>
      </c>
      <c r="D3069" t="s">
        <v>29</v>
      </c>
      <c r="E3069" t="s">
        <v>30</v>
      </c>
      <c r="F3069" t="s">
        <v>1385</v>
      </c>
      <c r="G3069" t="s">
        <v>1386</v>
      </c>
      <c r="H3069" t="s">
        <v>6354</v>
      </c>
      <c r="I3069" t="s">
        <v>6183</v>
      </c>
      <c r="J3069" t="s">
        <v>1432</v>
      </c>
      <c r="K3069" t="s">
        <v>31</v>
      </c>
      <c r="L3069" t="s">
        <v>31</v>
      </c>
      <c r="M3069" t="s">
        <v>42</v>
      </c>
      <c r="N3069" t="s">
        <v>43</v>
      </c>
      <c r="O3069" t="s">
        <v>1103</v>
      </c>
      <c r="P3069" t="s">
        <v>296</v>
      </c>
      <c r="Q3069" t="s">
        <v>296</v>
      </c>
      <c r="R3069" t="s">
        <v>278</v>
      </c>
      <c r="S3069" t="str">
        <f t="shared" si="43"/>
        <v>LUQUE LUQUE, MARTIN</v>
      </c>
      <c r="T3069" t="s">
        <v>52</v>
      </c>
      <c r="U3069" t="s">
        <v>48</v>
      </c>
      <c r="V3069" t="s">
        <v>49</v>
      </c>
      <c r="W3069" t="s">
        <v>18931</v>
      </c>
      <c r="X3069" s="126">
        <v>29220</v>
      </c>
      <c r="Y3069" t="s">
        <v>15861</v>
      </c>
      <c r="AB3069" t="s">
        <v>38</v>
      </c>
      <c r="AC3069" t="s">
        <v>39</v>
      </c>
      <c r="AD3069" t="s">
        <v>40</v>
      </c>
    </row>
    <row r="3070" spans="1:30" x14ac:dyDescent="0.25">
      <c r="A3070" t="s">
        <v>1434</v>
      </c>
      <c r="B3070" t="s">
        <v>27</v>
      </c>
      <c r="C3070" t="s">
        <v>28</v>
      </c>
      <c r="D3070" t="s">
        <v>29</v>
      </c>
      <c r="E3070" t="s">
        <v>30</v>
      </c>
      <c r="F3070" t="s">
        <v>1385</v>
      </c>
      <c r="G3070" t="s">
        <v>1386</v>
      </c>
      <c r="H3070" t="s">
        <v>6354</v>
      </c>
      <c r="I3070" t="s">
        <v>6183</v>
      </c>
      <c r="J3070" t="s">
        <v>1434</v>
      </c>
      <c r="K3070" t="s">
        <v>31</v>
      </c>
      <c r="L3070" t="s">
        <v>31</v>
      </c>
      <c r="M3070" t="s">
        <v>42</v>
      </c>
      <c r="N3070" t="s">
        <v>43</v>
      </c>
      <c r="O3070" t="s">
        <v>15862</v>
      </c>
      <c r="P3070" t="s">
        <v>170</v>
      </c>
      <c r="Q3070" t="s">
        <v>75</v>
      </c>
      <c r="R3070" t="s">
        <v>4468</v>
      </c>
      <c r="S3070" t="str">
        <f t="shared" si="43"/>
        <v>PACHECO QUISPE, DEMETRIO LUIS</v>
      </c>
      <c r="T3070" t="s">
        <v>64</v>
      </c>
      <c r="U3070" t="s">
        <v>48</v>
      </c>
      <c r="V3070" t="s">
        <v>49</v>
      </c>
      <c r="W3070" t="s">
        <v>18932</v>
      </c>
      <c r="X3070" s="126">
        <v>25529</v>
      </c>
      <c r="Y3070" t="s">
        <v>4469</v>
      </c>
      <c r="AB3070" t="s">
        <v>38</v>
      </c>
      <c r="AC3070" t="s">
        <v>39</v>
      </c>
      <c r="AD3070" t="s">
        <v>40</v>
      </c>
    </row>
    <row r="3071" spans="1:30" x14ac:dyDescent="0.25">
      <c r="A3071" t="s">
        <v>1440</v>
      </c>
      <c r="B3071" t="s">
        <v>27</v>
      </c>
      <c r="C3071" t="s">
        <v>28</v>
      </c>
      <c r="D3071" t="s">
        <v>29</v>
      </c>
      <c r="E3071" t="s">
        <v>30</v>
      </c>
      <c r="F3071" t="s">
        <v>1385</v>
      </c>
      <c r="G3071" t="s">
        <v>1386</v>
      </c>
      <c r="H3071" t="s">
        <v>6354</v>
      </c>
      <c r="I3071" t="s">
        <v>6183</v>
      </c>
      <c r="J3071" t="s">
        <v>1440</v>
      </c>
      <c r="K3071" t="s">
        <v>31</v>
      </c>
      <c r="L3071" t="s">
        <v>31</v>
      </c>
      <c r="M3071" t="s">
        <v>42</v>
      </c>
      <c r="N3071" t="s">
        <v>43</v>
      </c>
      <c r="O3071" t="s">
        <v>303</v>
      </c>
      <c r="P3071" t="s">
        <v>75</v>
      </c>
      <c r="Q3071" t="s">
        <v>179</v>
      </c>
      <c r="R3071" t="s">
        <v>278</v>
      </c>
      <c r="S3071" t="str">
        <f t="shared" si="43"/>
        <v>QUISPE TITO, MARTIN</v>
      </c>
      <c r="T3071" t="s">
        <v>47</v>
      </c>
      <c r="U3071" t="s">
        <v>48</v>
      </c>
      <c r="V3071" t="s">
        <v>49</v>
      </c>
      <c r="W3071" t="s">
        <v>18933</v>
      </c>
      <c r="X3071" s="126">
        <v>22463</v>
      </c>
      <c r="Y3071" t="s">
        <v>1441</v>
      </c>
      <c r="AB3071" t="s">
        <v>38</v>
      </c>
      <c r="AC3071" t="s">
        <v>39</v>
      </c>
      <c r="AD3071" t="s">
        <v>40</v>
      </c>
    </row>
    <row r="3072" spans="1:30" x14ac:dyDescent="0.25">
      <c r="A3072" t="s">
        <v>1442</v>
      </c>
      <c r="B3072" t="s">
        <v>27</v>
      </c>
      <c r="C3072" t="s">
        <v>28</v>
      </c>
      <c r="D3072" t="s">
        <v>29</v>
      </c>
      <c r="E3072" t="s">
        <v>30</v>
      </c>
      <c r="F3072" t="s">
        <v>1385</v>
      </c>
      <c r="G3072" t="s">
        <v>1386</v>
      </c>
      <c r="H3072" t="s">
        <v>6354</v>
      </c>
      <c r="I3072" t="s">
        <v>6183</v>
      </c>
      <c r="J3072" t="s">
        <v>1442</v>
      </c>
      <c r="K3072" t="s">
        <v>31</v>
      </c>
      <c r="L3072" t="s">
        <v>31</v>
      </c>
      <c r="M3072" t="s">
        <v>42</v>
      </c>
      <c r="N3072" t="s">
        <v>43</v>
      </c>
      <c r="O3072" t="s">
        <v>1443</v>
      </c>
      <c r="P3072" t="s">
        <v>188</v>
      </c>
      <c r="Q3072" t="s">
        <v>383</v>
      </c>
      <c r="R3072" t="s">
        <v>124</v>
      </c>
      <c r="S3072" t="str">
        <f t="shared" si="43"/>
        <v>PANCA HUMPIRI, JULIA</v>
      </c>
      <c r="T3072" t="s">
        <v>64</v>
      </c>
      <c r="U3072" t="s">
        <v>48</v>
      </c>
      <c r="V3072" t="s">
        <v>49</v>
      </c>
      <c r="W3072" t="s">
        <v>18934</v>
      </c>
      <c r="X3072" s="126">
        <v>25373</v>
      </c>
      <c r="Y3072" t="s">
        <v>1444</v>
      </c>
      <c r="AB3072" t="s">
        <v>38</v>
      </c>
      <c r="AC3072" t="s">
        <v>39</v>
      </c>
      <c r="AD3072" t="s">
        <v>40</v>
      </c>
    </row>
    <row r="3073" spans="1:30" x14ac:dyDescent="0.25">
      <c r="A3073" t="s">
        <v>18935</v>
      </c>
      <c r="B3073" t="s">
        <v>27</v>
      </c>
      <c r="C3073" t="s">
        <v>28</v>
      </c>
      <c r="D3073" t="s">
        <v>29</v>
      </c>
      <c r="E3073" t="s">
        <v>30</v>
      </c>
      <c r="F3073" t="s">
        <v>1385</v>
      </c>
      <c r="G3073" t="s">
        <v>1386</v>
      </c>
      <c r="H3073" t="s">
        <v>6354</v>
      </c>
      <c r="I3073" t="s">
        <v>6183</v>
      </c>
      <c r="J3073" t="s">
        <v>18935</v>
      </c>
      <c r="K3073" t="s">
        <v>31</v>
      </c>
      <c r="L3073" t="s">
        <v>31</v>
      </c>
      <c r="M3073" t="s">
        <v>42</v>
      </c>
      <c r="N3073" t="s">
        <v>61</v>
      </c>
      <c r="O3073" t="s">
        <v>18689</v>
      </c>
      <c r="P3073" t="s">
        <v>67</v>
      </c>
      <c r="Q3073" t="s">
        <v>387</v>
      </c>
      <c r="R3073" t="s">
        <v>23061</v>
      </c>
      <c r="S3073" s="189" t="s">
        <v>235</v>
      </c>
      <c r="T3073" t="s">
        <v>64</v>
      </c>
      <c r="U3073" t="s">
        <v>6399</v>
      </c>
      <c r="V3073" t="s">
        <v>49</v>
      </c>
      <c r="W3073" t="s">
        <v>23062</v>
      </c>
      <c r="X3073" s="126">
        <v>30030</v>
      </c>
      <c r="Y3073" t="s">
        <v>23063</v>
      </c>
      <c r="Z3073" s="126">
        <v>44256</v>
      </c>
      <c r="AA3073" s="126">
        <v>44561</v>
      </c>
      <c r="AB3073" t="s">
        <v>2185</v>
      </c>
      <c r="AC3073" t="s">
        <v>6628</v>
      </c>
      <c r="AD3073" t="s">
        <v>40</v>
      </c>
    </row>
    <row r="3074" spans="1:30" x14ac:dyDescent="0.25">
      <c r="A3074" t="s">
        <v>1445</v>
      </c>
      <c r="B3074" t="s">
        <v>27</v>
      </c>
      <c r="C3074" t="s">
        <v>28</v>
      </c>
      <c r="D3074" t="s">
        <v>29</v>
      </c>
      <c r="E3074" t="s">
        <v>30</v>
      </c>
      <c r="F3074" t="s">
        <v>1385</v>
      </c>
      <c r="G3074" t="s">
        <v>1386</v>
      </c>
      <c r="H3074" t="s">
        <v>6354</v>
      </c>
      <c r="I3074" t="s">
        <v>6183</v>
      </c>
      <c r="J3074" t="s">
        <v>1445</v>
      </c>
      <c r="K3074" t="s">
        <v>31</v>
      </c>
      <c r="L3074" t="s">
        <v>77</v>
      </c>
      <c r="M3074" t="s">
        <v>77</v>
      </c>
      <c r="N3074" t="s">
        <v>43</v>
      </c>
      <c r="O3074" t="s">
        <v>14430</v>
      </c>
      <c r="P3074" t="s">
        <v>812</v>
      </c>
      <c r="Q3074" t="s">
        <v>87</v>
      </c>
      <c r="R3074" t="s">
        <v>515</v>
      </c>
      <c r="S3074" t="str">
        <f t="shared" si="43"/>
        <v>MELENDEZ CARBAJAL, EFRAIN</v>
      </c>
      <c r="T3074" t="s">
        <v>41</v>
      </c>
      <c r="U3074" t="s">
        <v>48</v>
      </c>
      <c r="V3074" t="s">
        <v>49</v>
      </c>
      <c r="W3074" t="s">
        <v>18936</v>
      </c>
      <c r="X3074" s="126">
        <v>25719</v>
      </c>
      <c r="Y3074" t="s">
        <v>4316</v>
      </c>
      <c r="AB3074" t="s">
        <v>38</v>
      </c>
      <c r="AC3074" t="s">
        <v>80</v>
      </c>
      <c r="AD3074" t="s">
        <v>40</v>
      </c>
    </row>
    <row r="3075" spans="1:30" x14ac:dyDescent="0.25">
      <c r="A3075" t="s">
        <v>1446</v>
      </c>
      <c r="B3075" t="s">
        <v>27</v>
      </c>
      <c r="C3075" t="s">
        <v>28</v>
      </c>
      <c r="D3075" t="s">
        <v>29</v>
      </c>
      <c r="E3075" t="s">
        <v>30</v>
      </c>
      <c r="F3075" t="s">
        <v>1385</v>
      </c>
      <c r="G3075" t="s">
        <v>1386</v>
      </c>
      <c r="H3075" t="s">
        <v>6354</v>
      </c>
      <c r="I3075" t="s">
        <v>6183</v>
      </c>
      <c r="J3075" t="s">
        <v>1446</v>
      </c>
      <c r="K3075" t="s">
        <v>31</v>
      </c>
      <c r="L3075" t="s">
        <v>77</v>
      </c>
      <c r="M3075" t="s">
        <v>77</v>
      </c>
      <c r="N3075" t="s">
        <v>43</v>
      </c>
      <c r="O3075" t="s">
        <v>1447</v>
      </c>
      <c r="P3075" t="s">
        <v>182</v>
      </c>
      <c r="Q3075" t="s">
        <v>332</v>
      </c>
      <c r="R3075" t="s">
        <v>181</v>
      </c>
      <c r="S3075" t="str">
        <f t="shared" si="43"/>
        <v>CAHUANA QUENTA, HUGO</v>
      </c>
      <c r="T3075" t="s">
        <v>41</v>
      </c>
      <c r="U3075" t="s">
        <v>48</v>
      </c>
      <c r="V3075" t="s">
        <v>49</v>
      </c>
      <c r="W3075" t="s">
        <v>18937</v>
      </c>
      <c r="X3075" s="126">
        <v>26966</v>
      </c>
      <c r="Y3075" t="s">
        <v>6366</v>
      </c>
      <c r="AB3075" t="s">
        <v>38</v>
      </c>
      <c r="AC3075" t="s">
        <v>80</v>
      </c>
      <c r="AD3075" t="s">
        <v>40</v>
      </c>
    </row>
    <row r="3076" spans="1:30" x14ac:dyDescent="0.25">
      <c r="A3076" t="s">
        <v>1448</v>
      </c>
      <c r="B3076" t="s">
        <v>27</v>
      </c>
      <c r="C3076" t="s">
        <v>28</v>
      </c>
      <c r="D3076" t="s">
        <v>29</v>
      </c>
      <c r="E3076" t="s">
        <v>30</v>
      </c>
      <c r="F3076" t="s">
        <v>1385</v>
      </c>
      <c r="G3076" t="s">
        <v>1386</v>
      </c>
      <c r="H3076" t="s">
        <v>6354</v>
      </c>
      <c r="I3076" t="s">
        <v>6183</v>
      </c>
      <c r="J3076" t="s">
        <v>1448</v>
      </c>
      <c r="K3076" t="s">
        <v>90</v>
      </c>
      <c r="L3076" t="s">
        <v>720</v>
      </c>
      <c r="M3076" t="s">
        <v>1352</v>
      </c>
      <c r="N3076" t="s">
        <v>43</v>
      </c>
      <c r="O3076" t="s">
        <v>53</v>
      </c>
      <c r="P3076" t="s">
        <v>1449</v>
      </c>
      <c r="Q3076" t="s">
        <v>1450</v>
      </c>
      <c r="R3076" t="s">
        <v>1451</v>
      </c>
      <c r="S3076" t="str">
        <f t="shared" si="43"/>
        <v>ARDILES PAEZ, DINORA ARISONA SOLEDAD</v>
      </c>
      <c r="T3076" t="s">
        <v>100</v>
      </c>
      <c r="U3076" t="s">
        <v>37</v>
      </c>
      <c r="V3076" t="s">
        <v>49</v>
      </c>
      <c r="W3076" t="s">
        <v>18938</v>
      </c>
      <c r="X3076" s="126">
        <v>21674</v>
      </c>
      <c r="Y3076" t="s">
        <v>1452</v>
      </c>
      <c r="AB3076" t="s">
        <v>38</v>
      </c>
      <c r="AC3076" t="s">
        <v>95</v>
      </c>
      <c r="AD3076" t="s">
        <v>40</v>
      </c>
    </row>
    <row r="3077" spans="1:30" x14ac:dyDescent="0.25">
      <c r="A3077" t="s">
        <v>1453</v>
      </c>
      <c r="B3077" t="s">
        <v>27</v>
      </c>
      <c r="C3077" t="s">
        <v>28</v>
      </c>
      <c r="D3077" t="s">
        <v>29</v>
      </c>
      <c r="E3077" t="s">
        <v>30</v>
      </c>
      <c r="F3077" t="s">
        <v>1385</v>
      </c>
      <c r="G3077" t="s">
        <v>1386</v>
      </c>
      <c r="H3077" t="s">
        <v>6354</v>
      </c>
      <c r="I3077" t="s">
        <v>6183</v>
      </c>
      <c r="J3077" t="s">
        <v>1453</v>
      </c>
      <c r="K3077" t="s">
        <v>90</v>
      </c>
      <c r="L3077" t="s">
        <v>720</v>
      </c>
      <c r="M3077" t="s">
        <v>817</v>
      </c>
      <c r="N3077" t="s">
        <v>43</v>
      </c>
      <c r="O3077" t="s">
        <v>53</v>
      </c>
      <c r="P3077" t="s">
        <v>75</v>
      </c>
      <c r="Q3077" t="s">
        <v>126</v>
      </c>
      <c r="R3077" t="s">
        <v>1454</v>
      </c>
      <c r="S3077" t="str">
        <f t="shared" ref="S3077:S3140" si="44">CONCATENATE(P3077," ",Q3077,","," ",R3077)</f>
        <v>QUISPE FLORES, MERILUZ CARMEN</v>
      </c>
      <c r="T3077" t="s">
        <v>722</v>
      </c>
      <c r="U3077" t="s">
        <v>37</v>
      </c>
      <c r="V3077" t="s">
        <v>49</v>
      </c>
      <c r="W3077" t="s">
        <v>18939</v>
      </c>
      <c r="X3077" s="126">
        <v>24845</v>
      </c>
      <c r="Y3077" t="s">
        <v>1455</v>
      </c>
      <c r="AB3077" t="s">
        <v>38</v>
      </c>
      <c r="AC3077" t="s">
        <v>95</v>
      </c>
      <c r="AD3077" t="s">
        <v>40</v>
      </c>
    </row>
    <row r="3078" spans="1:30" x14ac:dyDescent="0.25">
      <c r="A3078" t="s">
        <v>1456</v>
      </c>
      <c r="B3078" t="s">
        <v>27</v>
      </c>
      <c r="C3078" t="s">
        <v>28</v>
      </c>
      <c r="D3078" t="s">
        <v>29</v>
      </c>
      <c r="E3078" t="s">
        <v>30</v>
      </c>
      <c r="F3078" t="s">
        <v>1385</v>
      </c>
      <c r="G3078" t="s">
        <v>1386</v>
      </c>
      <c r="H3078" t="s">
        <v>6354</v>
      </c>
      <c r="I3078" t="s">
        <v>6183</v>
      </c>
      <c r="J3078" t="s">
        <v>1456</v>
      </c>
      <c r="K3078" t="s">
        <v>90</v>
      </c>
      <c r="L3078" t="s">
        <v>720</v>
      </c>
      <c r="M3078" t="s">
        <v>1457</v>
      </c>
      <c r="N3078" t="s">
        <v>43</v>
      </c>
      <c r="O3078" t="s">
        <v>1458</v>
      </c>
      <c r="P3078" t="s">
        <v>826</v>
      </c>
      <c r="Q3078" t="s">
        <v>317</v>
      </c>
      <c r="R3078" t="s">
        <v>1459</v>
      </c>
      <c r="S3078" t="str">
        <f t="shared" si="44"/>
        <v>QUIÑONEZ CALISAYA, SANTIAGO</v>
      </c>
      <c r="T3078" t="s">
        <v>192</v>
      </c>
      <c r="U3078" t="s">
        <v>37</v>
      </c>
      <c r="V3078" t="s">
        <v>49</v>
      </c>
      <c r="W3078" t="s">
        <v>18940</v>
      </c>
      <c r="X3078" s="126">
        <v>22779</v>
      </c>
      <c r="Y3078" t="s">
        <v>1460</v>
      </c>
      <c r="AB3078" t="s">
        <v>38</v>
      </c>
      <c r="AC3078" t="s">
        <v>95</v>
      </c>
      <c r="AD3078" t="s">
        <v>40</v>
      </c>
    </row>
    <row r="3079" spans="1:30" x14ac:dyDescent="0.25">
      <c r="A3079" t="s">
        <v>1461</v>
      </c>
      <c r="B3079" t="s">
        <v>27</v>
      </c>
      <c r="C3079" t="s">
        <v>28</v>
      </c>
      <c r="D3079" t="s">
        <v>29</v>
      </c>
      <c r="E3079" t="s">
        <v>30</v>
      </c>
      <c r="F3079" t="s">
        <v>1385</v>
      </c>
      <c r="G3079" t="s">
        <v>1386</v>
      </c>
      <c r="H3079" t="s">
        <v>6354</v>
      </c>
      <c r="I3079" t="s">
        <v>6183</v>
      </c>
      <c r="J3079" t="s">
        <v>1461</v>
      </c>
      <c r="K3079" t="s">
        <v>90</v>
      </c>
      <c r="L3079" t="s">
        <v>91</v>
      </c>
      <c r="M3079" t="s">
        <v>723</v>
      </c>
      <c r="N3079" t="s">
        <v>43</v>
      </c>
      <c r="O3079" t="s">
        <v>53</v>
      </c>
      <c r="P3079" t="s">
        <v>193</v>
      </c>
      <c r="Q3079" t="s">
        <v>576</v>
      </c>
      <c r="R3079" t="s">
        <v>1462</v>
      </c>
      <c r="S3079" t="str">
        <f t="shared" si="44"/>
        <v>APAZA LUCANO, MARCELINO JESUS</v>
      </c>
      <c r="T3079" t="s">
        <v>722</v>
      </c>
      <c r="U3079" t="s">
        <v>37</v>
      </c>
      <c r="V3079" t="s">
        <v>49</v>
      </c>
      <c r="W3079" t="s">
        <v>18941</v>
      </c>
      <c r="X3079" s="126">
        <v>23118</v>
      </c>
      <c r="Y3079" t="s">
        <v>1463</v>
      </c>
      <c r="AB3079" t="s">
        <v>38</v>
      </c>
      <c r="AC3079" t="s">
        <v>95</v>
      </c>
      <c r="AD3079" t="s">
        <v>40</v>
      </c>
    </row>
    <row r="3080" spans="1:30" x14ac:dyDescent="0.25">
      <c r="A3080" t="s">
        <v>1464</v>
      </c>
      <c r="B3080" t="s">
        <v>27</v>
      </c>
      <c r="C3080" t="s">
        <v>28</v>
      </c>
      <c r="D3080" t="s">
        <v>29</v>
      </c>
      <c r="E3080" t="s">
        <v>30</v>
      </c>
      <c r="F3080" t="s">
        <v>1385</v>
      </c>
      <c r="G3080" t="s">
        <v>1386</v>
      </c>
      <c r="H3080" t="s">
        <v>6354</v>
      </c>
      <c r="I3080" t="s">
        <v>6183</v>
      </c>
      <c r="J3080" t="s">
        <v>1464</v>
      </c>
      <c r="K3080" t="s">
        <v>90</v>
      </c>
      <c r="L3080" t="s">
        <v>91</v>
      </c>
      <c r="M3080" t="s">
        <v>92</v>
      </c>
      <c r="N3080" t="s">
        <v>43</v>
      </c>
      <c r="O3080" t="s">
        <v>1465</v>
      </c>
      <c r="P3080" t="s">
        <v>57</v>
      </c>
      <c r="Q3080" t="s">
        <v>849</v>
      </c>
      <c r="R3080" t="s">
        <v>1466</v>
      </c>
      <c r="S3080" t="str">
        <f t="shared" si="44"/>
        <v>ARIAS PERALTA, CARLOS ALBERTO</v>
      </c>
      <c r="T3080" t="s">
        <v>102</v>
      </c>
      <c r="U3080" t="s">
        <v>37</v>
      </c>
      <c r="V3080" t="s">
        <v>49</v>
      </c>
      <c r="W3080" t="s">
        <v>18942</v>
      </c>
      <c r="X3080" s="126">
        <v>27029</v>
      </c>
      <c r="Y3080" t="s">
        <v>1467</v>
      </c>
      <c r="AB3080" t="s">
        <v>38</v>
      </c>
      <c r="AC3080" t="s">
        <v>95</v>
      </c>
      <c r="AD3080" t="s">
        <v>40</v>
      </c>
    </row>
    <row r="3081" spans="1:30" x14ac:dyDescent="0.25">
      <c r="A3081" t="s">
        <v>1468</v>
      </c>
      <c r="B3081" t="s">
        <v>27</v>
      </c>
      <c r="C3081" t="s">
        <v>28</v>
      </c>
      <c r="D3081" t="s">
        <v>29</v>
      </c>
      <c r="E3081" t="s">
        <v>30</v>
      </c>
      <c r="F3081" t="s">
        <v>1385</v>
      </c>
      <c r="G3081" t="s">
        <v>1386</v>
      </c>
      <c r="H3081" t="s">
        <v>6354</v>
      </c>
      <c r="I3081" t="s">
        <v>6183</v>
      </c>
      <c r="J3081" t="s">
        <v>1468</v>
      </c>
      <c r="K3081" t="s">
        <v>90</v>
      </c>
      <c r="L3081" t="s">
        <v>91</v>
      </c>
      <c r="M3081" t="s">
        <v>92</v>
      </c>
      <c r="N3081" t="s">
        <v>43</v>
      </c>
      <c r="O3081" t="s">
        <v>53</v>
      </c>
      <c r="P3081" t="s">
        <v>332</v>
      </c>
      <c r="Q3081" t="s">
        <v>332</v>
      </c>
      <c r="R3081" t="s">
        <v>1469</v>
      </c>
      <c r="S3081" t="str">
        <f t="shared" si="44"/>
        <v>QUENTA QUENTA, LUORDES</v>
      </c>
      <c r="T3081" t="s">
        <v>192</v>
      </c>
      <c r="U3081" t="s">
        <v>37</v>
      </c>
      <c r="V3081" t="s">
        <v>49</v>
      </c>
      <c r="W3081" t="s">
        <v>18943</v>
      </c>
      <c r="X3081" s="126">
        <v>24423</v>
      </c>
      <c r="Y3081" t="s">
        <v>1470</v>
      </c>
      <c r="AB3081" t="s">
        <v>38</v>
      </c>
      <c r="AC3081" t="s">
        <v>95</v>
      </c>
      <c r="AD3081" t="s">
        <v>40</v>
      </c>
    </row>
    <row r="3082" spans="1:30" x14ac:dyDescent="0.25">
      <c r="A3082" t="s">
        <v>1471</v>
      </c>
      <c r="B3082" t="s">
        <v>27</v>
      </c>
      <c r="C3082" t="s">
        <v>28</v>
      </c>
      <c r="D3082" t="s">
        <v>29</v>
      </c>
      <c r="E3082" t="s">
        <v>30</v>
      </c>
      <c r="F3082" t="s">
        <v>1385</v>
      </c>
      <c r="G3082" t="s">
        <v>1386</v>
      </c>
      <c r="H3082" t="s">
        <v>6354</v>
      </c>
      <c r="I3082" t="s">
        <v>6183</v>
      </c>
      <c r="J3082" t="s">
        <v>1471</v>
      </c>
      <c r="K3082" t="s">
        <v>90</v>
      </c>
      <c r="L3082" t="s">
        <v>91</v>
      </c>
      <c r="M3082" t="s">
        <v>96</v>
      </c>
      <c r="N3082" t="s">
        <v>43</v>
      </c>
      <c r="O3082" t="s">
        <v>428</v>
      </c>
      <c r="P3082" t="s">
        <v>126</v>
      </c>
      <c r="Q3082" t="s">
        <v>159</v>
      </c>
      <c r="R3082" t="s">
        <v>1472</v>
      </c>
      <c r="S3082" t="str">
        <f t="shared" si="44"/>
        <v>FLORES CHURA, NELIO FELIPE</v>
      </c>
      <c r="T3082" t="s">
        <v>102</v>
      </c>
      <c r="U3082" t="s">
        <v>37</v>
      </c>
      <c r="V3082" t="s">
        <v>49</v>
      </c>
      <c r="W3082" t="s">
        <v>18944</v>
      </c>
      <c r="X3082" s="126">
        <v>27152</v>
      </c>
      <c r="Y3082" t="s">
        <v>1473</v>
      </c>
      <c r="AB3082" t="s">
        <v>38</v>
      </c>
      <c r="AC3082" t="s">
        <v>95</v>
      </c>
      <c r="AD3082" t="s">
        <v>40</v>
      </c>
    </row>
    <row r="3083" spans="1:30" x14ac:dyDescent="0.25">
      <c r="A3083" t="s">
        <v>1474</v>
      </c>
      <c r="B3083" t="s">
        <v>27</v>
      </c>
      <c r="C3083" t="s">
        <v>28</v>
      </c>
      <c r="D3083" t="s">
        <v>29</v>
      </c>
      <c r="E3083" t="s">
        <v>30</v>
      </c>
      <c r="F3083" t="s">
        <v>1385</v>
      </c>
      <c r="G3083" t="s">
        <v>1386</v>
      </c>
      <c r="H3083" t="s">
        <v>6354</v>
      </c>
      <c r="I3083" t="s">
        <v>6183</v>
      </c>
      <c r="J3083" t="s">
        <v>1474</v>
      </c>
      <c r="K3083" t="s">
        <v>90</v>
      </c>
      <c r="L3083" t="s">
        <v>91</v>
      </c>
      <c r="M3083" t="s">
        <v>1213</v>
      </c>
      <c r="N3083" t="s">
        <v>43</v>
      </c>
      <c r="O3083" t="s">
        <v>1475</v>
      </c>
      <c r="P3083" t="s">
        <v>692</v>
      </c>
      <c r="Q3083" t="s">
        <v>646</v>
      </c>
      <c r="R3083" t="s">
        <v>650</v>
      </c>
      <c r="S3083" t="str">
        <f t="shared" si="44"/>
        <v>BAILON ALCCA, ROGER</v>
      </c>
      <c r="T3083" t="s">
        <v>309</v>
      </c>
      <c r="U3083" t="s">
        <v>37</v>
      </c>
      <c r="V3083" t="s">
        <v>49</v>
      </c>
      <c r="W3083" t="s">
        <v>18945</v>
      </c>
      <c r="X3083" s="126">
        <v>23828</v>
      </c>
      <c r="Y3083" t="s">
        <v>1476</v>
      </c>
      <c r="AB3083" t="s">
        <v>38</v>
      </c>
      <c r="AC3083" t="s">
        <v>95</v>
      </c>
      <c r="AD3083" t="s">
        <v>40</v>
      </c>
    </row>
    <row r="3084" spans="1:30" x14ac:dyDescent="0.25">
      <c r="A3084" t="s">
        <v>1479</v>
      </c>
      <c r="B3084" t="s">
        <v>27</v>
      </c>
      <c r="C3084" t="s">
        <v>28</v>
      </c>
      <c r="D3084" t="s">
        <v>29</v>
      </c>
      <c r="E3084" t="s">
        <v>30</v>
      </c>
      <c r="F3084" t="s">
        <v>1477</v>
      </c>
      <c r="G3084" t="s">
        <v>1478</v>
      </c>
      <c r="H3084" t="s">
        <v>6354</v>
      </c>
      <c r="I3084" t="s">
        <v>6193</v>
      </c>
      <c r="J3084" t="s">
        <v>1479</v>
      </c>
      <c r="K3084" t="s">
        <v>31</v>
      </c>
      <c r="L3084" t="s">
        <v>32</v>
      </c>
      <c r="M3084" t="s">
        <v>709</v>
      </c>
      <c r="N3084" t="s">
        <v>34</v>
      </c>
      <c r="O3084" t="s">
        <v>1480</v>
      </c>
      <c r="P3084" t="s">
        <v>250</v>
      </c>
      <c r="Q3084" t="s">
        <v>75</v>
      </c>
      <c r="R3084" t="s">
        <v>708</v>
      </c>
      <c r="S3084" t="str">
        <f t="shared" si="44"/>
        <v>MAQUERA QUISPE, BERNABE</v>
      </c>
      <c r="T3084" t="s">
        <v>316</v>
      </c>
      <c r="U3084" t="s">
        <v>37</v>
      </c>
      <c r="V3084" t="s">
        <v>162</v>
      </c>
      <c r="W3084" t="s">
        <v>18946</v>
      </c>
      <c r="X3084" s="126">
        <v>22078</v>
      </c>
      <c r="Y3084" t="s">
        <v>1481</v>
      </c>
      <c r="Z3084" s="126">
        <v>44240</v>
      </c>
      <c r="AB3084" t="s">
        <v>38</v>
      </c>
      <c r="AC3084" t="s">
        <v>39</v>
      </c>
      <c r="AD3084" t="s">
        <v>40</v>
      </c>
    </row>
    <row r="3085" spans="1:30" x14ac:dyDescent="0.25">
      <c r="A3085" t="s">
        <v>1482</v>
      </c>
      <c r="B3085" t="s">
        <v>27</v>
      </c>
      <c r="C3085" t="s">
        <v>28</v>
      </c>
      <c r="D3085" t="s">
        <v>29</v>
      </c>
      <c r="E3085" t="s">
        <v>30</v>
      </c>
      <c r="F3085" t="s">
        <v>1477</v>
      </c>
      <c r="G3085" t="s">
        <v>1478</v>
      </c>
      <c r="H3085" t="s">
        <v>6354</v>
      </c>
      <c r="I3085" t="s">
        <v>6193</v>
      </c>
      <c r="J3085" t="s">
        <v>1482</v>
      </c>
      <c r="K3085" t="s">
        <v>31</v>
      </c>
      <c r="L3085" t="s">
        <v>32</v>
      </c>
      <c r="M3085" t="s">
        <v>709</v>
      </c>
      <c r="N3085" t="s">
        <v>34</v>
      </c>
      <c r="O3085" t="s">
        <v>6560</v>
      </c>
      <c r="P3085" t="s">
        <v>339</v>
      </c>
      <c r="Q3085" t="s">
        <v>97</v>
      </c>
      <c r="R3085" t="s">
        <v>685</v>
      </c>
      <c r="S3085" t="str">
        <f t="shared" si="44"/>
        <v>MIRANDA CHARAJA, MIGUEL ANGEL</v>
      </c>
      <c r="T3085" t="s">
        <v>316</v>
      </c>
      <c r="U3085" t="s">
        <v>37</v>
      </c>
      <c r="V3085" t="s">
        <v>6561</v>
      </c>
      <c r="W3085" t="s">
        <v>18947</v>
      </c>
      <c r="X3085" s="126">
        <v>23020</v>
      </c>
      <c r="Y3085" t="s">
        <v>1483</v>
      </c>
      <c r="Z3085" s="126">
        <v>43374</v>
      </c>
      <c r="AA3085" s="126">
        <v>44834</v>
      </c>
      <c r="AB3085" t="s">
        <v>38</v>
      </c>
      <c r="AC3085" t="s">
        <v>39</v>
      </c>
      <c r="AD3085" t="s">
        <v>40</v>
      </c>
    </row>
    <row r="3086" spans="1:30" x14ac:dyDescent="0.25">
      <c r="A3086" t="s">
        <v>1484</v>
      </c>
      <c r="B3086" t="s">
        <v>27</v>
      </c>
      <c r="C3086" t="s">
        <v>28</v>
      </c>
      <c r="D3086" t="s">
        <v>29</v>
      </c>
      <c r="E3086" t="s">
        <v>30</v>
      </c>
      <c r="F3086" t="s">
        <v>1477</v>
      </c>
      <c r="G3086" t="s">
        <v>1478</v>
      </c>
      <c r="H3086" t="s">
        <v>6354</v>
      </c>
      <c r="I3086" t="s">
        <v>6193</v>
      </c>
      <c r="J3086" t="s">
        <v>1484</v>
      </c>
      <c r="K3086" t="s">
        <v>31</v>
      </c>
      <c r="L3086" t="s">
        <v>32</v>
      </c>
      <c r="M3086" t="s">
        <v>709</v>
      </c>
      <c r="N3086" t="s">
        <v>34</v>
      </c>
      <c r="O3086" t="s">
        <v>6611</v>
      </c>
      <c r="P3086" t="s">
        <v>414</v>
      </c>
      <c r="Q3086" t="s">
        <v>543</v>
      </c>
      <c r="R3086" t="s">
        <v>1485</v>
      </c>
      <c r="S3086" t="str">
        <f t="shared" si="44"/>
        <v>PAURO QUENAYA, GABINO</v>
      </c>
      <c r="T3086" t="s">
        <v>59</v>
      </c>
      <c r="U3086" t="s">
        <v>37</v>
      </c>
      <c r="V3086" t="s">
        <v>6613</v>
      </c>
      <c r="W3086" t="s">
        <v>18948</v>
      </c>
      <c r="X3086" s="126">
        <v>21966</v>
      </c>
      <c r="Y3086" t="s">
        <v>1486</v>
      </c>
      <c r="Z3086" s="126">
        <v>43525</v>
      </c>
      <c r="AA3086" s="126">
        <v>44985</v>
      </c>
      <c r="AB3086" t="s">
        <v>38</v>
      </c>
      <c r="AC3086" t="s">
        <v>39</v>
      </c>
      <c r="AD3086" t="s">
        <v>40</v>
      </c>
    </row>
    <row r="3087" spans="1:30" x14ac:dyDescent="0.25">
      <c r="A3087" t="s">
        <v>1487</v>
      </c>
      <c r="B3087" t="s">
        <v>27</v>
      </c>
      <c r="C3087" t="s">
        <v>28</v>
      </c>
      <c r="D3087" t="s">
        <v>29</v>
      </c>
      <c r="E3087" t="s">
        <v>30</v>
      </c>
      <c r="F3087" t="s">
        <v>1477</v>
      </c>
      <c r="G3087" t="s">
        <v>1478</v>
      </c>
      <c r="H3087" t="s">
        <v>6354</v>
      </c>
      <c r="I3087" t="s">
        <v>6193</v>
      </c>
      <c r="J3087" t="s">
        <v>1487</v>
      </c>
      <c r="K3087" t="s">
        <v>31</v>
      </c>
      <c r="L3087" t="s">
        <v>32</v>
      </c>
      <c r="M3087" t="s">
        <v>33</v>
      </c>
      <c r="N3087" t="s">
        <v>699</v>
      </c>
      <c r="O3087" t="s">
        <v>18949</v>
      </c>
      <c r="P3087" t="s">
        <v>126</v>
      </c>
      <c r="Q3087" t="s">
        <v>75</v>
      </c>
      <c r="R3087" t="s">
        <v>15141</v>
      </c>
      <c r="S3087" t="str">
        <f t="shared" si="44"/>
        <v>FLORES QUISPE, IRMA FELICITAS</v>
      </c>
      <c r="T3087" t="s">
        <v>59</v>
      </c>
      <c r="U3087" t="s">
        <v>37</v>
      </c>
      <c r="V3087" t="s">
        <v>49</v>
      </c>
      <c r="W3087" t="s">
        <v>16371</v>
      </c>
      <c r="X3087" s="126">
        <v>23120</v>
      </c>
      <c r="Y3087" t="s">
        <v>15142</v>
      </c>
      <c r="Z3087" s="126">
        <v>44256</v>
      </c>
      <c r="AA3087" s="126">
        <v>44347</v>
      </c>
      <c r="AB3087" t="s">
        <v>38</v>
      </c>
      <c r="AC3087" t="s">
        <v>39</v>
      </c>
      <c r="AD3087" t="s">
        <v>40</v>
      </c>
    </row>
    <row r="3088" spans="1:30" x14ac:dyDescent="0.25">
      <c r="A3088" t="s">
        <v>1490</v>
      </c>
      <c r="B3088" t="s">
        <v>27</v>
      </c>
      <c r="C3088" t="s">
        <v>28</v>
      </c>
      <c r="D3088" t="s">
        <v>29</v>
      </c>
      <c r="E3088" t="s">
        <v>30</v>
      </c>
      <c r="F3088" t="s">
        <v>1477</v>
      </c>
      <c r="G3088" t="s">
        <v>1478</v>
      </c>
      <c r="H3088" t="s">
        <v>6354</v>
      </c>
      <c r="I3088" t="s">
        <v>6193</v>
      </c>
      <c r="J3088" t="s">
        <v>1490</v>
      </c>
      <c r="K3088" t="s">
        <v>31</v>
      </c>
      <c r="L3088" t="s">
        <v>32</v>
      </c>
      <c r="M3088" t="s">
        <v>709</v>
      </c>
      <c r="N3088" t="s">
        <v>34</v>
      </c>
      <c r="O3088" t="s">
        <v>6611</v>
      </c>
      <c r="P3088" t="s">
        <v>757</v>
      </c>
      <c r="Q3088" t="s">
        <v>991</v>
      </c>
      <c r="R3088" t="s">
        <v>1491</v>
      </c>
      <c r="S3088" t="str">
        <f t="shared" si="44"/>
        <v>CUENTAS ALVARADO, MARIO JACINTO</v>
      </c>
      <c r="T3088" t="s">
        <v>59</v>
      </c>
      <c r="U3088" t="s">
        <v>37</v>
      </c>
      <c r="V3088" t="s">
        <v>6613</v>
      </c>
      <c r="W3088" t="s">
        <v>18950</v>
      </c>
      <c r="X3088" s="126">
        <v>23578</v>
      </c>
      <c r="Y3088" t="s">
        <v>1492</v>
      </c>
      <c r="Z3088" s="126">
        <v>43525</v>
      </c>
      <c r="AA3088" s="126">
        <v>44985</v>
      </c>
      <c r="AB3088" t="s">
        <v>38</v>
      </c>
      <c r="AC3088" t="s">
        <v>39</v>
      </c>
      <c r="AD3088" t="s">
        <v>40</v>
      </c>
    </row>
    <row r="3089" spans="1:30" x14ac:dyDescent="0.25">
      <c r="A3089" t="s">
        <v>15863</v>
      </c>
      <c r="B3089" t="s">
        <v>27</v>
      </c>
      <c r="C3089" t="s">
        <v>28</v>
      </c>
      <c r="D3089" t="s">
        <v>29</v>
      </c>
      <c r="E3089" t="s">
        <v>30</v>
      </c>
      <c r="F3089" t="s">
        <v>1477</v>
      </c>
      <c r="G3089" t="s">
        <v>1478</v>
      </c>
      <c r="H3089" t="s">
        <v>6354</v>
      </c>
      <c r="I3089" t="s">
        <v>6193</v>
      </c>
      <c r="J3089" t="s">
        <v>15863</v>
      </c>
      <c r="K3089" t="s">
        <v>31</v>
      </c>
      <c r="L3089" t="s">
        <v>32</v>
      </c>
      <c r="M3089" t="s">
        <v>709</v>
      </c>
      <c r="N3089" t="s">
        <v>699</v>
      </c>
      <c r="O3089" t="s">
        <v>15447</v>
      </c>
      <c r="P3089" t="s">
        <v>538</v>
      </c>
      <c r="Q3089" t="s">
        <v>1718</v>
      </c>
      <c r="R3089" t="s">
        <v>1719</v>
      </c>
      <c r="S3089" t="str">
        <f t="shared" si="44"/>
        <v>MONJE JARICA, CARLOS DAVID</v>
      </c>
      <c r="T3089" t="s">
        <v>36</v>
      </c>
      <c r="U3089" t="s">
        <v>37</v>
      </c>
      <c r="V3089" t="s">
        <v>49</v>
      </c>
      <c r="W3089" t="s">
        <v>19025</v>
      </c>
      <c r="X3089" s="126">
        <v>22918</v>
      </c>
      <c r="Y3089" t="s">
        <v>1720</v>
      </c>
      <c r="Z3089" s="126">
        <v>44197</v>
      </c>
      <c r="AA3089" s="126">
        <v>44561</v>
      </c>
      <c r="AB3089" t="s">
        <v>119</v>
      </c>
      <c r="AC3089" t="s">
        <v>39</v>
      </c>
      <c r="AD3089" t="s">
        <v>40</v>
      </c>
    </row>
    <row r="3090" spans="1:30" x14ac:dyDescent="0.25">
      <c r="A3090" t="s">
        <v>1493</v>
      </c>
      <c r="B3090" t="s">
        <v>27</v>
      </c>
      <c r="C3090" t="s">
        <v>28</v>
      </c>
      <c r="D3090" t="s">
        <v>29</v>
      </c>
      <c r="E3090" t="s">
        <v>30</v>
      </c>
      <c r="F3090" t="s">
        <v>1477</v>
      </c>
      <c r="G3090" t="s">
        <v>1478</v>
      </c>
      <c r="H3090" t="s">
        <v>6354</v>
      </c>
      <c r="I3090" t="s">
        <v>6193</v>
      </c>
      <c r="J3090" t="s">
        <v>1493</v>
      </c>
      <c r="K3090" t="s">
        <v>31</v>
      </c>
      <c r="L3090" t="s">
        <v>1154</v>
      </c>
      <c r="M3090" t="s">
        <v>14418</v>
      </c>
      <c r="N3090" t="s">
        <v>699</v>
      </c>
      <c r="O3090" t="s">
        <v>1494</v>
      </c>
      <c r="P3090" t="s">
        <v>138</v>
      </c>
      <c r="Q3090" t="s">
        <v>84</v>
      </c>
      <c r="R3090" t="s">
        <v>432</v>
      </c>
      <c r="S3090" t="str">
        <f t="shared" si="44"/>
        <v>GONZALES ACHATA, FLOR DE MARIA</v>
      </c>
      <c r="T3090" t="s">
        <v>59</v>
      </c>
      <c r="U3090" t="s">
        <v>37</v>
      </c>
      <c r="V3090" t="s">
        <v>49</v>
      </c>
      <c r="W3090" t="s">
        <v>19076</v>
      </c>
      <c r="X3090" s="126">
        <v>24713</v>
      </c>
      <c r="Y3090" t="s">
        <v>1495</v>
      </c>
      <c r="Z3090" s="126">
        <v>44256</v>
      </c>
      <c r="AA3090" s="126">
        <v>44561</v>
      </c>
      <c r="AB3090" t="s">
        <v>38</v>
      </c>
      <c r="AC3090" t="s">
        <v>39</v>
      </c>
      <c r="AD3090" t="s">
        <v>40</v>
      </c>
    </row>
    <row r="3091" spans="1:30" x14ac:dyDescent="0.25">
      <c r="A3091" t="s">
        <v>1496</v>
      </c>
      <c r="B3091" t="s">
        <v>27</v>
      </c>
      <c r="C3091" t="s">
        <v>28</v>
      </c>
      <c r="D3091" t="s">
        <v>29</v>
      </c>
      <c r="E3091" t="s">
        <v>30</v>
      </c>
      <c r="F3091" t="s">
        <v>1477</v>
      </c>
      <c r="G3091" t="s">
        <v>1478</v>
      </c>
      <c r="H3091" t="s">
        <v>6354</v>
      </c>
      <c r="I3091" t="s">
        <v>6193</v>
      </c>
      <c r="J3091" t="s">
        <v>1496</v>
      </c>
      <c r="K3091" t="s">
        <v>31</v>
      </c>
      <c r="L3091" t="s">
        <v>1154</v>
      </c>
      <c r="M3091" t="s">
        <v>1497</v>
      </c>
      <c r="N3091" t="s">
        <v>43</v>
      </c>
      <c r="O3091" t="s">
        <v>53</v>
      </c>
      <c r="P3091" t="s">
        <v>78</v>
      </c>
      <c r="Q3091" t="s">
        <v>352</v>
      </c>
      <c r="R3091" t="s">
        <v>1498</v>
      </c>
      <c r="S3091" t="str">
        <f t="shared" si="44"/>
        <v>PINEDA FERNANDEZ, MARIO HERNAN</v>
      </c>
      <c r="T3091" t="s">
        <v>47</v>
      </c>
      <c r="U3091" t="s">
        <v>37</v>
      </c>
      <c r="V3091" t="s">
        <v>49</v>
      </c>
      <c r="W3091" t="s">
        <v>18951</v>
      </c>
      <c r="X3091" s="126">
        <v>24032</v>
      </c>
      <c r="Y3091" t="s">
        <v>1499</v>
      </c>
      <c r="AB3091" t="s">
        <v>38</v>
      </c>
      <c r="AC3091" t="s">
        <v>39</v>
      </c>
      <c r="AD3091" t="s">
        <v>40</v>
      </c>
    </row>
    <row r="3092" spans="1:30" x14ac:dyDescent="0.25">
      <c r="A3092" t="s">
        <v>1500</v>
      </c>
      <c r="B3092" t="s">
        <v>27</v>
      </c>
      <c r="C3092" t="s">
        <v>28</v>
      </c>
      <c r="D3092" t="s">
        <v>29</v>
      </c>
      <c r="E3092" t="s">
        <v>30</v>
      </c>
      <c r="F3092" t="s">
        <v>1477</v>
      </c>
      <c r="G3092" t="s">
        <v>1478</v>
      </c>
      <c r="H3092" t="s">
        <v>6354</v>
      </c>
      <c r="I3092" t="s">
        <v>6193</v>
      </c>
      <c r="J3092" t="s">
        <v>1500</v>
      </c>
      <c r="K3092" t="s">
        <v>31</v>
      </c>
      <c r="L3092" t="s">
        <v>1154</v>
      </c>
      <c r="M3092" t="s">
        <v>1501</v>
      </c>
      <c r="N3092" t="s">
        <v>43</v>
      </c>
      <c r="O3092" t="s">
        <v>53</v>
      </c>
      <c r="P3092" t="s">
        <v>1502</v>
      </c>
      <c r="Q3092" t="s">
        <v>218</v>
      </c>
      <c r="R3092" t="s">
        <v>1503</v>
      </c>
      <c r="S3092" t="str">
        <f t="shared" si="44"/>
        <v>ARANZABAL PARI, MASHIRO DAVID</v>
      </c>
      <c r="T3092" t="s">
        <v>59</v>
      </c>
      <c r="U3092" t="s">
        <v>37</v>
      </c>
      <c r="V3092" t="s">
        <v>49</v>
      </c>
      <c r="W3092" t="s">
        <v>18952</v>
      </c>
      <c r="X3092" s="126">
        <v>26052</v>
      </c>
      <c r="Y3092" t="s">
        <v>1504</v>
      </c>
      <c r="AB3092" t="s">
        <v>38</v>
      </c>
      <c r="AC3092" t="s">
        <v>39</v>
      </c>
      <c r="AD3092" t="s">
        <v>40</v>
      </c>
    </row>
    <row r="3093" spans="1:30" x14ac:dyDescent="0.25">
      <c r="A3093" t="s">
        <v>1505</v>
      </c>
      <c r="B3093" t="s">
        <v>27</v>
      </c>
      <c r="C3093" t="s">
        <v>28</v>
      </c>
      <c r="D3093" t="s">
        <v>29</v>
      </c>
      <c r="E3093" t="s">
        <v>30</v>
      </c>
      <c r="F3093" t="s">
        <v>1477</v>
      </c>
      <c r="G3093" t="s">
        <v>1478</v>
      </c>
      <c r="H3093" t="s">
        <v>6354</v>
      </c>
      <c r="I3093" t="s">
        <v>6193</v>
      </c>
      <c r="J3093" t="s">
        <v>1505</v>
      </c>
      <c r="K3093" t="s">
        <v>31</v>
      </c>
      <c r="L3093" t="s">
        <v>1154</v>
      </c>
      <c r="M3093" t="s">
        <v>1155</v>
      </c>
      <c r="N3093" t="s">
        <v>43</v>
      </c>
      <c r="O3093" t="s">
        <v>53</v>
      </c>
      <c r="P3093" t="s">
        <v>76</v>
      </c>
      <c r="Q3093" t="s">
        <v>230</v>
      </c>
      <c r="R3093" t="s">
        <v>547</v>
      </c>
      <c r="S3093" t="str">
        <f t="shared" si="44"/>
        <v>CONDORI TICONA, BEATRIZ</v>
      </c>
      <c r="T3093" t="s">
        <v>59</v>
      </c>
      <c r="U3093" t="s">
        <v>37</v>
      </c>
      <c r="V3093" t="s">
        <v>49</v>
      </c>
      <c r="W3093" t="s">
        <v>18953</v>
      </c>
      <c r="X3093" s="126">
        <v>23770</v>
      </c>
      <c r="Y3093" t="s">
        <v>1506</v>
      </c>
      <c r="AB3093" t="s">
        <v>38</v>
      </c>
      <c r="AC3093" t="s">
        <v>39</v>
      </c>
      <c r="AD3093" t="s">
        <v>40</v>
      </c>
    </row>
    <row r="3094" spans="1:30" x14ac:dyDescent="0.25">
      <c r="A3094" t="s">
        <v>1507</v>
      </c>
      <c r="B3094" t="s">
        <v>27</v>
      </c>
      <c r="C3094" t="s">
        <v>28</v>
      </c>
      <c r="D3094" t="s">
        <v>29</v>
      </c>
      <c r="E3094" t="s">
        <v>30</v>
      </c>
      <c r="F3094" t="s">
        <v>1477</v>
      </c>
      <c r="G3094" t="s">
        <v>1478</v>
      </c>
      <c r="H3094" t="s">
        <v>6354</v>
      </c>
      <c r="I3094" t="s">
        <v>6193</v>
      </c>
      <c r="J3094" t="s">
        <v>1507</v>
      </c>
      <c r="K3094" t="s">
        <v>31</v>
      </c>
      <c r="L3094" t="s">
        <v>1154</v>
      </c>
      <c r="M3094" t="s">
        <v>14418</v>
      </c>
      <c r="N3094" t="s">
        <v>699</v>
      </c>
      <c r="O3094" t="s">
        <v>1508</v>
      </c>
      <c r="P3094" t="s">
        <v>1003</v>
      </c>
      <c r="Q3094" t="s">
        <v>112</v>
      </c>
      <c r="R3094" t="s">
        <v>1520</v>
      </c>
      <c r="S3094" t="str">
        <f t="shared" si="44"/>
        <v>GAMARRA JAEN, WILFREDO JOHN</v>
      </c>
      <c r="T3094" t="s">
        <v>47</v>
      </c>
      <c r="U3094" t="s">
        <v>37</v>
      </c>
      <c r="V3094" t="s">
        <v>49</v>
      </c>
      <c r="W3094" t="s">
        <v>18964</v>
      </c>
      <c r="X3094" s="126">
        <v>24772</v>
      </c>
      <c r="Y3094" t="s">
        <v>1521</v>
      </c>
      <c r="Z3094" s="126">
        <v>44256</v>
      </c>
      <c r="AA3094" s="126">
        <v>44561</v>
      </c>
      <c r="AB3094" t="s">
        <v>38</v>
      </c>
      <c r="AC3094" t="s">
        <v>39</v>
      </c>
      <c r="AD3094" t="s">
        <v>40</v>
      </c>
    </row>
    <row r="3095" spans="1:30" x14ac:dyDescent="0.25">
      <c r="A3095" t="s">
        <v>1511</v>
      </c>
      <c r="B3095" t="s">
        <v>27</v>
      </c>
      <c r="C3095" t="s">
        <v>28</v>
      </c>
      <c r="D3095" t="s">
        <v>29</v>
      </c>
      <c r="E3095" t="s">
        <v>30</v>
      </c>
      <c r="F3095" t="s">
        <v>1477</v>
      </c>
      <c r="G3095" t="s">
        <v>1478</v>
      </c>
      <c r="H3095" t="s">
        <v>6354</v>
      </c>
      <c r="I3095" t="s">
        <v>6193</v>
      </c>
      <c r="J3095" t="s">
        <v>1511</v>
      </c>
      <c r="K3095" t="s">
        <v>31</v>
      </c>
      <c r="L3095" t="s">
        <v>1154</v>
      </c>
      <c r="M3095" t="s">
        <v>1512</v>
      </c>
      <c r="N3095" t="s">
        <v>699</v>
      </c>
      <c r="O3095" t="s">
        <v>1513</v>
      </c>
      <c r="P3095" t="s">
        <v>1514</v>
      </c>
      <c r="Q3095" t="s">
        <v>1515</v>
      </c>
      <c r="R3095" t="s">
        <v>1516</v>
      </c>
      <c r="S3095" t="str">
        <f t="shared" si="44"/>
        <v>IBAÑEZ BANDA, FELIX RICARDO</v>
      </c>
      <c r="T3095" t="s">
        <v>36</v>
      </c>
      <c r="U3095" t="s">
        <v>37</v>
      </c>
      <c r="V3095" t="s">
        <v>49</v>
      </c>
      <c r="W3095" t="s">
        <v>19052</v>
      </c>
      <c r="X3095" s="126">
        <v>22443</v>
      </c>
      <c r="Y3095" t="s">
        <v>1517</v>
      </c>
      <c r="Z3095" s="126">
        <v>44256</v>
      </c>
      <c r="AA3095" s="126">
        <v>44561</v>
      </c>
      <c r="AB3095" t="s">
        <v>38</v>
      </c>
      <c r="AC3095" t="s">
        <v>39</v>
      </c>
      <c r="AD3095" t="s">
        <v>40</v>
      </c>
    </row>
    <row r="3096" spans="1:30" x14ac:dyDescent="0.25">
      <c r="A3096" t="s">
        <v>1518</v>
      </c>
      <c r="B3096" t="s">
        <v>27</v>
      </c>
      <c r="C3096" t="s">
        <v>28</v>
      </c>
      <c r="D3096" t="s">
        <v>29</v>
      </c>
      <c r="E3096" t="s">
        <v>30</v>
      </c>
      <c r="F3096" t="s">
        <v>1477</v>
      </c>
      <c r="G3096" t="s">
        <v>1478</v>
      </c>
      <c r="H3096" t="s">
        <v>6354</v>
      </c>
      <c r="I3096" t="s">
        <v>6193</v>
      </c>
      <c r="J3096" t="s">
        <v>1518</v>
      </c>
      <c r="K3096" t="s">
        <v>31</v>
      </c>
      <c r="L3096" t="s">
        <v>1154</v>
      </c>
      <c r="M3096" t="s">
        <v>14418</v>
      </c>
      <c r="N3096" t="s">
        <v>699</v>
      </c>
      <c r="O3096" t="s">
        <v>1519</v>
      </c>
      <c r="P3096" t="s">
        <v>1735</v>
      </c>
      <c r="Q3096" t="s">
        <v>593</v>
      </c>
      <c r="R3096" t="s">
        <v>1736</v>
      </c>
      <c r="S3096" t="str">
        <f t="shared" si="44"/>
        <v>PURACA SONCCO, ERNAN LAZARO</v>
      </c>
      <c r="T3096" t="s">
        <v>316</v>
      </c>
      <c r="U3096" t="s">
        <v>37</v>
      </c>
      <c r="V3096" t="s">
        <v>49</v>
      </c>
      <c r="W3096" t="s">
        <v>19033</v>
      </c>
      <c r="X3096" s="126">
        <v>23728</v>
      </c>
      <c r="Y3096" t="s">
        <v>1737</v>
      </c>
      <c r="Z3096" s="126">
        <v>44256</v>
      </c>
      <c r="AA3096" s="126">
        <v>44561</v>
      </c>
      <c r="AB3096" t="s">
        <v>38</v>
      </c>
      <c r="AC3096" t="s">
        <v>39</v>
      </c>
      <c r="AD3096" t="s">
        <v>40</v>
      </c>
    </row>
    <row r="3097" spans="1:30" x14ac:dyDescent="0.25">
      <c r="A3097" t="s">
        <v>1522</v>
      </c>
      <c r="B3097" t="s">
        <v>27</v>
      </c>
      <c r="C3097" t="s">
        <v>28</v>
      </c>
      <c r="D3097" t="s">
        <v>29</v>
      </c>
      <c r="E3097" t="s">
        <v>30</v>
      </c>
      <c r="F3097" t="s">
        <v>1477</v>
      </c>
      <c r="G3097" t="s">
        <v>1478</v>
      </c>
      <c r="H3097" t="s">
        <v>6354</v>
      </c>
      <c r="I3097" t="s">
        <v>6193</v>
      </c>
      <c r="J3097" t="s">
        <v>1522</v>
      </c>
      <c r="K3097" t="s">
        <v>31</v>
      </c>
      <c r="L3097" t="s">
        <v>1154</v>
      </c>
      <c r="M3097" t="s">
        <v>14418</v>
      </c>
      <c r="N3097" t="s">
        <v>43</v>
      </c>
      <c r="O3097" t="s">
        <v>53</v>
      </c>
      <c r="P3097" t="s">
        <v>158</v>
      </c>
      <c r="Q3097" t="s">
        <v>538</v>
      </c>
      <c r="R3097" t="s">
        <v>1523</v>
      </c>
      <c r="S3097" t="str">
        <f t="shared" si="44"/>
        <v>GOMEZ MONJE, JAVIER JORGE</v>
      </c>
      <c r="T3097" t="s">
        <v>47</v>
      </c>
      <c r="U3097" t="s">
        <v>37</v>
      </c>
      <c r="V3097" t="s">
        <v>49</v>
      </c>
      <c r="W3097" t="s">
        <v>18954</v>
      </c>
      <c r="X3097" s="126">
        <v>24263</v>
      </c>
      <c r="Y3097" t="s">
        <v>1524</v>
      </c>
      <c r="AB3097" t="s">
        <v>38</v>
      </c>
      <c r="AC3097" t="s">
        <v>39</v>
      </c>
      <c r="AD3097" t="s">
        <v>40</v>
      </c>
    </row>
    <row r="3098" spans="1:30" x14ac:dyDescent="0.25">
      <c r="A3098" t="s">
        <v>1525</v>
      </c>
      <c r="B3098" t="s">
        <v>27</v>
      </c>
      <c r="C3098" t="s">
        <v>28</v>
      </c>
      <c r="D3098" t="s">
        <v>29</v>
      </c>
      <c r="E3098" t="s">
        <v>30</v>
      </c>
      <c r="F3098" t="s">
        <v>1477</v>
      </c>
      <c r="G3098" t="s">
        <v>1478</v>
      </c>
      <c r="H3098" t="s">
        <v>6354</v>
      </c>
      <c r="I3098" t="s">
        <v>6193</v>
      </c>
      <c r="J3098" t="s">
        <v>1525</v>
      </c>
      <c r="K3098" t="s">
        <v>31</v>
      </c>
      <c r="L3098" t="s">
        <v>1154</v>
      </c>
      <c r="M3098" t="s">
        <v>14418</v>
      </c>
      <c r="N3098" t="s">
        <v>43</v>
      </c>
      <c r="O3098" t="s">
        <v>53</v>
      </c>
      <c r="P3098" t="s">
        <v>227</v>
      </c>
      <c r="Q3098" t="s">
        <v>330</v>
      </c>
      <c r="R3098" t="s">
        <v>1526</v>
      </c>
      <c r="S3098" t="str">
        <f t="shared" si="44"/>
        <v>JIMENEZ COAQUIRA, MAXIMO ALBERTO</v>
      </c>
      <c r="T3098" t="s">
        <v>47</v>
      </c>
      <c r="U3098" t="s">
        <v>37</v>
      </c>
      <c r="V3098" t="s">
        <v>49</v>
      </c>
      <c r="W3098" t="s">
        <v>18955</v>
      </c>
      <c r="X3098" s="126">
        <v>22796</v>
      </c>
      <c r="Y3098" t="s">
        <v>1527</v>
      </c>
      <c r="AB3098" t="s">
        <v>38</v>
      </c>
      <c r="AC3098" t="s">
        <v>39</v>
      </c>
      <c r="AD3098" t="s">
        <v>40</v>
      </c>
    </row>
    <row r="3099" spans="1:30" x14ac:dyDescent="0.25">
      <c r="A3099" t="s">
        <v>1531</v>
      </c>
      <c r="B3099" t="s">
        <v>27</v>
      </c>
      <c r="C3099" t="s">
        <v>28</v>
      </c>
      <c r="D3099" t="s">
        <v>29</v>
      </c>
      <c r="E3099" t="s">
        <v>30</v>
      </c>
      <c r="F3099" t="s">
        <v>1477</v>
      </c>
      <c r="G3099" t="s">
        <v>1478</v>
      </c>
      <c r="H3099" t="s">
        <v>6354</v>
      </c>
      <c r="I3099" t="s">
        <v>6193</v>
      </c>
      <c r="J3099" t="s">
        <v>1531</v>
      </c>
      <c r="K3099" t="s">
        <v>31</v>
      </c>
      <c r="L3099" t="s">
        <v>1154</v>
      </c>
      <c r="M3099" t="s">
        <v>1501</v>
      </c>
      <c r="N3099" t="s">
        <v>43</v>
      </c>
      <c r="O3099" t="s">
        <v>53</v>
      </c>
      <c r="P3099" t="s">
        <v>168</v>
      </c>
      <c r="Q3099" t="s">
        <v>106</v>
      </c>
      <c r="R3099" t="s">
        <v>1532</v>
      </c>
      <c r="S3099" t="str">
        <f t="shared" si="44"/>
        <v>ORTEGA MAMANI, MADONIO</v>
      </c>
      <c r="T3099" t="s">
        <v>64</v>
      </c>
      <c r="U3099" t="s">
        <v>37</v>
      </c>
      <c r="V3099" t="s">
        <v>49</v>
      </c>
      <c r="W3099" t="s">
        <v>18956</v>
      </c>
      <c r="X3099" s="126">
        <v>23002</v>
      </c>
      <c r="Y3099" t="s">
        <v>1533</v>
      </c>
      <c r="AB3099" t="s">
        <v>38</v>
      </c>
      <c r="AC3099" t="s">
        <v>39</v>
      </c>
      <c r="AD3099" t="s">
        <v>40</v>
      </c>
    </row>
    <row r="3100" spans="1:30" x14ac:dyDescent="0.25">
      <c r="A3100" t="s">
        <v>1534</v>
      </c>
      <c r="B3100" t="s">
        <v>27</v>
      </c>
      <c r="C3100" t="s">
        <v>28</v>
      </c>
      <c r="D3100" t="s">
        <v>29</v>
      </c>
      <c r="E3100" t="s">
        <v>30</v>
      </c>
      <c r="F3100" t="s">
        <v>1477</v>
      </c>
      <c r="G3100" t="s">
        <v>1478</v>
      </c>
      <c r="H3100" t="s">
        <v>6354</v>
      </c>
      <c r="I3100" t="s">
        <v>6193</v>
      </c>
      <c r="J3100" t="s">
        <v>1534</v>
      </c>
      <c r="K3100" t="s">
        <v>31</v>
      </c>
      <c r="L3100" t="s">
        <v>1154</v>
      </c>
      <c r="M3100" t="s">
        <v>1512</v>
      </c>
      <c r="N3100" t="s">
        <v>43</v>
      </c>
      <c r="O3100" t="s">
        <v>53</v>
      </c>
      <c r="P3100" t="s">
        <v>75</v>
      </c>
      <c r="Q3100" t="s">
        <v>75</v>
      </c>
      <c r="R3100" t="s">
        <v>1535</v>
      </c>
      <c r="S3100" t="str">
        <f t="shared" si="44"/>
        <v>QUISPE QUISPE, GUYER ZENON</v>
      </c>
      <c r="T3100" t="s">
        <v>59</v>
      </c>
      <c r="U3100" t="s">
        <v>37</v>
      </c>
      <c r="V3100" t="s">
        <v>49</v>
      </c>
      <c r="W3100" t="s">
        <v>18957</v>
      </c>
      <c r="X3100" s="126">
        <v>22383</v>
      </c>
      <c r="Y3100" t="s">
        <v>1536</v>
      </c>
      <c r="AB3100" t="s">
        <v>38</v>
      </c>
      <c r="AC3100" t="s">
        <v>39</v>
      </c>
      <c r="AD3100" t="s">
        <v>40</v>
      </c>
    </row>
    <row r="3101" spans="1:30" x14ac:dyDescent="0.25">
      <c r="A3101" t="s">
        <v>1537</v>
      </c>
      <c r="B3101" t="s">
        <v>27</v>
      </c>
      <c r="C3101" t="s">
        <v>28</v>
      </c>
      <c r="D3101" t="s">
        <v>29</v>
      </c>
      <c r="E3101" t="s">
        <v>30</v>
      </c>
      <c r="F3101" t="s">
        <v>1477</v>
      </c>
      <c r="G3101" t="s">
        <v>1478</v>
      </c>
      <c r="H3101" t="s">
        <v>6354</v>
      </c>
      <c r="I3101" t="s">
        <v>6193</v>
      </c>
      <c r="J3101" t="s">
        <v>1537</v>
      </c>
      <c r="K3101" t="s">
        <v>31</v>
      </c>
      <c r="L3101" t="s">
        <v>1154</v>
      </c>
      <c r="M3101" t="s">
        <v>1497</v>
      </c>
      <c r="N3101" t="s">
        <v>43</v>
      </c>
      <c r="O3101" t="s">
        <v>53</v>
      </c>
      <c r="P3101" t="s">
        <v>1538</v>
      </c>
      <c r="Q3101" t="s">
        <v>193</v>
      </c>
      <c r="R3101" t="s">
        <v>886</v>
      </c>
      <c r="S3101" t="str">
        <f t="shared" si="44"/>
        <v>PORTO APAZA, VALENTIN</v>
      </c>
      <c r="T3101" t="s">
        <v>59</v>
      </c>
      <c r="U3101" t="s">
        <v>37</v>
      </c>
      <c r="V3101" t="s">
        <v>49</v>
      </c>
      <c r="W3101" t="s">
        <v>18958</v>
      </c>
      <c r="X3101" s="126">
        <v>23326</v>
      </c>
      <c r="Y3101" t="s">
        <v>1539</v>
      </c>
      <c r="AB3101" t="s">
        <v>38</v>
      </c>
      <c r="AC3101" t="s">
        <v>39</v>
      </c>
      <c r="AD3101" t="s">
        <v>40</v>
      </c>
    </row>
    <row r="3102" spans="1:30" x14ac:dyDescent="0.25">
      <c r="A3102" t="s">
        <v>1543</v>
      </c>
      <c r="B3102" t="s">
        <v>27</v>
      </c>
      <c r="C3102" t="s">
        <v>28</v>
      </c>
      <c r="D3102" t="s">
        <v>29</v>
      </c>
      <c r="E3102" t="s">
        <v>30</v>
      </c>
      <c r="F3102" t="s">
        <v>1477</v>
      </c>
      <c r="G3102" t="s">
        <v>1478</v>
      </c>
      <c r="H3102" t="s">
        <v>6354</v>
      </c>
      <c r="I3102" t="s">
        <v>6193</v>
      </c>
      <c r="J3102" t="s">
        <v>1543</v>
      </c>
      <c r="K3102" t="s">
        <v>31</v>
      </c>
      <c r="L3102" t="s">
        <v>1154</v>
      </c>
      <c r="M3102" t="s">
        <v>1155</v>
      </c>
      <c r="N3102" t="s">
        <v>43</v>
      </c>
      <c r="O3102" t="s">
        <v>1544</v>
      </c>
      <c r="P3102" t="s">
        <v>193</v>
      </c>
      <c r="Q3102" t="s">
        <v>193</v>
      </c>
      <c r="R3102" t="s">
        <v>1545</v>
      </c>
      <c r="S3102" t="str">
        <f t="shared" si="44"/>
        <v>APAZA APAZA, CLAUDIO MARCOS</v>
      </c>
      <c r="T3102" t="s">
        <v>47</v>
      </c>
      <c r="U3102" t="s">
        <v>37</v>
      </c>
      <c r="V3102" t="s">
        <v>49</v>
      </c>
      <c r="W3102" t="s">
        <v>18959</v>
      </c>
      <c r="X3102" s="126">
        <v>21971</v>
      </c>
      <c r="Y3102" t="s">
        <v>1546</v>
      </c>
      <c r="AB3102" t="s">
        <v>38</v>
      </c>
      <c r="AC3102" t="s">
        <v>39</v>
      </c>
      <c r="AD3102" t="s">
        <v>40</v>
      </c>
    </row>
    <row r="3103" spans="1:30" x14ac:dyDescent="0.25">
      <c r="A3103" t="s">
        <v>1550</v>
      </c>
      <c r="B3103" t="s">
        <v>27</v>
      </c>
      <c r="C3103" t="s">
        <v>28</v>
      </c>
      <c r="D3103" t="s">
        <v>29</v>
      </c>
      <c r="E3103" t="s">
        <v>30</v>
      </c>
      <c r="F3103" t="s">
        <v>1477</v>
      </c>
      <c r="G3103" t="s">
        <v>1478</v>
      </c>
      <c r="H3103" t="s">
        <v>6354</v>
      </c>
      <c r="I3103" t="s">
        <v>6193</v>
      </c>
      <c r="J3103" t="s">
        <v>1550</v>
      </c>
      <c r="K3103" t="s">
        <v>31</v>
      </c>
      <c r="L3103" t="s">
        <v>1154</v>
      </c>
      <c r="M3103" t="s">
        <v>14418</v>
      </c>
      <c r="N3103" t="s">
        <v>43</v>
      </c>
      <c r="O3103" t="s">
        <v>53</v>
      </c>
      <c r="P3103" t="s">
        <v>122</v>
      </c>
      <c r="Q3103" t="s">
        <v>170</v>
      </c>
      <c r="R3103" t="s">
        <v>1551</v>
      </c>
      <c r="S3103" t="str">
        <f t="shared" si="44"/>
        <v>TORRES PACHECO, EDWARD HIPOLITO</v>
      </c>
      <c r="T3103" t="s">
        <v>36</v>
      </c>
      <c r="U3103" t="s">
        <v>37</v>
      </c>
      <c r="V3103" t="s">
        <v>49</v>
      </c>
      <c r="W3103" t="s">
        <v>18960</v>
      </c>
      <c r="X3103" s="126">
        <v>23771</v>
      </c>
      <c r="Y3103" t="s">
        <v>1552</v>
      </c>
      <c r="AB3103" t="s">
        <v>38</v>
      </c>
      <c r="AC3103" t="s">
        <v>39</v>
      </c>
      <c r="AD3103" t="s">
        <v>40</v>
      </c>
    </row>
    <row r="3104" spans="1:30" x14ac:dyDescent="0.25">
      <c r="A3104" t="s">
        <v>1553</v>
      </c>
      <c r="B3104" t="s">
        <v>27</v>
      </c>
      <c r="C3104" t="s">
        <v>28</v>
      </c>
      <c r="D3104" t="s">
        <v>29</v>
      </c>
      <c r="E3104" t="s">
        <v>30</v>
      </c>
      <c r="F3104" t="s">
        <v>1477</v>
      </c>
      <c r="G3104" t="s">
        <v>1478</v>
      </c>
      <c r="H3104" t="s">
        <v>6354</v>
      </c>
      <c r="I3104" t="s">
        <v>6193</v>
      </c>
      <c r="J3104" t="s">
        <v>1553</v>
      </c>
      <c r="K3104" t="s">
        <v>31</v>
      </c>
      <c r="L3104" t="s">
        <v>1154</v>
      </c>
      <c r="M3104" t="s">
        <v>1512</v>
      </c>
      <c r="N3104" t="s">
        <v>43</v>
      </c>
      <c r="O3104" t="s">
        <v>53</v>
      </c>
      <c r="P3104" t="s">
        <v>132</v>
      </c>
      <c r="Q3104" t="s">
        <v>106</v>
      </c>
      <c r="R3104" t="s">
        <v>1554</v>
      </c>
      <c r="S3104" t="str">
        <f t="shared" si="44"/>
        <v>VELASQUEZ MAMANI, ARMANDO EDWIN</v>
      </c>
      <c r="T3104" t="s">
        <v>47</v>
      </c>
      <c r="U3104" t="s">
        <v>37</v>
      </c>
      <c r="V3104" t="s">
        <v>49</v>
      </c>
      <c r="W3104" t="s">
        <v>18961</v>
      </c>
      <c r="X3104" s="126">
        <v>23027</v>
      </c>
      <c r="Y3104" t="s">
        <v>1555</v>
      </c>
      <c r="AB3104" t="s">
        <v>38</v>
      </c>
      <c r="AC3104" t="s">
        <v>39</v>
      </c>
      <c r="AD3104" t="s">
        <v>40</v>
      </c>
    </row>
    <row r="3105" spans="1:30" x14ac:dyDescent="0.25">
      <c r="A3105" t="s">
        <v>1556</v>
      </c>
      <c r="B3105" t="s">
        <v>27</v>
      </c>
      <c r="C3105" t="s">
        <v>28</v>
      </c>
      <c r="D3105" t="s">
        <v>29</v>
      </c>
      <c r="E3105" t="s">
        <v>30</v>
      </c>
      <c r="F3105" t="s">
        <v>1477</v>
      </c>
      <c r="G3105" t="s">
        <v>1478</v>
      </c>
      <c r="H3105" t="s">
        <v>6354</v>
      </c>
      <c r="I3105" t="s">
        <v>6193</v>
      </c>
      <c r="J3105" t="s">
        <v>1556</v>
      </c>
      <c r="K3105" t="s">
        <v>31</v>
      </c>
      <c r="L3105" t="s">
        <v>1154</v>
      </c>
      <c r="M3105" t="s">
        <v>14418</v>
      </c>
      <c r="N3105" t="s">
        <v>699</v>
      </c>
      <c r="O3105" t="s">
        <v>1557</v>
      </c>
      <c r="P3105" t="s">
        <v>659</v>
      </c>
      <c r="Q3105" t="s">
        <v>193</v>
      </c>
      <c r="R3105" t="s">
        <v>702</v>
      </c>
      <c r="S3105" t="str">
        <f t="shared" si="44"/>
        <v>RIVERA APAZA, JUAN</v>
      </c>
      <c r="T3105" t="s">
        <v>47</v>
      </c>
      <c r="U3105" t="s">
        <v>37</v>
      </c>
      <c r="V3105" t="s">
        <v>49</v>
      </c>
      <c r="W3105" t="s">
        <v>19045</v>
      </c>
      <c r="X3105" s="126">
        <v>20751</v>
      </c>
      <c r="Y3105" t="s">
        <v>1753</v>
      </c>
      <c r="Z3105" s="126">
        <v>44256</v>
      </c>
      <c r="AA3105" s="126">
        <v>44561</v>
      </c>
      <c r="AB3105" t="s">
        <v>38</v>
      </c>
      <c r="AC3105" t="s">
        <v>39</v>
      </c>
      <c r="AD3105" t="s">
        <v>40</v>
      </c>
    </row>
    <row r="3106" spans="1:30" x14ac:dyDescent="0.25">
      <c r="A3106" t="s">
        <v>1558</v>
      </c>
      <c r="B3106" t="s">
        <v>27</v>
      </c>
      <c r="C3106" t="s">
        <v>28</v>
      </c>
      <c r="D3106" t="s">
        <v>29</v>
      </c>
      <c r="E3106" t="s">
        <v>30</v>
      </c>
      <c r="F3106" t="s">
        <v>1477</v>
      </c>
      <c r="G3106" t="s">
        <v>1478</v>
      </c>
      <c r="H3106" t="s">
        <v>6354</v>
      </c>
      <c r="I3106" t="s">
        <v>6193</v>
      </c>
      <c r="J3106" t="s">
        <v>1558</v>
      </c>
      <c r="K3106" t="s">
        <v>31</v>
      </c>
      <c r="L3106" t="s">
        <v>1154</v>
      </c>
      <c r="M3106" t="s">
        <v>1559</v>
      </c>
      <c r="N3106" t="s">
        <v>699</v>
      </c>
      <c r="O3106" t="s">
        <v>1560</v>
      </c>
      <c r="P3106" t="s">
        <v>888</v>
      </c>
      <c r="Q3106" t="s">
        <v>696</v>
      </c>
      <c r="R3106" t="s">
        <v>1561</v>
      </c>
      <c r="S3106" t="str">
        <f t="shared" si="44"/>
        <v>QUINTO MENA, WILFREDO REMBERTO</v>
      </c>
      <c r="T3106" t="s">
        <v>59</v>
      </c>
      <c r="U3106" t="s">
        <v>37</v>
      </c>
      <c r="V3106" t="s">
        <v>49</v>
      </c>
      <c r="W3106" t="s">
        <v>19037</v>
      </c>
      <c r="X3106" s="126">
        <v>23411</v>
      </c>
      <c r="Y3106" t="s">
        <v>1562</v>
      </c>
      <c r="Z3106" s="126">
        <v>44256</v>
      </c>
      <c r="AA3106" s="126">
        <v>44561</v>
      </c>
      <c r="AB3106" t="s">
        <v>38</v>
      </c>
      <c r="AC3106" t="s">
        <v>39</v>
      </c>
      <c r="AD3106" t="s">
        <v>40</v>
      </c>
    </row>
    <row r="3107" spans="1:30" x14ac:dyDescent="0.25">
      <c r="A3107" t="s">
        <v>1563</v>
      </c>
      <c r="B3107" t="s">
        <v>27</v>
      </c>
      <c r="C3107" t="s">
        <v>28</v>
      </c>
      <c r="D3107" t="s">
        <v>29</v>
      </c>
      <c r="E3107" t="s">
        <v>30</v>
      </c>
      <c r="F3107" t="s">
        <v>1477</v>
      </c>
      <c r="G3107" t="s">
        <v>1478</v>
      </c>
      <c r="H3107" t="s">
        <v>6354</v>
      </c>
      <c r="I3107" t="s">
        <v>6193</v>
      </c>
      <c r="J3107" t="s">
        <v>1563</v>
      </c>
      <c r="K3107" t="s">
        <v>31</v>
      </c>
      <c r="L3107" t="s">
        <v>1154</v>
      </c>
      <c r="M3107" t="s">
        <v>1155</v>
      </c>
      <c r="N3107" t="s">
        <v>43</v>
      </c>
      <c r="O3107" t="s">
        <v>1564</v>
      </c>
      <c r="P3107" t="s">
        <v>106</v>
      </c>
      <c r="Q3107" t="s">
        <v>106</v>
      </c>
      <c r="R3107" t="s">
        <v>995</v>
      </c>
      <c r="S3107" t="str">
        <f t="shared" si="44"/>
        <v>MAMANI MAMANI, ELIAS</v>
      </c>
      <c r="T3107" t="s">
        <v>316</v>
      </c>
      <c r="U3107" t="s">
        <v>37</v>
      </c>
      <c r="V3107" t="s">
        <v>49</v>
      </c>
      <c r="W3107" t="s">
        <v>18962</v>
      </c>
      <c r="X3107" s="126">
        <v>25039</v>
      </c>
      <c r="Y3107" t="s">
        <v>1962</v>
      </c>
      <c r="AB3107" t="s">
        <v>38</v>
      </c>
      <c r="AC3107" t="s">
        <v>39</v>
      </c>
      <c r="AD3107" t="s">
        <v>40</v>
      </c>
    </row>
    <row r="3108" spans="1:30" x14ac:dyDescent="0.25">
      <c r="A3108" t="s">
        <v>1569</v>
      </c>
      <c r="B3108" t="s">
        <v>27</v>
      </c>
      <c r="C3108" t="s">
        <v>28</v>
      </c>
      <c r="D3108" t="s">
        <v>29</v>
      </c>
      <c r="E3108" t="s">
        <v>30</v>
      </c>
      <c r="F3108" t="s">
        <v>1477</v>
      </c>
      <c r="G3108" t="s">
        <v>1478</v>
      </c>
      <c r="H3108" t="s">
        <v>6354</v>
      </c>
      <c r="I3108" t="s">
        <v>6193</v>
      </c>
      <c r="J3108" t="s">
        <v>1569</v>
      </c>
      <c r="K3108" t="s">
        <v>31</v>
      </c>
      <c r="L3108" t="s">
        <v>1154</v>
      </c>
      <c r="M3108" t="s">
        <v>1568</v>
      </c>
      <c r="N3108" t="s">
        <v>699</v>
      </c>
      <c r="O3108" t="s">
        <v>1570</v>
      </c>
      <c r="P3108" t="s">
        <v>106</v>
      </c>
      <c r="Q3108" t="s">
        <v>391</v>
      </c>
      <c r="R3108" t="s">
        <v>443</v>
      </c>
      <c r="S3108" t="str">
        <f t="shared" si="44"/>
        <v>MAMANI LLANO, JUSTO</v>
      </c>
      <c r="T3108" t="s">
        <v>47</v>
      </c>
      <c r="U3108" t="s">
        <v>37</v>
      </c>
      <c r="V3108" t="s">
        <v>49</v>
      </c>
      <c r="W3108" t="s">
        <v>19017</v>
      </c>
      <c r="X3108" s="126">
        <v>22512</v>
      </c>
      <c r="Y3108" t="s">
        <v>1571</v>
      </c>
      <c r="Z3108" s="126">
        <v>44256</v>
      </c>
      <c r="AA3108" s="126">
        <v>44561</v>
      </c>
      <c r="AB3108" t="s">
        <v>38</v>
      </c>
      <c r="AC3108" t="s">
        <v>39</v>
      </c>
      <c r="AD3108" t="s">
        <v>40</v>
      </c>
    </row>
    <row r="3109" spans="1:30" x14ac:dyDescent="0.25">
      <c r="A3109" t="s">
        <v>1572</v>
      </c>
      <c r="B3109" t="s">
        <v>27</v>
      </c>
      <c r="C3109" t="s">
        <v>28</v>
      </c>
      <c r="D3109" t="s">
        <v>29</v>
      </c>
      <c r="E3109" t="s">
        <v>30</v>
      </c>
      <c r="F3109" t="s">
        <v>1477</v>
      </c>
      <c r="G3109" t="s">
        <v>1478</v>
      </c>
      <c r="H3109" t="s">
        <v>6354</v>
      </c>
      <c r="I3109" t="s">
        <v>6193</v>
      </c>
      <c r="J3109" t="s">
        <v>1572</v>
      </c>
      <c r="K3109" t="s">
        <v>31</v>
      </c>
      <c r="L3109" t="s">
        <v>1154</v>
      </c>
      <c r="M3109" t="s">
        <v>1568</v>
      </c>
      <c r="N3109" t="s">
        <v>699</v>
      </c>
      <c r="O3109" t="s">
        <v>1573</v>
      </c>
      <c r="P3109" t="s">
        <v>136</v>
      </c>
      <c r="Q3109" t="s">
        <v>170</v>
      </c>
      <c r="R3109" t="s">
        <v>1574</v>
      </c>
      <c r="S3109" t="str">
        <f t="shared" si="44"/>
        <v>CARPIO PACHECO, AMERICO ESTEBAN</v>
      </c>
      <c r="T3109" t="s">
        <v>36</v>
      </c>
      <c r="U3109" t="s">
        <v>37</v>
      </c>
      <c r="V3109" t="s">
        <v>49</v>
      </c>
      <c r="W3109" t="s">
        <v>19071</v>
      </c>
      <c r="X3109" s="126">
        <v>22496</v>
      </c>
      <c r="Y3109" t="s">
        <v>1575</v>
      </c>
      <c r="Z3109" s="126">
        <v>44256</v>
      </c>
      <c r="AA3109" s="126">
        <v>44561</v>
      </c>
      <c r="AB3109" t="s">
        <v>38</v>
      </c>
      <c r="AC3109" t="s">
        <v>39</v>
      </c>
      <c r="AD3109" t="s">
        <v>40</v>
      </c>
    </row>
    <row r="3110" spans="1:30" x14ac:dyDescent="0.25">
      <c r="A3110" t="s">
        <v>1586</v>
      </c>
      <c r="B3110" t="s">
        <v>27</v>
      </c>
      <c r="C3110" t="s">
        <v>28</v>
      </c>
      <c r="D3110" t="s">
        <v>29</v>
      </c>
      <c r="E3110" t="s">
        <v>30</v>
      </c>
      <c r="F3110" t="s">
        <v>1477</v>
      </c>
      <c r="G3110" t="s">
        <v>1478</v>
      </c>
      <c r="H3110" t="s">
        <v>6354</v>
      </c>
      <c r="I3110" t="s">
        <v>6193</v>
      </c>
      <c r="J3110" t="s">
        <v>1586</v>
      </c>
      <c r="K3110" t="s">
        <v>31</v>
      </c>
      <c r="L3110" t="s">
        <v>1154</v>
      </c>
      <c r="M3110" t="s">
        <v>1587</v>
      </c>
      <c r="N3110" t="s">
        <v>699</v>
      </c>
      <c r="O3110" t="s">
        <v>303</v>
      </c>
      <c r="P3110" t="s">
        <v>341</v>
      </c>
      <c r="Q3110" t="s">
        <v>204</v>
      </c>
      <c r="R3110" t="s">
        <v>1675</v>
      </c>
      <c r="S3110" t="str">
        <f t="shared" si="44"/>
        <v>GUTIERREZ CASTRO, WAGNER GROBER</v>
      </c>
      <c r="T3110" t="s">
        <v>36</v>
      </c>
      <c r="U3110" t="s">
        <v>37</v>
      </c>
      <c r="V3110" t="s">
        <v>49</v>
      </c>
      <c r="W3110" t="s">
        <v>19003</v>
      </c>
      <c r="X3110" s="126">
        <v>26456</v>
      </c>
      <c r="Y3110" t="s">
        <v>1676</v>
      </c>
      <c r="Z3110" s="126">
        <v>44256</v>
      </c>
      <c r="AA3110" s="126">
        <v>44561</v>
      </c>
      <c r="AB3110" t="s">
        <v>38</v>
      </c>
      <c r="AC3110" t="s">
        <v>39</v>
      </c>
      <c r="AD3110" t="s">
        <v>40</v>
      </c>
    </row>
    <row r="3111" spans="1:30" x14ac:dyDescent="0.25">
      <c r="A3111" t="s">
        <v>1590</v>
      </c>
      <c r="B3111" t="s">
        <v>27</v>
      </c>
      <c r="C3111" t="s">
        <v>28</v>
      </c>
      <c r="D3111" t="s">
        <v>29</v>
      </c>
      <c r="E3111" t="s">
        <v>30</v>
      </c>
      <c r="F3111" t="s">
        <v>1477</v>
      </c>
      <c r="G3111" t="s">
        <v>1478</v>
      </c>
      <c r="H3111" t="s">
        <v>6354</v>
      </c>
      <c r="I3111" t="s">
        <v>6193</v>
      </c>
      <c r="J3111" t="s">
        <v>1590</v>
      </c>
      <c r="K3111" t="s">
        <v>31</v>
      </c>
      <c r="L3111" t="s">
        <v>31</v>
      </c>
      <c r="M3111" t="s">
        <v>42</v>
      </c>
      <c r="N3111" t="s">
        <v>43</v>
      </c>
      <c r="O3111" t="s">
        <v>1591</v>
      </c>
      <c r="P3111" t="s">
        <v>1592</v>
      </c>
      <c r="Q3111" t="s">
        <v>237</v>
      </c>
      <c r="R3111" t="s">
        <v>1593</v>
      </c>
      <c r="S3111" t="str">
        <f t="shared" si="44"/>
        <v>TINTA VASQUEZ, MARIO AURELIO</v>
      </c>
      <c r="T3111" t="s">
        <v>52</v>
      </c>
      <c r="U3111" t="s">
        <v>48</v>
      </c>
      <c r="V3111" t="s">
        <v>49</v>
      </c>
      <c r="W3111" t="s">
        <v>18963</v>
      </c>
      <c r="X3111" s="126">
        <v>22549</v>
      </c>
      <c r="Y3111" t="s">
        <v>1594</v>
      </c>
      <c r="AB3111" t="s">
        <v>38</v>
      </c>
      <c r="AC3111" t="s">
        <v>39</v>
      </c>
      <c r="AD3111" t="s">
        <v>40</v>
      </c>
    </row>
    <row r="3112" spans="1:30" x14ac:dyDescent="0.25">
      <c r="A3112" t="s">
        <v>1595</v>
      </c>
      <c r="B3112" t="s">
        <v>27</v>
      </c>
      <c r="C3112" t="s">
        <v>28</v>
      </c>
      <c r="D3112" t="s">
        <v>29</v>
      </c>
      <c r="E3112" t="s">
        <v>30</v>
      </c>
      <c r="F3112" t="s">
        <v>1477</v>
      </c>
      <c r="G3112" t="s">
        <v>1478</v>
      </c>
      <c r="H3112" t="s">
        <v>6354</v>
      </c>
      <c r="I3112" t="s">
        <v>6193</v>
      </c>
      <c r="J3112" t="s">
        <v>1595</v>
      </c>
      <c r="K3112" t="s">
        <v>31</v>
      </c>
      <c r="L3112" t="s">
        <v>31</v>
      </c>
      <c r="M3112" t="s">
        <v>42</v>
      </c>
      <c r="N3112" t="s">
        <v>61</v>
      </c>
      <c r="O3112" t="s">
        <v>1596</v>
      </c>
      <c r="P3112" t="s">
        <v>168</v>
      </c>
      <c r="Q3112" t="s">
        <v>139</v>
      </c>
      <c r="R3112" t="s">
        <v>23064</v>
      </c>
      <c r="S3112" s="189" t="s">
        <v>235</v>
      </c>
      <c r="T3112" t="s">
        <v>64</v>
      </c>
      <c r="U3112" t="s">
        <v>48</v>
      </c>
      <c r="V3112" t="s">
        <v>49</v>
      </c>
      <c r="W3112" t="s">
        <v>23065</v>
      </c>
      <c r="X3112" s="126">
        <v>25711</v>
      </c>
      <c r="Y3112" t="s">
        <v>23066</v>
      </c>
      <c r="Z3112" s="126">
        <v>44256</v>
      </c>
      <c r="AA3112" s="126">
        <v>44561</v>
      </c>
      <c r="AB3112" t="s">
        <v>38</v>
      </c>
      <c r="AC3112" t="s">
        <v>6628</v>
      </c>
      <c r="AD3112" t="s">
        <v>40</v>
      </c>
    </row>
    <row r="3113" spans="1:30" x14ac:dyDescent="0.25">
      <c r="A3113" t="s">
        <v>1598</v>
      </c>
      <c r="B3113" t="s">
        <v>27</v>
      </c>
      <c r="C3113" t="s">
        <v>28</v>
      </c>
      <c r="D3113" t="s">
        <v>29</v>
      </c>
      <c r="E3113" t="s">
        <v>30</v>
      </c>
      <c r="F3113" t="s">
        <v>1477</v>
      </c>
      <c r="G3113" t="s">
        <v>1478</v>
      </c>
      <c r="H3113" t="s">
        <v>6354</v>
      </c>
      <c r="I3113" t="s">
        <v>6193</v>
      </c>
      <c r="J3113" t="s">
        <v>1598</v>
      </c>
      <c r="K3113" t="s">
        <v>31</v>
      </c>
      <c r="L3113" t="s">
        <v>31</v>
      </c>
      <c r="M3113" t="s">
        <v>42</v>
      </c>
      <c r="N3113" t="s">
        <v>61</v>
      </c>
      <c r="O3113" t="s">
        <v>1599</v>
      </c>
      <c r="P3113" t="s">
        <v>126</v>
      </c>
      <c r="Q3113" t="s">
        <v>667</v>
      </c>
      <c r="R3113" t="s">
        <v>23067</v>
      </c>
      <c r="S3113" s="189" t="s">
        <v>235</v>
      </c>
      <c r="T3113" t="s">
        <v>64</v>
      </c>
      <c r="U3113" t="s">
        <v>48</v>
      </c>
      <c r="V3113" t="s">
        <v>49</v>
      </c>
      <c r="W3113" t="s">
        <v>23068</v>
      </c>
      <c r="X3113" s="126">
        <v>26705</v>
      </c>
      <c r="Y3113" t="s">
        <v>23069</v>
      </c>
      <c r="Z3113" s="126">
        <v>44260</v>
      </c>
      <c r="AA3113" s="126">
        <v>44561</v>
      </c>
      <c r="AB3113" t="s">
        <v>38</v>
      </c>
      <c r="AC3113" t="s">
        <v>6628</v>
      </c>
      <c r="AD3113" t="s">
        <v>40</v>
      </c>
    </row>
    <row r="3114" spans="1:30" x14ac:dyDescent="0.25">
      <c r="A3114" t="s">
        <v>1600</v>
      </c>
      <c r="B3114" t="s">
        <v>27</v>
      </c>
      <c r="C3114" t="s">
        <v>28</v>
      </c>
      <c r="D3114" t="s">
        <v>29</v>
      </c>
      <c r="E3114" t="s">
        <v>30</v>
      </c>
      <c r="F3114" t="s">
        <v>1477</v>
      </c>
      <c r="G3114" t="s">
        <v>1478</v>
      </c>
      <c r="H3114" t="s">
        <v>6354</v>
      </c>
      <c r="I3114" t="s">
        <v>6193</v>
      </c>
      <c r="J3114" t="s">
        <v>1600</v>
      </c>
      <c r="K3114" t="s">
        <v>31</v>
      </c>
      <c r="L3114" t="s">
        <v>31</v>
      </c>
      <c r="M3114" t="s">
        <v>42</v>
      </c>
      <c r="N3114" t="s">
        <v>43</v>
      </c>
      <c r="O3114" t="s">
        <v>1601</v>
      </c>
      <c r="P3114" t="s">
        <v>1003</v>
      </c>
      <c r="Q3114" t="s">
        <v>112</v>
      </c>
      <c r="R3114" t="s">
        <v>1520</v>
      </c>
      <c r="S3114" t="str">
        <f t="shared" si="44"/>
        <v>GAMARRA JAEN, WILFREDO JOHN</v>
      </c>
      <c r="T3114" t="s">
        <v>47</v>
      </c>
      <c r="U3114" t="s">
        <v>48</v>
      </c>
      <c r="V3114" t="s">
        <v>813</v>
      </c>
      <c r="W3114" t="s">
        <v>18964</v>
      </c>
      <c r="X3114" s="126">
        <v>24772</v>
      </c>
      <c r="Y3114" t="s">
        <v>1521</v>
      </c>
      <c r="Z3114" s="126">
        <v>44256</v>
      </c>
      <c r="AA3114" s="126">
        <v>44561</v>
      </c>
      <c r="AB3114" t="s">
        <v>38</v>
      </c>
      <c r="AC3114" t="s">
        <v>39</v>
      </c>
      <c r="AD3114" t="s">
        <v>40</v>
      </c>
    </row>
    <row r="3115" spans="1:30" x14ac:dyDescent="0.25">
      <c r="B3115" t="s">
        <v>27</v>
      </c>
      <c r="C3115" t="s">
        <v>28</v>
      </c>
      <c r="D3115" t="s">
        <v>29</v>
      </c>
      <c r="E3115" t="s">
        <v>30</v>
      </c>
      <c r="F3115" t="s">
        <v>1477</v>
      </c>
      <c r="G3115" t="s">
        <v>1478</v>
      </c>
      <c r="H3115" t="s">
        <v>6354</v>
      </c>
      <c r="I3115" t="s">
        <v>6193</v>
      </c>
      <c r="J3115" t="s">
        <v>1600</v>
      </c>
      <c r="K3115" t="s">
        <v>31</v>
      </c>
      <c r="L3115" t="s">
        <v>31</v>
      </c>
      <c r="M3115" t="s">
        <v>42</v>
      </c>
      <c r="N3115" t="s">
        <v>61</v>
      </c>
      <c r="O3115" t="s">
        <v>18965</v>
      </c>
      <c r="P3115" t="s">
        <v>23070</v>
      </c>
      <c r="Q3115" t="s">
        <v>4483</v>
      </c>
      <c r="R3115" t="s">
        <v>23071</v>
      </c>
      <c r="S3115" s="189" t="s">
        <v>235</v>
      </c>
      <c r="T3115" t="s">
        <v>64</v>
      </c>
      <c r="U3115" t="s">
        <v>48</v>
      </c>
      <c r="V3115" t="s">
        <v>49</v>
      </c>
      <c r="W3115" t="s">
        <v>23072</v>
      </c>
      <c r="X3115" s="126">
        <v>28939</v>
      </c>
      <c r="Y3115" t="s">
        <v>23073</v>
      </c>
      <c r="Z3115" s="126">
        <v>44256</v>
      </c>
      <c r="AA3115" s="126">
        <v>44561</v>
      </c>
      <c r="AB3115" t="s">
        <v>302</v>
      </c>
      <c r="AC3115" t="s">
        <v>6628</v>
      </c>
      <c r="AD3115" t="s">
        <v>40</v>
      </c>
    </row>
    <row r="3116" spans="1:30" x14ac:dyDescent="0.25">
      <c r="A3116" t="s">
        <v>1603</v>
      </c>
      <c r="B3116" t="s">
        <v>27</v>
      </c>
      <c r="C3116" t="s">
        <v>28</v>
      </c>
      <c r="D3116" t="s">
        <v>29</v>
      </c>
      <c r="E3116" t="s">
        <v>30</v>
      </c>
      <c r="F3116" t="s">
        <v>1477</v>
      </c>
      <c r="G3116" t="s">
        <v>1478</v>
      </c>
      <c r="H3116" t="s">
        <v>6354</v>
      </c>
      <c r="I3116" t="s">
        <v>6193</v>
      </c>
      <c r="J3116" t="s">
        <v>1603</v>
      </c>
      <c r="K3116" t="s">
        <v>31</v>
      </c>
      <c r="L3116" t="s">
        <v>31</v>
      </c>
      <c r="M3116" t="s">
        <v>42</v>
      </c>
      <c r="N3116" t="s">
        <v>43</v>
      </c>
      <c r="O3116" t="s">
        <v>1604</v>
      </c>
      <c r="P3116" t="s">
        <v>35</v>
      </c>
      <c r="Q3116" t="s">
        <v>1813</v>
      </c>
      <c r="R3116" t="s">
        <v>1814</v>
      </c>
      <c r="S3116" t="str">
        <f t="shared" si="44"/>
        <v>ROQUE GUISADO, ZAIDA LILIANA</v>
      </c>
      <c r="T3116" t="s">
        <v>64</v>
      </c>
      <c r="U3116" t="s">
        <v>48</v>
      </c>
      <c r="V3116" t="s">
        <v>49</v>
      </c>
      <c r="W3116" t="s">
        <v>18966</v>
      </c>
      <c r="X3116" s="126">
        <v>27823</v>
      </c>
      <c r="Y3116" t="s">
        <v>1815</v>
      </c>
      <c r="AB3116" t="s">
        <v>38</v>
      </c>
      <c r="AC3116" t="s">
        <v>39</v>
      </c>
      <c r="AD3116" t="s">
        <v>40</v>
      </c>
    </row>
    <row r="3117" spans="1:30" x14ac:dyDescent="0.25">
      <c r="A3117" t="s">
        <v>1605</v>
      </c>
      <c r="B3117" t="s">
        <v>27</v>
      </c>
      <c r="C3117" t="s">
        <v>28</v>
      </c>
      <c r="D3117" t="s">
        <v>29</v>
      </c>
      <c r="E3117" t="s">
        <v>30</v>
      </c>
      <c r="F3117" t="s">
        <v>1477</v>
      </c>
      <c r="G3117" t="s">
        <v>1478</v>
      </c>
      <c r="H3117" t="s">
        <v>6354</v>
      </c>
      <c r="I3117" t="s">
        <v>6193</v>
      </c>
      <c r="J3117" t="s">
        <v>1605</v>
      </c>
      <c r="K3117" t="s">
        <v>31</v>
      </c>
      <c r="L3117" t="s">
        <v>31</v>
      </c>
      <c r="M3117" t="s">
        <v>42</v>
      </c>
      <c r="N3117" t="s">
        <v>43</v>
      </c>
      <c r="O3117" t="s">
        <v>53</v>
      </c>
      <c r="P3117" t="s">
        <v>156</v>
      </c>
      <c r="Q3117" t="s">
        <v>76</v>
      </c>
      <c r="R3117" t="s">
        <v>1606</v>
      </c>
      <c r="S3117" t="str">
        <f t="shared" si="44"/>
        <v>PEREZ CONDORI, JAIME MAXIMO</v>
      </c>
      <c r="T3117" t="s">
        <v>64</v>
      </c>
      <c r="U3117" t="s">
        <v>48</v>
      </c>
      <c r="V3117" t="s">
        <v>49</v>
      </c>
      <c r="W3117" t="s">
        <v>18967</v>
      </c>
      <c r="X3117" s="126">
        <v>25092</v>
      </c>
      <c r="Y3117" t="s">
        <v>1607</v>
      </c>
      <c r="AB3117" t="s">
        <v>38</v>
      </c>
      <c r="AC3117" t="s">
        <v>39</v>
      </c>
      <c r="AD3117" t="s">
        <v>40</v>
      </c>
    </row>
    <row r="3118" spans="1:30" x14ac:dyDescent="0.25">
      <c r="A3118" t="s">
        <v>1608</v>
      </c>
      <c r="B3118" t="s">
        <v>27</v>
      </c>
      <c r="C3118" t="s">
        <v>28</v>
      </c>
      <c r="D3118" t="s">
        <v>29</v>
      </c>
      <c r="E3118" t="s">
        <v>30</v>
      </c>
      <c r="F3118" t="s">
        <v>1477</v>
      </c>
      <c r="G3118" t="s">
        <v>1478</v>
      </c>
      <c r="H3118" t="s">
        <v>6354</v>
      </c>
      <c r="I3118" t="s">
        <v>6193</v>
      </c>
      <c r="J3118" t="s">
        <v>1608</v>
      </c>
      <c r="K3118" t="s">
        <v>31</v>
      </c>
      <c r="L3118" t="s">
        <v>31</v>
      </c>
      <c r="M3118" t="s">
        <v>42</v>
      </c>
      <c r="N3118" t="s">
        <v>43</v>
      </c>
      <c r="O3118" t="s">
        <v>1609</v>
      </c>
      <c r="P3118" t="s">
        <v>1610</v>
      </c>
      <c r="Q3118" t="s">
        <v>60</v>
      </c>
      <c r="R3118" t="s">
        <v>1611</v>
      </c>
      <c r="S3118" t="str">
        <f t="shared" si="44"/>
        <v>BARRAZA GALLEGOS, MARUJA ERNESTINA</v>
      </c>
      <c r="T3118" t="s">
        <v>64</v>
      </c>
      <c r="U3118" t="s">
        <v>48</v>
      </c>
      <c r="V3118" t="s">
        <v>49</v>
      </c>
      <c r="W3118" t="s">
        <v>18968</v>
      </c>
      <c r="X3118" s="126">
        <v>26226</v>
      </c>
      <c r="Y3118" t="s">
        <v>1612</v>
      </c>
      <c r="AB3118" t="s">
        <v>38</v>
      </c>
      <c r="AC3118" t="s">
        <v>39</v>
      </c>
      <c r="AD3118" t="s">
        <v>40</v>
      </c>
    </row>
    <row r="3119" spans="1:30" x14ac:dyDescent="0.25">
      <c r="B3119" t="s">
        <v>27</v>
      </c>
      <c r="C3119" t="s">
        <v>28</v>
      </c>
      <c r="D3119" t="s">
        <v>29</v>
      </c>
      <c r="E3119" t="s">
        <v>30</v>
      </c>
      <c r="F3119" t="s">
        <v>1477</v>
      </c>
      <c r="G3119" t="s">
        <v>1478</v>
      </c>
      <c r="H3119" t="s">
        <v>6354</v>
      </c>
      <c r="I3119" t="s">
        <v>6193</v>
      </c>
      <c r="J3119" t="s">
        <v>1613</v>
      </c>
      <c r="K3119" t="s">
        <v>31</v>
      </c>
      <c r="L3119" t="s">
        <v>31</v>
      </c>
      <c r="M3119" t="s">
        <v>42</v>
      </c>
      <c r="N3119" t="s">
        <v>61</v>
      </c>
      <c r="O3119" t="s">
        <v>15865</v>
      </c>
      <c r="P3119" t="s">
        <v>273</v>
      </c>
      <c r="Q3119" t="s">
        <v>842</v>
      </c>
      <c r="R3119" t="s">
        <v>23074</v>
      </c>
      <c r="S3119" s="189" t="s">
        <v>235</v>
      </c>
      <c r="T3119" t="s">
        <v>64</v>
      </c>
      <c r="U3119" t="s">
        <v>48</v>
      </c>
      <c r="V3119" t="s">
        <v>49</v>
      </c>
      <c r="W3119" t="s">
        <v>23075</v>
      </c>
      <c r="X3119" s="126">
        <v>32365</v>
      </c>
      <c r="Y3119" t="s">
        <v>23076</v>
      </c>
      <c r="Z3119" s="126">
        <v>44256</v>
      </c>
      <c r="AA3119" s="126">
        <v>44561</v>
      </c>
      <c r="AB3119" t="s">
        <v>302</v>
      </c>
      <c r="AC3119" t="s">
        <v>6628</v>
      </c>
      <c r="AD3119" t="s">
        <v>40</v>
      </c>
    </row>
    <row r="3120" spans="1:30" x14ac:dyDescent="0.25">
      <c r="A3120" t="s">
        <v>1613</v>
      </c>
      <c r="B3120" t="s">
        <v>27</v>
      </c>
      <c r="C3120" t="s">
        <v>28</v>
      </c>
      <c r="D3120" t="s">
        <v>29</v>
      </c>
      <c r="E3120" t="s">
        <v>30</v>
      </c>
      <c r="F3120" t="s">
        <v>1477</v>
      </c>
      <c r="G3120" t="s">
        <v>1478</v>
      </c>
      <c r="H3120" t="s">
        <v>6354</v>
      </c>
      <c r="I3120" t="s">
        <v>6193</v>
      </c>
      <c r="J3120" t="s">
        <v>1613</v>
      </c>
      <c r="K3120" t="s">
        <v>31</v>
      </c>
      <c r="L3120" t="s">
        <v>31</v>
      </c>
      <c r="M3120" t="s">
        <v>42</v>
      </c>
      <c r="N3120" t="s">
        <v>43</v>
      </c>
      <c r="O3120" t="s">
        <v>1087</v>
      </c>
      <c r="P3120" t="s">
        <v>458</v>
      </c>
      <c r="Q3120" t="s">
        <v>14431</v>
      </c>
      <c r="R3120" t="s">
        <v>14432</v>
      </c>
      <c r="S3120" t="str">
        <f t="shared" si="44"/>
        <v>VALDIVIA TORO, ROBER</v>
      </c>
      <c r="T3120" t="s">
        <v>59</v>
      </c>
      <c r="U3120" t="s">
        <v>48</v>
      </c>
      <c r="V3120" t="s">
        <v>17168</v>
      </c>
      <c r="W3120" t="s">
        <v>18969</v>
      </c>
      <c r="X3120" s="126">
        <v>26385</v>
      </c>
      <c r="Y3120" t="s">
        <v>14433</v>
      </c>
      <c r="Z3120" s="126">
        <v>43466</v>
      </c>
      <c r="AA3120" s="126">
        <v>44926</v>
      </c>
      <c r="AB3120" t="s">
        <v>38</v>
      </c>
      <c r="AC3120" t="s">
        <v>39</v>
      </c>
      <c r="AD3120" t="s">
        <v>40</v>
      </c>
    </row>
    <row r="3121" spans="1:30" x14ac:dyDescent="0.25">
      <c r="A3121" t="s">
        <v>1614</v>
      </c>
      <c r="B3121" t="s">
        <v>27</v>
      </c>
      <c r="C3121" t="s">
        <v>28</v>
      </c>
      <c r="D3121" t="s">
        <v>29</v>
      </c>
      <c r="E3121" t="s">
        <v>30</v>
      </c>
      <c r="F3121" t="s">
        <v>1477</v>
      </c>
      <c r="G3121" t="s">
        <v>1478</v>
      </c>
      <c r="H3121" t="s">
        <v>6354</v>
      </c>
      <c r="I3121" t="s">
        <v>6193</v>
      </c>
      <c r="J3121" t="s">
        <v>1614</v>
      </c>
      <c r="K3121" t="s">
        <v>31</v>
      </c>
      <c r="L3121" t="s">
        <v>31</v>
      </c>
      <c r="M3121" t="s">
        <v>42</v>
      </c>
      <c r="N3121" t="s">
        <v>43</v>
      </c>
      <c r="O3121" t="s">
        <v>53</v>
      </c>
      <c r="P3121" t="s">
        <v>419</v>
      </c>
      <c r="Q3121" t="s">
        <v>232</v>
      </c>
      <c r="R3121" t="s">
        <v>890</v>
      </c>
      <c r="S3121" t="str">
        <f t="shared" si="44"/>
        <v>ASQUI CHIPANA, DINA</v>
      </c>
      <c r="T3121" t="s">
        <v>47</v>
      </c>
      <c r="U3121" t="s">
        <v>48</v>
      </c>
      <c r="V3121" t="s">
        <v>49</v>
      </c>
      <c r="W3121" t="s">
        <v>18970</v>
      </c>
      <c r="X3121" s="126">
        <v>22703</v>
      </c>
      <c r="Y3121" t="s">
        <v>1615</v>
      </c>
      <c r="AB3121" t="s">
        <v>38</v>
      </c>
      <c r="AC3121" t="s">
        <v>39</v>
      </c>
      <c r="AD3121" t="s">
        <v>40</v>
      </c>
    </row>
    <row r="3122" spans="1:30" x14ac:dyDescent="0.25">
      <c r="A3122" t="s">
        <v>1616</v>
      </c>
      <c r="B3122" t="s">
        <v>27</v>
      </c>
      <c r="C3122" t="s">
        <v>28</v>
      </c>
      <c r="D3122" t="s">
        <v>29</v>
      </c>
      <c r="E3122" t="s">
        <v>30</v>
      </c>
      <c r="F3122" t="s">
        <v>1477</v>
      </c>
      <c r="G3122" t="s">
        <v>1478</v>
      </c>
      <c r="H3122" t="s">
        <v>6354</v>
      </c>
      <c r="I3122" t="s">
        <v>6193</v>
      </c>
      <c r="J3122" t="s">
        <v>1616</v>
      </c>
      <c r="K3122" t="s">
        <v>31</v>
      </c>
      <c r="L3122" t="s">
        <v>31</v>
      </c>
      <c r="M3122" t="s">
        <v>42</v>
      </c>
      <c r="N3122" t="s">
        <v>43</v>
      </c>
      <c r="O3122" t="s">
        <v>1617</v>
      </c>
      <c r="P3122" t="s">
        <v>133</v>
      </c>
      <c r="Q3122" t="s">
        <v>506</v>
      </c>
      <c r="R3122" t="s">
        <v>155</v>
      </c>
      <c r="S3122" t="str">
        <f t="shared" si="44"/>
        <v>CRUZ MARCA, IRMA</v>
      </c>
      <c r="T3122" t="s">
        <v>52</v>
      </c>
      <c r="U3122" t="s">
        <v>48</v>
      </c>
      <c r="V3122" t="s">
        <v>49</v>
      </c>
      <c r="W3122" t="s">
        <v>18971</v>
      </c>
      <c r="X3122" s="126">
        <v>27906</v>
      </c>
      <c r="Y3122" t="s">
        <v>1618</v>
      </c>
      <c r="AB3122" t="s">
        <v>38</v>
      </c>
      <c r="AC3122" t="s">
        <v>39</v>
      </c>
      <c r="AD3122" t="s">
        <v>40</v>
      </c>
    </row>
    <row r="3123" spans="1:30" x14ac:dyDescent="0.25">
      <c r="A3123" t="s">
        <v>1619</v>
      </c>
      <c r="B3123" t="s">
        <v>27</v>
      </c>
      <c r="C3123" t="s">
        <v>28</v>
      </c>
      <c r="D3123" t="s">
        <v>29</v>
      </c>
      <c r="E3123" t="s">
        <v>30</v>
      </c>
      <c r="F3123" t="s">
        <v>1477</v>
      </c>
      <c r="G3123" t="s">
        <v>1478</v>
      </c>
      <c r="H3123" t="s">
        <v>6354</v>
      </c>
      <c r="I3123" t="s">
        <v>6193</v>
      </c>
      <c r="J3123" t="s">
        <v>1619</v>
      </c>
      <c r="K3123" t="s">
        <v>31</v>
      </c>
      <c r="L3123" t="s">
        <v>31</v>
      </c>
      <c r="M3123" t="s">
        <v>42</v>
      </c>
      <c r="N3123" t="s">
        <v>43</v>
      </c>
      <c r="O3123" t="s">
        <v>53</v>
      </c>
      <c r="P3123" t="s">
        <v>245</v>
      </c>
      <c r="Q3123" t="s">
        <v>179</v>
      </c>
      <c r="R3123" t="s">
        <v>1620</v>
      </c>
      <c r="S3123" t="str">
        <f t="shared" si="44"/>
        <v>ALATA TITO, AMERICO ROGER</v>
      </c>
      <c r="T3123" t="s">
        <v>52</v>
      </c>
      <c r="U3123" t="s">
        <v>48</v>
      </c>
      <c r="V3123" t="s">
        <v>49</v>
      </c>
      <c r="W3123" t="s">
        <v>18972</v>
      </c>
      <c r="X3123" s="126">
        <v>23519</v>
      </c>
      <c r="Y3123" t="s">
        <v>1621</v>
      </c>
      <c r="AB3123" t="s">
        <v>38</v>
      </c>
      <c r="AC3123" t="s">
        <v>39</v>
      </c>
      <c r="AD3123" t="s">
        <v>40</v>
      </c>
    </row>
    <row r="3124" spans="1:30" x14ac:dyDescent="0.25">
      <c r="A3124" t="s">
        <v>1622</v>
      </c>
      <c r="B3124" t="s">
        <v>27</v>
      </c>
      <c r="C3124" t="s">
        <v>28</v>
      </c>
      <c r="D3124" t="s">
        <v>29</v>
      </c>
      <c r="E3124" t="s">
        <v>30</v>
      </c>
      <c r="F3124" t="s">
        <v>1477</v>
      </c>
      <c r="G3124" t="s">
        <v>1478</v>
      </c>
      <c r="H3124" t="s">
        <v>6354</v>
      </c>
      <c r="I3124" t="s">
        <v>6193</v>
      </c>
      <c r="J3124" t="s">
        <v>1622</v>
      </c>
      <c r="K3124" t="s">
        <v>31</v>
      </c>
      <c r="L3124" t="s">
        <v>31</v>
      </c>
      <c r="M3124" t="s">
        <v>42</v>
      </c>
      <c r="N3124" t="s">
        <v>43</v>
      </c>
      <c r="O3124" t="s">
        <v>1087</v>
      </c>
      <c r="P3124" t="s">
        <v>54</v>
      </c>
      <c r="Q3124" t="s">
        <v>55</v>
      </c>
      <c r="R3124" t="s">
        <v>685</v>
      </c>
      <c r="S3124" t="str">
        <f t="shared" si="44"/>
        <v>ALIAGA ARPASI, MIGUEL ANGEL</v>
      </c>
      <c r="T3124" t="s">
        <v>316</v>
      </c>
      <c r="U3124" t="s">
        <v>48</v>
      </c>
      <c r="V3124" t="s">
        <v>49</v>
      </c>
      <c r="W3124" t="s">
        <v>18973</v>
      </c>
      <c r="X3124" s="126">
        <v>26722</v>
      </c>
      <c r="Y3124" t="s">
        <v>14434</v>
      </c>
      <c r="AB3124" t="s">
        <v>38</v>
      </c>
      <c r="AC3124" t="s">
        <v>39</v>
      </c>
      <c r="AD3124" t="s">
        <v>40</v>
      </c>
    </row>
    <row r="3125" spans="1:30" x14ac:dyDescent="0.25">
      <c r="A3125" t="s">
        <v>1623</v>
      </c>
      <c r="B3125" t="s">
        <v>27</v>
      </c>
      <c r="C3125" t="s">
        <v>28</v>
      </c>
      <c r="D3125" t="s">
        <v>29</v>
      </c>
      <c r="E3125" t="s">
        <v>30</v>
      </c>
      <c r="F3125" t="s">
        <v>1477</v>
      </c>
      <c r="G3125" t="s">
        <v>1478</v>
      </c>
      <c r="H3125" t="s">
        <v>6354</v>
      </c>
      <c r="I3125" t="s">
        <v>6193</v>
      </c>
      <c r="J3125" t="s">
        <v>1623</v>
      </c>
      <c r="K3125" t="s">
        <v>31</v>
      </c>
      <c r="L3125" t="s">
        <v>31</v>
      </c>
      <c r="M3125" t="s">
        <v>42</v>
      </c>
      <c r="N3125" t="s">
        <v>43</v>
      </c>
      <c r="O3125" t="s">
        <v>14435</v>
      </c>
      <c r="P3125" t="s">
        <v>122</v>
      </c>
      <c r="Q3125" t="s">
        <v>219</v>
      </c>
      <c r="R3125" t="s">
        <v>18976</v>
      </c>
      <c r="S3125" t="str">
        <f t="shared" si="44"/>
        <v>TORRES CASTILLO, TANIA</v>
      </c>
      <c r="T3125" t="s">
        <v>47</v>
      </c>
      <c r="U3125" t="s">
        <v>48</v>
      </c>
      <c r="V3125" t="s">
        <v>49</v>
      </c>
      <c r="W3125" t="s">
        <v>18974</v>
      </c>
      <c r="X3125" s="126">
        <v>29645</v>
      </c>
      <c r="Y3125" t="s">
        <v>18975</v>
      </c>
      <c r="Z3125" s="126">
        <v>44256</v>
      </c>
      <c r="AB3125" t="s">
        <v>38</v>
      </c>
      <c r="AC3125" t="s">
        <v>39</v>
      </c>
      <c r="AD3125" t="s">
        <v>40</v>
      </c>
    </row>
    <row r="3126" spans="1:30" x14ac:dyDescent="0.25">
      <c r="A3126" t="s">
        <v>1624</v>
      </c>
      <c r="B3126" t="s">
        <v>27</v>
      </c>
      <c r="C3126" t="s">
        <v>28</v>
      </c>
      <c r="D3126" t="s">
        <v>29</v>
      </c>
      <c r="E3126" t="s">
        <v>30</v>
      </c>
      <c r="F3126" t="s">
        <v>1477</v>
      </c>
      <c r="G3126" t="s">
        <v>1478</v>
      </c>
      <c r="H3126" t="s">
        <v>6354</v>
      </c>
      <c r="I3126" t="s">
        <v>6193</v>
      </c>
      <c r="J3126" t="s">
        <v>1624</v>
      </c>
      <c r="K3126" t="s">
        <v>31</v>
      </c>
      <c r="L3126" t="s">
        <v>31</v>
      </c>
      <c r="M3126" t="s">
        <v>42</v>
      </c>
      <c r="N3126" t="s">
        <v>43</v>
      </c>
      <c r="O3126" t="s">
        <v>53</v>
      </c>
      <c r="P3126" t="s">
        <v>193</v>
      </c>
      <c r="Q3126" t="s">
        <v>972</v>
      </c>
      <c r="R3126" t="s">
        <v>399</v>
      </c>
      <c r="S3126" t="str">
        <f t="shared" si="44"/>
        <v>APAZA CCOSI, JOSE ANTONIO</v>
      </c>
      <c r="T3126" t="s">
        <v>47</v>
      </c>
      <c r="U3126" t="s">
        <v>48</v>
      </c>
      <c r="V3126" t="s">
        <v>49</v>
      </c>
      <c r="W3126" t="s">
        <v>18977</v>
      </c>
      <c r="X3126" s="126">
        <v>24134</v>
      </c>
      <c r="Y3126" t="s">
        <v>1625</v>
      </c>
      <c r="AB3126" t="s">
        <v>38</v>
      </c>
      <c r="AC3126" t="s">
        <v>39</v>
      </c>
      <c r="AD3126" t="s">
        <v>40</v>
      </c>
    </row>
    <row r="3127" spans="1:30" x14ac:dyDescent="0.25">
      <c r="A3127" t="s">
        <v>1626</v>
      </c>
      <c r="B3127" t="s">
        <v>27</v>
      </c>
      <c r="C3127" t="s">
        <v>28</v>
      </c>
      <c r="D3127" t="s">
        <v>29</v>
      </c>
      <c r="E3127" t="s">
        <v>30</v>
      </c>
      <c r="F3127" t="s">
        <v>1477</v>
      </c>
      <c r="G3127" t="s">
        <v>1478</v>
      </c>
      <c r="H3127" t="s">
        <v>6354</v>
      </c>
      <c r="I3127" t="s">
        <v>6193</v>
      </c>
      <c r="J3127" t="s">
        <v>1626</v>
      </c>
      <c r="K3127" t="s">
        <v>31</v>
      </c>
      <c r="L3127" t="s">
        <v>31</v>
      </c>
      <c r="M3127" t="s">
        <v>42</v>
      </c>
      <c r="N3127" t="s">
        <v>43</v>
      </c>
      <c r="O3127" t="s">
        <v>6368</v>
      </c>
      <c r="P3127" t="s">
        <v>179</v>
      </c>
      <c r="Q3127" t="s">
        <v>75</v>
      </c>
      <c r="R3127" t="s">
        <v>822</v>
      </c>
      <c r="S3127" t="str">
        <f t="shared" si="44"/>
        <v>TITO QUISPE, JORGE LUIS</v>
      </c>
      <c r="T3127" t="s">
        <v>64</v>
      </c>
      <c r="U3127" t="s">
        <v>48</v>
      </c>
      <c r="V3127" t="s">
        <v>49</v>
      </c>
      <c r="W3127" t="s">
        <v>18978</v>
      </c>
      <c r="X3127" s="126">
        <v>31131</v>
      </c>
      <c r="Y3127" t="s">
        <v>2428</v>
      </c>
      <c r="AB3127" t="s">
        <v>38</v>
      </c>
      <c r="AC3127" t="s">
        <v>39</v>
      </c>
      <c r="AD3127" t="s">
        <v>40</v>
      </c>
    </row>
    <row r="3128" spans="1:30" x14ac:dyDescent="0.25">
      <c r="A3128" t="s">
        <v>1627</v>
      </c>
      <c r="B3128" t="s">
        <v>27</v>
      </c>
      <c r="C3128" t="s">
        <v>28</v>
      </c>
      <c r="D3128" t="s">
        <v>29</v>
      </c>
      <c r="E3128" t="s">
        <v>30</v>
      </c>
      <c r="F3128" t="s">
        <v>1477</v>
      </c>
      <c r="G3128" t="s">
        <v>1478</v>
      </c>
      <c r="H3128" t="s">
        <v>6354</v>
      </c>
      <c r="I3128" t="s">
        <v>6193</v>
      </c>
      <c r="J3128" t="s">
        <v>1627</v>
      </c>
      <c r="K3128" t="s">
        <v>31</v>
      </c>
      <c r="L3128" t="s">
        <v>31</v>
      </c>
      <c r="M3128" t="s">
        <v>42</v>
      </c>
      <c r="N3128" t="s">
        <v>43</v>
      </c>
      <c r="O3128" t="s">
        <v>53</v>
      </c>
      <c r="P3128" t="s">
        <v>248</v>
      </c>
      <c r="Q3128" t="s">
        <v>132</v>
      </c>
      <c r="R3128" t="s">
        <v>559</v>
      </c>
      <c r="S3128" t="str">
        <f t="shared" si="44"/>
        <v>BARRIOS VELASQUEZ, VERONICA</v>
      </c>
      <c r="T3128" t="s">
        <v>36</v>
      </c>
      <c r="U3128" t="s">
        <v>48</v>
      </c>
      <c r="V3128" t="s">
        <v>49</v>
      </c>
      <c r="W3128" t="s">
        <v>18979</v>
      </c>
      <c r="X3128" s="126">
        <v>25664</v>
      </c>
      <c r="Y3128" t="s">
        <v>1628</v>
      </c>
      <c r="AB3128" t="s">
        <v>38</v>
      </c>
      <c r="AC3128" t="s">
        <v>39</v>
      </c>
      <c r="AD3128" t="s">
        <v>40</v>
      </c>
    </row>
    <row r="3129" spans="1:30" x14ac:dyDescent="0.25">
      <c r="A3129" t="s">
        <v>1629</v>
      </c>
      <c r="B3129" t="s">
        <v>27</v>
      </c>
      <c r="C3129" t="s">
        <v>28</v>
      </c>
      <c r="D3129" t="s">
        <v>29</v>
      </c>
      <c r="E3129" t="s">
        <v>30</v>
      </c>
      <c r="F3129" t="s">
        <v>1477</v>
      </c>
      <c r="G3129" t="s">
        <v>1478</v>
      </c>
      <c r="H3129" t="s">
        <v>6354</v>
      </c>
      <c r="I3129" t="s">
        <v>6193</v>
      </c>
      <c r="J3129" t="s">
        <v>1629</v>
      </c>
      <c r="K3129" t="s">
        <v>31</v>
      </c>
      <c r="L3129" t="s">
        <v>31</v>
      </c>
      <c r="M3129" t="s">
        <v>42</v>
      </c>
      <c r="N3129" t="s">
        <v>43</v>
      </c>
      <c r="O3129" t="s">
        <v>53</v>
      </c>
      <c r="P3129" t="s">
        <v>715</v>
      </c>
      <c r="Q3129" t="s">
        <v>468</v>
      </c>
      <c r="R3129" t="s">
        <v>905</v>
      </c>
      <c r="S3129" t="str">
        <f t="shared" si="44"/>
        <v>BLANCO DURAN, RUBEN</v>
      </c>
      <c r="T3129" t="s">
        <v>47</v>
      </c>
      <c r="U3129" t="s">
        <v>48</v>
      </c>
      <c r="V3129" t="s">
        <v>49</v>
      </c>
      <c r="W3129" t="s">
        <v>18980</v>
      </c>
      <c r="X3129" s="126">
        <v>23323</v>
      </c>
      <c r="Y3129" t="s">
        <v>1630</v>
      </c>
      <c r="AB3129" t="s">
        <v>38</v>
      </c>
      <c r="AC3129" t="s">
        <v>39</v>
      </c>
      <c r="AD3129" t="s">
        <v>40</v>
      </c>
    </row>
    <row r="3130" spans="1:30" x14ac:dyDescent="0.25">
      <c r="A3130" t="s">
        <v>1631</v>
      </c>
      <c r="B3130" t="s">
        <v>27</v>
      </c>
      <c r="C3130" t="s">
        <v>28</v>
      </c>
      <c r="D3130" t="s">
        <v>29</v>
      </c>
      <c r="E3130" t="s">
        <v>30</v>
      </c>
      <c r="F3130" t="s">
        <v>1477</v>
      </c>
      <c r="G3130" t="s">
        <v>1478</v>
      </c>
      <c r="H3130" t="s">
        <v>6354</v>
      </c>
      <c r="I3130" t="s">
        <v>6193</v>
      </c>
      <c r="J3130" t="s">
        <v>1631</v>
      </c>
      <c r="K3130" t="s">
        <v>31</v>
      </c>
      <c r="L3130" t="s">
        <v>31</v>
      </c>
      <c r="M3130" t="s">
        <v>42</v>
      </c>
      <c r="N3130" t="s">
        <v>61</v>
      </c>
      <c r="O3130" t="s">
        <v>18981</v>
      </c>
      <c r="P3130" t="s">
        <v>106</v>
      </c>
      <c r="Q3130" t="s">
        <v>230</v>
      </c>
      <c r="R3130" t="s">
        <v>23077</v>
      </c>
      <c r="S3130" s="189" t="s">
        <v>235</v>
      </c>
      <c r="T3130" t="s">
        <v>64</v>
      </c>
      <c r="U3130" t="s">
        <v>48</v>
      </c>
      <c r="V3130" t="s">
        <v>49</v>
      </c>
      <c r="W3130" t="s">
        <v>23078</v>
      </c>
      <c r="X3130" s="126">
        <v>32180</v>
      </c>
      <c r="Y3130" t="s">
        <v>23079</v>
      </c>
      <c r="Z3130" s="126">
        <v>44351</v>
      </c>
      <c r="AA3130" s="126">
        <v>44561</v>
      </c>
      <c r="AB3130" t="s">
        <v>38</v>
      </c>
      <c r="AC3130" t="s">
        <v>6628</v>
      </c>
      <c r="AD3130" t="s">
        <v>40</v>
      </c>
    </row>
    <row r="3131" spans="1:30" x14ac:dyDescent="0.25">
      <c r="A3131" t="s">
        <v>1632</v>
      </c>
      <c r="B3131" t="s">
        <v>27</v>
      </c>
      <c r="C3131" t="s">
        <v>28</v>
      </c>
      <c r="D3131" t="s">
        <v>29</v>
      </c>
      <c r="E3131" t="s">
        <v>30</v>
      </c>
      <c r="F3131" t="s">
        <v>1477</v>
      </c>
      <c r="G3131" t="s">
        <v>1478</v>
      </c>
      <c r="H3131" t="s">
        <v>6354</v>
      </c>
      <c r="I3131" t="s">
        <v>6193</v>
      </c>
      <c r="J3131" t="s">
        <v>1632</v>
      </c>
      <c r="K3131" t="s">
        <v>31</v>
      </c>
      <c r="L3131" t="s">
        <v>31</v>
      </c>
      <c r="M3131" t="s">
        <v>42</v>
      </c>
      <c r="N3131" t="s">
        <v>43</v>
      </c>
      <c r="O3131" t="s">
        <v>1633</v>
      </c>
      <c r="P3131" t="s">
        <v>132</v>
      </c>
      <c r="Q3131" t="s">
        <v>863</v>
      </c>
      <c r="R3131" t="s">
        <v>825</v>
      </c>
      <c r="S3131" t="str">
        <f t="shared" si="44"/>
        <v>VELASQUEZ IGNACIO, HERNAN</v>
      </c>
      <c r="T3131" t="s">
        <v>52</v>
      </c>
      <c r="U3131" t="s">
        <v>48</v>
      </c>
      <c r="V3131" t="s">
        <v>49</v>
      </c>
      <c r="W3131" t="s">
        <v>18982</v>
      </c>
      <c r="X3131" s="126">
        <v>27238</v>
      </c>
      <c r="Y3131" t="s">
        <v>4309</v>
      </c>
      <c r="AB3131" t="s">
        <v>38</v>
      </c>
      <c r="AC3131" t="s">
        <v>39</v>
      </c>
      <c r="AD3131" t="s">
        <v>40</v>
      </c>
    </row>
    <row r="3132" spans="1:30" x14ac:dyDescent="0.25">
      <c r="A3132" t="s">
        <v>1634</v>
      </c>
      <c r="B3132" t="s">
        <v>27</v>
      </c>
      <c r="C3132" t="s">
        <v>28</v>
      </c>
      <c r="D3132" t="s">
        <v>29</v>
      </c>
      <c r="E3132" t="s">
        <v>30</v>
      </c>
      <c r="F3132" t="s">
        <v>1477</v>
      </c>
      <c r="G3132" t="s">
        <v>1478</v>
      </c>
      <c r="H3132" t="s">
        <v>6354</v>
      </c>
      <c r="I3132" t="s">
        <v>6193</v>
      </c>
      <c r="J3132" t="s">
        <v>1634</v>
      </c>
      <c r="K3132" t="s">
        <v>31</v>
      </c>
      <c r="L3132" t="s">
        <v>31</v>
      </c>
      <c r="M3132" t="s">
        <v>42</v>
      </c>
      <c r="N3132" t="s">
        <v>61</v>
      </c>
      <c r="O3132" t="s">
        <v>18983</v>
      </c>
      <c r="P3132" t="s">
        <v>628</v>
      </c>
      <c r="Q3132" t="s">
        <v>642</v>
      </c>
      <c r="R3132" t="s">
        <v>23080</v>
      </c>
      <c r="S3132" s="189" t="s">
        <v>235</v>
      </c>
      <c r="T3132" t="s">
        <v>64</v>
      </c>
      <c r="U3132" t="s">
        <v>48</v>
      </c>
      <c r="V3132" t="s">
        <v>49</v>
      </c>
      <c r="W3132" t="s">
        <v>23081</v>
      </c>
      <c r="X3132" s="126">
        <v>25037</v>
      </c>
      <c r="Y3132" t="s">
        <v>23082</v>
      </c>
      <c r="Z3132" s="126">
        <v>44286</v>
      </c>
      <c r="AA3132" s="126">
        <v>44561</v>
      </c>
      <c r="AB3132" t="s">
        <v>38</v>
      </c>
      <c r="AC3132" t="s">
        <v>6628</v>
      </c>
      <c r="AD3132" t="s">
        <v>40</v>
      </c>
    </row>
    <row r="3133" spans="1:30" x14ac:dyDescent="0.25">
      <c r="A3133" t="s">
        <v>1635</v>
      </c>
      <c r="B3133" t="s">
        <v>27</v>
      </c>
      <c r="C3133" t="s">
        <v>28</v>
      </c>
      <c r="D3133" t="s">
        <v>29</v>
      </c>
      <c r="E3133" t="s">
        <v>30</v>
      </c>
      <c r="F3133" t="s">
        <v>1477</v>
      </c>
      <c r="G3133" t="s">
        <v>1478</v>
      </c>
      <c r="H3133" t="s">
        <v>6354</v>
      </c>
      <c r="I3133" t="s">
        <v>6193</v>
      </c>
      <c r="J3133" t="s">
        <v>1635</v>
      </c>
      <c r="K3133" t="s">
        <v>31</v>
      </c>
      <c r="L3133" t="s">
        <v>31</v>
      </c>
      <c r="M3133" t="s">
        <v>42</v>
      </c>
      <c r="N3133" t="s">
        <v>43</v>
      </c>
      <c r="O3133" t="s">
        <v>1636</v>
      </c>
      <c r="P3133" t="s">
        <v>500</v>
      </c>
      <c r="Q3133" t="s">
        <v>963</v>
      </c>
      <c r="R3133" t="s">
        <v>408</v>
      </c>
      <c r="S3133" t="str">
        <f t="shared" si="44"/>
        <v>ORDOÑO MARCE, FELIX</v>
      </c>
      <c r="T3133" t="s">
        <v>52</v>
      </c>
      <c r="U3133" t="s">
        <v>48</v>
      </c>
      <c r="V3133" t="s">
        <v>49</v>
      </c>
      <c r="W3133" t="s">
        <v>18984</v>
      </c>
      <c r="X3133" s="126">
        <v>22429</v>
      </c>
      <c r="Y3133" t="s">
        <v>18985</v>
      </c>
      <c r="Z3133" s="126">
        <v>44256</v>
      </c>
      <c r="AB3133" t="s">
        <v>38</v>
      </c>
      <c r="AC3133" t="s">
        <v>39</v>
      </c>
      <c r="AD3133" t="s">
        <v>40</v>
      </c>
    </row>
    <row r="3134" spans="1:30" x14ac:dyDescent="0.25">
      <c r="A3134" t="s">
        <v>1638</v>
      </c>
      <c r="B3134" t="s">
        <v>27</v>
      </c>
      <c r="C3134" t="s">
        <v>28</v>
      </c>
      <c r="D3134" t="s">
        <v>29</v>
      </c>
      <c r="E3134" t="s">
        <v>30</v>
      </c>
      <c r="F3134" t="s">
        <v>1477</v>
      </c>
      <c r="G3134" t="s">
        <v>1478</v>
      </c>
      <c r="H3134" t="s">
        <v>6354</v>
      </c>
      <c r="I3134" t="s">
        <v>6193</v>
      </c>
      <c r="J3134" t="s">
        <v>1638</v>
      </c>
      <c r="K3134" t="s">
        <v>31</v>
      </c>
      <c r="L3134" t="s">
        <v>31</v>
      </c>
      <c r="M3134" t="s">
        <v>42</v>
      </c>
      <c r="N3134" t="s">
        <v>43</v>
      </c>
      <c r="O3134" t="s">
        <v>53</v>
      </c>
      <c r="P3134" t="s">
        <v>98</v>
      </c>
      <c r="Q3134" t="s">
        <v>62</v>
      </c>
      <c r="R3134" t="s">
        <v>221</v>
      </c>
      <c r="S3134" t="str">
        <f t="shared" si="44"/>
        <v>COLQUE MEDINA, JULIAN</v>
      </c>
      <c r="T3134" t="s">
        <v>52</v>
      </c>
      <c r="U3134" t="s">
        <v>48</v>
      </c>
      <c r="V3134" t="s">
        <v>49</v>
      </c>
      <c r="W3134" t="s">
        <v>18986</v>
      </c>
      <c r="X3134" s="126">
        <v>23132</v>
      </c>
      <c r="Y3134" t="s">
        <v>1639</v>
      </c>
      <c r="AB3134" t="s">
        <v>38</v>
      </c>
      <c r="AC3134" t="s">
        <v>39</v>
      </c>
      <c r="AD3134" t="s">
        <v>40</v>
      </c>
    </row>
    <row r="3135" spans="1:30" x14ac:dyDescent="0.25">
      <c r="A3135" t="s">
        <v>1640</v>
      </c>
      <c r="B3135" t="s">
        <v>27</v>
      </c>
      <c r="C3135" t="s">
        <v>28</v>
      </c>
      <c r="D3135" t="s">
        <v>29</v>
      </c>
      <c r="E3135" t="s">
        <v>30</v>
      </c>
      <c r="F3135" t="s">
        <v>1477</v>
      </c>
      <c r="G3135" t="s">
        <v>1478</v>
      </c>
      <c r="H3135" t="s">
        <v>6354</v>
      </c>
      <c r="I3135" t="s">
        <v>6193</v>
      </c>
      <c r="J3135" t="s">
        <v>1640</v>
      </c>
      <c r="K3135" t="s">
        <v>31</v>
      </c>
      <c r="L3135" t="s">
        <v>31</v>
      </c>
      <c r="M3135" t="s">
        <v>42</v>
      </c>
      <c r="N3135" t="s">
        <v>43</v>
      </c>
      <c r="O3135" t="s">
        <v>1641</v>
      </c>
      <c r="P3135" t="s">
        <v>75</v>
      </c>
      <c r="Q3135" t="s">
        <v>109</v>
      </c>
      <c r="R3135" t="s">
        <v>440</v>
      </c>
      <c r="S3135" t="str">
        <f t="shared" si="44"/>
        <v>QUISPE RUELAS, ALBERTO</v>
      </c>
      <c r="T3135" t="s">
        <v>47</v>
      </c>
      <c r="U3135" t="s">
        <v>48</v>
      </c>
      <c r="V3135" t="s">
        <v>49</v>
      </c>
      <c r="W3135" t="s">
        <v>18987</v>
      </c>
      <c r="X3135" s="126">
        <v>23972</v>
      </c>
      <c r="Y3135" t="s">
        <v>1642</v>
      </c>
      <c r="AB3135" t="s">
        <v>38</v>
      </c>
      <c r="AC3135" t="s">
        <v>39</v>
      </c>
      <c r="AD3135" t="s">
        <v>40</v>
      </c>
    </row>
    <row r="3136" spans="1:30" x14ac:dyDescent="0.25">
      <c r="A3136" t="s">
        <v>1643</v>
      </c>
      <c r="B3136" t="s">
        <v>27</v>
      </c>
      <c r="C3136" t="s">
        <v>28</v>
      </c>
      <c r="D3136" t="s">
        <v>29</v>
      </c>
      <c r="E3136" t="s">
        <v>30</v>
      </c>
      <c r="F3136" t="s">
        <v>1477</v>
      </c>
      <c r="G3136" t="s">
        <v>1478</v>
      </c>
      <c r="H3136" t="s">
        <v>6354</v>
      </c>
      <c r="I3136" t="s">
        <v>6193</v>
      </c>
      <c r="J3136" t="s">
        <v>1643</v>
      </c>
      <c r="K3136" t="s">
        <v>31</v>
      </c>
      <c r="L3136" t="s">
        <v>31</v>
      </c>
      <c r="M3136" t="s">
        <v>42</v>
      </c>
      <c r="N3136" t="s">
        <v>61</v>
      </c>
      <c r="O3136" t="s">
        <v>18988</v>
      </c>
      <c r="P3136" t="s">
        <v>426</v>
      </c>
      <c r="Q3136" t="s">
        <v>85</v>
      </c>
      <c r="R3136" t="s">
        <v>23083</v>
      </c>
      <c r="S3136" s="189" t="s">
        <v>235</v>
      </c>
      <c r="T3136" t="s">
        <v>64</v>
      </c>
      <c r="U3136" t="s">
        <v>48</v>
      </c>
      <c r="V3136" t="s">
        <v>49</v>
      </c>
      <c r="W3136" t="s">
        <v>23084</v>
      </c>
      <c r="X3136" s="126">
        <v>34290</v>
      </c>
      <c r="Y3136" t="s">
        <v>23085</v>
      </c>
      <c r="Z3136" s="126">
        <v>44480</v>
      </c>
      <c r="AA3136" s="126">
        <v>44561</v>
      </c>
      <c r="AB3136" t="s">
        <v>38</v>
      </c>
      <c r="AC3136" t="s">
        <v>6628</v>
      </c>
      <c r="AD3136" t="s">
        <v>40</v>
      </c>
    </row>
    <row r="3137" spans="1:30" x14ac:dyDescent="0.25">
      <c r="A3137" t="s">
        <v>1645</v>
      </c>
      <c r="B3137" t="s">
        <v>27</v>
      </c>
      <c r="C3137" t="s">
        <v>28</v>
      </c>
      <c r="D3137" t="s">
        <v>29</v>
      </c>
      <c r="E3137" t="s">
        <v>30</v>
      </c>
      <c r="F3137" t="s">
        <v>1477</v>
      </c>
      <c r="G3137" t="s">
        <v>1478</v>
      </c>
      <c r="H3137" t="s">
        <v>6354</v>
      </c>
      <c r="I3137" t="s">
        <v>6193</v>
      </c>
      <c r="J3137" t="s">
        <v>1645</v>
      </c>
      <c r="K3137" t="s">
        <v>31</v>
      </c>
      <c r="L3137" t="s">
        <v>31</v>
      </c>
      <c r="M3137" t="s">
        <v>42</v>
      </c>
      <c r="N3137" t="s">
        <v>6686</v>
      </c>
      <c r="O3137" t="s">
        <v>18989</v>
      </c>
      <c r="P3137" t="s">
        <v>9755</v>
      </c>
      <c r="Q3137" t="s">
        <v>230</v>
      </c>
      <c r="R3137" t="s">
        <v>15866</v>
      </c>
      <c r="S3137" t="str">
        <f t="shared" si="44"/>
        <v>SILVESTRE TICONA, REGINA MARISOL</v>
      </c>
      <c r="T3137" t="s">
        <v>64</v>
      </c>
      <c r="U3137" t="s">
        <v>48</v>
      </c>
      <c r="V3137" t="s">
        <v>49</v>
      </c>
      <c r="W3137" t="s">
        <v>18990</v>
      </c>
      <c r="X3137" s="126">
        <v>24824</v>
      </c>
      <c r="Y3137" t="s">
        <v>15867</v>
      </c>
      <c r="Z3137" s="126">
        <v>44256</v>
      </c>
      <c r="AA3137" s="126">
        <v>44561</v>
      </c>
      <c r="AB3137" t="s">
        <v>38</v>
      </c>
      <c r="AC3137" t="s">
        <v>39</v>
      </c>
      <c r="AD3137" t="s">
        <v>40</v>
      </c>
    </row>
    <row r="3138" spans="1:30" x14ac:dyDescent="0.25">
      <c r="A3138" t="s">
        <v>1646</v>
      </c>
      <c r="B3138" t="s">
        <v>27</v>
      </c>
      <c r="C3138" t="s">
        <v>28</v>
      </c>
      <c r="D3138" t="s">
        <v>29</v>
      </c>
      <c r="E3138" t="s">
        <v>30</v>
      </c>
      <c r="F3138" t="s">
        <v>1477</v>
      </c>
      <c r="G3138" t="s">
        <v>1478</v>
      </c>
      <c r="H3138" t="s">
        <v>6354</v>
      </c>
      <c r="I3138" t="s">
        <v>6193</v>
      </c>
      <c r="J3138" t="s">
        <v>1646</v>
      </c>
      <c r="K3138" t="s">
        <v>31</v>
      </c>
      <c r="L3138" t="s">
        <v>31</v>
      </c>
      <c r="M3138" t="s">
        <v>42</v>
      </c>
      <c r="N3138" t="s">
        <v>61</v>
      </c>
      <c r="O3138" t="s">
        <v>15868</v>
      </c>
      <c r="P3138" t="s">
        <v>63</v>
      </c>
      <c r="Q3138" t="s">
        <v>9286</v>
      </c>
      <c r="R3138" t="s">
        <v>23086</v>
      </c>
      <c r="S3138" s="189" t="s">
        <v>235</v>
      </c>
      <c r="T3138" t="s">
        <v>64</v>
      </c>
      <c r="U3138" t="s">
        <v>48</v>
      </c>
      <c r="V3138" t="s">
        <v>49</v>
      </c>
      <c r="W3138" t="s">
        <v>23087</v>
      </c>
      <c r="X3138" s="126">
        <v>24617</v>
      </c>
      <c r="Y3138" t="s">
        <v>23088</v>
      </c>
      <c r="Z3138" s="126">
        <v>44256</v>
      </c>
      <c r="AA3138" s="126">
        <v>44561</v>
      </c>
      <c r="AB3138" t="s">
        <v>38</v>
      </c>
      <c r="AC3138" t="s">
        <v>6628</v>
      </c>
      <c r="AD3138" t="s">
        <v>40</v>
      </c>
    </row>
    <row r="3139" spans="1:30" x14ac:dyDescent="0.25">
      <c r="A3139" t="s">
        <v>1647</v>
      </c>
      <c r="B3139" t="s">
        <v>27</v>
      </c>
      <c r="C3139" t="s">
        <v>28</v>
      </c>
      <c r="D3139" t="s">
        <v>29</v>
      </c>
      <c r="E3139" t="s">
        <v>30</v>
      </c>
      <c r="F3139" t="s">
        <v>1477</v>
      </c>
      <c r="G3139" t="s">
        <v>1478</v>
      </c>
      <c r="H3139" t="s">
        <v>6354</v>
      </c>
      <c r="I3139" t="s">
        <v>6193</v>
      </c>
      <c r="J3139" t="s">
        <v>1647</v>
      </c>
      <c r="K3139" t="s">
        <v>31</v>
      </c>
      <c r="L3139" t="s">
        <v>31</v>
      </c>
      <c r="M3139" t="s">
        <v>42</v>
      </c>
      <c r="N3139" t="s">
        <v>43</v>
      </c>
      <c r="O3139" t="s">
        <v>53</v>
      </c>
      <c r="P3139" t="s">
        <v>331</v>
      </c>
      <c r="Q3139" t="s">
        <v>745</v>
      </c>
      <c r="R3139" t="s">
        <v>1005</v>
      </c>
      <c r="S3139" t="str">
        <f t="shared" si="44"/>
        <v>COLQUEHUANCA HUMPIRE, ANIBAL</v>
      </c>
      <c r="T3139" t="s">
        <v>47</v>
      </c>
      <c r="U3139" t="s">
        <v>48</v>
      </c>
      <c r="V3139" t="s">
        <v>49</v>
      </c>
      <c r="W3139" t="s">
        <v>18991</v>
      </c>
      <c r="X3139" s="126">
        <v>25152</v>
      </c>
      <c r="Y3139" t="s">
        <v>1648</v>
      </c>
      <c r="AB3139" t="s">
        <v>38</v>
      </c>
      <c r="AC3139" t="s">
        <v>39</v>
      </c>
      <c r="AD3139" t="s">
        <v>40</v>
      </c>
    </row>
    <row r="3140" spans="1:30" x14ac:dyDescent="0.25">
      <c r="A3140" t="s">
        <v>1649</v>
      </c>
      <c r="B3140" t="s">
        <v>27</v>
      </c>
      <c r="C3140" t="s">
        <v>28</v>
      </c>
      <c r="D3140" t="s">
        <v>29</v>
      </c>
      <c r="E3140" t="s">
        <v>30</v>
      </c>
      <c r="F3140" t="s">
        <v>1477</v>
      </c>
      <c r="G3140" t="s">
        <v>1478</v>
      </c>
      <c r="H3140" t="s">
        <v>6354</v>
      </c>
      <c r="I3140" t="s">
        <v>6193</v>
      </c>
      <c r="J3140" t="s">
        <v>1649</v>
      </c>
      <c r="K3140" t="s">
        <v>31</v>
      </c>
      <c r="L3140" t="s">
        <v>31</v>
      </c>
      <c r="M3140" t="s">
        <v>42</v>
      </c>
      <c r="N3140" t="s">
        <v>43</v>
      </c>
      <c r="O3140" t="s">
        <v>53</v>
      </c>
      <c r="P3140" t="s">
        <v>76</v>
      </c>
      <c r="Q3140" t="s">
        <v>131</v>
      </c>
      <c r="R3140" t="s">
        <v>1565</v>
      </c>
      <c r="S3140" t="str">
        <f t="shared" si="44"/>
        <v>CONDORI MACHACA, JUAN ENRIQUE</v>
      </c>
      <c r="T3140" t="s">
        <v>59</v>
      </c>
      <c r="U3140" t="s">
        <v>48</v>
      </c>
      <c r="V3140" t="s">
        <v>813</v>
      </c>
      <c r="W3140" t="s">
        <v>18992</v>
      </c>
      <c r="X3140" s="126">
        <v>24698</v>
      </c>
      <c r="Y3140" t="s">
        <v>1566</v>
      </c>
      <c r="Z3140" s="126">
        <v>44446</v>
      </c>
      <c r="AA3140" s="126">
        <v>44561</v>
      </c>
      <c r="AB3140" t="s">
        <v>38</v>
      </c>
      <c r="AC3140" t="s">
        <v>39</v>
      </c>
      <c r="AD3140" t="s">
        <v>40</v>
      </c>
    </row>
    <row r="3141" spans="1:30" x14ac:dyDescent="0.25">
      <c r="B3141" t="s">
        <v>27</v>
      </c>
      <c r="C3141" t="s">
        <v>28</v>
      </c>
      <c r="D3141" t="s">
        <v>29</v>
      </c>
      <c r="E3141" t="s">
        <v>30</v>
      </c>
      <c r="F3141" t="s">
        <v>1477</v>
      </c>
      <c r="G3141" t="s">
        <v>1478</v>
      </c>
      <c r="H3141" t="s">
        <v>6354</v>
      </c>
      <c r="I3141" t="s">
        <v>6193</v>
      </c>
      <c r="J3141" t="s">
        <v>1649</v>
      </c>
      <c r="K3141" t="s">
        <v>31</v>
      </c>
      <c r="L3141" t="s">
        <v>31</v>
      </c>
      <c r="M3141" t="s">
        <v>42</v>
      </c>
      <c r="N3141" t="s">
        <v>61</v>
      </c>
      <c r="O3141" t="s">
        <v>18993</v>
      </c>
      <c r="P3141" t="s">
        <v>888</v>
      </c>
      <c r="Q3141" t="s">
        <v>169</v>
      </c>
      <c r="R3141" t="s">
        <v>23086</v>
      </c>
      <c r="S3141" s="189" t="s">
        <v>235</v>
      </c>
      <c r="T3141" t="s">
        <v>64</v>
      </c>
      <c r="U3141" t="s">
        <v>48</v>
      </c>
      <c r="V3141" t="s">
        <v>49</v>
      </c>
      <c r="W3141" t="s">
        <v>23089</v>
      </c>
      <c r="X3141" s="126">
        <v>22253</v>
      </c>
      <c r="Y3141" t="s">
        <v>23090</v>
      </c>
      <c r="Z3141" s="126">
        <v>44456</v>
      </c>
      <c r="AA3141" s="126">
        <v>44561</v>
      </c>
      <c r="AB3141" t="s">
        <v>302</v>
      </c>
      <c r="AC3141" t="s">
        <v>6628</v>
      </c>
      <c r="AD3141" t="s">
        <v>40</v>
      </c>
    </row>
    <row r="3142" spans="1:30" x14ac:dyDescent="0.25">
      <c r="A3142" t="s">
        <v>1650</v>
      </c>
      <c r="B3142" t="s">
        <v>27</v>
      </c>
      <c r="C3142" t="s">
        <v>28</v>
      </c>
      <c r="D3142" t="s">
        <v>29</v>
      </c>
      <c r="E3142" t="s">
        <v>30</v>
      </c>
      <c r="F3142" t="s">
        <v>1477</v>
      </c>
      <c r="G3142" t="s">
        <v>1478</v>
      </c>
      <c r="H3142" t="s">
        <v>6354</v>
      </c>
      <c r="I3142" t="s">
        <v>6193</v>
      </c>
      <c r="J3142" t="s">
        <v>1650</v>
      </c>
      <c r="K3142" t="s">
        <v>31</v>
      </c>
      <c r="L3142" t="s">
        <v>31</v>
      </c>
      <c r="M3142" t="s">
        <v>42</v>
      </c>
      <c r="N3142" t="s">
        <v>43</v>
      </c>
      <c r="O3142" t="s">
        <v>53</v>
      </c>
      <c r="P3142" t="s">
        <v>76</v>
      </c>
      <c r="Q3142" t="s">
        <v>88</v>
      </c>
      <c r="R3142" t="s">
        <v>1651</v>
      </c>
      <c r="S3142" t="str">
        <f t="shared" ref="S3142:S3205" si="45">CONCATENATE(P3142," ",Q3142,","," ",R3142)</f>
        <v>CONDORI MANZANO, ALFREDO RICARDO</v>
      </c>
      <c r="T3142" t="s">
        <v>64</v>
      </c>
      <c r="U3142" t="s">
        <v>48</v>
      </c>
      <c r="V3142" t="s">
        <v>49</v>
      </c>
      <c r="W3142" t="s">
        <v>18994</v>
      </c>
      <c r="X3142" s="126">
        <v>21789</v>
      </c>
      <c r="Y3142" t="s">
        <v>1652</v>
      </c>
      <c r="AB3142" t="s">
        <v>38</v>
      </c>
      <c r="AC3142" t="s">
        <v>39</v>
      </c>
      <c r="AD3142" t="s">
        <v>40</v>
      </c>
    </row>
    <row r="3143" spans="1:30" x14ac:dyDescent="0.25">
      <c r="A3143" t="s">
        <v>1653</v>
      </c>
      <c r="B3143" t="s">
        <v>27</v>
      </c>
      <c r="C3143" t="s">
        <v>28</v>
      </c>
      <c r="D3143" t="s">
        <v>29</v>
      </c>
      <c r="E3143" t="s">
        <v>30</v>
      </c>
      <c r="F3143" t="s">
        <v>1477</v>
      </c>
      <c r="G3143" t="s">
        <v>1478</v>
      </c>
      <c r="H3143" t="s">
        <v>6354</v>
      </c>
      <c r="I3143" t="s">
        <v>6193</v>
      </c>
      <c r="J3143" t="s">
        <v>1653</v>
      </c>
      <c r="K3143" t="s">
        <v>31</v>
      </c>
      <c r="L3143" t="s">
        <v>31</v>
      </c>
      <c r="M3143" t="s">
        <v>42</v>
      </c>
      <c r="N3143" t="s">
        <v>43</v>
      </c>
      <c r="O3143" t="s">
        <v>53</v>
      </c>
      <c r="P3143" t="s">
        <v>76</v>
      </c>
      <c r="Q3143" t="s">
        <v>1654</v>
      </c>
      <c r="R3143" t="s">
        <v>805</v>
      </c>
      <c r="S3143" t="str">
        <f t="shared" si="45"/>
        <v>CONDORI QUEA, VICTOR HUGO</v>
      </c>
      <c r="T3143" t="s">
        <v>47</v>
      </c>
      <c r="U3143" t="s">
        <v>48</v>
      </c>
      <c r="V3143" t="s">
        <v>49</v>
      </c>
      <c r="W3143" t="s">
        <v>18995</v>
      </c>
      <c r="X3143" s="126">
        <v>24840</v>
      </c>
      <c r="Y3143" t="s">
        <v>1655</v>
      </c>
      <c r="AB3143" t="s">
        <v>38</v>
      </c>
      <c r="AC3143" t="s">
        <v>39</v>
      </c>
      <c r="AD3143" t="s">
        <v>40</v>
      </c>
    </row>
    <row r="3144" spans="1:30" x14ac:dyDescent="0.25">
      <c r="A3144" t="s">
        <v>1656</v>
      </c>
      <c r="B3144" t="s">
        <v>27</v>
      </c>
      <c r="C3144" t="s">
        <v>28</v>
      </c>
      <c r="D3144" t="s">
        <v>29</v>
      </c>
      <c r="E3144" t="s">
        <v>30</v>
      </c>
      <c r="F3144" t="s">
        <v>1477</v>
      </c>
      <c r="G3144" t="s">
        <v>1478</v>
      </c>
      <c r="H3144" t="s">
        <v>6354</v>
      </c>
      <c r="I3144" t="s">
        <v>6193</v>
      </c>
      <c r="J3144" t="s">
        <v>1656</v>
      </c>
      <c r="K3144" t="s">
        <v>31</v>
      </c>
      <c r="L3144" t="s">
        <v>31</v>
      </c>
      <c r="M3144" t="s">
        <v>42</v>
      </c>
      <c r="N3144" t="s">
        <v>43</v>
      </c>
      <c r="O3144" t="s">
        <v>53</v>
      </c>
      <c r="P3144" t="s">
        <v>791</v>
      </c>
      <c r="Q3144" t="s">
        <v>536</v>
      </c>
      <c r="R3144" t="s">
        <v>597</v>
      </c>
      <c r="S3144" t="str">
        <f t="shared" si="45"/>
        <v>COPA ZAPANA, ROBERTO</v>
      </c>
      <c r="T3144" t="s">
        <v>47</v>
      </c>
      <c r="U3144" t="s">
        <v>48</v>
      </c>
      <c r="V3144" t="s">
        <v>49</v>
      </c>
      <c r="W3144" t="s">
        <v>18996</v>
      </c>
      <c r="X3144" s="126">
        <v>23605</v>
      </c>
      <c r="Y3144" t="s">
        <v>1657</v>
      </c>
      <c r="AB3144" t="s">
        <v>38</v>
      </c>
      <c r="AC3144" t="s">
        <v>39</v>
      </c>
      <c r="AD3144" t="s">
        <v>40</v>
      </c>
    </row>
    <row r="3145" spans="1:30" x14ac:dyDescent="0.25">
      <c r="A3145" t="s">
        <v>1658</v>
      </c>
      <c r="B3145" t="s">
        <v>27</v>
      </c>
      <c r="C3145" t="s">
        <v>28</v>
      </c>
      <c r="D3145" t="s">
        <v>29</v>
      </c>
      <c r="E3145" t="s">
        <v>30</v>
      </c>
      <c r="F3145" t="s">
        <v>1477</v>
      </c>
      <c r="G3145" t="s">
        <v>1478</v>
      </c>
      <c r="H3145" t="s">
        <v>6354</v>
      </c>
      <c r="I3145" t="s">
        <v>6193</v>
      </c>
      <c r="J3145" t="s">
        <v>1658</v>
      </c>
      <c r="K3145" t="s">
        <v>31</v>
      </c>
      <c r="L3145" t="s">
        <v>31</v>
      </c>
      <c r="M3145" t="s">
        <v>42</v>
      </c>
      <c r="N3145" t="s">
        <v>61</v>
      </c>
      <c r="O3145" t="s">
        <v>18997</v>
      </c>
      <c r="P3145" t="s">
        <v>106</v>
      </c>
      <c r="Q3145" t="s">
        <v>126</v>
      </c>
      <c r="R3145" t="s">
        <v>23091</v>
      </c>
      <c r="S3145" s="189" t="s">
        <v>235</v>
      </c>
      <c r="T3145" t="s">
        <v>64</v>
      </c>
      <c r="U3145" t="s">
        <v>48</v>
      </c>
      <c r="V3145" t="s">
        <v>49</v>
      </c>
      <c r="W3145" t="s">
        <v>23092</v>
      </c>
      <c r="X3145" s="126">
        <v>25604</v>
      </c>
      <c r="Y3145" t="s">
        <v>23093</v>
      </c>
      <c r="Z3145" s="126">
        <v>44470</v>
      </c>
      <c r="AA3145" s="126">
        <v>44561</v>
      </c>
      <c r="AB3145" t="s">
        <v>38</v>
      </c>
      <c r="AC3145" t="s">
        <v>6628</v>
      </c>
      <c r="AD3145" t="s">
        <v>40</v>
      </c>
    </row>
    <row r="3146" spans="1:30" x14ac:dyDescent="0.25">
      <c r="A3146" t="s">
        <v>1659</v>
      </c>
      <c r="B3146" t="s">
        <v>27</v>
      </c>
      <c r="C3146" t="s">
        <v>28</v>
      </c>
      <c r="D3146" t="s">
        <v>29</v>
      </c>
      <c r="E3146" t="s">
        <v>30</v>
      </c>
      <c r="F3146" t="s">
        <v>1477</v>
      </c>
      <c r="G3146" t="s">
        <v>1478</v>
      </c>
      <c r="H3146" t="s">
        <v>6354</v>
      </c>
      <c r="I3146" t="s">
        <v>6193</v>
      </c>
      <c r="J3146" t="s">
        <v>1659</v>
      </c>
      <c r="K3146" t="s">
        <v>31</v>
      </c>
      <c r="L3146" t="s">
        <v>31</v>
      </c>
      <c r="M3146" t="s">
        <v>42</v>
      </c>
      <c r="N3146" t="s">
        <v>43</v>
      </c>
      <c r="O3146" t="s">
        <v>53</v>
      </c>
      <c r="P3146" t="s">
        <v>133</v>
      </c>
      <c r="Q3146" t="s">
        <v>58</v>
      </c>
      <c r="R3146" t="s">
        <v>181</v>
      </c>
      <c r="S3146" t="str">
        <f t="shared" si="45"/>
        <v>CRUZ VILCA, HUGO</v>
      </c>
      <c r="T3146" t="s">
        <v>47</v>
      </c>
      <c r="U3146" t="s">
        <v>48</v>
      </c>
      <c r="V3146" t="s">
        <v>49</v>
      </c>
      <c r="W3146" t="s">
        <v>18998</v>
      </c>
      <c r="X3146" s="126">
        <v>23266</v>
      </c>
      <c r="Y3146" t="s">
        <v>1660</v>
      </c>
      <c r="AB3146" t="s">
        <v>38</v>
      </c>
      <c r="AC3146" t="s">
        <v>39</v>
      </c>
      <c r="AD3146" t="s">
        <v>40</v>
      </c>
    </row>
    <row r="3147" spans="1:30" x14ac:dyDescent="0.25">
      <c r="A3147" t="s">
        <v>1661</v>
      </c>
      <c r="B3147" t="s">
        <v>27</v>
      </c>
      <c r="C3147" t="s">
        <v>28</v>
      </c>
      <c r="D3147" t="s">
        <v>29</v>
      </c>
      <c r="E3147" t="s">
        <v>30</v>
      </c>
      <c r="F3147" t="s">
        <v>1477</v>
      </c>
      <c r="G3147" t="s">
        <v>1478</v>
      </c>
      <c r="H3147" t="s">
        <v>6354</v>
      </c>
      <c r="I3147" t="s">
        <v>6193</v>
      </c>
      <c r="J3147" t="s">
        <v>1661</v>
      </c>
      <c r="K3147" t="s">
        <v>31</v>
      </c>
      <c r="L3147" t="s">
        <v>31</v>
      </c>
      <c r="M3147" t="s">
        <v>42</v>
      </c>
      <c r="N3147" t="s">
        <v>43</v>
      </c>
      <c r="O3147" t="s">
        <v>53</v>
      </c>
      <c r="P3147" t="s">
        <v>126</v>
      </c>
      <c r="Q3147" t="s">
        <v>144</v>
      </c>
      <c r="R3147" t="s">
        <v>1662</v>
      </c>
      <c r="S3147" t="str">
        <f t="shared" si="45"/>
        <v>FLORES LLANQUE, NESTOR HUGO</v>
      </c>
      <c r="T3147" t="s">
        <v>47</v>
      </c>
      <c r="U3147" t="s">
        <v>48</v>
      </c>
      <c r="V3147" t="s">
        <v>49</v>
      </c>
      <c r="W3147" t="s">
        <v>18999</v>
      </c>
      <c r="X3147" s="126">
        <v>23180</v>
      </c>
      <c r="Y3147" t="s">
        <v>1663</v>
      </c>
      <c r="AB3147" t="s">
        <v>38</v>
      </c>
      <c r="AC3147" t="s">
        <v>39</v>
      </c>
      <c r="AD3147" t="s">
        <v>40</v>
      </c>
    </row>
    <row r="3148" spans="1:30" x14ac:dyDescent="0.25">
      <c r="A3148" t="s">
        <v>1664</v>
      </c>
      <c r="B3148" t="s">
        <v>27</v>
      </c>
      <c r="C3148" t="s">
        <v>28</v>
      </c>
      <c r="D3148" t="s">
        <v>29</v>
      </c>
      <c r="E3148" t="s">
        <v>30</v>
      </c>
      <c r="F3148" t="s">
        <v>1477</v>
      </c>
      <c r="G3148" t="s">
        <v>1478</v>
      </c>
      <c r="H3148" t="s">
        <v>6354</v>
      </c>
      <c r="I3148" t="s">
        <v>6193</v>
      </c>
      <c r="J3148" t="s">
        <v>1664</v>
      </c>
      <c r="K3148" t="s">
        <v>31</v>
      </c>
      <c r="L3148" t="s">
        <v>31</v>
      </c>
      <c r="M3148" t="s">
        <v>42</v>
      </c>
      <c r="N3148" t="s">
        <v>43</v>
      </c>
      <c r="O3148" t="s">
        <v>1665</v>
      </c>
      <c r="P3148" t="s">
        <v>445</v>
      </c>
      <c r="Q3148" t="s">
        <v>1666</v>
      </c>
      <c r="R3148" t="s">
        <v>1667</v>
      </c>
      <c r="S3148" t="str">
        <f t="shared" si="45"/>
        <v>LUNA ESPERILLA, ROXANA NORA</v>
      </c>
      <c r="T3148" t="s">
        <v>36</v>
      </c>
      <c r="U3148" t="s">
        <v>48</v>
      </c>
      <c r="V3148" t="s">
        <v>49</v>
      </c>
      <c r="W3148" t="s">
        <v>19000</v>
      </c>
      <c r="X3148" s="126">
        <v>24766</v>
      </c>
      <c r="Y3148" t="s">
        <v>1668</v>
      </c>
      <c r="AB3148" t="s">
        <v>38</v>
      </c>
      <c r="AC3148" t="s">
        <v>39</v>
      </c>
      <c r="AD3148" t="s">
        <v>40</v>
      </c>
    </row>
    <row r="3149" spans="1:30" x14ac:dyDescent="0.25">
      <c r="A3149" t="s">
        <v>1669</v>
      </c>
      <c r="B3149" t="s">
        <v>27</v>
      </c>
      <c r="C3149" t="s">
        <v>28</v>
      </c>
      <c r="D3149" t="s">
        <v>29</v>
      </c>
      <c r="E3149" t="s">
        <v>30</v>
      </c>
      <c r="F3149" t="s">
        <v>1477</v>
      </c>
      <c r="G3149" t="s">
        <v>1478</v>
      </c>
      <c r="H3149" t="s">
        <v>6354</v>
      </c>
      <c r="I3149" t="s">
        <v>6193</v>
      </c>
      <c r="J3149" t="s">
        <v>1669</v>
      </c>
      <c r="K3149" t="s">
        <v>31</v>
      </c>
      <c r="L3149" t="s">
        <v>31</v>
      </c>
      <c r="M3149" t="s">
        <v>42</v>
      </c>
      <c r="N3149" t="s">
        <v>43</v>
      </c>
      <c r="O3149" t="s">
        <v>53</v>
      </c>
      <c r="P3149" t="s">
        <v>60</v>
      </c>
      <c r="Q3149" t="s">
        <v>350</v>
      </c>
      <c r="R3149" t="s">
        <v>470</v>
      </c>
      <c r="S3149" t="str">
        <f t="shared" si="45"/>
        <v>GALLEGOS FRISANCHO, ELENA</v>
      </c>
      <c r="T3149" t="s">
        <v>52</v>
      </c>
      <c r="U3149" t="s">
        <v>48</v>
      </c>
      <c r="V3149" t="s">
        <v>49</v>
      </c>
      <c r="W3149" t="s">
        <v>19001</v>
      </c>
      <c r="X3149" s="126">
        <v>23400</v>
      </c>
      <c r="Y3149" t="s">
        <v>1670</v>
      </c>
      <c r="AB3149" t="s">
        <v>38</v>
      </c>
      <c r="AC3149" t="s">
        <v>39</v>
      </c>
      <c r="AD3149" t="s">
        <v>40</v>
      </c>
    </row>
    <row r="3150" spans="1:30" x14ac:dyDescent="0.25">
      <c r="A3150" t="s">
        <v>1671</v>
      </c>
      <c r="B3150" t="s">
        <v>27</v>
      </c>
      <c r="C3150" t="s">
        <v>28</v>
      </c>
      <c r="D3150" t="s">
        <v>29</v>
      </c>
      <c r="E3150" t="s">
        <v>30</v>
      </c>
      <c r="F3150" t="s">
        <v>1477</v>
      </c>
      <c r="G3150" t="s">
        <v>1478</v>
      </c>
      <c r="H3150" t="s">
        <v>6354</v>
      </c>
      <c r="I3150" t="s">
        <v>6193</v>
      </c>
      <c r="J3150" t="s">
        <v>1671</v>
      </c>
      <c r="K3150" t="s">
        <v>31</v>
      </c>
      <c r="L3150" t="s">
        <v>31</v>
      </c>
      <c r="M3150" t="s">
        <v>42</v>
      </c>
      <c r="N3150" t="s">
        <v>43</v>
      </c>
      <c r="O3150" t="s">
        <v>53</v>
      </c>
      <c r="P3150" t="s">
        <v>550</v>
      </c>
      <c r="Q3150" t="s">
        <v>715</v>
      </c>
      <c r="R3150" t="s">
        <v>1672</v>
      </c>
      <c r="S3150" t="str">
        <f t="shared" si="45"/>
        <v>GARCIA BLANCO, NORCA FREDISVINDA</v>
      </c>
      <c r="T3150" t="s">
        <v>52</v>
      </c>
      <c r="U3150" t="s">
        <v>48</v>
      </c>
      <c r="V3150" t="s">
        <v>49</v>
      </c>
      <c r="W3150" t="s">
        <v>19002</v>
      </c>
      <c r="X3150" s="126">
        <v>23365</v>
      </c>
      <c r="Y3150" t="s">
        <v>1673</v>
      </c>
      <c r="AB3150" t="s">
        <v>38</v>
      </c>
      <c r="AC3150" t="s">
        <v>39</v>
      </c>
      <c r="AD3150" t="s">
        <v>40</v>
      </c>
    </row>
    <row r="3151" spans="1:30" x14ac:dyDescent="0.25">
      <c r="A3151" t="s">
        <v>1674</v>
      </c>
      <c r="B3151" t="s">
        <v>27</v>
      </c>
      <c r="C3151" t="s">
        <v>28</v>
      </c>
      <c r="D3151" t="s">
        <v>29</v>
      </c>
      <c r="E3151" t="s">
        <v>30</v>
      </c>
      <c r="F3151" t="s">
        <v>1477</v>
      </c>
      <c r="G3151" t="s">
        <v>1478</v>
      </c>
      <c r="H3151" t="s">
        <v>6354</v>
      </c>
      <c r="I3151" t="s">
        <v>6193</v>
      </c>
      <c r="J3151" t="s">
        <v>1674</v>
      </c>
      <c r="K3151" t="s">
        <v>31</v>
      </c>
      <c r="L3151" t="s">
        <v>31</v>
      </c>
      <c r="M3151" t="s">
        <v>42</v>
      </c>
      <c r="N3151" t="s">
        <v>43</v>
      </c>
      <c r="O3151" t="s">
        <v>1087</v>
      </c>
      <c r="P3151" t="s">
        <v>341</v>
      </c>
      <c r="Q3151" t="s">
        <v>204</v>
      </c>
      <c r="R3151" t="s">
        <v>1675</v>
      </c>
      <c r="S3151" t="str">
        <f t="shared" si="45"/>
        <v>GUTIERREZ CASTRO, WAGNER GROBER</v>
      </c>
      <c r="T3151" t="s">
        <v>36</v>
      </c>
      <c r="U3151" t="s">
        <v>48</v>
      </c>
      <c r="V3151" t="s">
        <v>813</v>
      </c>
      <c r="W3151" t="s">
        <v>19003</v>
      </c>
      <c r="X3151" s="126">
        <v>26456</v>
      </c>
      <c r="Y3151" t="s">
        <v>1676</v>
      </c>
      <c r="Z3151" s="126">
        <v>44256</v>
      </c>
      <c r="AA3151" s="126">
        <v>44561</v>
      </c>
      <c r="AB3151" t="s">
        <v>38</v>
      </c>
      <c r="AC3151" t="s">
        <v>39</v>
      </c>
      <c r="AD3151" t="s">
        <v>40</v>
      </c>
    </row>
    <row r="3152" spans="1:30" x14ac:dyDescent="0.25">
      <c r="B3152" t="s">
        <v>27</v>
      </c>
      <c r="C3152" t="s">
        <v>28</v>
      </c>
      <c r="D3152" t="s">
        <v>29</v>
      </c>
      <c r="E3152" t="s">
        <v>30</v>
      </c>
      <c r="F3152" t="s">
        <v>1477</v>
      </c>
      <c r="G3152" t="s">
        <v>1478</v>
      </c>
      <c r="H3152" t="s">
        <v>6354</v>
      </c>
      <c r="I3152" t="s">
        <v>6193</v>
      </c>
      <c r="J3152" t="s">
        <v>1674</v>
      </c>
      <c r="K3152" t="s">
        <v>31</v>
      </c>
      <c r="L3152" t="s">
        <v>31</v>
      </c>
      <c r="M3152" t="s">
        <v>42</v>
      </c>
      <c r="N3152" t="s">
        <v>61</v>
      </c>
      <c r="O3152" t="s">
        <v>19004</v>
      </c>
      <c r="P3152" t="s">
        <v>520</v>
      </c>
      <c r="Q3152" t="s">
        <v>156</v>
      </c>
      <c r="R3152" t="s">
        <v>23094</v>
      </c>
      <c r="S3152" s="189" t="s">
        <v>235</v>
      </c>
      <c r="T3152" t="s">
        <v>64</v>
      </c>
      <c r="U3152" t="s">
        <v>48</v>
      </c>
      <c r="V3152" t="s">
        <v>49</v>
      </c>
      <c r="W3152" t="s">
        <v>23095</v>
      </c>
      <c r="X3152" s="126">
        <v>28060</v>
      </c>
      <c r="Y3152" t="s">
        <v>23096</v>
      </c>
      <c r="Z3152" s="126">
        <v>44256</v>
      </c>
      <c r="AA3152" s="126">
        <v>44561</v>
      </c>
      <c r="AB3152" t="s">
        <v>302</v>
      </c>
      <c r="AC3152" t="s">
        <v>6628</v>
      </c>
      <c r="AD3152" t="s">
        <v>40</v>
      </c>
    </row>
    <row r="3153" spans="1:30" x14ac:dyDescent="0.25">
      <c r="A3153" t="s">
        <v>1677</v>
      </c>
      <c r="B3153" t="s">
        <v>27</v>
      </c>
      <c r="C3153" t="s">
        <v>28</v>
      </c>
      <c r="D3153" t="s">
        <v>29</v>
      </c>
      <c r="E3153" t="s">
        <v>30</v>
      </c>
      <c r="F3153" t="s">
        <v>1477</v>
      </c>
      <c r="G3153" t="s">
        <v>1478</v>
      </c>
      <c r="H3153" t="s">
        <v>6354</v>
      </c>
      <c r="I3153" t="s">
        <v>6193</v>
      </c>
      <c r="J3153" t="s">
        <v>1677</v>
      </c>
      <c r="K3153" t="s">
        <v>31</v>
      </c>
      <c r="L3153" t="s">
        <v>31</v>
      </c>
      <c r="M3153" t="s">
        <v>42</v>
      </c>
      <c r="N3153" t="s">
        <v>43</v>
      </c>
      <c r="O3153" t="s">
        <v>53</v>
      </c>
      <c r="P3153" t="s">
        <v>129</v>
      </c>
      <c r="Q3153" t="s">
        <v>923</v>
      </c>
      <c r="R3153" t="s">
        <v>1509</v>
      </c>
      <c r="S3153" t="str">
        <f t="shared" si="45"/>
        <v>HERRERA SALINAS, GLADYS SABINA</v>
      </c>
      <c r="T3153" t="s">
        <v>36</v>
      </c>
      <c r="U3153" t="s">
        <v>48</v>
      </c>
      <c r="V3153" t="s">
        <v>49</v>
      </c>
      <c r="W3153" t="s">
        <v>19005</v>
      </c>
      <c r="X3153" s="126">
        <v>22996</v>
      </c>
      <c r="Y3153" t="s">
        <v>1510</v>
      </c>
      <c r="AB3153" t="s">
        <v>38</v>
      </c>
      <c r="AC3153" t="s">
        <v>39</v>
      </c>
      <c r="AD3153" t="s">
        <v>40</v>
      </c>
    </row>
    <row r="3154" spans="1:30" x14ac:dyDescent="0.25">
      <c r="A3154" t="s">
        <v>1678</v>
      </c>
      <c r="B3154" t="s">
        <v>27</v>
      </c>
      <c r="C3154" t="s">
        <v>28</v>
      </c>
      <c r="D3154" t="s">
        <v>29</v>
      </c>
      <c r="E3154" t="s">
        <v>30</v>
      </c>
      <c r="F3154" t="s">
        <v>1477</v>
      </c>
      <c r="G3154" t="s">
        <v>1478</v>
      </c>
      <c r="H3154" t="s">
        <v>6354</v>
      </c>
      <c r="I3154" t="s">
        <v>6193</v>
      </c>
      <c r="J3154" t="s">
        <v>1678</v>
      </c>
      <c r="K3154" t="s">
        <v>31</v>
      </c>
      <c r="L3154" t="s">
        <v>31</v>
      </c>
      <c r="M3154" t="s">
        <v>42</v>
      </c>
      <c r="N3154" t="s">
        <v>43</v>
      </c>
      <c r="O3154" t="s">
        <v>53</v>
      </c>
      <c r="P3154" t="s">
        <v>598</v>
      </c>
      <c r="Q3154" t="s">
        <v>1014</v>
      </c>
      <c r="R3154" t="s">
        <v>319</v>
      </c>
      <c r="S3154" t="str">
        <f t="shared" si="45"/>
        <v>HUATTA MOLLEAPAZA, DELIA</v>
      </c>
      <c r="T3154" t="s">
        <v>47</v>
      </c>
      <c r="U3154" t="s">
        <v>48</v>
      </c>
      <c r="V3154" t="s">
        <v>49</v>
      </c>
      <c r="W3154" t="s">
        <v>19006</v>
      </c>
      <c r="X3154" s="126">
        <v>23249</v>
      </c>
      <c r="Y3154" t="s">
        <v>1679</v>
      </c>
      <c r="AB3154" t="s">
        <v>38</v>
      </c>
      <c r="AC3154" t="s">
        <v>39</v>
      </c>
      <c r="AD3154" t="s">
        <v>40</v>
      </c>
    </row>
    <row r="3155" spans="1:30" x14ac:dyDescent="0.25">
      <c r="A3155" t="s">
        <v>1680</v>
      </c>
      <c r="B3155" t="s">
        <v>27</v>
      </c>
      <c r="C3155" t="s">
        <v>28</v>
      </c>
      <c r="D3155" t="s">
        <v>29</v>
      </c>
      <c r="E3155" t="s">
        <v>30</v>
      </c>
      <c r="F3155" t="s">
        <v>1477</v>
      </c>
      <c r="G3155" t="s">
        <v>1478</v>
      </c>
      <c r="H3155" t="s">
        <v>6354</v>
      </c>
      <c r="I3155" t="s">
        <v>6193</v>
      </c>
      <c r="J3155" t="s">
        <v>1680</v>
      </c>
      <c r="K3155" t="s">
        <v>31</v>
      </c>
      <c r="L3155" t="s">
        <v>31</v>
      </c>
      <c r="M3155" t="s">
        <v>42</v>
      </c>
      <c r="N3155" t="s">
        <v>43</v>
      </c>
      <c r="O3155" t="s">
        <v>53</v>
      </c>
      <c r="P3155" t="s">
        <v>781</v>
      </c>
      <c r="Q3155" t="s">
        <v>6372</v>
      </c>
      <c r="R3155" t="s">
        <v>634</v>
      </c>
      <c r="S3155" t="str">
        <f t="shared" si="45"/>
        <v>HUAYLLAPUMA SANTA CRUZ, TERESA</v>
      </c>
      <c r="T3155" t="s">
        <v>52</v>
      </c>
      <c r="U3155" t="s">
        <v>48</v>
      </c>
      <c r="V3155" t="s">
        <v>49</v>
      </c>
      <c r="W3155" t="s">
        <v>19007</v>
      </c>
      <c r="X3155" s="126">
        <v>22079</v>
      </c>
      <c r="Y3155" t="s">
        <v>1681</v>
      </c>
      <c r="AB3155" t="s">
        <v>38</v>
      </c>
      <c r="AC3155" t="s">
        <v>39</v>
      </c>
      <c r="AD3155" t="s">
        <v>40</v>
      </c>
    </row>
    <row r="3156" spans="1:30" x14ac:dyDescent="0.25">
      <c r="A3156" t="s">
        <v>1682</v>
      </c>
      <c r="B3156" t="s">
        <v>27</v>
      </c>
      <c r="C3156" t="s">
        <v>28</v>
      </c>
      <c r="D3156" t="s">
        <v>29</v>
      </c>
      <c r="E3156" t="s">
        <v>30</v>
      </c>
      <c r="F3156" t="s">
        <v>1477</v>
      </c>
      <c r="G3156" t="s">
        <v>1478</v>
      </c>
      <c r="H3156" t="s">
        <v>6354</v>
      </c>
      <c r="I3156" t="s">
        <v>6193</v>
      </c>
      <c r="J3156" t="s">
        <v>1682</v>
      </c>
      <c r="K3156" t="s">
        <v>31</v>
      </c>
      <c r="L3156" t="s">
        <v>31</v>
      </c>
      <c r="M3156" t="s">
        <v>42</v>
      </c>
      <c r="N3156" t="s">
        <v>43</v>
      </c>
      <c r="O3156" t="s">
        <v>53</v>
      </c>
      <c r="P3156" t="s">
        <v>1683</v>
      </c>
      <c r="Q3156" t="s">
        <v>462</v>
      </c>
      <c r="R3156" t="s">
        <v>1684</v>
      </c>
      <c r="S3156" t="str">
        <f t="shared" si="45"/>
        <v>HUAYTA QUIZA, ALVARO ALFREDO</v>
      </c>
      <c r="T3156" t="s">
        <v>52</v>
      </c>
      <c r="U3156" t="s">
        <v>48</v>
      </c>
      <c r="V3156" t="s">
        <v>49</v>
      </c>
      <c r="W3156" t="s">
        <v>19008</v>
      </c>
      <c r="X3156" s="126">
        <v>23811</v>
      </c>
      <c r="Y3156" t="s">
        <v>1685</v>
      </c>
      <c r="AB3156" t="s">
        <v>38</v>
      </c>
      <c r="AC3156" t="s">
        <v>39</v>
      </c>
      <c r="AD3156" t="s">
        <v>40</v>
      </c>
    </row>
    <row r="3157" spans="1:30" x14ac:dyDescent="0.25">
      <c r="A3157" t="s">
        <v>1686</v>
      </c>
      <c r="B3157" t="s">
        <v>27</v>
      </c>
      <c r="C3157" t="s">
        <v>28</v>
      </c>
      <c r="D3157" t="s">
        <v>29</v>
      </c>
      <c r="E3157" t="s">
        <v>30</v>
      </c>
      <c r="F3157" t="s">
        <v>1477</v>
      </c>
      <c r="G3157" t="s">
        <v>1478</v>
      </c>
      <c r="H3157" t="s">
        <v>6354</v>
      </c>
      <c r="I3157" t="s">
        <v>6193</v>
      </c>
      <c r="J3157" t="s">
        <v>1686</v>
      </c>
      <c r="K3157" t="s">
        <v>31</v>
      </c>
      <c r="L3157" t="s">
        <v>31</v>
      </c>
      <c r="M3157" t="s">
        <v>42</v>
      </c>
      <c r="N3157" t="s">
        <v>43</v>
      </c>
      <c r="O3157" t="s">
        <v>53</v>
      </c>
      <c r="P3157" t="s">
        <v>106</v>
      </c>
      <c r="Q3157" t="s">
        <v>1687</v>
      </c>
      <c r="R3157" t="s">
        <v>497</v>
      </c>
      <c r="S3157" t="str">
        <f t="shared" si="45"/>
        <v>MAMANI MANDAMIENTOS, GRACIELA</v>
      </c>
      <c r="T3157" t="s">
        <v>47</v>
      </c>
      <c r="U3157" t="s">
        <v>48</v>
      </c>
      <c r="V3157" t="s">
        <v>49</v>
      </c>
      <c r="W3157" t="s">
        <v>19009</v>
      </c>
      <c r="X3157" s="126">
        <v>25809</v>
      </c>
      <c r="Y3157" t="s">
        <v>1688</v>
      </c>
      <c r="AB3157" t="s">
        <v>38</v>
      </c>
      <c r="AC3157" t="s">
        <v>39</v>
      </c>
      <c r="AD3157" t="s">
        <v>40</v>
      </c>
    </row>
    <row r="3158" spans="1:30" x14ac:dyDescent="0.25">
      <c r="A3158" t="s">
        <v>1689</v>
      </c>
      <c r="B3158" t="s">
        <v>27</v>
      </c>
      <c r="C3158" t="s">
        <v>28</v>
      </c>
      <c r="D3158" t="s">
        <v>29</v>
      </c>
      <c r="E3158" t="s">
        <v>30</v>
      </c>
      <c r="F3158" t="s">
        <v>1477</v>
      </c>
      <c r="G3158" t="s">
        <v>1478</v>
      </c>
      <c r="H3158" t="s">
        <v>6354</v>
      </c>
      <c r="I3158" t="s">
        <v>6193</v>
      </c>
      <c r="J3158" t="s">
        <v>1689</v>
      </c>
      <c r="K3158" t="s">
        <v>31</v>
      </c>
      <c r="L3158" t="s">
        <v>31</v>
      </c>
      <c r="M3158" t="s">
        <v>42</v>
      </c>
      <c r="N3158" t="s">
        <v>61</v>
      </c>
      <c r="O3158" t="s">
        <v>19010</v>
      </c>
      <c r="P3158" t="s">
        <v>186</v>
      </c>
      <c r="Q3158" t="s">
        <v>106</v>
      </c>
      <c r="R3158" t="s">
        <v>559</v>
      </c>
      <c r="S3158" s="189" t="s">
        <v>235</v>
      </c>
      <c r="T3158" t="s">
        <v>64</v>
      </c>
      <c r="U3158" t="s">
        <v>48</v>
      </c>
      <c r="V3158" t="s">
        <v>49</v>
      </c>
      <c r="W3158" t="s">
        <v>23097</v>
      </c>
      <c r="X3158" s="126">
        <v>30639</v>
      </c>
      <c r="Y3158" t="s">
        <v>23098</v>
      </c>
      <c r="Z3158" s="126">
        <v>44256</v>
      </c>
      <c r="AA3158" s="126">
        <v>44561</v>
      </c>
      <c r="AB3158" t="s">
        <v>38</v>
      </c>
      <c r="AC3158" t="s">
        <v>6628</v>
      </c>
      <c r="AD3158" t="s">
        <v>40</v>
      </c>
    </row>
    <row r="3159" spans="1:30" x14ac:dyDescent="0.25">
      <c r="A3159" t="s">
        <v>1690</v>
      </c>
      <c r="B3159" t="s">
        <v>27</v>
      </c>
      <c r="C3159" t="s">
        <v>28</v>
      </c>
      <c r="D3159" t="s">
        <v>29</v>
      </c>
      <c r="E3159" t="s">
        <v>30</v>
      </c>
      <c r="F3159" t="s">
        <v>1477</v>
      </c>
      <c r="G3159" t="s">
        <v>1478</v>
      </c>
      <c r="H3159" t="s">
        <v>6354</v>
      </c>
      <c r="I3159" t="s">
        <v>6193</v>
      </c>
      <c r="J3159" t="s">
        <v>1690</v>
      </c>
      <c r="K3159" t="s">
        <v>31</v>
      </c>
      <c r="L3159" t="s">
        <v>31</v>
      </c>
      <c r="M3159" t="s">
        <v>42</v>
      </c>
      <c r="N3159" t="s">
        <v>43</v>
      </c>
      <c r="O3159" t="s">
        <v>53</v>
      </c>
      <c r="P3159" t="s">
        <v>612</v>
      </c>
      <c r="Q3159" t="s">
        <v>67</v>
      </c>
      <c r="R3159" t="s">
        <v>1691</v>
      </c>
      <c r="S3159" t="str">
        <f t="shared" si="45"/>
        <v>LOPE CHOQUE, ALFONSO POLICARPO</v>
      </c>
      <c r="T3159" t="s">
        <v>59</v>
      </c>
      <c r="U3159" t="s">
        <v>48</v>
      </c>
      <c r="V3159" t="s">
        <v>49</v>
      </c>
      <c r="W3159" t="s">
        <v>19011</v>
      </c>
      <c r="X3159" s="126">
        <v>23402</v>
      </c>
      <c r="Y3159" t="s">
        <v>1692</v>
      </c>
      <c r="AB3159" t="s">
        <v>38</v>
      </c>
      <c r="AC3159" t="s">
        <v>39</v>
      </c>
      <c r="AD3159" t="s">
        <v>40</v>
      </c>
    </row>
    <row r="3160" spans="1:30" x14ac:dyDescent="0.25">
      <c r="A3160" t="s">
        <v>1693</v>
      </c>
      <c r="B3160" t="s">
        <v>27</v>
      </c>
      <c r="C3160" t="s">
        <v>28</v>
      </c>
      <c r="D3160" t="s">
        <v>29</v>
      </c>
      <c r="E3160" t="s">
        <v>30</v>
      </c>
      <c r="F3160" t="s">
        <v>1477</v>
      </c>
      <c r="G3160" t="s">
        <v>1478</v>
      </c>
      <c r="H3160" t="s">
        <v>6354</v>
      </c>
      <c r="I3160" t="s">
        <v>6193</v>
      </c>
      <c r="J3160" t="s">
        <v>1693</v>
      </c>
      <c r="K3160" t="s">
        <v>31</v>
      </c>
      <c r="L3160" t="s">
        <v>31</v>
      </c>
      <c r="M3160" t="s">
        <v>42</v>
      </c>
      <c r="N3160" t="s">
        <v>43</v>
      </c>
      <c r="O3160" t="s">
        <v>53</v>
      </c>
      <c r="P3160" t="s">
        <v>149</v>
      </c>
      <c r="Q3160" t="s">
        <v>78</v>
      </c>
      <c r="R3160" t="s">
        <v>1694</v>
      </c>
      <c r="S3160" t="str">
        <f t="shared" si="45"/>
        <v>MACEDO PINEDA, DENIS SEBASTIAN</v>
      </c>
      <c r="T3160" t="s">
        <v>64</v>
      </c>
      <c r="U3160" t="s">
        <v>48</v>
      </c>
      <c r="V3160" t="s">
        <v>49</v>
      </c>
      <c r="W3160" t="s">
        <v>19012</v>
      </c>
      <c r="X3160" s="126">
        <v>25620</v>
      </c>
      <c r="Y3160" t="s">
        <v>1695</v>
      </c>
      <c r="AB3160" t="s">
        <v>38</v>
      </c>
      <c r="AC3160" t="s">
        <v>39</v>
      </c>
      <c r="AD3160" t="s">
        <v>40</v>
      </c>
    </row>
    <row r="3161" spans="1:30" x14ac:dyDescent="0.25">
      <c r="A3161" t="s">
        <v>1696</v>
      </c>
      <c r="B3161" t="s">
        <v>27</v>
      </c>
      <c r="C3161" t="s">
        <v>28</v>
      </c>
      <c r="D3161" t="s">
        <v>29</v>
      </c>
      <c r="E3161" t="s">
        <v>30</v>
      </c>
      <c r="F3161" t="s">
        <v>1477</v>
      </c>
      <c r="G3161" t="s">
        <v>1478</v>
      </c>
      <c r="H3161" t="s">
        <v>6354</v>
      </c>
      <c r="I3161" t="s">
        <v>6193</v>
      </c>
      <c r="J3161" t="s">
        <v>1696</v>
      </c>
      <c r="K3161" t="s">
        <v>31</v>
      </c>
      <c r="L3161" t="s">
        <v>31</v>
      </c>
      <c r="M3161" t="s">
        <v>42</v>
      </c>
      <c r="N3161" t="s">
        <v>43</v>
      </c>
      <c r="O3161" t="s">
        <v>1697</v>
      </c>
      <c r="P3161" t="s">
        <v>401</v>
      </c>
      <c r="Q3161" t="s">
        <v>341</v>
      </c>
      <c r="R3161" t="s">
        <v>3421</v>
      </c>
      <c r="S3161" t="str">
        <f t="shared" si="45"/>
        <v>ALANOCA GUTIERREZ, REBECA</v>
      </c>
      <c r="T3161" t="s">
        <v>64</v>
      </c>
      <c r="U3161" t="s">
        <v>48</v>
      </c>
      <c r="V3161" t="s">
        <v>16183</v>
      </c>
      <c r="W3161" t="s">
        <v>19013</v>
      </c>
      <c r="X3161" s="126">
        <v>31719</v>
      </c>
      <c r="Y3161" t="s">
        <v>14436</v>
      </c>
      <c r="Z3161" s="126">
        <v>44455</v>
      </c>
      <c r="AA3161" s="126">
        <v>44555</v>
      </c>
      <c r="AB3161" t="s">
        <v>38</v>
      </c>
      <c r="AC3161" t="s">
        <v>39</v>
      </c>
      <c r="AD3161" t="s">
        <v>40</v>
      </c>
    </row>
    <row r="3162" spans="1:30" x14ac:dyDescent="0.25">
      <c r="B3162" t="s">
        <v>27</v>
      </c>
      <c r="C3162" t="s">
        <v>28</v>
      </c>
      <c r="D3162" t="s">
        <v>29</v>
      </c>
      <c r="E3162" t="s">
        <v>30</v>
      </c>
      <c r="F3162" t="s">
        <v>1477</v>
      </c>
      <c r="G3162" t="s">
        <v>1478</v>
      </c>
      <c r="H3162" t="s">
        <v>6354</v>
      </c>
      <c r="I3162" t="s">
        <v>6193</v>
      </c>
      <c r="J3162" t="s">
        <v>1696</v>
      </c>
      <c r="K3162" t="s">
        <v>31</v>
      </c>
      <c r="L3162" t="s">
        <v>31</v>
      </c>
      <c r="M3162" t="s">
        <v>42</v>
      </c>
      <c r="N3162" t="s">
        <v>61</v>
      </c>
      <c r="O3162" t="s">
        <v>19014</v>
      </c>
      <c r="P3162" t="s">
        <v>529</v>
      </c>
      <c r="Q3162" t="s">
        <v>71</v>
      </c>
      <c r="R3162" t="s">
        <v>23099</v>
      </c>
      <c r="S3162" s="189" t="s">
        <v>235</v>
      </c>
      <c r="T3162" t="s">
        <v>64</v>
      </c>
      <c r="U3162" t="s">
        <v>48</v>
      </c>
      <c r="V3162" t="s">
        <v>49</v>
      </c>
      <c r="W3162" t="s">
        <v>23100</v>
      </c>
      <c r="X3162" s="126">
        <v>32035</v>
      </c>
      <c r="Y3162" t="s">
        <v>23101</v>
      </c>
      <c r="Z3162" s="126">
        <v>44455</v>
      </c>
      <c r="AA3162" s="126">
        <v>44555</v>
      </c>
      <c r="AB3162" t="s">
        <v>302</v>
      </c>
      <c r="AC3162" t="s">
        <v>6628</v>
      </c>
      <c r="AD3162" t="s">
        <v>40</v>
      </c>
    </row>
    <row r="3163" spans="1:30" x14ac:dyDescent="0.25">
      <c r="A3163" t="s">
        <v>1698</v>
      </c>
      <c r="B3163" t="s">
        <v>27</v>
      </c>
      <c r="C3163" t="s">
        <v>28</v>
      </c>
      <c r="D3163" t="s">
        <v>29</v>
      </c>
      <c r="E3163" t="s">
        <v>30</v>
      </c>
      <c r="F3163" t="s">
        <v>1477</v>
      </c>
      <c r="G3163" t="s">
        <v>1478</v>
      </c>
      <c r="H3163" t="s">
        <v>6354</v>
      </c>
      <c r="I3163" t="s">
        <v>6193</v>
      </c>
      <c r="J3163" t="s">
        <v>1698</v>
      </c>
      <c r="K3163" t="s">
        <v>31</v>
      </c>
      <c r="L3163" t="s">
        <v>31</v>
      </c>
      <c r="M3163" t="s">
        <v>42</v>
      </c>
      <c r="N3163" t="s">
        <v>43</v>
      </c>
      <c r="O3163" t="s">
        <v>53</v>
      </c>
      <c r="P3163" t="s">
        <v>106</v>
      </c>
      <c r="Q3163" t="s">
        <v>546</v>
      </c>
      <c r="R3163" t="s">
        <v>1699</v>
      </c>
      <c r="S3163" t="str">
        <f t="shared" si="45"/>
        <v>MAMANI ESTEBA, LUIS CRISTOBAL</v>
      </c>
      <c r="T3163" t="s">
        <v>47</v>
      </c>
      <c r="U3163" t="s">
        <v>48</v>
      </c>
      <c r="V3163" t="s">
        <v>49</v>
      </c>
      <c r="W3163" t="s">
        <v>19015</v>
      </c>
      <c r="X3163" s="126">
        <v>21966</v>
      </c>
      <c r="Y3163" t="s">
        <v>1700</v>
      </c>
      <c r="AB3163" t="s">
        <v>38</v>
      </c>
      <c r="AC3163" t="s">
        <v>39</v>
      </c>
      <c r="AD3163" t="s">
        <v>40</v>
      </c>
    </row>
    <row r="3164" spans="1:30" x14ac:dyDescent="0.25">
      <c r="A3164" t="s">
        <v>1701</v>
      </c>
      <c r="B3164" t="s">
        <v>27</v>
      </c>
      <c r="C3164" t="s">
        <v>28</v>
      </c>
      <c r="D3164" t="s">
        <v>29</v>
      </c>
      <c r="E3164" t="s">
        <v>30</v>
      </c>
      <c r="F3164" t="s">
        <v>1477</v>
      </c>
      <c r="G3164" t="s">
        <v>1478</v>
      </c>
      <c r="H3164" t="s">
        <v>6354</v>
      </c>
      <c r="I3164" t="s">
        <v>6193</v>
      </c>
      <c r="J3164" t="s">
        <v>1701</v>
      </c>
      <c r="K3164" t="s">
        <v>31</v>
      </c>
      <c r="L3164" t="s">
        <v>31</v>
      </c>
      <c r="M3164" t="s">
        <v>42</v>
      </c>
      <c r="N3164" t="s">
        <v>43</v>
      </c>
      <c r="O3164" t="s">
        <v>53</v>
      </c>
      <c r="P3164" t="s">
        <v>106</v>
      </c>
      <c r="Q3164" t="s">
        <v>74</v>
      </c>
      <c r="R3164" t="s">
        <v>1541</v>
      </c>
      <c r="S3164" t="str">
        <f t="shared" si="45"/>
        <v>MAMANI HUANCA, CORINA MARCELINA</v>
      </c>
      <c r="T3164" t="s">
        <v>47</v>
      </c>
      <c r="U3164" t="s">
        <v>48</v>
      </c>
      <c r="V3164" t="s">
        <v>49</v>
      </c>
      <c r="W3164" t="s">
        <v>19016</v>
      </c>
      <c r="X3164" s="126">
        <v>22467</v>
      </c>
      <c r="Y3164" t="s">
        <v>1542</v>
      </c>
      <c r="AB3164" t="s">
        <v>38</v>
      </c>
      <c r="AC3164" t="s">
        <v>39</v>
      </c>
      <c r="AD3164" t="s">
        <v>40</v>
      </c>
    </row>
    <row r="3165" spans="1:30" x14ac:dyDescent="0.25">
      <c r="A3165" t="s">
        <v>1702</v>
      </c>
      <c r="B3165" t="s">
        <v>27</v>
      </c>
      <c r="C3165" t="s">
        <v>28</v>
      </c>
      <c r="D3165" t="s">
        <v>29</v>
      </c>
      <c r="E3165" t="s">
        <v>30</v>
      </c>
      <c r="F3165" t="s">
        <v>1477</v>
      </c>
      <c r="G3165" t="s">
        <v>1478</v>
      </c>
      <c r="H3165" t="s">
        <v>6354</v>
      </c>
      <c r="I3165" t="s">
        <v>6193</v>
      </c>
      <c r="J3165" t="s">
        <v>1702</v>
      </c>
      <c r="K3165" t="s">
        <v>31</v>
      </c>
      <c r="L3165" t="s">
        <v>31</v>
      </c>
      <c r="M3165" t="s">
        <v>42</v>
      </c>
      <c r="N3165" t="s">
        <v>43</v>
      </c>
      <c r="O3165" t="s">
        <v>53</v>
      </c>
      <c r="P3165" t="s">
        <v>106</v>
      </c>
      <c r="Q3165" t="s">
        <v>391</v>
      </c>
      <c r="R3165" t="s">
        <v>443</v>
      </c>
      <c r="S3165" t="str">
        <f t="shared" si="45"/>
        <v>MAMANI LLANO, JUSTO</v>
      </c>
      <c r="T3165" t="s">
        <v>47</v>
      </c>
      <c r="U3165" t="s">
        <v>48</v>
      </c>
      <c r="V3165" t="s">
        <v>813</v>
      </c>
      <c r="W3165" t="s">
        <v>19017</v>
      </c>
      <c r="X3165" s="126">
        <v>22512</v>
      </c>
      <c r="Y3165" t="s">
        <v>1571</v>
      </c>
      <c r="Z3165" s="126">
        <v>44256</v>
      </c>
      <c r="AA3165" s="126">
        <v>44561</v>
      </c>
      <c r="AB3165" t="s">
        <v>38</v>
      </c>
      <c r="AC3165" t="s">
        <v>39</v>
      </c>
      <c r="AD3165" t="s">
        <v>40</v>
      </c>
    </row>
    <row r="3166" spans="1:30" x14ac:dyDescent="0.25">
      <c r="B3166" t="s">
        <v>27</v>
      </c>
      <c r="C3166" t="s">
        <v>28</v>
      </c>
      <c r="D3166" t="s">
        <v>29</v>
      </c>
      <c r="E3166" t="s">
        <v>30</v>
      </c>
      <c r="F3166" t="s">
        <v>1477</v>
      </c>
      <c r="G3166" t="s">
        <v>1478</v>
      </c>
      <c r="H3166" t="s">
        <v>6354</v>
      </c>
      <c r="I3166" t="s">
        <v>6193</v>
      </c>
      <c r="J3166" t="s">
        <v>1702</v>
      </c>
      <c r="K3166" t="s">
        <v>31</v>
      </c>
      <c r="L3166" t="s">
        <v>31</v>
      </c>
      <c r="M3166" t="s">
        <v>42</v>
      </c>
      <c r="N3166" t="s">
        <v>61</v>
      </c>
      <c r="O3166" t="s">
        <v>19018</v>
      </c>
      <c r="P3166" t="s">
        <v>230</v>
      </c>
      <c r="Q3166" t="s">
        <v>126</v>
      </c>
      <c r="R3166" t="s">
        <v>649</v>
      </c>
      <c r="S3166" s="189" t="s">
        <v>235</v>
      </c>
      <c r="T3166" t="s">
        <v>64</v>
      </c>
      <c r="U3166" t="s">
        <v>48</v>
      </c>
      <c r="V3166" t="s">
        <v>49</v>
      </c>
      <c r="W3166" t="s">
        <v>23102</v>
      </c>
      <c r="X3166" s="126">
        <v>27801</v>
      </c>
      <c r="Y3166" t="s">
        <v>23103</v>
      </c>
      <c r="Z3166" s="126">
        <v>44256</v>
      </c>
      <c r="AA3166" s="126">
        <v>44561</v>
      </c>
      <c r="AB3166" t="s">
        <v>302</v>
      </c>
      <c r="AC3166" t="s">
        <v>6628</v>
      </c>
      <c r="AD3166" t="s">
        <v>40</v>
      </c>
    </row>
    <row r="3167" spans="1:30" x14ac:dyDescent="0.25">
      <c r="A3167" t="s">
        <v>1703</v>
      </c>
      <c r="B3167" t="s">
        <v>27</v>
      </c>
      <c r="C3167" t="s">
        <v>28</v>
      </c>
      <c r="D3167" t="s">
        <v>29</v>
      </c>
      <c r="E3167" t="s">
        <v>30</v>
      </c>
      <c r="F3167" t="s">
        <v>1477</v>
      </c>
      <c r="G3167" t="s">
        <v>1478</v>
      </c>
      <c r="H3167" t="s">
        <v>6354</v>
      </c>
      <c r="I3167" t="s">
        <v>6193</v>
      </c>
      <c r="J3167" t="s">
        <v>1703</v>
      </c>
      <c r="K3167" t="s">
        <v>31</v>
      </c>
      <c r="L3167" t="s">
        <v>31</v>
      </c>
      <c r="M3167" t="s">
        <v>42</v>
      </c>
      <c r="N3167" t="s">
        <v>43</v>
      </c>
      <c r="O3167" t="s">
        <v>53</v>
      </c>
      <c r="P3167" t="s">
        <v>106</v>
      </c>
      <c r="Q3167" t="s">
        <v>339</v>
      </c>
      <c r="R3167" t="s">
        <v>1704</v>
      </c>
      <c r="S3167" t="str">
        <f t="shared" si="45"/>
        <v>MAMANI MIRANDA, AVELINO</v>
      </c>
      <c r="T3167" t="s">
        <v>52</v>
      </c>
      <c r="U3167" t="s">
        <v>48</v>
      </c>
      <c r="V3167" t="s">
        <v>49</v>
      </c>
      <c r="W3167" t="s">
        <v>19019</v>
      </c>
      <c r="X3167" s="126">
        <v>21585</v>
      </c>
      <c r="Y3167" t="s">
        <v>1705</v>
      </c>
      <c r="AB3167" t="s">
        <v>38</v>
      </c>
      <c r="AC3167" t="s">
        <v>39</v>
      </c>
      <c r="AD3167" t="s">
        <v>40</v>
      </c>
    </row>
    <row r="3168" spans="1:30" x14ac:dyDescent="0.25">
      <c r="A3168" t="s">
        <v>1706</v>
      </c>
      <c r="B3168" t="s">
        <v>27</v>
      </c>
      <c r="C3168" t="s">
        <v>28</v>
      </c>
      <c r="D3168" t="s">
        <v>29</v>
      </c>
      <c r="E3168" t="s">
        <v>30</v>
      </c>
      <c r="F3168" t="s">
        <v>1477</v>
      </c>
      <c r="G3168" t="s">
        <v>1478</v>
      </c>
      <c r="H3168" t="s">
        <v>6354</v>
      </c>
      <c r="I3168" t="s">
        <v>6193</v>
      </c>
      <c r="J3168" t="s">
        <v>1706</v>
      </c>
      <c r="K3168" t="s">
        <v>31</v>
      </c>
      <c r="L3168" t="s">
        <v>31</v>
      </c>
      <c r="M3168" t="s">
        <v>42</v>
      </c>
      <c r="N3168" t="s">
        <v>43</v>
      </c>
      <c r="O3168" t="s">
        <v>53</v>
      </c>
      <c r="P3168" t="s">
        <v>106</v>
      </c>
      <c r="Q3168" t="s">
        <v>1707</v>
      </c>
      <c r="R3168" t="s">
        <v>578</v>
      </c>
      <c r="S3168" t="str">
        <f t="shared" si="45"/>
        <v>MAMANI PAJA, JOSEFINA</v>
      </c>
      <c r="T3168" t="s">
        <v>47</v>
      </c>
      <c r="U3168" t="s">
        <v>48</v>
      </c>
      <c r="V3168" t="s">
        <v>49</v>
      </c>
      <c r="W3168" t="s">
        <v>19020</v>
      </c>
      <c r="X3168" s="126">
        <v>20911</v>
      </c>
      <c r="Y3168" t="s">
        <v>1708</v>
      </c>
      <c r="AB3168" t="s">
        <v>38</v>
      </c>
      <c r="AC3168" t="s">
        <v>39</v>
      </c>
      <c r="AD3168" t="s">
        <v>40</v>
      </c>
    </row>
    <row r="3169" spans="1:30" x14ac:dyDescent="0.25">
      <c r="A3169" t="s">
        <v>1709</v>
      </c>
      <c r="B3169" t="s">
        <v>27</v>
      </c>
      <c r="C3169" t="s">
        <v>28</v>
      </c>
      <c r="D3169" t="s">
        <v>29</v>
      </c>
      <c r="E3169" t="s">
        <v>30</v>
      </c>
      <c r="F3169" t="s">
        <v>1477</v>
      </c>
      <c r="G3169" t="s">
        <v>1478</v>
      </c>
      <c r="H3169" t="s">
        <v>6354</v>
      </c>
      <c r="I3169" t="s">
        <v>6193</v>
      </c>
      <c r="J3169" t="s">
        <v>1709</v>
      </c>
      <c r="K3169" t="s">
        <v>31</v>
      </c>
      <c r="L3169" t="s">
        <v>31</v>
      </c>
      <c r="M3169" t="s">
        <v>42</v>
      </c>
      <c r="N3169" t="s">
        <v>43</v>
      </c>
      <c r="O3169" t="s">
        <v>6563</v>
      </c>
      <c r="P3169" t="s">
        <v>529</v>
      </c>
      <c r="Q3169" t="s">
        <v>204</v>
      </c>
      <c r="R3169" t="s">
        <v>3559</v>
      </c>
      <c r="S3169" t="str">
        <f t="shared" si="45"/>
        <v>JORGE CASTRO, ROSENDO</v>
      </c>
      <c r="T3169" t="s">
        <v>52</v>
      </c>
      <c r="U3169" t="s">
        <v>48</v>
      </c>
      <c r="V3169" t="s">
        <v>49</v>
      </c>
      <c r="W3169" t="s">
        <v>19021</v>
      </c>
      <c r="X3169" s="126">
        <v>23711</v>
      </c>
      <c r="Y3169" t="s">
        <v>5001</v>
      </c>
      <c r="AB3169" t="s">
        <v>38</v>
      </c>
      <c r="AC3169" t="s">
        <v>39</v>
      </c>
      <c r="AD3169" t="s">
        <v>40</v>
      </c>
    </row>
    <row r="3170" spans="1:30" x14ac:dyDescent="0.25">
      <c r="A3170" t="s">
        <v>1710</v>
      </c>
      <c r="B3170" t="s">
        <v>27</v>
      </c>
      <c r="C3170" t="s">
        <v>28</v>
      </c>
      <c r="D3170" t="s">
        <v>29</v>
      </c>
      <c r="E3170" t="s">
        <v>30</v>
      </c>
      <c r="F3170" t="s">
        <v>1477</v>
      </c>
      <c r="G3170" t="s">
        <v>1478</v>
      </c>
      <c r="H3170" t="s">
        <v>6354</v>
      </c>
      <c r="I3170" t="s">
        <v>6193</v>
      </c>
      <c r="J3170" t="s">
        <v>1710</v>
      </c>
      <c r="K3170" t="s">
        <v>31</v>
      </c>
      <c r="L3170" t="s">
        <v>31</v>
      </c>
      <c r="M3170" t="s">
        <v>42</v>
      </c>
      <c r="N3170" t="s">
        <v>43</v>
      </c>
      <c r="O3170" t="s">
        <v>14437</v>
      </c>
      <c r="P3170" t="s">
        <v>174</v>
      </c>
      <c r="Q3170" t="s">
        <v>4427</v>
      </c>
      <c r="R3170" t="s">
        <v>4428</v>
      </c>
      <c r="S3170" t="str">
        <f t="shared" si="45"/>
        <v>ROJAS BENAVIDEZ, FERNANDO RAFAEL</v>
      </c>
      <c r="T3170" t="s">
        <v>316</v>
      </c>
      <c r="U3170" t="s">
        <v>48</v>
      </c>
      <c r="V3170" t="s">
        <v>49</v>
      </c>
      <c r="W3170" t="s">
        <v>19022</v>
      </c>
      <c r="X3170" s="126">
        <v>25352</v>
      </c>
      <c r="Y3170" t="s">
        <v>4429</v>
      </c>
      <c r="AB3170" t="s">
        <v>38</v>
      </c>
      <c r="AC3170" t="s">
        <v>39</v>
      </c>
      <c r="AD3170" t="s">
        <v>40</v>
      </c>
    </row>
    <row r="3171" spans="1:30" x14ac:dyDescent="0.25">
      <c r="A3171" t="s">
        <v>1711</v>
      </c>
      <c r="B3171" t="s">
        <v>27</v>
      </c>
      <c r="C3171" t="s">
        <v>28</v>
      </c>
      <c r="D3171" t="s">
        <v>29</v>
      </c>
      <c r="E3171" t="s">
        <v>30</v>
      </c>
      <c r="F3171" t="s">
        <v>1477</v>
      </c>
      <c r="G3171" t="s">
        <v>1478</v>
      </c>
      <c r="H3171" t="s">
        <v>6354</v>
      </c>
      <c r="I3171" t="s">
        <v>6193</v>
      </c>
      <c r="J3171" t="s">
        <v>1711</v>
      </c>
      <c r="K3171" t="s">
        <v>31</v>
      </c>
      <c r="L3171" t="s">
        <v>31</v>
      </c>
      <c r="M3171" t="s">
        <v>42</v>
      </c>
      <c r="N3171" t="s">
        <v>61</v>
      </c>
      <c r="O3171" t="s">
        <v>19023</v>
      </c>
      <c r="P3171" t="s">
        <v>740</v>
      </c>
      <c r="Q3171" t="s">
        <v>23104</v>
      </c>
      <c r="R3171" t="s">
        <v>23105</v>
      </c>
      <c r="S3171" s="189" t="s">
        <v>235</v>
      </c>
      <c r="T3171" t="s">
        <v>64</v>
      </c>
      <c r="U3171" t="s">
        <v>48</v>
      </c>
      <c r="V3171" t="s">
        <v>49</v>
      </c>
      <c r="W3171" t="s">
        <v>23106</v>
      </c>
      <c r="X3171" s="126">
        <v>29344</v>
      </c>
      <c r="Y3171" t="s">
        <v>23107</v>
      </c>
      <c r="Z3171" s="126">
        <v>44531</v>
      </c>
      <c r="AA3171" s="126">
        <v>44561</v>
      </c>
      <c r="AB3171" t="s">
        <v>38</v>
      </c>
      <c r="AC3171" t="s">
        <v>6628</v>
      </c>
      <c r="AD3171" t="s">
        <v>40</v>
      </c>
    </row>
    <row r="3172" spans="1:30" x14ac:dyDescent="0.25">
      <c r="A3172" t="s">
        <v>1714</v>
      </c>
      <c r="B3172" t="s">
        <v>27</v>
      </c>
      <c r="C3172" t="s">
        <v>28</v>
      </c>
      <c r="D3172" t="s">
        <v>29</v>
      </c>
      <c r="E3172" t="s">
        <v>30</v>
      </c>
      <c r="F3172" t="s">
        <v>1477</v>
      </c>
      <c r="G3172" t="s">
        <v>1478</v>
      </c>
      <c r="H3172" t="s">
        <v>6354</v>
      </c>
      <c r="I3172" t="s">
        <v>6193</v>
      </c>
      <c r="J3172" t="s">
        <v>1714</v>
      </c>
      <c r="K3172" t="s">
        <v>31</v>
      </c>
      <c r="L3172" t="s">
        <v>31</v>
      </c>
      <c r="M3172" t="s">
        <v>42</v>
      </c>
      <c r="N3172" t="s">
        <v>43</v>
      </c>
      <c r="O3172" t="s">
        <v>53</v>
      </c>
      <c r="P3172" t="s">
        <v>324</v>
      </c>
      <c r="Q3172" t="s">
        <v>565</v>
      </c>
      <c r="R3172" t="s">
        <v>973</v>
      </c>
      <c r="S3172" t="str">
        <f t="shared" si="45"/>
        <v>MERMA FRANCO, RENE</v>
      </c>
      <c r="T3172" t="s">
        <v>47</v>
      </c>
      <c r="U3172" t="s">
        <v>48</v>
      </c>
      <c r="V3172" t="s">
        <v>49</v>
      </c>
      <c r="W3172" t="s">
        <v>19024</v>
      </c>
      <c r="X3172" s="126">
        <v>22128</v>
      </c>
      <c r="Y3172" t="s">
        <v>1715</v>
      </c>
      <c r="AB3172" t="s">
        <v>38</v>
      </c>
      <c r="AC3172" t="s">
        <v>39</v>
      </c>
      <c r="AD3172" t="s">
        <v>40</v>
      </c>
    </row>
    <row r="3173" spans="1:30" x14ac:dyDescent="0.25">
      <c r="A3173" t="s">
        <v>1716</v>
      </c>
      <c r="B3173" t="s">
        <v>27</v>
      </c>
      <c r="C3173" t="s">
        <v>28</v>
      </c>
      <c r="D3173" t="s">
        <v>29</v>
      </c>
      <c r="E3173" t="s">
        <v>30</v>
      </c>
      <c r="F3173" t="s">
        <v>1477</v>
      </c>
      <c r="G3173" t="s">
        <v>1478</v>
      </c>
      <c r="H3173" t="s">
        <v>6354</v>
      </c>
      <c r="I3173" t="s">
        <v>6193</v>
      </c>
      <c r="J3173" t="s">
        <v>1716</v>
      </c>
      <c r="K3173" t="s">
        <v>31</v>
      </c>
      <c r="L3173" t="s">
        <v>31</v>
      </c>
      <c r="M3173" t="s">
        <v>42</v>
      </c>
      <c r="N3173" t="s">
        <v>43</v>
      </c>
      <c r="O3173" t="s">
        <v>53</v>
      </c>
      <c r="P3173" t="s">
        <v>538</v>
      </c>
      <c r="Q3173" t="s">
        <v>1718</v>
      </c>
      <c r="R3173" t="s">
        <v>1719</v>
      </c>
      <c r="S3173" t="str">
        <f t="shared" si="45"/>
        <v>MONJE JARICA, CARLOS DAVID</v>
      </c>
      <c r="T3173" t="s">
        <v>36</v>
      </c>
      <c r="U3173" t="s">
        <v>48</v>
      </c>
      <c r="V3173" t="s">
        <v>813</v>
      </c>
      <c r="W3173" t="s">
        <v>19025</v>
      </c>
      <c r="X3173" s="126">
        <v>22918</v>
      </c>
      <c r="Y3173" t="s">
        <v>1720</v>
      </c>
      <c r="Z3173" s="126">
        <v>44197</v>
      </c>
      <c r="AA3173" s="126">
        <v>44561</v>
      </c>
      <c r="AB3173" t="s">
        <v>38</v>
      </c>
      <c r="AC3173" t="s">
        <v>39</v>
      </c>
      <c r="AD3173" t="s">
        <v>40</v>
      </c>
    </row>
    <row r="3174" spans="1:30" x14ac:dyDescent="0.25">
      <c r="B3174" t="s">
        <v>27</v>
      </c>
      <c r="C3174" t="s">
        <v>28</v>
      </c>
      <c r="D3174" t="s">
        <v>29</v>
      </c>
      <c r="E3174" t="s">
        <v>30</v>
      </c>
      <c r="F3174" t="s">
        <v>1477</v>
      </c>
      <c r="G3174" t="s">
        <v>1478</v>
      </c>
      <c r="H3174" t="s">
        <v>6354</v>
      </c>
      <c r="I3174" t="s">
        <v>6193</v>
      </c>
      <c r="J3174" t="s">
        <v>1716</v>
      </c>
      <c r="K3174" t="s">
        <v>31</v>
      </c>
      <c r="L3174" t="s">
        <v>31</v>
      </c>
      <c r="M3174" t="s">
        <v>42</v>
      </c>
      <c r="N3174" t="s">
        <v>61</v>
      </c>
      <c r="O3174" t="s">
        <v>19026</v>
      </c>
      <c r="P3174" t="s">
        <v>531</v>
      </c>
      <c r="Q3174" t="s">
        <v>129</v>
      </c>
      <c r="R3174" t="s">
        <v>23108</v>
      </c>
      <c r="S3174" s="189" t="s">
        <v>235</v>
      </c>
      <c r="T3174" t="s">
        <v>64</v>
      </c>
      <c r="U3174" t="s">
        <v>48</v>
      </c>
      <c r="V3174" t="s">
        <v>49</v>
      </c>
      <c r="W3174" t="s">
        <v>23109</v>
      </c>
      <c r="X3174" s="126">
        <v>27644</v>
      </c>
      <c r="Y3174" t="s">
        <v>23110</v>
      </c>
      <c r="Z3174" s="126">
        <v>44256</v>
      </c>
      <c r="AA3174" s="126">
        <v>44561</v>
      </c>
      <c r="AB3174" t="s">
        <v>302</v>
      </c>
      <c r="AC3174" t="s">
        <v>6628</v>
      </c>
      <c r="AD3174" t="s">
        <v>40</v>
      </c>
    </row>
    <row r="3175" spans="1:30" x14ac:dyDescent="0.25">
      <c r="A3175" t="s">
        <v>1721</v>
      </c>
      <c r="B3175" t="s">
        <v>27</v>
      </c>
      <c r="C3175" t="s">
        <v>28</v>
      </c>
      <c r="D3175" t="s">
        <v>29</v>
      </c>
      <c r="E3175" t="s">
        <v>30</v>
      </c>
      <c r="F3175" t="s">
        <v>1477</v>
      </c>
      <c r="G3175" t="s">
        <v>1478</v>
      </c>
      <c r="H3175" t="s">
        <v>6354</v>
      </c>
      <c r="I3175" t="s">
        <v>6193</v>
      </c>
      <c r="J3175" t="s">
        <v>1721</v>
      </c>
      <c r="K3175" t="s">
        <v>31</v>
      </c>
      <c r="L3175" t="s">
        <v>31</v>
      </c>
      <c r="M3175" t="s">
        <v>42</v>
      </c>
      <c r="N3175" t="s">
        <v>43</v>
      </c>
      <c r="O3175" t="s">
        <v>53</v>
      </c>
      <c r="P3175" t="s">
        <v>269</v>
      </c>
      <c r="Q3175" t="s">
        <v>152</v>
      </c>
      <c r="R3175" t="s">
        <v>903</v>
      </c>
      <c r="S3175" t="str">
        <f t="shared" si="45"/>
        <v>NEYRA RAMOS, ALFREDO</v>
      </c>
      <c r="T3175" t="s">
        <v>36</v>
      </c>
      <c r="U3175" t="s">
        <v>48</v>
      </c>
      <c r="V3175" t="s">
        <v>49</v>
      </c>
      <c r="W3175" t="s">
        <v>19027</v>
      </c>
      <c r="X3175" s="126">
        <v>23290</v>
      </c>
      <c r="Y3175" t="s">
        <v>1722</v>
      </c>
      <c r="AB3175" t="s">
        <v>38</v>
      </c>
      <c r="AC3175" t="s">
        <v>39</v>
      </c>
      <c r="AD3175" t="s">
        <v>40</v>
      </c>
    </row>
    <row r="3176" spans="1:30" x14ac:dyDescent="0.25">
      <c r="A3176" t="s">
        <v>1723</v>
      </c>
      <c r="B3176" t="s">
        <v>27</v>
      </c>
      <c r="C3176" t="s">
        <v>28</v>
      </c>
      <c r="D3176" t="s">
        <v>29</v>
      </c>
      <c r="E3176" t="s">
        <v>30</v>
      </c>
      <c r="F3176" t="s">
        <v>1477</v>
      </c>
      <c r="G3176" t="s">
        <v>1478</v>
      </c>
      <c r="H3176" t="s">
        <v>6354</v>
      </c>
      <c r="I3176" t="s">
        <v>6193</v>
      </c>
      <c r="J3176" t="s">
        <v>1723</v>
      </c>
      <c r="K3176" t="s">
        <v>31</v>
      </c>
      <c r="L3176" t="s">
        <v>31</v>
      </c>
      <c r="M3176" t="s">
        <v>42</v>
      </c>
      <c r="N3176" t="s">
        <v>43</v>
      </c>
      <c r="O3176" t="s">
        <v>53</v>
      </c>
      <c r="P3176" t="s">
        <v>244</v>
      </c>
      <c r="Q3176" t="s">
        <v>305</v>
      </c>
      <c r="R3176" t="s">
        <v>1724</v>
      </c>
      <c r="S3176" t="str">
        <f t="shared" si="45"/>
        <v>NUÑEZ RODRIGUEZ, FORTUNATO</v>
      </c>
      <c r="T3176" t="s">
        <v>47</v>
      </c>
      <c r="U3176" t="s">
        <v>48</v>
      </c>
      <c r="V3176" t="s">
        <v>49</v>
      </c>
      <c r="W3176" t="s">
        <v>19028</v>
      </c>
      <c r="X3176" s="126">
        <v>21107</v>
      </c>
      <c r="Y3176" t="s">
        <v>1725</v>
      </c>
      <c r="AB3176" t="s">
        <v>38</v>
      </c>
      <c r="AC3176" t="s">
        <v>39</v>
      </c>
      <c r="AD3176" t="s">
        <v>40</v>
      </c>
    </row>
    <row r="3177" spans="1:30" x14ac:dyDescent="0.25">
      <c r="A3177" t="s">
        <v>1726</v>
      </c>
      <c r="B3177" t="s">
        <v>27</v>
      </c>
      <c r="C3177" t="s">
        <v>28</v>
      </c>
      <c r="D3177" t="s">
        <v>29</v>
      </c>
      <c r="E3177" t="s">
        <v>30</v>
      </c>
      <c r="F3177" t="s">
        <v>1477</v>
      </c>
      <c r="G3177" t="s">
        <v>1478</v>
      </c>
      <c r="H3177" t="s">
        <v>6354</v>
      </c>
      <c r="I3177" t="s">
        <v>6193</v>
      </c>
      <c r="J3177" t="s">
        <v>1726</v>
      </c>
      <c r="K3177" t="s">
        <v>31</v>
      </c>
      <c r="L3177" t="s">
        <v>31</v>
      </c>
      <c r="M3177" t="s">
        <v>42</v>
      </c>
      <c r="N3177" t="s">
        <v>43</v>
      </c>
      <c r="O3177" t="s">
        <v>1727</v>
      </c>
      <c r="P3177" t="s">
        <v>150</v>
      </c>
      <c r="Q3177" t="s">
        <v>232</v>
      </c>
      <c r="R3177" t="s">
        <v>1548</v>
      </c>
      <c r="S3177" t="str">
        <f t="shared" si="45"/>
        <v>LAURA CHIPANA, MARUJA HILDA</v>
      </c>
      <c r="T3177" t="s">
        <v>316</v>
      </c>
      <c r="U3177" t="s">
        <v>48</v>
      </c>
      <c r="V3177" t="s">
        <v>813</v>
      </c>
      <c r="W3177" t="s">
        <v>19029</v>
      </c>
      <c r="X3177" s="126">
        <v>23784</v>
      </c>
      <c r="Y3177" t="s">
        <v>1549</v>
      </c>
      <c r="Z3177" s="126">
        <v>44197</v>
      </c>
      <c r="AA3177" s="126">
        <v>44561</v>
      </c>
      <c r="AB3177" t="s">
        <v>38</v>
      </c>
      <c r="AC3177" t="s">
        <v>39</v>
      </c>
      <c r="AD3177" t="s">
        <v>40</v>
      </c>
    </row>
    <row r="3178" spans="1:30" x14ac:dyDescent="0.25">
      <c r="B3178" t="s">
        <v>27</v>
      </c>
      <c r="C3178" t="s">
        <v>28</v>
      </c>
      <c r="D3178" t="s">
        <v>29</v>
      </c>
      <c r="E3178" t="s">
        <v>30</v>
      </c>
      <c r="F3178" t="s">
        <v>1477</v>
      </c>
      <c r="G3178" t="s">
        <v>1478</v>
      </c>
      <c r="H3178" t="s">
        <v>6354</v>
      </c>
      <c r="I3178" t="s">
        <v>6193</v>
      </c>
      <c r="J3178" t="s">
        <v>1726</v>
      </c>
      <c r="K3178" t="s">
        <v>31</v>
      </c>
      <c r="L3178" t="s">
        <v>31</v>
      </c>
      <c r="M3178" t="s">
        <v>42</v>
      </c>
      <c r="N3178" t="s">
        <v>61</v>
      </c>
      <c r="O3178" t="s">
        <v>19030</v>
      </c>
      <c r="P3178" t="s">
        <v>1030</v>
      </c>
      <c r="Q3178" t="s">
        <v>2399</v>
      </c>
      <c r="R3178" t="s">
        <v>7535</v>
      </c>
      <c r="S3178" s="189" t="s">
        <v>235</v>
      </c>
      <c r="T3178" t="s">
        <v>64</v>
      </c>
      <c r="U3178" t="s">
        <v>48</v>
      </c>
      <c r="V3178" t="s">
        <v>49</v>
      </c>
      <c r="W3178" t="s">
        <v>23111</v>
      </c>
      <c r="X3178" s="126">
        <v>30261</v>
      </c>
      <c r="Y3178" t="s">
        <v>23112</v>
      </c>
      <c r="Z3178" s="126">
        <v>44256</v>
      </c>
      <c r="AA3178" s="126">
        <v>44561</v>
      </c>
      <c r="AB3178" t="s">
        <v>302</v>
      </c>
      <c r="AC3178" t="s">
        <v>6628</v>
      </c>
      <c r="AD3178" t="s">
        <v>40</v>
      </c>
    </row>
    <row r="3179" spans="1:30" x14ac:dyDescent="0.25">
      <c r="A3179" t="s">
        <v>1728</v>
      </c>
      <c r="B3179" t="s">
        <v>27</v>
      </c>
      <c r="C3179" t="s">
        <v>28</v>
      </c>
      <c r="D3179" t="s">
        <v>29</v>
      </c>
      <c r="E3179" t="s">
        <v>30</v>
      </c>
      <c r="F3179" t="s">
        <v>1477</v>
      </c>
      <c r="G3179" t="s">
        <v>1478</v>
      </c>
      <c r="H3179" t="s">
        <v>6354</v>
      </c>
      <c r="I3179" t="s">
        <v>6193</v>
      </c>
      <c r="J3179" t="s">
        <v>1728</v>
      </c>
      <c r="K3179" t="s">
        <v>31</v>
      </c>
      <c r="L3179" t="s">
        <v>31</v>
      </c>
      <c r="M3179" t="s">
        <v>42</v>
      </c>
      <c r="N3179" t="s">
        <v>43</v>
      </c>
      <c r="O3179" t="s">
        <v>53</v>
      </c>
      <c r="P3179" t="s">
        <v>130</v>
      </c>
      <c r="Q3179" t="s">
        <v>67</v>
      </c>
      <c r="R3179" t="s">
        <v>1729</v>
      </c>
      <c r="S3179" t="str">
        <f t="shared" si="45"/>
        <v>PAMPAMALLCO CHOQUE, ROSA ELVIRA</v>
      </c>
      <c r="T3179" t="s">
        <v>47</v>
      </c>
      <c r="U3179" t="s">
        <v>48</v>
      </c>
      <c r="V3179" t="s">
        <v>49</v>
      </c>
      <c r="W3179" t="s">
        <v>19031</v>
      </c>
      <c r="X3179" s="126">
        <v>24714</v>
      </c>
      <c r="Y3179" t="s">
        <v>1730</v>
      </c>
      <c r="AB3179" t="s">
        <v>38</v>
      </c>
      <c r="AC3179" t="s">
        <v>39</v>
      </c>
      <c r="AD3179" t="s">
        <v>40</v>
      </c>
    </row>
    <row r="3180" spans="1:30" x14ac:dyDescent="0.25">
      <c r="A3180" t="s">
        <v>1731</v>
      </c>
      <c r="B3180" t="s">
        <v>27</v>
      </c>
      <c r="C3180" t="s">
        <v>28</v>
      </c>
      <c r="D3180" t="s">
        <v>29</v>
      </c>
      <c r="E3180" t="s">
        <v>30</v>
      </c>
      <c r="F3180" t="s">
        <v>1477</v>
      </c>
      <c r="G3180" t="s">
        <v>1478</v>
      </c>
      <c r="H3180" t="s">
        <v>6354</v>
      </c>
      <c r="I3180" t="s">
        <v>6193</v>
      </c>
      <c r="J3180" t="s">
        <v>1731</v>
      </c>
      <c r="K3180" t="s">
        <v>31</v>
      </c>
      <c r="L3180" t="s">
        <v>31</v>
      </c>
      <c r="M3180" t="s">
        <v>42</v>
      </c>
      <c r="N3180" t="s">
        <v>43</v>
      </c>
      <c r="O3180" t="s">
        <v>984</v>
      </c>
      <c r="P3180" t="s">
        <v>105</v>
      </c>
      <c r="Q3180" t="s">
        <v>67</v>
      </c>
      <c r="R3180" t="s">
        <v>1732</v>
      </c>
      <c r="S3180" t="str">
        <f t="shared" si="45"/>
        <v>CHAMBI CHOQUE, MARY YUL</v>
      </c>
      <c r="T3180" t="s">
        <v>64</v>
      </c>
      <c r="U3180" t="s">
        <v>48</v>
      </c>
      <c r="V3180" t="s">
        <v>49</v>
      </c>
      <c r="W3180" t="s">
        <v>19032</v>
      </c>
      <c r="X3180" s="126">
        <v>26142</v>
      </c>
      <c r="Y3180" t="s">
        <v>1733</v>
      </c>
      <c r="AB3180" t="s">
        <v>38</v>
      </c>
      <c r="AC3180" t="s">
        <v>39</v>
      </c>
      <c r="AD3180" t="s">
        <v>40</v>
      </c>
    </row>
    <row r="3181" spans="1:30" x14ac:dyDescent="0.25">
      <c r="A3181" t="s">
        <v>1734</v>
      </c>
      <c r="B3181" t="s">
        <v>27</v>
      </c>
      <c r="C3181" t="s">
        <v>28</v>
      </c>
      <c r="D3181" t="s">
        <v>29</v>
      </c>
      <c r="E3181" t="s">
        <v>30</v>
      </c>
      <c r="F3181" t="s">
        <v>1477</v>
      </c>
      <c r="G3181" t="s">
        <v>1478</v>
      </c>
      <c r="H3181" t="s">
        <v>6354</v>
      </c>
      <c r="I3181" t="s">
        <v>6193</v>
      </c>
      <c r="J3181" t="s">
        <v>1734</v>
      </c>
      <c r="K3181" t="s">
        <v>31</v>
      </c>
      <c r="L3181" t="s">
        <v>31</v>
      </c>
      <c r="M3181" t="s">
        <v>42</v>
      </c>
      <c r="N3181" t="s">
        <v>43</v>
      </c>
      <c r="O3181" t="s">
        <v>53</v>
      </c>
      <c r="P3181" t="s">
        <v>1735</v>
      </c>
      <c r="Q3181" t="s">
        <v>593</v>
      </c>
      <c r="R3181" t="s">
        <v>1736</v>
      </c>
      <c r="S3181" t="str">
        <f t="shared" si="45"/>
        <v>PURACA SONCCO, ERNAN LAZARO</v>
      </c>
      <c r="T3181" t="s">
        <v>316</v>
      </c>
      <c r="U3181" t="s">
        <v>48</v>
      </c>
      <c r="V3181" t="s">
        <v>813</v>
      </c>
      <c r="W3181" t="s">
        <v>19033</v>
      </c>
      <c r="X3181" s="126">
        <v>23728</v>
      </c>
      <c r="Y3181" t="s">
        <v>1737</v>
      </c>
      <c r="Z3181" s="126">
        <v>44256</v>
      </c>
      <c r="AA3181" s="126">
        <v>44561</v>
      </c>
      <c r="AB3181" t="s">
        <v>38</v>
      </c>
      <c r="AC3181" t="s">
        <v>39</v>
      </c>
      <c r="AD3181" t="s">
        <v>40</v>
      </c>
    </row>
    <row r="3182" spans="1:30" x14ac:dyDescent="0.25">
      <c r="B3182" t="s">
        <v>27</v>
      </c>
      <c r="C3182" t="s">
        <v>28</v>
      </c>
      <c r="D3182" t="s">
        <v>29</v>
      </c>
      <c r="E3182" t="s">
        <v>30</v>
      </c>
      <c r="F3182" t="s">
        <v>1477</v>
      </c>
      <c r="G3182" t="s">
        <v>1478</v>
      </c>
      <c r="H3182" t="s">
        <v>6354</v>
      </c>
      <c r="I3182" t="s">
        <v>6193</v>
      </c>
      <c r="J3182" t="s">
        <v>1734</v>
      </c>
      <c r="K3182" t="s">
        <v>31</v>
      </c>
      <c r="L3182" t="s">
        <v>31</v>
      </c>
      <c r="M3182" t="s">
        <v>42</v>
      </c>
      <c r="N3182" t="s">
        <v>61</v>
      </c>
      <c r="O3182" t="s">
        <v>19034</v>
      </c>
      <c r="P3182" t="s">
        <v>267</v>
      </c>
      <c r="Q3182" t="s">
        <v>307</v>
      </c>
      <c r="R3182" t="s">
        <v>23113</v>
      </c>
      <c r="S3182" s="189" t="s">
        <v>235</v>
      </c>
      <c r="T3182" t="s">
        <v>64</v>
      </c>
      <c r="U3182" t="s">
        <v>48</v>
      </c>
      <c r="V3182" t="s">
        <v>49</v>
      </c>
      <c r="W3182" t="s">
        <v>23114</v>
      </c>
      <c r="X3182" s="126">
        <v>28972</v>
      </c>
      <c r="Y3182" t="s">
        <v>23115</v>
      </c>
      <c r="Z3182" s="126">
        <v>44256</v>
      </c>
      <c r="AA3182" s="126">
        <v>44561</v>
      </c>
      <c r="AB3182" t="s">
        <v>302</v>
      </c>
      <c r="AC3182" t="s">
        <v>6628</v>
      </c>
      <c r="AD3182" t="s">
        <v>40</v>
      </c>
    </row>
    <row r="3183" spans="1:30" x14ac:dyDescent="0.25">
      <c r="A3183" t="s">
        <v>1738</v>
      </c>
      <c r="B3183" t="s">
        <v>27</v>
      </c>
      <c r="C3183" t="s">
        <v>28</v>
      </c>
      <c r="D3183" t="s">
        <v>29</v>
      </c>
      <c r="E3183" t="s">
        <v>30</v>
      </c>
      <c r="F3183" t="s">
        <v>1477</v>
      </c>
      <c r="G3183" t="s">
        <v>1478</v>
      </c>
      <c r="H3183" t="s">
        <v>6354</v>
      </c>
      <c r="I3183" t="s">
        <v>6193</v>
      </c>
      <c r="J3183" t="s">
        <v>1738</v>
      </c>
      <c r="K3183" t="s">
        <v>31</v>
      </c>
      <c r="L3183" t="s">
        <v>31</v>
      </c>
      <c r="M3183" t="s">
        <v>42</v>
      </c>
      <c r="N3183" t="s">
        <v>43</v>
      </c>
      <c r="O3183" t="s">
        <v>53</v>
      </c>
      <c r="P3183" t="s">
        <v>1739</v>
      </c>
      <c r="Q3183" t="s">
        <v>228</v>
      </c>
      <c r="R3183" t="s">
        <v>764</v>
      </c>
      <c r="S3183" t="str">
        <f t="shared" si="45"/>
        <v>QUILLE CALIZAYA, CONSTANTINO</v>
      </c>
      <c r="T3183" t="s">
        <v>47</v>
      </c>
      <c r="U3183" t="s">
        <v>48</v>
      </c>
      <c r="V3183" t="s">
        <v>49</v>
      </c>
      <c r="W3183" t="s">
        <v>19035</v>
      </c>
      <c r="X3183" s="126">
        <v>21169</v>
      </c>
      <c r="Y3183" t="s">
        <v>1740</v>
      </c>
      <c r="AB3183" t="s">
        <v>38</v>
      </c>
      <c r="AC3183" t="s">
        <v>39</v>
      </c>
      <c r="AD3183" t="s">
        <v>40</v>
      </c>
    </row>
    <row r="3184" spans="1:30" x14ac:dyDescent="0.25">
      <c r="B3184" t="s">
        <v>27</v>
      </c>
      <c r="C3184" t="s">
        <v>28</v>
      </c>
      <c r="D3184" t="s">
        <v>29</v>
      </c>
      <c r="E3184" t="s">
        <v>30</v>
      </c>
      <c r="F3184" t="s">
        <v>1477</v>
      </c>
      <c r="G3184" t="s">
        <v>1478</v>
      </c>
      <c r="H3184" t="s">
        <v>6354</v>
      </c>
      <c r="I3184" t="s">
        <v>6193</v>
      </c>
      <c r="J3184" t="s">
        <v>1741</v>
      </c>
      <c r="K3184" t="s">
        <v>31</v>
      </c>
      <c r="L3184" t="s">
        <v>31</v>
      </c>
      <c r="M3184" t="s">
        <v>42</v>
      </c>
      <c r="N3184" t="s">
        <v>61</v>
      </c>
      <c r="O3184" t="s">
        <v>19036</v>
      </c>
      <c r="P3184" t="s">
        <v>106</v>
      </c>
      <c r="Q3184" t="s">
        <v>9630</v>
      </c>
      <c r="R3184" t="s">
        <v>23116</v>
      </c>
      <c r="S3184" s="189" t="s">
        <v>235</v>
      </c>
      <c r="T3184" t="s">
        <v>64</v>
      </c>
      <c r="U3184" t="s">
        <v>48</v>
      </c>
      <c r="V3184" t="s">
        <v>49</v>
      </c>
      <c r="W3184" t="s">
        <v>23117</v>
      </c>
      <c r="X3184" s="126">
        <v>32932</v>
      </c>
      <c r="Y3184" t="s">
        <v>23118</v>
      </c>
      <c r="Z3184" s="126">
        <v>44256</v>
      </c>
      <c r="AA3184" s="126">
        <v>44561</v>
      </c>
      <c r="AB3184" t="s">
        <v>302</v>
      </c>
      <c r="AC3184" t="s">
        <v>6628</v>
      </c>
      <c r="AD3184" t="s">
        <v>40</v>
      </c>
    </row>
    <row r="3185" spans="1:30" x14ac:dyDescent="0.25">
      <c r="A3185" t="s">
        <v>1741</v>
      </c>
      <c r="B3185" t="s">
        <v>27</v>
      </c>
      <c r="C3185" t="s">
        <v>28</v>
      </c>
      <c r="D3185" t="s">
        <v>29</v>
      </c>
      <c r="E3185" t="s">
        <v>30</v>
      </c>
      <c r="F3185" t="s">
        <v>1477</v>
      </c>
      <c r="G3185" t="s">
        <v>1478</v>
      </c>
      <c r="H3185" t="s">
        <v>6354</v>
      </c>
      <c r="I3185" t="s">
        <v>6193</v>
      </c>
      <c r="J3185" t="s">
        <v>1741</v>
      </c>
      <c r="K3185" t="s">
        <v>31</v>
      </c>
      <c r="L3185" t="s">
        <v>31</v>
      </c>
      <c r="M3185" t="s">
        <v>42</v>
      </c>
      <c r="N3185" t="s">
        <v>43</v>
      </c>
      <c r="O3185" t="s">
        <v>53</v>
      </c>
      <c r="P3185" t="s">
        <v>888</v>
      </c>
      <c r="Q3185" t="s">
        <v>696</v>
      </c>
      <c r="R3185" t="s">
        <v>1561</v>
      </c>
      <c r="S3185" t="str">
        <f t="shared" si="45"/>
        <v>QUINTO MENA, WILFREDO REMBERTO</v>
      </c>
      <c r="T3185" t="s">
        <v>59</v>
      </c>
      <c r="U3185" t="s">
        <v>48</v>
      </c>
      <c r="V3185" t="s">
        <v>813</v>
      </c>
      <c r="W3185" t="s">
        <v>19037</v>
      </c>
      <c r="X3185" s="126">
        <v>23411</v>
      </c>
      <c r="Y3185" t="s">
        <v>1562</v>
      </c>
      <c r="Z3185" s="126">
        <v>44256</v>
      </c>
      <c r="AA3185" s="126">
        <v>44561</v>
      </c>
      <c r="AB3185" t="s">
        <v>38</v>
      </c>
      <c r="AC3185" t="s">
        <v>39</v>
      </c>
      <c r="AD3185" t="s">
        <v>40</v>
      </c>
    </row>
    <row r="3186" spans="1:30" x14ac:dyDescent="0.25">
      <c r="A3186" t="s">
        <v>1742</v>
      </c>
      <c r="B3186" t="s">
        <v>27</v>
      </c>
      <c r="C3186" t="s">
        <v>28</v>
      </c>
      <c r="D3186" t="s">
        <v>29</v>
      </c>
      <c r="E3186" t="s">
        <v>30</v>
      </c>
      <c r="F3186" t="s">
        <v>1477</v>
      </c>
      <c r="G3186" t="s">
        <v>1478</v>
      </c>
      <c r="H3186" t="s">
        <v>6354</v>
      </c>
      <c r="I3186" t="s">
        <v>6193</v>
      </c>
      <c r="J3186" t="s">
        <v>1742</v>
      </c>
      <c r="K3186" t="s">
        <v>31</v>
      </c>
      <c r="L3186" t="s">
        <v>31</v>
      </c>
      <c r="M3186" t="s">
        <v>42</v>
      </c>
      <c r="N3186" t="s">
        <v>61</v>
      </c>
      <c r="O3186" t="s">
        <v>19038</v>
      </c>
      <c r="P3186" t="s">
        <v>6502</v>
      </c>
      <c r="Q3186" t="s">
        <v>536</v>
      </c>
      <c r="R3186" t="s">
        <v>282</v>
      </c>
      <c r="S3186" s="189" t="s">
        <v>235</v>
      </c>
      <c r="T3186" t="s">
        <v>18769</v>
      </c>
      <c r="U3186" t="s">
        <v>48</v>
      </c>
      <c r="V3186" t="s">
        <v>49</v>
      </c>
      <c r="W3186" t="s">
        <v>23119</v>
      </c>
      <c r="X3186" s="126">
        <v>30122</v>
      </c>
      <c r="Y3186" t="s">
        <v>23120</v>
      </c>
      <c r="Z3186" s="126">
        <v>44361</v>
      </c>
      <c r="AA3186" s="126">
        <v>44561</v>
      </c>
      <c r="AB3186" t="s">
        <v>38</v>
      </c>
      <c r="AC3186" t="s">
        <v>6628</v>
      </c>
      <c r="AD3186" t="s">
        <v>40</v>
      </c>
    </row>
    <row r="3187" spans="1:30" x14ac:dyDescent="0.25">
      <c r="A3187" t="s">
        <v>1743</v>
      </c>
      <c r="B3187" t="s">
        <v>27</v>
      </c>
      <c r="C3187" t="s">
        <v>28</v>
      </c>
      <c r="D3187" t="s">
        <v>29</v>
      </c>
      <c r="E3187" t="s">
        <v>30</v>
      </c>
      <c r="F3187" t="s">
        <v>1477</v>
      </c>
      <c r="G3187" t="s">
        <v>1478</v>
      </c>
      <c r="H3187" t="s">
        <v>6354</v>
      </c>
      <c r="I3187" t="s">
        <v>6193</v>
      </c>
      <c r="J3187" t="s">
        <v>1743</v>
      </c>
      <c r="K3187" t="s">
        <v>31</v>
      </c>
      <c r="L3187" t="s">
        <v>31</v>
      </c>
      <c r="M3187" t="s">
        <v>42</v>
      </c>
      <c r="N3187" t="s">
        <v>43</v>
      </c>
      <c r="O3187" t="s">
        <v>53</v>
      </c>
      <c r="P3187" t="s">
        <v>496</v>
      </c>
      <c r="Q3187" t="s">
        <v>1583</v>
      </c>
      <c r="R3187" t="s">
        <v>1584</v>
      </c>
      <c r="S3187" t="str">
        <f t="shared" si="45"/>
        <v>SAGUA CANAHUA, WITHMAN JUAN</v>
      </c>
      <c r="T3187" t="s">
        <v>47</v>
      </c>
      <c r="U3187" t="s">
        <v>48</v>
      </c>
      <c r="V3187" t="s">
        <v>49</v>
      </c>
      <c r="W3187" t="s">
        <v>19039</v>
      </c>
      <c r="X3187" s="126">
        <v>23456</v>
      </c>
      <c r="Y3187" t="s">
        <v>1585</v>
      </c>
      <c r="AB3187" t="s">
        <v>38</v>
      </c>
      <c r="AC3187" t="s">
        <v>39</v>
      </c>
      <c r="AD3187" t="s">
        <v>40</v>
      </c>
    </row>
    <row r="3188" spans="1:30" x14ac:dyDescent="0.25">
      <c r="A3188" t="s">
        <v>1744</v>
      </c>
      <c r="B3188" t="s">
        <v>27</v>
      </c>
      <c r="C3188" t="s">
        <v>28</v>
      </c>
      <c r="D3188" t="s">
        <v>29</v>
      </c>
      <c r="E3188" t="s">
        <v>30</v>
      </c>
      <c r="F3188" t="s">
        <v>1477</v>
      </c>
      <c r="G3188" t="s">
        <v>1478</v>
      </c>
      <c r="H3188" t="s">
        <v>6354</v>
      </c>
      <c r="I3188" t="s">
        <v>6193</v>
      </c>
      <c r="J3188" t="s">
        <v>1744</v>
      </c>
      <c r="K3188" t="s">
        <v>31</v>
      </c>
      <c r="L3188" t="s">
        <v>31</v>
      </c>
      <c r="M3188" t="s">
        <v>42</v>
      </c>
      <c r="N3188" t="s">
        <v>43</v>
      </c>
      <c r="O3188" t="s">
        <v>53</v>
      </c>
      <c r="P3188" t="s">
        <v>75</v>
      </c>
      <c r="Q3188" t="s">
        <v>75</v>
      </c>
      <c r="R3188" t="s">
        <v>1745</v>
      </c>
      <c r="S3188" t="str">
        <f t="shared" si="45"/>
        <v>QUISPE QUISPE, LIDIA JUANA</v>
      </c>
      <c r="T3188" t="s">
        <v>47</v>
      </c>
      <c r="U3188" t="s">
        <v>48</v>
      </c>
      <c r="V3188" t="s">
        <v>49</v>
      </c>
      <c r="W3188" t="s">
        <v>19040</v>
      </c>
      <c r="X3188" s="126">
        <v>24417</v>
      </c>
      <c r="Y3188" t="s">
        <v>1746</v>
      </c>
      <c r="AB3188" t="s">
        <v>38</v>
      </c>
      <c r="AC3188" t="s">
        <v>39</v>
      </c>
      <c r="AD3188" t="s">
        <v>40</v>
      </c>
    </row>
    <row r="3189" spans="1:30" x14ac:dyDescent="0.25">
      <c r="A3189" t="s">
        <v>1747</v>
      </c>
      <c r="B3189" t="s">
        <v>27</v>
      </c>
      <c r="C3189" t="s">
        <v>28</v>
      </c>
      <c r="D3189" t="s">
        <v>29</v>
      </c>
      <c r="E3189" t="s">
        <v>30</v>
      </c>
      <c r="F3189" t="s">
        <v>1477</v>
      </c>
      <c r="G3189" t="s">
        <v>1478</v>
      </c>
      <c r="H3189" t="s">
        <v>6354</v>
      </c>
      <c r="I3189" t="s">
        <v>6193</v>
      </c>
      <c r="J3189" t="s">
        <v>1747</v>
      </c>
      <c r="K3189" t="s">
        <v>31</v>
      </c>
      <c r="L3189" t="s">
        <v>31</v>
      </c>
      <c r="M3189" t="s">
        <v>42</v>
      </c>
      <c r="N3189" t="s">
        <v>43</v>
      </c>
      <c r="O3189" t="s">
        <v>1748</v>
      </c>
      <c r="P3189" t="s">
        <v>164</v>
      </c>
      <c r="Q3189" t="s">
        <v>371</v>
      </c>
      <c r="R3189" t="s">
        <v>893</v>
      </c>
      <c r="S3189" t="str">
        <f t="shared" si="45"/>
        <v>YUCRA TURPO, DANIEL</v>
      </c>
      <c r="T3189" t="s">
        <v>59</v>
      </c>
      <c r="U3189" t="s">
        <v>48</v>
      </c>
      <c r="V3189" t="s">
        <v>49</v>
      </c>
      <c r="W3189" t="s">
        <v>19041</v>
      </c>
      <c r="X3189" s="126">
        <v>24654</v>
      </c>
      <c r="Y3189" t="s">
        <v>3767</v>
      </c>
      <c r="AB3189" t="s">
        <v>38</v>
      </c>
      <c r="AC3189" t="s">
        <v>39</v>
      </c>
      <c r="AD3189" t="s">
        <v>40</v>
      </c>
    </row>
    <row r="3190" spans="1:30" x14ac:dyDescent="0.25">
      <c r="B3190" t="s">
        <v>27</v>
      </c>
      <c r="C3190" t="s">
        <v>28</v>
      </c>
      <c r="D3190" t="s">
        <v>29</v>
      </c>
      <c r="E3190" t="s">
        <v>30</v>
      </c>
      <c r="F3190" t="s">
        <v>1477</v>
      </c>
      <c r="G3190" t="s">
        <v>1478</v>
      </c>
      <c r="H3190" t="s">
        <v>6354</v>
      </c>
      <c r="I3190" t="s">
        <v>6193</v>
      </c>
      <c r="J3190" t="s">
        <v>1749</v>
      </c>
      <c r="K3190" t="s">
        <v>31</v>
      </c>
      <c r="L3190" t="s">
        <v>31</v>
      </c>
      <c r="M3190" t="s">
        <v>42</v>
      </c>
      <c r="N3190" t="s">
        <v>61</v>
      </c>
      <c r="O3190" t="s">
        <v>19042</v>
      </c>
      <c r="P3190" t="s">
        <v>6580</v>
      </c>
      <c r="Q3190" t="s">
        <v>228</v>
      </c>
      <c r="R3190" t="s">
        <v>23121</v>
      </c>
      <c r="S3190" s="189" t="s">
        <v>235</v>
      </c>
      <c r="T3190" t="s">
        <v>64</v>
      </c>
      <c r="U3190" t="s">
        <v>48</v>
      </c>
      <c r="V3190" t="s">
        <v>49</v>
      </c>
      <c r="W3190" t="s">
        <v>23122</v>
      </c>
      <c r="X3190" s="126">
        <v>26852</v>
      </c>
      <c r="Y3190" t="s">
        <v>23123</v>
      </c>
      <c r="Z3190" s="126">
        <v>44491</v>
      </c>
      <c r="AA3190" s="126">
        <v>44561</v>
      </c>
      <c r="AB3190" t="s">
        <v>302</v>
      </c>
      <c r="AC3190" t="s">
        <v>6628</v>
      </c>
      <c r="AD3190" t="s">
        <v>40</v>
      </c>
    </row>
    <row r="3191" spans="1:30" x14ac:dyDescent="0.25">
      <c r="A3191" t="s">
        <v>1749</v>
      </c>
      <c r="B3191" t="s">
        <v>27</v>
      </c>
      <c r="C3191" t="s">
        <v>28</v>
      </c>
      <c r="D3191" t="s">
        <v>29</v>
      </c>
      <c r="E3191" t="s">
        <v>30</v>
      </c>
      <c r="F3191" t="s">
        <v>1477</v>
      </c>
      <c r="G3191" t="s">
        <v>1478</v>
      </c>
      <c r="H3191" t="s">
        <v>6354</v>
      </c>
      <c r="I3191" t="s">
        <v>6193</v>
      </c>
      <c r="J3191" t="s">
        <v>1749</v>
      </c>
      <c r="K3191" t="s">
        <v>31</v>
      </c>
      <c r="L3191" t="s">
        <v>31</v>
      </c>
      <c r="M3191" t="s">
        <v>42</v>
      </c>
      <c r="N3191" t="s">
        <v>43</v>
      </c>
      <c r="O3191" t="s">
        <v>53</v>
      </c>
      <c r="P3191" t="s">
        <v>370</v>
      </c>
      <c r="Q3191" t="s">
        <v>337</v>
      </c>
      <c r="R3191" t="s">
        <v>1750</v>
      </c>
      <c r="S3191" t="str">
        <f t="shared" si="45"/>
        <v>RAMIREZ ATENCIO, CARLOS ENRIQUE</v>
      </c>
      <c r="T3191" t="s">
        <v>59</v>
      </c>
      <c r="U3191" t="s">
        <v>48</v>
      </c>
      <c r="V3191" t="s">
        <v>16183</v>
      </c>
      <c r="W3191" t="s">
        <v>19043</v>
      </c>
      <c r="X3191" s="126">
        <v>26947</v>
      </c>
      <c r="Y3191" t="s">
        <v>1751</v>
      </c>
      <c r="Z3191" s="126">
        <v>44487</v>
      </c>
      <c r="AA3191" s="126">
        <v>44561</v>
      </c>
      <c r="AB3191" t="s">
        <v>38</v>
      </c>
      <c r="AC3191" t="s">
        <v>39</v>
      </c>
      <c r="AD3191" t="s">
        <v>40</v>
      </c>
    </row>
    <row r="3192" spans="1:30" x14ac:dyDescent="0.25">
      <c r="B3192" t="s">
        <v>27</v>
      </c>
      <c r="C3192" t="s">
        <v>28</v>
      </c>
      <c r="D3192" t="s">
        <v>29</v>
      </c>
      <c r="E3192" t="s">
        <v>30</v>
      </c>
      <c r="F3192" t="s">
        <v>1477</v>
      </c>
      <c r="G3192" t="s">
        <v>1478</v>
      </c>
      <c r="H3192" t="s">
        <v>6354</v>
      </c>
      <c r="I3192" t="s">
        <v>6193</v>
      </c>
      <c r="J3192" t="s">
        <v>1752</v>
      </c>
      <c r="K3192" t="s">
        <v>31</v>
      </c>
      <c r="L3192" t="s">
        <v>31</v>
      </c>
      <c r="M3192" t="s">
        <v>42</v>
      </c>
      <c r="N3192" t="s">
        <v>61</v>
      </c>
      <c r="O3192" t="s">
        <v>19044</v>
      </c>
      <c r="P3192" t="s">
        <v>325</v>
      </c>
      <c r="Q3192" t="s">
        <v>134</v>
      </c>
      <c r="R3192" t="s">
        <v>1032</v>
      </c>
      <c r="S3192" s="189" t="s">
        <v>235</v>
      </c>
      <c r="T3192" t="s">
        <v>64</v>
      </c>
      <c r="U3192" t="s">
        <v>48</v>
      </c>
      <c r="V3192" t="s">
        <v>49</v>
      </c>
      <c r="W3192" t="s">
        <v>23124</v>
      </c>
      <c r="X3192" s="126">
        <v>28201</v>
      </c>
      <c r="Y3192" t="s">
        <v>23125</v>
      </c>
      <c r="Z3192" s="126">
        <v>44256</v>
      </c>
      <c r="AA3192" s="126">
        <v>44561</v>
      </c>
      <c r="AB3192" t="s">
        <v>302</v>
      </c>
      <c r="AC3192" t="s">
        <v>6628</v>
      </c>
      <c r="AD3192" t="s">
        <v>40</v>
      </c>
    </row>
    <row r="3193" spans="1:30" x14ac:dyDescent="0.25">
      <c r="A3193" t="s">
        <v>1752</v>
      </c>
      <c r="B3193" t="s">
        <v>27</v>
      </c>
      <c r="C3193" t="s">
        <v>28</v>
      </c>
      <c r="D3193" t="s">
        <v>29</v>
      </c>
      <c r="E3193" t="s">
        <v>30</v>
      </c>
      <c r="F3193" t="s">
        <v>1477</v>
      </c>
      <c r="G3193" t="s">
        <v>1478</v>
      </c>
      <c r="H3193" t="s">
        <v>6354</v>
      </c>
      <c r="I3193" t="s">
        <v>6193</v>
      </c>
      <c r="J3193" t="s">
        <v>1752</v>
      </c>
      <c r="K3193" t="s">
        <v>31</v>
      </c>
      <c r="L3193" t="s">
        <v>31</v>
      </c>
      <c r="M3193" t="s">
        <v>42</v>
      </c>
      <c r="N3193" t="s">
        <v>43</v>
      </c>
      <c r="O3193" t="s">
        <v>53</v>
      </c>
      <c r="P3193" t="s">
        <v>659</v>
      </c>
      <c r="Q3193" t="s">
        <v>193</v>
      </c>
      <c r="R3193" t="s">
        <v>702</v>
      </c>
      <c r="S3193" t="str">
        <f t="shared" si="45"/>
        <v>RIVERA APAZA, JUAN</v>
      </c>
      <c r="T3193" t="s">
        <v>47</v>
      </c>
      <c r="U3193" t="s">
        <v>48</v>
      </c>
      <c r="V3193" t="s">
        <v>813</v>
      </c>
      <c r="W3193" t="s">
        <v>19045</v>
      </c>
      <c r="X3193" s="126">
        <v>20751</v>
      </c>
      <c r="Y3193" t="s">
        <v>1753</v>
      </c>
      <c r="Z3193" s="126">
        <v>44256</v>
      </c>
      <c r="AA3193" s="126">
        <v>44561</v>
      </c>
      <c r="AB3193" t="s">
        <v>38</v>
      </c>
      <c r="AC3193" t="s">
        <v>39</v>
      </c>
      <c r="AD3193" t="s">
        <v>40</v>
      </c>
    </row>
    <row r="3194" spans="1:30" x14ac:dyDescent="0.25">
      <c r="A3194" t="s">
        <v>1754</v>
      </c>
      <c r="B3194" t="s">
        <v>27</v>
      </c>
      <c r="C3194" t="s">
        <v>28</v>
      </c>
      <c r="D3194" t="s">
        <v>29</v>
      </c>
      <c r="E3194" t="s">
        <v>30</v>
      </c>
      <c r="F3194" t="s">
        <v>1477</v>
      </c>
      <c r="G3194" t="s">
        <v>1478</v>
      </c>
      <c r="H3194" t="s">
        <v>6354</v>
      </c>
      <c r="I3194" t="s">
        <v>6193</v>
      </c>
      <c r="J3194" t="s">
        <v>1754</v>
      </c>
      <c r="K3194" t="s">
        <v>31</v>
      </c>
      <c r="L3194" t="s">
        <v>31</v>
      </c>
      <c r="M3194" t="s">
        <v>42</v>
      </c>
      <c r="N3194" t="s">
        <v>43</v>
      </c>
      <c r="O3194" t="s">
        <v>53</v>
      </c>
      <c r="P3194" t="s">
        <v>174</v>
      </c>
      <c r="Q3194" t="s">
        <v>889</v>
      </c>
      <c r="R3194" t="s">
        <v>763</v>
      </c>
      <c r="S3194" t="str">
        <f t="shared" si="45"/>
        <v>ROJAS LEZANO, MARIA TERESA</v>
      </c>
      <c r="T3194" t="s">
        <v>59</v>
      </c>
      <c r="U3194" t="s">
        <v>48</v>
      </c>
      <c r="V3194" t="s">
        <v>49</v>
      </c>
      <c r="W3194" t="s">
        <v>19046</v>
      </c>
      <c r="X3194" s="126">
        <v>25932</v>
      </c>
      <c r="Y3194" t="s">
        <v>1755</v>
      </c>
      <c r="AB3194" t="s">
        <v>38</v>
      </c>
      <c r="AC3194" t="s">
        <v>39</v>
      </c>
      <c r="AD3194" t="s">
        <v>40</v>
      </c>
    </row>
    <row r="3195" spans="1:30" x14ac:dyDescent="0.25">
      <c r="A3195" t="s">
        <v>1756</v>
      </c>
      <c r="B3195" t="s">
        <v>27</v>
      </c>
      <c r="C3195" t="s">
        <v>28</v>
      </c>
      <c r="D3195" t="s">
        <v>29</v>
      </c>
      <c r="E3195" t="s">
        <v>30</v>
      </c>
      <c r="F3195" t="s">
        <v>1477</v>
      </c>
      <c r="G3195" t="s">
        <v>1478</v>
      </c>
      <c r="H3195" t="s">
        <v>6354</v>
      </c>
      <c r="I3195" t="s">
        <v>6193</v>
      </c>
      <c r="J3195" t="s">
        <v>1756</v>
      </c>
      <c r="K3195" t="s">
        <v>31</v>
      </c>
      <c r="L3195" t="s">
        <v>31</v>
      </c>
      <c r="M3195" t="s">
        <v>9423</v>
      </c>
      <c r="N3195" t="s">
        <v>43</v>
      </c>
      <c r="O3195" t="s">
        <v>53</v>
      </c>
      <c r="P3195" t="s">
        <v>1757</v>
      </c>
      <c r="Q3195" t="s">
        <v>1758</v>
      </c>
      <c r="R3195" t="s">
        <v>990</v>
      </c>
      <c r="S3195" t="str">
        <f t="shared" si="45"/>
        <v>SACARI CACHI, TOMAS</v>
      </c>
      <c r="T3195" t="s">
        <v>59</v>
      </c>
      <c r="U3195" t="s">
        <v>48</v>
      </c>
      <c r="V3195" t="s">
        <v>49</v>
      </c>
      <c r="W3195" t="s">
        <v>19047</v>
      </c>
      <c r="X3195" s="126">
        <v>24006</v>
      </c>
      <c r="Y3195" t="s">
        <v>1759</v>
      </c>
      <c r="AB3195" t="s">
        <v>38</v>
      </c>
      <c r="AC3195" t="s">
        <v>39</v>
      </c>
      <c r="AD3195" t="s">
        <v>40</v>
      </c>
    </row>
    <row r="3196" spans="1:30" x14ac:dyDescent="0.25">
      <c r="A3196" t="s">
        <v>1760</v>
      </c>
      <c r="B3196" t="s">
        <v>27</v>
      </c>
      <c r="C3196" t="s">
        <v>28</v>
      </c>
      <c r="D3196" t="s">
        <v>29</v>
      </c>
      <c r="E3196" t="s">
        <v>30</v>
      </c>
      <c r="F3196" t="s">
        <v>1477</v>
      </c>
      <c r="G3196" t="s">
        <v>1478</v>
      </c>
      <c r="H3196" t="s">
        <v>6354</v>
      </c>
      <c r="I3196" t="s">
        <v>6193</v>
      </c>
      <c r="J3196" t="s">
        <v>1760</v>
      </c>
      <c r="K3196" t="s">
        <v>31</v>
      </c>
      <c r="L3196" t="s">
        <v>31</v>
      </c>
      <c r="M3196" t="s">
        <v>42</v>
      </c>
      <c r="N3196" t="s">
        <v>43</v>
      </c>
      <c r="O3196" t="s">
        <v>53</v>
      </c>
      <c r="P3196" t="s">
        <v>958</v>
      </c>
      <c r="Q3196" t="s">
        <v>113</v>
      </c>
      <c r="R3196" t="s">
        <v>705</v>
      </c>
      <c r="S3196" t="str">
        <f t="shared" si="45"/>
        <v>SALAMANCA PAREDES, EUGENIA</v>
      </c>
      <c r="T3196" t="s">
        <v>36</v>
      </c>
      <c r="U3196" t="s">
        <v>48</v>
      </c>
      <c r="V3196" t="s">
        <v>49</v>
      </c>
      <c r="W3196" t="s">
        <v>19048</v>
      </c>
      <c r="X3196" s="126">
        <v>22647</v>
      </c>
      <c r="Y3196" t="s">
        <v>1761</v>
      </c>
      <c r="AB3196" t="s">
        <v>38</v>
      </c>
      <c r="AC3196" t="s">
        <v>39</v>
      </c>
      <c r="AD3196" t="s">
        <v>40</v>
      </c>
    </row>
    <row r="3197" spans="1:30" x14ac:dyDescent="0.25">
      <c r="B3197" t="s">
        <v>27</v>
      </c>
      <c r="C3197" t="s">
        <v>28</v>
      </c>
      <c r="D3197" t="s">
        <v>29</v>
      </c>
      <c r="E3197" t="s">
        <v>30</v>
      </c>
      <c r="F3197" t="s">
        <v>1477</v>
      </c>
      <c r="G3197" t="s">
        <v>1478</v>
      </c>
      <c r="H3197" t="s">
        <v>6354</v>
      </c>
      <c r="I3197" t="s">
        <v>6193</v>
      </c>
      <c r="J3197" t="s">
        <v>1762</v>
      </c>
      <c r="K3197" t="s">
        <v>31</v>
      </c>
      <c r="L3197" t="s">
        <v>31</v>
      </c>
      <c r="M3197" t="s">
        <v>42</v>
      </c>
      <c r="N3197" t="s">
        <v>61</v>
      </c>
      <c r="O3197" t="s">
        <v>19049</v>
      </c>
      <c r="P3197" t="s">
        <v>325</v>
      </c>
      <c r="Q3197" t="s">
        <v>289</v>
      </c>
      <c r="R3197" t="s">
        <v>4336</v>
      </c>
      <c r="S3197" s="189" t="s">
        <v>235</v>
      </c>
      <c r="T3197" t="s">
        <v>64</v>
      </c>
      <c r="U3197" t="s">
        <v>48</v>
      </c>
      <c r="V3197" t="s">
        <v>49</v>
      </c>
      <c r="W3197" t="s">
        <v>23126</v>
      </c>
      <c r="X3197" s="126">
        <v>28602</v>
      </c>
      <c r="Y3197" t="s">
        <v>23127</v>
      </c>
      <c r="Z3197" s="126">
        <v>44256</v>
      </c>
      <c r="AA3197" s="126">
        <v>44561</v>
      </c>
      <c r="AB3197" t="s">
        <v>302</v>
      </c>
      <c r="AC3197" t="s">
        <v>6628</v>
      </c>
      <c r="AD3197" t="s">
        <v>40</v>
      </c>
    </row>
    <row r="3198" spans="1:30" x14ac:dyDescent="0.25">
      <c r="A3198" t="s">
        <v>1762</v>
      </c>
      <c r="B3198" t="s">
        <v>27</v>
      </c>
      <c r="C3198" t="s">
        <v>28</v>
      </c>
      <c r="D3198" t="s">
        <v>29</v>
      </c>
      <c r="E3198" t="s">
        <v>30</v>
      </c>
      <c r="F3198" t="s">
        <v>1477</v>
      </c>
      <c r="G3198" t="s">
        <v>1478</v>
      </c>
      <c r="H3198" t="s">
        <v>6354</v>
      </c>
      <c r="I3198" t="s">
        <v>6193</v>
      </c>
      <c r="J3198" t="s">
        <v>1762</v>
      </c>
      <c r="K3198" t="s">
        <v>31</v>
      </c>
      <c r="L3198" t="s">
        <v>31</v>
      </c>
      <c r="M3198" t="s">
        <v>42</v>
      </c>
      <c r="N3198" t="s">
        <v>43</v>
      </c>
      <c r="O3198" t="s">
        <v>1763</v>
      </c>
      <c r="P3198" t="s">
        <v>270</v>
      </c>
      <c r="Q3198" t="s">
        <v>106</v>
      </c>
      <c r="R3198" t="s">
        <v>15869</v>
      </c>
      <c r="S3198" t="str">
        <f t="shared" si="45"/>
        <v>SANIZO MAMANI, PEDRO LEONARDO</v>
      </c>
      <c r="T3198" t="s">
        <v>59</v>
      </c>
      <c r="U3198" t="s">
        <v>48</v>
      </c>
      <c r="V3198" t="s">
        <v>813</v>
      </c>
      <c r="W3198" t="s">
        <v>19050</v>
      </c>
      <c r="X3198" s="126">
        <v>24125</v>
      </c>
      <c r="Y3198" t="s">
        <v>15870</v>
      </c>
      <c r="Z3198" s="126">
        <v>44197</v>
      </c>
      <c r="AA3198" s="126">
        <v>44561</v>
      </c>
      <c r="AB3198" t="s">
        <v>38</v>
      </c>
      <c r="AC3198" t="s">
        <v>39</v>
      </c>
      <c r="AD3198" t="s">
        <v>40</v>
      </c>
    </row>
    <row r="3199" spans="1:30" x14ac:dyDescent="0.25">
      <c r="A3199" t="s">
        <v>1764</v>
      </c>
      <c r="B3199" t="s">
        <v>27</v>
      </c>
      <c r="C3199" t="s">
        <v>28</v>
      </c>
      <c r="D3199" t="s">
        <v>29</v>
      </c>
      <c r="E3199" t="s">
        <v>30</v>
      </c>
      <c r="F3199" t="s">
        <v>1477</v>
      </c>
      <c r="G3199" t="s">
        <v>1478</v>
      </c>
      <c r="H3199" t="s">
        <v>6354</v>
      </c>
      <c r="I3199" t="s">
        <v>6193</v>
      </c>
      <c r="J3199" t="s">
        <v>1764</v>
      </c>
      <c r="K3199" t="s">
        <v>31</v>
      </c>
      <c r="L3199" t="s">
        <v>31</v>
      </c>
      <c r="M3199" t="s">
        <v>42</v>
      </c>
      <c r="N3199" t="s">
        <v>43</v>
      </c>
      <c r="O3199" t="s">
        <v>53</v>
      </c>
      <c r="P3199" t="s">
        <v>44</v>
      </c>
      <c r="Q3199" t="s">
        <v>295</v>
      </c>
      <c r="R3199" t="s">
        <v>1765</v>
      </c>
      <c r="S3199" t="str">
        <f t="shared" si="45"/>
        <v>SERRUTO ZEA, ALEJANDRINA JANETT</v>
      </c>
      <c r="T3199" t="s">
        <v>316</v>
      </c>
      <c r="U3199" t="s">
        <v>48</v>
      </c>
      <c r="V3199" t="s">
        <v>49</v>
      </c>
      <c r="W3199" t="s">
        <v>19051</v>
      </c>
      <c r="X3199" s="126">
        <v>26107</v>
      </c>
      <c r="Y3199" t="s">
        <v>1766</v>
      </c>
      <c r="AB3199" t="s">
        <v>38</v>
      </c>
      <c r="AC3199" t="s">
        <v>39</v>
      </c>
      <c r="AD3199" t="s">
        <v>40</v>
      </c>
    </row>
    <row r="3200" spans="1:30" x14ac:dyDescent="0.25">
      <c r="A3200" t="s">
        <v>1767</v>
      </c>
      <c r="B3200" t="s">
        <v>27</v>
      </c>
      <c r="C3200" t="s">
        <v>28</v>
      </c>
      <c r="D3200" t="s">
        <v>29</v>
      </c>
      <c r="E3200" t="s">
        <v>30</v>
      </c>
      <c r="F3200" t="s">
        <v>1477</v>
      </c>
      <c r="G3200" t="s">
        <v>1478</v>
      </c>
      <c r="H3200" t="s">
        <v>6354</v>
      </c>
      <c r="I3200" t="s">
        <v>6193</v>
      </c>
      <c r="J3200" t="s">
        <v>1767</v>
      </c>
      <c r="K3200" t="s">
        <v>31</v>
      </c>
      <c r="L3200" t="s">
        <v>31</v>
      </c>
      <c r="M3200" t="s">
        <v>42</v>
      </c>
      <c r="N3200" t="s">
        <v>43</v>
      </c>
      <c r="O3200" t="s">
        <v>1768</v>
      </c>
      <c r="P3200" t="s">
        <v>1514</v>
      </c>
      <c r="Q3200" t="s">
        <v>1515</v>
      </c>
      <c r="R3200" t="s">
        <v>1516</v>
      </c>
      <c r="S3200" t="str">
        <f t="shared" si="45"/>
        <v>IBAÑEZ BANDA, FELIX RICARDO</v>
      </c>
      <c r="T3200" t="s">
        <v>36</v>
      </c>
      <c r="U3200" t="s">
        <v>48</v>
      </c>
      <c r="V3200" t="s">
        <v>813</v>
      </c>
      <c r="W3200" t="s">
        <v>19052</v>
      </c>
      <c r="X3200" s="126">
        <v>22443</v>
      </c>
      <c r="Y3200" t="s">
        <v>1517</v>
      </c>
      <c r="Z3200" s="126">
        <v>44256</v>
      </c>
      <c r="AA3200" s="126">
        <v>44561</v>
      </c>
      <c r="AB3200" t="s">
        <v>38</v>
      </c>
      <c r="AC3200" t="s">
        <v>39</v>
      </c>
      <c r="AD3200" t="s">
        <v>40</v>
      </c>
    </row>
    <row r="3201" spans="1:30" x14ac:dyDescent="0.25">
      <c r="B3201" t="s">
        <v>27</v>
      </c>
      <c r="C3201" t="s">
        <v>28</v>
      </c>
      <c r="D3201" t="s">
        <v>29</v>
      </c>
      <c r="E3201" t="s">
        <v>30</v>
      </c>
      <c r="F3201" t="s">
        <v>1477</v>
      </c>
      <c r="G3201" t="s">
        <v>1478</v>
      </c>
      <c r="H3201" t="s">
        <v>6354</v>
      </c>
      <c r="I3201" t="s">
        <v>6193</v>
      </c>
      <c r="J3201" t="s">
        <v>1767</v>
      </c>
      <c r="K3201" t="s">
        <v>31</v>
      </c>
      <c r="L3201" t="s">
        <v>31</v>
      </c>
      <c r="M3201" t="s">
        <v>42</v>
      </c>
      <c r="N3201" t="s">
        <v>61</v>
      </c>
      <c r="O3201" t="s">
        <v>19053</v>
      </c>
      <c r="P3201" t="s">
        <v>164</v>
      </c>
      <c r="Q3201" t="s">
        <v>68</v>
      </c>
      <c r="R3201" t="s">
        <v>856</v>
      </c>
      <c r="S3201" s="189" t="s">
        <v>235</v>
      </c>
      <c r="T3201" t="s">
        <v>64</v>
      </c>
      <c r="U3201" t="s">
        <v>48</v>
      </c>
      <c r="V3201" t="s">
        <v>49</v>
      </c>
      <c r="W3201" t="s">
        <v>23128</v>
      </c>
      <c r="X3201" s="126">
        <v>29611</v>
      </c>
      <c r="Y3201" t="s">
        <v>23129</v>
      </c>
      <c r="Z3201" s="126">
        <v>44256</v>
      </c>
      <c r="AA3201" s="126">
        <v>44561</v>
      </c>
      <c r="AB3201" t="s">
        <v>302</v>
      </c>
      <c r="AC3201" t="s">
        <v>6628</v>
      </c>
      <c r="AD3201" t="s">
        <v>40</v>
      </c>
    </row>
    <row r="3202" spans="1:30" x14ac:dyDescent="0.25">
      <c r="A3202" t="s">
        <v>1769</v>
      </c>
      <c r="B3202" t="s">
        <v>27</v>
      </c>
      <c r="C3202" t="s">
        <v>28</v>
      </c>
      <c r="D3202" t="s">
        <v>29</v>
      </c>
      <c r="E3202" t="s">
        <v>30</v>
      </c>
      <c r="F3202" t="s">
        <v>1477</v>
      </c>
      <c r="G3202" t="s">
        <v>1478</v>
      </c>
      <c r="H3202" t="s">
        <v>6354</v>
      </c>
      <c r="I3202" t="s">
        <v>6193</v>
      </c>
      <c r="J3202" t="s">
        <v>1769</v>
      </c>
      <c r="K3202" t="s">
        <v>31</v>
      </c>
      <c r="L3202" t="s">
        <v>31</v>
      </c>
      <c r="M3202" t="s">
        <v>42</v>
      </c>
      <c r="N3202" t="s">
        <v>43</v>
      </c>
      <c r="O3202" t="s">
        <v>53</v>
      </c>
      <c r="P3202" t="s">
        <v>213</v>
      </c>
      <c r="Q3202" t="s">
        <v>213</v>
      </c>
      <c r="R3202" t="s">
        <v>1770</v>
      </c>
      <c r="S3202" t="str">
        <f t="shared" si="45"/>
        <v>SUCARI SUCARI, DARIO OSWALDO</v>
      </c>
      <c r="T3202" t="s">
        <v>47</v>
      </c>
      <c r="U3202" t="s">
        <v>48</v>
      </c>
      <c r="V3202" t="s">
        <v>49</v>
      </c>
      <c r="W3202" t="s">
        <v>19054</v>
      </c>
      <c r="X3202" s="126">
        <v>22548</v>
      </c>
      <c r="Y3202" t="s">
        <v>1771</v>
      </c>
      <c r="AB3202" t="s">
        <v>38</v>
      </c>
      <c r="AC3202" t="s">
        <v>39</v>
      </c>
      <c r="AD3202" t="s">
        <v>40</v>
      </c>
    </row>
    <row r="3203" spans="1:30" x14ac:dyDescent="0.25">
      <c r="A3203" t="s">
        <v>1772</v>
      </c>
      <c r="B3203" t="s">
        <v>27</v>
      </c>
      <c r="C3203" t="s">
        <v>28</v>
      </c>
      <c r="D3203" t="s">
        <v>29</v>
      </c>
      <c r="E3203" t="s">
        <v>30</v>
      </c>
      <c r="F3203" t="s">
        <v>1477</v>
      </c>
      <c r="G3203" t="s">
        <v>1478</v>
      </c>
      <c r="H3203" t="s">
        <v>6354</v>
      </c>
      <c r="I3203" t="s">
        <v>6193</v>
      </c>
      <c r="J3203" t="s">
        <v>1772</v>
      </c>
      <c r="K3203" t="s">
        <v>31</v>
      </c>
      <c r="L3203" t="s">
        <v>31</v>
      </c>
      <c r="M3203" t="s">
        <v>42</v>
      </c>
      <c r="N3203" t="s">
        <v>43</v>
      </c>
      <c r="O3203" t="s">
        <v>53</v>
      </c>
      <c r="P3203" t="s">
        <v>336</v>
      </c>
      <c r="Q3203" t="s">
        <v>337</v>
      </c>
      <c r="R3203" t="s">
        <v>795</v>
      </c>
      <c r="S3203" t="str">
        <f t="shared" si="45"/>
        <v>SURCO ATENCIO, MAGDALENA</v>
      </c>
      <c r="T3203" t="s">
        <v>47</v>
      </c>
      <c r="U3203" t="s">
        <v>48</v>
      </c>
      <c r="V3203" t="s">
        <v>49</v>
      </c>
      <c r="W3203" t="s">
        <v>19055</v>
      </c>
      <c r="X3203" s="126">
        <v>22594</v>
      </c>
      <c r="Y3203" t="s">
        <v>1773</v>
      </c>
      <c r="AB3203" t="s">
        <v>38</v>
      </c>
      <c r="AC3203" t="s">
        <v>39</v>
      </c>
      <c r="AD3203" t="s">
        <v>40</v>
      </c>
    </row>
    <row r="3204" spans="1:30" x14ac:dyDescent="0.25">
      <c r="A3204" t="s">
        <v>1774</v>
      </c>
      <c r="B3204" t="s">
        <v>27</v>
      </c>
      <c r="C3204" t="s">
        <v>28</v>
      </c>
      <c r="D3204" t="s">
        <v>29</v>
      </c>
      <c r="E3204" t="s">
        <v>30</v>
      </c>
      <c r="F3204" t="s">
        <v>1477</v>
      </c>
      <c r="G3204" t="s">
        <v>1478</v>
      </c>
      <c r="H3204" t="s">
        <v>6354</v>
      </c>
      <c r="I3204" t="s">
        <v>6193</v>
      </c>
      <c r="J3204" t="s">
        <v>1774</v>
      </c>
      <c r="K3204" t="s">
        <v>31</v>
      </c>
      <c r="L3204" t="s">
        <v>31</v>
      </c>
      <c r="M3204" t="s">
        <v>42</v>
      </c>
      <c r="N3204" t="s">
        <v>43</v>
      </c>
      <c r="O3204" t="s">
        <v>53</v>
      </c>
      <c r="P3204" t="s">
        <v>237</v>
      </c>
      <c r="Q3204" t="s">
        <v>71</v>
      </c>
      <c r="R3204" t="s">
        <v>1775</v>
      </c>
      <c r="S3204" t="str">
        <f t="shared" si="45"/>
        <v>VASQUEZ PONCE, WILFREDO BERNABE</v>
      </c>
      <c r="T3204" t="s">
        <v>52</v>
      </c>
      <c r="U3204" t="s">
        <v>48</v>
      </c>
      <c r="V3204" t="s">
        <v>49</v>
      </c>
      <c r="W3204" t="s">
        <v>19056</v>
      </c>
      <c r="X3204" s="126">
        <v>26095</v>
      </c>
      <c r="Y3204" t="s">
        <v>1776</v>
      </c>
      <c r="AB3204" t="s">
        <v>38</v>
      </c>
      <c r="AC3204" t="s">
        <v>39</v>
      </c>
      <c r="AD3204" t="s">
        <v>40</v>
      </c>
    </row>
    <row r="3205" spans="1:30" x14ac:dyDescent="0.25">
      <c r="A3205" t="s">
        <v>1777</v>
      </c>
      <c r="B3205" t="s">
        <v>27</v>
      </c>
      <c r="C3205" t="s">
        <v>28</v>
      </c>
      <c r="D3205" t="s">
        <v>29</v>
      </c>
      <c r="E3205" t="s">
        <v>30</v>
      </c>
      <c r="F3205" t="s">
        <v>1477</v>
      </c>
      <c r="G3205" t="s">
        <v>1478</v>
      </c>
      <c r="H3205" t="s">
        <v>6354</v>
      </c>
      <c r="I3205" t="s">
        <v>6193</v>
      </c>
      <c r="J3205" t="s">
        <v>1777</v>
      </c>
      <c r="K3205" t="s">
        <v>31</v>
      </c>
      <c r="L3205" t="s">
        <v>31</v>
      </c>
      <c r="M3205" t="s">
        <v>42</v>
      </c>
      <c r="N3205" t="s">
        <v>43</v>
      </c>
      <c r="O3205" t="s">
        <v>53</v>
      </c>
      <c r="P3205" t="s">
        <v>179</v>
      </c>
      <c r="Q3205" t="s">
        <v>670</v>
      </c>
      <c r="R3205" t="s">
        <v>1588</v>
      </c>
      <c r="S3205" t="str">
        <f t="shared" si="45"/>
        <v>TITO LIPA, JOSE PANFILO</v>
      </c>
      <c r="T3205" t="s">
        <v>36</v>
      </c>
      <c r="U3205" t="s">
        <v>48</v>
      </c>
      <c r="V3205" t="s">
        <v>49</v>
      </c>
      <c r="W3205" t="s">
        <v>19057</v>
      </c>
      <c r="X3205" s="126">
        <v>23627</v>
      </c>
      <c r="Y3205" t="s">
        <v>1589</v>
      </c>
      <c r="AB3205" t="s">
        <v>38</v>
      </c>
      <c r="AC3205" t="s">
        <v>39</v>
      </c>
      <c r="AD3205" t="s">
        <v>40</v>
      </c>
    </row>
    <row r="3206" spans="1:30" x14ac:dyDescent="0.25">
      <c r="B3206" t="s">
        <v>27</v>
      </c>
      <c r="C3206" t="s">
        <v>28</v>
      </c>
      <c r="D3206" t="s">
        <v>29</v>
      </c>
      <c r="E3206" t="s">
        <v>30</v>
      </c>
      <c r="F3206" t="s">
        <v>1477</v>
      </c>
      <c r="G3206" t="s">
        <v>1478</v>
      </c>
      <c r="H3206" t="s">
        <v>6354</v>
      </c>
      <c r="I3206" t="s">
        <v>6193</v>
      </c>
      <c r="J3206" t="s">
        <v>1780</v>
      </c>
      <c r="K3206" t="s">
        <v>31</v>
      </c>
      <c r="L3206" t="s">
        <v>31</v>
      </c>
      <c r="M3206" t="s">
        <v>42</v>
      </c>
      <c r="N3206" t="s">
        <v>61</v>
      </c>
      <c r="O3206" t="s">
        <v>19058</v>
      </c>
      <c r="P3206" t="s">
        <v>414</v>
      </c>
      <c r="Q3206" t="s">
        <v>35</v>
      </c>
      <c r="R3206" t="s">
        <v>23130</v>
      </c>
      <c r="S3206" s="189" t="s">
        <v>235</v>
      </c>
      <c r="T3206" t="s">
        <v>64</v>
      </c>
      <c r="U3206" t="s">
        <v>48</v>
      </c>
      <c r="V3206" t="s">
        <v>49</v>
      </c>
      <c r="W3206" t="s">
        <v>23131</v>
      </c>
      <c r="X3206" s="126">
        <v>30025</v>
      </c>
      <c r="Y3206" t="s">
        <v>23132</v>
      </c>
      <c r="Z3206" s="126">
        <v>44256</v>
      </c>
      <c r="AA3206" s="126">
        <v>44561</v>
      </c>
      <c r="AB3206" t="s">
        <v>302</v>
      </c>
      <c r="AC3206" t="s">
        <v>6628</v>
      </c>
      <c r="AD3206" t="s">
        <v>40</v>
      </c>
    </row>
    <row r="3207" spans="1:30" x14ac:dyDescent="0.25">
      <c r="A3207" t="s">
        <v>1780</v>
      </c>
      <c r="B3207" t="s">
        <v>27</v>
      </c>
      <c r="C3207" t="s">
        <v>28</v>
      </c>
      <c r="D3207" t="s">
        <v>29</v>
      </c>
      <c r="E3207" t="s">
        <v>30</v>
      </c>
      <c r="F3207" t="s">
        <v>1477</v>
      </c>
      <c r="G3207" t="s">
        <v>1478</v>
      </c>
      <c r="H3207" t="s">
        <v>6354</v>
      </c>
      <c r="I3207" t="s">
        <v>6193</v>
      </c>
      <c r="J3207" t="s">
        <v>1780</v>
      </c>
      <c r="K3207" t="s">
        <v>31</v>
      </c>
      <c r="L3207" t="s">
        <v>31</v>
      </c>
      <c r="M3207" t="s">
        <v>42</v>
      </c>
      <c r="N3207" t="s">
        <v>43</v>
      </c>
      <c r="O3207" t="s">
        <v>53</v>
      </c>
      <c r="P3207" t="s">
        <v>475</v>
      </c>
      <c r="Q3207" t="s">
        <v>241</v>
      </c>
      <c r="R3207" t="s">
        <v>1529</v>
      </c>
      <c r="S3207" t="str">
        <f t="shared" ref="S3207:S3270" si="46">CONCATENATE(P3207," ",Q3207,","," ",R3207)</f>
        <v>TOLEDO BARRIGA, FELIX WILBER</v>
      </c>
      <c r="T3207" t="s">
        <v>36</v>
      </c>
      <c r="U3207" t="s">
        <v>48</v>
      </c>
      <c r="V3207" t="s">
        <v>813</v>
      </c>
      <c r="W3207" t="s">
        <v>19059</v>
      </c>
      <c r="X3207" s="126">
        <v>24960</v>
      </c>
      <c r="Y3207" t="s">
        <v>1530</v>
      </c>
      <c r="Z3207" s="126">
        <v>44256</v>
      </c>
      <c r="AA3207" s="126">
        <v>44561</v>
      </c>
      <c r="AB3207" t="s">
        <v>38</v>
      </c>
      <c r="AC3207" t="s">
        <v>39</v>
      </c>
      <c r="AD3207" t="s">
        <v>40</v>
      </c>
    </row>
    <row r="3208" spans="1:30" x14ac:dyDescent="0.25">
      <c r="A3208" t="s">
        <v>1781</v>
      </c>
      <c r="B3208" t="s">
        <v>27</v>
      </c>
      <c r="C3208" t="s">
        <v>28</v>
      </c>
      <c r="D3208" t="s">
        <v>29</v>
      </c>
      <c r="E3208" t="s">
        <v>30</v>
      </c>
      <c r="F3208" t="s">
        <v>1477</v>
      </c>
      <c r="G3208" t="s">
        <v>1478</v>
      </c>
      <c r="H3208" t="s">
        <v>6354</v>
      </c>
      <c r="I3208" t="s">
        <v>6193</v>
      </c>
      <c r="J3208" t="s">
        <v>1781</v>
      </c>
      <c r="K3208" t="s">
        <v>31</v>
      </c>
      <c r="L3208" t="s">
        <v>31</v>
      </c>
      <c r="M3208" t="s">
        <v>42</v>
      </c>
      <c r="N3208" t="s">
        <v>43</v>
      </c>
      <c r="O3208" t="s">
        <v>53</v>
      </c>
      <c r="P3208" t="s">
        <v>1782</v>
      </c>
      <c r="Q3208" t="s">
        <v>256</v>
      </c>
      <c r="R3208" t="s">
        <v>501</v>
      </c>
      <c r="S3208" t="str">
        <f t="shared" si="46"/>
        <v>TRIGOS SANCHEZ, MARIA DEL CARMEN</v>
      </c>
      <c r="T3208" t="s">
        <v>47</v>
      </c>
      <c r="U3208" t="s">
        <v>48</v>
      </c>
      <c r="V3208" t="s">
        <v>49</v>
      </c>
      <c r="W3208" t="s">
        <v>19060</v>
      </c>
      <c r="X3208" s="126">
        <v>24868</v>
      </c>
      <c r="Y3208" t="s">
        <v>1783</v>
      </c>
      <c r="AB3208" t="s">
        <v>38</v>
      </c>
      <c r="AC3208" t="s">
        <v>39</v>
      </c>
      <c r="AD3208" t="s">
        <v>40</v>
      </c>
    </row>
    <row r="3209" spans="1:30" x14ac:dyDescent="0.25">
      <c r="A3209" t="s">
        <v>1784</v>
      </c>
      <c r="B3209" t="s">
        <v>27</v>
      </c>
      <c r="C3209" t="s">
        <v>28</v>
      </c>
      <c r="D3209" t="s">
        <v>29</v>
      </c>
      <c r="E3209" t="s">
        <v>30</v>
      </c>
      <c r="F3209" t="s">
        <v>1477</v>
      </c>
      <c r="G3209" t="s">
        <v>1478</v>
      </c>
      <c r="H3209" t="s">
        <v>6354</v>
      </c>
      <c r="I3209" t="s">
        <v>6193</v>
      </c>
      <c r="J3209" t="s">
        <v>1784</v>
      </c>
      <c r="K3209" t="s">
        <v>31</v>
      </c>
      <c r="L3209" t="s">
        <v>31</v>
      </c>
      <c r="M3209" t="s">
        <v>42</v>
      </c>
      <c r="N3209" t="s">
        <v>43</v>
      </c>
      <c r="O3209" t="s">
        <v>53</v>
      </c>
      <c r="P3209" t="s">
        <v>1577</v>
      </c>
      <c r="Q3209" t="s">
        <v>1578</v>
      </c>
      <c r="R3209" t="s">
        <v>1579</v>
      </c>
      <c r="S3209" t="str">
        <f t="shared" si="46"/>
        <v>TRUJILLO ORTIZ DE ORUE, HECTOR ANIBAL</v>
      </c>
      <c r="T3209" t="s">
        <v>36</v>
      </c>
      <c r="U3209" t="s">
        <v>48</v>
      </c>
      <c r="V3209" t="s">
        <v>49</v>
      </c>
      <c r="W3209" t="s">
        <v>19061</v>
      </c>
      <c r="X3209" s="126">
        <v>25094</v>
      </c>
      <c r="Y3209" t="s">
        <v>1580</v>
      </c>
      <c r="AB3209" t="s">
        <v>38</v>
      </c>
      <c r="AC3209" t="s">
        <v>39</v>
      </c>
      <c r="AD3209" t="s">
        <v>40</v>
      </c>
    </row>
    <row r="3210" spans="1:30" x14ac:dyDescent="0.25">
      <c r="B3210" t="s">
        <v>27</v>
      </c>
      <c r="C3210" t="s">
        <v>28</v>
      </c>
      <c r="D3210" t="s">
        <v>29</v>
      </c>
      <c r="E3210" t="s">
        <v>30</v>
      </c>
      <c r="F3210" t="s">
        <v>1477</v>
      </c>
      <c r="G3210" t="s">
        <v>1478</v>
      </c>
      <c r="H3210" t="s">
        <v>6354</v>
      </c>
      <c r="I3210" t="s">
        <v>6193</v>
      </c>
      <c r="J3210" t="s">
        <v>1785</v>
      </c>
      <c r="K3210" t="s">
        <v>31</v>
      </c>
      <c r="L3210" t="s">
        <v>31</v>
      </c>
      <c r="M3210" t="s">
        <v>42</v>
      </c>
      <c r="N3210" t="s">
        <v>61</v>
      </c>
      <c r="O3210" t="s">
        <v>19062</v>
      </c>
      <c r="P3210" t="s">
        <v>23133</v>
      </c>
      <c r="Q3210" t="s">
        <v>191</v>
      </c>
      <c r="R3210" t="s">
        <v>772</v>
      </c>
      <c r="S3210" s="189" t="s">
        <v>235</v>
      </c>
      <c r="T3210" t="s">
        <v>64</v>
      </c>
      <c r="U3210" t="s">
        <v>48</v>
      </c>
      <c r="V3210" t="s">
        <v>49</v>
      </c>
      <c r="W3210" t="s">
        <v>23134</v>
      </c>
      <c r="X3210" s="126">
        <v>24337</v>
      </c>
      <c r="Y3210" t="s">
        <v>23135</v>
      </c>
      <c r="Z3210" s="126">
        <v>44256</v>
      </c>
      <c r="AA3210" s="126">
        <v>44561</v>
      </c>
      <c r="AB3210" t="s">
        <v>302</v>
      </c>
      <c r="AC3210" t="s">
        <v>6628</v>
      </c>
      <c r="AD3210" t="s">
        <v>40</v>
      </c>
    </row>
    <row r="3211" spans="1:30" x14ac:dyDescent="0.25">
      <c r="A3211" t="s">
        <v>1785</v>
      </c>
      <c r="B3211" t="s">
        <v>27</v>
      </c>
      <c r="C3211" t="s">
        <v>28</v>
      </c>
      <c r="D3211" t="s">
        <v>29</v>
      </c>
      <c r="E3211" t="s">
        <v>30</v>
      </c>
      <c r="F3211" t="s">
        <v>1477</v>
      </c>
      <c r="G3211" t="s">
        <v>1478</v>
      </c>
      <c r="H3211" t="s">
        <v>6354</v>
      </c>
      <c r="I3211" t="s">
        <v>6193</v>
      </c>
      <c r="J3211" t="s">
        <v>1785</v>
      </c>
      <c r="K3211" t="s">
        <v>31</v>
      </c>
      <c r="L3211" t="s">
        <v>31</v>
      </c>
      <c r="M3211" t="s">
        <v>42</v>
      </c>
      <c r="N3211" t="s">
        <v>43</v>
      </c>
      <c r="O3211" t="s">
        <v>53</v>
      </c>
      <c r="P3211" t="s">
        <v>371</v>
      </c>
      <c r="Q3211" t="s">
        <v>584</v>
      </c>
      <c r="R3211" t="s">
        <v>1786</v>
      </c>
      <c r="S3211" t="str">
        <f t="shared" si="46"/>
        <v>TURPO PANCCA, ILDIFONZO WALTER</v>
      </c>
      <c r="T3211" t="s">
        <v>316</v>
      </c>
      <c r="U3211" t="s">
        <v>48</v>
      </c>
      <c r="V3211" t="s">
        <v>813</v>
      </c>
      <c r="W3211" t="s">
        <v>19063</v>
      </c>
      <c r="X3211" s="126">
        <v>24860</v>
      </c>
      <c r="Y3211" t="s">
        <v>1787</v>
      </c>
      <c r="Z3211" s="126">
        <v>44197</v>
      </c>
      <c r="AA3211" s="126">
        <v>44561</v>
      </c>
      <c r="AB3211" t="s">
        <v>38</v>
      </c>
      <c r="AC3211" t="s">
        <v>39</v>
      </c>
      <c r="AD3211" t="s">
        <v>40</v>
      </c>
    </row>
    <row r="3212" spans="1:30" x14ac:dyDescent="0.25">
      <c r="A3212" t="s">
        <v>1788</v>
      </c>
      <c r="B3212" t="s">
        <v>27</v>
      </c>
      <c r="C3212" t="s">
        <v>28</v>
      </c>
      <c r="D3212" t="s">
        <v>29</v>
      </c>
      <c r="E3212" t="s">
        <v>30</v>
      </c>
      <c r="F3212" t="s">
        <v>1477</v>
      </c>
      <c r="G3212" t="s">
        <v>1478</v>
      </c>
      <c r="H3212" t="s">
        <v>6354</v>
      </c>
      <c r="I3212" t="s">
        <v>6193</v>
      </c>
      <c r="J3212" t="s">
        <v>1788</v>
      </c>
      <c r="K3212" t="s">
        <v>31</v>
      </c>
      <c r="L3212" t="s">
        <v>31</v>
      </c>
      <c r="M3212" t="s">
        <v>42</v>
      </c>
      <c r="N3212" t="s">
        <v>43</v>
      </c>
      <c r="O3212" t="s">
        <v>53</v>
      </c>
      <c r="P3212" t="s">
        <v>562</v>
      </c>
      <c r="Q3212" t="s">
        <v>226</v>
      </c>
      <c r="R3212" t="s">
        <v>1789</v>
      </c>
      <c r="S3212" t="str">
        <f t="shared" si="46"/>
        <v>VIZCARRA ARCE, MARIA AYDEE</v>
      </c>
      <c r="T3212" t="s">
        <v>36</v>
      </c>
      <c r="U3212" t="s">
        <v>48</v>
      </c>
      <c r="V3212" t="s">
        <v>49</v>
      </c>
      <c r="W3212" t="s">
        <v>19064</v>
      </c>
      <c r="X3212" s="126">
        <v>25225</v>
      </c>
      <c r="Y3212" t="s">
        <v>1790</v>
      </c>
      <c r="AB3212" t="s">
        <v>38</v>
      </c>
      <c r="AC3212" t="s">
        <v>39</v>
      </c>
      <c r="AD3212" t="s">
        <v>40</v>
      </c>
    </row>
    <row r="3213" spans="1:30" x14ac:dyDescent="0.25">
      <c r="A3213" t="s">
        <v>1791</v>
      </c>
      <c r="B3213" t="s">
        <v>27</v>
      </c>
      <c r="C3213" t="s">
        <v>28</v>
      </c>
      <c r="D3213" t="s">
        <v>29</v>
      </c>
      <c r="E3213" t="s">
        <v>30</v>
      </c>
      <c r="F3213" t="s">
        <v>1477</v>
      </c>
      <c r="G3213" t="s">
        <v>1478</v>
      </c>
      <c r="H3213" t="s">
        <v>6354</v>
      </c>
      <c r="I3213" t="s">
        <v>6193</v>
      </c>
      <c r="J3213" t="s">
        <v>1791</v>
      </c>
      <c r="K3213" t="s">
        <v>31</v>
      </c>
      <c r="L3213" t="s">
        <v>31</v>
      </c>
      <c r="M3213" t="s">
        <v>42</v>
      </c>
      <c r="N3213" t="s">
        <v>43</v>
      </c>
      <c r="O3213" t="s">
        <v>1792</v>
      </c>
      <c r="P3213" t="s">
        <v>318</v>
      </c>
      <c r="Q3213" t="s">
        <v>1793</v>
      </c>
      <c r="R3213" t="s">
        <v>1794</v>
      </c>
      <c r="S3213" t="str">
        <f t="shared" si="46"/>
        <v>VARGAS SIHUINTA, ROBERTO CARLOS</v>
      </c>
      <c r="T3213" t="s">
        <v>52</v>
      </c>
      <c r="U3213" t="s">
        <v>48</v>
      </c>
      <c r="V3213" t="s">
        <v>49</v>
      </c>
      <c r="W3213" t="s">
        <v>19065</v>
      </c>
      <c r="X3213" s="126">
        <v>28570</v>
      </c>
      <c r="Y3213" t="s">
        <v>1795</v>
      </c>
      <c r="AB3213" t="s">
        <v>38</v>
      </c>
      <c r="AC3213" t="s">
        <v>39</v>
      </c>
      <c r="AD3213" t="s">
        <v>40</v>
      </c>
    </row>
    <row r="3214" spans="1:30" x14ac:dyDescent="0.25">
      <c r="A3214" t="s">
        <v>1796</v>
      </c>
      <c r="B3214" t="s">
        <v>27</v>
      </c>
      <c r="C3214" t="s">
        <v>28</v>
      </c>
      <c r="D3214" t="s">
        <v>29</v>
      </c>
      <c r="E3214" t="s">
        <v>30</v>
      </c>
      <c r="F3214" t="s">
        <v>1477</v>
      </c>
      <c r="G3214" t="s">
        <v>1478</v>
      </c>
      <c r="H3214" t="s">
        <v>6354</v>
      </c>
      <c r="I3214" t="s">
        <v>6193</v>
      </c>
      <c r="J3214" t="s">
        <v>1796</v>
      </c>
      <c r="K3214" t="s">
        <v>31</v>
      </c>
      <c r="L3214" t="s">
        <v>31</v>
      </c>
      <c r="M3214" t="s">
        <v>42</v>
      </c>
      <c r="N3214" t="s">
        <v>43</v>
      </c>
      <c r="O3214" t="s">
        <v>53</v>
      </c>
      <c r="P3214" t="s">
        <v>126</v>
      </c>
      <c r="Q3214" t="s">
        <v>197</v>
      </c>
      <c r="R3214" t="s">
        <v>1797</v>
      </c>
      <c r="S3214" t="str">
        <f t="shared" si="46"/>
        <v>FLORES CHAVEZ, JOEL BRUNO</v>
      </c>
      <c r="T3214" t="s">
        <v>47</v>
      </c>
      <c r="U3214" t="s">
        <v>48</v>
      </c>
      <c r="V3214" t="s">
        <v>49</v>
      </c>
      <c r="W3214" t="s">
        <v>19066</v>
      </c>
      <c r="X3214" s="126">
        <v>24975</v>
      </c>
      <c r="Y3214" t="s">
        <v>1798</v>
      </c>
      <c r="AB3214" t="s">
        <v>38</v>
      </c>
      <c r="AC3214" t="s">
        <v>39</v>
      </c>
      <c r="AD3214" t="s">
        <v>40</v>
      </c>
    </row>
    <row r="3215" spans="1:30" x14ac:dyDescent="0.25">
      <c r="A3215" t="s">
        <v>1799</v>
      </c>
      <c r="B3215" t="s">
        <v>27</v>
      </c>
      <c r="C3215" t="s">
        <v>28</v>
      </c>
      <c r="D3215" t="s">
        <v>29</v>
      </c>
      <c r="E3215" t="s">
        <v>30</v>
      </c>
      <c r="F3215" t="s">
        <v>1477</v>
      </c>
      <c r="G3215" t="s">
        <v>1478</v>
      </c>
      <c r="H3215" t="s">
        <v>6354</v>
      </c>
      <c r="I3215" t="s">
        <v>6193</v>
      </c>
      <c r="J3215" t="s">
        <v>1799</v>
      </c>
      <c r="K3215" t="s">
        <v>31</v>
      </c>
      <c r="L3215" t="s">
        <v>31</v>
      </c>
      <c r="M3215" t="s">
        <v>42</v>
      </c>
      <c r="N3215" t="s">
        <v>43</v>
      </c>
      <c r="O3215" t="s">
        <v>53</v>
      </c>
      <c r="P3215" t="s">
        <v>132</v>
      </c>
      <c r="Q3215" t="s">
        <v>259</v>
      </c>
      <c r="R3215" t="s">
        <v>1800</v>
      </c>
      <c r="S3215" t="str">
        <f t="shared" si="46"/>
        <v>VELASQUEZ PAUCAR, FRANCISCO MELQUIADES</v>
      </c>
      <c r="T3215" t="s">
        <v>47</v>
      </c>
      <c r="U3215" t="s">
        <v>48</v>
      </c>
      <c r="V3215" t="s">
        <v>49</v>
      </c>
      <c r="W3215" t="s">
        <v>19067</v>
      </c>
      <c r="X3215" s="126">
        <v>23947</v>
      </c>
      <c r="Y3215" t="s">
        <v>1801</v>
      </c>
      <c r="AB3215" t="s">
        <v>38</v>
      </c>
      <c r="AC3215" t="s">
        <v>39</v>
      </c>
      <c r="AD3215" t="s">
        <v>40</v>
      </c>
    </row>
    <row r="3216" spans="1:30" x14ac:dyDescent="0.25">
      <c r="A3216" t="s">
        <v>1802</v>
      </c>
      <c r="B3216" t="s">
        <v>27</v>
      </c>
      <c r="C3216" t="s">
        <v>28</v>
      </c>
      <c r="D3216" t="s">
        <v>29</v>
      </c>
      <c r="E3216" t="s">
        <v>30</v>
      </c>
      <c r="F3216" t="s">
        <v>1477</v>
      </c>
      <c r="G3216" t="s">
        <v>1478</v>
      </c>
      <c r="H3216" t="s">
        <v>6354</v>
      </c>
      <c r="I3216" t="s">
        <v>6193</v>
      </c>
      <c r="J3216" t="s">
        <v>1802</v>
      </c>
      <c r="K3216" t="s">
        <v>31</v>
      </c>
      <c r="L3216" t="s">
        <v>31</v>
      </c>
      <c r="M3216" t="s">
        <v>42</v>
      </c>
      <c r="N3216" t="s">
        <v>43</v>
      </c>
      <c r="O3216" t="s">
        <v>53</v>
      </c>
      <c r="P3216" t="s">
        <v>58</v>
      </c>
      <c r="Q3216" t="s">
        <v>703</v>
      </c>
      <c r="R3216" t="s">
        <v>966</v>
      </c>
      <c r="S3216" t="str">
        <f t="shared" si="46"/>
        <v>VILCA CAPAQUIRA, CELESTINO</v>
      </c>
      <c r="T3216" t="s">
        <v>36</v>
      </c>
      <c r="U3216" t="s">
        <v>48</v>
      </c>
      <c r="V3216" t="s">
        <v>49</v>
      </c>
      <c r="W3216" t="s">
        <v>19068</v>
      </c>
      <c r="X3216" s="126">
        <v>23473</v>
      </c>
      <c r="Y3216" t="s">
        <v>1803</v>
      </c>
      <c r="AB3216" t="s">
        <v>38</v>
      </c>
      <c r="AC3216" t="s">
        <v>39</v>
      </c>
      <c r="AD3216" t="s">
        <v>40</v>
      </c>
    </row>
    <row r="3217" spans="1:30" x14ac:dyDescent="0.25">
      <c r="A3217" t="s">
        <v>1804</v>
      </c>
      <c r="B3217" t="s">
        <v>27</v>
      </c>
      <c r="C3217" t="s">
        <v>28</v>
      </c>
      <c r="D3217" t="s">
        <v>29</v>
      </c>
      <c r="E3217" t="s">
        <v>30</v>
      </c>
      <c r="F3217" t="s">
        <v>1477</v>
      </c>
      <c r="G3217" t="s">
        <v>1478</v>
      </c>
      <c r="H3217" t="s">
        <v>6354</v>
      </c>
      <c r="I3217" t="s">
        <v>6193</v>
      </c>
      <c r="J3217" t="s">
        <v>1804</v>
      </c>
      <c r="K3217" t="s">
        <v>31</v>
      </c>
      <c r="L3217" t="s">
        <v>31</v>
      </c>
      <c r="M3217" t="s">
        <v>42</v>
      </c>
      <c r="N3217" t="s">
        <v>43</v>
      </c>
      <c r="O3217" t="s">
        <v>53</v>
      </c>
      <c r="P3217" t="s">
        <v>164</v>
      </c>
      <c r="Q3217" t="s">
        <v>126</v>
      </c>
      <c r="R3217" t="s">
        <v>1805</v>
      </c>
      <c r="S3217" t="str">
        <f t="shared" si="46"/>
        <v>YUCRA FLORES, ROGER FERNANDO</v>
      </c>
      <c r="T3217" t="s">
        <v>36</v>
      </c>
      <c r="U3217" t="s">
        <v>48</v>
      </c>
      <c r="V3217" t="s">
        <v>49</v>
      </c>
      <c r="W3217" t="s">
        <v>19069</v>
      </c>
      <c r="X3217" s="126">
        <v>24259</v>
      </c>
      <c r="Y3217" t="s">
        <v>1806</v>
      </c>
      <c r="AB3217" t="s">
        <v>38</v>
      </c>
      <c r="AC3217" t="s">
        <v>39</v>
      </c>
      <c r="AD3217" t="s">
        <v>40</v>
      </c>
    </row>
    <row r="3218" spans="1:30" x14ac:dyDescent="0.25">
      <c r="A3218" t="s">
        <v>1807</v>
      </c>
      <c r="B3218" t="s">
        <v>27</v>
      </c>
      <c r="C3218" t="s">
        <v>28</v>
      </c>
      <c r="D3218" t="s">
        <v>29</v>
      </c>
      <c r="E3218" t="s">
        <v>30</v>
      </c>
      <c r="F3218" t="s">
        <v>1477</v>
      </c>
      <c r="G3218" t="s">
        <v>1478</v>
      </c>
      <c r="H3218" t="s">
        <v>6354</v>
      </c>
      <c r="I3218" t="s">
        <v>6193</v>
      </c>
      <c r="J3218" t="s">
        <v>1807</v>
      </c>
      <c r="K3218" t="s">
        <v>31</v>
      </c>
      <c r="L3218" t="s">
        <v>31</v>
      </c>
      <c r="M3218" t="s">
        <v>42</v>
      </c>
      <c r="N3218" t="s">
        <v>43</v>
      </c>
      <c r="O3218" t="s">
        <v>53</v>
      </c>
      <c r="P3218" t="s">
        <v>679</v>
      </c>
      <c r="Q3218" t="s">
        <v>332</v>
      </c>
      <c r="R3218" t="s">
        <v>363</v>
      </c>
      <c r="S3218" t="str">
        <f t="shared" si="46"/>
        <v>ZAMALLOA QUENTA, EDGAR</v>
      </c>
      <c r="T3218" t="s">
        <v>64</v>
      </c>
      <c r="U3218" t="s">
        <v>48</v>
      </c>
      <c r="V3218" t="s">
        <v>49</v>
      </c>
      <c r="W3218" t="s">
        <v>19070</v>
      </c>
      <c r="X3218" s="126">
        <v>25718</v>
      </c>
      <c r="Y3218" t="s">
        <v>1808</v>
      </c>
      <c r="AB3218" t="s">
        <v>38</v>
      </c>
      <c r="AC3218" t="s">
        <v>39</v>
      </c>
      <c r="AD3218" t="s">
        <v>40</v>
      </c>
    </row>
    <row r="3219" spans="1:30" x14ac:dyDescent="0.25">
      <c r="A3219" t="s">
        <v>1809</v>
      </c>
      <c r="B3219" t="s">
        <v>27</v>
      </c>
      <c r="C3219" t="s">
        <v>28</v>
      </c>
      <c r="D3219" t="s">
        <v>29</v>
      </c>
      <c r="E3219" t="s">
        <v>30</v>
      </c>
      <c r="F3219" t="s">
        <v>1477</v>
      </c>
      <c r="G3219" t="s">
        <v>1478</v>
      </c>
      <c r="H3219" t="s">
        <v>6354</v>
      </c>
      <c r="I3219" t="s">
        <v>6193</v>
      </c>
      <c r="J3219" t="s">
        <v>1809</v>
      </c>
      <c r="K3219" t="s">
        <v>31</v>
      </c>
      <c r="L3219" t="s">
        <v>31</v>
      </c>
      <c r="M3219" t="s">
        <v>42</v>
      </c>
      <c r="N3219" t="s">
        <v>43</v>
      </c>
      <c r="O3219" t="s">
        <v>1810</v>
      </c>
      <c r="P3219" t="s">
        <v>136</v>
      </c>
      <c r="Q3219" t="s">
        <v>170</v>
      </c>
      <c r="R3219" t="s">
        <v>1574</v>
      </c>
      <c r="S3219" t="str">
        <f t="shared" si="46"/>
        <v>CARPIO PACHECO, AMERICO ESTEBAN</v>
      </c>
      <c r="T3219" t="s">
        <v>36</v>
      </c>
      <c r="U3219" t="s">
        <v>48</v>
      </c>
      <c r="V3219" t="s">
        <v>813</v>
      </c>
      <c r="W3219" t="s">
        <v>19071</v>
      </c>
      <c r="X3219" s="126">
        <v>22496</v>
      </c>
      <c r="Y3219" t="s">
        <v>1575</v>
      </c>
      <c r="Z3219" s="126">
        <v>44256</v>
      </c>
      <c r="AA3219" s="126">
        <v>44561</v>
      </c>
      <c r="AB3219" t="s">
        <v>38</v>
      </c>
      <c r="AC3219" t="s">
        <v>39</v>
      </c>
      <c r="AD3219" t="s">
        <v>40</v>
      </c>
    </row>
    <row r="3220" spans="1:30" x14ac:dyDescent="0.25">
      <c r="B3220" t="s">
        <v>27</v>
      </c>
      <c r="C3220" t="s">
        <v>28</v>
      </c>
      <c r="D3220" t="s">
        <v>29</v>
      </c>
      <c r="E3220" t="s">
        <v>30</v>
      </c>
      <c r="F3220" t="s">
        <v>1477</v>
      </c>
      <c r="G3220" t="s">
        <v>1478</v>
      </c>
      <c r="H3220" t="s">
        <v>6354</v>
      </c>
      <c r="I3220" t="s">
        <v>6193</v>
      </c>
      <c r="J3220" t="s">
        <v>1809</v>
      </c>
      <c r="K3220" t="s">
        <v>31</v>
      </c>
      <c r="L3220" t="s">
        <v>31</v>
      </c>
      <c r="M3220" t="s">
        <v>42</v>
      </c>
      <c r="N3220" t="s">
        <v>61</v>
      </c>
      <c r="O3220" t="s">
        <v>19072</v>
      </c>
      <c r="P3220" t="s">
        <v>183</v>
      </c>
      <c r="Q3220" t="s">
        <v>247</v>
      </c>
      <c r="R3220" t="s">
        <v>23136</v>
      </c>
      <c r="S3220" s="189" t="s">
        <v>235</v>
      </c>
      <c r="T3220" t="s">
        <v>64</v>
      </c>
      <c r="U3220" t="s">
        <v>48</v>
      </c>
      <c r="V3220" t="s">
        <v>49</v>
      </c>
      <c r="W3220" t="s">
        <v>23137</v>
      </c>
      <c r="X3220" s="126">
        <v>32639</v>
      </c>
      <c r="Y3220" t="s">
        <v>23138</v>
      </c>
      <c r="Z3220" s="126">
        <v>44256</v>
      </c>
      <c r="AA3220" s="126">
        <v>44561</v>
      </c>
      <c r="AB3220" t="s">
        <v>302</v>
      </c>
      <c r="AC3220" t="s">
        <v>6628</v>
      </c>
      <c r="AD3220" t="s">
        <v>40</v>
      </c>
    </row>
    <row r="3221" spans="1:30" x14ac:dyDescent="0.25">
      <c r="A3221" t="s">
        <v>1811</v>
      </c>
      <c r="B3221" t="s">
        <v>27</v>
      </c>
      <c r="C3221" t="s">
        <v>28</v>
      </c>
      <c r="D3221" t="s">
        <v>29</v>
      </c>
      <c r="E3221" t="s">
        <v>30</v>
      </c>
      <c r="F3221" t="s">
        <v>1477</v>
      </c>
      <c r="G3221" t="s">
        <v>1478</v>
      </c>
      <c r="H3221" t="s">
        <v>6354</v>
      </c>
      <c r="I3221" t="s">
        <v>6193</v>
      </c>
      <c r="J3221" t="s">
        <v>1811</v>
      </c>
      <c r="K3221" t="s">
        <v>31</v>
      </c>
      <c r="L3221" t="s">
        <v>31</v>
      </c>
      <c r="M3221" t="s">
        <v>42</v>
      </c>
      <c r="N3221" t="s">
        <v>61</v>
      </c>
      <c r="O3221" t="s">
        <v>1812</v>
      </c>
      <c r="P3221" t="s">
        <v>133</v>
      </c>
      <c r="Q3221" t="s">
        <v>76</v>
      </c>
      <c r="R3221" t="s">
        <v>23139</v>
      </c>
      <c r="S3221" s="189" t="s">
        <v>235</v>
      </c>
      <c r="T3221" t="s">
        <v>64</v>
      </c>
      <c r="U3221" t="s">
        <v>48</v>
      </c>
      <c r="V3221" t="s">
        <v>49</v>
      </c>
      <c r="W3221" t="s">
        <v>23140</v>
      </c>
      <c r="X3221" s="126">
        <v>27909</v>
      </c>
      <c r="Y3221" t="s">
        <v>23141</v>
      </c>
      <c r="Z3221" s="126">
        <v>44256</v>
      </c>
      <c r="AA3221" s="126">
        <v>44561</v>
      </c>
      <c r="AB3221" t="s">
        <v>38</v>
      </c>
      <c r="AC3221" t="s">
        <v>6628</v>
      </c>
      <c r="AD3221" t="s">
        <v>40</v>
      </c>
    </row>
    <row r="3222" spans="1:30" x14ac:dyDescent="0.25">
      <c r="A3222" t="s">
        <v>1816</v>
      </c>
      <c r="B3222" t="s">
        <v>27</v>
      </c>
      <c r="C3222" t="s">
        <v>28</v>
      </c>
      <c r="D3222" t="s">
        <v>29</v>
      </c>
      <c r="E3222" t="s">
        <v>30</v>
      </c>
      <c r="F3222" t="s">
        <v>1477</v>
      </c>
      <c r="G3222" t="s">
        <v>1478</v>
      </c>
      <c r="H3222" t="s">
        <v>6354</v>
      </c>
      <c r="I3222" t="s">
        <v>6193</v>
      </c>
      <c r="J3222" t="s">
        <v>1816</v>
      </c>
      <c r="K3222" t="s">
        <v>31</v>
      </c>
      <c r="L3222" t="s">
        <v>31</v>
      </c>
      <c r="M3222" t="s">
        <v>42</v>
      </c>
      <c r="N3222" t="s">
        <v>43</v>
      </c>
      <c r="O3222" t="s">
        <v>1817</v>
      </c>
      <c r="P3222" t="s">
        <v>156</v>
      </c>
      <c r="Q3222" t="s">
        <v>289</v>
      </c>
      <c r="R3222" t="s">
        <v>1818</v>
      </c>
      <c r="S3222" t="str">
        <f t="shared" si="46"/>
        <v>PEREZ NINA, ABEL</v>
      </c>
      <c r="T3222" t="s">
        <v>52</v>
      </c>
      <c r="U3222" t="s">
        <v>48</v>
      </c>
      <c r="V3222" t="s">
        <v>49</v>
      </c>
      <c r="W3222" t="s">
        <v>19073</v>
      </c>
      <c r="X3222" s="126">
        <v>25997</v>
      </c>
      <c r="Y3222" t="s">
        <v>1819</v>
      </c>
      <c r="AB3222" t="s">
        <v>38</v>
      </c>
      <c r="AC3222" t="s">
        <v>39</v>
      </c>
      <c r="AD3222" t="s">
        <v>40</v>
      </c>
    </row>
    <row r="3223" spans="1:30" x14ac:dyDescent="0.25">
      <c r="A3223" t="s">
        <v>1820</v>
      </c>
      <c r="B3223" t="s">
        <v>27</v>
      </c>
      <c r="C3223" t="s">
        <v>28</v>
      </c>
      <c r="D3223" t="s">
        <v>29</v>
      </c>
      <c r="E3223" t="s">
        <v>30</v>
      </c>
      <c r="F3223" t="s">
        <v>1477</v>
      </c>
      <c r="G3223" t="s">
        <v>1478</v>
      </c>
      <c r="H3223" t="s">
        <v>6354</v>
      </c>
      <c r="I3223" t="s">
        <v>6193</v>
      </c>
      <c r="J3223" t="s">
        <v>1820</v>
      </c>
      <c r="K3223" t="s">
        <v>31</v>
      </c>
      <c r="L3223" t="s">
        <v>31</v>
      </c>
      <c r="M3223" t="s">
        <v>42</v>
      </c>
      <c r="N3223" t="s">
        <v>43</v>
      </c>
      <c r="O3223" t="s">
        <v>1821</v>
      </c>
      <c r="P3223" t="s">
        <v>974</v>
      </c>
      <c r="Q3223" t="s">
        <v>298</v>
      </c>
      <c r="R3223" t="s">
        <v>263</v>
      </c>
      <c r="S3223" t="str">
        <f t="shared" si="46"/>
        <v>GUZMAN AGUILAR, EDITH</v>
      </c>
      <c r="T3223" t="s">
        <v>47</v>
      </c>
      <c r="U3223" t="s">
        <v>48</v>
      </c>
      <c r="V3223" t="s">
        <v>49</v>
      </c>
      <c r="W3223" t="s">
        <v>19074</v>
      </c>
      <c r="X3223" s="126">
        <v>24001</v>
      </c>
      <c r="Y3223" t="s">
        <v>1822</v>
      </c>
      <c r="AB3223" t="s">
        <v>38</v>
      </c>
      <c r="AC3223" t="s">
        <v>39</v>
      </c>
      <c r="AD3223" t="s">
        <v>40</v>
      </c>
    </row>
    <row r="3224" spans="1:30" x14ac:dyDescent="0.25">
      <c r="B3224" t="s">
        <v>27</v>
      </c>
      <c r="C3224" t="s">
        <v>28</v>
      </c>
      <c r="D3224" t="s">
        <v>29</v>
      </c>
      <c r="E3224" t="s">
        <v>30</v>
      </c>
      <c r="F3224" t="s">
        <v>1477</v>
      </c>
      <c r="G3224" t="s">
        <v>1478</v>
      </c>
      <c r="H3224" t="s">
        <v>6354</v>
      </c>
      <c r="I3224" t="s">
        <v>6193</v>
      </c>
      <c r="J3224" t="s">
        <v>1823</v>
      </c>
      <c r="K3224" t="s">
        <v>31</v>
      </c>
      <c r="L3224" t="s">
        <v>31</v>
      </c>
      <c r="M3224" t="s">
        <v>42</v>
      </c>
      <c r="N3224" t="s">
        <v>61</v>
      </c>
      <c r="O3224" t="s">
        <v>19075</v>
      </c>
      <c r="P3224" t="s">
        <v>126</v>
      </c>
      <c r="Q3224" t="s">
        <v>269</v>
      </c>
      <c r="R3224" t="s">
        <v>23142</v>
      </c>
      <c r="S3224" s="189" t="s">
        <v>235</v>
      </c>
      <c r="T3224" t="s">
        <v>64</v>
      </c>
      <c r="U3224" t="s">
        <v>48</v>
      </c>
      <c r="V3224" t="s">
        <v>49</v>
      </c>
      <c r="W3224" t="s">
        <v>23143</v>
      </c>
      <c r="X3224" s="126">
        <v>28389</v>
      </c>
      <c r="Y3224" t="s">
        <v>23144</v>
      </c>
      <c r="Z3224" s="126">
        <v>44522</v>
      </c>
      <c r="AA3224" s="126">
        <v>44561</v>
      </c>
      <c r="AB3224" t="s">
        <v>302</v>
      </c>
      <c r="AC3224" t="s">
        <v>6628</v>
      </c>
      <c r="AD3224" t="s">
        <v>40</v>
      </c>
    </row>
    <row r="3225" spans="1:30" x14ac:dyDescent="0.25">
      <c r="A3225" t="s">
        <v>1823</v>
      </c>
      <c r="B3225" t="s">
        <v>27</v>
      </c>
      <c r="C3225" t="s">
        <v>28</v>
      </c>
      <c r="D3225" t="s">
        <v>29</v>
      </c>
      <c r="E3225" t="s">
        <v>30</v>
      </c>
      <c r="F3225" t="s">
        <v>1477</v>
      </c>
      <c r="G3225" t="s">
        <v>1478</v>
      </c>
      <c r="H3225" t="s">
        <v>6354</v>
      </c>
      <c r="I3225" t="s">
        <v>6193</v>
      </c>
      <c r="J3225" t="s">
        <v>1823</v>
      </c>
      <c r="K3225" t="s">
        <v>31</v>
      </c>
      <c r="L3225" t="s">
        <v>31</v>
      </c>
      <c r="M3225" t="s">
        <v>42</v>
      </c>
      <c r="N3225" t="s">
        <v>43</v>
      </c>
      <c r="O3225" t="s">
        <v>1824</v>
      </c>
      <c r="P3225" t="s">
        <v>138</v>
      </c>
      <c r="Q3225" t="s">
        <v>84</v>
      </c>
      <c r="R3225" t="s">
        <v>432</v>
      </c>
      <c r="S3225" t="str">
        <f t="shared" si="46"/>
        <v>GONZALES ACHATA, FLOR DE MARIA</v>
      </c>
      <c r="T3225" t="s">
        <v>59</v>
      </c>
      <c r="U3225" t="s">
        <v>48</v>
      </c>
      <c r="V3225" t="s">
        <v>813</v>
      </c>
      <c r="W3225" t="s">
        <v>19076</v>
      </c>
      <c r="X3225" s="126">
        <v>24713</v>
      </c>
      <c r="Y3225" t="s">
        <v>1495</v>
      </c>
      <c r="Z3225" s="126">
        <v>44256</v>
      </c>
      <c r="AA3225" s="126">
        <v>44561</v>
      </c>
      <c r="AB3225" t="s">
        <v>38</v>
      </c>
      <c r="AC3225" t="s">
        <v>39</v>
      </c>
      <c r="AD3225" t="s">
        <v>40</v>
      </c>
    </row>
    <row r="3226" spans="1:30" x14ac:dyDescent="0.25">
      <c r="B3226" t="s">
        <v>27</v>
      </c>
      <c r="C3226" t="s">
        <v>28</v>
      </c>
      <c r="D3226" t="s">
        <v>29</v>
      </c>
      <c r="E3226" t="s">
        <v>30</v>
      </c>
      <c r="F3226" t="s">
        <v>1477</v>
      </c>
      <c r="G3226" t="s">
        <v>1478</v>
      </c>
      <c r="H3226" t="s">
        <v>6354</v>
      </c>
      <c r="I3226" t="s">
        <v>6193</v>
      </c>
      <c r="J3226" t="s">
        <v>1823</v>
      </c>
      <c r="K3226" t="s">
        <v>31</v>
      </c>
      <c r="L3226" t="s">
        <v>31</v>
      </c>
      <c r="M3226" t="s">
        <v>42</v>
      </c>
      <c r="N3226" t="s">
        <v>61</v>
      </c>
      <c r="O3226" t="s">
        <v>19077</v>
      </c>
      <c r="P3226" t="s">
        <v>1221</v>
      </c>
      <c r="Q3226" t="s">
        <v>4057</v>
      </c>
      <c r="R3226" t="s">
        <v>23145</v>
      </c>
      <c r="S3226" s="189" t="s">
        <v>235</v>
      </c>
      <c r="T3226" t="s">
        <v>64</v>
      </c>
      <c r="U3226" t="s">
        <v>48</v>
      </c>
      <c r="V3226" t="s">
        <v>16197</v>
      </c>
      <c r="W3226" t="s">
        <v>23146</v>
      </c>
      <c r="X3226" s="126">
        <v>31132</v>
      </c>
      <c r="Y3226" t="s">
        <v>23147</v>
      </c>
      <c r="Z3226" s="126">
        <v>44256</v>
      </c>
      <c r="AA3226" s="126">
        <v>44561</v>
      </c>
      <c r="AB3226" t="s">
        <v>302</v>
      </c>
      <c r="AC3226" t="s">
        <v>6628</v>
      </c>
      <c r="AD3226" t="s">
        <v>40</v>
      </c>
    </row>
    <row r="3227" spans="1:30" x14ac:dyDescent="0.25">
      <c r="A3227" t="s">
        <v>1826</v>
      </c>
      <c r="B3227" t="s">
        <v>27</v>
      </c>
      <c r="C3227" t="s">
        <v>28</v>
      </c>
      <c r="D3227" t="s">
        <v>29</v>
      </c>
      <c r="E3227" t="s">
        <v>30</v>
      </c>
      <c r="F3227" t="s">
        <v>1477</v>
      </c>
      <c r="G3227" t="s">
        <v>1478</v>
      </c>
      <c r="H3227" t="s">
        <v>6354</v>
      </c>
      <c r="I3227" t="s">
        <v>6193</v>
      </c>
      <c r="J3227" t="s">
        <v>1826</v>
      </c>
      <c r="K3227" t="s">
        <v>31</v>
      </c>
      <c r="L3227" t="s">
        <v>77</v>
      </c>
      <c r="M3227" t="s">
        <v>77</v>
      </c>
      <c r="N3227" t="s">
        <v>43</v>
      </c>
      <c r="O3227" t="s">
        <v>53</v>
      </c>
      <c r="P3227" t="s">
        <v>113</v>
      </c>
      <c r="Q3227" t="s">
        <v>295</v>
      </c>
      <c r="R3227" t="s">
        <v>1827</v>
      </c>
      <c r="S3227" t="str">
        <f t="shared" si="46"/>
        <v>PAREDES ZEA, HERNAN ARTURO</v>
      </c>
      <c r="T3227" t="s">
        <v>41</v>
      </c>
      <c r="U3227" t="s">
        <v>48</v>
      </c>
      <c r="V3227" t="s">
        <v>49</v>
      </c>
      <c r="W3227" t="s">
        <v>19078</v>
      </c>
      <c r="X3227" s="126">
        <v>22069</v>
      </c>
      <c r="Y3227" t="s">
        <v>1828</v>
      </c>
      <c r="AB3227" t="s">
        <v>38</v>
      </c>
      <c r="AC3227" t="s">
        <v>80</v>
      </c>
      <c r="AD3227" t="s">
        <v>40</v>
      </c>
    </row>
    <row r="3228" spans="1:30" x14ac:dyDescent="0.25">
      <c r="A3228" t="s">
        <v>1829</v>
      </c>
      <c r="B3228" t="s">
        <v>27</v>
      </c>
      <c r="C3228" t="s">
        <v>28</v>
      </c>
      <c r="D3228" t="s">
        <v>29</v>
      </c>
      <c r="E3228" t="s">
        <v>30</v>
      </c>
      <c r="F3228" t="s">
        <v>1477</v>
      </c>
      <c r="G3228" t="s">
        <v>1478</v>
      </c>
      <c r="H3228" t="s">
        <v>6354</v>
      </c>
      <c r="I3228" t="s">
        <v>6193</v>
      </c>
      <c r="J3228" t="s">
        <v>1829</v>
      </c>
      <c r="K3228" t="s">
        <v>31</v>
      </c>
      <c r="L3228" t="s">
        <v>77</v>
      </c>
      <c r="M3228" t="s">
        <v>77</v>
      </c>
      <c r="N3228" t="s">
        <v>43</v>
      </c>
      <c r="O3228" t="s">
        <v>53</v>
      </c>
      <c r="P3228" t="s">
        <v>133</v>
      </c>
      <c r="Q3228" t="s">
        <v>355</v>
      </c>
      <c r="R3228" t="s">
        <v>1830</v>
      </c>
      <c r="S3228" t="str">
        <f t="shared" si="46"/>
        <v>CRUZ TIQUILLOCA, SERAFIN RODOLFO</v>
      </c>
      <c r="T3228" t="s">
        <v>41</v>
      </c>
      <c r="U3228" t="s">
        <v>48</v>
      </c>
      <c r="V3228" t="s">
        <v>49</v>
      </c>
      <c r="W3228" t="s">
        <v>19079</v>
      </c>
      <c r="X3228" s="126">
        <v>22566</v>
      </c>
      <c r="Y3228" t="s">
        <v>1831</v>
      </c>
      <c r="AB3228" t="s">
        <v>38</v>
      </c>
      <c r="AC3228" t="s">
        <v>80</v>
      </c>
      <c r="AD3228" t="s">
        <v>40</v>
      </c>
    </row>
    <row r="3229" spans="1:30" x14ac:dyDescent="0.25">
      <c r="A3229" t="s">
        <v>1832</v>
      </c>
      <c r="B3229" t="s">
        <v>27</v>
      </c>
      <c r="C3229" t="s">
        <v>28</v>
      </c>
      <c r="D3229" t="s">
        <v>29</v>
      </c>
      <c r="E3229" t="s">
        <v>30</v>
      </c>
      <c r="F3229" t="s">
        <v>1477</v>
      </c>
      <c r="G3229" t="s">
        <v>1478</v>
      </c>
      <c r="H3229" t="s">
        <v>6354</v>
      </c>
      <c r="I3229" t="s">
        <v>6193</v>
      </c>
      <c r="J3229" t="s">
        <v>1832</v>
      </c>
      <c r="K3229" t="s">
        <v>31</v>
      </c>
      <c r="L3229" t="s">
        <v>77</v>
      </c>
      <c r="M3229" t="s">
        <v>77</v>
      </c>
      <c r="N3229" t="s">
        <v>61</v>
      </c>
      <c r="O3229" t="s">
        <v>19080</v>
      </c>
      <c r="P3229" t="s">
        <v>74</v>
      </c>
      <c r="Q3229" t="s">
        <v>44</v>
      </c>
      <c r="R3229" t="s">
        <v>501</v>
      </c>
      <c r="S3229" s="189" t="s">
        <v>235</v>
      </c>
      <c r="T3229" t="s">
        <v>41</v>
      </c>
      <c r="U3229" t="s">
        <v>48</v>
      </c>
      <c r="V3229" t="s">
        <v>49</v>
      </c>
      <c r="W3229" t="s">
        <v>23148</v>
      </c>
      <c r="X3229" s="126">
        <v>27209</v>
      </c>
      <c r="Y3229" t="s">
        <v>23149</v>
      </c>
      <c r="Z3229" s="126">
        <v>44281</v>
      </c>
      <c r="AA3229" s="126">
        <v>44561</v>
      </c>
      <c r="AB3229" t="s">
        <v>38</v>
      </c>
      <c r="AC3229" t="s">
        <v>80</v>
      </c>
      <c r="AD3229" t="s">
        <v>40</v>
      </c>
    </row>
    <row r="3230" spans="1:30" x14ac:dyDescent="0.25">
      <c r="A3230" t="s">
        <v>1833</v>
      </c>
      <c r="B3230" t="s">
        <v>27</v>
      </c>
      <c r="C3230" t="s">
        <v>28</v>
      </c>
      <c r="D3230" t="s">
        <v>29</v>
      </c>
      <c r="E3230" t="s">
        <v>30</v>
      </c>
      <c r="F3230" t="s">
        <v>1477</v>
      </c>
      <c r="G3230" t="s">
        <v>1478</v>
      </c>
      <c r="H3230" t="s">
        <v>6354</v>
      </c>
      <c r="I3230" t="s">
        <v>6193</v>
      </c>
      <c r="J3230" t="s">
        <v>1833</v>
      </c>
      <c r="K3230" t="s">
        <v>31</v>
      </c>
      <c r="L3230" t="s">
        <v>77</v>
      </c>
      <c r="M3230" t="s">
        <v>77</v>
      </c>
      <c r="N3230" t="s">
        <v>43</v>
      </c>
      <c r="O3230" t="s">
        <v>53</v>
      </c>
      <c r="P3230" t="s">
        <v>1834</v>
      </c>
      <c r="Q3230" t="s">
        <v>985</v>
      </c>
      <c r="R3230" t="s">
        <v>1835</v>
      </c>
      <c r="S3230" t="str">
        <f t="shared" si="46"/>
        <v>ESTOFANERO MARAZA, ISAAC</v>
      </c>
      <c r="T3230" t="s">
        <v>41</v>
      </c>
      <c r="U3230" t="s">
        <v>48</v>
      </c>
      <c r="V3230" t="s">
        <v>49</v>
      </c>
      <c r="W3230" t="s">
        <v>19081</v>
      </c>
      <c r="X3230" s="126">
        <v>22800</v>
      </c>
      <c r="Y3230" t="s">
        <v>1836</v>
      </c>
      <c r="AB3230" t="s">
        <v>38</v>
      </c>
      <c r="AC3230" t="s">
        <v>80</v>
      </c>
      <c r="AD3230" t="s">
        <v>40</v>
      </c>
    </row>
    <row r="3231" spans="1:30" x14ac:dyDescent="0.25">
      <c r="A3231" t="s">
        <v>1837</v>
      </c>
      <c r="B3231" t="s">
        <v>27</v>
      </c>
      <c r="C3231" t="s">
        <v>28</v>
      </c>
      <c r="D3231" t="s">
        <v>29</v>
      </c>
      <c r="E3231" t="s">
        <v>30</v>
      </c>
      <c r="F3231" t="s">
        <v>1477</v>
      </c>
      <c r="G3231" t="s">
        <v>1478</v>
      </c>
      <c r="H3231" t="s">
        <v>6354</v>
      </c>
      <c r="I3231" t="s">
        <v>6193</v>
      </c>
      <c r="J3231" t="s">
        <v>1837</v>
      </c>
      <c r="K3231" t="s">
        <v>31</v>
      </c>
      <c r="L3231" t="s">
        <v>77</v>
      </c>
      <c r="M3231" t="s">
        <v>77</v>
      </c>
      <c r="N3231" t="s">
        <v>43</v>
      </c>
      <c r="O3231" t="s">
        <v>53</v>
      </c>
      <c r="P3231" t="s">
        <v>126</v>
      </c>
      <c r="Q3231" t="s">
        <v>78</v>
      </c>
      <c r="R3231" t="s">
        <v>994</v>
      </c>
      <c r="S3231" t="str">
        <f t="shared" si="46"/>
        <v>FLORES PINEDA, FREDY</v>
      </c>
      <c r="T3231" t="s">
        <v>41</v>
      </c>
      <c r="U3231" t="s">
        <v>48</v>
      </c>
      <c r="V3231" t="s">
        <v>49</v>
      </c>
      <c r="W3231" t="s">
        <v>19082</v>
      </c>
      <c r="X3231" s="126">
        <v>22705</v>
      </c>
      <c r="Y3231" t="s">
        <v>1839</v>
      </c>
      <c r="AB3231" t="s">
        <v>38</v>
      </c>
      <c r="AC3231" t="s">
        <v>80</v>
      </c>
      <c r="AD3231" t="s">
        <v>40</v>
      </c>
    </row>
    <row r="3232" spans="1:30" x14ac:dyDescent="0.25">
      <c r="A3232" t="s">
        <v>1840</v>
      </c>
      <c r="B3232" t="s">
        <v>27</v>
      </c>
      <c r="C3232" t="s">
        <v>28</v>
      </c>
      <c r="D3232" t="s">
        <v>29</v>
      </c>
      <c r="E3232" t="s">
        <v>30</v>
      </c>
      <c r="F3232" t="s">
        <v>1477</v>
      </c>
      <c r="G3232" t="s">
        <v>1478</v>
      </c>
      <c r="H3232" t="s">
        <v>6354</v>
      </c>
      <c r="I3232" t="s">
        <v>6193</v>
      </c>
      <c r="J3232" t="s">
        <v>1840</v>
      </c>
      <c r="K3232" t="s">
        <v>31</v>
      </c>
      <c r="L3232" t="s">
        <v>77</v>
      </c>
      <c r="M3232" t="s">
        <v>77</v>
      </c>
      <c r="N3232" t="s">
        <v>61</v>
      </c>
      <c r="O3232" t="s">
        <v>19083</v>
      </c>
      <c r="P3232" t="s">
        <v>878</v>
      </c>
      <c r="Q3232" t="s">
        <v>193</v>
      </c>
      <c r="R3232" t="s">
        <v>900</v>
      </c>
      <c r="S3232" s="189" t="s">
        <v>235</v>
      </c>
      <c r="T3232" t="s">
        <v>41</v>
      </c>
      <c r="U3232" t="s">
        <v>48</v>
      </c>
      <c r="V3232" t="s">
        <v>49</v>
      </c>
      <c r="W3232" t="s">
        <v>23150</v>
      </c>
      <c r="X3232" s="126">
        <v>26943</v>
      </c>
      <c r="Y3232" t="s">
        <v>23151</v>
      </c>
      <c r="Z3232" s="126">
        <v>44256</v>
      </c>
      <c r="AA3232" s="126">
        <v>44561</v>
      </c>
      <c r="AB3232" t="s">
        <v>38</v>
      </c>
      <c r="AC3232" t="s">
        <v>80</v>
      </c>
      <c r="AD3232" t="s">
        <v>40</v>
      </c>
    </row>
    <row r="3233" spans="1:30" x14ac:dyDescent="0.25">
      <c r="A3233" t="s">
        <v>1841</v>
      </c>
      <c r="B3233" t="s">
        <v>27</v>
      </c>
      <c r="C3233" t="s">
        <v>28</v>
      </c>
      <c r="D3233" t="s">
        <v>29</v>
      </c>
      <c r="E3233" t="s">
        <v>30</v>
      </c>
      <c r="F3233" t="s">
        <v>1477</v>
      </c>
      <c r="G3233" t="s">
        <v>1478</v>
      </c>
      <c r="H3233" t="s">
        <v>6354</v>
      </c>
      <c r="I3233" t="s">
        <v>6193</v>
      </c>
      <c r="J3233" t="s">
        <v>1841</v>
      </c>
      <c r="K3233" t="s">
        <v>31</v>
      </c>
      <c r="L3233" t="s">
        <v>77</v>
      </c>
      <c r="M3233" t="s">
        <v>77</v>
      </c>
      <c r="N3233" t="s">
        <v>43</v>
      </c>
      <c r="O3233" t="s">
        <v>1842</v>
      </c>
      <c r="P3233" t="s">
        <v>500</v>
      </c>
      <c r="Q3233" t="s">
        <v>106</v>
      </c>
      <c r="R3233" t="s">
        <v>977</v>
      </c>
      <c r="S3233" t="str">
        <f t="shared" si="46"/>
        <v>ORDOÑO MAMANI, JULIO</v>
      </c>
      <c r="T3233" t="s">
        <v>41</v>
      </c>
      <c r="U3233" t="s">
        <v>48</v>
      </c>
      <c r="V3233" t="s">
        <v>49</v>
      </c>
      <c r="W3233" t="s">
        <v>19084</v>
      </c>
      <c r="X3233" s="126">
        <v>24291</v>
      </c>
      <c r="Y3233" t="s">
        <v>5307</v>
      </c>
      <c r="AB3233" t="s">
        <v>38</v>
      </c>
      <c r="AC3233" t="s">
        <v>80</v>
      </c>
      <c r="AD3233" t="s">
        <v>40</v>
      </c>
    </row>
    <row r="3234" spans="1:30" x14ac:dyDescent="0.25">
      <c r="A3234" t="s">
        <v>1843</v>
      </c>
      <c r="B3234" t="s">
        <v>27</v>
      </c>
      <c r="C3234" t="s">
        <v>28</v>
      </c>
      <c r="D3234" t="s">
        <v>29</v>
      </c>
      <c r="E3234" t="s">
        <v>30</v>
      </c>
      <c r="F3234" t="s">
        <v>1477</v>
      </c>
      <c r="G3234" t="s">
        <v>1478</v>
      </c>
      <c r="H3234" t="s">
        <v>6354</v>
      </c>
      <c r="I3234" t="s">
        <v>6193</v>
      </c>
      <c r="J3234" t="s">
        <v>1843</v>
      </c>
      <c r="K3234" t="s">
        <v>31</v>
      </c>
      <c r="L3234" t="s">
        <v>77</v>
      </c>
      <c r="M3234" t="s">
        <v>77</v>
      </c>
      <c r="N3234" t="s">
        <v>43</v>
      </c>
      <c r="O3234" t="s">
        <v>53</v>
      </c>
      <c r="P3234" t="s">
        <v>75</v>
      </c>
      <c r="Q3234" t="s">
        <v>253</v>
      </c>
      <c r="R3234" t="s">
        <v>918</v>
      </c>
      <c r="S3234" t="str">
        <f t="shared" si="46"/>
        <v>QUISPE PUMA, GUILLERMO</v>
      </c>
      <c r="T3234" t="s">
        <v>41</v>
      </c>
      <c r="U3234" t="s">
        <v>48</v>
      </c>
      <c r="V3234" t="s">
        <v>49</v>
      </c>
      <c r="W3234" t="s">
        <v>19085</v>
      </c>
      <c r="X3234" s="126">
        <v>22822</v>
      </c>
      <c r="Y3234" t="s">
        <v>1844</v>
      </c>
      <c r="AB3234" t="s">
        <v>38</v>
      </c>
      <c r="AC3234" t="s">
        <v>80</v>
      </c>
      <c r="AD3234" t="s">
        <v>40</v>
      </c>
    </row>
    <row r="3235" spans="1:30" x14ac:dyDescent="0.25">
      <c r="A3235" t="s">
        <v>1845</v>
      </c>
      <c r="B3235" t="s">
        <v>27</v>
      </c>
      <c r="C3235" t="s">
        <v>28</v>
      </c>
      <c r="D3235" t="s">
        <v>29</v>
      </c>
      <c r="E3235" t="s">
        <v>30</v>
      </c>
      <c r="F3235" t="s">
        <v>1477</v>
      </c>
      <c r="G3235" t="s">
        <v>1478</v>
      </c>
      <c r="H3235" t="s">
        <v>6354</v>
      </c>
      <c r="I3235" t="s">
        <v>6193</v>
      </c>
      <c r="J3235" t="s">
        <v>1845</v>
      </c>
      <c r="K3235" t="s">
        <v>31</v>
      </c>
      <c r="L3235" t="s">
        <v>77</v>
      </c>
      <c r="M3235" t="s">
        <v>77</v>
      </c>
      <c r="N3235" t="s">
        <v>43</v>
      </c>
      <c r="O3235" t="s">
        <v>1846</v>
      </c>
      <c r="P3235" t="s">
        <v>129</v>
      </c>
      <c r="Q3235" t="s">
        <v>1847</v>
      </c>
      <c r="R3235" t="s">
        <v>1848</v>
      </c>
      <c r="S3235" t="str">
        <f t="shared" si="46"/>
        <v>HERRERA GANDARILLAS, ROGER RAMON</v>
      </c>
      <c r="T3235" t="s">
        <v>41</v>
      </c>
      <c r="U3235" t="s">
        <v>48</v>
      </c>
      <c r="V3235" t="s">
        <v>49</v>
      </c>
      <c r="W3235" t="s">
        <v>19086</v>
      </c>
      <c r="X3235" s="126">
        <v>22524</v>
      </c>
      <c r="Y3235" t="s">
        <v>1849</v>
      </c>
      <c r="AB3235" t="s">
        <v>38</v>
      </c>
      <c r="AC3235" t="s">
        <v>80</v>
      </c>
      <c r="AD3235" t="s">
        <v>40</v>
      </c>
    </row>
    <row r="3236" spans="1:30" x14ac:dyDescent="0.25">
      <c r="A3236" t="s">
        <v>1850</v>
      </c>
      <c r="B3236" t="s">
        <v>27</v>
      </c>
      <c r="C3236" t="s">
        <v>28</v>
      </c>
      <c r="D3236" t="s">
        <v>29</v>
      </c>
      <c r="E3236" t="s">
        <v>30</v>
      </c>
      <c r="F3236" t="s">
        <v>1477</v>
      </c>
      <c r="G3236" t="s">
        <v>1478</v>
      </c>
      <c r="H3236" t="s">
        <v>6354</v>
      </c>
      <c r="I3236" t="s">
        <v>6193</v>
      </c>
      <c r="J3236" t="s">
        <v>1850</v>
      </c>
      <c r="K3236" t="s">
        <v>31</v>
      </c>
      <c r="L3236" t="s">
        <v>77</v>
      </c>
      <c r="M3236" t="s">
        <v>77</v>
      </c>
      <c r="N3236" t="s">
        <v>43</v>
      </c>
      <c r="O3236" t="s">
        <v>53</v>
      </c>
      <c r="P3236" t="s">
        <v>174</v>
      </c>
      <c r="Q3236" t="s">
        <v>277</v>
      </c>
      <c r="R3236" t="s">
        <v>887</v>
      </c>
      <c r="S3236" t="str">
        <f t="shared" si="46"/>
        <v>ROJAS GORDILLO, MARCO ANTONIO</v>
      </c>
      <c r="T3236" t="s">
        <v>41</v>
      </c>
      <c r="U3236" t="s">
        <v>48</v>
      </c>
      <c r="V3236" t="s">
        <v>49</v>
      </c>
      <c r="W3236" t="s">
        <v>19087</v>
      </c>
      <c r="X3236" s="126">
        <v>23541</v>
      </c>
      <c r="Y3236" t="s">
        <v>1851</v>
      </c>
      <c r="AB3236" t="s">
        <v>38</v>
      </c>
      <c r="AC3236" t="s">
        <v>80</v>
      </c>
      <c r="AD3236" t="s">
        <v>40</v>
      </c>
    </row>
    <row r="3237" spans="1:30" x14ac:dyDescent="0.25">
      <c r="A3237" t="s">
        <v>1852</v>
      </c>
      <c r="B3237" t="s">
        <v>27</v>
      </c>
      <c r="C3237" t="s">
        <v>28</v>
      </c>
      <c r="D3237" t="s">
        <v>29</v>
      </c>
      <c r="E3237" t="s">
        <v>30</v>
      </c>
      <c r="F3237" t="s">
        <v>1477</v>
      </c>
      <c r="G3237" t="s">
        <v>1478</v>
      </c>
      <c r="H3237" t="s">
        <v>6354</v>
      </c>
      <c r="I3237" t="s">
        <v>6193</v>
      </c>
      <c r="J3237" t="s">
        <v>1852</v>
      </c>
      <c r="K3237" t="s">
        <v>31</v>
      </c>
      <c r="L3237" t="s">
        <v>77</v>
      </c>
      <c r="M3237" t="s">
        <v>77</v>
      </c>
      <c r="N3237" t="s">
        <v>61</v>
      </c>
      <c r="O3237" t="s">
        <v>19088</v>
      </c>
      <c r="P3237" t="s">
        <v>98</v>
      </c>
      <c r="Q3237" t="s">
        <v>230</v>
      </c>
      <c r="R3237" t="s">
        <v>887</v>
      </c>
      <c r="S3237" s="189" t="s">
        <v>235</v>
      </c>
      <c r="T3237" t="s">
        <v>41</v>
      </c>
      <c r="U3237" t="s">
        <v>48</v>
      </c>
      <c r="V3237" t="s">
        <v>49</v>
      </c>
      <c r="W3237" t="s">
        <v>23152</v>
      </c>
      <c r="X3237" s="126">
        <v>26229</v>
      </c>
      <c r="Y3237" t="s">
        <v>23153</v>
      </c>
      <c r="Z3237" s="126">
        <v>44286</v>
      </c>
      <c r="AA3237" s="126">
        <v>44561</v>
      </c>
      <c r="AB3237" t="s">
        <v>38</v>
      </c>
      <c r="AC3237" t="s">
        <v>80</v>
      </c>
      <c r="AD3237" t="s">
        <v>40</v>
      </c>
    </row>
    <row r="3238" spans="1:30" x14ac:dyDescent="0.25">
      <c r="A3238" t="s">
        <v>1853</v>
      </c>
      <c r="B3238" t="s">
        <v>27</v>
      </c>
      <c r="C3238" t="s">
        <v>28</v>
      </c>
      <c r="D3238" t="s">
        <v>29</v>
      </c>
      <c r="E3238" t="s">
        <v>30</v>
      </c>
      <c r="F3238" t="s">
        <v>1477</v>
      </c>
      <c r="G3238" t="s">
        <v>1478</v>
      </c>
      <c r="H3238" t="s">
        <v>6354</v>
      </c>
      <c r="I3238" t="s">
        <v>6193</v>
      </c>
      <c r="J3238" t="s">
        <v>1853</v>
      </c>
      <c r="K3238" t="s">
        <v>90</v>
      </c>
      <c r="L3238" t="s">
        <v>730</v>
      </c>
      <c r="M3238" t="s">
        <v>1854</v>
      </c>
      <c r="N3238" t="s">
        <v>43</v>
      </c>
      <c r="O3238" t="s">
        <v>1855</v>
      </c>
      <c r="P3238" t="s">
        <v>164</v>
      </c>
      <c r="Q3238" t="s">
        <v>75</v>
      </c>
      <c r="R3238" t="s">
        <v>1856</v>
      </c>
      <c r="S3238" t="str">
        <f t="shared" si="46"/>
        <v>YUCRA QUISPE, LOURDES AMANDA</v>
      </c>
      <c r="T3238" t="s">
        <v>766</v>
      </c>
      <c r="U3238" t="s">
        <v>37</v>
      </c>
      <c r="V3238" t="s">
        <v>49</v>
      </c>
      <c r="W3238" t="s">
        <v>19089</v>
      </c>
      <c r="X3238" s="126">
        <v>23427</v>
      </c>
      <c r="Y3238" t="s">
        <v>1857</v>
      </c>
      <c r="AB3238" t="s">
        <v>38</v>
      </c>
      <c r="AC3238" t="s">
        <v>95</v>
      </c>
      <c r="AD3238" t="s">
        <v>40</v>
      </c>
    </row>
    <row r="3239" spans="1:30" x14ac:dyDescent="0.25">
      <c r="A3239" t="s">
        <v>1858</v>
      </c>
      <c r="B3239" t="s">
        <v>27</v>
      </c>
      <c r="C3239" t="s">
        <v>28</v>
      </c>
      <c r="D3239" t="s">
        <v>29</v>
      </c>
      <c r="E3239" t="s">
        <v>30</v>
      </c>
      <c r="F3239" t="s">
        <v>1477</v>
      </c>
      <c r="G3239" t="s">
        <v>1478</v>
      </c>
      <c r="H3239" t="s">
        <v>6354</v>
      </c>
      <c r="I3239" t="s">
        <v>6193</v>
      </c>
      <c r="J3239" t="s">
        <v>1858</v>
      </c>
      <c r="K3239" t="s">
        <v>90</v>
      </c>
      <c r="L3239" t="s">
        <v>730</v>
      </c>
      <c r="M3239" t="s">
        <v>1859</v>
      </c>
      <c r="N3239" t="s">
        <v>235</v>
      </c>
      <c r="O3239" t="s">
        <v>19090</v>
      </c>
      <c r="P3239" t="s">
        <v>41</v>
      </c>
      <c r="Q3239" t="s">
        <v>41</v>
      </c>
      <c r="R3239" t="s">
        <v>41</v>
      </c>
      <c r="S3239" t="str">
        <f t="shared" si="46"/>
        <v xml:space="preserve"> , </v>
      </c>
      <c r="T3239" t="s">
        <v>1361</v>
      </c>
      <c r="U3239" t="s">
        <v>37</v>
      </c>
      <c r="V3239" t="s">
        <v>49</v>
      </c>
      <c r="W3239" t="s">
        <v>41</v>
      </c>
      <c r="X3239" t="s">
        <v>236</v>
      </c>
      <c r="Y3239" t="s">
        <v>41</v>
      </c>
      <c r="AB3239" t="s">
        <v>38</v>
      </c>
      <c r="AC3239" t="s">
        <v>95</v>
      </c>
      <c r="AD3239" t="s">
        <v>40</v>
      </c>
    </row>
    <row r="3240" spans="1:30" x14ac:dyDescent="0.25">
      <c r="A3240" t="s">
        <v>1861</v>
      </c>
      <c r="B3240" t="s">
        <v>27</v>
      </c>
      <c r="C3240" t="s">
        <v>28</v>
      </c>
      <c r="D3240" t="s">
        <v>29</v>
      </c>
      <c r="E3240" t="s">
        <v>30</v>
      </c>
      <c r="F3240" t="s">
        <v>1477</v>
      </c>
      <c r="G3240" t="s">
        <v>1478</v>
      </c>
      <c r="H3240" t="s">
        <v>6354</v>
      </c>
      <c r="I3240" t="s">
        <v>6193</v>
      </c>
      <c r="J3240" t="s">
        <v>1861</v>
      </c>
      <c r="K3240" t="s">
        <v>90</v>
      </c>
      <c r="L3240" t="s">
        <v>720</v>
      </c>
      <c r="M3240" t="s">
        <v>1862</v>
      </c>
      <c r="N3240" t="s">
        <v>43</v>
      </c>
      <c r="O3240" t="s">
        <v>1863</v>
      </c>
      <c r="P3240" t="s">
        <v>113</v>
      </c>
      <c r="Q3240" t="s">
        <v>533</v>
      </c>
      <c r="R3240" t="s">
        <v>1864</v>
      </c>
      <c r="S3240" t="str">
        <f t="shared" si="46"/>
        <v>PAREDES COLCA, FEDERICO</v>
      </c>
      <c r="T3240" t="s">
        <v>192</v>
      </c>
      <c r="U3240" t="s">
        <v>37</v>
      </c>
      <c r="V3240" t="s">
        <v>49</v>
      </c>
      <c r="W3240" t="s">
        <v>19091</v>
      </c>
      <c r="X3240" s="126">
        <v>24306</v>
      </c>
      <c r="Y3240" t="s">
        <v>1865</v>
      </c>
      <c r="AB3240" t="s">
        <v>38</v>
      </c>
      <c r="AC3240" t="s">
        <v>95</v>
      </c>
      <c r="AD3240" t="s">
        <v>40</v>
      </c>
    </row>
    <row r="3241" spans="1:30" x14ac:dyDescent="0.25">
      <c r="A3241" t="s">
        <v>1866</v>
      </c>
      <c r="B3241" t="s">
        <v>27</v>
      </c>
      <c r="C3241" t="s">
        <v>28</v>
      </c>
      <c r="D3241" t="s">
        <v>29</v>
      </c>
      <c r="E3241" t="s">
        <v>30</v>
      </c>
      <c r="F3241" t="s">
        <v>1477</v>
      </c>
      <c r="G3241" t="s">
        <v>1478</v>
      </c>
      <c r="H3241" t="s">
        <v>6354</v>
      </c>
      <c r="I3241" t="s">
        <v>6193</v>
      </c>
      <c r="J3241" t="s">
        <v>1866</v>
      </c>
      <c r="K3241" t="s">
        <v>90</v>
      </c>
      <c r="L3241" t="s">
        <v>720</v>
      </c>
      <c r="M3241" t="s">
        <v>1352</v>
      </c>
      <c r="N3241" t="s">
        <v>43</v>
      </c>
      <c r="O3241" t="s">
        <v>53</v>
      </c>
      <c r="P3241" t="s">
        <v>1867</v>
      </c>
      <c r="Q3241" t="s">
        <v>1868</v>
      </c>
      <c r="R3241" t="s">
        <v>1869</v>
      </c>
      <c r="S3241" t="str">
        <f t="shared" si="46"/>
        <v>CISNEROS OJEDA, VILMA VICTORIA</v>
      </c>
      <c r="T3241" t="s">
        <v>100</v>
      </c>
      <c r="U3241" t="s">
        <v>37</v>
      </c>
      <c r="V3241" t="s">
        <v>49</v>
      </c>
      <c r="W3241" t="s">
        <v>19092</v>
      </c>
      <c r="X3241" s="126">
        <v>19789</v>
      </c>
      <c r="Y3241" t="s">
        <v>1870</v>
      </c>
      <c r="AB3241" t="s">
        <v>38</v>
      </c>
      <c r="AC3241" t="s">
        <v>95</v>
      </c>
      <c r="AD3241" t="s">
        <v>40</v>
      </c>
    </row>
    <row r="3242" spans="1:30" x14ac:dyDescent="0.25">
      <c r="A3242" t="s">
        <v>1871</v>
      </c>
      <c r="B3242" t="s">
        <v>27</v>
      </c>
      <c r="C3242" t="s">
        <v>28</v>
      </c>
      <c r="D3242" t="s">
        <v>29</v>
      </c>
      <c r="E3242" t="s">
        <v>30</v>
      </c>
      <c r="F3242" t="s">
        <v>1477</v>
      </c>
      <c r="G3242" t="s">
        <v>1478</v>
      </c>
      <c r="H3242" t="s">
        <v>6354</v>
      </c>
      <c r="I3242" t="s">
        <v>6193</v>
      </c>
      <c r="J3242" t="s">
        <v>1871</v>
      </c>
      <c r="K3242" t="s">
        <v>90</v>
      </c>
      <c r="L3242" t="s">
        <v>720</v>
      </c>
      <c r="M3242" t="s">
        <v>1872</v>
      </c>
      <c r="N3242" t="s">
        <v>43</v>
      </c>
      <c r="O3242" t="s">
        <v>53</v>
      </c>
      <c r="P3242" t="s">
        <v>75</v>
      </c>
      <c r="Q3242" t="s">
        <v>633</v>
      </c>
      <c r="R3242" t="s">
        <v>702</v>
      </c>
      <c r="S3242" t="str">
        <f t="shared" si="46"/>
        <v>QUISPE NINARAQUI, JUAN</v>
      </c>
      <c r="T3242" t="s">
        <v>722</v>
      </c>
      <c r="U3242" t="s">
        <v>37</v>
      </c>
      <c r="V3242" t="s">
        <v>49</v>
      </c>
      <c r="W3242" t="s">
        <v>19093</v>
      </c>
      <c r="X3242" s="126">
        <v>21348</v>
      </c>
      <c r="Y3242" t="s">
        <v>1873</v>
      </c>
      <c r="AB3242" t="s">
        <v>38</v>
      </c>
      <c r="AC3242" t="s">
        <v>95</v>
      </c>
      <c r="AD3242" t="s">
        <v>40</v>
      </c>
    </row>
    <row r="3243" spans="1:30" x14ac:dyDescent="0.25">
      <c r="A3243" t="s">
        <v>1874</v>
      </c>
      <c r="B3243" t="s">
        <v>27</v>
      </c>
      <c r="C3243" t="s">
        <v>28</v>
      </c>
      <c r="D3243" t="s">
        <v>29</v>
      </c>
      <c r="E3243" t="s">
        <v>30</v>
      </c>
      <c r="F3243" t="s">
        <v>1477</v>
      </c>
      <c r="G3243" t="s">
        <v>1478</v>
      </c>
      <c r="H3243" t="s">
        <v>6354</v>
      </c>
      <c r="I3243" t="s">
        <v>6193</v>
      </c>
      <c r="J3243" t="s">
        <v>1874</v>
      </c>
      <c r="K3243" t="s">
        <v>90</v>
      </c>
      <c r="L3243" t="s">
        <v>720</v>
      </c>
      <c r="M3243" t="s">
        <v>721</v>
      </c>
      <c r="N3243" t="s">
        <v>43</v>
      </c>
      <c r="O3243" t="s">
        <v>53</v>
      </c>
      <c r="P3243" t="s">
        <v>230</v>
      </c>
      <c r="Q3243" t="s">
        <v>200</v>
      </c>
      <c r="R3243" t="s">
        <v>835</v>
      </c>
      <c r="S3243" t="str">
        <f t="shared" si="46"/>
        <v>TICONA CANAZA, DELFINA</v>
      </c>
      <c r="T3243" t="s">
        <v>722</v>
      </c>
      <c r="U3243" t="s">
        <v>37</v>
      </c>
      <c r="V3243" t="s">
        <v>49</v>
      </c>
      <c r="W3243" t="s">
        <v>19094</v>
      </c>
      <c r="X3243" s="126">
        <v>18880</v>
      </c>
      <c r="Y3243" t="s">
        <v>1875</v>
      </c>
      <c r="AB3243" t="s">
        <v>38</v>
      </c>
      <c r="AC3243" t="s">
        <v>95</v>
      </c>
      <c r="AD3243" t="s">
        <v>40</v>
      </c>
    </row>
    <row r="3244" spans="1:30" x14ac:dyDescent="0.25">
      <c r="A3244" t="s">
        <v>1876</v>
      </c>
      <c r="B3244" t="s">
        <v>27</v>
      </c>
      <c r="C3244" t="s">
        <v>28</v>
      </c>
      <c r="D3244" t="s">
        <v>29</v>
      </c>
      <c r="E3244" t="s">
        <v>30</v>
      </c>
      <c r="F3244" t="s">
        <v>1477</v>
      </c>
      <c r="G3244" t="s">
        <v>1478</v>
      </c>
      <c r="H3244" t="s">
        <v>6354</v>
      </c>
      <c r="I3244" t="s">
        <v>6193</v>
      </c>
      <c r="J3244" t="s">
        <v>1876</v>
      </c>
      <c r="K3244" t="s">
        <v>90</v>
      </c>
      <c r="L3244" t="s">
        <v>720</v>
      </c>
      <c r="M3244" t="s">
        <v>767</v>
      </c>
      <c r="N3244" t="s">
        <v>43</v>
      </c>
      <c r="O3244" t="s">
        <v>53</v>
      </c>
      <c r="P3244" t="s">
        <v>172</v>
      </c>
      <c r="Q3244" t="s">
        <v>6374</v>
      </c>
      <c r="R3244" t="s">
        <v>3288</v>
      </c>
      <c r="S3244" t="str">
        <f t="shared" si="46"/>
        <v>VELAZCO MIRAVAL, MARIA GUADALUPE</v>
      </c>
      <c r="T3244" t="s">
        <v>100</v>
      </c>
      <c r="U3244" t="s">
        <v>37</v>
      </c>
      <c r="V3244" t="s">
        <v>49</v>
      </c>
      <c r="W3244" t="s">
        <v>19095</v>
      </c>
      <c r="X3244" s="126">
        <v>20315</v>
      </c>
      <c r="Y3244" t="s">
        <v>1877</v>
      </c>
      <c r="AB3244" t="s">
        <v>38</v>
      </c>
      <c r="AC3244" t="s">
        <v>95</v>
      </c>
      <c r="AD3244" t="s">
        <v>40</v>
      </c>
    </row>
    <row r="3245" spans="1:30" x14ac:dyDescent="0.25">
      <c r="A3245" t="s">
        <v>1878</v>
      </c>
      <c r="B3245" t="s">
        <v>27</v>
      </c>
      <c r="C3245" t="s">
        <v>28</v>
      </c>
      <c r="D3245" t="s">
        <v>29</v>
      </c>
      <c r="E3245" t="s">
        <v>30</v>
      </c>
      <c r="F3245" t="s">
        <v>1477</v>
      </c>
      <c r="G3245" t="s">
        <v>1478</v>
      </c>
      <c r="H3245" t="s">
        <v>6354</v>
      </c>
      <c r="I3245" t="s">
        <v>6193</v>
      </c>
      <c r="J3245" t="s">
        <v>1878</v>
      </c>
      <c r="K3245" t="s">
        <v>90</v>
      </c>
      <c r="L3245" t="s">
        <v>720</v>
      </c>
      <c r="M3245" t="s">
        <v>1352</v>
      </c>
      <c r="N3245" t="s">
        <v>43</v>
      </c>
      <c r="O3245" t="s">
        <v>53</v>
      </c>
      <c r="P3245" t="s">
        <v>642</v>
      </c>
      <c r="Q3245" t="s">
        <v>1003</v>
      </c>
      <c r="R3245" t="s">
        <v>987</v>
      </c>
      <c r="S3245" t="str">
        <f t="shared" si="46"/>
        <v>CCAMA GAMARRA, LOURDES MARIA</v>
      </c>
      <c r="T3245" t="s">
        <v>722</v>
      </c>
      <c r="U3245" t="s">
        <v>37</v>
      </c>
      <c r="V3245" t="s">
        <v>49</v>
      </c>
      <c r="W3245" t="s">
        <v>19096</v>
      </c>
      <c r="X3245" s="126">
        <v>24072</v>
      </c>
      <c r="Y3245" t="s">
        <v>1879</v>
      </c>
      <c r="AB3245" t="s">
        <v>38</v>
      </c>
      <c r="AC3245" t="s">
        <v>95</v>
      </c>
      <c r="AD3245" t="s">
        <v>40</v>
      </c>
    </row>
    <row r="3246" spans="1:30" x14ac:dyDescent="0.25">
      <c r="A3246" t="s">
        <v>1880</v>
      </c>
      <c r="B3246" t="s">
        <v>27</v>
      </c>
      <c r="C3246" t="s">
        <v>28</v>
      </c>
      <c r="D3246" t="s">
        <v>29</v>
      </c>
      <c r="E3246" t="s">
        <v>30</v>
      </c>
      <c r="F3246" t="s">
        <v>1477</v>
      </c>
      <c r="G3246" t="s">
        <v>1478</v>
      </c>
      <c r="H3246" t="s">
        <v>6354</v>
      </c>
      <c r="I3246" t="s">
        <v>6193</v>
      </c>
      <c r="J3246" t="s">
        <v>1880</v>
      </c>
      <c r="K3246" t="s">
        <v>90</v>
      </c>
      <c r="L3246" t="s">
        <v>720</v>
      </c>
      <c r="M3246" t="s">
        <v>1352</v>
      </c>
      <c r="N3246" t="s">
        <v>43</v>
      </c>
      <c r="O3246" t="s">
        <v>6375</v>
      </c>
      <c r="P3246" t="s">
        <v>307</v>
      </c>
      <c r="Q3246" t="s">
        <v>5134</v>
      </c>
      <c r="R3246" t="s">
        <v>3867</v>
      </c>
      <c r="S3246" t="str">
        <f t="shared" si="46"/>
        <v>LLANOS AYNA, AUGUSTO</v>
      </c>
      <c r="T3246" t="s">
        <v>192</v>
      </c>
      <c r="U3246" t="s">
        <v>37</v>
      </c>
      <c r="V3246" t="s">
        <v>49</v>
      </c>
      <c r="W3246" t="s">
        <v>19097</v>
      </c>
      <c r="X3246" s="126">
        <v>22928</v>
      </c>
      <c r="Y3246" t="s">
        <v>5135</v>
      </c>
      <c r="AB3246" t="s">
        <v>38</v>
      </c>
      <c r="AC3246" t="s">
        <v>95</v>
      </c>
      <c r="AD3246" t="s">
        <v>40</v>
      </c>
    </row>
    <row r="3247" spans="1:30" x14ac:dyDescent="0.25">
      <c r="A3247" t="s">
        <v>1881</v>
      </c>
      <c r="B3247" t="s">
        <v>27</v>
      </c>
      <c r="C3247" t="s">
        <v>28</v>
      </c>
      <c r="D3247" t="s">
        <v>29</v>
      </c>
      <c r="E3247" t="s">
        <v>30</v>
      </c>
      <c r="F3247" t="s">
        <v>1477</v>
      </c>
      <c r="G3247" t="s">
        <v>1478</v>
      </c>
      <c r="H3247" t="s">
        <v>6354</v>
      </c>
      <c r="I3247" t="s">
        <v>6193</v>
      </c>
      <c r="J3247" t="s">
        <v>1881</v>
      </c>
      <c r="K3247" t="s">
        <v>90</v>
      </c>
      <c r="L3247" t="s">
        <v>91</v>
      </c>
      <c r="M3247" t="s">
        <v>723</v>
      </c>
      <c r="N3247" t="s">
        <v>43</v>
      </c>
      <c r="O3247" t="s">
        <v>53</v>
      </c>
      <c r="P3247" t="s">
        <v>1882</v>
      </c>
      <c r="Q3247" t="s">
        <v>1883</v>
      </c>
      <c r="R3247" t="s">
        <v>1884</v>
      </c>
      <c r="S3247" t="str">
        <f t="shared" si="46"/>
        <v>POLANCO HUAMANI, ROSARIO DORIS</v>
      </c>
      <c r="T3247" t="s">
        <v>100</v>
      </c>
      <c r="U3247" t="s">
        <v>37</v>
      </c>
      <c r="V3247" t="s">
        <v>49</v>
      </c>
      <c r="W3247" t="s">
        <v>19098</v>
      </c>
      <c r="X3247" s="126">
        <v>21967</v>
      </c>
      <c r="Y3247" t="s">
        <v>1885</v>
      </c>
      <c r="AB3247" t="s">
        <v>38</v>
      </c>
      <c r="AC3247" t="s">
        <v>95</v>
      </c>
      <c r="AD3247" t="s">
        <v>40</v>
      </c>
    </row>
    <row r="3248" spans="1:30" x14ac:dyDescent="0.25">
      <c r="A3248" t="s">
        <v>1886</v>
      </c>
      <c r="B3248" t="s">
        <v>27</v>
      </c>
      <c r="C3248" t="s">
        <v>28</v>
      </c>
      <c r="D3248" t="s">
        <v>29</v>
      </c>
      <c r="E3248" t="s">
        <v>30</v>
      </c>
      <c r="F3248" t="s">
        <v>1477</v>
      </c>
      <c r="G3248" t="s">
        <v>1478</v>
      </c>
      <c r="H3248" t="s">
        <v>6354</v>
      </c>
      <c r="I3248" t="s">
        <v>6193</v>
      </c>
      <c r="J3248" t="s">
        <v>1886</v>
      </c>
      <c r="K3248" t="s">
        <v>90</v>
      </c>
      <c r="L3248" t="s">
        <v>91</v>
      </c>
      <c r="M3248" t="s">
        <v>1213</v>
      </c>
      <c r="N3248" t="s">
        <v>43</v>
      </c>
      <c r="O3248" t="s">
        <v>1887</v>
      </c>
      <c r="P3248" t="s">
        <v>174</v>
      </c>
      <c r="Q3248" t="s">
        <v>938</v>
      </c>
      <c r="R3248" t="s">
        <v>185</v>
      </c>
      <c r="S3248" t="str">
        <f t="shared" si="46"/>
        <v>ROJAS LIENDO, ELIZABETH</v>
      </c>
      <c r="T3248" t="s">
        <v>192</v>
      </c>
      <c r="U3248" t="s">
        <v>37</v>
      </c>
      <c r="V3248" t="s">
        <v>49</v>
      </c>
      <c r="W3248" t="s">
        <v>19099</v>
      </c>
      <c r="X3248" s="126">
        <v>23112</v>
      </c>
      <c r="Y3248" t="s">
        <v>1888</v>
      </c>
      <c r="AB3248" t="s">
        <v>38</v>
      </c>
      <c r="AC3248" t="s">
        <v>95</v>
      </c>
      <c r="AD3248" t="s">
        <v>40</v>
      </c>
    </row>
    <row r="3249" spans="1:30" x14ac:dyDescent="0.25">
      <c r="A3249" t="s">
        <v>1889</v>
      </c>
      <c r="B3249" t="s">
        <v>27</v>
      </c>
      <c r="C3249" t="s">
        <v>28</v>
      </c>
      <c r="D3249" t="s">
        <v>29</v>
      </c>
      <c r="E3249" t="s">
        <v>30</v>
      </c>
      <c r="F3249" t="s">
        <v>1477</v>
      </c>
      <c r="G3249" t="s">
        <v>1478</v>
      </c>
      <c r="H3249" t="s">
        <v>6354</v>
      </c>
      <c r="I3249" t="s">
        <v>6193</v>
      </c>
      <c r="J3249" t="s">
        <v>1889</v>
      </c>
      <c r="K3249" t="s">
        <v>90</v>
      </c>
      <c r="L3249" t="s">
        <v>91</v>
      </c>
      <c r="M3249" t="s">
        <v>92</v>
      </c>
      <c r="N3249" t="s">
        <v>43</v>
      </c>
      <c r="O3249" t="s">
        <v>53</v>
      </c>
      <c r="P3249" t="s">
        <v>689</v>
      </c>
      <c r="Q3249" t="s">
        <v>76</v>
      </c>
      <c r="R3249" t="s">
        <v>830</v>
      </c>
      <c r="S3249" t="str">
        <f t="shared" si="46"/>
        <v>ARRAZOLA CONDORI, ALFONSO</v>
      </c>
      <c r="T3249" t="s">
        <v>147</v>
      </c>
      <c r="U3249" t="s">
        <v>37</v>
      </c>
      <c r="V3249" t="s">
        <v>49</v>
      </c>
      <c r="W3249" t="s">
        <v>19100</v>
      </c>
      <c r="X3249" s="126">
        <v>23091</v>
      </c>
      <c r="Y3249" t="s">
        <v>1891</v>
      </c>
      <c r="AB3249" t="s">
        <v>38</v>
      </c>
      <c r="AC3249" t="s">
        <v>95</v>
      </c>
      <c r="AD3249" t="s">
        <v>40</v>
      </c>
    </row>
    <row r="3250" spans="1:30" x14ac:dyDescent="0.25">
      <c r="A3250" t="s">
        <v>1892</v>
      </c>
      <c r="B3250" t="s">
        <v>27</v>
      </c>
      <c r="C3250" t="s">
        <v>28</v>
      </c>
      <c r="D3250" t="s">
        <v>29</v>
      </c>
      <c r="E3250" t="s">
        <v>30</v>
      </c>
      <c r="F3250" t="s">
        <v>1477</v>
      </c>
      <c r="G3250" t="s">
        <v>1478</v>
      </c>
      <c r="H3250" t="s">
        <v>6354</v>
      </c>
      <c r="I3250" t="s">
        <v>6193</v>
      </c>
      <c r="J3250" t="s">
        <v>1892</v>
      </c>
      <c r="K3250" t="s">
        <v>90</v>
      </c>
      <c r="L3250" t="s">
        <v>91</v>
      </c>
      <c r="M3250" t="s">
        <v>1893</v>
      </c>
      <c r="N3250" t="s">
        <v>43</v>
      </c>
      <c r="O3250" t="s">
        <v>53</v>
      </c>
      <c r="P3250" t="s">
        <v>85</v>
      </c>
      <c r="Q3250" t="s">
        <v>1894</v>
      </c>
      <c r="R3250" t="s">
        <v>1895</v>
      </c>
      <c r="S3250" t="str">
        <f t="shared" si="46"/>
        <v>CACERES CASOS, AMALIA ARMIDA</v>
      </c>
      <c r="T3250" t="s">
        <v>100</v>
      </c>
      <c r="U3250" t="s">
        <v>37</v>
      </c>
      <c r="V3250" t="s">
        <v>49</v>
      </c>
      <c r="W3250" t="s">
        <v>19101</v>
      </c>
      <c r="X3250" s="126">
        <v>18852</v>
      </c>
      <c r="Y3250" t="s">
        <v>1896</v>
      </c>
      <c r="AB3250" t="s">
        <v>38</v>
      </c>
      <c r="AC3250" t="s">
        <v>95</v>
      </c>
      <c r="AD3250" t="s">
        <v>40</v>
      </c>
    </row>
    <row r="3251" spans="1:30" x14ac:dyDescent="0.25">
      <c r="A3251" t="s">
        <v>1897</v>
      </c>
      <c r="B3251" t="s">
        <v>27</v>
      </c>
      <c r="C3251" t="s">
        <v>28</v>
      </c>
      <c r="D3251" t="s">
        <v>29</v>
      </c>
      <c r="E3251" t="s">
        <v>30</v>
      </c>
      <c r="F3251" t="s">
        <v>1477</v>
      </c>
      <c r="G3251" t="s">
        <v>1478</v>
      </c>
      <c r="H3251" t="s">
        <v>6354</v>
      </c>
      <c r="I3251" t="s">
        <v>6193</v>
      </c>
      <c r="J3251" t="s">
        <v>1897</v>
      </c>
      <c r="K3251" t="s">
        <v>90</v>
      </c>
      <c r="L3251" t="s">
        <v>91</v>
      </c>
      <c r="M3251" t="s">
        <v>92</v>
      </c>
      <c r="N3251" t="s">
        <v>43</v>
      </c>
      <c r="O3251" t="s">
        <v>53</v>
      </c>
      <c r="P3251" t="s">
        <v>286</v>
      </c>
      <c r="Q3251" t="s">
        <v>76</v>
      </c>
      <c r="R3251" t="s">
        <v>768</v>
      </c>
      <c r="S3251" t="str">
        <f t="shared" si="46"/>
        <v>CHAMBILLA CONDORI, MARIANO</v>
      </c>
      <c r="T3251" t="s">
        <v>94</v>
      </c>
      <c r="U3251" t="s">
        <v>37</v>
      </c>
      <c r="V3251" t="s">
        <v>49</v>
      </c>
      <c r="W3251" t="s">
        <v>19102</v>
      </c>
      <c r="X3251" s="126">
        <v>19982</v>
      </c>
      <c r="Y3251" t="s">
        <v>1898</v>
      </c>
      <c r="AB3251" t="s">
        <v>38</v>
      </c>
      <c r="AC3251" t="s">
        <v>95</v>
      </c>
      <c r="AD3251" t="s">
        <v>40</v>
      </c>
    </row>
    <row r="3252" spans="1:30" x14ac:dyDescent="0.25">
      <c r="A3252" t="s">
        <v>1899</v>
      </c>
      <c r="B3252" t="s">
        <v>27</v>
      </c>
      <c r="C3252" t="s">
        <v>28</v>
      </c>
      <c r="D3252" t="s">
        <v>29</v>
      </c>
      <c r="E3252" t="s">
        <v>30</v>
      </c>
      <c r="F3252" t="s">
        <v>1477</v>
      </c>
      <c r="G3252" t="s">
        <v>1478</v>
      </c>
      <c r="H3252" t="s">
        <v>6354</v>
      </c>
      <c r="I3252" t="s">
        <v>6193</v>
      </c>
      <c r="J3252" t="s">
        <v>1899</v>
      </c>
      <c r="K3252" t="s">
        <v>90</v>
      </c>
      <c r="L3252" t="s">
        <v>91</v>
      </c>
      <c r="M3252" t="s">
        <v>723</v>
      </c>
      <c r="N3252" t="s">
        <v>43</v>
      </c>
      <c r="O3252" t="s">
        <v>53</v>
      </c>
      <c r="P3252" t="s">
        <v>232</v>
      </c>
      <c r="Q3252" t="s">
        <v>815</v>
      </c>
      <c r="R3252" t="s">
        <v>824</v>
      </c>
      <c r="S3252" t="str">
        <f t="shared" si="46"/>
        <v>CHIPANA MUSAJA, LUIS</v>
      </c>
      <c r="T3252" t="s">
        <v>100</v>
      </c>
      <c r="U3252" t="s">
        <v>37</v>
      </c>
      <c r="V3252" t="s">
        <v>49</v>
      </c>
      <c r="W3252" t="s">
        <v>19103</v>
      </c>
      <c r="X3252" s="126">
        <v>22951</v>
      </c>
      <c r="Y3252" t="s">
        <v>1900</v>
      </c>
      <c r="AB3252" t="s">
        <v>38</v>
      </c>
      <c r="AC3252" t="s">
        <v>95</v>
      </c>
      <c r="AD3252" t="s">
        <v>40</v>
      </c>
    </row>
    <row r="3253" spans="1:30" x14ac:dyDescent="0.25">
      <c r="A3253" t="s">
        <v>1901</v>
      </c>
      <c r="B3253" t="s">
        <v>27</v>
      </c>
      <c r="C3253" t="s">
        <v>28</v>
      </c>
      <c r="D3253" t="s">
        <v>29</v>
      </c>
      <c r="E3253" t="s">
        <v>30</v>
      </c>
      <c r="F3253" t="s">
        <v>1477</v>
      </c>
      <c r="G3253" t="s">
        <v>1478</v>
      </c>
      <c r="H3253" t="s">
        <v>6354</v>
      </c>
      <c r="I3253" t="s">
        <v>6193</v>
      </c>
      <c r="J3253" t="s">
        <v>1901</v>
      </c>
      <c r="K3253" t="s">
        <v>90</v>
      </c>
      <c r="L3253" t="s">
        <v>91</v>
      </c>
      <c r="M3253" t="s">
        <v>92</v>
      </c>
      <c r="N3253" t="s">
        <v>43</v>
      </c>
      <c r="O3253" t="s">
        <v>53</v>
      </c>
      <c r="P3253" t="s">
        <v>138</v>
      </c>
      <c r="Q3253" t="s">
        <v>273</v>
      </c>
      <c r="R3253" t="s">
        <v>1902</v>
      </c>
      <c r="S3253" t="str">
        <f t="shared" si="46"/>
        <v>GONZALES CUTIPA, JUAN ARTURO</v>
      </c>
      <c r="T3253" t="s">
        <v>192</v>
      </c>
      <c r="U3253" t="s">
        <v>37</v>
      </c>
      <c r="V3253" t="s">
        <v>49</v>
      </c>
      <c r="W3253" t="s">
        <v>19104</v>
      </c>
      <c r="X3253" s="126">
        <v>23097</v>
      </c>
      <c r="Y3253" t="s">
        <v>1903</v>
      </c>
      <c r="AB3253" t="s">
        <v>38</v>
      </c>
      <c r="AC3253" t="s">
        <v>95</v>
      </c>
      <c r="AD3253" t="s">
        <v>40</v>
      </c>
    </row>
    <row r="3254" spans="1:30" x14ac:dyDescent="0.25">
      <c r="A3254" t="s">
        <v>1904</v>
      </c>
      <c r="B3254" t="s">
        <v>27</v>
      </c>
      <c r="C3254" t="s">
        <v>28</v>
      </c>
      <c r="D3254" t="s">
        <v>29</v>
      </c>
      <c r="E3254" t="s">
        <v>30</v>
      </c>
      <c r="F3254" t="s">
        <v>1477</v>
      </c>
      <c r="G3254" t="s">
        <v>1478</v>
      </c>
      <c r="H3254" t="s">
        <v>6354</v>
      </c>
      <c r="I3254" t="s">
        <v>6193</v>
      </c>
      <c r="J3254" t="s">
        <v>1904</v>
      </c>
      <c r="K3254" t="s">
        <v>90</v>
      </c>
      <c r="L3254" t="s">
        <v>91</v>
      </c>
      <c r="M3254" t="s">
        <v>1905</v>
      </c>
      <c r="N3254" t="s">
        <v>43</v>
      </c>
      <c r="O3254" t="s">
        <v>53</v>
      </c>
      <c r="P3254" t="s">
        <v>227</v>
      </c>
      <c r="Q3254" t="s">
        <v>152</v>
      </c>
      <c r="R3254" t="s">
        <v>483</v>
      </c>
      <c r="S3254" t="str">
        <f t="shared" si="46"/>
        <v>JIMENEZ RAMOS, NORMA</v>
      </c>
      <c r="T3254" t="s">
        <v>100</v>
      </c>
      <c r="U3254" t="s">
        <v>37</v>
      </c>
      <c r="V3254" t="s">
        <v>49</v>
      </c>
      <c r="W3254" t="s">
        <v>19105</v>
      </c>
      <c r="X3254" s="126">
        <v>22421</v>
      </c>
      <c r="Y3254" t="s">
        <v>1906</v>
      </c>
      <c r="AB3254" t="s">
        <v>38</v>
      </c>
      <c r="AC3254" t="s">
        <v>95</v>
      </c>
      <c r="AD3254" t="s">
        <v>40</v>
      </c>
    </row>
    <row r="3255" spans="1:30" x14ac:dyDescent="0.25">
      <c r="A3255" t="s">
        <v>1907</v>
      </c>
      <c r="B3255" t="s">
        <v>27</v>
      </c>
      <c r="C3255" t="s">
        <v>28</v>
      </c>
      <c r="D3255" t="s">
        <v>29</v>
      </c>
      <c r="E3255" t="s">
        <v>30</v>
      </c>
      <c r="F3255" t="s">
        <v>1477</v>
      </c>
      <c r="G3255" t="s">
        <v>1478</v>
      </c>
      <c r="H3255" t="s">
        <v>6354</v>
      </c>
      <c r="I3255" t="s">
        <v>6193</v>
      </c>
      <c r="J3255" t="s">
        <v>1907</v>
      </c>
      <c r="K3255" t="s">
        <v>90</v>
      </c>
      <c r="L3255" t="s">
        <v>91</v>
      </c>
      <c r="M3255" t="s">
        <v>364</v>
      </c>
      <c r="N3255" t="s">
        <v>43</v>
      </c>
      <c r="O3255" t="s">
        <v>53</v>
      </c>
      <c r="P3255" t="s">
        <v>106</v>
      </c>
      <c r="Q3255" t="s">
        <v>126</v>
      </c>
      <c r="R3255" t="s">
        <v>1908</v>
      </c>
      <c r="S3255" t="str">
        <f t="shared" si="46"/>
        <v>MAMANI FLORES, LUCIANO ZACARIAS</v>
      </c>
      <c r="T3255" t="s">
        <v>147</v>
      </c>
      <c r="U3255" t="s">
        <v>37</v>
      </c>
      <c r="V3255" t="s">
        <v>49</v>
      </c>
      <c r="W3255" t="s">
        <v>19106</v>
      </c>
      <c r="X3255" s="126">
        <v>21260</v>
      </c>
      <c r="Y3255" t="s">
        <v>1909</v>
      </c>
      <c r="AB3255" t="s">
        <v>38</v>
      </c>
      <c r="AC3255" t="s">
        <v>95</v>
      </c>
      <c r="AD3255" t="s">
        <v>40</v>
      </c>
    </row>
    <row r="3256" spans="1:30" x14ac:dyDescent="0.25">
      <c r="A3256" t="s">
        <v>1910</v>
      </c>
      <c r="B3256" t="s">
        <v>27</v>
      </c>
      <c r="C3256" t="s">
        <v>28</v>
      </c>
      <c r="D3256" t="s">
        <v>29</v>
      </c>
      <c r="E3256" t="s">
        <v>30</v>
      </c>
      <c r="F3256" t="s">
        <v>1477</v>
      </c>
      <c r="G3256" t="s">
        <v>1478</v>
      </c>
      <c r="H3256" t="s">
        <v>6354</v>
      </c>
      <c r="I3256" t="s">
        <v>6193</v>
      </c>
      <c r="J3256" t="s">
        <v>1910</v>
      </c>
      <c r="K3256" t="s">
        <v>90</v>
      </c>
      <c r="L3256" t="s">
        <v>91</v>
      </c>
      <c r="M3256" t="s">
        <v>364</v>
      </c>
      <c r="N3256" t="s">
        <v>43</v>
      </c>
      <c r="O3256" t="s">
        <v>53</v>
      </c>
      <c r="P3256" t="s">
        <v>106</v>
      </c>
      <c r="Q3256" t="s">
        <v>325</v>
      </c>
      <c r="R3256" t="s">
        <v>408</v>
      </c>
      <c r="S3256" t="str">
        <f t="shared" si="46"/>
        <v>MAMANI MENDOZA, FELIX</v>
      </c>
      <c r="T3256" t="s">
        <v>176</v>
      </c>
      <c r="U3256" t="s">
        <v>37</v>
      </c>
      <c r="V3256" t="s">
        <v>49</v>
      </c>
      <c r="W3256" t="s">
        <v>19107</v>
      </c>
      <c r="X3256" s="126">
        <v>24114</v>
      </c>
      <c r="Y3256" t="s">
        <v>1911</v>
      </c>
      <c r="AB3256" t="s">
        <v>38</v>
      </c>
      <c r="AC3256" t="s">
        <v>95</v>
      </c>
      <c r="AD3256" t="s">
        <v>40</v>
      </c>
    </row>
    <row r="3257" spans="1:30" x14ac:dyDescent="0.25">
      <c r="A3257" t="s">
        <v>1912</v>
      </c>
      <c r="B3257" t="s">
        <v>27</v>
      </c>
      <c r="C3257" t="s">
        <v>28</v>
      </c>
      <c r="D3257" t="s">
        <v>29</v>
      </c>
      <c r="E3257" t="s">
        <v>30</v>
      </c>
      <c r="F3257" t="s">
        <v>1477</v>
      </c>
      <c r="G3257" t="s">
        <v>1478</v>
      </c>
      <c r="H3257" t="s">
        <v>6354</v>
      </c>
      <c r="I3257" t="s">
        <v>6193</v>
      </c>
      <c r="J3257" t="s">
        <v>1912</v>
      </c>
      <c r="K3257" t="s">
        <v>90</v>
      </c>
      <c r="L3257" t="s">
        <v>91</v>
      </c>
      <c r="M3257" t="s">
        <v>92</v>
      </c>
      <c r="N3257" t="s">
        <v>43</v>
      </c>
      <c r="O3257" t="s">
        <v>6376</v>
      </c>
      <c r="P3257" t="s">
        <v>133</v>
      </c>
      <c r="Q3257" t="s">
        <v>1063</v>
      </c>
      <c r="R3257" t="s">
        <v>617</v>
      </c>
      <c r="S3257" t="str">
        <f t="shared" si="46"/>
        <v>CRUZ ANTALLACA, ELSA</v>
      </c>
      <c r="T3257" t="s">
        <v>94</v>
      </c>
      <c r="U3257" t="s">
        <v>37</v>
      </c>
      <c r="V3257" t="s">
        <v>49</v>
      </c>
      <c r="W3257" t="s">
        <v>19108</v>
      </c>
      <c r="X3257" s="126">
        <v>21515</v>
      </c>
      <c r="Y3257" t="s">
        <v>14439</v>
      </c>
      <c r="AB3257" t="s">
        <v>38</v>
      </c>
      <c r="AC3257" t="s">
        <v>95</v>
      </c>
      <c r="AD3257" t="s">
        <v>40</v>
      </c>
    </row>
    <row r="3258" spans="1:30" x14ac:dyDescent="0.25">
      <c r="A3258" t="s">
        <v>1913</v>
      </c>
      <c r="B3258" t="s">
        <v>27</v>
      </c>
      <c r="C3258" t="s">
        <v>28</v>
      </c>
      <c r="D3258" t="s">
        <v>29</v>
      </c>
      <c r="E3258" t="s">
        <v>30</v>
      </c>
      <c r="F3258" t="s">
        <v>1477</v>
      </c>
      <c r="G3258" t="s">
        <v>1478</v>
      </c>
      <c r="H3258" t="s">
        <v>6354</v>
      </c>
      <c r="I3258" t="s">
        <v>6193</v>
      </c>
      <c r="J3258" t="s">
        <v>1913</v>
      </c>
      <c r="K3258" t="s">
        <v>90</v>
      </c>
      <c r="L3258" t="s">
        <v>91</v>
      </c>
      <c r="M3258" t="s">
        <v>92</v>
      </c>
      <c r="N3258" t="s">
        <v>43</v>
      </c>
      <c r="O3258" t="s">
        <v>53</v>
      </c>
      <c r="P3258" t="s">
        <v>244</v>
      </c>
      <c r="Q3258" t="s">
        <v>230</v>
      </c>
      <c r="R3258" t="s">
        <v>772</v>
      </c>
      <c r="S3258" t="str">
        <f t="shared" si="46"/>
        <v>NUÑEZ TICONA, EDILBERTO</v>
      </c>
      <c r="T3258" t="s">
        <v>176</v>
      </c>
      <c r="U3258" t="s">
        <v>37</v>
      </c>
      <c r="V3258" t="s">
        <v>49</v>
      </c>
      <c r="W3258" t="s">
        <v>19109</v>
      </c>
      <c r="X3258" s="126">
        <v>23607</v>
      </c>
      <c r="Y3258" t="s">
        <v>1914</v>
      </c>
      <c r="AB3258" t="s">
        <v>38</v>
      </c>
      <c r="AC3258" t="s">
        <v>95</v>
      </c>
      <c r="AD3258" t="s">
        <v>40</v>
      </c>
    </row>
    <row r="3259" spans="1:30" x14ac:dyDescent="0.25">
      <c r="A3259" t="s">
        <v>1915</v>
      </c>
      <c r="B3259" t="s">
        <v>27</v>
      </c>
      <c r="C3259" t="s">
        <v>28</v>
      </c>
      <c r="D3259" t="s">
        <v>29</v>
      </c>
      <c r="E3259" t="s">
        <v>30</v>
      </c>
      <c r="F3259" t="s">
        <v>1477</v>
      </c>
      <c r="G3259" t="s">
        <v>1478</v>
      </c>
      <c r="H3259" t="s">
        <v>6354</v>
      </c>
      <c r="I3259" t="s">
        <v>6193</v>
      </c>
      <c r="J3259" t="s">
        <v>1915</v>
      </c>
      <c r="K3259" t="s">
        <v>90</v>
      </c>
      <c r="L3259" t="s">
        <v>91</v>
      </c>
      <c r="M3259" t="s">
        <v>1213</v>
      </c>
      <c r="N3259" t="s">
        <v>43</v>
      </c>
      <c r="O3259" t="s">
        <v>53</v>
      </c>
      <c r="P3259" t="s">
        <v>75</v>
      </c>
      <c r="Q3259" t="s">
        <v>58</v>
      </c>
      <c r="R3259" t="s">
        <v>1916</v>
      </c>
      <c r="S3259" t="str">
        <f t="shared" si="46"/>
        <v>QUISPE VILCA, EUSEBIO LEOPOLDO</v>
      </c>
      <c r="T3259" t="s">
        <v>100</v>
      </c>
      <c r="U3259" t="s">
        <v>37</v>
      </c>
      <c r="V3259" t="s">
        <v>49</v>
      </c>
      <c r="W3259" t="s">
        <v>19110</v>
      </c>
      <c r="X3259" s="126">
        <v>19678</v>
      </c>
      <c r="Y3259" t="s">
        <v>1917</v>
      </c>
      <c r="AB3259" t="s">
        <v>38</v>
      </c>
      <c r="AC3259" t="s">
        <v>95</v>
      </c>
      <c r="AD3259" t="s">
        <v>40</v>
      </c>
    </row>
    <row r="3260" spans="1:30" x14ac:dyDescent="0.25">
      <c r="A3260" t="s">
        <v>1918</v>
      </c>
      <c r="B3260" t="s">
        <v>27</v>
      </c>
      <c r="C3260" t="s">
        <v>28</v>
      </c>
      <c r="D3260" t="s">
        <v>29</v>
      </c>
      <c r="E3260" t="s">
        <v>30</v>
      </c>
      <c r="F3260" t="s">
        <v>1477</v>
      </c>
      <c r="G3260" t="s">
        <v>1478</v>
      </c>
      <c r="H3260" t="s">
        <v>6354</v>
      </c>
      <c r="I3260" t="s">
        <v>6193</v>
      </c>
      <c r="J3260" t="s">
        <v>1918</v>
      </c>
      <c r="K3260" t="s">
        <v>90</v>
      </c>
      <c r="L3260" t="s">
        <v>91</v>
      </c>
      <c r="M3260" t="s">
        <v>92</v>
      </c>
      <c r="N3260" t="s">
        <v>43</v>
      </c>
      <c r="O3260" t="s">
        <v>1919</v>
      </c>
      <c r="P3260" t="s">
        <v>58</v>
      </c>
      <c r="Q3260" t="s">
        <v>106</v>
      </c>
      <c r="R3260" t="s">
        <v>1920</v>
      </c>
      <c r="S3260" t="str">
        <f t="shared" si="46"/>
        <v>VILCA MAMANI, ISIDORA</v>
      </c>
      <c r="T3260" t="s">
        <v>102</v>
      </c>
      <c r="U3260" t="s">
        <v>37</v>
      </c>
      <c r="V3260" t="s">
        <v>49</v>
      </c>
      <c r="W3260" t="s">
        <v>19111</v>
      </c>
      <c r="X3260" s="126">
        <v>23471</v>
      </c>
      <c r="Y3260" t="s">
        <v>1921</v>
      </c>
      <c r="AB3260" t="s">
        <v>38</v>
      </c>
      <c r="AC3260" t="s">
        <v>95</v>
      </c>
      <c r="AD3260" t="s">
        <v>40</v>
      </c>
    </row>
    <row r="3261" spans="1:30" x14ac:dyDescent="0.25">
      <c r="A3261" t="s">
        <v>1922</v>
      </c>
      <c r="B3261" t="s">
        <v>27</v>
      </c>
      <c r="C3261" t="s">
        <v>28</v>
      </c>
      <c r="D3261" t="s">
        <v>29</v>
      </c>
      <c r="E3261" t="s">
        <v>30</v>
      </c>
      <c r="F3261" t="s">
        <v>1477</v>
      </c>
      <c r="G3261" t="s">
        <v>1478</v>
      </c>
      <c r="H3261" t="s">
        <v>6354</v>
      </c>
      <c r="I3261" t="s">
        <v>6193</v>
      </c>
      <c r="J3261" t="s">
        <v>1922</v>
      </c>
      <c r="K3261" t="s">
        <v>90</v>
      </c>
      <c r="L3261" t="s">
        <v>91</v>
      </c>
      <c r="M3261" t="s">
        <v>92</v>
      </c>
      <c r="N3261" t="s">
        <v>43</v>
      </c>
      <c r="O3261" t="s">
        <v>53</v>
      </c>
      <c r="P3261" t="s">
        <v>752</v>
      </c>
      <c r="Q3261" t="s">
        <v>126</v>
      </c>
      <c r="R3261" t="s">
        <v>1923</v>
      </c>
      <c r="S3261" t="str">
        <f t="shared" si="46"/>
        <v>TISNADO FLORES, NANCY FRANCISCA</v>
      </c>
      <c r="T3261" t="s">
        <v>766</v>
      </c>
      <c r="U3261" t="s">
        <v>37</v>
      </c>
      <c r="V3261" t="s">
        <v>49</v>
      </c>
      <c r="W3261" t="s">
        <v>19112</v>
      </c>
      <c r="X3261" s="126">
        <v>20349</v>
      </c>
      <c r="Y3261" t="s">
        <v>1924</v>
      </c>
      <c r="AB3261" t="s">
        <v>38</v>
      </c>
      <c r="AC3261" t="s">
        <v>95</v>
      </c>
      <c r="AD3261" t="s">
        <v>40</v>
      </c>
    </row>
    <row r="3262" spans="1:30" x14ac:dyDescent="0.25">
      <c r="A3262" t="s">
        <v>1925</v>
      </c>
      <c r="B3262" t="s">
        <v>27</v>
      </c>
      <c r="C3262" t="s">
        <v>28</v>
      </c>
      <c r="D3262" t="s">
        <v>29</v>
      </c>
      <c r="E3262" t="s">
        <v>30</v>
      </c>
      <c r="F3262" t="s">
        <v>1477</v>
      </c>
      <c r="G3262" t="s">
        <v>1478</v>
      </c>
      <c r="H3262" t="s">
        <v>6354</v>
      </c>
      <c r="I3262" t="s">
        <v>6193</v>
      </c>
      <c r="J3262" t="s">
        <v>1925</v>
      </c>
      <c r="K3262" t="s">
        <v>90</v>
      </c>
      <c r="L3262" t="s">
        <v>91</v>
      </c>
      <c r="M3262" t="s">
        <v>92</v>
      </c>
      <c r="N3262" t="s">
        <v>43</v>
      </c>
      <c r="O3262" t="s">
        <v>53</v>
      </c>
      <c r="P3262" t="s">
        <v>132</v>
      </c>
      <c r="Q3262" t="s">
        <v>135</v>
      </c>
      <c r="R3262" t="s">
        <v>1926</v>
      </c>
      <c r="S3262" t="str">
        <f t="shared" si="46"/>
        <v>VELASQUEZ COILA, JUAN PASTOR</v>
      </c>
      <c r="T3262" t="s">
        <v>192</v>
      </c>
      <c r="U3262" t="s">
        <v>37</v>
      </c>
      <c r="V3262" t="s">
        <v>49</v>
      </c>
      <c r="W3262" t="s">
        <v>19113</v>
      </c>
      <c r="X3262" s="126">
        <v>24926</v>
      </c>
      <c r="Y3262" t="s">
        <v>1927</v>
      </c>
      <c r="AB3262" t="s">
        <v>38</v>
      </c>
      <c r="AC3262" t="s">
        <v>95</v>
      </c>
      <c r="AD3262" t="s">
        <v>40</v>
      </c>
    </row>
    <row r="3263" spans="1:30" x14ac:dyDescent="0.25">
      <c r="A3263" t="s">
        <v>1928</v>
      </c>
      <c r="B3263" t="s">
        <v>27</v>
      </c>
      <c r="C3263" t="s">
        <v>28</v>
      </c>
      <c r="D3263" t="s">
        <v>29</v>
      </c>
      <c r="E3263" t="s">
        <v>30</v>
      </c>
      <c r="F3263" t="s">
        <v>1477</v>
      </c>
      <c r="G3263" t="s">
        <v>1478</v>
      </c>
      <c r="H3263" t="s">
        <v>6354</v>
      </c>
      <c r="I3263" t="s">
        <v>6193</v>
      </c>
      <c r="J3263" t="s">
        <v>1928</v>
      </c>
      <c r="K3263" t="s">
        <v>90</v>
      </c>
      <c r="L3263" t="s">
        <v>91</v>
      </c>
      <c r="M3263" t="s">
        <v>92</v>
      </c>
      <c r="N3263" t="s">
        <v>43</v>
      </c>
      <c r="O3263" t="s">
        <v>14440</v>
      </c>
      <c r="P3263" t="s">
        <v>625</v>
      </c>
      <c r="Q3263" t="s">
        <v>212</v>
      </c>
      <c r="R3263" t="s">
        <v>14078</v>
      </c>
      <c r="S3263" t="str">
        <f t="shared" si="46"/>
        <v>CARTAGENA CATACORA, MARIA PAULINA</v>
      </c>
      <c r="T3263" t="s">
        <v>447</v>
      </c>
      <c r="U3263" t="s">
        <v>37</v>
      </c>
      <c r="V3263" t="s">
        <v>49</v>
      </c>
      <c r="W3263" t="s">
        <v>19114</v>
      </c>
      <c r="X3263" s="126">
        <v>23884</v>
      </c>
      <c r="Y3263" t="s">
        <v>14079</v>
      </c>
      <c r="AB3263" t="s">
        <v>38</v>
      </c>
      <c r="AC3263" t="s">
        <v>95</v>
      </c>
      <c r="AD3263" t="s">
        <v>40</v>
      </c>
    </row>
    <row r="3264" spans="1:30" x14ac:dyDescent="0.25">
      <c r="A3264" t="s">
        <v>1929</v>
      </c>
      <c r="B3264" t="s">
        <v>27</v>
      </c>
      <c r="C3264" t="s">
        <v>28</v>
      </c>
      <c r="D3264" t="s">
        <v>29</v>
      </c>
      <c r="E3264" t="s">
        <v>30</v>
      </c>
      <c r="F3264" t="s">
        <v>1477</v>
      </c>
      <c r="G3264" t="s">
        <v>1478</v>
      </c>
      <c r="H3264" t="s">
        <v>6354</v>
      </c>
      <c r="I3264" t="s">
        <v>6193</v>
      </c>
      <c r="J3264" t="s">
        <v>1929</v>
      </c>
      <c r="K3264" t="s">
        <v>90</v>
      </c>
      <c r="L3264" t="s">
        <v>91</v>
      </c>
      <c r="M3264" t="s">
        <v>96</v>
      </c>
      <c r="N3264" t="s">
        <v>43</v>
      </c>
      <c r="O3264" t="s">
        <v>6377</v>
      </c>
      <c r="P3264" t="s">
        <v>391</v>
      </c>
      <c r="Q3264" t="s">
        <v>168</v>
      </c>
      <c r="R3264" t="s">
        <v>14441</v>
      </c>
      <c r="S3264" t="str">
        <f t="shared" si="46"/>
        <v>LLANO ORTEGA, CESAR PERCY</v>
      </c>
      <c r="T3264" t="s">
        <v>102</v>
      </c>
      <c r="U3264" t="s">
        <v>37</v>
      </c>
      <c r="V3264" t="s">
        <v>49</v>
      </c>
      <c r="W3264" t="s">
        <v>19115</v>
      </c>
      <c r="X3264" s="126">
        <v>24540</v>
      </c>
      <c r="Y3264" t="s">
        <v>14442</v>
      </c>
      <c r="AB3264" t="s">
        <v>38</v>
      </c>
      <c r="AC3264" t="s">
        <v>95</v>
      </c>
      <c r="AD3264" t="s">
        <v>40</v>
      </c>
    </row>
    <row r="3265" spans="1:30" x14ac:dyDescent="0.25">
      <c r="A3265" t="s">
        <v>1930</v>
      </c>
      <c r="B3265" t="s">
        <v>27</v>
      </c>
      <c r="C3265" t="s">
        <v>28</v>
      </c>
      <c r="D3265" t="s">
        <v>29</v>
      </c>
      <c r="E3265" t="s">
        <v>30</v>
      </c>
      <c r="F3265" t="s">
        <v>1477</v>
      </c>
      <c r="G3265" t="s">
        <v>1478</v>
      </c>
      <c r="H3265" t="s">
        <v>6354</v>
      </c>
      <c r="I3265" t="s">
        <v>6193</v>
      </c>
      <c r="J3265" t="s">
        <v>1930</v>
      </c>
      <c r="K3265" t="s">
        <v>90</v>
      </c>
      <c r="L3265" t="s">
        <v>91</v>
      </c>
      <c r="M3265" t="s">
        <v>92</v>
      </c>
      <c r="N3265" t="s">
        <v>43</v>
      </c>
      <c r="O3265" t="s">
        <v>1931</v>
      </c>
      <c r="P3265" t="s">
        <v>230</v>
      </c>
      <c r="Q3265" t="s">
        <v>347</v>
      </c>
      <c r="R3265" t="s">
        <v>1932</v>
      </c>
      <c r="S3265" t="str">
        <f t="shared" si="46"/>
        <v>TICONA HUARACHI, ISAAC FRANCISCO</v>
      </c>
      <c r="T3265" t="s">
        <v>102</v>
      </c>
      <c r="U3265" t="s">
        <v>37</v>
      </c>
      <c r="V3265" t="s">
        <v>49</v>
      </c>
      <c r="W3265" t="s">
        <v>19116</v>
      </c>
      <c r="X3265" s="126">
        <v>26453</v>
      </c>
      <c r="Y3265" t="s">
        <v>1933</v>
      </c>
      <c r="AB3265" t="s">
        <v>38</v>
      </c>
      <c r="AC3265" t="s">
        <v>95</v>
      </c>
      <c r="AD3265" t="s">
        <v>40</v>
      </c>
    </row>
    <row r="3266" spans="1:30" x14ac:dyDescent="0.25">
      <c r="A3266" t="s">
        <v>1934</v>
      </c>
      <c r="B3266" t="s">
        <v>27</v>
      </c>
      <c r="C3266" t="s">
        <v>28</v>
      </c>
      <c r="D3266" t="s">
        <v>29</v>
      </c>
      <c r="E3266" t="s">
        <v>30</v>
      </c>
      <c r="F3266" t="s">
        <v>1477</v>
      </c>
      <c r="G3266" t="s">
        <v>1478</v>
      </c>
      <c r="H3266" t="s">
        <v>6354</v>
      </c>
      <c r="I3266" t="s">
        <v>6193</v>
      </c>
      <c r="J3266" t="s">
        <v>1934</v>
      </c>
      <c r="K3266" t="s">
        <v>90</v>
      </c>
      <c r="L3266" t="s">
        <v>91</v>
      </c>
      <c r="M3266" t="s">
        <v>1935</v>
      </c>
      <c r="N3266" t="s">
        <v>43</v>
      </c>
      <c r="O3266" t="s">
        <v>1936</v>
      </c>
      <c r="P3266" t="s">
        <v>132</v>
      </c>
      <c r="Q3266" t="s">
        <v>229</v>
      </c>
      <c r="R3266" t="s">
        <v>210</v>
      </c>
      <c r="S3266" t="str">
        <f t="shared" si="46"/>
        <v>VELASQUEZ NAVARRO, SUSANA</v>
      </c>
      <c r="T3266" t="s">
        <v>192</v>
      </c>
      <c r="U3266" t="s">
        <v>37</v>
      </c>
      <c r="V3266" t="s">
        <v>49</v>
      </c>
      <c r="W3266" t="s">
        <v>19117</v>
      </c>
      <c r="X3266" s="126">
        <v>24735</v>
      </c>
      <c r="Y3266" t="s">
        <v>1937</v>
      </c>
      <c r="AB3266" t="s">
        <v>38</v>
      </c>
      <c r="AC3266" t="s">
        <v>95</v>
      </c>
      <c r="AD3266" t="s">
        <v>40</v>
      </c>
    </row>
    <row r="3267" spans="1:30" x14ac:dyDescent="0.25">
      <c r="A3267" t="s">
        <v>1938</v>
      </c>
      <c r="B3267" t="s">
        <v>27</v>
      </c>
      <c r="C3267" t="s">
        <v>28</v>
      </c>
      <c r="D3267" t="s">
        <v>29</v>
      </c>
      <c r="E3267" t="s">
        <v>30</v>
      </c>
      <c r="F3267" t="s">
        <v>1477</v>
      </c>
      <c r="G3267" t="s">
        <v>1478</v>
      </c>
      <c r="H3267" t="s">
        <v>6354</v>
      </c>
      <c r="I3267" t="s">
        <v>6193</v>
      </c>
      <c r="J3267" t="s">
        <v>1938</v>
      </c>
      <c r="K3267" t="s">
        <v>90</v>
      </c>
      <c r="L3267" t="s">
        <v>91</v>
      </c>
      <c r="M3267" t="s">
        <v>739</v>
      </c>
      <c r="N3267" t="s">
        <v>43</v>
      </c>
      <c r="O3267" t="s">
        <v>1939</v>
      </c>
      <c r="P3267" t="s">
        <v>254</v>
      </c>
      <c r="Q3267" t="s">
        <v>323</v>
      </c>
      <c r="R3267" t="s">
        <v>1940</v>
      </c>
      <c r="S3267" t="str">
        <f t="shared" si="46"/>
        <v>SALAS ZARATE, RUTH DELIA</v>
      </c>
      <c r="T3267" t="s">
        <v>102</v>
      </c>
      <c r="U3267" t="s">
        <v>37</v>
      </c>
      <c r="V3267" t="s">
        <v>49</v>
      </c>
      <c r="W3267" t="s">
        <v>19118</v>
      </c>
      <c r="X3267" s="126">
        <v>28936</v>
      </c>
      <c r="Y3267" t="s">
        <v>1941</v>
      </c>
      <c r="AB3267" t="s">
        <v>38</v>
      </c>
      <c r="AC3267" t="s">
        <v>95</v>
      </c>
      <c r="AD3267" t="s">
        <v>40</v>
      </c>
    </row>
    <row r="3268" spans="1:30" x14ac:dyDescent="0.25">
      <c r="A3268" t="s">
        <v>1942</v>
      </c>
      <c r="B3268" t="s">
        <v>27</v>
      </c>
      <c r="C3268" t="s">
        <v>28</v>
      </c>
      <c r="D3268" t="s">
        <v>29</v>
      </c>
      <c r="E3268" t="s">
        <v>30</v>
      </c>
      <c r="F3268" t="s">
        <v>1477</v>
      </c>
      <c r="G3268" t="s">
        <v>1478</v>
      </c>
      <c r="H3268" t="s">
        <v>6354</v>
      </c>
      <c r="I3268" t="s">
        <v>6193</v>
      </c>
      <c r="J3268" t="s">
        <v>1942</v>
      </c>
      <c r="K3268" t="s">
        <v>90</v>
      </c>
      <c r="L3268" t="s">
        <v>91</v>
      </c>
      <c r="M3268" t="s">
        <v>1213</v>
      </c>
      <c r="N3268" t="s">
        <v>43</v>
      </c>
      <c r="O3268" t="s">
        <v>1943</v>
      </c>
      <c r="P3268" t="s">
        <v>106</v>
      </c>
      <c r="Q3268" t="s">
        <v>273</v>
      </c>
      <c r="R3268" t="s">
        <v>1944</v>
      </c>
      <c r="S3268" t="str">
        <f t="shared" si="46"/>
        <v>MAMANI CUTIPA, ALFONSO DEMETRIO</v>
      </c>
      <c r="T3268" t="s">
        <v>406</v>
      </c>
      <c r="U3268" t="s">
        <v>37</v>
      </c>
      <c r="V3268" t="s">
        <v>49</v>
      </c>
      <c r="W3268" t="s">
        <v>19119</v>
      </c>
      <c r="X3268" s="126">
        <v>22644</v>
      </c>
      <c r="Y3268" t="s">
        <v>1945</v>
      </c>
      <c r="AB3268" t="s">
        <v>38</v>
      </c>
      <c r="AC3268" t="s">
        <v>95</v>
      </c>
      <c r="AD3268" t="s">
        <v>40</v>
      </c>
    </row>
    <row r="3269" spans="1:30" x14ac:dyDescent="0.25">
      <c r="A3269" t="s">
        <v>1946</v>
      </c>
      <c r="B3269" t="s">
        <v>27</v>
      </c>
      <c r="C3269" t="s">
        <v>28</v>
      </c>
      <c r="D3269" t="s">
        <v>29</v>
      </c>
      <c r="E3269" t="s">
        <v>30</v>
      </c>
      <c r="F3269" t="s">
        <v>1477</v>
      </c>
      <c r="G3269" t="s">
        <v>1478</v>
      </c>
      <c r="H3269" t="s">
        <v>6354</v>
      </c>
      <c r="I3269" t="s">
        <v>6193</v>
      </c>
      <c r="J3269" t="s">
        <v>1946</v>
      </c>
      <c r="K3269" t="s">
        <v>90</v>
      </c>
      <c r="L3269" t="s">
        <v>91</v>
      </c>
      <c r="M3269" t="s">
        <v>92</v>
      </c>
      <c r="N3269" t="s">
        <v>43</v>
      </c>
      <c r="O3269" t="s">
        <v>1947</v>
      </c>
      <c r="P3269" t="s">
        <v>75</v>
      </c>
      <c r="Q3269" t="s">
        <v>301</v>
      </c>
      <c r="R3269" t="s">
        <v>1948</v>
      </c>
      <c r="S3269" t="str">
        <f t="shared" si="46"/>
        <v>QUISPE TAPIA, ORLANDO GERVACIO</v>
      </c>
      <c r="T3269" t="s">
        <v>102</v>
      </c>
      <c r="U3269" t="s">
        <v>37</v>
      </c>
      <c r="V3269" t="s">
        <v>49</v>
      </c>
      <c r="W3269" t="s">
        <v>19120</v>
      </c>
      <c r="X3269" s="126">
        <v>27204</v>
      </c>
      <c r="Y3269" t="s">
        <v>1949</v>
      </c>
      <c r="AB3269" t="s">
        <v>38</v>
      </c>
      <c r="AC3269" t="s">
        <v>95</v>
      </c>
      <c r="AD3269" t="s">
        <v>40</v>
      </c>
    </row>
    <row r="3270" spans="1:30" x14ac:dyDescent="0.25">
      <c r="A3270" t="s">
        <v>1950</v>
      </c>
      <c r="B3270" t="s">
        <v>27</v>
      </c>
      <c r="C3270" t="s">
        <v>28</v>
      </c>
      <c r="D3270" t="s">
        <v>29</v>
      </c>
      <c r="E3270" t="s">
        <v>30</v>
      </c>
      <c r="F3270" t="s">
        <v>1477</v>
      </c>
      <c r="G3270" t="s">
        <v>1478</v>
      </c>
      <c r="H3270" t="s">
        <v>6354</v>
      </c>
      <c r="I3270" t="s">
        <v>6193</v>
      </c>
      <c r="J3270" t="s">
        <v>1950</v>
      </c>
      <c r="K3270" t="s">
        <v>90</v>
      </c>
      <c r="L3270" t="s">
        <v>91</v>
      </c>
      <c r="M3270" t="s">
        <v>92</v>
      </c>
      <c r="N3270" t="s">
        <v>43</v>
      </c>
      <c r="O3270" t="s">
        <v>428</v>
      </c>
      <c r="P3270" t="s">
        <v>301</v>
      </c>
      <c r="Q3270" t="s">
        <v>75</v>
      </c>
      <c r="R3270" t="s">
        <v>919</v>
      </c>
      <c r="S3270" t="str">
        <f t="shared" si="46"/>
        <v>TAPIA QUISPE, MODESTO</v>
      </c>
      <c r="T3270" t="s">
        <v>102</v>
      </c>
      <c r="U3270" t="s">
        <v>37</v>
      </c>
      <c r="V3270" t="s">
        <v>49</v>
      </c>
      <c r="W3270" t="s">
        <v>19121</v>
      </c>
      <c r="X3270" s="126">
        <v>24515</v>
      </c>
      <c r="Y3270" t="s">
        <v>1951</v>
      </c>
      <c r="AB3270" t="s">
        <v>38</v>
      </c>
      <c r="AC3270" t="s">
        <v>95</v>
      </c>
      <c r="AD3270" t="s">
        <v>40</v>
      </c>
    </row>
    <row r="3271" spans="1:30" x14ac:dyDescent="0.25">
      <c r="A3271" t="s">
        <v>1954</v>
      </c>
      <c r="B3271" t="s">
        <v>27</v>
      </c>
      <c r="C3271" t="s">
        <v>28</v>
      </c>
      <c r="D3271" t="s">
        <v>29</v>
      </c>
      <c r="E3271" t="s">
        <v>30</v>
      </c>
      <c r="F3271" t="s">
        <v>1952</v>
      </c>
      <c r="G3271" t="s">
        <v>1953</v>
      </c>
      <c r="H3271" t="s">
        <v>6354</v>
      </c>
      <c r="I3271" t="s">
        <v>6197</v>
      </c>
      <c r="J3271" t="s">
        <v>1954</v>
      </c>
      <c r="K3271" t="s">
        <v>31</v>
      </c>
      <c r="L3271" t="s">
        <v>32</v>
      </c>
      <c r="M3271" t="s">
        <v>33</v>
      </c>
      <c r="N3271" t="s">
        <v>699</v>
      </c>
      <c r="O3271" t="s">
        <v>19122</v>
      </c>
      <c r="P3271" t="s">
        <v>105</v>
      </c>
      <c r="Q3271" t="s">
        <v>106</v>
      </c>
      <c r="R3271" t="s">
        <v>6616</v>
      </c>
      <c r="S3271" t="str">
        <f t="shared" ref="S3271:S3329" si="47">CONCATENATE(P3271," ",Q3271,","," ",R3271)</f>
        <v>CHAMBI MAMANI, YIRA MAGALI</v>
      </c>
      <c r="T3271" t="s">
        <v>36</v>
      </c>
      <c r="U3271" t="s">
        <v>37</v>
      </c>
      <c r="V3271" t="s">
        <v>49</v>
      </c>
      <c r="W3271" t="s">
        <v>16148</v>
      </c>
      <c r="X3271" s="126">
        <v>25639</v>
      </c>
      <c r="Y3271" t="s">
        <v>6617</v>
      </c>
      <c r="Z3271" s="126">
        <v>44256</v>
      </c>
      <c r="AA3271" s="126">
        <v>44561</v>
      </c>
      <c r="AB3271" t="s">
        <v>38</v>
      </c>
      <c r="AC3271" t="s">
        <v>39</v>
      </c>
      <c r="AD3271" t="s">
        <v>40</v>
      </c>
    </row>
    <row r="3272" spans="1:30" x14ac:dyDescent="0.25">
      <c r="A3272" t="s">
        <v>1957</v>
      </c>
      <c r="B3272" t="s">
        <v>27</v>
      </c>
      <c r="C3272" t="s">
        <v>28</v>
      </c>
      <c r="D3272" t="s">
        <v>29</v>
      </c>
      <c r="E3272" t="s">
        <v>30</v>
      </c>
      <c r="F3272" t="s">
        <v>1952</v>
      </c>
      <c r="G3272" t="s">
        <v>1953</v>
      </c>
      <c r="H3272" t="s">
        <v>6354</v>
      </c>
      <c r="I3272" t="s">
        <v>6197</v>
      </c>
      <c r="J3272" t="s">
        <v>1957</v>
      </c>
      <c r="K3272" t="s">
        <v>31</v>
      </c>
      <c r="L3272" t="s">
        <v>32</v>
      </c>
      <c r="M3272" t="s">
        <v>709</v>
      </c>
      <c r="N3272" t="s">
        <v>34</v>
      </c>
      <c r="O3272" t="s">
        <v>6560</v>
      </c>
      <c r="P3272" t="s">
        <v>219</v>
      </c>
      <c r="Q3272" t="s">
        <v>85</v>
      </c>
      <c r="R3272" t="s">
        <v>1958</v>
      </c>
      <c r="S3272" t="str">
        <f t="shared" si="47"/>
        <v>CASTILLO CACERES, MARIO SERAPIO</v>
      </c>
      <c r="T3272" t="s">
        <v>316</v>
      </c>
      <c r="U3272" t="s">
        <v>37</v>
      </c>
      <c r="V3272" t="s">
        <v>9385</v>
      </c>
      <c r="W3272" t="s">
        <v>19123</v>
      </c>
      <c r="X3272" s="126">
        <v>22059</v>
      </c>
      <c r="Y3272" t="s">
        <v>1959</v>
      </c>
      <c r="Z3272" s="126">
        <v>43374</v>
      </c>
      <c r="AA3272" s="126">
        <v>44834</v>
      </c>
      <c r="AB3272" t="s">
        <v>38</v>
      </c>
      <c r="AC3272" t="s">
        <v>39</v>
      </c>
      <c r="AD3272" t="s">
        <v>40</v>
      </c>
    </row>
    <row r="3273" spans="1:30" x14ac:dyDescent="0.25">
      <c r="A3273" t="s">
        <v>1960</v>
      </c>
      <c r="B3273" t="s">
        <v>27</v>
      </c>
      <c r="C3273" t="s">
        <v>28</v>
      </c>
      <c r="D3273" t="s">
        <v>29</v>
      </c>
      <c r="E3273" t="s">
        <v>30</v>
      </c>
      <c r="F3273" t="s">
        <v>1952</v>
      </c>
      <c r="G3273" t="s">
        <v>1953</v>
      </c>
      <c r="H3273" t="s">
        <v>6354</v>
      </c>
      <c r="I3273" t="s">
        <v>6197</v>
      </c>
      <c r="J3273" t="s">
        <v>1960</v>
      </c>
      <c r="K3273" t="s">
        <v>31</v>
      </c>
      <c r="L3273" t="s">
        <v>32</v>
      </c>
      <c r="M3273" t="s">
        <v>709</v>
      </c>
      <c r="N3273" t="s">
        <v>34</v>
      </c>
      <c r="O3273" t="s">
        <v>1961</v>
      </c>
      <c r="P3273" t="s">
        <v>213</v>
      </c>
      <c r="Q3273" t="s">
        <v>75</v>
      </c>
      <c r="R3273" t="s">
        <v>783</v>
      </c>
      <c r="S3273" t="str">
        <f t="shared" si="47"/>
        <v>SUCARI QUISPE, CESAR AUGUSTO</v>
      </c>
      <c r="T3273" t="s">
        <v>36</v>
      </c>
      <c r="U3273" t="s">
        <v>37</v>
      </c>
      <c r="V3273" t="s">
        <v>6613</v>
      </c>
      <c r="W3273" t="s">
        <v>19124</v>
      </c>
      <c r="X3273" s="126">
        <v>28545</v>
      </c>
      <c r="Y3273" t="s">
        <v>15871</v>
      </c>
      <c r="Z3273" s="126">
        <v>43525</v>
      </c>
      <c r="AA3273" s="126">
        <v>44985</v>
      </c>
      <c r="AB3273" t="s">
        <v>38</v>
      </c>
      <c r="AC3273" t="s">
        <v>39</v>
      </c>
      <c r="AD3273" t="s">
        <v>40</v>
      </c>
    </row>
    <row r="3274" spans="1:30" x14ac:dyDescent="0.25">
      <c r="A3274" t="s">
        <v>1963</v>
      </c>
      <c r="B3274" t="s">
        <v>27</v>
      </c>
      <c r="C3274" t="s">
        <v>28</v>
      </c>
      <c r="D3274" t="s">
        <v>29</v>
      </c>
      <c r="E3274" t="s">
        <v>30</v>
      </c>
      <c r="F3274" t="s">
        <v>1952</v>
      </c>
      <c r="G3274" t="s">
        <v>1953</v>
      </c>
      <c r="H3274" t="s">
        <v>6354</v>
      </c>
      <c r="I3274" t="s">
        <v>6197</v>
      </c>
      <c r="J3274" t="s">
        <v>1963</v>
      </c>
      <c r="K3274" t="s">
        <v>31</v>
      </c>
      <c r="L3274" t="s">
        <v>32</v>
      </c>
      <c r="M3274" t="s">
        <v>709</v>
      </c>
      <c r="N3274" t="s">
        <v>34</v>
      </c>
      <c r="O3274" t="s">
        <v>1964</v>
      </c>
      <c r="P3274" t="s">
        <v>765</v>
      </c>
      <c r="Q3274" t="s">
        <v>78</v>
      </c>
      <c r="R3274" t="s">
        <v>1965</v>
      </c>
      <c r="S3274" t="str">
        <f t="shared" si="47"/>
        <v>YAPO PINEDA, LILIANA ANYELA</v>
      </c>
      <c r="T3274" t="s">
        <v>36</v>
      </c>
      <c r="U3274" t="s">
        <v>37</v>
      </c>
      <c r="V3274" t="s">
        <v>162</v>
      </c>
      <c r="W3274" t="s">
        <v>19125</v>
      </c>
      <c r="X3274" s="126">
        <v>25987</v>
      </c>
      <c r="Y3274" t="s">
        <v>1966</v>
      </c>
      <c r="Z3274" s="126">
        <v>44240</v>
      </c>
      <c r="AB3274" t="s">
        <v>38</v>
      </c>
      <c r="AC3274" t="s">
        <v>39</v>
      </c>
      <c r="AD3274" t="s">
        <v>40</v>
      </c>
    </row>
    <row r="3275" spans="1:30" x14ac:dyDescent="0.25">
      <c r="A3275" t="s">
        <v>15872</v>
      </c>
      <c r="B3275" t="s">
        <v>27</v>
      </c>
      <c r="C3275" t="s">
        <v>28</v>
      </c>
      <c r="D3275" t="s">
        <v>29</v>
      </c>
      <c r="E3275" t="s">
        <v>30</v>
      </c>
      <c r="F3275" t="s">
        <v>1952</v>
      </c>
      <c r="G3275" t="s">
        <v>1953</v>
      </c>
      <c r="H3275" t="s">
        <v>6354</v>
      </c>
      <c r="I3275" t="s">
        <v>6197</v>
      </c>
      <c r="J3275" t="s">
        <v>15872</v>
      </c>
      <c r="K3275" t="s">
        <v>31</v>
      </c>
      <c r="L3275" t="s">
        <v>32</v>
      </c>
      <c r="M3275" t="s">
        <v>709</v>
      </c>
      <c r="N3275" t="s">
        <v>699</v>
      </c>
      <c r="O3275" t="s">
        <v>15447</v>
      </c>
      <c r="P3275" t="s">
        <v>251</v>
      </c>
      <c r="Q3275" t="s">
        <v>152</v>
      </c>
      <c r="R3275" t="s">
        <v>399</v>
      </c>
      <c r="S3275" t="str">
        <f t="shared" si="47"/>
        <v>CALDERON RAMOS, JOSE ANTONIO</v>
      </c>
      <c r="T3275" t="s">
        <v>36</v>
      </c>
      <c r="U3275" t="s">
        <v>37</v>
      </c>
      <c r="V3275" t="s">
        <v>49</v>
      </c>
      <c r="W3275" t="s">
        <v>19146</v>
      </c>
      <c r="X3275" s="126">
        <v>22663</v>
      </c>
      <c r="Y3275" t="s">
        <v>2002</v>
      </c>
      <c r="Z3275" s="126">
        <v>44197</v>
      </c>
      <c r="AA3275" s="126">
        <v>44561</v>
      </c>
      <c r="AB3275" t="s">
        <v>119</v>
      </c>
      <c r="AC3275" t="s">
        <v>39</v>
      </c>
      <c r="AD3275" t="s">
        <v>40</v>
      </c>
    </row>
    <row r="3276" spans="1:30" x14ac:dyDescent="0.25">
      <c r="A3276" t="s">
        <v>1967</v>
      </c>
      <c r="B3276" t="s">
        <v>27</v>
      </c>
      <c r="C3276" t="s">
        <v>28</v>
      </c>
      <c r="D3276" t="s">
        <v>29</v>
      </c>
      <c r="E3276" t="s">
        <v>30</v>
      </c>
      <c r="F3276" t="s">
        <v>1952</v>
      </c>
      <c r="G3276" t="s">
        <v>1953</v>
      </c>
      <c r="H3276" t="s">
        <v>6354</v>
      </c>
      <c r="I3276" t="s">
        <v>6197</v>
      </c>
      <c r="J3276" t="s">
        <v>1967</v>
      </c>
      <c r="K3276" t="s">
        <v>31</v>
      </c>
      <c r="L3276" t="s">
        <v>1154</v>
      </c>
      <c r="M3276" t="s">
        <v>14418</v>
      </c>
      <c r="N3276" t="s">
        <v>699</v>
      </c>
      <c r="O3276" t="s">
        <v>1968</v>
      </c>
      <c r="P3276" t="s">
        <v>230</v>
      </c>
      <c r="Q3276" t="s">
        <v>461</v>
      </c>
      <c r="R3276" t="s">
        <v>4508</v>
      </c>
      <c r="S3276" t="str">
        <f t="shared" si="47"/>
        <v>TICONA LIMA, ABRAHAM ROBERTO</v>
      </c>
      <c r="T3276" t="s">
        <v>36</v>
      </c>
      <c r="U3276" t="s">
        <v>37</v>
      </c>
      <c r="V3276" t="s">
        <v>49</v>
      </c>
      <c r="W3276" t="s">
        <v>19204</v>
      </c>
      <c r="X3276" s="126">
        <v>24913</v>
      </c>
      <c r="Y3276" t="s">
        <v>4509</v>
      </c>
      <c r="Z3276" s="126">
        <v>44256</v>
      </c>
      <c r="AA3276" s="126">
        <v>44561</v>
      </c>
      <c r="AB3276" t="s">
        <v>38</v>
      </c>
      <c r="AC3276" t="s">
        <v>39</v>
      </c>
      <c r="AD3276" t="s">
        <v>40</v>
      </c>
    </row>
    <row r="3277" spans="1:30" x14ac:dyDescent="0.25">
      <c r="A3277" t="s">
        <v>1971</v>
      </c>
      <c r="B3277" t="s">
        <v>27</v>
      </c>
      <c r="C3277" t="s">
        <v>28</v>
      </c>
      <c r="D3277" t="s">
        <v>29</v>
      </c>
      <c r="E3277" t="s">
        <v>30</v>
      </c>
      <c r="F3277" t="s">
        <v>1952</v>
      </c>
      <c r="G3277" t="s">
        <v>1953</v>
      </c>
      <c r="H3277" t="s">
        <v>6354</v>
      </c>
      <c r="I3277" t="s">
        <v>6197</v>
      </c>
      <c r="J3277" t="s">
        <v>1971</v>
      </c>
      <c r="K3277" t="s">
        <v>31</v>
      </c>
      <c r="L3277" t="s">
        <v>1154</v>
      </c>
      <c r="M3277" t="s">
        <v>14418</v>
      </c>
      <c r="N3277" t="s">
        <v>43</v>
      </c>
      <c r="O3277" t="s">
        <v>53</v>
      </c>
      <c r="P3277" t="s">
        <v>1972</v>
      </c>
      <c r="Q3277" t="s">
        <v>548</v>
      </c>
      <c r="R3277" t="s">
        <v>1973</v>
      </c>
      <c r="S3277" t="str">
        <f t="shared" si="47"/>
        <v>ALZAMORA JUAREZ, MILTON ELMER</v>
      </c>
      <c r="T3277" t="s">
        <v>59</v>
      </c>
      <c r="U3277" t="s">
        <v>37</v>
      </c>
      <c r="V3277" t="s">
        <v>49</v>
      </c>
      <c r="W3277" t="s">
        <v>19126</v>
      </c>
      <c r="X3277" s="126">
        <v>24239</v>
      </c>
      <c r="Y3277" t="s">
        <v>1974</v>
      </c>
      <c r="AB3277" t="s">
        <v>38</v>
      </c>
      <c r="AC3277" t="s">
        <v>39</v>
      </c>
      <c r="AD3277" t="s">
        <v>40</v>
      </c>
    </row>
    <row r="3278" spans="1:30" x14ac:dyDescent="0.25">
      <c r="A3278" t="s">
        <v>1975</v>
      </c>
      <c r="B3278" t="s">
        <v>27</v>
      </c>
      <c r="C3278" t="s">
        <v>28</v>
      </c>
      <c r="D3278" t="s">
        <v>29</v>
      </c>
      <c r="E3278" t="s">
        <v>30</v>
      </c>
      <c r="F3278" t="s">
        <v>1952</v>
      </c>
      <c r="G3278" t="s">
        <v>1953</v>
      </c>
      <c r="H3278" t="s">
        <v>6354</v>
      </c>
      <c r="I3278" t="s">
        <v>6197</v>
      </c>
      <c r="J3278" t="s">
        <v>1975</v>
      </c>
      <c r="K3278" t="s">
        <v>31</v>
      </c>
      <c r="L3278" t="s">
        <v>1154</v>
      </c>
      <c r="M3278" t="s">
        <v>1512</v>
      </c>
      <c r="N3278" t="s">
        <v>43</v>
      </c>
      <c r="O3278" t="s">
        <v>53</v>
      </c>
      <c r="P3278" t="s">
        <v>85</v>
      </c>
      <c r="Q3278" t="s">
        <v>331</v>
      </c>
      <c r="R3278" t="s">
        <v>1955</v>
      </c>
      <c r="S3278" t="str">
        <f t="shared" si="47"/>
        <v>CACERES COLQUEHUANCA, AYDA GLADYS</v>
      </c>
      <c r="T3278" t="s">
        <v>36</v>
      </c>
      <c r="U3278" t="s">
        <v>37</v>
      </c>
      <c r="V3278" t="s">
        <v>813</v>
      </c>
      <c r="W3278" t="s">
        <v>19127</v>
      </c>
      <c r="X3278" s="126">
        <v>24801</v>
      </c>
      <c r="Y3278" t="s">
        <v>1956</v>
      </c>
      <c r="Z3278" s="126">
        <v>44197</v>
      </c>
      <c r="AA3278" s="126">
        <v>44561</v>
      </c>
      <c r="AB3278" t="s">
        <v>38</v>
      </c>
      <c r="AC3278" t="s">
        <v>39</v>
      </c>
      <c r="AD3278" t="s">
        <v>40</v>
      </c>
    </row>
    <row r="3279" spans="1:30" x14ac:dyDescent="0.25">
      <c r="A3279" t="s">
        <v>1975</v>
      </c>
      <c r="B3279" t="s">
        <v>27</v>
      </c>
      <c r="C3279" t="s">
        <v>28</v>
      </c>
      <c r="D3279" t="s">
        <v>29</v>
      </c>
      <c r="E3279" t="s">
        <v>30</v>
      </c>
      <c r="F3279" t="s">
        <v>1952</v>
      </c>
      <c r="G3279" t="s">
        <v>1953</v>
      </c>
      <c r="H3279" t="s">
        <v>6354</v>
      </c>
      <c r="I3279" t="s">
        <v>6197</v>
      </c>
      <c r="J3279" t="s">
        <v>1975</v>
      </c>
      <c r="K3279" t="s">
        <v>31</v>
      </c>
      <c r="L3279" t="s">
        <v>1154</v>
      </c>
      <c r="M3279" t="s">
        <v>1512</v>
      </c>
      <c r="N3279" t="s">
        <v>699</v>
      </c>
      <c r="O3279" t="s">
        <v>19128</v>
      </c>
      <c r="P3279" t="s">
        <v>101</v>
      </c>
      <c r="Q3279" t="s">
        <v>237</v>
      </c>
      <c r="R3279" t="s">
        <v>2012</v>
      </c>
      <c r="S3279" t="str">
        <f t="shared" si="47"/>
        <v>SOTOMAYOR VASQUEZ, MICAELA ANTONIA</v>
      </c>
      <c r="T3279" t="s">
        <v>36</v>
      </c>
      <c r="U3279" t="s">
        <v>37</v>
      </c>
      <c r="V3279" t="s">
        <v>49</v>
      </c>
      <c r="W3279" t="s">
        <v>19138</v>
      </c>
      <c r="X3279" s="126">
        <v>26643</v>
      </c>
      <c r="Y3279" t="s">
        <v>2013</v>
      </c>
      <c r="Z3279" s="126">
        <v>44256</v>
      </c>
      <c r="AA3279" s="126">
        <v>44561</v>
      </c>
      <c r="AB3279" t="s">
        <v>302</v>
      </c>
      <c r="AC3279" t="s">
        <v>39</v>
      </c>
      <c r="AD3279" t="s">
        <v>40</v>
      </c>
    </row>
    <row r="3280" spans="1:30" x14ac:dyDescent="0.25">
      <c r="A3280" t="s">
        <v>1978</v>
      </c>
      <c r="B3280" t="s">
        <v>27</v>
      </c>
      <c r="C3280" t="s">
        <v>28</v>
      </c>
      <c r="D3280" t="s">
        <v>29</v>
      </c>
      <c r="E3280" t="s">
        <v>30</v>
      </c>
      <c r="F3280" t="s">
        <v>1952</v>
      </c>
      <c r="G3280" t="s">
        <v>1953</v>
      </c>
      <c r="H3280" t="s">
        <v>6354</v>
      </c>
      <c r="I3280" t="s">
        <v>6197</v>
      </c>
      <c r="J3280" t="s">
        <v>1978</v>
      </c>
      <c r="K3280" t="s">
        <v>31</v>
      </c>
      <c r="L3280" t="s">
        <v>1154</v>
      </c>
      <c r="M3280" t="s">
        <v>1559</v>
      </c>
      <c r="N3280" t="s">
        <v>43</v>
      </c>
      <c r="O3280" t="s">
        <v>53</v>
      </c>
      <c r="P3280" t="s">
        <v>126</v>
      </c>
      <c r="Q3280" t="s">
        <v>852</v>
      </c>
      <c r="R3280" t="s">
        <v>1979</v>
      </c>
      <c r="S3280" t="str">
        <f t="shared" si="47"/>
        <v>FLORES SOTO, ERNESTO BENITO</v>
      </c>
      <c r="T3280" t="s">
        <v>47</v>
      </c>
      <c r="U3280" t="s">
        <v>37</v>
      </c>
      <c r="V3280" t="s">
        <v>49</v>
      </c>
      <c r="W3280" t="s">
        <v>19129</v>
      </c>
      <c r="X3280" s="126">
        <v>21929</v>
      </c>
      <c r="Y3280" t="s">
        <v>1980</v>
      </c>
      <c r="AB3280" t="s">
        <v>38</v>
      </c>
      <c r="AC3280" t="s">
        <v>39</v>
      </c>
      <c r="AD3280" t="s">
        <v>40</v>
      </c>
    </row>
    <row r="3281" spans="1:30" x14ac:dyDescent="0.25">
      <c r="A3281" t="s">
        <v>1981</v>
      </c>
      <c r="B3281" t="s">
        <v>27</v>
      </c>
      <c r="C3281" t="s">
        <v>28</v>
      </c>
      <c r="D3281" t="s">
        <v>29</v>
      </c>
      <c r="E3281" t="s">
        <v>30</v>
      </c>
      <c r="F3281" t="s">
        <v>1952</v>
      </c>
      <c r="G3281" t="s">
        <v>1953</v>
      </c>
      <c r="H3281" t="s">
        <v>6354</v>
      </c>
      <c r="I3281" t="s">
        <v>6197</v>
      </c>
      <c r="J3281" t="s">
        <v>1981</v>
      </c>
      <c r="K3281" t="s">
        <v>31</v>
      </c>
      <c r="L3281" t="s">
        <v>1154</v>
      </c>
      <c r="M3281" t="s">
        <v>1497</v>
      </c>
      <c r="N3281" t="s">
        <v>699</v>
      </c>
      <c r="O3281" t="s">
        <v>1982</v>
      </c>
      <c r="P3281" t="s">
        <v>845</v>
      </c>
      <c r="Q3281" t="s">
        <v>144</v>
      </c>
      <c r="R3281" t="s">
        <v>2087</v>
      </c>
      <c r="S3281" t="str">
        <f t="shared" si="47"/>
        <v>ONQUE LLANQUE, WILLY SILVESTRE</v>
      </c>
      <c r="T3281" t="s">
        <v>47</v>
      </c>
      <c r="U3281" t="s">
        <v>37</v>
      </c>
      <c r="V3281" t="s">
        <v>49</v>
      </c>
      <c r="W3281" t="s">
        <v>19171</v>
      </c>
      <c r="X3281" s="126">
        <v>24837</v>
      </c>
      <c r="Y3281" t="s">
        <v>2088</v>
      </c>
      <c r="Z3281" s="126">
        <v>44256</v>
      </c>
      <c r="AA3281" s="126">
        <v>44561</v>
      </c>
      <c r="AB3281" t="s">
        <v>38</v>
      </c>
      <c r="AC3281" t="s">
        <v>39</v>
      </c>
      <c r="AD3281" t="s">
        <v>40</v>
      </c>
    </row>
    <row r="3282" spans="1:30" x14ac:dyDescent="0.25">
      <c r="A3282" t="s">
        <v>1985</v>
      </c>
      <c r="B3282" t="s">
        <v>27</v>
      </c>
      <c r="C3282" t="s">
        <v>28</v>
      </c>
      <c r="D3282" t="s">
        <v>29</v>
      </c>
      <c r="E3282" t="s">
        <v>30</v>
      </c>
      <c r="F3282" t="s">
        <v>1952</v>
      </c>
      <c r="G3282" t="s">
        <v>1953</v>
      </c>
      <c r="H3282" t="s">
        <v>6354</v>
      </c>
      <c r="I3282" t="s">
        <v>6197</v>
      </c>
      <c r="J3282" t="s">
        <v>1985</v>
      </c>
      <c r="K3282" t="s">
        <v>31</v>
      </c>
      <c r="L3282" t="s">
        <v>1154</v>
      </c>
      <c r="M3282" t="s">
        <v>1155</v>
      </c>
      <c r="N3282" t="s">
        <v>699</v>
      </c>
      <c r="O3282" t="s">
        <v>19130</v>
      </c>
      <c r="P3282" t="s">
        <v>301</v>
      </c>
      <c r="Q3282" t="s">
        <v>352</v>
      </c>
      <c r="R3282" t="s">
        <v>2015</v>
      </c>
      <c r="S3282" t="str">
        <f t="shared" si="47"/>
        <v>TAPIA FERNANDEZ, TOMAS GINER</v>
      </c>
      <c r="T3282" t="s">
        <v>59</v>
      </c>
      <c r="U3282" t="s">
        <v>37</v>
      </c>
      <c r="V3282" t="s">
        <v>49</v>
      </c>
      <c r="W3282" t="s">
        <v>19140</v>
      </c>
      <c r="X3282" s="126">
        <v>23699</v>
      </c>
      <c r="Y3282" t="s">
        <v>2016</v>
      </c>
      <c r="Z3282" s="126">
        <v>44413</v>
      </c>
      <c r="AA3282" s="126">
        <v>44502</v>
      </c>
      <c r="AB3282" t="s">
        <v>302</v>
      </c>
      <c r="AC3282" t="s">
        <v>39</v>
      </c>
      <c r="AD3282" t="s">
        <v>40</v>
      </c>
    </row>
    <row r="3283" spans="1:30" x14ac:dyDescent="0.25">
      <c r="A3283" t="s">
        <v>1985</v>
      </c>
      <c r="B3283" t="s">
        <v>27</v>
      </c>
      <c r="C3283" t="s">
        <v>28</v>
      </c>
      <c r="D3283" t="s">
        <v>29</v>
      </c>
      <c r="E3283" t="s">
        <v>30</v>
      </c>
      <c r="F3283" t="s">
        <v>1952</v>
      </c>
      <c r="G3283" t="s">
        <v>1953</v>
      </c>
      <c r="H3283" t="s">
        <v>6354</v>
      </c>
      <c r="I3283" t="s">
        <v>6197</v>
      </c>
      <c r="J3283" t="s">
        <v>1985</v>
      </c>
      <c r="K3283" t="s">
        <v>31</v>
      </c>
      <c r="L3283" t="s">
        <v>1154</v>
      </c>
      <c r="M3283" t="s">
        <v>1155</v>
      </c>
      <c r="N3283" t="s">
        <v>43</v>
      </c>
      <c r="O3283" t="s">
        <v>1986</v>
      </c>
      <c r="P3283" t="s">
        <v>237</v>
      </c>
      <c r="Q3283" t="s">
        <v>416</v>
      </c>
      <c r="R3283" t="s">
        <v>1987</v>
      </c>
      <c r="S3283" t="str">
        <f t="shared" si="47"/>
        <v>VASQUEZ ESPINOZA, EDITH MARIA</v>
      </c>
      <c r="T3283" t="s">
        <v>52</v>
      </c>
      <c r="U3283" t="s">
        <v>37</v>
      </c>
      <c r="V3283" t="s">
        <v>16183</v>
      </c>
      <c r="W3283" t="s">
        <v>19131</v>
      </c>
      <c r="X3283" s="126">
        <v>21406</v>
      </c>
      <c r="Y3283" t="s">
        <v>1988</v>
      </c>
      <c r="Z3283" s="126">
        <v>44413</v>
      </c>
      <c r="AA3283" s="126">
        <v>44502</v>
      </c>
      <c r="AB3283" t="s">
        <v>38</v>
      </c>
      <c r="AC3283" t="s">
        <v>39</v>
      </c>
      <c r="AD3283" t="s">
        <v>40</v>
      </c>
    </row>
    <row r="3284" spans="1:30" x14ac:dyDescent="0.25">
      <c r="A3284" t="s">
        <v>1989</v>
      </c>
      <c r="B3284" t="s">
        <v>27</v>
      </c>
      <c r="C3284" t="s">
        <v>28</v>
      </c>
      <c r="D3284" t="s">
        <v>29</v>
      </c>
      <c r="E3284" t="s">
        <v>30</v>
      </c>
      <c r="F3284" t="s">
        <v>1952</v>
      </c>
      <c r="G3284" t="s">
        <v>1953</v>
      </c>
      <c r="H3284" t="s">
        <v>6354</v>
      </c>
      <c r="I3284" t="s">
        <v>6197</v>
      </c>
      <c r="J3284" t="s">
        <v>1989</v>
      </c>
      <c r="K3284" t="s">
        <v>31</v>
      </c>
      <c r="L3284" t="s">
        <v>1154</v>
      </c>
      <c r="M3284" t="s">
        <v>14418</v>
      </c>
      <c r="N3284" t="s">
        <v>699</v>
      </c>
      <c r="O3284" t="s">
        <v>1990</v>
      </c>
      <c r="P3284" t="s">
        <v>555</v>
      </c>
      <c r="Q3284" t="s">
        <v>193</v>
      </c>
      <c r="R3284" t="s">
        <v>1991</v>
      </c>
      <c r="S3284" t="str">
        <f t="shared" si="47"/>
        <v>CALLA APAZA, MARLENI CHEPA</v>
      </c>
      <c r="T3284" t="s">
        <v>316</v>
      </c>
      <c r="U3284" t="s">
        <v>37</v>
      </c>
      <c r="V3284" t="s">
        <v>49</v>
      </c>
      <c r="W3284" t="s">
        <v>19148</v>
      </c>
      <c r="X3284" s="126">
        <v>24478</v>
      </c>
      <c r="Y3284" t="s">
        <v>1992</v>
      </c>
      <c r="Z3284" s="126">
        <v>44256</v>
      </c>
      <c r="AA3284" s="126">
        <v>44561</v>
      </c>
      <c r="AB3284" t="s">
        <v>38</v>
      </c>
      <c r="AC3284" t="s">
        <v>39</v>
      </c>
      <c r="AD3284" t="s">
        <v>40</v>
      </c>
    </row>
    <row r="3285" spans="1:30" x14ac:dyDescent="0.25">
      <c r="A3285" t="s">
        <v>1993</v>
      </c>
      <c r="B3285" t="s">
        <v>27</v>
      </c>
      <c r="C3285" t="s">
        <v>28</v>
      </c>
      <c r="D3285" t="s">
        <v>29</v>
      </c>
      <c r="E3285" t="s">
        <v>30</v>
      </c>
      <c r="F3285" t="s">
        <v>1952</v>
      </c>
      <c r="G3285" t="s">
        <v>1953</v>
      </c>
      <c r="H3285" t="s">
        <v>6354</v>
      </c>
      <c r="I3285" t="s">
        <v>6197</v>
      </c>
      <c r="J3285" t="s">
        <v>1993</v>
      </c>
      <c r="K3285" t="s">
        <v>31</v>
      </c>
      <c r="L3285" t="s">
        <v>1154</v>
      </c>
      <c r="M3285" t="s">
        <v>1155</v>
      </c>
      <c r="N3285" t="s">
        <v>699</v>
      </c>
      <c r="O3285" t="s">
        <v>1994</v>
      </c>
      <c r="P3285" t="s">
        <v>791</v>
      </c>
      <c r="Q3285" t="s">
        <v>265</v>
      </c>
      <c r="R3285" t="s">
        <v>1995</v>
      </c>
      <c r="S3285" t="str">
        <f t="shared" si="47"/>
        <v>COPA FUENTES, ABRAHAM</v>
      </c>
      <c r="T3285" t="s">
        <v>36</v>
      </c>
      <c r="U3285" t="s">
        <v>37</v>
      </c>
      <c r="V3285" t="s">
        <v>49</v>
      </c>
      <c r="W3285" t="s">
        <v>19158</v>
      </c>
      <c r="X3285" s="126">
        <v>23452</v>
      </c>
      <c r="Y3285" t="s">
        <v>1996</v>
      </c>
      <c r="Z3285" s="126">
        <v>44256</v>
      </c>
      <c r="AA3285" s="126">
        <v>44561</v>
      </c>
      <c r="AB3285" t="s">
        <v>38</v>
      </c>
      <c r="AC3285" t="s">
        <v>39</v>
      </c>
      <c r="AD3285" t="s">
        <v>40</v>
      </c>
    </row>
    <row r="3286" spans="1:30" x14ac:dyDescent="0.25">
      <c r="A3286" t="s">
        <v>1997</v>
      </c>
      <c r="B3286" t="s">
        <v>27</v>
      </c>
      <c r="C3286" t="s">
        <v>28</v>
      </c>
      <c r="D3286" t="s">
        <v>29</v>
      </c>
      <c r="E3286" t="s">
        <v>30</v>
      </c>
      <c r="F3286" t="s">
        <v>1952</v>
      </c>
      <c r="G3286" t="s">
        <v>1953</v>
      </c>
      <c r="H3286" t="s">
        <v>6354</v>
      </c>
      <c r="I3286" t="s">
        <v>6197</v>
      </c>
      <c r="J3286" t="s">
        <v>1997</v>
      </c>
      <c r="K3286" t="s">
        <v>31</v>
      </c>
      <c r="L3286" t="s">
        <v>1154</v>
      </c>
      <c r="M3286" t="s">
        <v>1155</v>
      </c>
      <c r="N3286" t="s">
        <v>43</v>
      </c>
      <c r="O3286" t="s">
        <v>53</v>
      </c>
      <c r="P3286" t="s">
        <v>516</v>
      </c>
      <c r="Q3286" t="s">
        <v>193</v>
      </c>
      <c r="R3286" t="s">
        <v>1998</v>
      </c>
      <c r="S3286" t="str">
        <f t="shared" si="47"/>
        <v>VILLALTA APAZA, MIRIAM GLORIA</v>
      </c>
      <c r="T3286" t="s">
        <v>47</v>
      </c>
      <c r="U3286" t="s">
        <v>37</v>
      </c>
      <c r="V3286" t="s">
        <v>49</v>
      </c>
      <c r="W3286" t="s">
        <v>19132</v>
      </c>
      <c r="X3286" s="126">
        <v>23736</v>
      </c>
      <c r="Y3286" t="s">
        <v>1999</v>
      </c>
      <c r="AB3286" t="s">
        <v>38</v>
      </c>
      <c r="AC3286" t="s">
        <v>39</v>
      </c>
      <c r="AD3286" t="s">
        <v>40</v>
      </c>
    </row>
    <row r="3287" spans="1:30" x14ac:dyDescent="0.25">
      <c r="A3287" t="s">
        <v>2000</v>
      </c>
      <c r="B3287" t="s">
        <v>27</v>
      </c>
      <c r="C3287" t="s">
        <v>28</v>
      </c>
      <c r="D3287" t="s">
        <v>29</v>
      </c>
      <c r="E3287" t="s">
        <v>30</v>
      </c>
      <c r="F3287" t="s">
        <v>1952</v>
      </c>
      <c r="G3287" t="s">
        <v>1953</v>
      </c>
      <c r="H3287" t="s">
        <v>6354</v>
      </c>
      <c r="I3287" t="s">
        <v>6197</v>
      </c>
      <c r="J3287" t="s">
        <v>2000</v>
      </c>
      <c r="K3287" t="s">
        <v>31</v>
      </c>
      <c r="L3287" t="s">
        <v>1154</v>
      </c>
      <c r="M3287" t="s">
        <v>1512</v>
      </c>
      <c r="N3287" t="s">
        <v>699</v>
      </c>
      <c r="O3287" t="s">
        <v>2001</v>
      </c>
      <c r="P3287" t="s">
        <v>434</v>
      </c>
      <c r="Q3287" t="s">
        <v>75</v>
      </c>
      <c r="R3287" t="s">
        <v>1119</v>
      </c>
      <c r="S3287" t="str">
        <f t="shared" si="47"/>
        <v>MELO QUISPE, FAUSTO</v>
      </c>
      <c r="T3287" t="s">
        <v>316</v>
      </c>
      <c r="U3287" t="s">
        <v>37</v>
      </c>
      <c r="V3287" t="s">
        <v>49</v>
      </c>
      <c r="W3287" t="s">
        <v>19210</v>
      </c>
      <c r="X3287" s="126">
        <v>24817</v>
      </c>
      <c r="Y3287" t="s">
        <v>1120</v>
      </c>
      <c r="Z3287" s="126">
        <v>44256</v>
      </c>
      <c r="AA3287" s="126">
        <v>44561</v>
      </c>
      <c r="AB3287" t="s">
        <v>38</v>
      </c>
      <c r="AC3287" t="s">
        <v>39</v>
      </c>
      <c r="AD3287" t="s">
        <v>40</v>
      </c>
    </row>
    <row r="3288" spans="1:30" x14ac:dyDescent="0.25">
      <c r="A3288" t="s">
        <v>2003</v>
      </c>
      <c r="B3288" t="s">
        <v>27</v>
      </c>
      <c r="C3288" t="s">
        <v>28</v>
      </c>
      <c r="D3288" t="s">
        <v>29</v>
      </c>
      <c r="E3288" t="s">
        <v>30</v>
      </c>
      <c r="F3288" t="s">
        <v>1952</v>
      </c>
      <c r="G3288" t="s">
        <v>1953</v>
      </c>
      <c r="H3288" t="s">
        <v>6354</v>
      </c>
      <c r="I3288" t="s">
        <v>6197</v>
      </c>
      <c r="J3288" t="s">
        <v>2003</v>
      </c>
      <c r="K3288" t="s">
        <v>31</v>
      </c>
      <c r="L3288" t="s">
        <v>31</v>
      </c>
      <c r="M3288" t="s">
        <v>42</v>
      </c>
      <c r="N3288" t="s">
        <v>43</v>
      </c>
      <c r="O3288" t="s">
        <v>53</v>
      </c>
      <c r="P3288" t="s">
        <v>109</v>
      </c>
      <c r="Q3288" t="s">
        <v>396</v>
      </c>
      <c r="R3288" t="s">
        <v>448</v>
      </c>
      <c r="S3288" t="str">
        <f t="shared" si="47"/>
        <v>RUELAS HANCCO, JOSE</v>
      </c>
      <c r="T3288" t="s">
        <v>47</v>
      </c>
      <c r="U3288" t="s">
        <v>48</v>
      </c>
      <c r="V3288" t="s">
        <v>49</v>
      </c>
      <c r="W3288" t="s">
        <v>19133</v>
      </c>
      <c r="X3288" s="126">
        <v>21995</v>
      </c>
      <c r="Y3288" t="s">
        <v>2004</v>
      </c>
      <c r="AB3288" t="s">
        <v>38</v>
      </c>
      <c r="AC3288" t="s">
        <v>39</v>
      </c>
      <c r="AD3288" t="s">
        <v>40</v>
      </c>
    </row>
    <row r="3289" spans="1:30" x14ac:dyDescent="0.25">
      <c r="A3289" t="s">
        <v>2005</v>
      </c>
      <c r="B3289" t="s">
        <v>27</v>
      </c>
      <c r="C3289" t="s">
        <v>28</v>
      </c>
      <c r="D3289" t="s">
        <v>29</v>
      </c>
      <c r="E3289" t="s">
        <v>30</v>
      </c>
      <c r="F3289" t="s">
        <v>1952</v>
      </c>
      <c r="G3289" t="s">
        <v>1953</v>
      </c>
      <c r="H3289" t="s">
        <v>6354</v>
      </c>
      <c r="I3289" t="s">
        <v>6197</v>
      </c>
      <c r="J3289" t="s">
        <v>2005</v>
      </c>
      <c r="K3289" t="s">
        <v>31</v>
      </c>
      <c r="L3289" t="s">
        <v>31</v>
      </c>
      <c r="M3289" t="s">
        <v>42</v>
      </c>
      <c r="N3289" t="s">
        <v>43</v>
      </c>
      <c r="O3289" t="s">
        <v>2006</v>
      </c>
      <c r="P3289" t="s">
        <v>71</v>
      </c>
      <c r="Q3289" t="s">
        <v>265</v>
      </c>
      <c r="R3289" t="s">
        <v>2007</v>
      </c>
      <c r="S3289" t="str">
        <f t="shared" si="47"/>
        <v>PONCE FUENTES, YOVANA FLORINDA</v>
      </c>
      <c r="T3289" t="s">
        <v>59</v>
      </c>
      <c r="U3289" t="s">
        <v>48</v>
      </c>
      <c r="V3289" t="s">
        <v>49</v>
      </c>
      <c r="W3289" t="s">
        <v>19134</v>
      </c>
      <c r="X3289" s="126">
        <v>26388</v>
      </c>
      <c r="Y3289" t="s">
        <v>2008</v>
      </c>
      <c r="AB3289" t="s">
        <v>38</v>
      </c>
      <c r="AC3289" t="s">
        <v>39</v>
      </c>
      <c r="AD3289" t="s">
        <v>40</v>
      </c>
    </row>
    <row r="3290" spans="1:30" x14ac:dyDescent="0.25">
      <c r="A3290" t="s">
        <v>2009</v>
      </c>
      <c r="B3290" t="s">
        <v>27</v>
      </c>
      <c r="C3290" t="s">
        <v>28</v>
      </c>
      <c r="D3290" t="s">
        <v>29</v>
      </c>
      <c r="E3290" t="s">
        <v>30</v>
      </c>
      <c r="F3290" t="s">
        <v>1952</v>
      </c>
      <c r="G3290" t="s">
        <v>1953</v>
      </c>
      <c r="H3290" t="s">
        <v>6354</v>
      </c>
      <c r="I3290" t="s">
        <v>6197</v>
      </c>
      <c r="J3290" t="s">
        <v>2009</v>
      </c>
      <c r="K3290" t="s">
        <v>31</v>
      </c>
      <c r="L3290" t="s">
        <v>31</v>
      </c>
      <c r="M3290" t="s">
        <v>42</v>
      </c>
      <c r="N3290" t="s">
        <v>43</v>
      </c>
      <c r="O3290" t="s">
        <v>2010</v>
      </c>
      <c r="P3290" t="s">
        <v>83</v>
      </c>
      <c r="Q3290" t="s">
        <v>133</v>
      </c>
      <c r="R3290" t="s">
        <v>2402</v>
      </c>
      <c r="S3290" t="str">
        <f t="shared" si="47"/>
        <v>ALEMAN CRUZ, JUANA VILMA</v>
      </c>
      <c r="T3290" t="s">
        <v>64</v>
      </c>
      <c r="U3290" t="s">
        <v>48</v>
      </c>
      <c r="V3290" t="s">
        <v>16183</v>
      </c>
      <c r="W3290" t="s">
        <v>19135</v>
      </c>
      <c r="X3290" s="126">
        <v>29559</v>
      </c>
      <c r="Y3290" t="s">
        <v>2403</v>
      </c>
      <c r="Z3290" s="126">
        <v>44256</v>
      </c>
      <c r="AA3290" s="126">
        <v>44561</v>
      </c>
      <c r="AB3290" t="s">
        <v>38</v>
      </c>
      <c r="AC3290" t="s">
        <v>39</v>
      </c>
      <c r="AD3290" t="s">
        <v>40</v>
      </c>
    </row>
    <row r="3291" spans="1:30" x14ac:dyDescent="0.25">
      <c r="B3291" t="s">
        <v>27</v>
      </c>
      <c r="C3291" t="s">
        <v>28</v>
      </c>
      <c r="D3291" t="s">
        <v>29</v>
      </c>
      <c r="E3291" t="s">
        <v>30</v>
      </c>
      <c r="F3291" t="s">
        <v>1952</v>
      </c>
      <c r="G3291" t="s">
        <v>1953</v>
      </c>
      <c r="H3291" t="s">
        <v>6354</v>
      </c>
      <c r="I3291" t="s">
        <v>6197</v>
      </c>
      <c r="J3291" t="s">
        <v>2009</v>
      </c>
      <c r="K3291" t="s">
        <v>31</v>
      </c>
      <c r="L3291" t="s">
        <v>31</v>
      </c>
      <c r="M3291" t="s">
        <v>42</v>
      </c>
      <c r="N3291" t="s">
        <v>61</v>
      </c>
      <c r="O3291" t="s">
        <v>19136</v>
      </c>
      <c r="P3291" t="s">
        <v>67</v>
      </c>
      <c r="Q3291" t="s">
        <v>158</v>
      </c>
      <c r="R3291" t="s">
        <v>23154</v>
      </c>
      <c r="S3291" s="189" t="s">
        <v>235</v>
      </c>
      <c r="T3291" t="s">
        <v>64</v>
      </c>
      <c r="U3291" t="s">
        <v>48</v>
      </c>
      <c r="V3291" t="s">
        <v>49</v>
      </c>
      <c r="W3291" t="s">
        <v>23155</v>
      </c>
      <c r="X3291" s="126">
        <v>28284</v>
      </c>
      <c r="Y3291" t="s">
        <v>23156</v>
      </c>
      <c r="Z3291" s="126">
        <v>44274</v>
      </c>
      <c r="AA3291" s="126">
        <v>44561</v>
      </c>
      <c r="AB3291" t="s">
        <v>302</v>
      </c>
      <c r="AC3291" t="s">
        <v>6628</v>
      </c>
      <c r="AD3291" t="s">
        <v>40</v>
      </c>
    </row>
    <row r="3292" spans="1:30" x14ac:dyDescent="0.25">
      <c r="B3292" t="s">
        <v>27</v>
      </c>
      <c r="C3292" t="s">
        <v>28</v>
      </c>
      <c r="D3292" t="s">
        <v>29</v>
      </c>
      <c r="E3292" t="s">
        <v>30</v>
      </c>
      <c r="F3292" t="s">
        <v>1952</v>
      </c>
      <c r="G3292" t="s">
        <v>1953</v>
      </c>
      <c r="H3292" t="s">
        <v>6354</v>
      </c>
      <c r="I3292" t="s">
        <v>6197</v>
      </c>
      <c r="J3292" t="s">
        <v>2011</v>
      </c>
      <c r="K3292" t="s">
        <v>31</v>
      </c>
      <c r="L3292" t="s">
        <v>31</v>
      </c>
      <c r="M3292" t="s">
        <v>42</v>
      </c>
      <c r="N3292" t="s">
        <v>61</v>
      </c>
      <c r="O3292" t="s">
        <v>19137</v>
      </c>
      <c r="P3292" t="s">
        <v>149</v>
      </c>
      <c r="Q3292" t="s">
        <v>106</v>
      </c>
      <c r="R3292" t="s">
        <v>23157</v>
      </c>
      <c r="S3292" s="189" t="s">
        <v>235</v>
      </c>
      <c r="T3292" t="s">
        <v>64</v>
      </c>
      <c r="U3292" t="s">
        <v>48</v>
      </c>
      <c r="V3292" t="s">
        <v>49</v>
      </c>
      <c r="W3292" t="s">
        <v>23158</v>
      </c>
      <c r="X3292" s="126">
        <v>34842</v>
      </c>
      <c r="Y3292" t="s">
        <v>23159</v>
      </c>
      <c r="Z3292" s="126">
        <v>44256</v>
      </c>
      <c r="AA3292" s="126">
        <v>44561</v>
      </c>
      <c r="AB3292" t="s">
        <v>302</v>
      </c>
      <c r="AC3292" t="s">
        <v>6628</v>
      </c>
      <c r="AD3292" t="s">
        <v>40</v>
      </c>
    </row>
    <row r="3293" spans="1:30" x14ac:dyDescent="0.25">
      <c r="A3293" t="s">
        <v>2011</v>
      </c>
      <c r="B3293" t="s">
        <v>27</v>
      </c>
      <c r="C3293" t="s">
        <v>28</v>
      </c>
      <c r="D3293" t="s">
        <v>29</v>
      </c>
      <c r="E3293" t="s">
        <v>30</v>
      </c>
      <c r="F3293" t="s">
        <v>1952</v>
      </c>
      <c r="G3293" t="s">
        <v>1953</v>
      </c>
      <c r="H3293" t="s">
        <v>6354</v>
      </c>
      <c r="I3293" t="s">
        <v>6197</v>
      </c>
      <c r="J3293" t="s">
        <v>2011</v>
      </c>
      <c r="K3293" t="s">
        <v>31</v>
      </c>
      <c r="L3293" t="s">
        <v>31</v>
      </c>
      <c r="M3293" t="s">
        <v>42</v>
      </c>
      <c r="N3293" t="s">
        <v>43</v>
      </c>
      <c r="O3293" t="s">
        <v>53</v>
      </c>
      <c r="P3293" t="s">
        <v>101</v>
      </c>
      <c r="Q3293" t="s">
        <v>237</v>
      </c>
      <c r="R3293" t="s">
        <v>2012</v>
      </c>
      <c r="S3293" t="str">
        <f t="shared" si="47"/>
        <v>SOTOMAYOR VASQUEZ, MICAELA ANTONIA</v>
      </c>
      <c r="T3293" t="s">
        <v>36</v>
      </c>
      <c r="U3293" t="s">
        <v>48</v>
      </c>
      <c r="V3293" t="s">
        <v>813</v>
      </c>
      <c r="W3293" t="s">
        <v>19138</v>
      </c>
      <c r="X3293" s="126">
        <v>26643</v>
      </c>
      <c r="Y3293" t="s">
        <v>2013</v>
      </c>
      <c r="Z3293" s="126">
        <v>44256</v>
      </c>
      <c r="AA3293" s="126">
        <v>44561</v>
      </c>
      <c r="AB3293" t="s">
        <v>38</v>
      </c>
      <c r="AC3293" t="s">
        <v>39</v>
      </c>
      <c r="AD3293" t="s">
        <v>40</v>
      </c>
    </row>
    <row r="3294" spans="1:30" x14ac:dyDescent="0.25">
      <c r="B3294" t="s">
        <v>27</v>
      </c>
      <c r="C3294" t="s">
        <v>28</v>
      </c>
      <c r="D3294" t="s">
        <v>29</v>
      </c>
      <c r="E3294" t="s">
        <v>30</v>
      </c>
      <c r="F3294" t="s">
        <v>1952</v>
      </c>
      <c r="G3294" t="s">
        <v>1953</v>
      </c>
      <c r="H3294" t="s">
        <v>6354</v>
      </c>
      <c r="I3294" t="s">
        <v>6197</v>
      </c>
      <c r="J3294" t="s">
        <v>2014</v>
      </c>
      <c r="K3294" t="s">
        <v>31</v>
      </c>
      <c r="L3294" t="s">
        <v>31</v>
      </c>
      <c r="M3294" t="s">
        <v>42</v>
      </c>
      <c r="N3294" t="s">
        <v>61</v>
      </c>
      <c r="O3294" t="s">
        <v>19139</v>
      </c>
      <c r="P3294" t="s">
        <v>569</v>
      </c>
      <c r="Q3294" t="s">
        <v>284</v>
      </c>
      <c r="R3294" t="s">
        <v>23160</v>
      </c>
      <c r="S3294" s="189" t="s">
        <v>235</v>
      </c>
      <c r="T3294" t="s">
        <v>64</v>
      </c>
      <c r="U3294" t="s">
        <v>48</v>
      </c>
      <c r="V3294" t="s">
        <v>49</v>
      </c>
      <c r="W3294" t="s">
        <v>23161</v>
      </c>
      <c r="X3294" s="126">
        <v>30614</v>
      </c>
      <c r="Y3294" t="s">
        <v>23162</v>
      </c>
      <c r="Z3294" s="126">
        <v>44413</v>
      </c>
      <c r="AA3294" s="126">
        <v>44502</v>
      </c>
      <c r="AB3294" t="s">
        <v>302</v>
      </c>
      <c r="AC3294" t="s">
        <v>6628</v>
      </c>
      <c r="AD3294" t="s">
        <v>40</v>
      </c>
    </row>
    <row r="3295" spans="1:30" x14ac:dyDescent="0.25">
      <c r="A3295" t="s">
        <v>2014</v>
      </c>
      <c r="B3295" t="s">
        <v>27</v>
      </c>
      <c r="C3295" t="s">
        <v>28</v>
      </c>
      <c r="D3295" t="s">
        <v>29</v>
      </c>
      <c r="E3295" t="s">
        <v>30</v>
      </c>
      <c r="F3295" t="s">
        <v>1952</v>
      </c>
      <c r="G3295" t="s">
        <v>1953</v>
      </c>
      <c r="H3295" t="s">
        <v>6354</v>
      </c>
      <c r="I3295" t="s">
        <v>6197</v>
      </c>
      <c r="J3295" t="s">
        <v>2014</v>
      </c>
      <c r="K3295" t="s">
        <v>31</v>
      </c>
      <c r="L3295" t="s">
        <v>31</v>
      </c>
      <c r="M3295" t="s">
        <v>42</v>
      </c>
      <c r="N3295" t="s">
        <v>43</v>
      </c>
      <c r="O3295" t="s">
        <v>53</v>
      </c>
      <c r="P3295" t="s">
        <v>301</v>
      </c>
      <c r="Q3295" t="s">
        <v>352</v>
      </c>
      <c r="R3295" t="s">
        <v>2015</v>
      </c>
      <c r="S3295" t="str">
        <f t="shared" si="47"/>
        <v>TAPIA FERNANDEZ, TOMAS GINER</v>
      </c>
      <c r="T3295" t="s">
        <v>59</v>
      </c>
      <c r="U3295" t="s">
        <v>48</v>
      </c>
      <c r="V3295" t="s">
        <v>813</v>
      </c>
      <c r="W3295" t="s">
        <v>19140</v>
      </c>
      <c r="X3295" s="126">
        <v>23699</v>
      </c>
      <c r="Y3295" t="s">
        <v>2016</v>
      </c>
      <c r="Z3295" s="126">
        <v>44413</v>
      </c>
      <c r="AA3295" s="126">
        <v>44502</v>
      </c>
      <c r="AB3295" t="s">
        <v>38</v>
      </c>
      <c r="AC3295" t="s">
        <v>39</v>
      </c>
      <c r="AD3295" t="s">
        <v>40</v>
      </c>
    </row>
    <row r="3296" spans="1:30" x14ac:dyDescent="0.25">
      <c r="A3296" t="s">
        <v>2017</v>
      </c>
      <c r="B3296" t="s">
        <v>27</v>
      </c>
      <c r="C3296" t="s">
        <v>28</v>
      </c>
      <c r="D3296" t="s">
        <v>29</v>
      </c>
      <c r="E3296" t="s">
        <v>30</v>
      </c>
      <c r="F3296" t="s">
        <v>1952</v>
      </c>
      <c r="G3296" t="s">
        <v>1953</v>
      </c>
      <c r="H3296" t="s">
        <v>6354</v>
      </c>
      <c r="I3296" t="s">
        <v>6197</v>
      </c>
      <c r="J3296" t="s">
        <v>2017</v>
      </c>
      <c r="K3296" t="s">
        <v>31</v>
      </c>
      <c r="L3296" t="s">
        <v>31</v>
      </c>
      <c r="M3296" t="s">
        <v>42</v>
      </c>
      <c r="N3296" t="s">
        <v>43</v>
      </c>
      <c r="O3296" t="s">
        <v>2018</v>
      </c>
      <c r="P3296" t="s">
        <v>642</v>
      </c>
      <c r="Q3296" t="s">
        <v>212</v>
      </c>
      <c r="R3296" t="s">
        <v>2019</v>
      </c>
      <c r="S3296" t="str">
        <f t="shared" si="47"/>
        <v>CCAMA CATACORA, WILLIAM LEANDRO</v>
      </c>
      <c r="T3296" t="s">
        <v>59</v>
      </c>
      <c r="U3296" t="s">
        <v>48</v>
      </c>
      <c r="V3296" t="s">
        <v>49</v>
      </c>
      <c r="W3296" t="s">
        <v>19141</v>
      </c>
      <c r="X3296" s="126">
        <v>24423</v>
      </c>
      <c r="Y3296" t="s">
        <v>2020</v>
      </c>
      <c r="AB3296" t="s">
        <v>38</v>
      </c>
      <c r="AC3296" t="s">
        <v>39</v>
      </c>
      <c r="AD3296" t="s">
        <v>40</v>
      </c>
    </row>
    <row r="3297" spans="1:30" x14ac:dyDescent="0.25">
      <c r="A3297" t="s">
        <v>2021</v>
      </c>
      <c r="B3297" t="s">
        <v>27</v>
      </c>
      <c r="C3297" t="s">
        <v>28</v>
      </c>
      <c r="D3297" t="s">
        <v>29</v>
      </c>
      <c r="E3297" t="s">
        <v>30</v>
      </c>
      <c r="F3297" t="s">
        <v>1952</v>
      </c>
      <c r="G3297" t="s">
        <v>1953</v>
      </c>
      <c r="H3297" t="s">
        <v>6354</v>
      </c>
      <c r="I3297" t="s">
        <v>6197</v>
      </c>
      <c r="J3297" t="s">
        <v>2021</v>
      </c>
      <c r="K3297" t="s">
        <v>31</v>
      </c>
      <c r="L3297" t="s">
        <v>31</v>
      </c>
      <c r="M3297" t="s">
        <v>42</v>
      </c>
      <c r="N3297" t="s">
        <v>43</v>
      </c>
      <c r="O3297" t="s">
        <v>15873</v>
      </c>
      <c r="P3297" t="s">
        <v>305</v>
      </c>
      <c r="Q3297" t="s">
        <v>325</v>
      </c>
      <c r="R3297" t="s">
        <v>3698</v>
      </c>
      <c r="S3297" t="str">
        <f t="shared" si="47"/>
        <v>RODRIGUEZ MENDOZA, EDWARD</v>
      </c>
      <c r="T3297" t="s">
        <v>36</v>
      </c>
      <c r="U3297" t="s">
        <v>48</v>
      </c>
      <c r="V3297" t="s">
        <v>49</v>
      </c>
      <c r="W3297" t="s">
        <v>19142</v>
      </c>
      <c r="X3297" s="126">
        <v>25914</v>
      </c>
      <c r="Y3297" t="s">
        <v>4787</v>
      </c>
      <c r="AB3297" t="s">
        <v>38</v>
      </c>
      <c r="AC3297" t="s">
        <v>39</v>
      </c>
      <c r="AD3297" t="s">
        <v>40</v>
      </c>
    </row>
    <row r="3298" spans="1:30" x14ac:dyDescent="0.25">
      <c r="A3298" t="s">
        <v>2022</v>
      </c>
      <c r="B3298" t="s">
        <v>27</v>
      </c>
      <c r="C3298" t="s">
        <v>28</v>
      </c>
      <c r="D3298" t="s">
        <v>29</v>
      </c>
      <c r="E3298" t="s">
        <v>30</v>
      </c>
      <c r="F3298" t="s">
        <v>1952</v>
      </c>
      <c r="G3298" t="s">
        <v>1953</v>
      </c>
      <c r="H3298" t="s">
        <v>6354</v>
      </c>
      <c r="I3298" t="s">
        <v>6197</v>
      </c>
      <c r="J3298" t="s">
        <v>2022</v>
      </c>
      <c r="K3298" t="s">
        <v>31</v>
      </c>
      <c r="L3298" t="s">
        <v>31</v>
      </c>
      <c r="M3298" t="s">
        <v>42</v>
      </c>
      <c r="N3298" t="s">
        <v>43</v>
      </c>
      <c r="O3298" t="s">
        <v>53</v>
      </c>
      <c r="P3298" t="s">
        <v>193</v>
      </c>
      <c r="Q3298" t="s">
        <v>138</v>
      </c>
      <c r="R3298" t="s">
        <v>2023</v>
      </c>
      <c r="S3298" t="str">
        <f t="shared" si="47"/>
        <v>APAZA GONZALES, ABAD BLAS</v>
      </c>
      <c r="T3298" t="s">
        <v>36</v>
      </c>
      <c r="U3298" t="s">
        <v>48</v>
      </c>
      <c r="V3298" t="s">
        <v>49</v>
      </c>
      <c r="W3298" t="s">
        <v>19143</v>
      </c>
      <c r="X3298" s="126">
        <v>23974</v>
      </c>
      <c r="Y3298" t="s">
        <v>2024</v>
      </c>
      <c r="AB3298" t="s">
        <v>38</v>
      </c>
      <c r="AC3298" t="s">
        <v>39</v>
      </c>
      <c r="AD3298" t="s">
        <v>40</v>
      </c>
    </row>
    <row r="3299" spans="1:30" x14ac:dyDescent="0.25">
      <c r="A3299" t="s">
        <v>2025</v>
      </c>
      <c r="B3299" t="s">
        <v>27</v>
      </c>
      <c r="C3299" t="s">
        <v>28</v>
      </c>
      <c r="D3299" t="s">
        <v>29</v>
      </c>
      <c r="E3299" t="s">
        <v>30</v>
      </c>
      <c r="F3299" t="s">
        <v>1952</v>
      </c>
      <c r="G3299" t="s">
        <v>1953</v>
      </c>
      <c r="H3299" t="s">
        <v>6354</v>
      </c>
      <c r="I3299" t="s">
        <v>6197</v>
      </c>
      <c r="J3299" t="s">
        <v>2025</v>
      </c>
      <c r="K3299" t="s">
        <v>31</v>
      </c>
      <c r="L3299" t="s">
        <v>31</v>
      </c>
      <c r="M3299" t="s">
        <v>42</v>
      </c>
      <c r="N3299" t="s">
        <v>61</v>
      </c>
      <c r="O3299" t="s">
        <v>2026</v>
      </c>
      <c r="P3299" t="s">
        <v>230</v>
      </c>
      <c r="Q3299" t="s">
        <v>106</v>
      </c>
      <c r="R3299" t="s">
        <v>23163</v>
      </c>
      <c r="S3299" s="189" t="s">
        <v>235</v>
      </c>
      <c r="T3299" t="s">
        <v>64</v>
      </c>
      <c r="U3299" t="s">
        <v>48</v>
      </c>
      <c r="V3299" t="s">
        <v>49</v>
      </c>
      <c r="W3299" t="s">
        <v>23164</v>
      </c>
      <c r="X3299" s="126">
        <v>29565</v>
      </c>
      <c r="Y3299" t="s">
        <v>23165</v>
      </c>
      <c r="Z3299" s="126">
        <v>44256</v>
      </c>
      <c r="AA3299" s="126">
        <v>44561</v>
      </c>
      <c r="AB3299" t="s">
        <v>38</v>
      </c>
      <c r="AC3299" t="s">
        <v>6628</v>
      </c>
      <c r="AD3299" t="s">
        <v>40</v>
      </c>
    </row>
    <row r="3300" spans="1:30" x14ac:dyDescent="0.25">
      <c r="A3300" t="s">
        <v>2027</v>
      </c>
      <c r="B3300" t="s">
        <v>27</v>
      </c>
      <c r="C3300" t="s">
        <v>28</v>
      </c>
      <c r="D3300" t="s">
        <v>29</v>
      </c>
      <c r="E3300" t="s">
        <v>30</v>
      </c>
      <c r="F3300" t="s">
        <v>1952</v>
      </c>
      <c r="G3300" t="s">
        <v>1953</v>
      </c>
      <c r="H3300" t="s">
        <v>6354</v>
      </c>
      <c r="I3300" t="s">
        <v>6197</v>
      </c>
      <c r="J3300" t="s">
        <v>2027</v>
      </c>
      <c r="K3300" t="s">
        <v>31</v>
      </c>
      <c r="L3300" t="s">
        <v>31</v>
      </c>
      <c r="M3300" t="s">
        <v>42</v>
      </c>
      <c r="N3300" t="s">
        <v>61</v>
      </c>
      <c r="O3300" t="s">
        <v>2028</v>
      </c>
      <c r="P3300" t="s">
        <v>537</v>
      </c>
      <c r="Q3300" t="s">
        <v>193</v>
      </c>
      <c r="R3300" t="s">
        <v>702</v>
      </c>
      <c r="S3300" s="189" t="s">
        <v>235</v>
      </c>
      <c r="T3300" t="s">
        <v>64</v>
      </c>
      <c r="U3300" t="s">
        <v>48</v>
      </c>
      <c r="V3300" t="s">
        <v>49</v>
      </c>
      <c r="W3300" t="s">
        <v>23166</v>
      </c>
      <c r="X3300" s="126">
        <v>29364</v>
      </c>
      <c r="Y3300" t="s">
        <v>23167</v>
      </c>
      <c r="Z3300" s="126">
        <v>44256</v>
      </c>
      <c r="AA3300" s="126">
        <v>44561</v>
      </c>
      <c r="AB3300" t="s">
        <v>38</v>
      </c>
      <c r="AC3300" t="s">
        <v>6628</v>
      </c>
      <c r="AD3300" t="s">
        <v>40</v>
      </c>
    </row>
    <row r="3301" spans="1:30" x14ac:dyDescent="0.25">
      <c r="A3301" t="s">
        <v>2029</v>
      </c>
      <c r="B3301" t="s">
        <v>27</v>
      </c>
      <c r="C3301" t="s">
        <v>28</v>
      </c>
      <c r="D3301" t="s">
        <v>29</v>
      </c>
      <c r="E3301" t="s">
        <v>30</v>
      </c>
      <c r="F3301" t="s">
        <v>1952</v>
      </c>
      <c r="G3301" t="s">
        <v>1953</v>
      </c>
      <c r="H3301" t="s">
        <v>6354</v>
      </c>
      <c r="I3301" t="s">
        <v>6197</v>
      </c>
      <c r="J3301" t="s">
        <v>2029</v>
      </c>
      <c r="K3301" t="s">
        <v>31</v>
      </c>
      <c r="L3301" t="s">
        <v>31</v>
      </c>
      <c r="M3301" t="s">
        <v>42</v>
      </c>
      <c r="N3301" t="s">
        <v>43</v>
      </c>
      <c r="O3301" t="s">
        <v>2030</v>
      </c>
      <c r="P3301" t="s">
        <v>2031</v>
      </c>
      <c r="Q3301" t="s">
        <v>245</v>
      </c>
      <c r="R3301" t="s">
        <v>2032</v>
      </c>
      <c r="S3301" t="str">
        <f t="shared" si="47"/>
        <v>HUERTA ALATA, JAVIER GUSTAVO</v>
      </c>
      <c r="T3301" t="s">
        <v>47</v>
      </c>
      <c r="U3301" t="s">
        <v>48</v>
      </c>
      <c r="V3301" t="s">
        <v>49</v>
      </c>
      <c r="W3301" t="s">
        <v>19144</v>
      </c>
      <c r="X3301" s="126">
        <v>26226</v>
      </c>
      <c r="Y3301" t="s">
        <v>2033</v>
      </c>
      <c r="AB3301" t="s">
        <v>38</v>
      </c>
      <c r="AC3301" t="s">
        <v>39</v>
      </c>
      <c r="AD3301" t="s">
        <v>40</v>
      </c>
    </row>
    <row r="3302" spans="1:30" x14ac:dyDescent="0.25">
      <c r="A3302" t="s">
        <v>2034</v>
      </c>
      <c r="B3302" t="s">
        <v>27</v>
      </c>
      <c r="C3302" t="s">
        <v>28</v>
      </c>
      <c r="D3302" t="s">
        <v>29</v>
      </c>
      <c r="E3302" t="s">
        <v>30</v>
      </c>
      <c r="F3302" t="s">
        <v>1952</v>
      </c>
      <c r="G3302" t="s">
        <v>1953</v>
      </c>
      <c r="H3302" t="s">
        <v>6354</v>
      </c>
      <c r="I3302" t="s">
        <v>6197</v>
      </c>
      <c r="J3302" t="s">
        <v>2034</v>
      </c>
      <c r="K3302" t="s">
        <v>31</v>
      </c>
      <c r="L3302" t="s">
        <v>31</v>
      </c>
      <c r="M3302" t="s">
        <v>9423</v>
      </c>
      <c r="N3302" t="s">
        <v>43</v>
      </c>
      <c r="O3302" t="s">
        <v>53</v>
      </c>
      <c r="P3302" t="s">
        <v>373</v>
      </c>
      <c r="Q3302" t="s">
        <v>760</v>
      </c>
      <c r="R3302" t="s">
        <v>2035</v>
      </c>
      <c r="S3302" t="str">
        <f t="shared" si="47"/>
        <v>AYALA POLLOYQUERI, EDWIN LUIS</v>
      </c>
      <c r="T3302" t="s">
        <v>52</v>
      </c>
      <c r="U3302" t="s">
        <v>48</v>
      </c>
      <c r="V3302" t="s">
        <v>49</v>
      </c>
      <c r="W3302" t="s">
        <v>19145</v>
      </c>
      <c r="X3302" s="126">
        <v>26560</v>
      </c>
      <c r="Y3302" t="s">
        <v>2036</v>
      </c>
      <c r="AB3302" t="s">
        <v>38</v>
      </c>
      <c r="AC3302" t="s">
        <v>39</v>
      </c>
      <c r="AD3302" t="s">
        <v>40</v>
      </c>
    </row>
    <row r="3303" spans="1:30" x14ac:dyDescent="0.25">
      <c r="A3303" t="s">
        <v>2037</v>
      </c>
      <c r="B3303" t="s">
        <v>27</v>
      </c>
      <c r="C3303" t="s">
        <v>28</v>
      </c>
      <c r="D3303" t="s">
        <v>29</v>
      </c>
      <c r="E3303" t="s">
        <v>30</v>
      </c>
      <c r="F3303" t="s">
        <v>1952</v>
      </c>
      <c r="G3303" t="s">
        <v>1953</v>
      </c>
      <c r="H3303" t="s">
        <v>6354</v>
      </c>
      <c r="I3303" t="s">
        <v>6197</v>
      </c>
      <c r="J3303" t="s">
        <v>2037</v>
      </c>
      <c r="K3303" t="s">
        <v>31</v>
      </c>
      <c r="L3303" t="s">
        <v>31</v>
      </c>
      <c r="M3303" t="s">
        <v>9423</v>
      </c>
      <c r="N3303" t="s">
        <v>43</v>
      </c>
      <c r="O3303" t="s">
        <v>53</v>
      </c>
      <c r="P3303" t="s">
        <v>251</v>
      </c>
      <c r="Q3303" t="s">
        <v>152</v>
      </c>
      <c r="R3303" t="s">
        <v>399</v>
      </c>
      <c r="S3303" t="str">
        <f t="shared" si="47"/>
        <v>CALDERON RAMOS, JOSE ANTONIO</v>
      </c>
      <c r="T3303" t="s">
        <v>36</v>
      </c>
      <c r="U3303" t="s">
        <v>48</v>
      </c>
      <c r="V3303" t="s">
        <v>813</v>
      </c>
      <c r="W3303" t="s">
        <v>19146</v>
      </c>
      <c r="X3303" s="126">
        <v>22663</v>
      </c>
      <c r="Y3303" t="s">
        <v>2002</v>
      </c>
      <c r="Z3303" s="126">
        <v>44197</v>
      </c>
      <c r="AA3303" s="126">
        <v>44561</v>
      </c>
      <c r="AB3303" t="s">
        <v>38</v>
      </c>
      <c r="AC3303" t="s">
        <v>39</v>
      </c>
      <c r="AD3303" t="s">
        <v>40</v>
      </c>
    </row>
    <row r="3304" spans="1:30" x14ac:dyDescent="0.25">
      <c r="B3304" t="s">
        <v>27</v>
      </c>
      <c r="C3304" t="s">
        <v>28</v>
      </c>
      <c r="D3304" t="s">
        <v>29</v>
      </c>
      <c r="E3304" t="s">
        <v>30</v>
      </c>
      <c r="F3304" t="s">
        <v>1952</v>
      </c>
      <c r="G3304" t="s">
        <v>1953</v>
      </c>
      <c r="H3304" t="s">
        <v>6354</v>
      </c>
      <c r="I3304" t="s">
        <v>6197</v>
      </c>
      <c r="J3304" t="s">
        <v>2037</v>
      </c>
      <c r="K3304" t="s">
        <v>31</v>
      </c>
      <c r="L3304" t="s">
        <v>31</v>
      </c>
      <c r="M3304" t="s">
        <v>9423</v>
      </c>
      <c r="N3304" t="s">
        <v>61</v>
      </c>
      <c r="O3304" t="s">
        <v>19147</v>
      </c>
      <c r="P3304" t="s">
        <v>232</v>
      </c>
      <c r="Q3304" t="s">
        <v>106</v>
      </c>
      <c r="R3304" t="s">
        <v>23168</v>
      </c>
      <c r="S3304" s="189" t="s">
        <v>235</v>
      </c>
      <c r="T3304" t="s">
        <v>64</v>
      </c>
      <c r="U3304" t="s">
        <v>48</v>
      </c>
      <c r="V3304" t="s">
        <v>49</v>
      </c>
      <c r="W3304" t="s">
        <v>23169</v>
      </c>
      <c r="X3304" s="126">
        <v>26193</v>
      </c>
      <c r="Y3304" t="s">
        <v>23170</v>
      </c>
      <c r="Z3304" s="126">
        <v>44256</v>
      </c>
      <c r="AA3304" s="126">
        <v>44561</v>
      </c>
      <c r="AB3304" t="s">
        <v>302</v>
      </c>
      <c r="AC3304" t="s">
        <v>6628</v>
      </c>
      <c r="AD3304" t="s">
        <v>40</v>
      </c>
    </row>
    <row r="3305" spans="1:30" x14ac:dyDescent="0.25">
      <c r="A3305" t="s">
        <v>2038</v>
      </c>
      <c r="B3305" t="s">
        <v>27</v>
      </c>
      <c r="C3305" t="s">
        <v>28</v>
      </c>
      <c r="D3305" t="s">
        <v>29</v>
      </c>
      <c r="E3305" t="s">
        <v>30</v>
      </c>
      <c r="F3305" t="s">
        <v>1952</v>
      </c>
      <c r="G3305" t="s">
        <v>1953</v>
      </c>
      <c r="H3305" t="s">
        <v>6354</v>
      </c>
      <c r="I3305" t="s">
        <v>6197</v>
      </c>
      <c r="J3305" t="s">
        <v>2038</v>
      </c>
      <c r="K3305" t="s">
        <v>31</v>
      </c>
      <c r="L3305" t="s">
        <v>31</v>
      </c>
      <c r="M3305" t="s">
        <v>42</v>
      </c>
      <c r="N3305" t="s">
        <v>43</v>
      </c>
      <c r="O3305" t="s">
        <v>53</v>
      </c>
      <c r="P3305" t="s">
        <v>555</v>
      </c>
      <c r="Q3305" t="s">
        <v>193</v>
      </c>
      <c r="R3305" t="s">
        <v>1991</v>
      </c>
      <c r="S3305" t="str">
        <f t="shared" si="47"/>
        <v>CALLA APAZA, MARLENI CHEPA</v>
      </c>
      <c r="T3305" t="s">
        <v>316</v>
      </c>
      <c r="U3305" t="s">
        <v>48</v>
      </c>
      <c r="V3305" t="s">
        <v>813</v>
      </c>
      <c r="W3305" t="s">
        <v>19148</v>
      </c>
      <c r="X3305" s="126">
        <v>24478</v>
      </c>
      <c r="Y3305" t="s">
        <v>1992</v>
      </c>
      <c r="Z3305" s="126">
        <v>44256</v>
      </c>
      <c r="AA3305" s="126">
        <v>44561</v>
      </c>
      <c r="AB3305" t="s">
        <v>38</v>
      </c>
      <c r="AC3305" t="s">
        <v>39</v>
      </c>
      <c r="AD3305" t="s">
        <v>40</v>
      </c>
    </row>
    <row r="3306" spans="1:30" x14ac:dyDescent="0.25">
      <c r="B3306" t="s">
        <v>27</v>
      </c>
      <c r="C3306" t="s">
        <v>28</v>
      </c>
      <c r="D3306" t="s">
        <v>29</v>
      </c>
      <c r="E3306" t="s">
        <v>30</v>
      </c>
      <c r="F3306" t="s">
        <v>1952</v>
      </c>
      <c r="G3306" t="s">
        <v>1953</v>
      </c>
      <c r="H3306" t="s">
        <v>6354</v>
      </c>
      <c r="I3306" t="s">
        <v>6197</v>
      </c>
      <c r="J3306" t="s">
        <v>2038</v>
      </c>
      <c r="K3306" t="s">
        <v>31</v>
      </c>
      <c r="L3306" t="s">
        <v>31</v>
      </c>
      <c r="M3306" t="s">
        <v>42</v>
      </c>
      <c r="N3306" t="s">
        <v>61</v>
      </c>
      <c r="O3306" t="s">
        <v>19149</v>
      </c>
      <c r="P3306" t="s">
        <v>66</v>
      </c>
      <c r="Q3306" t="s">
        <v>23171</v>
      </c>
      <c r="R3306" t="s">
        <v>23172</v>
      </c>
      <c r="S3306" s="189" t="s">
        <v>235</v>
      </c>
      <c r="T3306" t="s">
        <v>64</v>
      </c>
      <c r="U3306" t="s">
        <v>48</v>
      </c>
      <c r="V3306" t="s">
        <v>49</v>
      </c>
      <c r="W3306" t="s">
        <v>23173</v>
      </c>
      <c r="X3306" s="126">
        <v>29369</v>
      </c>
      <c r="Y3306" t="s">
        <v>23174</v>
      </c>
      <c r="Z3306" s="126">
        <v>44256</v>
      </c>
      <c r="AA3306" s="126">
        <v>44561</v>
      </c>
      <c r="AB3306" t="s">
        <v>302</v>
      </c>
      <c r="AC3306" t="s">
        <v>6628</v>
      </c>
      <c r="AD3306" t="s">
        <v>40</v>
      </c>
    </row>
    <row r="3307" spans="1:30" x14ac:dyDescent="0.25">
      <c r="A3307" t="s">
        <v>2039</v>
      </c>
      <c r="B3307" t="s">
        <v>27</v>
      </c>
      <c r="C3307" t="s">
        <v>28</v>
      </c>
      <c r="D3307" t="s">
        <v>29</v>
      </c>
      <c r="E3307" t="s">
        <v>30</v>
      </c>
      <c r="F3307" t="s">
        <v>1952</v>
      </c>
      <c r="G3307" t="s">
        <v>1953</v>
      </c>
      <c r="H3307" t="s">
        <v>6354</v>
      </c>
      <c r="I3307" t="s">
        <v>6197</v>
      </c>
      <c r="J3307" t="s">
        <v>2039</v>
      </c>
      <c r="K3307" t="s">
        <v>31</v>
      </c>
      <c r="L3307" t="s">
        <v>31</v>
      </c>
      <c r="M3307" t="s">
        <v>42</v>
      </c>
      <c r="N3307" t="s">
        <v>43</v>
      </c>
      <c r="O3307" t="s">
        <v>53</v>
      </c>
      <c r="P3307" t="s">
        <v>494</v>
      </c>
      <c r="Q3307" t="s">
        <v>186</v>
      </c>
      <c r="R3307" t="s">
        <v>2040</v>
      </c>
      <c r="S3307" t="str">
        <f t="shared" si="47"/>
        <v>CALSIN ORDOÑEZ, CARLOS SATURNINO</v>
      </c>
      <c r="T3307" t="s">
        <v>47</v>
      </c>
      <c r="U3307" t="s">
        <v>48</v>
      </c>
      <c r="V3307" t="s">
        <v>49</v>
      </c>
      <c r="W3307" t="s">
        <v>19150</v>
      </c>
      <c r="X3307" s="126">
        <v>21282</v>
      </c>
      <c r="Y3307" t="s">
        <v>2041</v>
      </c>
      <c r="AB3307" t="s">
        <v>38</v>
      </c>
      <c r="AC3307" t="s">
        <v>39</v>
      </c>
      <c r="AD3307" t="s">
        <v>40</v>
      </c>
    </row>
    <row r="3308" spans="1:30" x14ac:dyDescent="0.25">
      <c r="A3308" t="s">
        <v>2042</v>
      </c>
      <c r="B3308" t="s">
        <v>27</v>
      </c>
      <c r="C3308" t="s">
        <v>28</v>
      </c>
      <c r="D3308" t="s">
        <v>29</v>
      </c>
      <c r="E3308" t="s">
        <v>30</v>
      </c>
      <c r="F3308" t="s">
        <v>1952</v>
      </c>
      <c r="G3308" t="s">
        <v>1953</v>
      </c>
      <c r="H3308" t="s">
        <v>6354</v>
      </c>
      <c r="I3308" t="s">
        <v>6197</v>
      </c>
      <c r="J3308" t="s">
        <v>2042</v>
      </c>
      <c r="K3308" t="s">
        <v>31</v>
      </c>
      <c r="L3308" t="s">
        <v>31</v>
      </c>
      <c r="M3308" t="s">
        <v>42</v>
      </c>
      <c r="N3308" t="s">
        <v>61</v>
      </c>
      <c r="O3308" t="s">
        <v>19151</v>
      </c>
      <c r="P3308" t="s">
        <v>341</v>
      </c>
      <c r="Q3308" t="s">
        <v>158</v>
      </c>
      <c r="R3308" t="s">
        <v>23175</v>
      </c>
      <c r="S3308" s="189" t="s">
        <v>235</v>
      </c>
      <c r="T3308" t="s">
        <v>64</v>
      </c>
      <c r="U3308" t="s">
        <v>48</v>
      </c>
      <c r="V3308" t="s">
        <v>49</v>
      </c>
      <c r="W3308" t="s">
        <v>23176</v>
      </c>
      <c r="X3308" s="126">
        <v>31463</v>
      </c>
      <c r="Y3308" t="s">
        <v>23177</v>
      </c>
      <c r="Z3308" s="126">
        <v>44256</v>
      </c>
      <c r="AA3308" s="126">
        <v>44561</v>
      </c>
      <c r="AB3308" t="s">
        <v>38</v>
      </c>
      <c r="AC3308" t="s">
        <v>6628</v>
      </c>
      <c r="AD3308" t="s">
        <v>40</v>
      </c>
    </row>
    <row r="3309" spans="1:30" x14ac:dyDescent="0.25">
      <c r="B3309" t="s">
        <v>27</v>
      </c>
      <c r="C3309" t="s">
        <v>28</v>
      </c>
      <c r="D3309" t="s">
        <v>29</v>
      </c>
      <c r="E3309" t="s">
        <v>30</v>
      </c>
      <c r="F3309" t="s">
        <v>1952</v>
      </c>
      <c r="G3309" t="s">
        <v>1953</v>
      </c>
      <c r="H3309" t="s">
        <v>6354</v>
      </c>
      <c r="I3309" t="s">
        <v>6197</v>
      </c>
      <c r="J3309" t="s">
        <v>2043</v>
      </c>
      <c r="K3309" t="s">
        <v>31</v>
      </c>
      <c r="L3309" t="s">
        <v>31</v>
      </c>
      <c r="M3309" t="s">
        <v>42</v>
      </c>
      <c r="N3309" t="s">
        <v>61</v>
      </c>
      <c r="O3309" t="s">
        <v>19152</v>
      </c>
      <c r="P3309" t="s">
        <v>232</v>
      </c>
      <c r="Q3309" t="s">
        <v>23178</v>
      </c>
      <c r="R3309" t="s">
        <v>995</v>
      </c>
      <c r="S3309" s="189" t="s">
        <v>235</v>
      </c>
      <c r="T3309" t="s">
        <v>64</v>
      </c>
      <c r="U3309" t="s">
        <v>48</v>
      </c>
      <c r="V3309" t="s">
        <v>49</v>
      </c>
      <c r="W3309" t="s">
        <v>23179</v>
      </c>
      <c r="X3309" s="126">
        <v>29267</v>
      </c>
      <c r="Y3309" t="s">
        <v>23180</v>
      </c>
      <c r="Z3309" s="126">
        <v>44267</v>
      </c>
      <c r="AA3309" s="126">
        <v>44347</v>
      </c>
      <c r="AB3309" t="s">
        <v>302</v>
      </c>
      <c r="AC3309" t="s">
        <v>6628</v>
      </c>
      <c r="AD3309" t="s">
        <v>40</v>
      </c>
    </row>
    <row r="3310" spans="1:30" x14ac:dyDescent="0.25">
      <c r="A3310" t="s">
        <v>2043</v>
      </c>
      <c r="B3310" t="s">
        <v>27</v>
      </c>
      <c r="C3310" t="s">
        <v>28</v>
      </c>
      <c r="D3310" t="s">
        <v>29</v>
      </c>
      <c r="E3310" t="s">
        <v>30</v>
      </c>
      <c r="F3310" t="s">
        <v>1952</v>
      </c>
      <c r="G3310" t="s">
        <v>1953</v>
      </c>
      <c r="H3310" t="s">
        <v>6354</v>
      </c>
      <c r="I3310" t="s">
        <v>6197</v>
      </c>
      <c r="J3310" t="s">
        <v>2043</v>
      </c>
      <c r="K3310" t="s">
        <v>31</v>
      </c>
      <c r="L3310" t="s">
        <v>31</v>
      </c>
      <c r="M3310" t="s">
        <v>42</v>
      </c>
      <c r="N3310" t="s">
        <v>43</v>
      </c>
      <c r="O3310" t="s">
        <v>53</v>
      </c>
      <c r="P3310" t="s">
        <v>67</v>
      </c>
      <c r="Q3310" t="s">
        <v>525</v>
      </c>
      <c r="R3310" t="s">
        <v>448</v>
      </c>
      <c r="S3310" t="str">
        <f t="shared" si="47"/>
        <v>CHOQUE ALAVE, JOSE</v>
      </c>
      <c r="T3310" t="s">
        <v>47</v>
      </c>
      <c r="U3310" t="s">
        <v>48</v>
      </c>
      <c r="V3310" t="s">
        <v>17168</v>
      </c>
      <c r="W3310" t="s">
        <v>19153</v>
      </c>
      <c r="X3310" s="126">
        <v>23707</v>
      </c>
      <c r="Y3310" t="s">
        <v>2044</v>
      </c>
      <c r="Z3310" s="126">
        <v>44256</v>
      </c>
      <c r="AA3310" s="126">
        <v>44347</v>
      </c>
      <c r="AB3310" t="s">
        <v>38</v>
      </c>
      <c r="AC3310" t="s">
        <v>39</v>
      </c>
      <c r="AD3310" t="s">
        <v>40</v>
      </c>
    </row>
    <row r="3311" spans="1:30" x14ac:dyDescent="0.25">
      <c r="A3311" t="s">
        <v>2045</v>
      </c>
      <c r="B3311" t="s">
        <v>27</v>
      </c>
      <c r="C3311" t="s">
        <v>28</v>
      </c>
      <c r="D3311" t="s">
        <v>29</v>
      </c>
      <c r="E3311" t="s">
        <v>30</v>
      </c>
      <c r="F3311" t="s">
        <v>1952</v>
      </c>
      <c r="G3311" t="s">
        <v>1953</v>
      </c>
      <c r="H3311" t="s">
        <v>6354</v>
      </c>
      <c r="I3311" t="s">
        <v>6197</v>
      </c>
      <c r="J3311" t="s">
        <v>2045</v>
      </c>
      <c r="K3311" t="s">
        <v>31</v>
      </c>
      <c r="L3311" t="s">
        <v>31</v>
      </c>
      <c r="M3311" t="s">
        <v>42</v>
      </c>
      <c r="N3311" t="s">
        <v>61</v>
      </c>
      <c r="O3311" t="s">
        <v>2046</v>
      </c>
      <c r="P3311" t="s">
        <v>152</v>
      </c>
      <c r="Q3311" t="s">
        <v>318</v>
      </c>
      <c r="R3311" t="s">
        <v>23181</v>
      </c>
      <c r="S3311" s="189" t="s">
        <v>235</v>
      </c>
      <c r="T3311" t="s">
        <v>64</v>
      </c>
      <c r="U3311" t="s">
        <v>48</v>
      </c>
      <c r="V3311" t="s">
        <v>49</v>
      </c>
      <c r="W3311" t="s">
        <v>23182</v>
      </c>
      <c r="X3311" s="126">
        <v>30292</v>
      </c>
      <c r="Y3311" t="s">
        <v>23183</v>
      </c>
      <c r="Z3311" s="126">
        <v>44256</v>
      </c>
      <c r="AA3311" s="126">
        <v>44561</v>
      </c>
      <c r="AB3311" t="s">
        <v>38</v>
      </c>
      <c r="AC3311" t="s">
        <v>6628</v>
      </c>
      <c r="AD3311" t="s">
        <v>40</v>
      </c>
    </row>
    <row r="3312" spans="1:30" x14ac:dyDescent="0.25">
      <c r="A3312" t="s">
        <v>2047</v>
      </c>
      <c r="B3312" t="s">
        <v>27</v>
      </c>
      <c r="C3312" t="s">
        <v>28</v>
      </c>
      <c r="D3312" t="s">
        <v>29</v>
      </c>
      <c r="E3312" t="s">
        <v>30</v>
      </c>
      <c r="F3312" t="s">
        <v>1952</v>
      </c>
      <c r="G3312" t="s">
        <v>1953</v>
      </c>
      <c r="H3312" t="s">
        <v>6354</v>
      </c>
      <c r="I3312" t="s">
        <v>6197</v>
      </c>
      <c r="J3312" t="s">
        <v>2047</v>
      </c>
      <c r="K3312" t="s">
        <v>31</v>
      </c>
      <c r="L3312" t="s">
        <v>31</v>
      </c>
      <c r="M3312" t="s">
        <v>42</v>
      </c>
      <c r="N3312" t="s">
        <v>43</v>
      </c>
      <c r="O3312" t="s">
        <v>53</v>
      </c>
      <c r="P3312" t="s">
        <v>67</v>
      </c>
      <c r="Q3312" t="s">
        <v>133</v>
      </c>
      <c r="R3312" t="s">
        <v>2048</v>
      </c>
      <c r="S3312" t="str">
        <f t="shared" si="47"/>
        <v>CHOQUE CRUZ, CELIA NANCY</v>
      </c>
      <c r="T3312" t="s">
        <v>47</v>
      </c>
      <c r="U3312" t="s">
        <v>48</v>
      </c>
      <c r="V3312" t="s">
        <v>49</v>
      </c>
      <c r="W3312" t="s">
        <v>19154</v>
      </c>
      <c r="X3312" s="126">
        <v>21947</v>
      </c>
      <c r="Y3312" t="s">
        <v>2049</v>
      </c>
      <c r="AB3312" t="s">
        <v>38</v>
      </c>
      <c r="AC3312" t="s">
        <v>39</v>
      </c>
      <c r="AD3312" t="s">
        <v>40</v>
      </c>
    </row>
    <row r="3313" spans="1:30" x14ac:dyDescent="0.25">
      <c r="A3313" t="s">
        <v>2050</v>
      </c>
      <c r="B3313" t="s">
        <v>27</v>
      </c>
      <c r="C3313" t="s">
        <v>28</v>
      </c>
      <c r="D3313" t="s">
        <v>29</v>
      </c>
      <c r="E3313" t="s">
        <v>30</v>
      </c>
      <c r="F3313" t="s">
        <v>1952</v>
      </c>
      <c r="G3313" t="s">
        <v>1953</v>
      </c>
      <c r="H3313" t="s">
        <v>6354</v>
      </c>
      <c r="I3313" t="s">
        <v>6197</v>
      </c>
      <c r="J3313" t="s">
        <v>2050</v>
      </c>
      <c r="K3313" t="s">
        <v>31</v>
      </c>
      <c r="L3313" t="s">
        <v>31</v>
      </c>
      <c r="M3313" t="s">
        <v>42</v>
      </c>
      <c r="N3313" t="s">
        <v>43</v>
      </c>
      <c r="O3313" t="s">
        <v>2051</v>
      </c>
      <c r="P3313" t="s">
        <v>1016</v>
      </c>
      <c r="Q3313" t="s">
        <v>81</v>
      </c>
      <c r="R3313" t="s">
        <v>2052</v>
      </c>
      <c r="S3313" t="str">
        <f t="shared" si="47"/>
        <v>CAÑAPATAÑA LARICO, LUCILA BEATRIZ</v>
      </c>
      <c r="T3313" t="s">
        <v>64</v>
      </c>
      <c r="U3313" t="s">
        <v>48</v>
      </c>
      <c r="V3313" t="s">
        <v>49</v>
      </c>
      <c r="W3313" t="s">
        <v>19155</v>
      </c>
      <c r="X3313" s="126">
        <v>26155</v>
      </c>
      <c r="Y3313" t="s">
        <v>2053</v>
      </c>
      <c r="AB3313" t="s">
        <v>38</v>
      </c>
      <c r="AC3313" t="s">
        <v>39</v>
      </c>
      <c r="AD3313" t="s">
        <v>40</v>
      </c>
    </row>
    <row r="3314" spans="1:30" x14ac:dyDescent="0.25">
      <c r="A3314" t="s">
        <v>2054</v>
      </c>
      <c r="B3314" t="s">
        <v>27</v>
      </c>
      <c r="C3314" t="s">
        <v>28</v>
      </c>
      <c r="D3314" t="s">
        <v>29</v>
      </c>
      <c r="E3314" t="s">
        <v>30</v>
      </c>
      <c r="F3314" t="s">
        <v>1952</v>
      </c>
      <c r="G3314" t="s">
        <v>1953</v>
      </c>
      <c r="H3314" t="s">
        <v>6354</v>
      </c>
      <c r="I3314" t="s">
        <v>6197</v>
      </c>
      <c r="J3314" t="s">
        <v>2054</v>
      </c>
      <c r="K3314" t="s">
        <v>31</v>
      </c>
      <c r="L3314" t="s">
        <v>31</v>
      </c>
      <c r="M3314" t="s">
        <v>42</v>
      </c>
      <c r="N3314" t="s">
        <v>43</v>
      </c>
      <c r="O3314" t="s">
        <v>53</v>
      </c>
      <c r="P3314" t="s">
        <v>455</v>
      </c>
      <c r="Q3314" t="s">
        <v>250</v>
      </c>
      <c r="R3314" t="s">
        <v>2055</v>
      </c>
      <c r="S3314" t="str">
        <f t="shared" si="47"/>
        <v>CHURAYRA MAQUERA, JORGE ORESTES</v>
      </c>
      <c r="T3314" t="s">
        <v>52</v>
      </c>
      <c r="U3314" t="s">
        <v>48</v>
      </c>
      <c r="V3314" t="s">
        <v>49</v>
      </c>
      <c r="W3314" t="s">
        <v>19156</v>
      </c>
      <c r="X3314" s="126">
        <v>22063</v>
      </c>
      <c r="Y3314" t="s">
        <v>2056</v>
      </c>
      <c r="AB3314" t="s">
        <v>38</v>
      </c>
      <c r="AC3314" t="s">
        <v>39</v>
      </c>
      <c r="AD3314" t="s">
        <v>40</v>
      </c>
    </row>
    <row r="3315" spans="1:30" x14ac:dyDescent="0.25">
      <c r="A3315" t="s">
        <v>2057</v>
      </c>
      <c r="B3315" t="s">
        <v>27</v>
      </c>
      <c r="C3315" t="s">
        <v>28</v>
      </c>
      <c r="D3315" t="s">
        <v>29</v>
      </c>
      <c r="E3315" t="s">
        <v>30</v>
      </c>
      <c r="F3315" t="s">
        <v>1952</v>
      </c>
      <c r="G3315" t="s">
        <v>1953</v>
      </c>
      <c r="H3315" t="s">
        <v>6354</v>
      </c>
      <c r="I3315" t="s">
        <v>6197</v>
      </c>
      <c r="J3315" t="s">
        <v>2057</v>
      </c>
      <c r="K3315" t="s">
        <v>31</v>
      </c>
      <c r="L3315" t="s">
        <v>31</v>
      </c>
      <c r="M3315" t="s">
        <v>42</v>
      </c>
      <c r="N3315" t="s">
        <v>43</v>
      </c>
      <c r="O3315" t="s">
        <v>53</v>
      </c>
      <c r="P3315" t="s">
        <v>98</v>
      </c>
      <c r="Q3315" t="s">
        <v>580</v>
      </c>
      <c r="R3315" t="s">
        <v>2058</v>
      </c>
      <c r="S3315" t="str">
        <f t="shared" si="47"/>
        <v>COLQUE LIMACHE, NOEL ROGER</v>
      </c>
      <c r="T3315" t="s">
        <v>59</v>
      </c>
      <c r="U3315" t="s">
        <v>48</v>
      </c>
      <c r="V3315" t="s">
        <v>49</v>
      </c>
      <c r="W3315" t="s">
        <v>19157</v>
      </c>
      <c r="X3315" s="126">
        <v>25088</v>
      </c>
      <c r="Y3315" t="s">
        <v>2059</v>
      </c>
      <c r="AB3315" t="s">
        <v>38</v>
      </c>
      <c r="AC3315" t="s">
        <v>39</v>
      </c>
      <c r="AD3315" t="s">
        <v>40</v>
      </c>
    </row>
    <row r="3316" spans="1:30" x14ac:dyDescent="0.25">
      <c r="A3316" t="s">
        <v>2060</v>
      </c>
      <c r="B3316" t="s">
        <v>27</v>
      </c>
      <c r="C3316" t="s">
        <v>28</v>
      </c>
      <c r="D3316" t="s">
        <v>29</v>
      </c>
      <c r="E3316" t="s">
        <v>30</v>
      </c>
      <c r="F3316" t="s">
        <v>1952</v>
      </c>
      <c r="G3316" t="s">
        <v>1953</v>
      </c>
      <c r="H3316" t="s">
        <v>6354</v>
      </c>
      <c r="I3316" t="s">
        <v>6197</v>
      </c>
      <c r="J3316" t="s">
        <v>2060</v>
      </c>
      <c r="K3316" t="s">
        <v>31</v>
      </c>
      <c r="L3316" t="s">
        <v>31</v>
      </c>
      <c r="M3316" t="s">
        <v>42</v>
      </c>
      <c r="N3316" t="s">
        <v>61</v>
      </c>
      <c r="O3316" t="s">
        <v>2061</v>
      </c>
      <c r="P3316" t="s">
        <v>298</v>
      </c>
      <c r="Q3316" t="s">
        <v>23184</v>
      </c>
      <c r="R3316" t="s">
        <v>23185</v>
      </c>
      <c r="S3316" s="189" t="s">
        <v>235</v>
      </c>
      <c r="T3316" t="s">
        <v>64</v>
      </c>
      <c r="U3316" t="s">
        <v>48</v>
      </c>
      <c r="V3316" t="s">
        <v>49</v>
      </c>
      <c r="W3316" t="s">
        <v>23186</v>
      </c>
      <c r="X3316" s="126">
        <v>31090</v>
      </c>
      <c r="Y3316" t="s">
        <v>23187</v>
      </c>
      <c r="Z3316" s="126">
        <v>44256</v>
      </c>
      <c r="AA3316" s="126">
        <v>44561</v>
      </c>
      <c r="AB3316" t="s">
        <v>38</v>
      </c>
      <c r="AC3316" t="s">
        <v>6628</v>
      </c>
      <c r="AD3316" t="s">
        <v>40</v>
      </c>
    </row>
    <row r="3317" spans="1:30" x14ac:dyDescent="0.25">
      <c r="A3317" t="s">
        <v>2062</v>
      </c>
      <c r="B3317" t="s">
        <v>27</v>
      </c>
      <c r="C3317" t="s">
        <v>28</v>
      </c>
      <c r="D3317" t="s">
        <v>29</v>
      </c>
      <c r="E3317" t="s">
        <v>30</v>
      </c>
      <c r="F3317" t="s">
        <v>1952</v>
      </c>
      <c r="G3317" t="s">
        <v>1953</v>
      </c>
      <c r="H3317" t="s">
        <v>6354</v>
      </c>
      <c r="I3317" t="s">
        <v>6197</v>
      </c>
      <c r="J3317" t="s">
        <v>2062</v>
      </c>
      <c r="K3317" t="s">
        <v>31</v>
      </c>
      <c r="L3317" t="s">
        <v>31</v>
      </c>
      <c r="M3317" t="s">
        <v>42</v>
      </c>
      <c r="N3317" t="s">
        <v>43</v>
      </c>
      <c r="O3317" t="s">
        <v>53</v>
      </c>
      <c r="P3317" t="s">
        <v>791</v>
      </c>
      <c r="Q3317" t="s">
        <v>265</v>
      </c>
      <c r="R3317" t="s">
        <v>1995</v>
      </c>
      <c r="S3317" t="str">
        <f t="shared" si="47"/>
        <v>COPA FUENTES, ABRAHAM</v>
      </c>
      <c r="T3317" t="s">
        <v>36</v>
      </c>
      <c r="U3317" t="s">
        <v>48</v>
      </c>
      <c r="V3317" t="s">
        <v>813</v>
      </c>
      <c r="W3317" t="s">
        <v>19158</v>
      </c>
      <c r="X3317" s="126">
        <v>23452</v>
      </c>
      <c r="Y3317" t="s">
        <v>1996</v>
      </c>
      <c r="Z3317" s="126">
        <v>44256</v>
      </c>
      <c r="AA3317" s="126">
        <v>44561</v>
      </c>
      <c r="AB3317" t="s">
        <v>38</v>
      </c>
      <c r="AC3317" t="s">
        <v>39</v>
      </c>
      <c r="AD3317" t="s">
        <v>40</v>
      </c>
    </row>
    <row r="3318" spans="1:30" x14ac:dyDescent="0.25">
      <c r="B3318" t="s">
        <v>27</v>
      </c>
      <c r="C3318" t="s">
        <v>28</v>
      </c>
      <c r="D3318" t="s">
        <v>29</v>
      </c>
      <c r="E3318" t="s">
        <v>30</v>
      </c>
      <c r="F3318" t="s">
        <v>1952</v>
      </c>
      <c r="G3318" t="s">
        <v>1953</v>
      </c>
      <c r="H3318" t="s">
        <v>6354</v>
      </c>
      <c r="I3318" t="s">
        <v>6197</v>
      </c>
      <c r="J3318" t="s">
        <v>2062</v>
      </c>
      <c r="K3318" t="s">
        <v>31</v>
      </c>
      <c r="L3318" t="s">
        <v>31</v>
      </c>
      <c r="M3318" t="s">
        <v>42</v>
      </c>
      <c r="N3318" t="s">
        <v>61</v>
      </c>
      <c r="O3318" t="s">
        <v>19159</v>
      </c>
      <c r="P3318" t="s">
        <v>152</v>
      </c>
      <c r="Q3318" t="s">
        <v>106</v>
      </c>
      <c r="R3318" t="s">
        <v>23188</v>
      </c>
      <c r="S3318" s="189" t="s">
        <v>235</v>
      </c>
      <c r="T3318" t="s">
        <v>64</v>
      </c>
      <c r="U3318" t="s">
        <v>48</v>
      </c>
      <c r="V3318" t="s">
        <v>49</v>
      </c>
      <c r="W3318" t="s">
        <v>23189</v>
      </c>
      <c r="X3318" s="126">
        <v>29304</v>
      </c>
      <c r="Y3318" t="s">
        <v>23190</v>
      </c>
      <c r="Z3318" s="126">
        <v>44256</v>
      </c>
      <c r="AA3318" s="126">
        <v>44561</v>
      </c>
      <c r="AB3318" t="s">
        <v>302</v>
      </c>
      <c r="AC3318" t="s">
        <v>6628</v>
      </c>
      <c r="AD3318" t="s">
        <v>40</v>
      </c>
    </row>
    <row r="3319" spans="1:30" x14ac:dyDescent="0.25">
      <c r="A3319" t="s">
        <v>2063</v>
      </c>
      <c r="B3319" t="s">
        <v>27</v>
      </c>
      <c r="C3319" t="s">
        <v>28</v>
      </c>
      <c r="D3319" t="s">
        <v>29</v>
      </c>
      <c r="E3319" t="s">
        <v>30</v>
      </c>
      <c r="F3319" t="s">
        <v>1952</v>
      </c>
      <c r="G3319" t="s">
        <v>1953</v>
      </c>
      <c r="H3319" t="s">
        <v>6354</v>
      </c>
      <c r="I3319" t="s">
        <v>6197</v>
      </c>
      <c r="J3319" t="s">
        <v>2063</v>
      </c>
      <c r="K3319" t="s">
        <v>31</v>
      </c>
      <c r="L3319" t="s">
        <v>31</v>
      </c>
      <c r="M3319" t="s">
        <v>42</v>
      </c>
      <c r="N3319" t="s">
        <v>43</v>
      </c>
      <c r="O3319" t="s">
        <v>53</v>
      </c>
      <c r="P3319" t="s">
        <v>126</v>
      </c>
      <c r="Q3319" t="s">
        <v>122</v>
      </c>
      <c r="R3319" t="s">
        <v>2064</v>
      </c>
      <c r="S3319" t="str">
        <f t="shared" si="47"/>
        <v>FLORES TORRES, GLADYS JULIA</v>
      </c>
      <c r="T3319" t="s">
        <v>47</v>
      </c>
      <c r="U3319" t="s">
        <v>48</v>
      </c>
      <c r="V3319" t="s">
        <v>49</v>
      </c>
      <c r="W3319" t="s">
        <v>19160</v>
      </c>
      <c r="X3319" s="126">
        <v>21296</v>
      </c>
      <c r="Y3319" t="s">
        <v>2065</v>
      </c>
      <c r="AB3319" t="s">
        <v>38</v>
      </c>
      <c r="AC3319" t="s">
        <v>39</v>
      </c>
      <c r="AD3319" t="s">
        <v>40</v>
      </c>
    </row>
    <row r="3320" spans="1:30" x14ac:dyDescent="0.25">
      <c r="A3320" t="s">
        <v>2066</v>
      </c>
      <c r="B3320" t="s">
        <v>27</v>
      </c>
      <c r="C3320" t="s">
        <v>28</v>
      </c>
      <c r="D3320" t="s">
        <v>29</v>
      </c>
      <c r="E3320" t="s">
        <v>30</v>
      </c>
      <c r="F3320" t="s">
        <v>1952</v>
      </c>
      <c r="G3320" t="s">
        <v>1953</v>
      </c>
      <c r="H3320" t="s">
        <v>6354</v>
      </c>
      <c r="I3320" t="s">
        <v>6197</v>
      </c>
      <c r="J3320" t="s">
        <v>2066</v>
      </c>
      <c r="K3320" t="s">
        <v>31</v>
      </c>
      <c r="L3320" t="s">
        <v>31</v>
      </c>
      <c r="M3320" t="s">
        <v>42</v>
      </c>
      <c r="N3320" t="s">
        <v>43</v>
      </c>
      <c r="O3320" t="s">
        <v>2067</v>
      </c>
      <c r="P3320" t="s">
        <v>313</v>
      </c>
      <c r="Q3320" t="s">
        <v>1061</v>
      </c>
      <c r="R3320" t="s">
        <v>1969</v>
      </c>
      <c r="S3320" t="str">
        <f t="shared" si="47"/>
        <v>BORDA ASCENCIO, ROMULO MARCOS</v>
      </c>
      <c r="T3320" t="s">
        <v>36</v>
      </c>
      <c r="U3320" t="s">
        <v>48</v>
      </c>
      <c r="V3320" t="s">
        <v>49</v>
      </c>
      <c r="W3320" t="s">
        <v>19161</v>
      </c>
      <c r="X3320" s="126">
        <v>23625</v>
      </c>
      <c r="Y3320" t="s">
        <v>1970</v>
      </c>
      <c r="AB3320" t="s">
        <v>38</v>
      </c>
      <c r="AC3320" t="s">
        <v>39</v>
      </c>
      <c r="AD3320" t="s">
        <v>40</v>
      </c>
    </row>
    <row r="3321" spans="1:30" x14ac:dyDescent="0.25">
      <c r="A3321" t="s">
        <v>2068</v>
      </c>
      <c r="B3321" t="s">
        <v>27</v>
      </c>
      <c r="C3321" t="s">
        <v>28</v>
      </c>
      <c r="D3321" t="s">
        <v>29</v>
      </c>
      <c r="E3321" t="s">
        <v>30</v>
      </c>
      <c r="F3321" t="s">
        <v>1952</v>
      </c>
      <c r="G3321" t="s">
        <v>1953</v>
      </c>
      <c r="H3321" t="s">
        <v>6354</v>
      </c>
      <c r="I3321" t="s">
        <v>6197</v>
      </c>
      <c r="J3321" t="s">
        <v>2068</v>
      </c>
      <c r="K3321" t="s">
        <v>31</v>
      </c>
      <c r="L3321" t="s">
        <v>31</v>
      </c>
      <c r="M3321" t="s">
        <v>42</v>
      </c>
      <c r="N3321" t="s">
        <v>43</v>
      </c>
      <c r="O3321" t="s">
        <v>53</v>
      </c>
      <c r="P3321" t="s">
        <v>294</v>
      </c>
      <c r="Q3321" t="s">
        <v>413</v>
      </c>
      <c r="R3321" t="s">
        <v>2069</v>
      </c>
      <c r="S3321" t="str">
        <f t="shared" si="47"/>
        <v>FIGUEROA BEJAR, NORMA FLORA</v>
      </c>
      <c r="T3321" t="s">
        <v>47</v>
      </c>
      <c r="U3321" t="s">
        <v>48</v>
      </c>
      <c r="V3321" t="s">
        <v>49</v>
      </c>
      <c r="W3321" t="s">
        <v>19162</v>
      </c>
      <c r="X3321" s="126">
        <v>21669</v>
      </c>
      <c r="Y3321" t="s">
        <v>2070</v>
      </c>
      <c r="AB3321" t="s">
        <v>38</v>
      </c>
      <c r="AC3321" t="s">
        <v>39</v>
      </c>
      <c r="AD3321" t="s">
        <v>40</v>
      </c>
    </row>
    <row r="3322" spans="1:30" x14ac:dyDescent="0.25">
      <c r="A3322" t="s">
        <v>2071</v>
      </c>
      <c r="B3322" t="s">
        <v>27</v>
      </c>
      <c r="C3322" t="s">
        <v>28</v>
      </c>
      <c r="D3322" t="s">
        <v>29</v>
      </c>
      <c r="E3322" t="s">
        <v>30</v>
      </c>
      <c r="F3322" t="s">
        <v>1952</v>
      </c>
      <c r="G3322" t="s">
        <v>1953</v>
      </c>
      <c r="H3322" t="s">
        <v>6354</v>
      </c>
      <c r="I3322" t="s">
        <v>6197</v>
      </c>
      <c r="J3322" t="s">
        <v>2071</v>
      </c>
      <c r="K3322" t="s">
        <v>31</v>
      </c>
      <c r="L3322" t="s">
        <v>31</v>
      </c>
      <c r="M3322" t="s">
        <v>42</v>
      </c>
      <c r="N3322" t="s">
        <v>43</v>
      </c>
      <c r="O3322" t="s">
        <v>53</v>
      </c>
      <c r="P3322" t="s">
        <v>126</v>
      </c>
      <c r="Q3322" t="s">
        <v>67</v>
      </c>
      <c r="R3322" t="s">
        <v>2072</v>
      </c>
      <c r="S3322" t="str">
        <f t="shared" si="47"/>
        <v>FLORES CHOQUE, ALFREDO EUGENIO</v>
      </c>
      <c r="T3322" t="s">
        <v>47</v>
      </c>
      <c r="U3322" t="s">
        <v>48</v>
      </c>
      <c r="V3322" t="s">
        <v>49</v>
      </c>
      <c r="W3322" t="s">
        <v>19163</v>
      </c>
      <c r="X3322" s="126">
        <v>22600</v>
      </c>
      <c r="Y3322" t="s">
        <v>2073</v>
      </c>
      <c r="AB3322" t="s">
        <v>38</v>
      </c>
      <c r="AC3322" t="s">
        <v>39</v>
      </c>
      <c r="AD3322" t="s">
        <v>40</v>
      </c>
    </row>
    <row r="3323" spans="1:30" x14ac:dyDescent="0.25">
      <c r="A3323" t="s">
        <v>2074</v>
      </c>
      <c r="B3323" t="s">
        <v>27</v>
      </c>
      <c r="C3323" t="s">
        <v>28</v>
      </c>
      <c r="D3323" t="s">
        <v>29</v>
      </c>
      <c r="E3323" t="s">
        <v>30</v>
      </c>
      <c r="F3323" t="s">
        <v>1952</v>
      </c>
      <c r="G3323" t="s">
        <v>1953</v>
      </c>
      <c r="H3323" t="s">
        <v>6354</v>
      </c>
      <c r="I3323" t="s">
        <v>6197</v>
      </c>
      <c r="J3323" t="s">
        <v>2074</v>
      </c>
      <c r="K3323" t="s">
        <v>31</v>
      </c>
      <c r="L3323" t="s">
        <v>31</v>
      </c>
      <c r="M3323" t="s">
        <v>42</v>
      </c>
      <c r="N3323" t="s">
        <v>43</v>
      </c>
      <c r="O3323" t="s">
        <v>2075</v>
      </c>
      <c r="P3323" t="s">
        <v>385</v>
      </c>
      <c r="Q3323" t="s">
        <v>75</v>
      </c>
      <c r="R3323" t="s">
        <v>2076</v>
      </c>
      <c r="S3323" t="str">
        <f t="shared" si="47"/>
        <v>BARRIENTOS QUISPE, EUFROSINA</v>
      </c>
      <c r="T3323" t="s">
        <v>64</v>
      </c>
      <c r="U3323" t="s">
        <v>48</v>
      </c>
      <c r="V3323" t="s">
        <v>49</v>
      </c>
      <c r="W3323" t="s">
        <v>19164</v>
      </c>
      <c r="X3323" s="126">
        <v>26300</v>
      </c>
      <c r="Y3323" t="s">
        <v>2077</v>
      </c>
      <c r="AB3323" t="s">
        <v>38</v>
      </c>
      <c r="AC3323" t="s">
        <v>39</v>
      </c>
      <c r="AD3323" t="s">
        <v>40</v>
      </c>
    </row>
    <row r="3324" spans="1:30" x14ac:dyDescent="0.25">
      <c r="A3324" t="s">
        <v>2078</v>
      </c>
      <c r="B3324" t="s">
        <v>27</v>
      </c>
      <c r="C3324" t="s">
        <v>28</v>
      </c>
      <c r="D3324" t="s">
        <v>29</v>
      </c>
      <c r="E3324" t="s">
        <v>30</v>
      </c>
      <c r="F3324" t="s">
        <v>1952</v>
      </c>
      <c r="G3324" t="s">
        <v>1953</v>
      </c>
      <c r="H3324" t="s">
        <v>6354</v>
      </c>
      <c r="I3324" t="s">
        <v>6197</v>
      </c>
      <c r="J3324" t="s">
        <v>2078</v>
      </c>
      <c r="K3324" t="s">
        <v>31</v>
      </c>
      <c r="L3324" t="s">
        <v>31</v>
      </c>
      <c r="M3324" t="s">
        <v>42</v>
      </c>
      <c r="N3324" t="s">
        <v>43</v>
      </c>
      <c r="O3324" t="s">
        <v>53</v>
      </c>
      <c r="P3324" t="s">
        <v>1062</v>
      </c>
      <c r="Q3324" t="s">
        <v>173</v>
      </c>
      <c r="R3324" t="s">
        <v>2079</v>
      </c>
      <c r="S3324" t="str">
        <f t="shared" si="47"/>
        <v>ITURRY LOZA, LEONIDAS HORACIO</v>
      </c>
      <c r="T3324" t="s">
        <v>47</v>
      </c>
      <c r="U3324" t="s">
        <v>48</v>
      </c>
      <c r="V3324" t="s">
        <v>49</v>
      </c>
      <c r="W3324" t="s">
        <v>19165</v>
      </c>
      <c r="X3324" s="126">
        <v>22999</v>
      </c>
      <c r="Y3324" t="s">
        <v>2080</v>
      </c>
      <c r="AB3324" t="s">
        <v>38</v>
      </c>
      <c r="AC3324" t="s">
        <v>39</v>
      </c>
      <c r="AD3324" t="s">
        <v>40</v>
      </c>
    </row>
    <row r="3325" spans="1:30" x14ac:dyDescent="0.25">
      <c r="A3325" t="s">
        <v>2081</v>
      </c>
      <c r="B3325" t="s">
        <v>27</v>
      </c>
      <c r="C3325" t="s">
        <v>28</v>
      </c>
      <c r="D3325" t="s">
        <v>29</v>
      </c>
      <c r="E3325" t="s">
        <v>30</v>
      </c>
      <c r="F3325" t="s">
        <v>1952</v>
      </c>
      <c r="G3325" t="s">
        <v>1953</v>
      </c>
      <c r="H3325" t="s">
        <v>6354</v>
      </c>
      <c r="I3325" t="s">
        <v>6197</v>
      </c>
      <c r="J3325" t="s">
        <v>2081</v>
      </c>
      <c r="K3325" t="s">
        <v>31</v>
      </c>
      <c r="L3325" t="s">
        <v>31</v>
      </c>
      <c r="M3325" t="s">
        <v>42</v>
      </c>
      <c r="N3325" t="s">
        <v>43</v>
      </c>
      <c r="O3325" t="s">
        <v>6381</v>
      </c>
      <c r="P3325" t="s">
        <v>273</v>
      </c>
      <c r="Q3325" t="s">
        <v>133</v>
      </c>
      <c r="R3325" t="s">
        <v>6382</v>
      </c>
      <c r="S3325" t="str">
        <f t="shared" si="47"/>
        <v>CUTIPA CRUZ, ALEX ORLANDO</v>
      </c>
      <c r="T3325" t="s">
        <v>52</v>
      </c>
      <c r="U3325" t="s">
        <v>48</v>
      </c>
      <c r="V3325" t="s">
        <v>49</v>
      </c>
      <c r="W3325" t="s">
        <v>19166</v>
      </c>
      <c r="X3325" s="126">
        <v>30279</v>
      </c>
      <c r="Y3325" t="s">
        <v>6383</v>
      </c>
      <c r="AB3325" t="s">
        <v>38</v>
      </c>
      <c r="AC3325" t="s">
        <v>39</v>
      </c>
      <c r="AD3325" t="s">
        <v>40</v>
      </c>
    </row>
    <row r="3326" spans="1:30" x14ac:dyDescent="0.25">
      <c r="A3326" t="s">
        <v>2082</v>
      </c>
      <c r="B3326" t="s">
        <v>27</v>
      </c>
      <c r="C3326" t="s">
        <v>28</v>
      </c>
      <c r="D3326" t="s">
        <v>29</v>
      </c>
      <c r="E3326" t="s">
        <v>30</v>
      </c>
      <c r="F3326" t="s">
        <v>1952</v>
      </c>
      <c r="G3326" t="s">
        <v>1953</v>
      </c>
      <c r="H3326" t="s">
        <v>6354</v>
      </c>
      <c r="I3326" t="s">
        <v>6197</v>
      </c>
      <c r="J3326" t="s">
        <v>2082</v>
      </c>
      <c r="K3326" t="s">
        <v>31</v>
      </c>
      <c r="L3326" t="s">
        <v>31</v>
      </c>
      <c r="M3326" t="s">
        <v>42</v>
      </c>
      <c r="N3326" t="s">
        <v>43</v>
      </c>
      <c r="O3326" t="s">
        <v>53</v>
      </c>
      <c r="P3326" t="s">
        <v>927</v>
      </c>
      <c r="Q3326" t="s">
        <v>273</v>
      </c>
      <c r="R3326" t="s">
        <v>857</v>
      </c>
      <c r="S3326" t="str">
        <f t="shared" si="47"/>
        <v>LAYME CUTIPA, PORFIRIO</v>
      </c>
      <c r="T3326" t="s">
        <v>47</v>
      </c>
      <c r="U3326" t="s">
        <v>48</v>
      </c>
      <c r="V3326" t="s">
        <v>49</v>
      </c>
      <c r="W3326" t="s">
        <v>19167</v>
      </c>
      <c r="X3326" s="126">
        <v>23433</v>
      </c>
      <c r="Y3326" t="s">
        <v>2083</v>
      </c>
      <c r="AB3326" t="s">
        <v>38</v>
      </c>
      <c r="AC3326" t="s">
        <v>39</v>
      </c>
      <c r="AD3326" t="s">
        <v>40</v>
      </c>
    </row>
    <row r="3327" spans="1:30" x14ac:dyDescent="0.25">
      <c r="A3327" t="s">
        <v>2084</v>
      </c>
      <c r="B3327" t="s">
        <v>27</v>
      </c>
      <c r="C3327" t="s">
        <v>28</v>
      </c>
      <c r="D3327" t="s">
        <v>29</v>
      </c>
      <c r="E3327" t="s">
        <v>30</v>
      </c>
      <c r="F3327" t="s">
        <v>1952</v>
      </c>
      <c r="G3327" t="s">
        <v>1953</v>
      </c>
      <c r="H3327" t="s">
        <v>6354</v>
      </c>
      <c r="I3327" t="s">
        <v>6197</v>
      </c>
      <c r="J3327" t="s">
        <v>2084</v>
      </c>
      <c r="K3327" t="s">
        <v>31</v>
      </c>
      <c r="L3327" t="s">
        <v>31</v>
      </c>
      <c r="M3327" t="s">
        <v>42</v>
      </c>
      <c r="N3327" t="s">
        <v>43</v>
      </c>
      <c r="O3327" t="s">
        <v>6384</v>
      </c>
      <c r="P3327" t="s">
        <v>54</v>
      </c>
      <c r="Q3327" t="s">
        <v>55</v>
      </c>
      <c r="R3327" t="s">
        <v>677</v>
      </c>
      <c r="S3327" t="str">
        <f t="shared" si="47"/>
        <v>ALIAGA ARPASI, NANCY</v>
      </c>
      <c r="T3327" t="s">
        <v>59</v>
      </c>
      <c r="U3327" t="s">
        <v>48</v>
      </c>
      <c r="V3327" t="s">
        <v>16183</v>
      </c>
      <c r="W3327" t="s">
        <v>19168</v>
      </c>
      <c r="X3327" s="126">
        <v>26704</v>
      </c>
      <c r="Y3327" t="s">
        <v>19169</v>
      </c>
      <c r="Z3327" s="126">
        <v>44319</v>
      </c>
      <c r="AA3327" s="126">
        <v>44407</v>
      </c>
      <c r="AB3327" t="s">
        <v>38</v>
      </c>
      <c r="AC3327" t="s">
        <v>39</v>
      </c>
      <c r="AD3327" t="s">
        <v>40</v>
      </c>
    </row>
    <row r="3328" spans="1:30" x14ac:dyDescent="0.25">
      <c r="B3328" t="s">
        <v>27</v>
      </c>
      <c r="C3328" t="s">
        <v>28</v>
      </c>
      <c r="D3328" t="s">
        <v>29</v>
      </c>
      <c r="E3328" t="s">
        <v>30</v>
      </c>
      <c r="F3328" t="s">
        <v>1952</v>
      </c>
      <c r="G3328" t="s">
        <v>1953</v>
      </c>
      <c r="H3328" t="s">
        <v>6354</v>
      </c>
      <c r="I3328" t="s">
        <v>6197</v>
      </c>
      <c r="J3328" t="s">
        <v>2084</v>
      </c>
      <c r="K3328" t="s">
        <v>31</v>
      </c>
      <c r="L3328" t="s">
        <v>31</v>
      </c>
      <c r="M3328" t="s">
        <v>42</v>
      </c>
      <c r="N3328" t="s">
        <v>61</v>
      </c>
      <c r="O3328" t="s">
        <v>19170</v>
      </c>
      <c r="P3328" t="s">
        <v>888</v>
      </c>
      <c r="Q3328" t="s">
        <v>169</v>
      </c>
      <c r="R3328" t="s">
        <v>23191</v>
      </c>
      <c r="S3328" s="189" t="s">
        <v>235</v>
      </c>
      <c r="T3328" t="s">
        <v>64</v>
      </c>
      <c r="U3328" t="s">
        <v>48</v>
      </c>
      <c r="V3328" t="s">
        <v>49</v>
      </c>
      <c r="W3328" t="s">
        <v>23192</v>
      </c>
      <c r="X3328" s="126">
        <v>26918</v>
      </c>
      <c r="Y3328" t="s">
        <v>23193</v>
      </c>
      <c r="Z3328" s="126">
        <v>44330</v>
      </c>
      <c r="AA3328" s="126">
        <v>44407</v>
      </c>
      <c r="AB3328" t="s">
        <v>302</v>
      </c>
      <c r="AC3328" t="s">
        <v>6628</v>
      </c>
      <c r="AD3328" t="s">
        <v>40</v>
      </c>
    </row>
    <row r="3329" spans="1:30" x14ac:dyDescent="0.25">
      <c r="A3329" t="s">
        <v>2086</v>
      </c>
      <c r="B3329" t="s">
        <v>27</v>
      </c>
      <c r="C3329" t="s">
        <v>28</v>
      </c>
      <c r="D3329" t="s">
        <v>29</v>
      </c>
      <c r="E3329" t="s">
        <v>30</v>
      </c>
      <c r="F3329" t="s">
        <v>1952</v>
      </c>
      <c r="G3329" t="s">
        <v>1953</v>
      </c>
      <c r="H3329" t="s">
        <v>6354</v>
      </c>
      <c r="I3329" t="s">
        <v>6197</v>
      </c>
      <c r="J3329" t="s">
        <v>2086</v>
      </c>
      <c r="K3329" t="s">
        <v>31</v>
      </c>
      <c r="L3329" t="s">
        <v>31</v>
      </c>
      <c r="M3329" t="s">
        <v>42</v>
      </c>
      <c r="N3329" t="s">
        <v>43</v>
      </c>
      <c r="O3329" t="s">
        <v>53</v>
      </c>
      <c r="P3329" t="s">
        <v>845</v>
      </c>
      <c r="Q3329" t="s">
        <v>144</v>
      </c>
      <c r="R3329" t="s">
        <v>2087</v>
      </c>
      <c r="S3329" t="str">
        <f t="shared" si="47"/>
        <v>ONQUE LLANQUE, WILLY SILVESTRE</v>
      </c>
      <c r="T3329" t="s">
        <v>47</v>
      </c>
      <c r="U3329" t="s">
        <v>48</v>
      </c>
      <c r="V3329" t="s">
        <v>813</v>
      </c>
      <c r="W3329" t="s">
        <v>19171</v>
      </c>
      <c r="X3329" s="126">
        <v>24837</v>
      </c>
      <c r="Y3329" t="s">
        <v>2088</v>
      </c>
      <c r="Z3329" s="126">
        <v>44256</v>
      </c>
      <c r="AA3329" s="126">
        <v>44561</v>
      </c>
      <c r="AB3329" t="s">
        <v>38</v>
      </c>
      <c r="AC3329" t="s">
        <v>39</v>
      </c>
      <c r="AD3329" t="s">
        <v>40</v>
      </c>
    </row>
    <row r="3330" spans="1:30" x14ac:dyDescent="0.25">
      <c r="B3330" t="s">
        <v>27</v>
      </c>
      <c r="C3330" t="s">
        <v>28</v>
      </c>
      <c r="D3330" t="s">
        <v>29</v>
      </c>
      <c r="E3330" t="s">
        <v>30</v>
      </c>
      <c r="F3330" t="s">
        <v>1952</v>
      </c>
      <c r="G3330" t="s">
        <v>1953</v>
      </c>
      <c r="H3330" t="s">
        <v>6354</v>
      </c>
      <c r="I3330" t="s">
        <v>6197</v>
      </c>
      <c r="J3330" t="s">
        <v>2086</v>
      </c>
      <c r="K3330" t="s">
        <v>31</v>
      </c>
      <c r="L3330" t="s">
        <v>31</v>
      </c>
      <c r="M3330" t="s">
        <v>42</v>
      </c>
      <c r="N3330" t="s">
        <v>61</v>
      </c>
      <c r="O3330" t="s">
        <v>19172</v>
      </c>
      <c r="P3330" t="s">
        <v>584</v>
      </c>
      <c r="Q3330" t="s">
        <v>657</v>
      </c>
      <c r="R3330" t="s">
        <v>23194</v>
      </c>
      <c r="S3330" s="189" t="s">
        <v>235</v>
      </c>
      <c r="T3330" t="s">
        <v>64</v>
      </c>
      <c r="U3330" t="s">
        <v>48</v>
      </c>
      <c r="V3330" t="s">
        <v>49</v>
      </c>
      <c r="W3330" t="s">
        <v>23195</v>
      </c>
      <c r="X3330" s="126">
        <v>33761</v>
      </c>
      <c r="Y3330" t="s">
        <v>23196</v>
      </c>
      <c r="Z3330" s="126">
        <v>44256</v>
      </c>
      <c r="AA3330" s="126">
        <v>44561</v>
      </c>
      <c r="AB3330" t="s">
        <v>302</v>
      </c>
      <c r="AC3330" t="s">
        <v>6628</v>
      </c>
      <c r="AD3330" t="s">
        <v>40</v>
      </c>
    </row>
    <row r="3331" spans="1:30" x14ac:dyDescent="0.25">
      <c r="B3331" t="s">
        <v>27</v>
      </c>
      <c r="C3331" t="s">
        <v>28</v>
      </c>
      <c r="D3331" t="s">
        <v>29</v>
      </c>
      <c r="E3331" t="s">
        <v>30</v>
      </c>
      <c r="F3331" t="s">
        <v>1952</v>
      </c>
      <c r="G3331" t="s">
        <v>1953</v>
      </c>
      <c r="H3331" t="s">
        <v>6354</v>
      </c>
      <c r="I3331" t="s">
        <v>6197</v>
      </c>
      <c r="J3331" t="s">
        <v>2089</v>
      </c>
      <c r="K3331" t="s">
        <v>31</v>
      </c>
      <c r="L3331" t="s">
        <v>31</v>
      </c>
      <c r="M3331" t="s">
        <v>42</v>
      </c>
      <c r="N3331" t="s">
        <v>61</v>
      </c>
      <c r="O3331" t="s">
        <v>19173</v>
      </c>
      <c r="P3331" t="s">
        <v>222</v>
      </c>
      <c r="Q3331" t="s">
        <v>6567</v>
      </c>
      <c r="R3331" t="s">
        <v>23197</v>
      </c>
      <c r="S3331" s="189" t="s">
        <v>235</v>
      </c>
      <c r="T3331" t="s">
        <v>64</v>
      </c>
      <c r="U3331" t="s">
        <v>48</v>
      </c>
      <c r="V3331" t="s">
        <v>49</v>
      </c>
      <c r="W3331" t="s">
        <v>23198</v>
      </c>
      <c r="X3331" s="126">
        <v>30082</v>
      </c>
      <c r="Y3331" t="s">
        <v>23199</v>
      </c>
      <c r="Z3331" s="126">
        <v>44256</v>
      </c>
      <c r="AA3331" s="126">
        <v>44561</v>
      </c>
      <c r="AB3331" t="s">
        <v>302</v>
      </c>
      <c r="AC3331" t="s">
        <v>6628</v>
      </c>
      <c r="AD3331" t="s">
        <v>40</v>
      </c>
    </row>
    <row r="3332" spans="1:30" x14ac:dyDescent="0.25">
      <c r="A3332" t="s">
        <v>2089</v>
      </c>
      <c r="B3332" t="s">
        <v>27</v>
      </c>
      <c r="C3332" t="s">
        <v>28</v>
      </c>
      <c r="D3332" t="s">
        <v>29</v>
      </c>
      <c r="E3332" t="s">
        <v>30</v>
      </c>
      <c r="F3332" t="s">
        <v>1952</v>
      </c>
      <c r="G3332" t="s">
        <v>1953</v>
      </c>
      <c r="H3332" t="s">
        <v>6354</v>
      </c>
      <c r="I3332" t="s">
        <v>6197</v>
      </c>
      <c r="J3332" t="s">
        <v>2089</v>
      </c>
      <c r="K3332" t="s">
        <v>31</v>
      </c>
      <c r="L3332" t="s">
        <v>31</v>
      </c>
      <c r="M3332" t="s">
        <v>42</v>
      </c>
      <c r="N3332" t="s">
        <v>43</v>
      </c>
      <c r="O3332" t="s">
        <v>2090</v>
      </c>
      <c r="P3332" t="s">
        <v>296</v>
      </c>
      <c r="Q3332" t="s">
        <v>793</v>
      </c>
      <c r="R3332" t="s">
        <v>2091</v>
      </c>
      <c r="S3332" t="str">
        <f t="shared" ref="S3332:S3395" si="48">CONCATENATE(P3332," ",Q3332,","," ",R3332)</f>
        <v>LUQUE ARO, JUAN VICTOR</v>
      </c>
      <c r="T3332" t="s">
        <v>316</v>
      </c>
      <c r="U3332" t="s">
        <v>48</v>
      </c>
      <c r="V3332" t="s">
        <v>813</v>
      </c>
      <c r="W3332" t="s">
        <v>19174</v>
      </c>
      <c r="X3332" s="126">
        <v>25285</v>
      </c>
      <c r="Y3332" t="s">
        <v>2092</v>
      </c>
      <c r="Z3332" s="126">
        <v>44250</v>
      </c>
      <c r="AA3332" s="126">
        <v>44561</v>
      </c>
      <c r="AB3332" t="s">
        <v>38</v>
      </c>
      <c r="AC3332" t="s">
        <v>39</v>
      </c>
      <c r="AD3332" t="s">
        <v>40</v>
      </c>
    </row>
    <row r="3333" spans="1:30" x14ac:dyDescent="0.25">
      <c r="A3333" t="s">
        <v>2093</v>
      </c>
      <c r="B3333" t="s">
        <v>27</v>
      </c>
      <c r="C3333" t="s">
        <v>28</v>
      </c>
      <c r="D3333" t="s">
        <v>29</v>
      </c>
      <c r="E3333" t="s">
        <v>30</v>
      </c>
      <c r="F3333" t="s">
        <v>1952</v>
      </c>
      <c r="G3333" t="s">
        <v>1953</v>
      </c>
      <c r="H3333" t="s">
        <v>6354</v>
      </c>
      <c r="I3333" t="s">
        <v>6197</v>
      </c>
      <c r="J3333" t="s">
        <v>2093</v>
      </c>
      <c r="K3333" t="s">
        <v>31</v>
      </c>
      <c r="L3333" t="s">
        <v>31</v>
      </c>
      <c r="M3333" t="s">
        <v>42</v>
      </c>
      <c r="N3333" t="s">
        <v>43</v>
      </c>
      <c r="O3333" t="s">
        <v>53</v>
      </c>
      <c r="P3333" t="s">
        <v>2094</v>
      </c>
      <c r="Q3333" t="s">
        <v>259</v>
      </c>
      <c r="R3333" t="s">
        <v>977</v>
      </c>
      <c r="S3333" t="str">
        <f t="shared" si="48"/>
        <v>MOLLUNI PAUCAR, JULIO</v>
      </c>
      <c r="T3333" t="s">
        <v>59</v>
      </c>
      <c r="U3333" t="s">
        <v>48</v>
      </c>
      <c r="V3333" t="s">
        <v>49</v>
      </c>
      <c r="W3333" t="s">
        <v>19175</v>
      </c>
      <c r="X3333" s="126">
        <v>21759</v>
      </c>
      <c r="Y3333" t="s">
        <v>2095</v>
      </c>
      <c r="AB3333" t="s">
        <v>38</v>
      </c>
      <c r="AC3333" t="s">
        <v>39</v>
      </c>
      <c r="AD3333" t="s">
        <v>40</v>
      </c>
    </row>
    <row r="3334" spans="1:30" x14ac:dyDescent="0.25">
      <c r="A3334" t="s">
        <v>2096</v>
      </c>
      <c r="B3334" t="s">
        <v>27</v>
      </c>
      <c r="C3334" t="s">
        <v>28</v>
      </c>
      <c r="D3334" t="s">
        <v>29</v>
      </c>
      <c r="E3334" t="s">
        <v>30</v>
      </c>
      <c r="F3334" t="s">
        <v>1952</v>
      </c>
      <c r="G3334" t="s">
        <v>1953</v>
      </c>
      <c r="H3334" t="s">
        <v>6354</v>
      </c>
      <c r="I3334" t="s">
        <v>6197</v>
      </c>
      <c r="J3334" t="s">
        <v>2096</v>
      </c>
      <c r="K3334" t="s">
        <v>31</v>
      </c>
      <c r="L3334" t="s">
        <v>31</v>
      </c>
      <c r="M3334" t="s">
        <v>42</v>
      </c>
      <c r="N3334" t="s">
        <v>43</v>
      </c>
      <c r="O3334" t="s">
        <v>53</v>
      </c>
      <c r="P3334" t="s">
        <v>756</v>
      </c>
      <c r="Q3334" t="s">
        <v>298</v>
      </c>
      <c r="R3334" t="s">
        <v>2097</v>
      </c>
      <c r="S3334" t="str">
        <f t="shared" si="48"/>
        <v>MONTESINOS AGUILAR, RODOLFO</v>
      </c>
      <c r="T3334" t="s">
        <v>36</v>
      </c>
      <c r="U3334" t="s">
        <v>48</v>
      </c>
      <c r="V3334" t="s">
        <v>49</v>
      </c>
      <c r="W3334" t="s">
        <v>19176</v>
      </c>
      <c r="X3334" s="126">
        <v>27019</v>
      </c>
      <c r="Y3334" t="s">
        <v>2098</v>
      </c>
      <c r="AB3334" t="s">
        <v>38</v>
      </c>
      <c r="AC3334" t="s">
        <v>39</v>
      </c>
      <c r="AD3334" t="s">
        <v>40</v>
      </c>
    </row>
    <row r="3335" spans="1:30" x14ac:dyDescent="0.25">
      <c r="A3335" t="s">
        <v>2099</v>
      </c>
      <c r="B3335" t="s">
        <v>27</v>
      </c>
      <c r="C3335" t="s">
        <v>28</v>
      </c>
      <c r="D3335" t="s">
        <v>29</v>
      </c>
      <c r="E3335" t="s">
        <v>30</v>
      </c>
      <c r="F3335" t="s">
        <v>1952</v>
      </c>
      <c r="G3335" t="s">
        <v>1953</v>
      </c>
      <c r="H3335" t="s">
        <v>6354</v>
      </c>
      <c r="I3335" t="s">
        <v>6197</v>
      </c>
      <c r="J3335" t="s">
        <v>2099</v>
      </c>
      <c r="K3335" t="s">
        <v>31</v>
      </c>
      <c r="L3335" t="s">
        <v>31</v>
      </c>
      <c r="M3335" t="s">
        <v>42</v>
      </c>
      <c r="N3335" t="s">
        <v>61</v>
      </c>
      <c r="O3335" t="s">
        <v>19177</v>
      </c>
      <c r="P3335" t="s">
        <v>168</v>
      </c>
      <c r="Q3335" t="s">
        <v>135</v>
      </c>
      <c r="R3335" t="s">
        <v>23200</v>
      </c>
      <c r="S3335" s="189" t="s">
        <v>235</v>
      </c>
      <c r="T3335" t="s">
        <v>64</v>
      </c>
      <c r="U3335" t="s">
        <v>48</v>
      </c>
      <c r="V3335" t="s">
        <v>49</v>
      </c>
      <c r="W3335" t="s">
        <v>23201</v>
      </c>
      <c r="X3335" s="126">
        <v>27308</v>
      </c>
      <c r="Y3335" t="s">
        <v>23202</v>
      </c>
      <c r="Z3335" s="126">
        <v>44435</v>
      </c>
      <c r="AA3335" s="126">
        <v>44561</v>
      </c>
      <c r="AB3335" t="s">
        <v>38</v>
      </c>
      <c r="AC3335" t="s">
        <v>6628</v>
      </c>
      <c r="AD3335" t="s">
        <v>40</v>
      </c>
    </row>
    <row r="3336" spans="1:30" x14ac:dyDescent="0.25">
      <c r="A3336" t="s">
        <v>2101</v>
      </c>
      <c r="B3336" t="s">
        <v>27</v>
      </c>
      <c r="C3336" t="s">
        <v>28</v>
      </c>
      <c r="D3336" t="s">
        <v>29</v>
      </c>
      <c r="E3336" t="s">
        <v>30</v>
      </c>
      <c r="F3336" t="s">
        <v>1952</v>
      </c>
      <c r="G3336" t="s">
        <v>1953</v>
      </c>
      <c r="H3336" t="s">
        <v>6354</v>
      </c>
      <c r="I3336" t="s">
        <v>6197</v>
      </c>
      <c r="J3336" t="s">
        <v>2101</v>
      </c>
      <c r="K3336" t="s">
        <v>31</v>
      </c>
      <c r="L3336" t="s">
        <v>31</v>
      </c>
      <c r="M3336" t="s">
        <v>42</v>
      </c>
      <c r="N3336" t="s">
        <v>235</v>
      </c>
      <c r="O3336" t="s">
        <v>19178</v>
      </c>
      <c r="P3336" t="s">
        <v>41</v>
      </c>
      <c r="Q3336" t="s">
        <v>41</v>
      </c>
      <c r="R3336" t="s">
        <v>41</v>
      </c>
      <c r="S3336" t="str">
        <f t="shared" si="48"/>
        <v xml:space="preserve"> , </v>
      </c>
      <c r="T3336" t="s">
        <v>64</v>
      </c>
      <c r="U3336" t="s">
        <v>48</v>
      </c>
      <c r="V3336" t="s">
        <v>49</v>
      </c>
      <c r="W3336" t="s">
        <v>41</v>
      </c>
      <c r="X3336" t="s">
        <v>236</v>
      </c>
      <c r="Y3336" t="s">
        <v>41</v>
      </c>
      <c r="Z3336" s="126">
        <v>44473</v>
      </c>
      <c r="AA3336" s="126">
        <v>44547</v>
      </c>
      <c r="AB3336" t="s">
        <v>302</v>
      </c>
      <c r="AC3336" t="s">
        <v>39</v>
      </c>
      <c r="AD3336" t="s">
        <v>40</v>
      </c>
    </row>
    <row r="3337" spans="1:30" x14ac:dyDescent="0.25">
      <c r="A3337" t="s">
        <v>2101</v>
      </c>
      <c r="B3337" t="s">
        <v>27</v>
      </c>
      <c r="C3337" t="s">
        <v>28</v>
      </c>
      <c r="D3337" t="s">
        <v>29</v>
      </c>
      <c r="E3337" t="s">
        <v>30</v>
      </c>
      <c r="F3337" t="s">
        <v>1952</v>
      </c>
      <c r="G3337" t="s">
        <v>1953</v>
      </c>
      <c r="H3337" t="s">
        <v>6354</v>
      </c>
      <c r="I3337" t="s">
        <v>6197</v>
      </c>
      <c r="J3337" t="s">
        <v>2101</v>
      </c>
      <c r="K3337" t="s">
        <v>31</v>
      </c>
      <c r="L3337" t="s">
        <v>31</v>
      </c>
      <c r="M3337" t="s">
        <v>42</v>
      </c>
      <c r="N3337" t="s">
        <v>43</v>
      </c>
      <c r="O3337" t="s">
        <v>2102</v>
      </c>
      <c r="P3337" t="s">
        <v>289</v>
      </c>
      <c r="Q3337" t="s">
        <v>97</v>
      </c>
      <c r="R3337" t="s">
        <v>2103</v>
      </c>
      <c r="S3337" t="str">
        <f t="shared" si="48"/>
        <v>NINA CHARAJA, ADA PAMELA</v>
      </c>
      <c r="T3337" t="s">
        <v>47</v>
      </c>
      <c r="U3337" t="s">
        <v>48</v>
      </c>
      <c r="V3337" t="s">
        <v>16183</v>
      </c>
      <c r="W3337" t="s">
        <v>19179</v>
      </c>
      <c r="X3337" s="126">
        <v>28115</v>
      </c>
      <c r="Y3337" t="s">
        <v>19180</v>
      </c>
      <c r="Z3337" s="126">
        <v>44473</v>
      </c>
      <c r="AA3337" s="126">
        <v>44547</v>
      </c>
      <c r="AB3337" t="s">
        <v>38</v>
      </c>
      <c r="AC3337" t="s">
        <v>39</v>
      </c>
      <c r="AD3337" t="s">
        <v>40</v>
      </c>
    </row>
    <row r="3338" spans="1:30" x14ac:dyDescent="0.25">
      <c r="A3338" t="s">
        <v>2104</v>
      </c>
      <c r="B3338" t="s">
        <v>27</v>
      </c>
      <c r="C3338" t="s">
        <v>28</v>
      </c>
      <c r="D3338" t="s">
        <v>29</v>
      </c>
      <c r="E3338" t="s">
        <v>30</v>
      </c>
      <c r="F3338" t="s">
        <v>1952</v>
      </c>
      <c r="G3338" t="s">
        <v>1953</v>
      </c>
      <c r="H3338" t="s">
        <v>6354</v>
      </c>
      <c r="I3338" t="s">
        <v>6197</v>
      </c>
      <c r="J3338" t="s">
        <v>2104</v>
      </c>
      <c r="K3338" t="s">
        <v>31</v>
      </c>
      <c r="L3338" t="s">
        <v>31</v>
      </c>
      <c r="M3338" t="s">
        <v>42</v>
      </c>
      <c r="N3338" t="s">
        <v>43</v>
      </c>
      <c r="O3338" t="s">
        <v>53</v>
      </c>
      <c r="P3338" t="s">
        <v>523</v>
      </c>
      <c r="Q3338" t="s">
        <v>424</v>
      </c>
      <c r="R3338" t="s">
        <v>2105</v>
      </c>
      <c r="S3338" t="str">
        <f t="shared" si="48"/>
        <v>ÑACA NAYRA, RUBEN THEODULO</v>
      </c>
      <c r="T3338" t="s">
        <v>52</v>
      </c>
      <c r="U3338" t="s">
        <v>48</v>
      </c>
      <c r="V3338" t="s">
        <v>49</v>
      </c>
      <c r="W3338" t="s">
        <v>19181</v>
      </c>
      <c r="X3338" s="126">
        <v>23471</v>
      </c>
      <c r="Y3338" t="s">
        <v>2106</v>
      </c>
      <c r="AB3338" t="s">
        <v>38</v>
      </c>
      <c r="AC3338" t="s">
        <v>39</v>
      </c>
      <c r="AD3338" t="s">
        <v>6385</v>
      </c>
    </row>
    <row r="3339" spans="1:30" x14ac:dyDescent="0.25">
      <c r="A3339" t="s">
        <v>2107</v>
      </c>
      <c r="B3339" t="s">
        <v>27</v>
      </c>
      <c r="C3339" t="s">
        <v>28</v>
      </c>
      <c r="D3339" t="s">
        <v>29</v>
      </c>
      <c r="E3339" t="s">
        <v>30</v>
      </c>
      <c r="F3339" t="s">
        <v>1952</v>
      </c>
      <c r="G3339" t="s">
        <v>1953</v>
      </c>
      <c r="H3339" t="s">
        <v>6354</v>
      </c>
      <c r="I3339" t="s">
        <v>6197</v>
      </c>
      <c r="J3339" t="s">
        <v>2107</v>
      </c>
      <c r="K3339" t="s">
        <v>31</v>
      </c>
      <c r="L3339" t="s">
        <v>31</v>
      </c>
      <c r="M3339" t="s">
        <v>42</v>
      </c>
      <c r="N3339" t="s">
        <v>43</v>
      </c>
      <c r="O3339" t="s">
        <v>53</v>
      </c>
      <c r="P3339" t="s">
        <v>78</v>
      </c>
      <c r="Q3339" t="s">
        <v>138</v>
      </c>
      <c r="R3339" t="s">
        <v>2108</v>
      </c>
      <c r="S3339" t="str">
        <f t="shared" si="48"/>
        <v>PINEDA GONZALES, OCTAVIO HUMBERTO</v>
      </c>
      <c r="T3339" t="s">
        <v>47</v>
      </c>
      <c r="U3339" t="s">
        <v>48</v>
      </c>
      <c r="V3339" t="s">
        <v>49</v>
      </c>
      <c r="W3339" t="s">
        <v>19182</v>
      </c>
      <c r="X3339" s="126">
        <v>21874</v>
      </c>
      <c r="Y3339" t="s">
        <v>2109</v>
      </c>
      <c r="AB3339" t="s">
        <v>38</v>
      </c>
      <c r="AC3339" t="s">
        <v>39</v>
      </c>
      <c r="AD3339" t="s">
        <v>40</v>
      </c>
    </row>
    <row r="3340" spans="1:30" x14ac:dyDescent="0.25">
      <c r="A3340" t="s">
        <v>2110</v>
      </c>
      <c r="B3340" t="s">
        <v>27</v>
      </c>
      <c r="C3340" t="s">
        <v>28</v>
      </c>
      <c r="D3340" t="s">
        <v>29</v>
      </c>
      <c r="E3340" t="s">
        <v>30</v>
      </c>
      <c r="F3340" t="s">
        <v>1952</v>
      </c>
      <c r="G3340" t="s">
        <v>1953</v>
      </c>
      <c r="H3340" t="s">
        <v>6354</v>
      </c>
      <c r="I3340" t="s">
        <v>6197</v>
      </c>
      <c r="J3340" t="s">
        <v>2110</v>
      </c>
      <c r="K3340" t="s">
        <v>31</v>
      </c>
      <c r="L3340" t="s">
        <v>31</v>
      </c>
      <c r="M3340" t="s">
        <v>42</v>
      </c>
      <c r="N3340" t="s">
        <v>43</v>
      </c>
      <c r="O3340" t="s">
        <v>53</v>
      </c>
      <c r="P3340" t="s">
        <v>168</v>
      </c>
      <c r="Q3340" t="s">
        <v>78</v>
      </c>
      <c r="R3340" t="s">
        <v>2111</v>
      </c>
      <c r="S3340" t="str">
        <f t="shared" si="48"/>
        <v>ORTEGA PINEDA, JULIA ANTONIA</v>
      </c>
      <c r="T3340" t="s">
        <v>52</v>
      </c>
      <c r="U3340" t="s">
        <v>48</v>
      </c>
      <c r="V3340" t="s">
        <v>49</v>
      </c>
      <c r="W3340" t="s">
        <v>19183</v>
      </c>
      <c r="X3340" s="126">
        <v>21559</v>
      </c>
      <c r="Y3340" t="s">
        <v>2112</v>
      </c>
      <c r="AB3340" t="s">
        <v>38</v>
      </c>
      <c r="AC3340" t="s">
        <v>39</v>
      </c>
      <c r="AD3340" t="s">
        <v>40</v>
      </c>
    </row>
    <row r="3341" spans="1:30" x14ac:dyDescent="0.25">
      <c r="A3341" t="s">
        <v>2113</v>
      </c>
      <c r="B3341" t="s">
        <v>27</v>
      </c>
      <c r="C3341" t="s">
        <v>28</v>
      </c>
      <c r="D3341" t="s">
        <v>29</v>
      </c>
      <c r="E3341" t="s">
        <v>30</v>
      </c>
      <c r="F3341" t="s">
        <v>1952</v>
      </c>
      <c r="G3341" t="s">
        <v>1953</v>
      </c>
      <c r="H3341" t="s">
        <v>6354</v>
      </c>
      <c r="I3341" t="s">
        <v>6197</v>
      </c>
      <c r="J3341" t="s">
        <v>2113</v>
      </c>
      <c r="K3341" t="s">
        <v>31</v>
      </c>
      <c r="L3341" t="s">
        <v>31</v>
      </c>
      <c r="M3341" t="s">
        <v>42</v>
      </c>
      <c r="N3341" t="s">
        <v>43</v>
      </c>
      <c r="O3341" t="s">
        <v>53</v>
      </c>
      <c r="P3341" t="s">
        <v>1059</v>
      </c>
      <c r="Q3341" t="s">
        <v>2114</v>
      </c>
      <c r="R3341" t="s">
        <v>2115</v>
      </c>
      <c r="S3341" t="str">
        <f t="shared" si="48"/>
        <v>PADILLO LOVON, ANGEL ROMULO</v>
      </c>
      <c r="T3341" t="s">
        <v>59</v>
      </c>
      <c r="U3341" t="s">
        <v>48</v>
      </c>
      <c r="V3341" t="s">
        <v>49</v>
      </c>
      <c r="W3341" t="s">
        <v>19184</v>
      </c>
      <c r="X3341" s="126">
        <v>24190</v>
      </c>
      <c r="Y3341" t="s">
        <v>2116</v>
      </c>
      <c r="AB3341" t="s">
        <v>38</v>
      </c>
      <c r="AC3341" t="s">
        <v>39</v>
      </c>
      <c r="AD3341" t="s">
        <v>40</v>
      </c>
    </row>
    <row r="3342" spans="1:30" x14ac:dyDescent="0.25">
      <c r="A3342" t="s">
        <v>2117</v>
      </c>
      <c r="B3342" t="s">
        <v>27</v>
      </c>
      <c r="C3342" t="s">
        <v>28</v>
      </c>
      <c r="D3342" t="s">
        <v>29</v>
      </c>
      <c r="E3342" t="s">
        <v>30</v>
      </c>
      <c r="F3342" t="s">
        <v>1952</v>
      </c>
      <c r="G3342" t="s">
        <v>1953</v>
      </c>
      <c r="H3342" t="s">
        <v>6354</v>
      </c>
      <c r="I3342" t="s">
        <v>6197</v>
      </c>
      <c r="J3342" t="s">
        <v>2117</v>
      </c>
      <c r="K3342" t="s">
        <v>31</v>
      </c>
      <c r="L3342" t="s">
        <v>31</v>
      </c>
      <c r="M3342" t="s">
        <v>42</v>
      </c>
      <c r="N3342" t="s">
        <v>43</v>
      </c>
      <c r="O3342" t="s">
        <v>2118</v>
      </c>
      <c r="P3342" t="s">
        <v>35</v>
      </c>
      <c r="Q3342" t="s">
        <v>183</v>
      </c>
      <c r="R3342" t="s">
        <v>1983</v>
      </c>
      <c r="S3342" t="str">
        <f t="shared" si="48"/>
        <v>ROQUE GARNICA, EDGAR MOISES</v>
      </c>
      <c r="T3342" t="s">
        <v>47</v>
      </c>
      <c r="U3342" t="s">
        <v>48</v>
      </c>
      <c r="V3342" t="s">
        <v>49</v>
      </c>
      <c r="W3342" t="s">
        <v>19185</v>
      </c>
      <c r="X3342" s="126">
        <v>24809</v>
      </c>
      <c r="Y3342" t="s">
        <v>1984</v>
      </c>
      <c r="AB3342" t="s">
        <v>38</v>
      </c>
      <c r="AC3342" t="s">
        <v>39</v>
      </c>
      <c r="AD3342" t="s">
        <v>40</v>
      </c>
    </row>
    <row r="3343" spans="1:30" x14ac:dyDescent="0.25">
      <c r="A3343" t="s">
        <v>2119</v>
      </c>
      <c r="B3343" t="s">
        <v>27</v>
      </c>
      <c r="C3343" t="s">
        <v>28</v>
      </c>
      <c r="D3343" t="s">
        <v>29</v>
      </c>
      <c r="E3343" t="s">
        <v>30</v>
      </c>
      <c r="F3343" t="s">
        <v>1952</v>
      </c>
      <c r="G3343" t="s">
        <v>1953</v>
      </c>
      <c r="H3343" t="s">
        <v>6354</v>
      </c>
      <c r="I3343" t="s">
        <v>6197</v>
      </c>
      <c r="J3343" t="s">
        <v>2119</v>
      </c>
      <c r="K3343" t="s">
        <v>31</v>
      </c>
      <c r="L3343" t="s">
        <v>31</v>
      </c>
      <c r="M3343" t="s">
        <v>42</v>
      </c>
      <c r="N3343" t="s">
        <v>43</v>
      </c>
      <c r="O3343" t="s">
        <v>6564</v>
      </c>
      <c r="P3343" t="s">
        <v>296</v>
      </c>
      <c r="Q3343" t="s">
        <v>106</v>
      </c>
      <c r="R3343" t="s">
        <v>9939</v>
      </c>
      <c r="S3343" t="str">
        <f t="shared" si="48"/>
        <v>LUQUE MAMANI, JUAN ALBERTO</v>
      </c>
      <c r="T3343" t="s">
        <v>59</v>
      </c>
      <c r="U3343" t="s">
        <v>48</v>
      </c>
      <c r="V3343" t="s">
        <v>49</v>
      </c>
      <c r="W3343" t="s">
        <v>19186</v>
      </c>
      <c r="X3343" s="126">
        <v>28673</v>
      </c>
      <c r="Y3343" t="s">
        <v>19187</v>
      </c>
      <c r="Z3343" s="126">
        <v>44256</v>
      </c>
      <c r="AB3343" t="s">
        <v>38</v>
      </c>
      <c r="AC3343" t="s">
        <v>39</v>
      </c>
      <c r="AD3343" t="s">
        <v>40</v>
      </c>
    </row>
    <row r="3344" spans="1:30" x14ac:dyDescent="0.25">
      <c r="A3344" t="s">
        <v>2120</v>
      </c>
      <c r="B3344" t="s">
        <v>27</v>
      </c>
      <c r="C3344" t="s">
        <v>28</v>
      </c>
      <c r="D3344" t="s">
        <v>29</v>
      </c>
      <c r="E3344" t="s">
        <v>30</v>
      </c>
      <c r="F3344" t="s">
        <v>1952</v>
      </c>
      <c r="G3344" t="s">
        <v>1953</v>
      </c>
      <c r="H3344" t="s">
        <v>6354</v>
      </c>
      <c r="I3344" t="s">
        <v>6197</v>
      </c>
      <c r="J3344" t="s">
        <v>2120</v>
      </c>
      <c r="K3344" t="s">
        <v>31</v>
      </c>
      <c r="L3344" t="s">
        <v>31</v>
      </c>
      <c r="M3344" t="s">
        <v>42</v>
      </c>
      <c r="N3344" t="s">
        <v>43</v>
      </c>
      <c r="O3344" t="s">
        <v>2121</v>
      </c>
      <c r="P3344" t="s">
        <v>179</v>
      </c>
      <c r="Q3344" t="s">
        <v>74</v>
      </c>
      <c r="R3344" t="s">
        <v>2122</v>
      </c>
      <c r="S3344" t="str">
        <f t="shared" si="48"/>
        <v>TITO HUANCA, CATALINA SABINA</v>
      </c>
      <c r="T3344" t="s">
        <v>47</v>
      </c>
      <c r="U3344" t="s">
        <v>48</v>
      </c>
      <c r="V3344" t="s">
        <v>49</v>
      </c>
      <c r="W3344" t="s">
        <v>19188</v>
      </c>
      <c r="X3344" s="126">
        <v>22245</v>
      </c>
      <c r="Y3344" t="s">
        <v>2123</v>
      </c>
      <c r="AB3344" t="s">
        <v>38</v>
      </c>
      <c r="AC3344" t="s">
        <v>39</v>
      </c>
      <c r="AD3344" t="s">
        <v>40</v>
      </c>
    </row>
    <row r="3345" spans="1:30" x14ac:dyDescent="0.25">
      <c r="A3345" t="s">
        <v>2124</v>
      </c>
      <c r="B3345" t="s">
        <v>27</v>
      </c>
      <c r="C3345" t="s">
        <v>28</v>
      </c>
      <c r="D3345" t="s">
        <v>29</v>
      </c>
      <c r="E3345" t="s">
        <v>30</v>
      </c>
      <c r="F3345" t="s">
        <v>1952</v>
      </c>
      <c r="G3345" t="s">
        <v>1953</v>
      </c>
      <c r="H3345" t="s">
        <v>6354</v>
      </c>
      <c r="I3345" t="s">
        <v>6197</v>
      </c>
      <c r="J3345" t="s">
        <v>2124</v>
      </c>
      <c r="K3345" t="s">
        <v>31</v>
      </c>
      <c r="L3345" t="s">
        <v>31</v>
      </c>
      <c r="M3345" t="s">
        <v>42</v>
      </c>
      <c r="N3345" t="s">
        <v>61</v>
      </c>
      <c r="O3345" t="s">
        <v>15874</v>
      </c>
      <c r="P3345" t="s">
        <v>645</v>
      </c>
      <c r="Q3345" t="s">
        <v>305</v>
      </c>
      <c r="R3345" t="s">
        <v>21235</v>
      </c>
      <c r="S3345" s="189" t="s">
        <v>235</v>
      </c>
      <c r="T3345" t="s">
        <v>64</v>
      </c>
      <c r="U3345" t="s">
        <v>48</v>
      </c>
      <c r="V3345" t="s">
        <v>49</v>
      </c>
      <c r="W3345" t="s">
        <v>23203</v>
      </c>
      <c r="X3345" s="126">
        <v>27745</v>
      </c>
      <c r="Y3345" t="s">
        <v>23204</v>
      </c>
      <c r="Z3345" s="126">
        <v>44256</v>
      </c>
      <c r="AA3345" s="126">
        <v>44561</v>
      </c>
      <c r="AB3345" t="s">
        <v>38</v>
      </c>
      <c r="AC3345" t="s">
        <v>6628</v>
      </c>
      <c r="AD3345" t="s">
        <v>40</v>
      </c>
    </row>
    <row r="3346" spans="1:30" x14ac:dyDescent="0.25">
      <c r="A3346" t="s">
        <v>2125</v>
      </c>
      <c r="B3346" t="s">
        <v>27</v>
      </c>
      <c r="C3346" t="s">
        <v>28</v>
      </c>
      <c r="D3346" t="s">
        <v>29</v>
      </c>
      <c r="E3346" t="s">
        <v>30</v>
      </c>
      <c r="F3346" t="s">
        <v>1952</v>
      </c>
      <c r="G3346" t="s">
        <v>1953</v>
      </c>
      <c r="H3346" t="s">
        <v>6354</v>
      </c>
      <c r="I3346" t="s">
        <v>6197</v>
      </c>
      <c r="J3346" t="s">
        <v>2125</v>
      </c>
      <c r="K3346" t="s">
        <v>31</v>
      </c>
      <c r="L3346" t="s">
        <v>31</v>
      </c>
      <c r="M3346" t="s">
        <v>42</v>
      </c>
      <c r="N3346" t="s">
        <v>43</v>
      </c>
      <c r="O3346" t="s">
        <v>53</v>
      </c>
      <c r="P3346" t="s">
        <v>532</v>
      </c>
      <c r="Q3346" t="s">
        <v>106</v>
      </c>
      <c r="R3346" t="s">
        <v>2126</v>
      </c>
      <c r="S3346" t="str">
        <f t="shared" si="48"/>
        <v>ROJO MAMANI, NINFA CARLOTA</v>
      </c>
      <c r="T3346" t="s">
        <v>47</v>
      </c>
      <c r="U3346" t="s">
        <v>48</v>
      </c>
      <c r="V3346" t="s">
        <v>49</v>
      </c>
      <c r="W3346" t="s">
        <v>19189</v>
      </c>
      <c r="X3346" s="126">
        <v>23740</v>
      </c>
      <c r="Y3346" t="s">
        <v>2127</v>
      </c>
      <c r="AB3346" t="s">
        <v>38</v>
      </c>
      <c r="AC3346" t="s">
        <v>39</v>
      </c>
      <c r="AD3346" t="s">
        <v>40</v>
      </c>
    </row>
    <row r="3347" spans="1:30" x14ac:dyDescent="0.25">
      <c r="A3347" t="s">
        <v>2128</v>
      </c>
      <c r="B3347" t="s">
        <v>27</v>
      </c>
      <c r="C3347" t="s">
        <v>28</v>
      </c>
      <c r="D3347" t="s">
        <v>29</v>
      </c>
      <c r="E3347" t="s">
        <v>30</v>
      </c>
      <c r="F3347" t="s">
        <v>1952</v>
      </c>
      <c r="G3347" t="s">
        <v>1953</v>
      </c>
      <c r="H3347" t="s">
        <v>6354</v>
      </c>
      <c r="I3347" t="s">
        <v>6197</v>
      </c>
      <c r="J3347" t="s">
        <v>2128</v>
      </c>
      <c r="K3347" t="s">
        <v>31</v>
      </c>
      <c r="L3347" t="s">
        <v>31</v>
      </c>
      <c r="M3347" t="s">
        <v>42</v>
      </c>
      <c r="N3347" t="s">
        <v>43</v>
      </c>
      <c r="O3347" t="s">
        <v>53</v>
      </c>
      <c r="P3347" t="s">
        <v>78</v>
      </c>
      <c r="Q3347" t="s">
        <v>1065</v>
      </c>
      <c r="R3347" t="s">
        <v>2129</v>
      </c>
      <c r="S3347" t="str">
        <f t="shared" si="48"/>
        <v>PINEDA SARMIENTO, GENARO JOSE</v>
      </c>
      <c r="T3347" t="s">
        <v>47</v>
      </c>
      <c r="U3347" t="s">
        <v>48</v>
      </c>
      <c r="V3347" t="s">
        <v>49</v>
      </c>
      <c r="W3347" t="s">
        <v>19190</v>
      </c>
      <c r="X3347" s="126">
        <v>22877</v>
      </c>
      <c r="Y3347" t="s">
        <v>2130</v>
      </c>
      <c r="AB3347" t="s">
        <v>38</v>
      </c>
      <c r="AC3347" t="s">
        <v>39</v>
      </c>
      <c r="AD3347" t="s">
        <v>40</v>
      </c>
    </row>
    <row r="3348" spans="1:30" x14ac:dyDescent="0.25">
      <c r="A3348" t="s">
        <v>2131</v>
      </c>
      <c r="B3348" t="s">
        <v>27</v>
      </c>
      <c r="C3348" t="s">
        <v>28</v>
      </c>
      <c r="D3348" t="s">
        <v>29</v>
      </c>
      <c r="E3348" t="s">
        <v>30</v>
      </c>
      <c r="F3348" t="s">
        <v>1952</v>
      </c>
      <c r="G3348" t="s">
        <v>1953</v>
      </c>
      <c r="H3348" t="s">
        <v>6354</v>
      </c>
      <c r="I3348" t="s">
        <v>6197</v>
      </c>
      <c r="J3348" t="s">
        <v>2131</v>
      </c>
      <c r="K3348" t="s">
        <v>31</v>
      </c>
      <c r="L3348" t="s">
        <v>31</v>
      </c>
      <c r="M3348" t="s">
        <v>42</v>
      </c>
      <c r="N3348" t="s">
        <v>43</v>
      </c>
      <c r="O3348" t="s">
        <v>6386</v>
      </c>
      <c r="P3348" t="s">
        <v>255</v>
      </c>
      <c r="Q3348" t="s">
        <v>519</v>
      </c>
      <c r="R3348" t="s">
        <v>6429</v>
      </c>
      <c r="S3348" t="str">
        <f t="shared" si="48"/>
        <v>MAYTA MENDIZABAL, DENYS RUBEN</v>
      </c>
      <c r="T3348" t="s">
        <v>64</v>
      </c>
      <c r="U3348" t="s">
        <v>48</v>
      </c>
      <c r="V3348" t="s">
        <v>49</v>
      </c>
      <c r="W3348" t="s">
        <v>19191</v>
      </c>
      <c r="X3348" s="126">
        <v>34224</v>
      </c>
      <c r="Y3348" t="s">
        <v>6430</v>
      </c>
      <c r="AB3348" t="s">
        <v>38</v>
      </c>
      <c r="AC3348" t="s">
        <v>39</v>
      </c>
      <c r="AD3348" t="s">
        <v>40</v>
      </c>
    </row>
    <row r="3349" spans="1:30" x14ac:dyDescent="0.25">
      <c r="B3349" t="s">
        <v>27</v>
      </c>
      <c r="C3349" t="s">
        <v>28</v>
      </c>
      <c r="D3349" t="s">
        <v>29</v>
      </c>
      <c r="E3349" t="s">
        <v>30</v>
      </c>
      <c r="F3349" t="s">
        <v>1952</v>
      </c>
      <c r="G3349" t="s">
        <v>1953</v>
      </c>
      <c r="H3349" t="s">
        <v>6354</v>
      </c>
      <c r="I3349" t="s">
        <v>6197</v>
      </c>
      <c r="J3349" t="s">
        <v>2133</v>
      </c>
      <c r="K3349" t="s">
        <v>31</v>
      </c>
      <c r="L3349" t="s">
        <v>31</v>
      </c>
      <c r="M3349" t="s">
        <v>42</v>
      </c>
      <c r="N3349" t="s">
        <v>61</v>
      </c>
      <c r="O3349" t="s">
        <v>15875</v>
      </c>
      <c r="P3349" t="s">
        <v>158</v>
      </c>
      <c r="Q3349" t="s">
        <v>74</v>
      </c>
      <c r="R3349" t="s">
        <v>23205</v>
      </c>
      <c r="S3349" s="189" t="s">
        <v>235</v>
      </c>
      <c r="T3349" t="s">
        <v>64</v>
      </c>
      <c r="U3349" t="s">
        <v>48</v>
      </c>
      <c r="V3349" t="s">
        <v>49</v>
      </c>
      <c r="W3349" t="s">
        <v>23206</v>
      </c>
      <c r="X3349" s="126">
        <v>33426</v>
      </c>
      <c r="Y3349" t="s">
        <v>23207</v>
      </c>
      <c r="Z3349" s="126">
        <v>44256</v>
      </c>
      <c r="AA3349" s="126">
        <v>44561</v>
      </c>
      <c r="AB3349" t="s">
        <v>302</v>
      </c>
      <c r="AC3349" t="s">
        <v>6628</v>
      </c>
      <c r="AD3349" t="s">
        <v>40</v>
      </c>
    </row>
    <row r="3350" spans="1:30" x14ac:dyDescent="0.25">
      <c r="A3350" t="s">
        <v>2133</v>
      </c>
      <c r="B3350" t="s">
        <v>27</v>
      </c>
      <c r="C3350" t="s">
        <v>28</v>
      </c>
      <c r="D3350" t="s">
        <v>29</v>
      </c>
      <c r="E3350" t="s">
        <v>30</v>
      </c>
      <c r="F3350" t="s">
        <v>1952</v>
      </c>
      <c r="G3350" t="s">
        <v>1953</v>
      </c>
      <c r="H3350" t="s">
        <v>6354</v>
      </c>
      <c r="I3350" t="s">
        <v>6197</v>
      </c>
      <c r="J3350" t="s">
        <v>2133</v>
      </c>
      <c r="K3350" t="s">
        <v>31</v>
      </c>
      <c r="L3350" t="s">
        <v>31</v>
      </c>
      <c r="M3350" t="s">
        <v>42</v>
      </c>
      <c r="N3350" t="s">
        <v>43</v>
      </c>
      <c r="O3350" t="s">
        <v>53</v>
      </c>
      <c r="P3350" t="s">
        <v>75</v>
      </c>
      <c r="Q3350" t="s">
        <v>84</v>
      </c>
      <c r="R3350" t="s">
        <v>2134</v>
      </c>
      <c r="S3350" t="str">
        <f t="shared" si="48"/>
        <v>QUISPE ACHATA, MIGUEL GABRIEL</v>
      </c>
      <c r="T3350" t="s">
        <v>64</v>
      </c>
      <c r="U3350" t="s">
        <v>48</v>
      </c>
      <c r="V3350" t="s">
        <v>17168</v>
      </c>
      <c r="W3350" t="s">
        <v>19192</v>
      </c>
      <c r="X3350" s="126">
        <v>26936</v>
      </c>
      <c r="Y3350" t="s">
        <v>2135</v>
      </c>
      <c r="Z3350" s="126">
        <v>43466</v>
      </c>
      <c r="AA3350" s="126">
        <v>44926</v>
      </c>
      <c r="AB3350" t="s">
        <v>38</v>
      </c>
      <c r="AC3350" t="s">
        <v>39</v>
      </c>
      <c r="AD3350" t="s">
        <v>40</v>
      </c>
    </row>
    <row r="3351" spans="1:30" x14ac:dyDescent="0.25">
      <c r="A3351" t="s">
        <v>2136</v>
      </c>
      <c r="B3351" t="s">
        <v>27</v>
      </c>
      <c r="C3351" t="s">
        <v>28</v>
      </c>
      <c r="D3351" t="s">
        <v>29</v>
      </c>
      <c r="E3351" t="s">
        <v>30</v>
      </c>
      <c r="F3351" t="s">
        <v>1952</v>
      </c>
      <c r="G3351" t="s">
        <v>1953</v>
      </c>
      <c r="H3351" t="s">
        <v>6354</v>
      </c>
      <c r="I3351" t="s">
        <v>6197</v>
      </c>
      <c r="J3351" t="s">
        <v>2136</v>
      </c>
      <c r="K3351" t="s">
        <v>31</v>
      </c>
      <c r="L3351" t="s">
        <v>31</v>
      </c>
      <c r="M3351" t="s">
        <v>42</v>
      </c>
      <c r="N3351" t="s">
        <v>43</v>
      </c>
      <c r="O3351" t="s">
        <v>53</v>
      </c>
      <c r="P3351" t="s">
        <v>532</v>
      </c>
      <c r="Q3351" t="s">
        <v>106</v>
      </c>
      <c r="R3351" t="s">
        <v>2137</v>
      </c>
      <c r="S3351" t="str">
        <f t="shared" si="48"/>
        <v>ROJO MAMANI, FLORENCIA INES</v>
      </c>
      <c r="T3351" t="s">
        <v>47</v>
      </c>
      <c r="U3351" t="s">
        <v>48</v>
      </c>
      <c r="V3351" t="s">
        <v>49</v>
      </c>
      <c r="W3351" t="s">
        <v>19193</v>
      </c>
      <c r="X3351" s="126">
        <v>23625</v>
      </c>
      <c r="Y3351" t="s">
        <v>2138</v>
      </c>
      <c r="AB3351" t="s">
        <v>38</v>
      </c>
      <c r="AC3351" t="s">
        <v>39</v>
      </c>
      <c r="AD3351" t="s">
        <v>40</v>
      </c>
    </row>
    <row r="3352" spans="1:30" x14ac:dyDescent="0.25">
      <c r="A3352" t="s">
        <v>2139</v>
      </c>
      <c r="B3352" t="s">
        <v>27</v>
      </c>
      <c r="C3352" t="s">
        <v>28</v>
      </c>
      <c r="D3352" t="s">
        <v>29</v>
      </c>
      <c r="E3352" t="s">
        <v>30</v>
      </c>
      <c r="F3352" t="s">
        <v>1952</v>
      </c>
      <c r="G3352" t="s">
        <v>1953</v>
      </c>
      <c r="H3352" t="s">
        <v>6354</v>
      </c>
      <c r="I3352" t="s">
        <v>6197</v>
      </c>
      <c r="J3352" t="s">
        <v>2139</v>
      </c>
      <c r="K3352" t="s">
        <v>31</v>
      </c>
      <c r="L3352" t="s">
        <v>31</v>
      </c>
      <c r="M3352" t="s">
        <v>42</v>
      </c>
      <c r="N3352" t="s">
        <v>43</v>
      </c>
      <c r="O3352" t="s">
        <v>53</v>
      </c>
      <c r="P3352" t="s">
        <v>458</v>
      </c>
      <c r="Q3352" t="s">
        <v>228</v>
      </c>
      <c r="R3352" t="s">
        <v>2140</v>
      </c>
      <c r="S3352" t="str">
        <f t="shared" si="48"/>
        <v>VALDIVIA CALIZAYA, ELIZABETH PETRONILA</v>
      </c>
      <c r="T3352" t="s">
        <v>47</v>
      </c>
      <c r="U3352" t="s">
        <v>48</v>
      </c>
      <c r="V3352" t="s">
        <v>49</v>
      </c>
      <c r="W3352" t="s">
        <v>19194</v>
      </c>
      <c r="X3352" s="126">
        <v>22664</v>
      </c>
      <c r="Y3352" t="s">
        <v>2141</v>
      </c>
      <c r="AB3352" t="s">
        <v>38</v>
      </c>
      <c r="AC3352" t="s">
        <v>39</v>
      </c>
      <c r="AD3352" t="s">
        <v>40</v>
      </c>
    </row>
    <row r="3353" spans="1:30" x14ac:dyDescent="0.25">
      <c r="A3353" t="s">
        <v>2142</v>
      </c>
      <c r="B3353" t="s">
        <v>27</v>
      </c>
      <c r="C3353" t="s">
        <v>28</v>
      </c>
      <c r="D3353" t="s">
        <v>29</v>
      </c>
      <c r="E3353" t="s">
        <v>30</v>
      </c>
      <c r="F3353" t="s">
        <v>1952</v>
      </c>
      <c r="G3353" t="s">
        <v>1953</v>
      </c>
      <c r="H3353" t="s">
        <v>6354</v>
      </c>
      <c r="I3353" t="s">
        <v>6197</v>
      </c>
      <c r="J3353" t="s">
        <v>2142</v>
      </c>
      <c r="K3353" t="s">
        <v>31</v>
      </c>
      <c r="L3353" t="s">
        <v>31</v>
      </c>
      <c r="M3353" t="s">
        <v>42</v>
      </c>
      <c r="N3353" t="s">
        <v>61</v>
      </c>
      <c r="O3353" t="s">
        <v>19195</v>
      </c>
      <c r="P3353" t="s">
        <v>373</v>
      </c>
      <c r="Q3353" t="s">
        <v>633</v>
      </c>
      <c r="R3353" t="s">
        <v>677</v>
      </c>
      <c r="S3353" s="189" t="s">
        <v>235</v>
      </c>
      <c r="T3353" t="s">
        <v>64</v>
      </c>
      <c r="U3353" t="s">
        <v>48</v>
      </c>
      <c r="V3353" t="s">
        <v>49</v>
      </c>
      <c r="W3353" t="s">
        <v>23208</v>
      </c>
      <c r="X3353" s="126">
        <v>28137</v>
      </c>
      <c r="Y3353" t="s">
        <v>23209</v>
      </c>
      <c r="Z3353" s="126">
        <v>44470</v>
      </c>
      <c r="AA3353" s="126">
        <v>44561</v>
      </c>
      <c r="AB3353" t="s">
        <v>38</v>
      </c>
      <c r="AC3353" t="s">
        <v>6628</v>
      </c>
      <c r="AD3353" t="s">
        <v>40</v>
      </c>
    </row>
    <row r="3354" spans="1:30" x14ac:dyDescent="0.25">
      <c r="A3354" t="s">
        <v>2143</v>
      </c>
      <c r="B3354" t="s">
        <v>27</v>
      </c>
      <c r="C3354" t="s">
        <v>28</v>
      </c>
      <c r="D3354" t="s">
        <v>29</v>
      </c>
      <c r="E3354" t="s">
        <v>30</v>
      </c>
      <c r="F3354" t="s">
        <v>1952</v>
      </c>
      <c r="G3354" t="s">
        <v>1953</v>
      </c>
      <c r="H3354" t="s">
        <v>6354</v>
      </c>
      <c r="I3354" t="s">
        <v>6197</v>
      </c>
      <c r="J3354" t="s">
        <v>2143</v>
      </c>
      <c r="K3354" t="s">
        <v>31</v>
      </c>
      <c r="L3354" t="s">
        <v>31</v>
      </c>
      <c r="M3354" t="s">
        <v>42</v>
      </c>
      <c r="N3354" t="s">
        <v>43</v>
      </c>
      <c r="O3354" t="s">
        <v>2144</v>
      </c>
      <c r="P3354" t="s">
        <v>6387</v>
      </c>
      <c r="Q3354" t="s">
        <v>194</v>
      </c>
      <c r="R3354" t="s">
        <v>6388</v>
      </c>
      <c r="S3354" t="str">
        <f t="shared" si="48"/>
        <v>TACURI VALDEZ, JULIO ALBERTO</v>
      </c>
      <c r="T3354" t="s">
        <v>64</v>
      </c>
      <c r="U3354" t="s">
        <v>48</v>
      </c>
      <c r="V3354" t="s">
        <v>49</v>
      </c>
      <c r="W3354" t="s">
        <v>19196</v>
      </c>
      <c r="X3354" s="126">
        <v>32391</v>
      </c>
      <c r="Y3354" t="s">
        <v>6389</v>
      </c>
      <c r="AB3354" t="s">
        <v>38</v>
      </c>
      <c r="AC3354" t="s">
        <v>39</v>
      </c>
      <c r="AD3354" t="s">
        <v>40</v>
      </c>
    </row>
    <row r="3355" spans="1:30" x14ac:dyDescent="0.25">
      <c r="A3355" t="s">
        <v>2145</v>
      </c>
      <c r="B3355" t="s">
        <v>27</v>
      </c>
      <c r="C3355" t="s">
        <v>28</v>
      </c>
      <c r="D3355" t="s">
        <v>29</v>
      </c>
      <c r="E3355" t="s">
        <v>30</v>
      </c>
      <c r="F3355" t="s">
        <v>1952</v>
      </c>
      <c r="G3355" t="s">
        <v>1953</v>
      </c>
      <c r="H3355" t="s">
        <v>6354</v>
      </c>
      <c r="I3355" t="s">
        <v>6197</v>
      </c>
      <c r="J3355" t="s">
        <v>2145</v>
      </c>
      <c r="K3355" t="s">
        <v>31</v>
      </c>
      <c r="L3355" t="s">
        <v>31</v>
      </c>
      <c r="M3355" t="s">
        <v>42</v>
      </c>
      <c r="N3355" t="s">
        <v>61</v>
      </c>
      <c r="O3355" t="s">
        <v>14443</v>
      </c>
      <c r="P3355" t="s">
        <v>374</v>
      </c>
      <c r="Q3355" t="s">
        <v>106</v>
      </c>
      <c r="R3355" t="s">
        <v>23210</v>
      </c>
      <c r="S3355" s="189" t="s">
        <v>235</v>
      </c>
      <c r="T3355" t="s">
        <v>64</v>
      </c>
      <c r="U3355" t="s">
        <v>48</v>
      </c>
      <c r="V3355" t="s">
        <v>49</v>
      </c>
      <c r="W3355" t="s">
        <v>23211</v>
      </c>
      <c r="X3355" s="126">
        <v>26096</v>
      </c>
      <c r="Y3355" t="s">
        <v>23212</v>
      </c>
      <c r="Z3355" s="126">
        <v>44256</v>
      </c>
      <c r="AA3355" s="126">
        <v>44561</v>
      </c>
      <c r="AB3355" t="s">
        <v>38</v>
      </c>
      <c r="AC3355" t="s">
        <v>6628</v>
      </c>
      <c r="AD3355" t="s">
        <v>40</v>
      </c>
    </row>
    <row r="3356" spans="1:30" x14ac:dyDescent="0.25">
      <c r="A3356" t="s">
        <v>2146</v>
      </c>
      <c r="B3356" t="s">
        <v>27</v>
      </c>
      <c r="C3356" t="s">
        <v>28</v>
      </c>
      <c r="D3356" t="s">
        <v>29</v>
      </c>
      <c r="E3356" t="s">
        <v>30</v>
      </c>
      <c r="F3356" t="s">
        <v>1952</v>
      </c>
      <c r="G3356" t="s">
        <v>1953</v>
      </c>
      <c r="H3356" t="s">
        <v>6354</v>
      </c>
      <c r="I3356" t="s">
        <v>6197</v>
      </c>
      <c r="J3356" t="s">
        <v>2146</v>
      </c>
      <c r="K3356" t="s">
        <v>31</v>
      </c>
      <c r="L3356" t="s">
        <v>31</v>
      </c>
      <c r="M3356" t="s">
        <v>42</v>
      </c>
      <c r="N3356" t="s">
        <v>43</v>
      </c>
      <c r="O3356" t="s">
        <v>2147</v>
      </c>
      <c r="P3356" t="s">
        <v>336</v>
      </c>
      <c r="Q3356" t="s">
        <v>75</v>
      </c>
      <c r="R3356" t="s">
        <v>962</v>
      </c>
      <c r="S3356" t="str">
        <f t="shared" si="48"/>
        <v>SURCO QUISPE, JULIO CESAR</v>
      </c>
      <c r="T3356" t="s">
        <v>52</v>
      </c>
      <c r="U3356" t="s">
        <v>48</v>
      </c>
      <c r="V3356" t="s">
        <v>49</v>
      </c>
      <c r="W3356" t="s">
        <v>19197</v>
      </c>
      <c r="X3356" s="126">
        <v>23920</v>
      </c>
      <c r="Y3356" t="s">
        <v>2148</v>
      </c>
      <c r="AB3356" t="s">
        <v>38</v>
      </c>
      <c r="AC3356" t="s">
        <v>39</v>
      </c>
      <c r="AD3356" t="s">
        <v>40</v>
      </c>
    </row>
    <row r="3357" spans="1:30" x14ac:dyDescent="0.25">
      <c r="A3357" t="s">
        <v>2149</v>
      </c>
      <c r="B3357" t="s">
        <v>27</v>
      </c>
      <c r="C3357" t="s">
        <v>28</v>
      </c>
      <c r="D3357" t="s">
        <v>29</v>
      </c>
      <c r="E3357" t="s">
        <v>30</v>
      </c>
      <c r="F3357" t="s">
        <v>1952</v>
      </c>
      <c r="G3357" t="s">
        <v>1953</v>
      </c>
      <c r="H3357" t="s">
        <v>6354</v>
      </c>
      <c r="I3357" t="s">
        <v>6197</v>
      </c>
      <c r="J3357" t="s">
        <v>2149</v>
      </c>
      <c r="K3357" t="s">
        <v>31</v>
      </c>
      <c r="L3357" t="s">
        <v>31</v>
      </c>
      <c r="M3357" t="s">
        <v>42</v>
      </c>
      <c r="N3357" t="s">
        <v>43</v>
      </c>
      <c r="O3357" t="s">
        <v>6390</v>
      </c>
      <c r="P3357" t="s">
        <v>106</v>
      </c>
      <c r="Q3357" t="s">
        <v>698</v>
      </c>
      <c r="R3357" t="s">
        <v>994</v>
      </c>
      <c r="S3357" t="str">
        <f t="shared" si="48"/>
        <v>MAMANI MARTINEZ, FREDY</v>
      </c>
      <c r="T3357" t="s">
        <v>64</v>
      </c>
      <c r="U3357" t="s">
        <v>48</v>
      </c>
      <c r="V3357" t="s">
        <v>49</v>
      </c>
      <c r="W3357" t="s">
        <v>19198</v>
      </c>
      <c r="X3357" s="126">
        <v>29607</v>
      </c>
      <c r="Y3357" t="s">
        <v>1602</v>
      </c>
      <c r="AB3357" t="s">
        <v>38</v>
      </c>
      <c r="AC3357" t="s">
        <v>39</v>
      </c>
      <c r="AD3357" t="s">
        <v>40</v>
      </c>
    </row>
    <row r="3358" spans="1:30" x14ac:dyDescent="0.25">
      <c r="A3358" t="s">
        <v>2150</v>
      </c>
      <c r="B3358" t="s">
        <v>27</v>
      </c>
      <c r="C3358" t="s">
        <v>28</v>
      </c>
      <c r="D3358" t="s">
        <v>29</v>
      </c>
      <c r="E3358" t="s">
        <v>30</v>
      </c>
      <c r="F3358" t="s">
        <v>1952</v>
      </c>
      <c r="G3358" t="s">
        <v>1953</v>
      </c>
      <c r="H3358" t="s">
        <v>6354</v>
      </c>
      <c r="I3358" t="s">
        <v>6197</v>
      </c>
      <c r="J3358" t="s">
        <v>2150</v>
      </c>
      <c r="K3358" t="s">
        <v>31</v>
      </c>
      <c r="L3358" t="s">
        <v>31</v>
      </c>
      <c r="M3358" t="s">
        <v>42</v>
      </c>
      <c r="N3358" t="s">
        <v>43</v>
      </c>
      <c r="O3358" t="s">
        <v>53</v>
      </c>
      <c r="P3358" t="s">
        <v>2151</v>
      </c>
      <c r="Q3358" t="s">
        <v>133</v>
      </c>
      <c r="R3358" t="s">
        <v>2152</v>
      </c>
      <c r="S3358" t="str">
        <f t="shared" si="48"/>
        <v>ZARAZA CRUZ, JORGE SALVADOR</v>
      </c>
      <c r="T3358" t="s">
        <v>59</v>
      </c>
      <c r="U3358" t="s">
        <v>48</v>
      </c>
      <c r="V3358" t="s">
        <v>49</v>
      </c>
      <c r="W3358" t="s">
        <v>19199</v>
      </c>
      <c r="X3358" s="126">
        <v>23599</v>
      </c>
      <c r="Y3358" t="s">
        <v>2153</v>
      </c>
      <c r="AB3358" t="s">
        <v>38</v>
      </c>
      <c r="AC3358" t="s">
        <v>39</v>
      </c>
      <c r="AD3358" t="s">
        <v>40</v>
      </c>
    </row>
    <row r="3359" spans="1:30" x14ac:dyDescent="0.25">
      <c r="A3359" t="s">
        <v>2154</v>
      </c>
      <c r="B3359" t="s">
        <v>27</v>
      </c>
      <c r="C3359" t="s">
        <v>28</v>
      </c>
      <c r="D3359" t="s">
        <v>29</v>
      </c>
      <c r="E3359" t="s">
        <v>30</v>
      </c>
      <c r="F3359" t="s">
        <v>1952</v>
      </c>
      <c r="G3359" t="s">
        <v>1953</v>
      </c>
      <c r="H3359" t="s">
        <v>6354</v>
      </c>
      <c r="I3359" t="s">
        <v>6197</v>
      </c>
      <c r="J3359" t="s">
        <v>2154</v>
      </c>
      <c r="K3359" t="s">
        <v>31</v>
      </c>
      <c r="L3359" t="s">
        <v>31</v>
      </c>
      <c r="M3359" t="s">
        <v>42</v>
      </c>
      <c r="N3359" t="s">
        <v>43</v>
      </c>
      <c r="O3359" t="s">
        <v>53</v>
      </c>
      <c r="P3359" t="s">
        <v>394</v>
      </c>
      <c r="Q3359" t="s">
        <v>106</v>
      </c>
      <c r="R3359" t="s">
        <v>2155</v>
      </c>
      <c r="S3359" t="str">
        <f t="shared" si="48"/>
        <v>ZEVALLOS MAMANI, EFRAIN PAULINO</v>
      </c>
      <c r="T3359" t="s">
        <v>47</v>
      </c>
      <c r="U3359" t="s">
        <v>48</v>
      </c>
      <c r="V3359" t="s">
        <v>49</v>
      </c>
      <c r="W3359" t="s">
        <v>19200</v>
      </c>
      <c r="X3359" s="126">
        <v>23550</v>
      </c>
      <c r="Y3359" t="s">
        <v>2156</v>
      </c>
      <c r="AB3359" t="s">
        <v>38</v>
      </c>
      <c r="AC3359" t="s">
        <v>39</v>
      </c>
      <c r="AD3359" t="s">
        <v>40</v>
      </c>
    </row>
    <row r="3360" spans="1:30" x14ac:dyDescent="0.25">
      <c r="A3360" t="s">
        <v>2158</v>
      </c>
      <c r="B3360" t="s">
        <v>27</v>
      </c>
      <c r="C3360" t="s">
        <v>28</v>
      </c>
      <c r="D3360" t="s">
        <v>29</v>
      </c>
      <c r="E3360" t="s">
        <v>30</v>
      </c>
      <c r="F3360" t="s">
        <v>1952</v>
      </c>
      <c r="G3360" t="s">
        <v>1953</v>
      </c>
      <c r="H3360" t="s">
        <v>6354</v>
      </c>
      <c r="I3360" t="s">
        <v>6197</v>
      </c>
      <c r="J3360" t="s">
        <v>2158</v>
      </c>
      <c r="K3360" t="s">
        <v>31</v>
      </c>
      <c r="L3360" t="s">
        <v>31</v>
      </c>
      <c r="M3360" t="s">
        <v>42</v>
      </c>
      <c r="N3360" t="s">
        <v>43</v>
      </c>
      <c r="O3360" t="s">
        <v>2159</v>
      </c>
      <c r="P3360" t="s">
        <v>214</v>
      </c>
      <c r="Q3360" t="s">
        <v>799</v>
      </c>
      <c r="R3360" t="s">
        <v>177</v>
      </c>
      <c r="S3360" t="str">
        <f t="shared" si="48"/>
        <v>PALACIOS CANQUI, MARITZA</v>
      </c>
      <c r="T3360" t="s">
        <v>59</v>
      </c>
      <c r="U3360" t="s">
        <v>48</v>
      </c>
      <c r="V3360" t="s">
        <v>49</v>
      </c>
      <c r="W3360" t="s">
        <v>19201</v>
      </c>
      <c r="X3360" s="126">
        <v>28482</v>
      </c>
      <c r="Y3360" t="s">
        <v>2160</v>
      </c>
      <c r="AB3360" t="s">
        <v>38</v>
      </c>
      <c r="AC3360" t="s">
        <v>39</v>
      </c>
      <c r="AD3360" t="s">
        <v>40</v>
      </c>
    </row>
    <row r="3361" spans="1:30" x14ac:dyDescent="0.25">
      <c r="A3361" t="s">
        <v>2161</v>
      </c>
      <c r="B3361" t="s">
        <v>27</v>
      </c>
      <c r="C3361" t="s">
        <v>28</v>
      </c>
      <c r="D3361" t="s">
        <v>29</v>
      </c>
      <c r="E3361" t="s">
        <v>30</v>
      </c>
      <c r="F3361" t="s">
        <v>1952</v>
      </c>
      <c r="G3361" t="s">
        <v>1953</v>
      </c>
      <c r="H3361" t="s">
        <v>6354</v>
      </c>
      <c r="I3361" t="s">
        <v>6197</v>
      </c>
      <c r="J3361" t="s">
        <v>2161</v>
      </c>
      <c r="K3361" t="s">
        <v>31</v>
      </c>
      <c r="L3361" t="s">
        <v>31</v>
      </c>
      <c r="M3361" t="s">
        <v>42</v>
      </c>
      <c r="N3361" t="s">
        <v>43</v>
      </c>
      <c r="O3361" t="s">
        <v>2162</v>
      </c>
      <c r="P3361" t="s">
        <v>227</v>
      </c>
      <c r="Q3361" t="s">
        <v>170</v>
      </c>
      <c r="R3361" t="s">
        <v>1976</v>
      </c>
      <c r="S3361" t="str">
        <f t="shared" si="48"/>
        <v>JIMENEZ PACHECO, JUAN SEBASTIAN</v>
      </c>
      <c r="T3361" t="s">
        <v>52</v>
      </c>
      <c r="U3361" t="s">
        <v>48</v>
      </c>
      <c r="V3361" t="s">
        <v>49</v>
      </c>
      <c r="W3361" t="s">
        <v>19202</v>
      </c>
      <c r="X3361" s="126">
        <v>25459</v>
      </c>
      <c r="Y3361" t="s">
        <v>1977</v>
      </c>
      <c r="AB3361" t="s">
        <v>38</v>
      </c>
      <c r="AC3361" t="s">
        <v>39</v>
      </c>
      <c r="AD3361" t="s">
        <v>40</v>
      </c>
    </row>
    <row r="3362" spans="1:30" x14ac:dyDescent="0.25">
      <c r="B3362" t="s">
        <v>27</v>
      </c>
      <c r="C3362" t="s">
        <v>28</v>
      </c>
      <c r="D3362" t="s">
        <v>29</v>
      </c>
      <c r="E3362" t="s">
        <v>30</v>
      </c>
      <c r="F3362" t="s">
        <v>1952</v>
      </c>
      <c r="G3362" t="s">
        <v>1953</v>
      </c>
      <c r="H3362" t="s">
        <v>6354</v>
      </c>
      <c r="I3362" t="s">
        <v>6197</v>
      </c>
      <c r="J3362" t="s">
        <v>2163</v>
      </c>
      <c r="K3362" t="s">
        <v>31</v>
      </c>
      <c r="L3362" t="s">
        <v>31</v>
      </c>
      <c r="M3362" t="s">
        <v>42</v>
      </c>
      <c r="N3362" t="s">
        <v>61</v>
      </c>
      <c r="O3362" t="s">
        <v>19203</v>
      </c>
      <c r="P3362" t="s">
        <v>1717</v>
      </c>
      <c r="Q3362" t="s">
        <v>2614</v>
      </c>
      <c r="R3362" t="s">
        <v>884</v>
      </c>
      <c r="S3362" s="189" t="s">
        <v>235</v>
      </c>
      <c r="T3362" t="s">
        <v>64</v>
      </c>
      <c r="U3362" t="s">
        <v>48</v>
      </c>
      <c r="V3362" t="s">
        <v>49</v>
      </c>
      <c r="W3362" t="s">
        <v>23213</v>
      </c>
      <c r="X3362" s="126">
        <v>31194</v>
      </c>
      <c r="Y3362" t="s">
        <v>23214</v>
      </c>
      <c r="Z3362" s="126">
        <v>44256</v>
      </c>
      <c r="AA3362" s="126">
        <v>44561</v>
      </c>
      <c r="AB3362" t="s">
        <v>302</v>
      </c>
      <c r="AC3362" t="s">
        <v>6628</v>
      </c>
      <c r="AD3362" t="s">
        <v>40</v>
      </c>
    </row>
    <row r="3363" spans="1:30" x14ac:dyDescent="0.25">
      <c r="A3363" t="s">
        <v>2163</v>
      </c>
      <c r="B3363" t="s">
        <v>27</v>
      </c>
      <c r="C3363" t="s">
        <v>28</v>
      </c>
      <c r="D3363" t="s">
        <v>29</v>
      </c>
      <c r="E3363" t="s">
        <v>30</v>
      </c>
      <c r="F3363" t="s">
        <v>1952</v>
      </c>
      <c r="G3363" t="s">
        <v>1953</v>
      </c>
      <c r="H3363" t="s">
        <v>6354</v>
      </c>
      <c r="I3363" t="s">
        <v>6197</v>
      </c>
      <c r="J3363" t="s">
        <v>2163</v>
      </c>
      <c r="K3363" t="s">
        <v>31</v>
      </c>
      <c r="L3363" t="s">
        <v>31</v>
      </c>
      <c r="M3363" t="s">
        <v>42</v>
      </c>
      <c r="N3363" t="s">
        <v>43</v>
      </c>
      <c r="O3363" t="s">
        <v>14444</v>
      </c>
      <c r="P3363" t="s">
        <v>230</v>
      </c>
      <c r="Q3363" t="s">
        <v>461</v>
      </c>
      <c r="R3363" t="s">
        <v>4508</v>
      </c>
      <c r="S3363" t="str">
        <f t="shared" si="48"/>
        <v>TICONA LIMA, ABRAHAM ROBERTO</v>
      </c>
      <c r="T3363" t="s">
        <v>36</v>
      </c>
      <c r="U3363" t="s">
        <v>48</v>
      </c>
      <c r="V3363" t="s">
        <v>813</v>
      </c>
      <c r="W3363" t="s">
        <v>19204</v>
      </c>
      <c r="X3363" s="126">
        <v>24913</v>
      </c>
      <c r="Y3363" t="s">
        <v>4509</v>
      </c>
      <c r="Z3363" s="126">
        <v>44256</v>
      </c>
      <c r="AA3363" s="126">
        <v>44561</v>
      </c>
      <c r="AB3363" t="s">
        <v>38</v>
      </c>
      <c r="AC3363" t="s">
        <v>39</v>
      </c>
      <c r="AD3363" t="s">
        <v>40</v>
      </c>
    </row>
    <row r="3364" spans="1:30" x14ac:dyDescent="0.25">
      <c r="A3364" t="s">
        <v>2165</v>
      </c>
      <c r="B3364" t="s">
        <v>27</v>
      </c>
      <c r="C3364" t="s">
        <v>28</v>
      </c>
      <c r="D3364" t="s">
        <v>29</v>
      </c>
      <c r="E3364" t="s">
        <v>30</v>
      </c>
      <c r="F3364" t="s">
        <v>1952</v>
      </c>
      <c r="G3364" t="s">
        <v>1953</v>
      </c>
      <c r="H3364" t="s">
        <v>6354</v>
      </c>
      <c r="I3364" t="s">
        <v>6197</v>
      </c>
      <c r="J3364" t="s">
        <v>2165</v>
      </c>
      <c r="K3364" t="s">
        <v>31</v>
      </c>
      <c r="L3364" t="s">
        <v>31</v>
      </c>
      <c r="M3364" t="s">
        <v>42</v>
      </c>
      <c r="N3364" t="s">
        <v>43</v>
      </c>
      <c r="O3364" t="s">
        <v>2166</v>
      </c>
      <c r="P3364" t="s">
        <v>2167</v>
      </c>
      <c r="Q3364" t="s">
        <v>106</v>
      </c>
      <c r="R3364" t="s">
        <v>2168</v>
      </c>
      <c r="S3364" t="str">
        <f t="shared" si="48"/>
        <v>ALEGRIA MAMANI, LISBET GRITEL</v>
      </c>
      <c r="T3364" t="s">
        <v>52</v>
      </c>
      <c r="U3364" t="s">
        <v>48</v>
      </c>
      <c r="V3364" t="s">
        <v>49</v>
      </c>
      <c r="W3364" t="s">
        <v>19205</v>
      </c>
      <c r="X3364" s="126">
        <v>26112</v>
      </c>
      <c r="Y3364" t="s">
        <v>2169</v>
      </c>
      <c r="AB3364" t="s">
        <v>38</v>
      </c>
      <c r="AC3364" t="s">
        <v>39</v>
      </c>
      <c r="AD3364" t="s">
        <v>40</v>
      </c>
    </row>
    <row r="3365" spans="1:30" x14ac:dyDescent="0.25">
      <c r="A3365" t="s">
        <v>2170</v>
      </c>
      <c r="B3365" t="s">
        <v>27</v>
      </c>
      <c r="C3365" t="s">
        <v>28</v>
      </c>
      <c r="D3365" t="s">
        <v>29</v>
      </c>
      <c r="E3365" t="s">
        <v>30</v>
      </c>
      <c r="F3365" t="s">
        <v>1952</v>
      </c>
      <c r="G3365" t="s">
        <v>1953</v>
      </c>
      <c r="H3365" t="s">
        <v>6354</v>
      </c>
      <c r="I3365" t="s">
        <v>6197</v>
      </c>
      <c r="J3365" t="s">
        <v>2170</v>
      </c>
      <c r="K3365" t="s">
        <v>31</v>
      </c>
      <c r="L3365" t="s">
        <v>31</v>
      </c>
      <c r="M3365" t="s">
        <v>42</v>
      </c>
      <c r="N3365" t="s">
        <v>43</v>
      </c>
      <c r="O3365" t="s">
        <v>2171</v>
      </c>
      <c r="P3365" t="s">
        <v>745</v>
      </c>
      <c r="Q3365" t="s">
        <v>791</v>
      </c>
      <c r="R3365" t="s">
        <v>2172</v>
      </c>
      <c r="S3365" t="str">
        <f t="shared" si="48"/>
        <v>HUMPIRE COPA, MODESTA</v>
      </c>
      <c r="T3365" t="s">
        <v>47</v>
      </c>
      <c r="U3365" t="s">
        <v>48</v>
      </c>
      <c r="V3365" t="s">
        <v>49</v>
      </c>
      <c r="W3365" t="s">
        <v>19206</v>
      </c>
      <c r="X3365" s="126">
        <v>21958</v>
      </c>
      <c r="Y3365" t="s">
        <v>2173</v>
      </c>
      <c r="AB3365" t="s">
        <v>38</v>
      </c>
      <c r="AC3365" t="s">
        <v>39</v>
      </c>
      <c r="AD3365" t="s">
        <v>40</v>
      </c>
    </row>
    <row r="3366" spans="1:30" x14ac:dyDescent="0.25">
      <c r="A3366" t="s">
        <v>2174</v>
      </c>
      <c r="B3366" t="s">
        <v>27</v>
      </c>
      <c r="C3366" t="s">
        <v>28</v>
      </c>
      <c r="D3366" t="s">
        <v>29</v>
      </c>
      <c r="E3366" t="s">
        <v>30</v>
      </c>
      <c r="F3366" t="s">
        <v>1952</v>
      </c>
      <c r="G3366" t="s">
        <v>1953</v>
      </c>
      <c r="H3366" t="s">
        <v>6354</v>
      </c>
      <c r="I3366" t="s">
        <v>6197</v>
      </c>
      <c r="J3366" t="s">
        <v>2174</v>
      </c>
      <c r="K3366" t="s">
        <v>31</v>
      </c>
      <c r="L3366" t="s">
        <v>31</v>
      </c>
      <c r="M3366" t="s">
        <v>42</v>
      </c>
      <c r="N3366" t="s">
        <v>43</v>
      </c>
      <c r="O3366" t="s">
        <v>2175</v>
      </c>
      <c r="P3366" t="s">
        <v>45</v>
      </c>
      <c r="Q3366" t="s">
        <v>106</v>
      </c>
      <c r="R3366" t="s">
        <v>702</v>
      </c>
      <c r="S3366" t="str">
        <f t="shared" si="48"/>
        <v>CHOQUEHUANCA MAMANI, JUAN</v>
      </c>
      <c r="T3366" t="s">
        <v>59</v>
      </c>
      <c r="U3366" t="s">
        <v>48</v>
      </c>
      <c r="V3366" t="s">
        <v>16183</v>
      </c>
      <c r="W3366" t="s">
        <v>19207</v>
      </c>
      <c r="X3366" s="126">
        <v>21546</v>
      </c>
      <c r="Y3366" t="s">
        <v>2176</v>
      </c>
      <c r="Z3366" s="126">
        <v>44378</v>
      </c>
      <c r="AA3366" s="126">
        <v>44560</v>
      </c>
      <c r="AB3366" t="s">
        <v>38</v>
      </c>
      <c r="AC3366" t="s">
        <v>39</v>
      </c>
      <c r="AD3366" t="s">
        <v>40</v>
      </c>
    </row>
    <row r="3367" spans="1:30" x14ac:dyDescent="0.25">
      <c r="B3367" t="s">
        <v>27</v>
      </c>
      <c r="C3367" t="s">
        <v>28</v>
      </c>
      <c r="D3367" t="s">
        <v>29</v>
      </c>
      <c r="E3367" t="s">
        <v>30</v>
      </c>
      <c r="F3367" t="s">
        <v>1952</v>
      </c>
      <c r="G3367" t="s">
        <v>1953</v>
      </c>
      <c r="H3367" t="s">
        <v>6354</v>
      </c>
      <c r="I3367" t="s">
        <v>6197</v>
      </c>
      <c r="J3367" t="s">
        <v>2174</v>
      </c>
      <c r="K3367" t="s">
        <v>31</v>
      </c>
      <c r="L3367" t="s">
        <v>31</v>
      </c>
      <c r="M3367" t="s">
        <v>42</v>
      </c>
      <c r="N3367" t="s">
        <v>61</v>
      </c>
      <c r="O3367" t="s">
        <v>19208</v>
      </c>
      <c r="P3367" t="s">
        <v>468</v>
      </c>
      <c r="Q3367" t="s">
        <v>126</v>
      </c>
      <c r="R3367" t="s">
        <v>23215</v>
      </c>
      <c r="S3367" s="189" t="s">
        <v>235</v>
      </c>
      <c r="T3367" t="s">
        <v>64</v>
      </c>
      <c r="U3367" t="s">
        <v>48</v>
      </c>
      <c r="V3367" t="s">
        <v>49</v>
      </c>
      <c r="W3367" t="s">
        <v>23216</v>
      </c>
      <c r="X3367" s="126">
        <v>32679</v>
      </c>
      <c r="Y3367" t="s">
        <v>23217</v>
      </c>
      <c r="Z3367" s="126">
        <v>44378</v>
      </c>
      <c r="AA3367" s="126">
        <v>44560</v>
      </c>
      <c r="AB3367" t="s">
        <v>302</v>
      </c>
      <c r="AC3367" t="s">
        <v>6628</v>
      </c>
      <c r="AD3367" t="s">
        <v>40</v>
      </c>
    </row>
    <row r="3368" spans="1:30" x14ac:dyDescent="0.25">
      <c r="B3368" t="s">
        <v>27</v>
      </c>
      <c r="C3368" t="s">
        <v>28</v>
      </c>
      <c r="D3368" t="s">
        <v>29</v>
      </c>
      <c r="E3368" t="s">
        <v>30</v>
      </c>
      <c r="F3368" t="s">
        <v>1952</v>
      </c>
      <c r="G3368" t="s">
        <v>1953</v>
      </c>
      <c r="H3368" t="s">
        <v>6354</v>
      </c>
      <c r="I3368" t="s">
        <v>6197</v>
      </c>
      <c r="J3368" t="s">
        <v>6391</v>
      </c>
      <c r="K3368" t="s">
        <v>31</v>
      </c>
      <c r="L3368" t="s">
        <v>31</v>
      </c>
      <c r="M3368" t="s">
        <v>42</v>
      </c>
      <c r="N3368" t="s">
        <v>61</v>
      </c>
      <c r="O3368" t="s">
        <v>19209</v>
      </c>
      <c r="P3368" t="s">
        <v>967</v>
      </c>
      <c r="Q3368" t="s">
        <v>257</v>
      </c>
      <c r="R3368" t="s">
        <v>23218</v>
      </c>
      <c r="S3368" s="189" t="s">
        <v>235</v>
      </c>
      <c r="T3368" t="s">
        <v>64</v>
      </c>
      <c r="U3368" t="s">
        <v>48</v>
      </c>
      <c r="V3368" t="s">
        <v>49</v>
      </c>
      <c r="W3368" t="s">
        <v>23219</v>
      </c>
      <c r="X3368" s="126">
        <v>30327</v>
      </c>
      <c r="Y3368" t="s">
        <v>23220</v>
      </c>
      <c r="Z3368" s="126">
        <v>44256</v>
      </c>
      <c r="AA3368" s="126">
        <v>44561</v>
      </c>
      <c r="AB3368" t="s">
        <v>302</v>
      </c>
      <c r="AC3368" t="s">
        <v>6628</v>
      </c>
      <c r="AD3368" t="s">
        <v>40</v>
      </c>
    </row>
    <row r="3369" spans="1:30" x14ac:dyDescent="0.25">
      <c r="A3369" t="s">
        <v>6391</v>
      </c>
      <c r="B3369" t="s">
        <v>27</v>
      </c>
      <c r="C3369" t="s">
        <v>28</v>
      </c>
      <c r="D3369" t="s">
        <v>29</v>
      </c>
      <c r="E3369" t="s">
        <v>30</v>
      </c>
      <c r="F3369" t="s">
        <v>1952</v>
      </c>
      <c r="G3369" t="s">
        <v>1953</v>
      </c>
      <c r="H3369" t="s">
        <v>6354</v>
      </c>
      <c r="I3369" t="s">
        <v>6197</v>
      </c>
      <c r="J3369" t="s">
        <v>6391</v>
      </c>
      <c r="K3369" t="s">
        <v>31</v>
      </c>
      <c r="L3369" t="s">
        <v>31</v>
      </c>
      <c r="M3369" t="s">
        <v>42</v>
      </c>
      <c r="N3369" t="s">
        <v>43</v>
      </c>
      <c r="O3369" t="s">
        <v>6392</v>
      </c>
      <c r="P3369" t="s">
        <v>434</v>
      </c>
      <c r="Q3369" t="s">
        <v>75</v>
      </c>
      <c r="R3369" t="s">
        <v>1119</v>
      </c>
      <c r="S3369" t="str">
        <f t="shared" si="48"/>
        <v>MELO QUISPE, FAUSTO</v>
      </c>
      <c r="T3369" t="s">
        <v>316</v>
      </c>
      <c r="U3369" t="s">
        <v>48</v>
      </c>
      <c r="V3369" t="s">
        <v>813</v>
      </c>
      <c r="W3369" t="s">
        <v>19210</v>
      </c>
      <c r="X3369" s="126">
        <v>24817</v>
      </c>
      <c r="Y3369" t="s">
        <v>1120</v>
      </c>
      <c r="Z3369" s="126">
        <v>44256</v>
      </c>
      <c r="AA3369" s="126">
        <v>44561</v>
      </c>
      <c r="AB3369" t="s">
        <v>38</v>
      </c>
      <c r="AC3369" t="s">
        <v>39</v>
      </c>
      <c r="AD3369" t="s">
        <v>40</v>
      </c>
    </row>
    <row r="3370" spans="1:30" x14ac:dyDescent="0.25">
      <c r="A3370" t="s">
        <v>2177</v>
      </c>
      <c r="B3370" t="s">
        <v>27</v>
      </c>
      <c r="C3370" t="s">
        <v>28</v>
      </c>
      <c r="D3370" t="s">
        <v>29</v>
      </c>
      <c r="E3370" t="s">
        <v>30</v>
      </c>
      <c r="F3370" t="s">
        <v>1952</v>
      </c>
      <c r="G3370" t="s">
        <v>1953</v>
      </c>
      <c r="H3370" t="s">
        <v>6354</v>
      </c>
      <c r="I3370" t="s">
        <v>6197</v>
      </c>
      <c r="J3370" t="s">
        <v>2177</v>
      </c>
      <c r="K3370" t="s">
        <v>31</v>
      </c>
      <c r="L3370" t="s">
        <v>31</v>
      </c>
      <c r="M3370" t="s">
        <v>42</v>
      </c>
      <c r="N3370" t="s">
        <v>43</v>
      </c>
      <c r="O3370" t="s">
        <v>2178</v>
      </c>
      <c r="P3370" t="s">
        <v>411</v>
      </c>
      <c r="Q3370" t="s">
        <v>54</v>
      </c>
      <c r="R3370" t="s">
        <v>2179</v>
      </c>
      <c r="S3370" t="str">
        <f t="shared" si="48"/>
        <v>BUSTINZA ALIAGA, SILVIO CARLOS</v>
      </c>
      <c r="T3370" t="s">
        <v>59</v>
      </c>
      <c r="U3370" t="s">
        <v>48</v>
      </c>
      <c r="V3370" t="s">
        <v>49</v>
      </c>
      <c r="W3370" t="s">
        <v>19211</v>
      </c>
      <c r="X3370" s="126">
        <v>22452</v>
      </c>
      <c r="Y3370" t="s">
        <v>2180</v>
      </c>
      <c r="AB3370" t="s">
        <v>38</v>
      </c>
      <c r="AC3370" t="s">
        <v>39</v>
      </c>
      <c r="AD3370" t="s">
        <v>40</v>
      </c>
    </row>
    <row r="3371" spans="1:30" x14ac:dyDescent="0.25">
      <c r="A3371" t="s">
        <v>2181</v>
      </c>
      <c r="B3371" t="s">
        <v>27</v>
      </c>
      <c r="C3371" t="s">
        <v>28</v>
      </c>
      <c r="D3371" t="s">
        <v>29</v>
      </c>
      <c r="E3371" t="s">
        <v>30</v>
      </c>
      <c r="F3371" t="s">
        <v>1952</v>
      </c>
      <c r="G3371" t="s">
        <v>1953</v>
      </c>
      <c r="H3371" t="s">
        <v>6354</v>
      </c>
      <c r="I3371" t="s">
        <v>6197</v>
      </c>
      <c r="J3371" t="s">
        <v>2181</v>
      </c>
      <c r="K3371" t="s">
        <v>31</v>
      </c>
      <c r="L3371" t="s">
        <v>31</v>
      </c>
      <c r="M3371" t="s">
        <v>42</v>
      </c>
      <c r="N3371" t="s">
        <v>43</v>
      </c>
      <c r="O3371" t="s">
        <v>2182</v>
      </c>
      <c r="P3371" t="s">
        <v>152</v>
      </c>
      <c r="Q3371" t="s">
        <v>133</v>
      </c>
      <c r="R3371" t="s">
        <v>949</v>
      </c>
      <c r="S3371" t="str">
        <f t="shared" si="48"/>
        <v>RAMOS CRUZ, ANTONIO</v>
      </c>
      <c r="T3371" t="s">
        <v>59</v>
      </c>
      <c r="U3371" t="s">
        <v>48</v>
      </c>
      <c r="V3371" t="s">
        <v>49</v>
      </c>
      <c r="W3371" t="s">
        <v>19212</v>
      </c>
      <c r="X3371" s="126">
        <v>22040</v>
      </c>
      <c r="Y3371" t="s">
        <v>2183</v>
      </c>
      <c r="AB3371" t="s">
        <v>38</v>
      </c>
      <c r="AC3371" t="s">
        <v>39</v>
      </c>
      <c r="AD3371" t="s">
        <v>40</v>
      </c>
    </row>
    <row r="3372" spans="1:30" x14ac:dyDescent="0.25">
      <c r="A3372" t="s">
        <v>19213</v>
      </c>
      <c r="B3372" t="s">
        <v>27</v>
      </c>
      <c r="C3372" t="s">
        <v>28</v>
      </c>
      <c r="D3372" t="s">
        <v>29</v>
      </c>
      <c r="E3372" t="s">
        <v>30</v>
      </c>
      <c r="F3372" t="s">
        <v>1952</v>
      </c>
      <c r="G3372" t="s">
        <v>1953</v>
      </c>
      <c r="H3372" t="s">
        <v>6354</v>
      </c>
      <c r="I3372" t="s">
        <v>6197</v>
      </c>
      <c r="J3372" t="s">
        <v>19213</v>
      </c>
      <c r="K3372" t="s">
        <v>31</v>
      </c>
      <c r="L3372" t="s">
        <v>31</v>
      </c>
      <c r="M3372" t="s">
        <v>1332</v>
      </c>
      <c r="N3372" t="s">
        <v>61</v>
      </c>
      <c r="O3372" t="s">
        <v>17060</v>
      </c>
      <c r="P3372" t="s">
        <v>126</v>
      </c>
      <c r="Q3372" t="s">
        <v>644</v>
      </c>
      <c r="R3372" t="s">
        <v>23221</v>
      </c>
      <c r="S3372" s="189" t="s">
        <v>235</v>
      </c>
      <c r="T3372" t="s">
        <v>64</v>
      </c>
      <c r="U3372" t="s">
        <v>48</v>
      </c>
      <c r="V3372" t="s">
        <v>49</v>
      </c>
      <c r="W3372" t="s">
        <v>23222</v>
      </c>
      <c r="X3372" s="126">
        <v>32852</v>
      </c>
      <c r="Y3372" t="s">
        <v>23223</v>
      </c>
      <c r="Z3372" s="126">
        <v>44259</v>
      </c>
      <c r="AA3372" s="126">
        <v>44561</v>
      </c>
      <c r="AB3372" t="s">
        <v>119</v>
      </c>
      <c r="AC3372" t="s">
        <v>6628</v>
      </c>
      <c r="AD3372" t="s">
        <v>40</v>
      </c>
    </row>
    <row r="3373" spans="1:30" x14ac:dyDescent="0.25">
      <c r="A3373" t="s">
        <v>19214</v>
      </c>
      <c r="B3373" t="s">
        <v>27</v>
      </c>
      <c r="C3373" t="s">
        <v>28</v>
      </c>
      <c r="D3373" t="s">
        <v>29</v>
      </c>
      <c r="E3373" t="s">
        <v>30</v>
      </c>
      <c r="F3373" t="s">
        <v>1952</v>
      </c>
      <c r="G3373" t="s">
        <v>1953</v>
      </c>
      <c r="H3373" t="s">
        <v>6354</v>
      </c>
      <c r="I3373" t="s">
        <v>6197</v>
      </c>
      <c r="J3373" t="s">
        <v>19214</v>
      </c>
      <c r="K3373" t="s">
        <v>31</v>
      </c>
      <c r="L3373" t="s">
        <v>31</v>
      </c>
      <c r="M3373" t="s">
        <v>42</v>
      </c>
      <c r="N3373" t="s">
        <v>61</v>
      </c>
      <c r="O3373" t="s">
        <v>18689</v>
      </c>
      <c r="P3373" t="s">
        <v>78</v>
      </c>
      <c r="Q3373" t="s">
        <v>44</v>
      </c>
      <c r="R3373" t="s">
        <v>23224</v>
      </c>
      <c r="S3373" s="189" t="s">
        <v>235</v>
      </c>
      <c r="T3373" t="s">
        <v>64</v>
      </c>
      <c r="U3373" t="s">
        <v>2662</v>
      </c>
      <c r="V3373" t="s">
        <v>49</v>
      </c>
      <c r="W3373" t="s">
        <v>23225</v>
      </c>
      <c r="X3373" s="126">
        <v>24277</v>
      </c>
      <c r="Y3373" t="s">
        <v>23226</v>
      </c>
      <c r="Z3373" s="126">
        <v>44256</v>
      </c>
      <c r="AA3373" s="126">
        <v>44561</v>
      </c>
      <c r="AB3373" t="s">
        <v>2185</v>
      </c>
      <c r="AC3373" t="s">
        <v>6628</v>
      </c>
      <c r="AD3373" t="s">
        <v>40</v>
      </c>
    </row>
    <row r="3374" spans="1:30" x14ac:dyDescent="0.25">
      <c r="A3374" t="s">
        <v>19215</v>
      </c>
      <c r="B3374" t="s">
        <v>27</v>
      </c>
      <c r="C3374" t="s">
        <v>28</v>
      </c>
      <c r="D3374" t="s">
        <v>29</v>
      </c>
      <c r="E3374" t="s">
        <v>30</v>
      </c>
      <c r="F3374" t="s">
        <v>1952</v>
      </c>
      <c r="G3374" t="s">
        <v>1953</v>
      </c>
      <c r="H3374" t="s">
        <v>6354</v>
      </c>
      <c r="I3374" t="s">
        <v>6197</v>
      </c>
      <c r="J3374" t="s">
        <v>19215</v>
      </c>
      <c r="K3374" t="s">
        <v>31</v>
      </c>
      <c r="L3374" t="s">
        <v>31</v>
      </c>
      <c r="M3374" t="s">
        <v>42</v>
      </c>
      <c r="N3374" t="s">
        <v>61</v>
      </c>
      <c r="O3374" t="s">
        <v>18689</v>
      </c>
      <c r="P3374" t="s">
        <v>23227</v>
      </c>
      <c r="Q3374" t="s">
        <v>253</v>
      </c>
      <c r="R3374" t="s">
        <v>23228</v>
      </c>
      <c r="S3374" s="189" t="s">
        <v>235</v>
      </c>
      <c r="T3374" t="s">
        <v>64</v>
      </c>
      <c r="U3374" t="s">
        <v>860</v>
      </c>
      <c r="V3374" t="s">
        <v>49</v>
      </c>
      <c r="W3374" t="s">
        <v>23229</v>
      </c>
      <c r="X3374" s="126">
        <v>31960</v>
      </c>
      <c r="Y3374" t="s">
        <v>23230</v>
      </c>
      <c r="Z3374" s="126">
        <v>44256</v>
      </c>
      <c r="AA3374" s="126">
        <v>44561</v>
      </c>
      <c r="AB3374" t="s">
        <v>2185</v>
      </c>
      <c r="AC3374" t="s">
        <v>6628</v>
      </c>
      <c r="AD3374" t="s">
        <v>40</v>
      </c>
    </row>
    <row r="3375" spans="1:30" x14ac:dyDescent="0.25">
      <c r="A3375" t="s">
        <v>2186</v>
      </c>
      <c r="B3375" t="s">
        <v>27</v>
      </c>
      <c r="C3375" t="s">
        <v>28</v>
      </c>
      <c r="D3375" t="s">
        <v>29</v>
      </c>
      <c r="E3375" t="s">
        <v>30</v>
      </c>
      <c r="F3375" t="s">
        <v>1952</v>
      </c>
      <c r="G3375" t="s">
        <v>1953</v>
      </c>
      <c r="H3375" t="s">
        <v>6354</v>
      </c>
      <c r="I3375" t="s">
        <v>6197</v>
      </c>
      <c r="J3375" t="s">
        <v>2186</v>
      </c>
      <c r="K3375" t="s">
        <v>31</v>
      </c>
      <c r="L3375" t="s">
        <v>77</v>
      </c>
      <c r="M3375" t="s">
        <v>77</v>
      </c>
      <c r="N3375" t="s">
        <v>43</v>
      </c>
      <c r="O3375" t="s">
        <v>2187</v>
      </c>
      <c r="P3375" t="s">
        <v>849</v>
      </c>
      <c r="Q3375" t="s">
        <v>2798</v>
      </c>
      <c r="R3375" t="s">
        <v>3863</v>
      </c>
      <c r="S3375" t="str">
        <f t="shared" si="48"/>
        <v>PERALTA YUJRA, JUSTINO</v>
      </c>
      <c r="T3375" t="s">
        <v>41</v>
      </c>
      <c r="U3375" t="s">
        <v>48</v>
      </c>
      <c r="V3375" t="s">
        <v>49</v>
      </c>
      <c r="W3375" t="s">
        <v>19216</v>
      </c>
      <c r="X3375" s="126">
        <v>21884</v>
      </c>
      <c r="Y3375" t="s">
        <v>3864</v>
      </c>
      <c r="AB3375" t="s">
        <v>38</v>
      </c>
      <c r="AC3375" t="s">
        <v>80</v>
      </c>
      <c r="AD3375" t="s">
        <v>40</v>
      </c>
    </row>
    <row r="3376" spans="1:30" x14ac:dyDescent="0.25">
      <c r="A3376" t="s">
        <v>2188</v>
      </c>
      <c r="B3376" t="s">
        <v>27</v>
      </c>
      <c r="C3376" t="s">
        <v>28</v>
      </c>
      <c r="D3376" t="s">
        <v>29</v>
      </c>
      <c r="E3376" t="s">
        <v>30</v>
      </c>
      <c r="F3376" t="s">
        <v>1952</v>
      </c>
      <c r="G3376" t="s">
        <v>1953</v>
      </c>
      <c r="H3376" t="s">
        <v>6354</v>
      </c>
      <c r="I3376" t="s">
        <v>6197</v>
      </c>
      <c r="J3376" t="s">
        <v>2188</v>
      </c>
      <c r="K3376" t="s">
        <v>31</v>
      </c>
      <c r="L3376" t="s">
        <v>77</v>
      </c>
      <c r="M3376" t="s">
        <v>77</v>
      </c>
      <c r="N3376" t="s">
        <v>43</v>
      </c>
      <c r="O3376" t="s">
        <v>53</v>
      </c>
      <c r="P3376" t="s">
        <v>68</v>
      </c>
      <c r="Q3376" t="s">
        <v>237</v>
      </c>
      <c r="R3376" t="s">
        <v>2189</v>
      </c>
      <c r="S3376" t="str">
        <f t="shared" si="48"/>
        <v>LOPEZ VASQUEZ, EDWALD WILLIAM</v>
      </c>
      <c r="T3376" t="s">
        <v>41</v>
      </c>
      <c r="U3376" t="s">
        <v>48</v>
      </c>
      <c r="V3376" t="s">
        <v>49</v>
      </c>
      <c r="W3376" t="s">
        <v>19217</v>
      </c>
      <c r="X3376" s="126">
        <v>27463</v>
      </c>
      <c r="Y3376" t="s">
        <v>2190</v>
      </c>
      <c r="AB3376" t="s">
        <v>38</v>
      </c>
      <c r="AC3376" t="s">
        <v>80</v>
      </c>
      <c r="AD3376" t="s">
        <v>40</v>
      </c>
    </row>
    <row r="3377" spans="1:30" x14ac:dyDescent="0.25">
      <c r="A3377" t="s">
        <v>2191</v>
      </c>
      <c r="B3377" t="s">
        <v>27</v>
      </c>
      <c r="C3377" t="s">
        <v>28</v>
      </c>
      <c r="D3377" t="s">
        <v>29</v>
      </c>
      <c r="E3377" t="s">
        <v>30</v>
      </c>
      <c r="F3377" t="s">
        <v>1952</v>
      </c>
      <c r="G3377" t="s">
        <v>1953</v>
      </c>
      <c r="H3377" t="s">
        <v>6354</v>
      </c>
      <c r="I3377" t="s">
        <v>6197</v>
      </c>
      <c r="J3377" t="s">
        <v>2191</v>
      </c>
      <c r="K3377" t="s">
        <v>31</v>
      </c>
      <c r="L3377" t="s">
        <v>77</v>
      </c>
      <c r="M3377" t="s">
        <v>77</v>
      </c>
      <c r="N3377" t="s">
        <v>43</v>
      </c>
      <c r="O3377" t="s">
        <v>53</v>
      </c>
      <c r="P3377" t="s">
        <v>72</v>
      </c>
      <c r="Q3377" t="s">
        <v>349</v>
      </c>
      <c r="R3377" t="s">
        <v>1004</v>
      </c>
      <c r="S3377" t="str">
        <f t="shared" si="48"/>
        <v>GUERRA BRAVO, ALBERTO DAVID</v>
      </c>
      <c r="T3377" t="s">
        <v>41</v>
      </c>
      <c r="U3377" t="s">
        <v>48</v>
      </c>
      <c r="V3377" t="s">
        <v>49</v>
      </c>
      <c r="W3377" t="s">
        <v>19218</v>
      </c>
      <c r="X3377" s="126">
        <v>20823</v>
      </c>
      <c r="Y3377" t="s">
        <v>2192</v>
      </c>
      <c r="AB3377" t="s">
        <v>38</v>
      </c>
      <c r="AC3377" t="s">
        <v>80</v>
      </c>
      <c r="AD3377" t="s">
        <v>40</v>
      </c>
    </row>
    <row r="3378" spans="1:30" x14ac:dyDescent="0.25">
      <c r="A3378" t="s">
        <v>2193</v>
      </c>
      <c r="B3378" t="s">
        <v>27</v>
      </c>
      <c r="C3378" t="s">
        <v>28</v>
      </c>
      <c r="D3378" t="s">
        <v>29</v>
      </c>
      <c r="E3378" t="s">
        <v>30</v>
      </c>
      <c r="F3378" t="s">
        <v>1952</v>
      </c>
      <c r="G3378" t="s">
        <v>1953</v>
      </c>
      <c r="H3378" t="s">
        <v>6354</v>
      </c>
      <c r="I3378" t="s">
        <v>6197</v>
      </c>
      <c r="J3378" t="s">
        <v>2193</v>
      </c>
      <c r="K3378" t="s">
        <v>31</v>
      </c>
      <c r="L3378" t="s">
        <v>77</v>
      </c>
      <c r="M3378" t="s">
        <v>77</v>
      </c>
      <c r="N3378" t="s">
        <v>43</v>
      </c>
      <c r="O3378" t="s">
        <v>2194</v>
      </c>
      <c r="P3378" t="s">
        <v>136</v>
      </c>
      <c r="Q3378" t="s">
        <v>339</v>
      </c>
      <c r="R3378" t="s">
        <v>2195</v>
      </c>
      <c r="S3378" t="str">
        <f t="shared" si="48"/>
        <v>CARPIO MIRANDA, MIGUEL PASCUAL</v>
      </c>
      <c r="T3378" t="s">
        <v>41</v>
      </c>
      <c r="U3378" t="s">
        <v>48</v>
      </c>
      <c r="V3378" t="s">
        <v>49</v>
      </c>
      <c r="W3378" t="s">
        <v>19219</v>
      </c>
      <c r="X3378" s="126">
        <v>23115</v>
      </c>
      <c r="Y3378" t="s">
        <v>2196</v>
      </c>
      <c r="AB3378" t="s">
        <v>38</v>
      </c>
      <c r="AC3378" t="s">
        <v>80</v>
      </c>
      <c r="AD3378" t="s">
        <v>40</v>
      </c>
    </row>
    <row r="3379" spans="1:30" x14ac:dyDescent="0.25">
      <c r="A3379" t="s">
        <v>2197</v>
      </c>
      <c r="B3379" t="s">
        <v>27</v>
      </c>
      <c r="C3379" t="s">
        <v>28</v>
      </c>
      <c r="D3379" t="s">
        <v>29</v>
      </c>
      <c r="E3379" t="s">
        <v>30</v>
      </c>
      <c r="F3379" t="s">
        <v>1952</v>
      </c>
      <c r="G3379" t="s">
        <v>1953</v>
      </c>
      <c r="H3379" t="s">
        <v>6354</v>
      </c>
      <c r="I3379" t="s">
        <v>6197</v>
      </c>
      <c r="J3379" t="s">
        <v>2197</v>
      </c>
      <c r="K3379" t="s">
        <v>31</v>
      </c>
      <c r="L3379" t="s">
        <v>77</v>
      </c>
      <c r="M3379" t="s">
        <v>77</v>
      </c>
      <c r="N3379" t="s">
        <v>43</v>
      </c>
      <c r="O3379" t="s">
        <v>53</v>
      </c>
      <c r="P3379" t="s">
        <v>106</v>
      </c>
      <c r="Q3379" t="s">
        <v>661</v>
      </c>
      <c r="R3379" t="s">
        <v>2198</v>
      </c>
      <c r="S3379" t="str">
        <f t="shared" si="48"/>
        <v>MAMANI PERCCA, NICOMEDES CIPRIANO</v>
      </c>
      <c r="T3379" t="s">
        <v>41</v>
      </c>
      <c r="U3379" t="s">
        <v>48</v>
      </c>
      <c r="V3379" t="s">
        <v>49</v>
      </c>
      <c r="W3379" t="s">
        <v>19220</v>
      </c>
      <c r="X3379" s="126">
        <v>21078</v>
      </c>
      <c r="Y3379" t="s">
        <v>2199</v>
      </c>
      <c r="AB3379" t="s">
        <v>38</v>
      </c>
      <c r="AC3379" t="s">
        <v>80</v>
      </c>
      <c r="AD3379" t="s">
        <v>40</v>
      </c>
    </row>
    <row r="3380" spans="1:30" x14ac:dyDescent="0.25">
      <c r="A3380" t="s">
        <v>2200</v>
      </c>
      <c r="B3380" t="s">
        <v>27</v>
      </c>
      <c r="C3380" t="s">
        <v>28</v>
      </c>
      <c r="D3380" t="s">
        <v>29</v>
      </c>
      <c r="E3380" t="s">
        <v>30</v>
      </c>
      <c r="F3380" t="s">
        <v>1952</v>
      </c>
      <c r="G3380" t="s">
        <v>1953</v>
      </c>
      <c r="H3380" t="s">
        <v>6354</v>
      </c>
      <c r="I3380" t="s">
        <v>6197</v>
      </c>
      <c r="J3380" t="s">
        <v>2200</v>
      </c>
      <c r="K3380" t="s">
        <v>31</v>
      </c>
      <c r="L3380" t="s">
        <v>77</v>
      </c>
      <c r="M3380" t="s">
        <v>77</v>
      </c>
      <c r="N3380" t="s">
        <v>43</v>
      </c>
      <c r="O3380" t="s">
        <v>53</v>
      </c>
      <c r="P3380" t="s">
        <v>747</v>
      </c>
      <c r="Q3380" t="s">
        <v>154</v>
      </c>
      <c r="R3380" t="s">
        <v>736</v>
      </c>
      <c r="S3380" t="str">
        <f t="shared" si="48"/>
        <v>PAQUITA MAMANCHURA, FELIPE</v>
      </c>
      <c r="T3380" t="s">
        <v>41</v>
      </c>
      <c r="U3380" t="s">
        <v>48</v>
      </c>
      <c r="V3380" t="s">
        <v>49</v>
      </c>
      <c r="W3380" t="s">
        <v>19221</v>
      </c>
      <c r="X3380" s="126">
        <v>20921</v>
      </c>
      <c r="Y3380" t="s">
        <v>2201</v>
      </c>
      <c r="AB3380" t="s">
        <v>38</v>
      </c>
      <c r="AC3380" t="s">
        <v>80</v>
      </c>
      <c r="AD3380" t="s">
        <v>40</v>
      </c>
    </row>
    <row r="3381" spans="1:30" x14ac:dyDescent="0.25">
      <c r="A3381" t="s">
        <v>2202</v>
      </c>
      <c r="B3381" t="s">
        <v>27</v>
      </c>
      <c r="C3381" t="s">
        <v>28</v>
      </c>
      <c r="D3381" t="s">
        <v>29</v>
      </c>
      <c r="E3381" t="s">
        <v>30</v>
      </c>
      <c r="F3381" t="s">
        <v>1952</v>
      </c>
      <c r="G3381" t="s">
        <v>1953</v>
      </c>
      <c r="H3381" t="s">
        <v>6354</v>
      </c>
      <c r="I3381" t="s">
        <v>6197</v>
      </c>
      <c r="J3381" t="s">
        <v>2202</v>
      </c>
      <c r="K3381" t="s">
        <v>31</v>
      </c>
      <c r="L3381" t="s">
        <v>77</v>
      </c>
      <c r="M3381" t="s">
        <v>77</v>
      </c>
      <c r="N3381" t="s">
        <v>43</v>
      </c>
      <c r="O3381" t="s">
        <v>6393</v>
      </c>
      <c r="P3381" t="s">
        <v>133</v>
      </c>
      <c r="Q3381" t="s">
        <v>67</v>
      </c>
      <c r="R3381" t="s">
        <v>4901</v>
      </c>
      <c r="S3381" t="str">
        <f t="shared" si="48"/>
        <v>CRUZ CHOQUE, MARIO ROGER</v>
      </c>
      <c r="T3381" t="s">
        <v>41</v>
      </c>
      <c r="U3381" t="s">
        <v>48</v>
      </c>
      <c r="V3381" t="s">
        <v>49</v>
      </c>
      <c r="W3381" t="s">
        <v>19222</v>
      </c>
      <c r="X3381" s="126">
        <v>23032</v>
      </c>
      <c r="Y3381" t="s">
        <v>4902</v>
      </c>
      <c r="AB3381" t="s">
        <v>38</v>
      </c>
      <c r="AC3381" t="s">
        <v>80</v>
      </c>
      <c r="AD3381" t="s">
        <v>40</v>
      </c>
    </row>
    <row r="3382" spans="1:30" x14ac:dyDescent="0.25">
      <c r="A3382" t="s">
        <v>2203</v>
      </c>
      <c r="B3382" t="s">
        <v>27</v>
      </c>
      <c r="C3382" t="s">
        <v>28</v>
      </c>
      <c r="D3382" t="s">
        <v>29</v>
      </c>
      <c r="E3382" t="s">
        <v>30</v>
      </c>
      <c r="F3382" t="s">
        <v>1952</v>
      </c>
      <c r="G3382" t="s">
        <v>1953</v>
      </c>
      <c r="H3382" t="s">
        <v>6354</v>
      </c>
      <c r="I3382" t="s">
        <v>6197</v>
      </c>
      <c r="J3382" t="s">
        <v>2203</v>
      </c>
      <c r="K3382" t="s">
        <v>90</v>
      </c>
      <c r="L3382" t="s">
        <v>720</v>
      </c>
      <c r="M3382" t="s">
        <v>1352</v>
      </c>
      <c r="N3382" t="s">
        <v>43</v>
      </c>
      <c r="O3382" t="s">
        <v>53</v>
      </c>
      <c r="P3382" t="s">
        <v>101</v>
      </c>
      <c r="Q3382" t="s">
        <v>131</v>
      </c>
      <c r="R3382" t="s">
        <v>6394</v>
      </c>
      <c r="S3382" t="str">
        <f t="shared" si="48"/>
        <v>SOTOMAYOR MACHACA, RUTH INES</v>
      </c>
      <c r="T3382" t="s">
        <v>722</v>
      </c>
      <c r="U3382" t="s">
        <v>37</v>
      </c>
      <c r="V3382" t="s">
        <v>49</v>
      </c>
      <c r="W3382" t="s">
        <v>19223</v>
      </c>
      <c r="X3382" s="126">
        <v>22667</v>
      </c>
      <c r="Y3382" t="s">
        <v>2204</v>
      </c>
      <c r="AB3382" t="s">
        <v>38</v>
      </c>
      <c r="AC3382" t="s">
        <v>95</v>
      </c>
      <c r="AD3382" t="s">
        <v>40</v>
      </c>
    </row>
    <row r="3383" spans="1:30" x14ac:dyDescent="0.25">
      <c r="A3383" t="s">
        <v>2205</v>
      </c>
      <c r="B3383" t="s">
        <v>27</v>
      </c>
      <c r="C3383" t="s">
        <v>28</v>
      </c>
      <c r="D3383" t="s">
        <v>29</v>
      </c>
      <c r="E3383" t="s">
        <v>30</v>
      </c>
      <c r="F3383" t="s">
        <v>1952</v>
      </c>
      <c r="G3383" t="s">
        <v>1953</v>
      </c>
      <c r="H3383" t="s">
        <v>6354</v>
      </c>
      <c r="I3383" t="s">
        <v>6197</v>
      </c>
      <c r="J3383" t="s">
        <v>2205</v>
      </c>
      <c r="K3383" t="s">
        <v>90</v>
      </c>
      <c r="L3383" t="s">
        <v>720</v>
      </c>
      <c r="M3383" t="s">
        <v>2206</v>
      </c>
      <c r="N3383" t="s">
        <v>43</v>
      </c>
      <c r="O3383" t="s">
        <v>53</v>
      </c>
      <c r="P3383" t="s">
        <v>133</v>
      </c>
      <c r="Q3383" t="s">
        <v>1061</v>
      </c>
      <c r="R3383" t="s">
        <v>2207</v>
      </c>
      <c r="S3383" t="str">
        <f t="shared" si="48"/>
        <v>CRUZ ASCENCIO, JAIME ANDRES</v>
      </c>
      <c r="T3383" t="s">
        <v>722</v>
      </c>
      <c r="U3383" t="s">
        <v>37</v>
      </c>
      <c r="V3383" t="s">
        <v>49</v>
      </c>
      <c r="W3383" t="s">
        <v>19224</v>
      </c>
      <c r="X3383" s="126">
        <v>23711</v>
      </c>
      <c r="Y3383" t="s">
        <v>2208</v>
      </c>
      <c r="AB3383" t="s">
        <v>38</v>
      </c>
      <c r="AC3383" t="s">
        <v>95</v>
      </c>
      <c r="AD3383" t="s">
        <v>40</v>
      </c>
    </row>
    <row r="3384" spans="1:30" x14ac:dyDescent="0.25">
      <c r="A3384" t="s">
        <v>2209</v>
      </c>
      <c r="B3384" t="s">
        <v>27</v>
      </c>
      <c r="C3384" t="s">
        <v>28</v>
      </c>
      <c r="D3384" t="s">
        <v>29</v>
      </c>
      <c r="E3384" t="s">
        <v>30</v>
      </c>
      <c r="F3384" t="s">
        <v>1952</v>
      </c>
      <c r="G3384" t="s">
        <v>1953</v>
      </c>
      <c r="H3384" t="s">
        <v>6354</v>
      </c>
      <c r="I3384" t="s">
        <v>6197</v>
      </c>
      <c r="J3384" t="s">
        <v>2209</v>
      </c>
      <c r="K3384" t="s">
        <v>90</v>
      </c>
      <c r="L3384" t="s">
        <v>720</v>
      </c>
      <c r="M3384" t="s">
        <v>767</v>
      </c>
      <c r="N3384" t="s">
        <v>43</v>
      </c>
      <c r="O3384" t="s">
        <v>53</v>
      </c>
      <c r="P3384" t="s">
        <v>158</v>
      </c>
      <c r="Q3384" t="s">
        <v>193</v>
      </c>
      <c r="R3384" t="s">
        <v>819</v>
      </c>
      <c r="S3384" t="str">
        <f t="shared" si="48"/>
        <v>GOMEZ APAZA, ERNESTO</v>
      </c>
      <c r="T3384" t="s">
        <v>722</v>
      </c>
      <c r="U3384" t="s">
        <v>37</v>
      </c>
      <c r="V3384" t="s">
        <v>49</v>
      </c>
      <c r="W3384" t="s">
        <v>19225</v>
      </c>
      <c r="X3384" s="126">
        <v>20678</v>
      </c>
      <c r="Y3384" t="s">
        <v>2210</v>
      </c>
      <c r="AB3384" t="s">
        <v>38</v>
      </c>
      <c r="AC3384" t="s">
        <v>95</v>
      </c>
      <c r="AD3384" t="s">
        <v>40</v>
      </c>
    </row>
    <row r="3385" spans="1:30" x14ac:dyDescent="0.25">
      <c r="A3385" t="s">
        <v>2211</v>
      </c>
      <c r="B3385" t="s">
        <v>27</v>
      </c>
      <c r="C3385" t="s">
        <v>28</v>
      </c>
      <c r="D3385" t="s">
        <v>29</v>
      </c>
      <c r="E3385" t="s">
        <v>30</v>
      </c>
      <c r="F3385" t="s">
        <v>1952</v>
      </c>
      <c r="G3385" t="s">
        <v>1953</v>
      </c>
      <c r="H3385" t="s">
        <v>6354</v>
      </c>
      <c r="I3385" t="s">
        <v>6197</v>
      </c>
      <c r="J3385" t="s">
        <v>2211</v>
      </c>
      <c r="K3385" t="s">
        <v>90</v>
      </c>
      <c r="L3385" t="s">
        <v>720</v>
      </c>
      <c r="M3385" t="s">
        <v>1457</v>
      </c>
      <c r="N3385" t="s">
        <v>235</v>
      </c>
      <c r="O3385" t="s">
        <v>19226</v>
      </c>
      <c r="P3385" t="s">
        <v>41</v>
      </c>
      <c r="Q3385" t="s">
        <v>41</v>
      </c>
      <c r="R3385" t="s">
        <v>41</v>
      </c>
      <c r="S3385" t="str">
        <f t="shared" si="48"/>
        <v xml:space="preserve"> , </v>
      </c>
      <c r="T3385" t="s">
        <v>53</v>
      </c>
      <c r="U3385" t="s">
        <v>37</v>
      </c>
      <c r="V3385" t="s">
        <v>49</v>
      </c>
      <c r="W3385" t="s">
        <v>41</v>
      </c>
      <c r="X3385" t="s">
        <v>236</v>
      </c>
      <c r="Y3385" t="s">
        <v>41</v>
      </c>
      <c r="Z3385" s="126">
        <v>44349</v>
      </c>
      <c r="AA3385" s="126">
        <v>44408</v>
      </c>
      <c r="AB3385" t="s">
        <v>38</v>
      </c>
      <c r="AC3385" t="s">
        <v>65</v>
      </c>
      <c r="AD3385" t="s">
        <v>40</v>
      </c>
    </row>
    <row r="3386" spans="1:30" x14ac:dyDescent="0.25">
      <c r="A3386" t="s">
        <v>11902</v>
      </c>
      <c r="B3386" t="s">
        <v>27</v>
      </c>
      <c r="C3386" t="s">
        <v>28</v>
      </c>
      <c r="D3386" t="s">
        <v>29</v>
      </c>
      <c r="E3386" t="s">
        <v>30</v>
      </c>
      <c r="F3386" t="s">
        <v>1952</v>
      </c>
      <c r="G3386" t="s">
        <v>1953</v>
      </c>
      <c r="H3386" t="s">
        <v>6354</v>
      </c>
      <c r="I3386" t="s">
        <v>6197</v>
      </c>
      <c r="J3386" t="s">
        <v>11902</v>
      </c>
      <c r="K3386" t="s">
        <v>90</v>
      </c>
      <c r="L3386" t="s">
        <v>91</v>
      </c>
      <c r="M3386" t="s">
        <v>92</v>
      </c>
      <c r="N3386" t="s">
        <v>43</v>
      </c>
      <c r="O3386" t="s">
        <v>19227</v>
      </c>
      <c r="P3386" t="s">
        <v>951</v>
      </c>
      <c r="Q3386" t="s">
        <v>642</v>
      </c>
      <c r="R3386" t="s">
        <v>11903</v>
      </c>
      <c r="S3386" t="str">
        <f t="shared" si="48"/>
        <v>COARICONA CCAMA, HUGO EFRAIN</v>
      </c>
      <c r="T3386" t="s">
        <v>147</v>
      </c>
      <c r="U3386" t="s">
        <v>37</v>
      </c>
      <c r="V3386" t="s">
        <v>49</v>
      </c>
      <c r="W3386" t="s">
        <v>19228</v>
      </c>
      <c r="X3386" s="126">
        <v>25497</v>
      </c>
      <c r="Y3386" t="s">
        <v>11904</v>
      </c>
      <c r="AB3386" t="s">
        <v>38</v>
      </c>
      <c r="AC3386" t="s">
        <v>95</v>
      </c>
      <c r="AD3386" t="s">
        <v>40</v>
      </c>
    </row>
    <row r="3387" spans="1:30" x14ac:dyDescent="0.25">
      <c r="A3387" t="s">
        <v>2215</v>
      </c>
      <c r="B3387" t="s">
        <v>27</v>
      </c>
      <c r="C3387" t="s">
        <v>28</v>
      </c>
      <c r="D3387" t="s">
        <v>29</v>
      </c>
      <c r="E3387" t="s">
        <v>30</v>
      </c>
      <c r="F3387" t="s">
        <v>1952</v>
      </c>
      <c r="G3387" t="s">
        <v>1953</v>
      </c>
      <c r="H3387" t="s">
        <v>6354</v>
      </c>
      <c r="I3387" t="s">
        <v>6197</v>
      </c>
      <c r="J3387" t="s">
        <v>2215</v>
      </c>
      <c r="K3387" t="s">
        <v>90</v>
      </c>
      <c r="L3387" t="s">
        <v>91</v>
      </c>
      <c r="M3387" t="s">
        <v>1213</v>
      </c>
      <c r="N3387" t="s">
        <v>43</v>
      </c>
      <c r="O3387" t="s">
        <v>53</v>
      </c>
      <c r="P3387" t="s">
        <v>520</v>
      </c>
      <c r="Q3387" t="s">
        <v>1057</v>
      </c>
      <c r="R3387" t="s">
        <v>2216</v>
      </c>
      <c r="S3387" t="str">
        <f t="shared" si="48"/>
        <v>SALAZAR MOGROVEJO, WENCESLAO MATEO</v>
      </c>
      <c r="T3387" t="s">
        <v>100</v>
      </c>
      <c r="U3387" t="s">
        <v>37</v>
      </c>
      <c r="V3387" t="s">
        <v>49</v>
      </c>
      <c r="W3387" t="s">
        <v>19229</v>
      </c>
      <c r="X3387" s="126">
        <v>21814</v>
      </c>
      <c r="Y3387" t="s">
        <v>2217</v>
      </c>
      <c r="AB3387" t="s">
        <v>38</v>
      </c>
      <c r="AC3387" t="s">
        <v>95</v>
      </c>
      <c r="AD3387" t="s">
        <v>40</v>
      </c>
    </row>
    <row r="3388" spans="1:30" x14ac:dyDescent="0.25">
      <c r="A3388" t="s">
        <v>2218</v>
      </c>
      <c r="B3388" t="s">
        <v>27</v>
      </c>
      <c r="C3388" t="s">
        <v>28</v>
      </c>
      <c r="D3388" t="s">
        <v>29</v>
      </c>
      <c r="E3388" t="s">
        <v>30</v>
      </c>
      <c r="F3388" t="s">
        <v>1952</v>
      </c>
      <c r="G3388" t="s">
        <v>1953</v>
      </c>
      <c r="H3388" t="s">
        <v>6354</v>
      </c>
      <c r="I3388" t="s">
        <v>6197</v>
      </c>
      <c r="J3388" t="s">
        <v>2218</v>
      </c>
      <c r="K3388" t="s">
        <v>90</v>
      </c>
      <c r="L3388" t="s">
        <v>91</v>
      </c>
      <c r="M3388" t="s">
        <v>92</v>
      </c>
      <c r="N3388" t="s">
        <v>43</v>
      </c>
      <c r="O3388" t="s">
        <v>53</v>
      </c>
      <c r="P3388" t="s">
        <v>298</v>
      </c>
      <c r="Q3388" t="s">
        <v>254</v>
      </c>
      <c r="R3388" t="s">
        <v>2219</v>
      </c>
      <c r="S3388" t="str">
        <f t="shared" si="48"/>
        <v>AGUILAR SALAS, WALTER ARTURO</v>
      </c>
      <c r="T3388" t="s">
        <v>192</v>
      </c>
      <c r="U3388" t="s">
        <v>37</v>
      </c>
      <c r="V3388" t="s">
        <v>49</v>
      </c>
      <c r="W3388" t="s">
        <v>19230</v>
      </c>
      <c r="X3388" s="126">
        <v>22955</v>
      </c>
      <c r="Y3388" t="s">
        <v>2220</v>
      </c>
      <c r="AB3388" t="s">
        <v>38</v>
      </c>
      <c r="AC3388" t="s">
        <v>95</v>
      </c>
      <c r="AD3388" t="s">
        <v>40</v>
      </c>
    </row>
    <row r="3389" spans="1:30" x14ac:dyDescent="0.25">
      <c r="A3389" t="s">
        <v>2221</v>
      </c>
      <c r="B3389" t="s">
        <v>27</v>
      </c>
      <c r="C3389" t="s">
        <v>28</v>
      </c>
      <c r="D3389" t="s">
        <v>29</v>
      </c>
      <c r="E3389" t="s">
        <v>30</v>
      </c>
      <c r="F3389" t="s">
        <v>1952</v>
      </c>
      <c r="G3389" t="s">
        <v>1953</v>
      </c>
      <c r="H3389" t="s">
        <v>6354</v>
      </c>
      <c r="I3389" t="s">
        <v>6197</v>
      </c>
      <c r="J3389" t="s">
        <v>2221</v>
      </c>
      <c r="K3389" t="s">
        <v>90</v>
      </c>
      <c r="L3389" t="s">
        <v>91</v>
      </c>
      <c r="M3389" t="s">
        <v>1213</v>
      </c>
      <c r="N3389" t="s">
        <v>43</v>
      </c>
      <c r="O3389" t="s">
        <v>53</v>
      </c>
      <c r="P3389" t="s">
        <v>693</v>
      </c>
      <c r="Q3389" t="s">
        <v>106</v>
      </c>
      <c r="R3389" t="s">
        <v>982</v>
      </c>
      <c r="S3389" t="str">
        <f t="shared" si="48"/>
        <v>ARI MAMANI, LEONCIO</v>
      </c>
      <c r="T3389" t="s">
        <v>100</v>
      </c>
      <c r="U3389" t="s">
        <v>37</v>
      </c>
      <c r="V3389" t="s">
        <v>49</v>
      </c>
      <c r="W3389" t="s">
        <v>19231</v>
      </c>
      <c r="X3389" s="126">
        <v>21186</v>
      </c>
      <c r="Y3389" t="s">
        <v>2222</v>
      </c>
      <c r="AB3389" t="s">
        <v>38</v>
      </c>
      <c r="AC3389" t="s">
        <v>95</v>
      </c>
      <c r="AD3389" t="s">
        <v>40</v>
      </c>
    </row>
    <row r="3390" spans="1:30" x14ac:dyDescent="0.25">
      <c r="A3390" t="s">
        <v>2223</v>
      </c>
      <c r="B3390" t="s">
        <v>27</v>
      </c>
      <c r="C3390" t="s">
        <v>28</v>
      </c>
      <c r="D3390" t="s">
        <v>29</v>
      </c>
      <c r="E3390" t="s">
        <v>30</v>
      </c>
      <c r="F3390" t="s">
        <v>1952</v>
      </c>
      <c r="G3390" t="s">
        <v>1953</v>
      </c>
      <c r="H3390" t="s">
        <v>6354</v>
      </c>
      <c r="I3390" t="s">
        <v>6197</v>
      </c>
      <c r="J3390" t="s">
        <v>2223</v>
      </c>
      <c r="K3390" t="s">
        <v>90</v>
      </c>
      <c r="L3390" t="s">
        <v>91</v>
      </c>
      <c r="M3390" t="s">
        <v>92</v>
      </c>
      <c r="N3390" t="s">
        <v>43</v>
      </c>
      <c r="O3390" t="s">
        <v>19232</v>
      </c>
      <c r="P3390" t="s">
        <v>159</v>
      </c>
      <c r="Q3390" t="s">
        <v>106</v>
      </c>
      <c r="R3390" t="s">
        <v>311</v>
      </c>
      <c r="S3390" t="str">
        <f t="shared" si="48"/>
        <v>CHURA MAMANI, MARUJA</v>
      </c>
      <c r="T3390" t="s">
        <v>147</v>
      </c>
      <c r="U3390" t="s">
        <v>37</v>
      </c>
      <c r="V3390" t="s">
        <v>49</v>
      </c>
      <c r="W3390" t="s">
        <v>19233</v>
      </c>
      <c r="X3390" s="126">
        <v>24966</v>
      </c>
      <c r="Y3390" t="s">
        <v>12682</v>
      </c>
      <c r="AB3390" t="s">
        <v>38</v>
      </c>
      <c r="AC3390" t="s">
        <v>95</v>
      </c>
      <c r="AD3390" t="s">
        <v>40</v>
      </c>
    </row>
    <row r="3391" spans="1:30" x14ac:dyDescent="0.25">
      <c r="A3391" t="s">
        <v>2224</v>
      </c>
      <c r="B3391" t="s">
        <v>27</v>
      </c>
      <c r="C3391" t="s">
        <v>28</v>
      </c>
      <c r="D3391" t="s">
        <v>29</v>
      </c>
      <c r="E3391" t="s">
        <v>30</v>
      </c>
      <c r="F3391" t="s">
        <v>1952</v>
      </c>
      <c r="G3391" t="s">
        <v>1953</v>
      </c>
      <c r="H3391" t="s">
        <v>6354</v>
      </c>
      <c r="I3391" t="s">
        <v>6197</v>
      </c>
      <c r="J3391" t="s">
        <v>2224</v>
      </c>
      <c r="K3391" t="s">
        <v>90</v>
      </c>
      <c r="L3391" t="s">
        <v>91</v>
      </c>
      <c r="M3391" t="s">
        <v>92</v>
      </c>
      <c r="N3391" t="s">
        <v>43</v>
      </c>
      <c r="O3391" t="s">
        <v>53</v>
      </c>
      <c r="P3391" t="s">
        <v>211</v>
      </c>
      <c r="Q3391" t="s">
        <v>255</v>
      </c>
      <c r="R3391" t="s">
        <v>1013</v>
      </c>
      <c r="S3391" t="str">
        <f t="shared" si="48"/>
        <v>CUNO MAYTA, FELICITAS</v>
      </c>
      <c r="T3391" t="s">
        <v>100</v>
      </c>
      <c r="U3391" t="s">
        <v>37</v>
      </c>
      <c r="V3391" t="s">
        <v>49</v>
      </c>
      <c r="W3391" t="s">
        <v>19234</v>
      </c>
      <c r="X3391" s="126">
        <v>21377</v>
      </c>
      <c r="Y3391" t="s">
        <v>2225</v>
      </c>
      <c r="AB3391" t="s">
        <v>38</v>
      </c>
      <c r="AC3391" t="s">
        <v>95</v>
      </c>
      <c r="AD3391" t="s">
        <v>40</v>
      </c>
    </row>
    <row r="3392" spans="1:30" x14ac:dyDescent="0.25">
      <c r="A3392" t="s">
        <v>2226</v>
      </c>
      <c r="B3392" t="s">
        <v>27</v>
      </c>
      <c r="C3392" t="s">
        <v>28</v>
      </c>
      <c r="D3392" t="s">
        <v>29</v>
      </c>
      <c r="E3392" t="s">
        <v>30</v>
      </c>
      <c r="F3392" t="s">
        <v>1952</v>
      </c>
      <c r="G3392" t="s">
        <v>1953</v>
      </c>
      <c r="H3392" t="s">
        <v>6354</v>
      </c>
      <c r="I3392" t="s">
        <v>6197</v>
      </c>
      <c r="J3392" t="s">
        <v>2226</v>
      </c>
      <c r="K3392" t="s">
        <v>90</v>
      </c>
      <c r="L3392" t="s">
        <v>91</v>
      </c>
      <c r="M3392" t="s">
        <v>723</v>
      </c>
      <c r="N3392" t="s">
        <v>43</v>
      </c>
      <c r="O3392" t="s">
        <v>53</v>
      </c>
      <c r="P3392" t="s">
        <v>208</v>
      </c>
      <c r="Q3392" t="s">
        <v>411</v>
      </c>
      <c r="R3392" t="s">
        <v>2227</v>
      </c>
      <c r="S3392" t="str">
        <f t="shared" si="48"/>
        <v>ESPEZUA BUSTINZA, GILMA DIANA</v>
      </c>
      <c r="T3392" t="s">
        <v>100</v>
      </c>
      <c r="U3392" t="s">
        <v>37</v>
      </c>
      <c r="V3392" t="s">
        <v>49</v>
      </c>
      <c r="W3392" t="s">
        <v>19235</v>
      </c>
      <c r="X3392" s="126">
        <v>20610</v>
      </c>
      <c r="Y3392" t="s">
        <v>2228</v>
      </c>
      <c r="AB3392" t="s">
        <v>38</v>
      </c>
      <c r="AC3392" t="s">
        <v>95</v>
      </c>
      <c r="AD3392" t="s">
        <v>40</v>
      </c>
    </row>
    <row r="3393" spans="1:30" x14ac:dyDescent="0.25">
      <c r="A3393" t="s">
        <v>2229</v>
      </c>
      <c r="B3393" t="s">
        <v>27</v>
      </c>
      <c r="C3393" t="s">
        <v>28</v>
      </c>
      <c r="D3393" t="s">
        <v>29</v>
      </c>
      <c r="E3393" t="s">
        <v>30</v>
      </c>
      <c r="F3393" t="s">
        <v>1952</v>
      </c>
      <c r="G3393" t="s">
        <v>1953</v>
      </c>
      <c r="H3393" t="s">
        <v>6354</v>
      </c>
      <c r="I3393" t="s">
        <v>6197</v>
      </c>
      <c r="J3393" t="s">
        <v>2229</v>
      </c>
      <c r="K3393" t="s">
        <v>90</v>
      </c>
      <c r="L3393" t="s">
        <v>91</v>
      </c>
      <c r="M3393" t="s">
        <v>1935</v>
      </c>
      <c r="N3393" t="s">
        <v>43</v>
      </c>
      <c r="O3393" t="s">
        <v>2230</v>
      </c>
      <c r="P3393" t="s">
        <v>298</v>
      </c>
      <c r="Q3393" t="s">
        <v>318</v>
      </c>
      <c r="R3393" t="s">
        <v>810</v>
      </c>
      <c r="S3393" t="str">
        <f t="shared" si="48"/>
        <v>AGUILAR VARGAS, BERTHA</v>
      </c>
      <c r="T3393" t="s">
        <v>309</v>
      </c>
      <c r="U3393" t="s">
        <v>37</v>
      </c>
      <c r="V3393" t="s">
        <v>49</v>
      </c>
      <c r="W3393" t="s">
        <v>19236</v>
      </c>
      <c r="X3393" s="126">
        <v>22878</v>
      </c>
      <c r="Y3393" t="s">
        <v>2231</v>
      </c>
      <c r="AB3393" t="s">
        <v>38</v>
      </c>
      <c r="AC3393" t="s">
        <v>95</v>
      </c>
      <c r="AD3393" t="s">
        <v>40</v>
      </c>
    </row>
    <row r="3394" spans="1:30" x14ac:dyDescent="0.25">
      <c r="A3394" t="s">
        <v>2232</v>
      </c>
      <c r="B3394" t="s">
        <v>27</v>
      </c>
      <c r="C3394" t="s">
        <v>28</v>
      </c>
      <c r="D3394" t="s">
        <v>29</v>
      </c>
      <c r="E3394" t="s">
        <v>30</v>
      </c>
      <c r="F3394" t="s">
        <v>1952</v>
      </c>
      <c r="G3394" t="s">
        <v>1953</v>
      </c>
      <c r="H3394" t="s">
        <v>6354</v>
      </c>
      <c r="I3394" t="s">
        <v>6197</v>
      </c>
      <c r="J3394" t="s">
        <v>2232</v>
      </c>
      <c r="K3394" t="s">
        <v>90</v>
      </c>
      <c r="L3394" t="s">
        <v>91</v>
      </c>
      <c r="M3394" t="s">
        <v>92</v>
      </c>
      <c r="N3394" t="s">
        <v>43</v>
      </c>
      <c r="O3394" t="s">
        <v>14445</v>
      </c>
      <c r="P3394" t="s">
        <v>75</v>
      </c>
      <c r="Q3394" t="s">
        <v>62</v>
      </c>
      <c r="R3394" t="s">
        <v>13025</v>
      </c>
      <c r="S3394" t="str">
        <f t="shared" si="48"/>
        <v>QUISPE MEDINA, ROSALIA OLGA</v>
      </c>
      <c r="T3394" t="s">
        <v>176</v>
      </c>
      <c r="U3394" t="s">
        <v>37</v>
      </c>
      <c r="V3394" t="s">
        <v>49</v>
      </c>
      <c r="W3394" t="s">
        <v>19237</v>
      </c>
      <c r="X3394" s="126">
        <v>24720</v>
      </c>
      <c r="Y3394" t="s">
        <v>13026</v>
      </c>
      <c r="AB3394" t="s">
        <v>38</v>
      </c>
      <c r="AC3394" t="s">
        <v>95</v>
      </c>
      <c r="AD3394" t="s">
        <v>40</v>
      </c>
    </row>
    <row r="3395" spans="1:30" x14ac:dyDescent="0.25">
      <c r="A3395" t="s">
        <v>2233</v>
      </c>
      <c r="B3395" t="s">
        <v>27</v>
      </c>
      <c r="C3395" t="s">
        <v>28</v>
      </c>
      <c r="D3395" t="s">
        <v>29</v>
      </c>
      <c r="E3395" t="s">
        <v>30</v>
      </c>
      <c r="F3395" t="s">
        <v>1952</v>
      </c>
      <c r="G3395" t="s">
        <v>1953</v>
      </c>
      <c r="H3395" t="s">
        <v>6354</v>
      </c>
      <c r="I3395" t="s">
        <v>6197</v>
      </c>
      <c r="J3395" t="s">
        <v>2233</v>
      </c>
      <c r="K3395" t="s">
        <v>90</v>
      </c>
      <c r="L3395" t="s">
        <v>91</v>
      </c>
      <c r="M3395" t="s">
        <v>92</v>
      </c>
      <c r="N3395" t="s">
        <v>43</v>
      </c>
      <c r="O3395" t="s">
        <v>53</v>
      </c>
      <c r="P3395" t="s">
        <v>2234</v>
      </c>
      <c r="Q3395" t="s">
        <v>152</v>
      </c>
      <c r="R3395" t="s">
        <v>99</v>
      </c>
      <c r="S3395" t="str">
        <f t="shared" si="48"/>
        <v>ISTAÑA RAMOS, ESTEBAN</v>
      </c>
      <c r="T3395" t="s">
        <v>176</v>
      </c>
      <c r="U3395" t="s">
        <v>37</v>
      </c>
      <c r="V3395" t="s">
        <v>49</v>
      </c>
      <c r="W3395" t="s">
        <v>19238</v>
      </c>
      <c r="X3395" s="126">
        <v>20086</v>
      </c>
      <c r="Y3395" t="s">
        <v>2235</v>
      </c>
      <c r="AB3395" t="s">
        <v>38</v>
      </c>
      <c r="AC3395" t="s">
        <v>95</v>
      </c>
      <c r="AD3395" t="s">
        <v>40</v>
      </c>
    </row>
    <row r="3396" spans="1:30" x14ac:dyDescent="0.25">
      <c r="A3396" t="s">
        <v>2236</v>
      </c>
      <c r="B3396" t="s">
        <v>27</v>
      </c>
      <c r="C3396" t="s">
        <v>28</v>
      </c>
      <c r="D3396" t="s">
        <v>29</v>
      </c>
      <c r="E3396" t="s">
        <v>30</v>
      </c>
      <c r="F3396" t="s">
        <v>1952</v>
      </c>
      <c r="G3396" t="s">
        <v>1953</v>
      </c>
      <c r="H3396" t="s">
        <v>6354</v>
      </c>
      <c r="I3396" t="s">
        <v>6197</v>
      </c>
      <c r="J3396" t="s">
        <v>2236</v>
      </c>
      <c r="K3396" t="s">
        <v>90</v>
      </c>
      <c r="L3396" t="s">
        <v>91</v>
      </c>
      <c r="M3396" t="s">
        <v>723</v>
      </c>
      <c r="N3396" t="s">
        <v>43</v>
      </c>
      <c r="O3396" t="s">
        <v>53</v>
      </c>
      <c r="P3396" t="s">
        <v>906</v>
      </c>
      <c r="Q3396" t="s">
        <v>907</v>
      </c>
      <c r="R3396" t="s">
        <v>6395</v>
      </c>
      <c r="S3396" t="str">
        <f t="shared" ref="S3396:S3459" si="49">CONCATENATE(P3396," ",Q3396,","," ",R3396)</f>
        <v>LANDA GAMIO, AUGUSTA FLORENCIA</v>
      </c>
      <c r="T3396" t="s">
        <v>766</v>
      </c>
      <c r="U3396" t="s">
        <v>37</v>
      </c>
      <c r="V3396" t="s">
        <v>49</v>
      </c>
      <c r="W3396" t="s">
        <v>19239</v>
      </c>
      <c r="X3396" s="126">
        <v>24068</v>
      </c>
      <c r="Y3396" t="s">
        <v>2237</v>
      </c>
      <c r="AB3396" t="s">
        <v>38</v>
      </c>
      <c r="AC3396" t="s">
        <v>95</v>
      </c>
      <c r="AD3396" t="s">
        <v>40</v>
      </c>
    </row>
    <row r="3397" spans="1:30" x14ac:dyDescent="0.25">
      <c r="A3397" t="s">
        <v>2238</v>
      </c>
      <c r="B3397" t="s">
        <v>27</v>
      </c>
      <c r="C3397" t="s">
        <v>28</v>
      </c>
      <c r="D3397" t="s">
        <v>29</v>
      </c>
      <c r="E3397" t="s">
        <v>30</v>
      </c>
      <c r="F3397" t="s">
        <v>1952</v>
      </c>
      <c r="G3397" t="s">
        <v>1953</v>
      </c>
      <c r="H3397" t="s">
        <v>6354</v>
      </c>
      <c r="I3397" t="s">
        <v>6197</v>
      </c>
      <c r="J3397" t="s">
        <v>2238</v>
      </c>
      <c r="K3397" t="s">
        <v>90</v>
      </c>
      <c r="L3397" t="s">
        <v>91</v>
      </c>
      <c r="M3397" t="s">
        <v>92</v>
      </c>
      <c r="N3397" t="s">
        <v>43</v>
      </c>
      <c r="O3397" t="s">
        <v>53</v>
      </c>
      <c r="P3397" t="s">
        <v>106</v>
      </c>
      <c r="Q3397" t="s">
        <v>482</v>
      </c>
      <c r="R3397" t="s">
        <v>751</v>
      </c>
      <c r="S3397" t="str">
        <f t="shared" si="49"/>
        <v>MAMANI CAHUI, ANDRES</v>
      </c>
      <c r="T3397" t="s">
        <v>100</v>
      </c>
      <c r="U3397" t="s">
        <v>37</v>
      </c>
      <c r="V3397" t="s">
        <v>49</v>
      </c>
      <c r="W3397" t="s">
        <v>19240</v>
      </c>
      <c r="X3397" s="126">
        <v>19907</v>
      </c>
      <c r="Y3397" t="s">
        <v>2239</v>
      </c>
      <c r="AB3397" t="s">
        <v>38</v>
      </c>
      <c r="AC3397" t="s">
        <v>95</v>
      </c>
      <c r="AD3397" t="s">
        <v>40</v>
      </c>
    </row>
    <row r="3398" spans="1:30" x14ac:dyDescent="0.25">
      <c r="A3398" t="s">
        <v>2240</v>
      </c>
      <c r="B3398" t="s">
        <v>27</v>
      </c>
      <c r="C3398" t="s">
        <v>28</v>
      </c>
      <c r="D3398" t="s">
        <v>29</v>
      </c>
      <c r="E3398" t="s">
        <v>30</v>
      </c>
      <c r="F3398" t="s">
        <v>1952</v>
      </c>
      <c r="G3398" t="s">
        <v>1953</v>
      </c>
      <c r="H3398" t="s">
        <v>6354</v>
      </c>
      <c r="I3398" t="s">
        <v>6197</v>
      </c>
      <c r="J3398" t="s">
        <v>2240</v>
      </c>
      <c r="K3398" t="s">
        <v>90</v>
      </c>
      <c r="L3398" t="s">
        <v>91</v>
      </c>
      <c r="M3398" t="s">
        <v>1213</v>
      </c>
      <c r="N3398" t="s">
        <v>43</v>
      </c>
      <c r="O3398" t="s">
        <v>53</v>
      </c>
      <c r="P3398" t="s">
        <v>519</v>
      </c>
      <c r="Q3398" t="s">
        <v>378</v>
      </c>
      <c r="R3398" t="s">
        <v>454</v>
      </c>
      <c r="S3398" t="str">
        <f t="shared" si="49"/>
        <v>MENDIZABAL CURASI, HERMELINDA</v>
      </c>
      <c r="T3398" t="s">
        <v>309</v>
      </c>
      <c r="U3398" t="s">
        <v>37</v>
      </c>
      <c r="V3398" t="s">
        <v>49</v>
      </c>
      <c r="W3398" t="s">
        <v>19241</v>
      </c>
      <c r="X3398" s="126">
        <v>24302</v>
      </c>
      <c r="Y3398" t="s">
        <v>2241</v>
      </c>
      <c r="AB3398" t="s">
        <v>38</v>
      </c>
      <c r="AC3398" t="s">
        <v>95</v>
      </c>
      <c r="AD3398" t="s">
        <v>40</v>
      </c>
    </row>
    <row r="3399" spans="1:30" x14ac:dyDescent="0.25">
      <c r="A3399" t="s">
        <v>2242</v>
      </c>
      <c r="B3399" t="s">
        <v>27</v>
      </c>
      <c r="C3399" t="s">
        <v>28</v>
      </c>
      <c r="D3399" t="s">
        <v>29</v>
      </c>
      <c r="E3399" t="s">
        <v>30</v>
      </c>
      <c r="F3399" t="s">
        <v>1952</v>
      </c>
      <c r="G3399" t="s">
        <v>1953</v>
      </c>
      <c r="H3399" t="s">
        <v>6354</v>
      </c>
      <c r="I3399" t="s">
        <v>6197</v>
      </c>
      <c r="J3399" t="s">
        <v>2242</v>
      </c>
      <c r="K3399" t="s">
        <v>90</v>
      </c>
      <c r="L3399" t="s">
        <v>91</v>
      </c>
      <c r="M3399" t="s">
        <v>92</v>
      </c>
      <c r="N3399" t="s">
        <v>43</v>
      </c>
      <c r="O3399" t="s">
        <v>53</v>
      </c>
      <c r="P3399" t="s">
        <v>78</v>
      </c>
      <c r="Q3399" t="s">
        <v>75</v>
      </c>
      <c r="R3399" t="s">
        <v>2243</v>
      </c>
      <c r="S3399" t="str">
        <f t="shared" si="49"/>
        <v>PINEDA QUISPE, HIGINIO</v>
      </c>
      <c r="T3399" t="s">
        <v>722</v>
      </c>
      <c r="U3399" t="s">
        <v>37</v>
      </c>
      <c r="V3399" t="s">
        <v>49</v>
      </c>
      <c r="W3399" t="s">
        <v>19242</v>
      </c>
      <c r="X3399" s="126">
        <v>19734</v>
      </c>
      <c r="Y3399" t="s">
        <v>2244</v>
      </c>
      <c r="AB3399" t="s">
        <v>38</v>
      </c>
      <c r="AC3399" t="s">
        <v>95</v>
      </c>
      <c r="AD3399" t="s">
        <v>40</v>
      </c>
    </row>
    <row r="3400" spans="1:30" x14ac:dyDescent="0.25">
      <c r="A3400" t="s">
        <v>2245</v>
      </c>
      <c r="B3400" t="s">
        <v>27</v>
      </c>
      <c r="C3400" t="s">
        <v>28</v>
      </c>
      <c r="D3400" t="s">
        <v>29</v>
      </c>
      <c r="E3400" t="s">
        <v>30</v>
      </c>
      <c r="F3400" t="s">
        <v>1952</v>
      </c>
      <c r="G3400" t="s">
        <v>1953</v>
      </c>
      <c r="H3400" t="s">
        <v>6354</v>
      </c>
      <c r="I3400" t="s">
        <v>6197</v>
      </c>
      <c r="J3400" t="s">
        <v>2245</v>
      </c>
      <c r="K3400" t="s">
        <v>90</v>
      </c>
      <c r="L3400" t="s">
        <v>91</v>
      </c>
      <c r="M3400" t="s">
        <v>723</v>
      </c>
      <c r="N3400" t="s">
        <v>43</v>
      </c>
      <c r="O3400" t="s">
        <v>2246</v>
      </c>
      <c r="P3400" t="s">
        <v>2247</v>
      </c>
      <c r="Q3400" t="s">
        <v>675</v>
      </c>
      <c r="R3400" t="s">
        <v>2248</v>
      </c>
      <c r="S3400" t="str">
        <f t="shared" si="49"/>
        <v>CHUPA OVIEDO, YOLANDA ADELA</v>
      </c>
      <c r="T3400" t="s">
        <v>2249</v>
      </c>
      <c r="U3400" t="s">
        <v>37</v>
      </c>
      <c r="V3400" t="s">
        <v>49</v>
      </c>
      <c r="W3400" t="s">
        <v>19243</v>
      </c>
      <c r="X3400" s="126">
        <v>25517</v>
      </c>
      <c r="Y3400" t="s">
        <v>2250</v>
      </c>
      <c r="AB3400" t="s">
        <v>38</v>
      </c>
      <c r="AC3400" t="s">
        <v>95</v>
      </c>
      <c r="AD3400" t="s">
        <v>40</v>
      </c>
    </row>
    <row r="3401" spans="1:30" x14ac:dyDescent="0.25">
      <c r="A3401" t="s">
        <v>2251</v>
      </c>
      <c r="B3401" t="s">
        <v>27</v>
      </c>
      <c r="C3401" t="s">
        <v>28</v>
      </c>
      <c r="D3401" t="s">
        <v>29</v>
      </c>
      <c r="E3401" t="s">
        <v>30</v>
      </c>
      <c r="F3401" t="s">
        <v>1952</v>
      </c>
      <c r="G3401" t="s">
        <v>1953</v>
      </c>
      <c r="H3401" t="s">
        <v>6354</v>
      </c>
      <c r="I3401" t="s">
        <v>6197</v>
      </c>
      <c r="J3401" t="s">
        <v>2251</v>
      </c>
      <c r="K3401" t="s">
        <v>90</v>
      </c>
      <c r="L3401" t="s">
        <v>91</v>
      </c>
      <c r="M3401" t="s">
        <v>96</v>
      </c>
      <c r="N3401" t="s">
        <v>43</v>
      </c>
      <c r="O3401" t="s">
        <v>53</v>
      </c>
      <c r="P3401" t="s">
        <v>75</v>
      </c>
      <c r="Q3401" t="s">
        <v>2252</v>
      </c>
      <c r="R3401" t="s">
        <v>2253</v>
      </c>
      <c r="S3401" t="str">
        <f t="shared" si="49"/>
        <v>QUISPE HAYMA, LAZARO</v>
      </c>
      <c r="T3401" t="s">
        <v>192</v>
      </c>
      <c r="U3401" t="s">
        <v>37</v>
      </c>
      <c r="V3401" t="s">
        <v>49</v>
      </c>
      <c r="W3401" t="s">
        <v>19244</v>
      </c>
      <c r="X3401" s="126">
        <v>22632</v>
      </c>
      <c r="Y3401" t="s">
        <v>2254</v>
      </c>
      <c r="AB3401" t="s">
        <v>38</v>
      </c>
      <c r="AC3401" t="s">
        <v>95</v>
      </c>
      <c r="AD3401" t="s">
        <v>40</v>
      </c>
    </row>
    <row r="3402" spans="1:30" x14ac:dyDescent="0.25">
      <c r="A3402" t="s">
        <v>2255</v>
      </c>
      <c r="B3402" t="s">
        <v>27</v>
      </c>
      <c r="C3402" t="s">
        <v>28</v>
      </c>
      <c r="D3402" t="s">
        <v>29</v>
      </c>
      <c r="E3402" t="s">
        <v>30</v>
      </c>
      <c r="F3402" t="s">
        <v>1952</v>
      </c>
      <c r="G3402" t="s">
        <v>1953</v>
      </c>
      <c r="H3402" t="s">
        <v>6354</v>
      </c>
      <c r="I3402" t="s">
        <v>6197</v>
      </c>
      <c r="J3402" t="s">
        <v>2255</v>
      </c>
      <c r="K3402" t="s">
        <v>90</v>
      </c>
      <c r="L3402" t="s">
        <v>91</v>
      </c>
      <c r="M3402" t="s">
        <v>92</v>
      </c>
      <c r="N3402" t="s">
        <v>43</v>
      </c>
      <c r="O3402" t="s">
        <v>53</v>
      </c>
      <c r="P3402" t="s">
        <v>58</v>
      </c>
      <c r="Q3402" t="s">
        <v>1025</v>
      </c>
      <c r="R3402" t="s">
        <v>725</v>
      </c>
      <c r="S3402" t="str">
        <f t="shared" si="49"/>
        <v>VILCA BAUTISTA, GERMAN</v>
      </c>
      <c r="T3402" t="s">
        <v>100</v>
      </c>
      <c r="U3402" t="s">
        <v>37</v>
      </c>
      <c r="V3402" t="s">
        <v>49</v>
      </c>
      <c r="W3402" t="s">
        <v>19245</v>
      </c>
      <c r="X3402" s="126">
        <v>19117</v>
      </c>
      <c r="Y3402" t="s">
        <v>2256</v>
      </c>
      <c r="AB3402" t="s">
        <v>38</v>
      </c>
      <c r="AC3402" t="s">
        <v>95</v>
      </c>
      <c r="AD3402" t="s">
        <v>40</v>
      </c>
    </row>
    <row r="3403" spans="1:30" x14ac:dyDescent="0.25">
      <c r="A3403" t="s">
        <v>2257</v>
      </c>
      <c r="B3403" t="s">
        <v>27</v>
      </c>
      <c r="C3403" t="s">
        <v>28</v>
      </c>
      <c r="D3403" t="s">
        <v>29</v>
      </c>
      <c r="E3403" t="s">
        <v>30</v>
      </c>
      <c r="F3403" t="s">
        <v>1952</v>
      </c>
      <c r="G3403" t="s">
        <v>1953</v>
      </c>
      <c r="H3403" t="s">
        <v>6354</v>
      </c>
      <c r="I3403" t="s">
        <v>6197</v>
      </c>
      <c r="J3403" t="s">
        <v>2257</v>
      </c>
      <c r="K3403" t="s">
        <v>90</v>
      </c>
      <c r="L3403" t="s">
        <v>91</v>
      </c>
      <c r="M3403" t="s">
        <v>92</v>
      </c>
      <c r="N3403" t="s">
        <v>43</v>
      </c>
      <c r="O3403" t="s">
        <v>252</v>
      </c>
      <c r="P3403" t="s">
        <v>106</v>
      </c>
      <c r="Q3403" t="s">
        <v>173</v>
      </c>
      <c r="R3403" t="s">
        <v>529</v>
      </c>
      <c r="S3403" t="str">
        <f t="shared" si="49"/>
        <v>MAMANI LOZA, JORGE</v>
      </c>
      <c r="T3403" t="s">
        <v>102</v>
      </c>
      <c r="U3403" t="s">
        <v>37</v>
      </c>
      <c r="V3403" t="s">
        <v>49</v>
      </c>
      <c r="W3403" t="s">
        <v>19246</v>
      </c>
      <c r="X3403" s="126">
        <v>23581</v>
      </c>
      <c r="Y3403" t="s">
        <v>2258</v>
      </c>
      <c r="AB3403" t="s">
        <v>38</v>
      </c>
      <c r="AC3403" t="s">
        <v>95</v>
      </c>
      <c r="AD3403" t="s">
        <v>40</v>
      </c>
    </row>
    <row r="3404" spans="1:30" x14ac:dyDescent="0.25">
      <c r="A3404" t="s">
        <v>2259</v>
      </c>
      <c r="B3404" t="s">
        <v>27</v>
      </c>
      <c r="C3404" t="s">
        <v>28</v>
      </c>
      <c r="D3404" t="s">
        <v>29</v>
      </c>
      <c r="E3404" t="s">
        <v>30</v>
      </c>
      <c r="F3404" t="s">
        <v>1952</v>
      </c>
      <c r="G3404" t="s">
        <v>1953</v>
      </c>
      <c r="H3404" t="s">
        <v>6354</v>
      </c>
      <c r="I3404" t="s">
        <v>6197</v>
      </c>
      <c r="J3404" t="s">
        <v>2259</v>
      </c>
      <c r="K3404" t="s">
        <v>90</v>
      </c>
      <c r="L3404" t="s">
        <v>91</v>
      </c>
      <c r="M3404" t="s">
        <v>92</v>
      </c>
      <c r="N3404" t="s">
        <v>43</v>
      </c>
      <c r="O3404" t="s">
        <v>53</v>
      </c>
      <c r="P3404" t="s">
        <v>76</v>
      </c>
      <c r="Q3404" t="s">
        <v>106</v>
      </c>
      <c r="R3404" t="s">
        <v>409</v>
      </c>
      <c r="S3404" t="str">
        <f t="shared" si="49"/>
        <v>CONDORI MAMANI, PABLO</v>
      </c>
      <c r="T3404" t="s">
        <v>176</v>
      </c>
      <c r="U3404" t="s">
        <v>37</v>
      </c>
      <c r="V3404" t="s">
        <v>49</v>
      </c>
      <c r="W3404" t="s">
        <v>19247</v>
      </c>
      <c r="X3404" s="126">
        <v>21200</v>
      </c>
      <c r="Y3404" t="s">
        <v>2260</v>
      </c>
      <c r="AB3404" t="s">
        <v>38</v>
      </c>
      <c r="AC3404" t="s">
        <v>95</v>
      </c>
      <c r="AD3404" t="s">
        <v>40</v>
      </c>
    </row>
    <row r="3405" spans="1:30" x14ac:dyDescent="0.25">
      <c r="A3405" t="s">
        <v>2263</v>
      </c>
      <c r="B3405" t="s">
        <v>27</v>
      </c>
      <c r="C3405" t="s">
        <v>28</v>
      </c>
      <c r="D3405" t="s">
        <v>29</v>
      </c>
      <c r="E3405" t="s">
        <v>30</v>
      </c>
      <c r="F3405" t="s">
        <v>2261</v>
      </c>
      <c r="G3405" t="s">
        <v>2262</v>
      </c>
      <c r="H3405" t="s">
        <v>6354</v>
      </c>
      <c r="I3405" t="s">
        <v>564</v>
      </c>
      <c r="J3405" t="s">
        <v>2263</v>
      </c>
      <c r="K3405" t="s">
        <v>31</v>
      </c>
      <c r="L3405" t="s">
        <v>32</v>
      </c>
      <c r="M3405" t="s">
        <v>709</v>
      </c>
      <c r="N3405" t="s">
        <v>34</v>
      </c>
      <c r="O3405" t="s">
        <v>6611</v>
      </c>
      <c r="P3405" t="s">
        <v>75</v>
      </c>
      <c r="Q3405" t="s">
        <v>1654</v>
      </c>
      <c r="R3405" t="s">
        <v>2264</v>
      </c>
      <c r="S3405" t="str">
        <f t="shared" si="49"/>
        <v>QUISPE QUEA, JOSE ROBERTO</v>
      </c>
      <c r="T3405" t="s">
        <v>59</v>
      </c>
      <c r="U3405" t="s">
        <v>37</v>
      </c>
      <c r="V3405" t="s">
        <v>6613</v>
      </c>
      <c r="W3405" t="s">
        <v>19248</v>
      </c>
      <c r="X3405" s="126">
        <v>27087</v>
      </c>
      <c r="Y3405" t="s">
        <v>2265</v>
      </c>
      <c r="Z3405" s="126">
        <v>43525</v>
      </c>
      <c r="AA3405" s="126">
        <v>44985</v>
      </c>
      <c r="AB3405" t="s">
        <v>38</v>
      </c>
      <c r="AC3405" t="s">
        <v>39</v>
      </c>
      <c r="AD3405" t="s">
        <v>40</v>
      </c>
    </row>
    <row r="3406" spans="1:30" x14ac:dyDescent="0.25">
      <c r="A3406" t="s">
        <v>2266</v>
      </c>
      <c r="B3406" t="s">
        <v>27</v>
      </c>
      <c r="C3406" t="s">
        <v>28</v>
      </c>
      <c r="D3406" t="s">
        <v>29</v>
      </c>
      <c r="E3406" t="s">
        <v>30</v>
      </c>
      <c r="F3406" t="s">
        <v>2261</v>
      </c>
      <c r="G3406" t="s">
        <v>2262</v>
      </c>
      <c r="H3406" t="s">
        <v>6354</v>
      </c>
      <c r="I3406" t="s">
        <v>564</v>
      </c>
      <c r="J3406" t="s">
        <v>2266</v>
      </c>
      <c r="K3406" t="s">
        <v>31</v>
      </c>
      <c r="L3406" t="s">
        <v>32</v>
      </c>
      <c r="M3406" t="s">
        <v>33</v>
      </c>
      <c r="N3406" t="s">
        <v>34</v>
      </c>
      <c r="O3406" t="s">
        <v>19249</v>
      </c>
      <c r="P3406" t="s">
        <v>305</v>
      </c>
      <c r="Q3406" t="s">
        <v>133</v>
      </c>
      <c r="R3406" t="s">
        <v>1488</v>
      </c>
      <c r="S3406" t="str">
        <f t="shared" si="49"/>
        <v>RODRIGUEZ CRUZ, SIMON SAMUEL</v>
      </c>
      <c r="T3406" t="s">
        <v>36</v>
      </c>
      <c r="U3406" t="s">
        <v>37</v>
      </c>
      <c r="V3406" t="s">
        <v>6613</v>
      </c>
      <c r="W3406" t="s">
        <v>19250</v>
      </c>
      <c r="X3406" s="126">
        <v>25410</v>
      </c>
      <c r="Y3406" t="s">
        <v>1489</v>
      </c>
      <c r="Z3406" s="126">
        <v>44348</v>
      </c>
      <c r="AA3406" s="126">
        <v>44985</v>
      </c>
      <c r="AB3406" t="s">
        <v>38</v>
      </c>
      <c r="AC3406" t="s">
        <v>39</v>
      </c>
      <c r="AD3406" t="s">
        <v>40</v>
      </c>
    </row>
    <row r="3407" spans="1:30" x14ac:dyDescent="0.25">
      <c r="A3407" t="s">
        <v>2267</v>
      </c>
      <c r="B3407" t="s">
        <v>27</v>
      </c>
      <c r="C3407" t="s">
        <v>28</v>
      </c>
      <c r="D3407" t="s">
        <v>29</v>
      </c>
      <c r="E3407" t="s">
        <v>30</v>
      </c>
      <c r="F3407" t="s">
        <v>2261</v>
      </c>
      <c r="G3407" t="s">
        <v>2262</v>
      </c>
      <c r="H3407" t="s">
        <v>6354</v>
      </c>
      <c r="I3407" t="s">
        <v>564</v>
      </c>
      <c r="J3407" t="s">
        <v>2267</v>
      </c>
      <c r="K3407" t="s">
        <v>31</v>
      </c>
      <c r="L3407" t="s">
        <v>32</v>
      </c>
      <c r="M3407" t="s">
        <v>709</v>
      </c>
      <c r="N3407" t="s">
        <v>34</v>
      </c>
      <c r="O3407" t="s">
        <v>6611</v>
      </c>
      <c r="P3407" t="s">
        <v>371</v>
      </c>
      <c r="Q3407" t="s">
        <v>76</v>
      </c>
      <c r="R3407" t="s">
        <v>798</v>
      </c>
      <c r="S3407" t="str">
        <f t="shared" si="49"/>
        <v>TURPO CONDORI, LUZ MARY</v>
      </c>
      <c r="T3407" t="s">
        <v>36</v>
      </c>
      <c r="U3407" t="s">
        <v>37</v>
      </c>
      <c r="V3407" t="s">
        <v>6613</v>
      </c>
      <c r="W3407" t="s">
        <v>19251</v>
      </c>
      <c r="X3407" s="126">
        <v>28615</v>
      </c>
      <c r="Y3407" t="s">
        <v>2268</v>
      </c>
      <c r="Z3407" s="126">
        <v>43525</v>
      </c>
      <c r="AA3407" s="126">
        <v>44985</v>
      </c>
      <c r="AB3407" t="s">
        <v>38</v>
      </c>
      <c r="AC3407" t="s">
        <v>39</v>
      </c>
      <c r="AD3407" t="s">
        <v>40</v>
      </c>
    </row>
    <row r="3408" spans="1:30" x14ac:dyDescent="0.25">
      <c r="A3408" t="s">
        <v>2269</v>
      </c>
      <c r="B3408" t="s">
        <v>27</v>
      </c>
      <c r="C3408" t="s">
        <v>28</v>
      </c>
      <c r="D3408" t="s">
        <v>29</v>
      </c>
      <c r="E3408" t="s">
        <v>30</v>
      </c>
      <c r="F3408" t="s">
        <v>2261</v>
      </c>
      <c r="G3408" t="s">
        <v>2262</v>
      </c>
      <c r="H3408" t="s">
        <v>6354</v>
      </c>
      <c r="I3408" t="s">
        <v>564</v>
      </c>
      <c r="J3408" t="s">
        <v>2269</v>
      </c>
      <c r="K3408" t="s">
        <v>31</v>
      </c>
      <c r="L3408" t="s">
        <v>1154</v>
      </c>
      <c r="M3408" t="s">
        <v>1155</v>
      </c>
      <c r="N3408" t="s">
        <v>43</v>
      </c>
      <c r="O3408" t="s">
        <v>53</v>
      </c>
      <c r="P3408" t="s">
        <v>298</v>
      </c>
      <c r="Q3408" t="s">
        <v>132</v>
      </c>
      <c r="R3408" t="s">
        <v>2270</v>
      </c>
      <c r="S3408" t="str">
        <f t="shared" si="49"/>
        <v>AGUILAR VELASQUEZ, ROBERTO ANACLETO</v>
      </c>
      <c r="T3408" t="s">
        <v>36</v>
      </c>
      <c r="U3408" t="s">
        <v>37</v>
      </c>
      <c r="V3408" t="s">
        <v>49</v>
      </c>
      <c r="W3408" t="s">
        <v>19252</v>
      </c>
      <c r="X3408" s="126">
        <v>22475</v>
      </c>
      <c r="Y3408" t="s">
        <v>2271</v>
      </c>
      <c r="AB3408" t="s">
        <v>38</v>
      </c>
      <c r="AC3408" t="s">
        <v>39</v>
      </c>
      <c r="AD3408" t="s">
        <v>40</v>
      </c>
    </row>
    <row r="3409" spans="1:30" x14ac:dyDescent="0.25">
      <c r="A3409" t="s">
        <v>2272</v>
      </c>
      <c r="B3409" t="s">
        <v>27</v>
      </c>
      <c r="C3409" t="s">
        <v>28</v>
      </c>
      <c r="D3409" t="s">
        <v>29</v>
      </c>
      <c r="E3409" t="s">
        <v>30</v>
      </c>
      <c r="F3409" t="s">
        <v>2261</v>
      </c>
      <c r="G3409" t="s">
        <v>2262</v>
      </c>
      <c r="H3409" t="s">
        <v>6354</v>
      </c>
      <c r="I3409" t="s">
        <v>564</v>
      </c>
      <c r="J3409" t="s">
        <v>2272</v>
      </c>
      <c r="K3409" t="s">
        <v>31</v>
      </c>
      <c r="L3409" t="s">
        <v>1154</v>
      </c>
      <c r="M3409" t="s">
        <v>1512</v>
      </c>
      <c r="N3409" t="s">
        <v>699</v>
      </c>
      <c r="O3409" t="s">
        <v>19253</v>
      </c>
      <c r="P3409" t="s">
        <v>853</v>
      </c>
      <c r="Q3409" t="s">
        <v>78</v>
      </c>
      <c r="R3409" t="s">
        <v>2325</v>
      </c>
      <c r="S3409" t="str">
        <f t="shared" si="49"/>
        <v>BARRA PINEDA, BETHSABE SOBEIDA</v>
      </c>
      <c r="T3409" t="s">
        <v>316</v>
      </c>
      <c r="U3409" t="s">
        <v>37</v>
      </c>
      <c r="V3409" t="s">
        <v>49</v>
      </c>
      <c r="W3409" t="s">
        <v>19269</v>
      </c>
      <c r="X3409" s="126">
        <v>23435</v>
      </c>
      <c r="Y3409" t="s">
        <v>2326</v>
      </c>
      <c r="Z3409" s="126">
        <v>44474</v>
      </c>
      <c r="AA3409" s="126">
        <v>44561</v>
      </c>
      <c r="AB3409" t="s">
        <v>38</v>
      </c>
      <c r="AC3409" t="s">
        <v>39</v>
      </c>
      <c r="AD3409" t="s">
        <v>40</v>
      </c>
    </row>
    <row r="3410" spans="1:30" x14ac:dyDescent="0.25">
      <c r="A3410" t="s">
        <v>2273</v>
      </c>
      <c r="B3410" t="s">
        <v>27</v>
      </c>
      <c r="C3410" t="s">
        <v>28</v>
      </c>
      <c r="D3410" t="s">
        <v>29</v>
      </c>
      <c r="E3410" t="s">
        <v>30</v>
      </c>
      <c r="F3410" t="s">
        <v>2261</v>
      </c>
      <c r="G3410" t="s">
        <v>2262</v>
      </c>
      <c r="H3410" t="s">
        <v>6354</v>
      </c>
      <c r="I3410" t="s">
        <v>564</v>
      </c>
      <c r="J3410" t="s">
        <v>2273</v>
      </c>
      <c r="K3410" t="s">
        <v>31</v>
      </c>
      <c r="L3410" t="s">
        <v>1154</v>
      </c>
      <c r="M3410" t="s">
        <v>1512</v>
      </c>
      <c r="N3410" t="s">
        <v>43</v>
      </c>
      <c r="O3410" t="s">
        <v>53</v>
      </c>
      <c r="P3410" t="s">
        <v>330</v>
      </c>
      <c r="Q3410" t="s">
        <v>193</v>
      </c>
      <c r="R3410" t="s">
        <v>935</v>
      </c>
      <c r="S3410" t="str">
        <f t="shared" si="49"/>
        <v>COAQUIRA APAZA, MOISES</v>
      </c>
      <c r="T3410" t="s">
        <v>316</v>
      </c>
      <c r="U3410" t="s">
        <v>37</v>
      </c>
      <c r="V3410" t="s">
        <v>49</v>
      </c>
      <c r="W3410" t="s">
        <v>19254</v>
      </c>
      <c r="X3410" s="126">
        <v>21425</v>
      </c>
      <c r="Y3410" t="s">
        <v>2274</v>
      </c>
      <c r="AB3410" t="s">
        <v>38</v>
      </c>
      <c r="AC3410" t="s">
        <v>39</v>
      </c>
      <c r="AD3410" t="s">
        <v>40</v>
      </c>
    </row>
    <row r="3411" spans="1:30" x14ac:dyDescent="0.25">
      <c r="A3411" t="s">
        <v>2275</v>
      </c>
      <c r="B3411" t="s">
        <v>27</v>
      </c>
      <c r="C3411" t="s">
        <v>28</v>
      </c>
      <c r="D3411" t="s">
        <v>29</v>
      </c>
      <c r="E3411" t="s">
        <v>30</v>
      </c>
      <c r="F3411" t="s">
        <v>2261</v>
      </c>
      <c r="G3411" t="s">
        <v>2262</v>
      </c>
      <c r="H3411" t="s">
        <v>6354</v>
      </c>
      <c r="I3411" t="s">
        <v>564</v>
      </c>
      <c r="J3411" t="s">
        <v>2275</v>
      </c>
      <c r="K3411" t="s">
        <v>31</v>
      </c>
      <c r="L3411" t="s">
        <v>1154</v>
      </c>
      <c r="M3411" t="s">
        <v>1512</v>
      </c>
      <c r="N3411" t="s">
        <v>699</v>
      </c>
      <c r="O3411" t="s">
        <v>19255</v>
      </c>
      <c r="P3411" t="s">
        <v>2100</v>
      </c>
      <c r="Q3411" t="s">
        <v>337</v>
      </c>
      <c r="R3411" t="s">
        <v>2373</v>
      </c>
      <c r="S3411" t="str">
        <f t="shared" si="49"/>
        <v>MUÑUICO ATENCIO, CARMEN YOLANDA</v>
      </c>
      <c r="T3411" t="s">
        <v>59</v>
      </c>
      <c r="U3411" t="s">
        <v>37</v>
      </c>
      <c r="V3411" t="s">
        <v>49</v>
      </c>
      <c r="W3411" t="s">
        <v>19293</v>
      </c>
      <c r="X3411" s="126">
        <v>26798</v>
      </c>
      <c r="Y3411" t="s">
        <v>2374</v>
      </c>
      <c r="Z3411" s="126">
        <v>44256</v>
      </c>
      <c r="AA3411" s="126">
        <v>44561</v>
      </c>
      <c r="AB3411" t="s">
        <v>302</v>
      </c>
      <c r="AC3411" t="s">
        <v>39</v>
      </c>
      <c r="AD3411" t="s">
        <v>40</v>
      </c>
    </row>
    <row r="3412" spans="1:30" x14ac:dyDescent="0.25">
      <c r="A3412" t="s">
        <v>2275</v>
      </c>
      <c r="B3412" t="s">
        <v>27</v>
      </c>
      <c r="C3412" t="s">
        <v>28</v>
      </c>
      <c r="D3412" t="s">
        <v>29</v>
      </c>
      <c r="E3412" t="s">
        <v>30</v>
      </c>
      <c r="F3412" t="s">
        <v>2261</v>
      </c>
      <c r="G3412" t="s">
        <v>2262</v>
      </c>
      <c r="H3412" t="s">
        <v>6354</v>
      </c>
      <c r="I3412" t="s">
        <v>564</v>
      </c>
      <c r="J3412" t="s">
        <v>2275</v>
      </c>
      <c r="K3412" t="s">
        <v>31</v>
      </c>
      <c r="L3412" t="s">
        <v>1154</v>
      </c>
      <c r="M3412" t="s">
        <v>1512</v>
      </c>
      <c r="N3412" t="s">
        <v>43</v>
      </c>
      <c r="O3412" t="s">
        <v>53</v>
      </c>
      <c r="P3412" t="s">
        <v>2278</v>
      </c>
      <c r="Q3412" t="s">
        <v>75</v>
      </c>
      <c r="R3412" t="s">
        <v>551</v>
      </c>
      <c r="S3412" t="str">
        <f t="shared" si="49"/>
        <v>PANIURA QUISPE, MARIA ROSA</v>
      </c>
      <c r="T3412" t="s">
        <v>316</v>
      </c>
      <c r="U3412" t="s">
        <v>37</v>
      </c>
      <c r="V3412" t="s">
        <v>813</v>
      </c>
      <c r="W3412" t="s">
        <v>19256</v>
      </c>
      <c r="X3412" s="126">
        <v>22563</v>
      </c>
      <c r="Y3412" t="s">
        <v>2279</v>
      </c>
      <c r="Z3412" s="126">
        <v>44200</v>
      </c>
      <c r="AA3412" s="126">
        <v>44561</v>
      </c>
      <c r="AB3412" t="s">
        <v>38</v>
      </c>
      <c r="AC3412" t="s">
        <v>39</v>
      </c>
      <c r="AD3412" t="s">
        <v>40</v>
      </c>
    </row>
    <row r="3413" spans="1:30" x14ac:dyDescent="0.25">
      <c r="A3413" t="s">
        <v>2280</v>
      </c>
      <c r="B3413" t="s">
        <v>27</v>
      </c>
      <c r="C3413" t="s">
        <v>28</v>
      </c>
      <c r="D3413" t="s">
        <v>29</v>
      </c>
      <c r="E3413" t="s">
        <v>30</v>
      </c>
      <c r="F3413" t="s">
        <v>2261</v>
      </c>
      <c r="G3413" t="s">
        <v>2262</v>
      </c>
      <c r="H3413" t="s">
        <v>6354</v>
      </c>
      <c r="I3413" t="s">
        <v>564</v>
      </c>
      <c r="J3413" t="s">
        <v>2280</v>
      </c>
      <c r="K3413" t="s">
        <v>31</v>
      </c>
      <c r="L3413" t="s">
        <v>1154</v>
      </c>
      <c r="M3413" t="s">
        <v>1512</v>
      </c>
      <c r="N3413" t="s">
        <v>43</v>
      </c>
      <c r="O3413" t="s">
        <v>53</v>
      </c>
      <c r="P3413" t="s">
        <v>1047</v>
      </c>
      <c r="Q3413" t="s">
        <v>2281</v>
      </c>
      <c r="R3413" t="s">
        <v>2282</v>
      </c>
      <c r="S3413" t="str">
        <f t="shared" si="49"/>
        <v>PATIÑO EYZAGUIRRE, MARLENE AMPARO</v>
      </c>
      <c r="T3413" t="s">
        <v>36</v>
      </c>
      <c r="U3413" t="s">
        <v>37</v>
      </c>
      <c r="V3413" t="s">
        <v>49</v>
      </c>
      <c r="W3413" t="s">
        <v>19257</v>
      </c>
      <c r="X3413" s="126">
        <v>24414</v>
      </c>
      <c r="Y3413" t="s">
        <v>2283</v>
      </c>
      <c r="AB3413" t="s">
        <v>38</v>
      </c>
      <c r="AC3413" t="s">
        <v>39</v>
      </c>
      <c r="AD3413" t="s">
        <v>40</v>
      </c>
    </row>
    <row r="3414" spans="1:30" x14ac:dyDescent="0.25">
      <c r="A3414" t="s">
        <v>2284</v>
      </c>
      <c r="B3414" t="s">
        <v>27</v>
      </c>
      <c r="C3414" t="s">
        <v>28</v>
      </c>
      <c r="D3414" t="s">
        <v>29</v>
      </c>
      <c r="E3414" t="s">
        <v>30</v>
      </c>
      <c r="F3414" t="s">
        <v>2261</v>
      </c>
      <c r="G3414" t="s">
        <v>2262</v>
      </c>
      <c r="H3414" t="s">
        <v>6354</v>
      </c>
      <c r="I3414" t="s">
        <v>564</v>
      </c>
      <c r="J3414" t="s">
        <v>2284</v>
      </c>
      <c r="K3414" t="s">
        <v>31</v>
      </c>
      <c r="L3414" t="s">
        <v>1154</v>
      </c>
      <c r="M3414" t="s">
        <v>14418</v>
      </c>
      <c r="N3414" t="s">
        <v>699</v>
      </c>
      <c r="O3414" t="s">
        <v>19258</v>
      </c>
      <c r="P3414" t="s">
        <v>6396</v>
      </c>
      <c r="Q3414" t="s">
        <v>6396</v>
      </c>
      <c r="R3414" t="s">
        <v>281</v>
      </c>
      <c r="S3414" t="str">
        <f t="shared" si="49"/>
        <v>AIMITUMA AIMITUMA, HILDA</v>
      </c>
      <c r="T3414" t="s">
        <v>59</v>
      </c>
      <c r="U3414" t="s">
        <v>37</v>
      </c>
      <c r="V3414" t="s">
        <v>49</v>
      </c>
      <c r="W3414" t="s">
        <v>19298</v>
      </c>
      <c r="X3414" s="126">
        <v>22990</v>
      </c>
      <c r="Y3414" t="s">
        <v>6397</v>
      </c>
      <c r="Z3414" s="126">
        <v>44256</v>
      </c>
      <c r="AA3414" s="126">
        <v>44561</v>
      </c>
      <c r="AB3414" t="s">
        <v>38</v>
      </c>
      <c r="AC3414" t="s">
        <v>39</v>
      </c>
      <c r="AD3414" t="s">
        <v>40</v>
      </c>
    </row>
    <row r="3415" spans="1:30" x14ac:dyDescent="0.25">
      <c r="A3415" t="s">
        <v>2285</v>
      </c>
      <c r="B3415" t="s">
        <v>27</v>
      </c>
      <c r="C3415" t="s">
        <v>28</v>
      </c>
      <c r="D3415" t="s">
        <v>29</v>
      </c>
      <c r="E3415" t="s">
        <v>30</v>
      </c>
      <c r="F3415" t="s">
        <v>2261</v>
      </c>
      <c r="G3415" t="s">
        <v>2262</v>
      </c>
      <c r="H3415" t="s">
        <v>6354</v>
      </c>
      <c r="I3415" t="s">
        <v>564</v>
      </c>
      <c r="J3415" t="s">
        <v>2285</v>
      </c>
      <c r="K3415" t="s">
        <v>31</v>
      </c>
      <c r="L3415" t="s">
        <v>1154</v>
      </c>
      <c r="M3415" t="s">
        <v>1155</v>
      </c>
      <c r="N3415" t="s">
        <v>699</v>
      </c>
      <c r="O3415" t="s">
        <v>2286</v>
      </c>
      <c r="P3415" t="s">
        <v>106</v>
      </c>
      <c r="Q3415" t="s">
        <v>2287</v>
      </c>
      <c r="R3415" t="s">
        <v>2288</v>
      </c>
      <c r="S3415" t="str">
        <f t="shared" si="49"/>
        <v>MAMANI CANASSA, LILI YRMA</v>
      </c>
      <c r="T3415" t="s">
        <v>52</v>
      </c>
      <c r="U3415" t="s">
        <v>37</v>
      </c>
      <c r="V3415" t="s">
        <v>49</v>
      </c>
      <c r="W3415" t="s">
        <v>19285</v>
      </c>
      <c r="X3415" s="126">
        <v>25220</v>
      </c>
      <c r="Y3415" t="s">
        <v>2289</v>
      </c>
      <c r="Z3415" s="126">
        <v>44256</v>
      </c>
      <c r="AA3415" s="126">
        <v>44561</v>
      </c>
      <c r="AB3415" t="s">
        <v>38</v>
      </c>
      <c r="AC3415" t="s">
        <v>39</v>
      </c>
      <c r="AD3415" t="s">
        <v>40</v>
      </c>
    </row>
    <row r="3416" spans="1:30" x14ac:dyDescent="0.25">
      <c r="A3416" t="s">
        <v>2290</v>
      </c>
      <c r="B3416" t="s">
        <v>27</v>
      </c>
      <c r="C3416" t="s">
        <v>28</v>
      </c>
      <c r="D3416" t="s">
        <v>29</v>
      </c>
      <c r="E3416" t="s">
        <v>30</v>
      </c>
      <c r="F3416" t="s">
        <v>2261</v>
      </c>
      <c r="G3416" t="s">
        <v>2262</v>
      </c>
      <c r="H3416" t="s">
        <v>6354</v>
      </c>
      <c r="I3416" t="s">
        <v>564</v>
      </c>
      <c r="J3416" t="s">
        <v>2290</v>
      </c>
      <c r="K3416" t="s">
        <v>31</v>
      </c>
      <c r="L3416" t="s">
        <v>1154</v>
      </c>
      <c r="M3416" t="s">
        <v>14418</v>
      </c>
      <c r="N3416" t="s">
        <v>699</v>
      </c>
      <c r="O3416" t="s">
        <v>2291</v>
      </c>
      <c r="P3416" t="s">
        <v>325</v>
      </c>
      <c r="Q3416" t="s">
        <v>105</v>
      </c>
      <c r="R3416" t="s">
        <v>2367</v>
      </c>
      <c r="S3416" t="str">
        <f t="shared" si="49"/>
        <v>MENDOZA CHAMBI, LEYDI YEMIRA</v>
      </c>
      <c r="T3416" t="s">
        <v>59</v>
      </c>
      <c r="U3416" t="s">
        <v>37</v>
      </c>
      <c r="V3416" t="s">
        <v>49</v>
      </c>
      <c r="W3416" t="s">
        <v>19289</v>
      </c>
      <c r="X3416" s="126">
        <v>25890</v>
      </c>
      <c r="Y3416" t="s">
        <v>2368</v>
      </c>
      <c r="Z3416" s="126">
        <v>44256</v>
      </c>
      <c r="AA3416" s="126">
        <v>44561</v>
      </c>
      <c r="AB3416" t="s">
        <v>38</v>
      </c>
      <c r="AC3416" t="s">
        <v>39</v>
      </c>
      <c r="AD3416" t="s">
        <v>40</v>
      </c>
    </row>
    <row r="3417" spans="1:30" x14ac:dyDescent="0.25">
      <c r="A3417" t="s">
        <v>2294</v>
      </c>
      <c r="B3417" t="s">
        <v>27</v>
      </c>
      <c r="C3417" t="s">
        <v>28</v>
      </c>
      <c r="D3417" t="s">
        <v>29</v>
      </c>
      <c r="E3417" t="s">
        <v>30</v>
      </c>
      <c r="F3417" t="s">
        <v>2261</v>
      </c>
      <c r="G3417" t="s">
        <v>2262</v>
      </c>
      <c r="H3417" t="s">
        <v>6354</v>
      </c>
      <c r="I3417" t="s">
        <v>564</v>
      </c>
      <c r="J3417" t="s">
        <v>2294</v>
      </c>
      <c r="K3417" t="s">
        <v>31</v>
      </c>
      <c r="L3417" t="s">
        <v>1154</v>
      </c>
      <c r="M3417" t="s">
        <v>1155</v>
      </c>
      <c r="N3417" t="s">
        <v>699</v>
      </c>
      <c r="O3417" t="s">
        <v>303</v>
      </c>
      <c r="P3417" t="s">
        <v>357</v>
      </c>
      <c r="Q3417" t="s">
        <v>550</v>
      </c>
      <c r="R3417" t="s">
        <v>2295</v>
      </c>
      <c r="S3417" t="str">
        <f t="shared" si="49"/>
        <v>BOHORQUEZ GARCIA, HANS ARTURO</v>
      </c>
      <c r="T3417" t="s">
        <v>59</v>
      </c>
      <c r="U3417" t="s">
        <v>37</v>
      </c>
      <c r="V3417" t="s">
        <v>49</v>
      </c>
      <c r="W3417" t="s">
        <v>19265</v>
      </c>
      <c r="X3417" s="126">
        <v>22107</v>
      </c>
      <c r="Y3417" t="s">
        <v>2296</v>
      </c>
      <c r="Z3417" s="126">
        <v>44256</v>
      </c>
      <c r="AA3417" s="126">
        <v>44561</v>
      </c>
      <c r="AB3417" t="s">
        <v>38</v>
      </c>
      <c r="AC3417" t="s">
        <v>39</v>
      </c>
      <c r="AD3417" t="s">
        <v>40</v>
      </c>
    </row>
    <row r="3418" spans="1:30" x14ac:dyDescent="0.25">
      <c r="A3418" t="s">
        <v>2297</v>
      </c>
      <c r="B3418" t="s">
        <v>27</v>
      </c>
      <c r="C3418" t="s">
        <v>28</v>
      </c>
      <c r="D3418" t="s">
        <v>29</v>
      </c>
      <c r="E3418" t="s">
        <v>30</v>
      </c>
      <c r="F3418" t="s">
        <v>2261</v>
      </c>
      <c r="G3418" t="s">
        <v>2262</v>
      </c>
      <c r="H3418" t="s">
        <v>6354</v>
      </c>
      <c r="I3418" t="s">
        <v>564</v>
      </c>
      <c r="J3418" t="s">
        <v>2297</v>
      </c>
      <c r="K3418" t="s">
        <v>31</v>
      </c>
      <c r="L3418" t="s">
        <v>31</v>
      </c>
      <c r="M3418" t="s">
        <v>42</v>
      </c>
      <c r="N3418" t="s">
        <v>43</v>
      </c>
      <c r="O3418" t="s">
        <v>2298</v>
      </c>
      <c r="P3418" t="s">
        <v>58</v>
      </c>
      <c r="Q3418" t="s">
        <v>218</v>
      </c>
      <c r="R3418" t="s">
        <v>2299</v>
      </c>
      <c r="S3418" t="str">
        <f t="shared" si="49"/>
        <v>VILCA PARI, ZAIDA RUTH</v>
      </c>
      <c r="T3418" t="s">
        <v>64</v>
      </c>
      <c r="U3418" t="s">
        <v>48</v>
      </c>
      <c r="V3418" t="s">
        <v>49</v>
      </c>
      <c r="W3418" t="s">
        <v>19259</v>
      </c>
      <c r="X3418" s="126">
        <v>26709</v>
      </c>
      <c r="Y3418" t="s">
        <v>2300</v>
      </c>
      <c r="AB3418" t="s">
        <v>38</v>
      </c>
      <c r="AC3418" t="s">
        <v>39</v>
      </c>
      <c r="AD3418" t="s">
        <v>40</v>
      </c>
    </row>
    <row r="3419" spans="1:30" x14ac:dyDescent="0.25">
      <c r="B3419" t="s">
        <v>27</v>
      </c>
      <c r="C3419" t="s">
        <v>28</v>
      </c>
      <c r="D3419" t="s">
        <v>29</v>
      </c>
      <c r="E3419" t="s">
        <v>30</v>
      </c>
      <c r="F3419" t="s">
        <v>2261</v>
      </c>
      <c r="G3419" t="s">
        <v>2262</v>
      </c>
      <c r="H3419" t="s">
        <v>6354</v>
      </c>
      <c r="I3419" t="s">
        <v>564</v>
      </c>
      <c r="J3419" t="s">
        <v>2301</v>
      </c>
      <c r="K3419" t="s">
        <v>31</v>
      </c>
      <c r="L3419" t="s">
        <v>31</v>
      </c>
      <c r="M3419" t="s">
        <v>42</v>
      </c>
      <c r="N3419" t="s">
        <v>61</v>
      </c>
      <c r="O3419" t="s">
        <v>19260</v>
      </c>
      <c r="P3419" t="s">
        <v>273</v>
      </c>
      <c r="Q3419" t="s">
        <v>12433</v>
      </c>
      <c r="R3419" t="s">
        <v>21116</v>
      </c>
      <c r="S3419" s="189" t="s">
        <v>235</v>
      </c>
      <c r="T3419" t="s">
        <v>64</v>
      </c>
      <c r="U3419" t="s">
        <v>48</v>
      </c>
      <c r="V3419" t="s">
        <v>49</v>
      </c>
      <c r="W3419" t="s">
        <v>23231</v>
      </c>
      <c r="X3419" s="126">
        <v>29724</v>
      </c>
      <c r="Y3419" t="s">
        <v>23232</v>
      </c>
      <c r="Z3419" s="126">
        <v>44323</v>
      </c>
      <c r="AA3419" s="126">
        <v>44561</v>
      </c>
      <c r="AB3419" t="s">
        <v>302</v>
      </c>
      <c r="AC3419" t="s">
        <v>6628</v>
      </c>
      <c r="AD3419" t="s">
        <v>40</v>
      </c>
    </row>
    <row r="3420" spans="1:30" x14ac:dyDescent="0.25">
      <c r="A3420" t="s">
        <v>2301</v>
      </c>
      <c r="B3420" t="s">
        <v>27</v>
      </c>
      <c r="C3420" t="s">
        <v>28</v>
      </c>
      <c r="D3420" t="s">
        <v>29</v>
      </c>
      <c r="E3420" t="s">
        <v>30</v>
      </c>
      <c r="F3420" t="s">
        <v>2261</v>
      </c>
      <c r="G3420" t="s">
        <v>2262</v>
      </c>
      <c r="H3420" t="s">
        <v>6354</v>
      </c>
      <c r="I3420" t="s">
        <v>564</v>
      </c>
      <c r="J3420" t="s">
        <v>2301</v>
      </c>
      <c r="K3420" t="s">
        <v>31</v>
      </c>
      <c r="L3420" t="s">
        <v>31</v>
      </c>
      <c r="M3420" t="s">
        <v>42</v>
      </c>
      <c r="N3420" t="s">
        <v>43</v>
      </c>
      <c r="O3420" t="s">
        <v>2302</v>
      </c>
      <c r="P3420" t="s">
        <v>35</v>
      </c>
      <c r="Q3420" t="s">
        <v>74</v>
      </c>
      <c r="R3420" t="s">
        <v>2303</v>
      </c>
      <c r="S3420" t="str">
        <f t="shared" si="49"/>
        <v>ROQUE HUANCA, EDGAR OCTAVIO</v>
      </c>
      <c r="T3420" t="s">
        <v>47</v>
      </c>
      <c r="U3420" t="s">
        <v>48</v>
      </c>
      <c r="V3420" t="s">
        <v>16183</v>
      </c>
      <c r="W3420" t="s">
        <v>19261</v>
      </c>
      <c r="X3420" s="126">
        <v>23917</v>
      </c>
      <c r="Y3420" t="s">
        <v>2304</v>
      </c>
      <c r="Z3420" s="126">
        <v>44319</v>
      </c>
      <c r="AA3420" s="126">
        <v>44561</v>
      </c>
      <c r="AB3420" t="s">
        <v>38</v>
      </c>
      <c r="AC3420" t="s">
        <v>39</v>
      </c>
      <c r="AD3420" t="s">
        <v>40</v>
      </c>
    </row>
    <row r="3421" spans="1:30" x14ac:dyDescent="0.25">
      <c r="A3421" t="s">
        <v>2305</v>
      </c>
      <c r="B3421" t="s">
        <v>27</v>
      </c>
      <c r="C3421" t="s">
        <v>28</v>
      </c>
      <c r="D3421" t="s">
        <v>29</v>
      </c>
      <c r="E3421" t="s">
        <v>30</v>
      </c>
      <c r="F3421" t="s">
        <v>2261</v>
      </c>
      <c r="G3421" t="s">
        <v>2262</v>
      </c>
      <c r="H3421" t="s">
        <v>6354</v>
      </c>
      <c r="I3421" t="s">
        <v>564</v>
      </c>
      <c r="J3421" t="s">
        <v>2305</v>
      </c>
      <c r="K3421" t="s">
        <v>31</v>
      </c>
      <c r="L3421" t="s">
        <v>31</v>
      </c>
      <c r="M3421" t="s">
        <v>42</v>
      </c>
      <c r="N3421" t="s">
        <v>43</v>
      </c>
      <c r="O3421" t="s">
        <v>2306</v>
      </c>
      <c r="P3421" t="s">
        <v>686</v>
      </c>
      <c r="Q3421" t="s">
        <v>484</v>
      </c>
      <c r="R3421" t="s">
        <v>970</v>
      </c>
      <c r="S3421" t="str">
        <f t="shared" si="49"/>
        <v>INQUILLA LUPACA, MARCELINO</v>
      </c>
      <c r="T3421" t="s">
        <v>52</v>
      </c>
      <c r="U3421" t="s">
        <v>48</v>
      </c>
      <c r="V3421" t="s">
        <v>49</v>
      </c>
      <c r="W3421" t="s">
        <v>19262</v>
      </c>
      <c r="X3421" s="126">
        <v>21666</v>
      </c>
      <c r="Y3421" t="s">
        <v>2307</v>
      </c>
      <c r="AB3421" t="s">
        <v>38</v>
      </c>
      <c r="AC3421" t="s">
        <v>39</v>
      </c>
      <c r="AD3421" t="s">
        <v>40</v>
      </c>
    </row>
    <row r="3422" spans="1:30" x14ac:dyDescent="0.25">
      <c r="A3422" t="s">
        <v>14446</v>
      </c>
      <c r="B3422" t="s">
        <v>27</v>
      </c>
      <c r="C3422" t="s">
        <v>28</v>
      </c>
      <c r="D3422" t="s">
        <v>29</v>
      </c>
      <c r="E3422" t="s">
        <v>30</v>
      </c>
      <c r="F3422" t="s">
        <v>2261</v>
      </c>
      <c r="G3422" t="s">
        <v>2262</v>
      </c>
      <c r="H3422" t="s">
        <v>6354</v>
      </c>
      <c r="I3422" t="s">
        <v>564</v>
      </c>
      <c r="J3422" t="s">
        <v>14446</v>
      </c>
      <c r="K3422" t="s">
        <v>31</v>
      </c>
      <c r="L3422" t="s">
        <v>31</v>
      </c>
      <c r="M3422" t="s">
        <v>42</v>
      </c>
      <c r="N3422" t="s">
        <v>43</v>
      </c>
      <c r="O3422" t="s">
        <v>8120</v>
      </c>
      <c r="P3422" t="s">
        <v>126</v>
      </c>
      <c r="Q3422" t="s">
        <v>152</v>
      </c>
      <c r="R3422" t="s">
        <v>1034</v>
      </c>
      <c r="S3422" t="str">
        <f t="shared" si="49"/>
        <v>FLORES RAMOS, URSULA</v>
      </c>
      <c r="T3422" t="s">
        <v>59</v>
      </c>
      <c r="U3422" t="s">
        <v>48</v>
      </c>
      <c r="V3422" t="s">
        <v>49</v>
      </c>
      <c r="W3422" t="s">
        <v>19263</v>
      </c>
      <c r="X3422" s="126">
        <v>25639</v>
      </c>
      <c r="Y3422" t="s">
        <v>4684</v>
      </c>
      <c r="AB3422" t="s">
        <v>38</v>
      </c>
      <c r="AC3422" t="s">
        <v>39</v>
      </c>
      <c r="AD3422" t="s">
        <v>40</v>
      </c>
    </row>
    <row r="3423" spans="1:30" x14ac:dyDescent="0.25">
      <c r="A3423" t="s">
        <v>2308</v>
      </c>
      <c r="B3423" t="s">
        <v>27</v>
      </c>
      <c r="C3423" t="s">
        <v>28</v>
      </c>
      <c r="D3423" t="s">
        <v>29</v>
      </c>
      <c r="E3423" t="s">
        <v>30</v>
      </c>
      <c r="F3423" t="s">
        <v>2261</v>
      </c>
      <c r="G3423" t="s">
        <v>2262</v>
      </c>
      <c r="H3423" t="s">
        <v>6354</v>
      </c>
      <c r="I3423" t="s">
        <v>564</v>
      </c>
      <c r="J3423" t="s">
        <v>2308</v>
      </c>
      <c r="K3423" t="s">
        <v>31</v>
      </c>
      <c r="L3423" t="s">
        <v>31</v>
      </c>
      <c r="M3423" t="s">
        <v>42</v>
      </c>
      <c r="N3423" t="s">
        <v>43</v>
      </c>
      <c r="O3423" t="s">
        <v>2309</v>
      </c>
      <c r="P3423" t="s">
        <v>489</v>
      </c>
      <c r="Q3423" t="s">
        <v>174</v>
      </c>
      <c r="R3423" t="s">
        <v>650</v>
      </c>
      <c r="S3423" t="str">
        <f t="shared" si="49"/>
        <v>CENTENO ROJAS, ROGER</v>
      </c>
      <c r="T3423" t="s">
        <v>59</v>
      </c>
      <c r="U3423" t="s">
        <v>48</v>
      </c>
      <c r="V3423" t="s">
        <v>49</v>
      </c>
      <c r="W3423" t="s">
        <v>19264</v>
      </c>
      <c r="X3423" s="126">
        <v>26445</v>
      </c>
      <c r="Y3423" t="s">
        <v>2310</v>
      </c>
      <c r="AB3423" t="s">
        <v>38</v>
      </c>
      <c r="AC3423" t="s">
        <v>39</v>
      </c>
      <c r="AD3423" t="s">
        <v>40</v>
      </c>
    </row>
    <row r="3424" spans="1:30" x14ac:dyDescent="0.25">
      <c r="A3424" t="s">
        <v>2311</v>
      </c>
      <c r="B3424" t="s">
        <v>27</v>
      </c>
      <c r="C3424" t="s">
        <v>28</v>
      </c>
      <c r="D3424" t="s">
        <v>29</v>
      </c>
      <c r="E3424" t="s">
        <v>30</v>
      </c>
      <c r="F3424" t="s">
        <v>2261</v>
      </c>
      <c r="G3424" t="s">
        <v>2262</v>
      </c>
      <c r="H3424" t="s">
        <v>6354</v>
      </c>
      <c r="I3424" t="s">
        <v>564</v>
      </c>
      <c r="J3424" t="s">
        <v>2311</v>
      </c>
      <c r="K3424" t="s">
        <v>31</v>
      </c>
      <c r="L3424" t="s">
        <v>31</v>
      </c>
      <c r="M3424" t="s">
        <v>42</v>
      </c>
      <c r="N3424" t="s">
        <v>43</v>
      </c>
      <c r="O3424" t="s">
        <v>53</v>
      </c>
      <c r="P3424" t="s">
        <v>357</v>
      </c>
      <c r="Q3424" t="s">
        <v>550</v>
      </c>
      <c r="R3424" t="s">
        <v>2295</v>
      </c>
      <c r="S3424" t="str">
        <f t="shared" si="49"/>
        <v>BOHORQUEZ GARCIA, HANS ARTURO</v>
      </c>
      <c r="T3424" t="s">
        <v>59</v>
      </c>
      <c r="U3424" t="s">
        <v>48</v>
      </c>
      <c r="V3424" t="s">
        <v>813</v>
      </c>
      <c r="W3424" t="s">
        <v>19265</v>
      </c>
      <c r="X3424" s="126">
        <v>22107</v>
      </c>
      <c r="Y3424" t="s">
        <v>2296</v>
      </c>
      <c r="Z3424" s="126">
        <v>44256</v>
      </c>
      <c r="AA3424" s="126">
        <v>44196</v>
      </c>
      <c r="AB3424" t="s">
        <v>38</v>
      </c>
      <c r="AC3424" t="s">
        <v>39</v>
      </c>
      <c r="AD3424" t="s">
        <v>40</v>
      </c>
    </row>
    <row r="3425" spans="1:30" x14ac:dyDescent="0.25">
      <c r="B3425" t="s">
        <v>27</v>
      </c>
      <c r="C3425" t="s">
        <v>28</v>
      </c>
      <c r="D3425" t="s">
        <v>29</v>
      </c>
      <c r="E3425" t="s">
        <v>30</v>
      </c>
      <c r="F3425" t="s">
        <v>2261</v>
      </c>
      <c r="G3425" t="s">
        <v>2262</v>
      </c>
      <c r="H3425" t="s">
        <v>6354</v>
      </c>
      <c r="I3425" t="s">
        <v>564</v>
      </c>
      <c r="J3425" t="s">
        <v>2311</v>
      </c>
      <c r="K3425" t="s">
        <v>31</v>
      </c>
      <c r="L3425" t="s">
        <v>31</v>
      </c>
      <c r="M3425" t="s">
        <v>42</v>
      </c>
      <c r="N3425" t="s">
        <v>61</v>
      </c>
      <c r="O3425" t="s">
        <v>19266</v>
      </c>
      <c r="P3425" t="s">
        <v>958</v>
      </c>
      <c r="Q3425" t="s">
        <v>549</v>
      </c>
      <c r="R3425" t="s">
        <v>23233</v>
      </c>
      <c r="S3425" s="189" t="s">
        <v>235</v>
      </c>
      <c r="T3425" t="s">
        <v>64</v>
      </c>
      <c r="U3425" t="s">
        <v>48</v>
      </c>
      <c r="V3425" t="s">
        <v>49</v>
      </c>
      <c r="W3425" t="s">
        <v>23234</v>
      </c>
      <c r="X3425" s="126">
        <v>33234</v>
      </c>
      <c r="Y3425" t="s">
        <v>23235</v>
      </c>
      <c r="Z3425" s="126">
        <v>44256</v>
      </c>
      <c r="AA3425" s="126">
        <v>44561</v>
      </c>
      <c r="AB3425" t="s">
        <v>302</v>
      </c>
      <c r="AC3425" t="s">
        <v>6628</v>
      </c>
      <c r="AD3425" t="s">
        <v>40</v>
      </c>
    </row>
    <row r="3426" spans="1:30" x14ac:dyDescent="0.25">
      <c r="A3426" t="s">
        <v>2312</v>
      </c>
      <c r="B3426" t="s">
        <v>27</v>
      </c>
      <c r="C3426" t="s">
        <v>28</v>
      </c>
      <c r="D3426" t="s">
        <v>29</v>
      </c>
      <c r="E3426" t="s">
        <v>30</v>
      </c>
      <c r="F3426" t="s">
        <v>2261</v>
      </c>
      <c r="G3426" t="s">
        <v>2262</v>
      </c>
      <c r="H3426" t="s">
        <v>6354</v>
      </c>
      <c r="I3426" t="s">
        <v>564</v>
      </c>
      <c r="J3426" t="s">
        <v>2312</v>
      </c>
      <c r="K3426" t="s">
        <v>31</v>
      </c>
      <c r="L3426" t="s">
        <v>31</v>
      </c>
      <c r="M3426" t="s">
        <v>42</v>
      </c>
      <c r="N3426" t="s">
        <v>43</v>
      </c>
      <c r="O3426" t="s">
        <v>53</v>
      </c>
      <c r="P3426" t="s">
        <v>288</v>
      </c>
      <c r="Q3426" t="s">
        <v>2313</v>
      </c>
      <c r="R3426" t="s">
        <v>2314</v>
      </c>
      <c r="S3426" t="str">
        <f t="shared" si="49"/>
        <v>ALVAREZ ROZAS, JANET MADELEINE</v>
      </c>
      <c r="T3426" t="s">
        <v>47</v>
      </c>
      <c r="U3426" t="s">
        <v>48</v>
      </c>
      <c r="V3426" t="s">
        <v>49</v>
      </c>
      <c r="W3426" t="s">
        <v>19267</v>
      </c>
      <c r="X3426" s="126">
        <v>24826</v>
      </c>
      <c r="Y3426" t="s">
        <v>2315</v>
      </c>
      <c r="AB3426" t="s">
        <v>38</v>
      </c>
      <c r="AC3426" t="s">
        <v>39</v>
      </c>
      <c r="AD3426" t="s">
        <v>40</v>
      </c>
    </row>
    <row r="3427" spans="1:30" x14ac:dyDescent="0.25">
      <c r="A3427" t="s">
        <v>2316</v>
      </c>
      <c r="B3427" t="s">
        <v>27</v>
      </c>
      <c r="C3427" t="s">
        <v>28</v>
      </c>
      <c r="D3427" t="s">
        <v>29</v>
      </c>
      <c r="E3427" t="s">
        <v>30</v>
      </c>
      <c r="F3427" t="s">
        <v>2261</v>
      </c>
      <c r="G3427" t="s">
        <v>2262</v>
      </c>
      <c r="H3427" t="s">
        <v>6354</v>
      </c>
      <c r="I3427" t="s">
        <v>564</v>
      </c>
      <c r="J3427" t="s">
        <v>2316</v>
      </c>
      <c r="K3427" t="s">
        <v>31</v>
      </c>
      <c r="L3427" t="s">
        <v>31</v>
      </c>
      <c r="M3427" t="s">
        <v>42</v>
      </c>
      <c r="N3427" t="s">
        <v>43</v>
      </c>
      <c r="O3427" t="s">
        <v>2317</v>
      </c>
      <c r="P3427" t="s">
        <v>395</v>
      </c>
      <c r="Q3427" t="s">
        <v>2318</v>
      </c>
      <c r="R3427" t="s">
        <v>2319</v>
      </c>
      <c r="S3427" t="str">
        <f t="shared" si="49"/>
        <v>ARAGON GONZA, CARMEN LUCIA</v>
      </c>
      <c r="T3427" t="s">
        <v>52</v>
      </c>
      <c r="U3427" t="s">
        <v>48</v>
      </c>
      <c r="V3427" t="s">
        <v>49</v>
      </c>
      <c r="W3427" t="s">
        <v>19268</v>
      </c>
      <c r="X3427" s="126">
        <v>24336</v>
      </c>
      <c r="Y3427" t="s">
        <v>2320</v>
      </c>
      <c r="AB3427" t="s">
        <v>38</v>
      </c>
      <c r="AC3427" t="s">
        <v>39</v>
      </c>
      <c r="AD3427" t="s">
        <v>40</v>
      </c>
    </row>
    <row r="3428" spans="1:30" x14ac:dyDescent="0.25">
      <c r="A3428" t="s">
        <v>2321</v>
      </c>
      <c r="B3428" t="s">
        <v>27</v>
      </c>
      <c r="C3428" t="s">
        <v>28</v>
      </c>
      <c r="D3428" t="s">
        <v>29</v>
      </c>
      <c r="E3428" t="s">
        <v>30</v>
      </c>
      <c r="F3428" t="s">
        <v>2261</v>
      </c>
      <c r="G3428" t="s">
        <v>2262</v>
      </c>
      <c r="H3428" t="s">
        <v>6354</v>
      </c>
      <c r="I3428" t="s">
        <v>564</v>
      </c>
      <c r="J3428" t="s">
        <v>2321</v>
      </c>
      <c r="K3428" t="s">
        <v>31</v>
      </c>
      <c r="L3428" t="s">
        <v>31</v>
      </c>
      <c r="M3428" t="s">
        <v>42</v>
      </c>
      <c r="N3428" t="s">
        <v>61</v>
      </c>
      <c r="O3428" t="s">
        <v>2322</v>
      </c>
      <c r="P3428" t="s">
        <v>83</v>
      </c>
      <c r="Q3428" t="s">
        <v>133</v>
      </c>
      <c r="R3428" t="s">
        <v>23236</v>
      </c>
      <c r="S3428" s="189" t="s">
        <v>235</v>
      </c>
      <c r="T3428" t="s">
        <v>64</v>
      </c>
      <c r="U3428" t="s">
        <v>48</v>
      </c>
      <c r="V3428" t="s">
        <v>49</v>
      </c>
      <c r="W3428" t="s">
        <v>23237</v>
      </c>
      <c r="X3428" s="126">
        <v>31006</v>
      </c>
      <c r="Y3428" t="s">
        <v>23238</v>
      </c>
      <c r="Z3428" s="126">
        <v>44256</v>
      </c>
      <c r="AA3428" s="126">
        <v>44561</v>
      </c>
      <c r="AB3428" t="s">
        <v>38</v>
      </c>
      <c r="AC3428" t="s">
        <v>6628</v>
      </c>
      <c r="AD3428" t="s">
        <v>40</v>
      </c>
    </row>
    <row r="3429" spans="1:30" x14ac:dyDescent="0.25">
      <c r="A3429" t="s">
        <v>2323</v>
      </c>
      <c r="B3429" t="s">
        <v>27</v>
      </c>
      <c r="C3429" t="s">
        <v>28</v>
      </c>
      <c r="D3429" t="s">
        <v>29</v>
      </c>
      <c r="E3429" t="s">
        <v>30</v>
      </c>
      <c r="F3429" t="s">
        <v>2261</v>
      </c>
      <c r="G3429" t="s">
        <v>2262</v>
      </c>
      <c r="H3429" t="s">
        <v>6354</v>
      </c>
      <c r="I3429" t="s">
        <v>564</v>
      </c>
      <c r="J3429" t="s">
        <v>2323</v>
      </c>
      <c r="K3429" t="s">
        <v>31</v>
      </c>
      <c r="L3429" t="s">
        <v>31</v>
      </c>
      <c r="M3429" t="s">
        <v>42</v>
      </c>
      <c r="N3429" t="s">
        <v>43</v>
      </c>
      <c r="O3429" t="s">
        <v>2324</v>
      </c>
      <c r="P3429" t="s">
        <v>853</v>
      </c>
      <c r="Q3429" t="s">
        <v>78</v>
      </c>
      <c r="R3429" t="s">
        <v>2325</v>
      </c>
      <c r="S3429" t="str">
        <f t="shared" si="49"/>
        <v>BARRA PINEDA, BETHSABE SOBEIDA</v>
      </c>
      <c r="T3429" t="s">
        <v>316</v>
      </c>
      <c r="U3429" t="s">
        <v>48</v>
      </c>
      <c r="V3429" t="s">
        <v>813</v>
      </c>
      <c r="W3429" t="s">
        <v>19269</v>
      </c>
      <c r="X3429" s="126">
        <v>23435</v>
      </c>
      <c r="Y3429" t="s">
        <v>2326</v>
      </c>
      <c r="Z3429" s="126">
        <v>44474</v>
      </c>
      <c r="AA3429" s="126">
        <v>44561</v>
      </c>
      <c r="AB3429" t="s">
        <v>38</v>
      </c>
      <c r="AC3429" t="s">
        <v>39</v>
      </c>
      <c r="AD3429" t="s">
        <v>40</v>
      </c>
    </row>
    <row r="3430" spans="1:30" x14ac:dyDescent="0.25">
      <c r="B3430" t="s">
        <v>27</v>
      </c>
      <c r="C3430" t="s">
        <v>28</v>
      </c>
      <c r="D3430" t="s">
        <v>29</v>
      </c>
      <c r="E3430" t="s">
        <v>30</v>
      </c>
      <c r="F3430" t="s">
        <v>2261</v>
      </c>
      <c r="G3430" t="s">
        <v>2262</v>
      </c>
      <c r="H3430" t="s">
        <v>6354</v>
      </c>
      <c r="I3430" t="s">
        <v>564</v>
      </c>
      <c r="J3430" t="s">
        <v>2323</v>
      </c>
      <c r="K3430" t="s">
        <v>31</v>
      </c>
      <c r="L3430" t="s">
        <v>31</v>
      </c>
      <c r="M3430" t="s">
        <v>42</v>
      </c>
      <c r="N3430" t="s">
        <v>61</v>
      </c>
      <c r="O3430" t="s">
        <v>19270</v>
      </c>
      <c r="P3430" t="s">
        <v>143</v>
      </c>
      <c r="Q3430" t="s">
        <v>458</v>
      </c>
      <c r="R3430" t="s">
        <v>23239</v>
      </c>
      <c r="S3430" s="189" t="s">
        <v>235</v>
      </c>
      <c r="T3430" t="s">
        <v>64</v>
      </c>
      <c r="U3430" t="s">
        <v>48</v>
      </c>
      <c r="V3430" t="s">
        <v>49</v>
      </c>
      <c r="W3430" t="s">
        <v>23240</v>
      </c>
      <c r="X3430" s="126">
        <v>30273</v>
      </c>
      <c r="Y3430" t="s">
        <v>23241</v>
      </c>
      <c r="Z3430" s="126">
        <v>44480</v>
      </c>
      <c r="AA3430" s="126">
        <v>44561</v>
      </c>
      <c r="AB3430" t="s">
        <v>302</v>
      </c>
      <c r="AC3430" t="s">
        <v>6628</v>
      </c>
      <c r="AD3430" t="s">
        <v>40</v>
      </c>
    </row>
    <row r="3431" spans="1:30" x14ac:dyDescent="0.25">
      <c r="A3431" t="s">
        <v>2327</v>
      </c>
      <c r="B3431" t="s">
        <v>27</v>
      </c>
      <c r="C3431" t="s">
        <v>28</v>
      </c>
      <c r="D3431" t="s">
        <v>29</v>
      </c>
      <c r="E3431" t="s">
        <v>30</v>
      </c>
      <c r="F3431" t="s">
        <v>2261</v>
      </c>
      <c r="G3431" t="s">
        <v>2262</v>
      </c>
      <c r="H3431" t="s">
        <v>6354</v>
      </c>
      <c r="I3431" t="s">
        <v>564</v>
      </c>
      <c r="J3431" t="s">
        <v>2327</v>
      </c>
      <c r="K3431" t="s">
        <v>31</v>
      </c>
      <c r="L3431" t="s">
        <v>31</v>
      </c>
      <c r="M3431" t="s">
        <v>42</v>
      </c>
      <c r="N3431" t="s">
        <v>43</v>
      </c>
      <c r="O3431" t="s">
        <v>53</v>
      </c>
      <c r="P3431" t="s">
        <v>196</v>
      </c>
      <c r="Q3431" t="s">
        <v>75</v>
      </c>
      <c r="R3431" t="s">
        <v>2328</v>
      </c>
      <c r="S3431" t="str">
        <f t="shared" si="49"/>
        <v>BERNEDO QUISPE, SONIA ESPERANZA</v>
      </c>
      <c r="T3431" t="s">
        <v>47</v>
      </c>
      <c r="U3431" t="s">
        <v>48</v>
      </c>
      <c r="V3431" t="s">
        <v>49</v>
      </c>
      <c r="W3431" t="s">
        <v>19271</v>
      </c>
      <c r="X3431" s="126">
        <v>23729</v>
      </c>
      <c r="Y3431" t="s">
        <v>2329</v>
      </c>
      <c r="AB3431" t="s">
        <v>38</v>
      </c>
      <c r="AC3431" t="s">
        <v>39</v>
      </c>
      <c r="AD3431" t="s">
        <v>40</v>
      </c>
    </row>
    <row r="3432" spans="1:30" x14ac:dyDescent="0.25">
      <c r="A3432" t="s">
        <v>2330</v>
      </c>
      <c r="B3432" t="s">
        <v>27</v>
      </c>
      <c r="C3432" t="s">
        <v>28</v>
      </c>
      <c r="D3432" t="s">
        <v>29</v>
      </c>
      <c r="E3432" t="s">
        <v>30</v>
      </c>
      <c r="F3432" t="s">
        <v>2261</v>
      </c>
      <c r="G3432" t="s">
        <v>2262</v>
      </c>
      <c r="H3432" t="s">
        <v>6354</v>
      </c>
      <c r="I3432" t="s">
        <v>564</v>
      </c>
      <c r="J3432" t="s">
        <v>2330</v>
      </c>
      <c r="K3432" t="s">
        <v>31</v>
      </c>
      <c r="L3432" t="s">
        <v>31</v>
      </c>
      <c r="M3432" t="s">
        <v>42</v>
      </c>
      <c r="N3432" t="s">
        <v>61</v>
      </c>
      <c r="O3432" t="s">
        <v>14447</v>
      </c>
      <c r="P3432" t="s">
        <v>75</v>
      </c>
      <c r="Q3432" t="s">
        <v>200</v>
      </c>
      <c r="R3432" t="s">
        <v>12873</v>
      </c>
      <c r="S3432" s="189" t="s">
        <v>235</v>
      </c>
      <c r="T3432" t="s">
        <v>64</v>
      </c>
      <c r="U3432" t="s">
        <v>48</v>
      </c>
      <c r="V3432" t="s">
        <v>49</v>
      </c>
      <c r="W3432" t="s">
        <v>23242</v>
      </c>
      <c r="X3432" s="126">
        <v>28004</v>
      </c>
      <c r="Y3432" t="s">
        <v>23243</v>
      </c>
      <c r="Z3432" s="126">
        <v>44292</v>
      </c>
      <c r="AA3432" s="126">
        <v>44530</v>
      </c>
      <c r="AB3432" t="s">
        <v>38</v>
      </c>
      <c r="AC3432" t="s">
        <v>6628</v>
      </c>
      <c r="AD3432" t="s">
        <v>40</v>
      </c>
    </row>
    <row r="3433" spans="1:30" x14ac:dyDescent="0.25">
      <c r="A3433" t="s">
        <v>2331</v>
      </c>
      <c r="B3433" t="s">
        <v>27</v>
      </c>
      <c r="C3433" t="s">
        <v>28</v>
      </c>
      <c r="D3433" t="s">
        <v>29</v>
      </c>
      <c r="E3433" t="s">
        <v>30</v>
      </c>
      <c r="F3433" t="s">
        <v>2261</v>
      </c>
      <c r="G3433" t="s">
        <v>2262</v>
      </c>
      <c r="H3433" t="s">
        <v>6354</v>
      </c>
      <c r="I3433" t="s">
        <v>564</v>
      </c>
      <c r="J3433" t="s">
        <v>2331</v>
      </c>
      <c r="K3433" t="s">
        <v>31</v>
      </c>
      <c r="L3433" t="s">
        <v>31</v>
      </c>
      <c r="M3433" t="s">
        <v>42</v>
      </c>
      <c r="N3433" t="s">
        <v>43</v>
      </c>
      <c r="O3433" t="s">
        <v>53</v>
      </c>
      <c r="P3433" t="s">
        <v>225</v>
      </c>
      <c r="Q3433" t="s">
        <v>330</v>
      </c>
      <c r="R3433" t="s">
        <v>363</v>
      </c>
      <c r="S3433" t="str">
        <f t="shared" si="49"/>
        <v>BURGOS COAQUIRA, EDGAR</v>
      </c>
      <c r="T3433" t="s">
        <v>59</v>
      </c>
      <c r="U3433" t="s">
        <v>48</v>
      </c>
      <c r="V3433" t="s">
        <v>49</v>
      </c>
      <c r="W3433" t="s">
        <v>19272</v>
      </c>
      <c r="X3433" s="126">
        <v>23400</v>
      </c>
      <c r="Y3433" t="s">
        <v>2332</v>
      </c>
      <c r="AB3433" t="s">
        <v>38</v>
      </c>
      <c r="AC3433" t="s">
        <v>39</v>
      </c>
      <c r="AD3433" t="s">
        <v>40</v>
      </c>
    </row>
    <row r="3434" spans="1:30" x14ac:dyDescent="0.25">
      <c r="A3434" t="s">
        <v>2333</v>
      </c>
      <c r="B3434" t="s">
        <v>27</v>
      </c>
      <c r="C3434" t="s">
        <v>28</v>
      </c>
      <c r="D3434" t="s">
        <v>29</v>
      </c>
      <c r="E3434" t="s">
        <v>30</v>
      </c>
      <c r="F3434" t="s">
        <v>2261</v>
      </c>
      <c r="G3434" t="s">
        <v>2262</v>
      </c>
      <c r="H3434" t="s">
        <v>6354</v>
      </c>
      <c r="I3434" t="s">
        <v>564</v>
      </c>
      <c r="J3434" t="s">
        <v>2333</v>
      </c>
      <c r="K3434" t="s">
        <v>31</v>
      </c>
      <c r="L3434" t="s">
        <v>31</v>
      </c>
      <c r="M3434" t="s">
        <v>42</v>
      </c>
      <c r="N3434" t="s">
        <v>43</v>
      </c>
      <c r="O3434" t="s">
        <v>53</v>
      </c>
      <c r="P3434" t="s">
        <v>219</v>
      </c>
      <c r="Q3434" t="s">
        <v>741</v>
      </c>
      <c r="R3434" t="s">
        <v>2276</v>
      </c>
      <c r="S3434" t="str">
        <f t="shared" si="49"/>
        <v>CASTILLO CORDERO, ERMINIA HENILDA</v>
      </c>
      <c r="T3434" t="s">
        <v>36</v>
      </c>
      <c r="U3434" t="s">
        <v>48</v>
      </c>
      <c r="V3434" t="s">
        <v>49</v>
      </c>
      <c r="W3434" t="s">
        <v>19273</v>
      </c>
      <c r="X3434" s="126">
        <v>24210</v>
      </c>
      <c r="Y3434" t="s">
        <v>2277</v>
      </c>
      <c r="AB3434" t="s">
        <v>38</v>
      </c>
      <c r="AC3434" t="s">
        <v>39</v>
      </c>
      <c r="AD3434" t="s">
        <v>40</v>
      </c>
    </row>
    <row r="3435" spans="1:30" x14ac:dyDescent="0.25">
      <c r="A3435" t="s">
        <v>2334</v>
      </c>
      <c r="B3435" t="s">
        <v>27</v>
      </c>
      <c r="C3435" t="s">
        <v>28</v>
      </c>
      <c r="D3435" t="s">
        <v>29</v>
      </c>
      <c r="E3435" t="s">
        <v>30</v>
      </c>
      <c r="F3435" t="s">
        <v>2261</v>
      </c>
      <c r="G3435" t="s">
        <v>2262</v>
      </c>
      <c r="H3435" t="s">
        <v>6354</v>
      </c>
      <c r="I3435" t="s">
        <v>564</v>
      </c>
      <c r="J3435" t="s">
        <v>2334</v>
      </c>
      <c r="K3435" t="s">
        <v>31</v>
      </c>
      <c r="L3435" t="s">
        <v>31</v>
      </c>
      <c r="M3435" t="s">
        <v>42</v>
      </c>
      <c r="N3435" t="s">
        <v>61</v>
      </c>
      <c r="O3435" t="s">
        <v>19274</v>
      </c>
      <c r="P3435" t="s">
        <v>555</v>
      </c>
      <c r="Q3435" t="s">
        <v>652</v>
      </c>
      <c r="R3435" t="s">
        <v>560</v>
      </c>
      <c r="S3435" s="189" t="s">
        <v>235</v>
      </c>
      <c r="T3435" t="s">
        <v>64</v>
      </c>
      <c r="U3435" t="s">
        <v>48</v>
      </c>
      <c r="V3435" t="s">
        <v>49</v>
      </c>
      <c r="W3435" t="s">
        <v>23244</v>
      </c>
      <c r="X3435" s="126">
        <v>34630</v>
      </c>
      <c r="Y3435" t="s">
        <v>23245</v>
      </c>
      <c r="Z3435" s="126">
        <v>44410</v>
      </c>
      <c r="AA3435" s="126">
        <v>44561</v>
      </c>
      <c r="AB3435" t="s">
        <v>38</v>
      </c>
      <c r="AC3435" t="s">
        <v>6628</v>
      </c>
      <c r="AD3435" t="s">
        <v>40</v>
      </c>
    </row>
    <row r="3436" spans="1:30" x14ac:dyDescent="0.25">
      <c r="A3436" t="s">
        <v>2335</v>
      </c>
      <c r="B3436" t="s">
        <v>27</v>
      </c>
      <c r="C3436" t="s">
        <v>28</v>
      </c>
      <c r="D3436" t="s">
        <v>29</v>
      </c>
      <c r="E3436" t="s">
        <v>30</v>
      </c>
      <c r="F3436" t="s">
        <v>2261</v>
      </c>
      <c r="G3436" t="s">
        <v>2262</v>
      </c>
      <c r="H3436" t="s">
        <v>6354</v>
      </c>
      <c r="I3436" t="s">
        <v>564</v>
      </c>
      <c r="J3436" t="s">
        <v>2335</v>
      </c>
      <c r="K3436" t="s">
        <v>31</v>
      </c>
      <c r="L3436" t="s">
        <v>31</v>
      </c>
      <c r="M3436" t="s">
        <v>42</v>
      </c>
      <c r="N3436" t="s">
        <v>43</v>
      </c>
      <c r="O3436" t="s">
        <v>2336</v>
      </c>
      <c r="P3436" t="s">
        <v>404</v>
      </c>
      <c r="Q3436" t="s">
        <v>152</v>
      </c>
      <c r="R3436" t="s">
        <v>2337</v>
      </c>
      <c r="S3436" t="str">
        <f t="shared" si="49"/>
        <v>NEIRA RAMOS, DORA FRANCISCA</v>
      </c>
      <c r="T3436" t="s">
        <v>59</v>
      </c>
      <c r="U3436" t="s">
        <v>48</v>
      </c>
      <c r="V3436" t="s">
        <v>49</v>
      </c>
      <c r="W3436" t="s">
        <v>19275</v>
      </c>
      <c r="X3436" s="126">
        <v>27821</v>
      </c>
      <c r="Y3436" t="s">
        <v>2338</v>
      </c>
      <c r="AB3436" t="s">
        <v>38</v>
      </c>
      <c r="AC3436" t="s">
        <v>39</v>
      </c>
      <c r="AD3436" t="s">
        <v>40</v>
      </c>
    </row>
    <row r="3437" spans="1:30" x14ac:dyDescent="0.25">
      <c r="A3437" t="s">
        <v>2339</v>
      </c>
      <c r="B3437" t="s">
        <v>27</v>
      </c>
      <c r="C3437" t="s">
        <v>28</v>
      </c>
      <c r="D3437" t="s">
        <v>29</v>
      </c>
      <c r="E3437" t="s">
        <v>30</v>
      </c>
      <c r="F3437" t="s">
        <v>2261</v>
      </c>
      <c r="G3437" t="s">
        <v>2262</v>
      </c>
      <c r="H3437" t="s">
        <v>6354</v>
      </c>
      <c r="I3437" t="s">
        <v>564</v>
      </c>
      <c r="J3437" t="s">
        <v>2339</v>
      </c>
      <c r="K3437" t="s">
        <v>31</v>
      </c>
      <c r="L3437" t="s">
        <v>31</v>
      </c>
      <c r="M3437" t="s">
        <v>42</v>
      </c>
      <c r="N3437" t="s">
        <v>43</v>
      </c>
      <c r="O3437" t="s">
        <v>15876</v>
      </c>
      <c r="P3437" t="s">
        <v>330</v>
      </c>
      <c r="Q3437" t="s">
        <v>152</v>
      </c>
      <c r="R3437" t="s">
        <v>6574</v>
      </c>
      <c r="S3437" t="str">
        <f t="shared" si="49"/>
        <v>COAQUIRA RAMOS, MARISOL</v>
      </c>
      <c r="T3437" t="s">
        <v>316</v>
      </c>
      <c r="U3437" t="s">
        <v>48</v>
      </c>
      <c r="V3437" t="s">
        <v>49</v>
      </c>
      <c r="W3437" t="s">
        <v>19276</v>
      </c>
      <c r="X3437" s="126">
        <v>26111</v>
      </c>
      <c r="Y3437" t="s">
        <v>15877</v>
      </c>
      <c r="AB3437" t="s">
        <v>38</v>
      </c>
      <c r="AC3437" t="s">
        <v>39</v>
      </c>
      <c r="AD3437" t="s">
        <v>40</v>
      </c>
    </row>
    <row r="3438" spans="1:30" x14ac:dyDescent="0.25">
      <c r="A3438" t="s">
        <v>2340</v>
      </c>
      <c r="B3438" t="s">
        <v>27</v>
      </c>
      <c r="C3438" t="s">
        <v>28</v>
      </c>
      <c r="D3438" t="s">
        <v>29</v>
      </c>
      <c r="E3438" t="s">
        <v>30</v>
      </c>
      <c r="F3438" t="s">
        <v>2261</v>
      </c>
      <c r="G3438" t="s">
        <v>2262</v>
      </c>
      <c r="H3438" t="s">
        <v>6354</v>
      </c>
      <c r="I3438" t="s">
        <v>564</v>
      </c>
      <c r="J3438" t="s">
        <v>2340</v>
      </c>
      <c r="K3438" t="s">
        <v>31</v>
      </c>
      <c r="L3438" t="s">
        <v>31</v>
      </c>
      <c r="M3438" t="s">
        <v>42</v>
      </c>
      <c r="N3438" t="s">
        <v>43</v>
      </c>
      <c r="O3438" t="s">
        <v>53</v>
      </c>
      <c r="P3438" t="s">
        <v>98</v>
      </c>
      <c r="Q3438" t="s">
        <v>799</v>
      </c>
      <c r="R3438" t="s">
        <v>311</v>
      </c>
      <c r="S3438" t="str">
        <f t="shared" si="49"/>
        <v>COLQUE CANQUI, MARUJA</v>
      </c>
      <c r="T3438" t="s">
        <v>36</v>
      </c>
      <c r="U3438" t="s">
        <v>48</v>
      </c>
      <c r="V3438" t="s">
        <v>49</v>
      </c>
      <c r="W3438" t="s">
        <v>19277</v>
      </c>
      <c r="X3438" s="126">
        <v>24642</v>
      </c>
      <c r="Y3438" t="s">
        <v>2341</v>
      </c>
      <c r="AB3438" t="s">
        <v>38</v>
      </c>
      <c r="AC3438" t="s">
        <v>39</v>
      </c>
      <c r="AD3438" t="s">
        <v>40</v>
      </c>
    </row>
    <row r="3439" spans="1:30" x14ac:dyDescent="0.25">
      <c r="A3439" t="s">
        <v>2342</v>
      </c>
      <c r="B3439" t="s">
        <v>27</v>
      </c>
      <c r="C3439" t="s">
        <v>28</v>
      </c>
      <c r="D3439" t="s">
        <v>29</v>
      </c>
      <c r="E3439" t="s">
        <v>30</v>
      </c>
      <c r="F3439" t="s">
        <v>2261</v>
      </c>
      <c r="G3439" t="s">
        <v>2262</v>
      </c>
      <c r="H3439" t="s">
        <v>6354</v>
      </c>
      <c r="I3439" t="s">
        <v>564</v>
      </c>
      <c r="J3439" t="s">
        <v>2342</v>
      </c>
      <c r="K3439" t="s">
        <v>31</v>
      </c>
      <c r="L3439" t="s">
        <v>31</v>
      </c>
      <c r="M3439" t="s">
        <v>42</v>
      </c>
      <c r="N3439" t="s">
        <v>61</v>
      </c>
      <c r="O3439" t="s">
        <v>2343</v>
      </c>
      <c r="P3439" t="s">
        <v>295</v>
      </c>
      <c r="Q3439" t="s">
        <v>498</v>
      </c>
      <c r="R3439" t="s">
        <v>23246</v>
      </c>
      <c r="S3439" s="189" t="s">
        <v>235</v>
      </c>
      <c r="T3439" t="s">
        <v>64</v>
      </c>
      <c r="U3439" t="s">
        <v>48</v>
      </c>
      <c r="V3439" t="s">
        <v>49</v>
      </c>
      <c r="W3439" t="s">
        <v>23247</v>
      </c>
      <c r="X3439" s="126">
        <v>25953</v>
      </c>
      <c r="Y3439" t="s">
        <v>23248</v>
      </c>
      <c r="Z3439" s="126">
        <v>44256</v>
      </c>
      <c r="AA3439" s="126">
        <v>44561</v>
      </c>
      <c r="AB3439" t="s">
        <v>38</v>
      </c>
      <c r="AC3439" t="s">
        <v>6628</v>
      </c>
      <c r="AD3439" t="s">
        <v>40</v>
      </c>
    </row>
    <row r="3440" spans="1:30" x14ac:dyDescent="0.25">
      <c r="A3440" t="s">
        <v>2344</v>
      </c>
      <c r="B3440" t="s">
        <v>27</v>
      </c>
      <c r="C3440" t="s">
        <v>28</v>
      </c>
      <c r="D3440" t="s">
        <v>29</v>
      </c>
      <c r="E3440" t="s">
        <v>30</v>
      </c>
      <c r="F3440" t="s">
        <v>2261</v>
      </c>
      <c r="G3440" t="s">
        <v>2262</v>
      </c>
      <c r="H3440" t="s">
        <v>6354</v>
      </c>
      <c r="I3440" t="s">
        <v>564</v>
      </c>
      <c r="J3440" t="s">
        <v>2344</v>
      </c>
      <c r="K3440" t="s">
        <v>31</v>
      </c>
      <c r="L3440" t="s">
        <v>31</v>
      </c>
      <c r="M3440" t="s">
        <v>42</v>
      </c>
      <c r="N3440" t="s">
        <v>43</v>
      </c>
      <c r="O3440" t="s">
        <v>53</v>
      </c>
      <c r="P3440" t="s">
        <v>180</v>
      </c>
      <c r="Q3440" t="s">
        <v>136</v>
      </c>
      <c r="R3440" t="s">
        <v>2345</v>
      </c>
      <c r="S3440" t="str">
        <f t="shared" si="49"/>
        <v>ENRIQUEZ CARPIO, EMPERATRIZ</v>
      </c>
      <c r="T3440" t="s">
        <v>59</v>
      </c>
      <c r="U3440" t="s">
        <v>48</v>
      </c>
      <c r="V3440" t="s">
        <v>49</v>
      </c>
      <c r="W3440" t="s">
        <v>19278</v>
      </c>
      <c r="X3440" s="126">
        <v>24830</v>
      </c>
      <c r="Y3440" t="s">
        <v>2346</v>
      </c>
      <c r="AB3440" t="s">
        <v>38</v>
      </c>
      <c r="AC3440" t="s">
        <v>39</v>
      </c>
      <c r="AD3440" t="s">
        <v>40</v>
      </c>
    </row>
    <row r="3441" spans="1:30" x14ac:dyDescent="0.25">
      <c r="A3441" t="s">
        <v>2347</v>
      </c>
      <c r="B3441" t="s">
        <v>27</v>
      </c>
      <c r="C3441" t="s">
        <v>28</v>
      </c>
      <c r="D3441" t="s">
        <v>29</v>
      </c>
      <c r="E3441" t="s">
        <v>30</v>
      </c>
      <c r="F3441" t="s">
        <v>2261</v>
      </c>
      <c r="G3441" t="s">
        <v>2262</v>
      </c>
      <c r="H3441" t="s">
        <v>6354</v>
      </c>
      <c r="I3441" t="s">
        <v>564</v>
      </c>
      <c r="J3441" t="s">
        <v>2347</v>
      </c>
      <c r="K3441" t="s">
        <v>31</v>
      </c>
      <c r="L3441" t="s">
        <v>31</v>
      </c>
      <c r="M3441" t="s">
        <v>42</v>
      </c>
      <c r="N3441" t="s">
        <v>43</v>
      </c>
      <c r="O3441" t="s">
        <v>53</v>
      </c>
      <c r="P3441" t="s">
        <v>126</v>
      </c>
      <c r="Q3441" t="s">
        <v>716</v>
      </c>
      <c r="R3441" t="s">
        <v>2348</v>
      </c>
      <c r="S3441" t="str">
        <f t="shared" si="49"/>
        <v>FLORES CALATAYUD, MARIA REINA</v>
      </c>
      <c r="T3441" t="s">
        <v>59</v>
      </c>
      <c r="U3441" t="s">
        <v>48</v>
      </c>
      <c r="V3441" t="s">
        <v>49</v>
      </c>
      <c r="W3441" t="s">
        <v>19279</v>
      </c>
      <c r="X3441" s="126">
        <v>24989</v>
      </c>
      <c r="Y3441" t="s">
        <v>2349</v>
      </c>
      <c r="AB3441" t="s">
        <v>38</v>
      </c>
      <c r="AC3441" t="s">
        <v>39</v>
      </c>
      <c r="AD3441" t="s">
        <v>40</v>
      </c>
    </row>
    <row r="3442" spans="1:30" x14ac:dyDescent="0.25">
      <c r="A3442" t="s">
        <v>2350</v>
      </c>
      <c r="B3442" t="s">
        <v>27</v>
      </c>
      <c r="C3442" t="s">
        <v>28</v>
      </c>
      <c r="D3442" t="s">
        <v>29</v>
      </c>
      <c r="E3442" t="s">
        <v>30</v>
      </c>
      <c r="F3442" t="s">
        <v>2261</v>
      </c>
      <c r="G3442" t="s">
        <v>2262</v>
      </c>
      <c r="H3442" t="s">
        <v>6354</v>
      </c>
      <c r="I3442" t="s">
        <v>564</v>
      </c>
      <c r="J3442" t="s">
        <v>2350</v>
      </c>
      <c r="K3442" t="s">
        <v>31</v>
      </c>
      <c r="L3442" t="s">
        <v>31</v>
      </c>
      <c r="M3442" t="s">
        <v>42</v>
      </c>
      <c r="N3442" t="s">
        <v>43</v>
      </c>
      <c r="O3442" t="s">
        <v>53</v>
      </c>
      <c r="P3442" t="s">
        <v>72</v>
      </c>
      <c r="Q3442" t="s">
        <v>349</v>
      </c>
      <c r="R3442" t="s">
        <v>2351</v>
      </c>
      <c r="S3442" t="str">
        <f t="shared" si="49"/>
        <v>GUERRA BRAVO, AGUSTIN EDUARDO</v>
      </c>
      <c r="T3442" t="s">
        <v>47</v>
      </c>
      <c r="U3442" t="s">
        <v>48</v>
      </c>
      <c r="V3442" t="s">
        <v>49</v>
      </c>
      <c r="W3442" t="s">
        <v>19280</v>
      </c>
      <c r="X3442" s="126">
        <v>21555</v>
      </c>
      <c r="Y3442" t="s">
        <v>2352</v>
      </c>
      <c r="AB3442" t="s">
        <v>38</v>
      </c>
      <c r="AC3442" t="s">
        <v>39</v>
      </c>
      <c r="AD3442" t="s">
        <v>40</v>
      </c>
    </row>
    <row r="3443" spans="1:30" x14ac:dyDescent="0.25">
      <c r="A3443" t="s">
        <v>2353</v>
      </c>
      <c r="B3443" t="s">
        <v>27</v>
      </c>
      <c r="C3443" t="s">
        <v>28</v>
      </c>
      <c r="D3443" t="s">
        <v>29</v>
      </c>
      <c r="E3443" t="s">
        <v>30</v>
      </c>
      <c r="F3443" t="s">
        <v>2261</v>
      </c>
      <c r="G3443" t="s">
        <v>2262</v>
      </c>
      <c r="H3443" t="s">
        <v>6354</v>
      </c>
      <c r="I3443" t="s">
        <v>564</v>
      </c>
      <c r="J3443" t="s">
        <v>2353</v>
      </c>
      <c r="K3443" t="s">
        <v>31</v>
      </c>
      <c r="L3443" t="s">
        <v>31</v>
      </c>
      <c r="M3443" t="s">
        <v>42</v>
      </c>
      <c r="N3443" t="s">
        <v>43</v>
      </c>
      <c r="O3443" t="s">
        <v>53</v>
      </c>
      <c r="P3443" t="s">
        <v>314</v>
      </c>
      <c r="Q3443" t="s">
        <v>218</v>
      </c>
      <c r="R3443" t="s">
        <v>2292</v>
      </c>
      <c r="S3443" t="str">
        <f t="shared" si="49"/>
        <v>HINOJOSA PARI, ZINAIDA SARA</v>
      </c>
      <c r="T3443" t="s">
        <v>59</v>
      </c>
      <c r="U3443" t="s">
        <v>48</v>
      </c>
      <c r="V3443" t="s">
        <v>49</v>
      </c>
      <c r="W3443" t="s">
        <v>19281</v>
      </c>
      <c r="X3443" s="126">
        <v>25500</v>
      </c>
      <c r="Y3443" t="s">
        <v>2293</v>
      </c>
      <c r="AB3443" t="s">
        <v>38</v>
      </c>
      <c r="AC3443" t="s">
        <v>39</v>
      </c>
      <c r="AD3443" t="s">
        <v>40</v>
      </c>
    </row>
    <row r="3444" spans="1:30" x14ac:dyDescent="0.25">
      <c r="A3444" t="s">
        <v>2354</v>
      </c>
      <c r="B3444" t="s">
        <v>27</v>
      </c>
      <c r="C3444" t="s">
        <v>28</v>
      </c>
      <c r="D3444" t="s">
        <v>29</v>
      </c>
      <c r="E3444" t="s">
        <v>30</v>
      </c>
      <c r="F3444" t="s">
        <v>2261</v>
      </c>
      <c r="G3444" t="s">
        <v>2262</v>
      </c>
      <c r="H3444" t="s">
        <v>6354</v>
      </c>
      <c r="I3444" t="s">
        <v>564</v>
      </c>
      <c r="J3444" t="s">
        <v>2354</v>
      </c>
      <c r="K3444" t="s">
        <v>31</v>
      </c>
      <c r="L3444" t="s">
        <v>31</v>
      </c>
      <c r="M3444" t="s">
        <v>42</v>
      </c>
      <c r="N3444" t="s">
        <v>43</v>
      </c>
      <c r="O3444" t="s">
        <v>53</v>
      </c>
      <c r="P3444" t="s">
        <v>922</v>
      </c>
      <c r="Q3444" t="s">
        <v>138</v>
      </c>
      <c r="R3444" t="s">
        <v>380</v>
      </c>
      <c r="S3444" t="str">
        <f t="shared" si="49"/>
        <v>HUACASI GONZALES, MARTHA</v>
      </c>
      <c r="T3444" t="s">
        <v>36</v>
      </c>
      <c r="U3444" t="s">
        <v>48</v>
      </c>
      <c r="V3444" t="s">
        <v>49</v>
      </c>
      <c r="W3444" t="s">
        <v>19282</v>
      </c>
      <c r="X3444" s="126">
        <v>23744</v>
      </c>
      <c r="Y3444" t="s">
        <v>2355</v>
      </c>
      <c r="AB3444" t="s">
        <v>38</v>
      </c>
      <c r="AC3444" t="s">
        <v>39</v>
      </c>
      <c r="AD3444" t="s">
        <v>40</v>
      </c>
    </row>
    <row r="3445" spans="1:30" x14ac:dyDescent="0.25">
      <c r="A3445" t="s">
        <v>2356</v>
      </c>
      <c r="B3445" t="s">
        <v>27</v>
      </c>
      <c r="C3445" t="s">
        <v>28</v>
      </c>
      <c r="D3445" t="s">
        <v>29</v>
      </c>
      <c r="E3445" t="s">
        <v>30</v>
      </c>
      <c r="F3445" t="s">
        <v>2261</v>
      </c>
      <c r="G3445" t="s">
        <v>2262</v>
      </c>
      <c r="H3445" t="s">
        <v>6354</v>
      </c>
      <c r="I3445" t="s">
        <v>564</v>
      </c>
      <c r="J3445" t="s">
        <v>2356</v>
      </c>
      <c r="K3445" t="s">
        <v>31</v>
      </c>
      <c r="L3445" t="s">
        <v>31</v>
      </c>
      <c r="M3445" t="s">
        <v>42</v>
      </c>
      <c r="N3445" t="s">
        <v>43</v>
      </c>
      <c r="O3445" t="s">
        <v>53</v>
      </c>
      <c r="P3445" t="s">
        <v>227</v>
      </c>
      <c r="Q3445" t="s">
        <v>113</v>
      </c>
      <c r="R3445" t="s">
        <v>483</v>
      </c>
      <c r="S3445" t="str">
        <f t="shared" si="49"/>
        <v>JIMENEZ PAREDES, NORMA</v>
      </c>
      <c r="T3445" t="s">
        <v>47</v>
      </c>
      <c r="U3445" t="s">
        <v>48</v>
      </c>
      <c r="V3445" t="s">
        <v>49</v>
      </c>
      <c r="W3445" t="s">
        <v>19283</v>
      </c>
      <c r="X3445" s="126">
        <v>21565</v>
      </c>
      <c r="Y3445" t="s">
        <v>2357</v>
      </c>
      <c r="AB3445" t="s">
        <v>38</v>
      </c>
      <c r="AC3445" t="s">
        <v>39</v>
      </c>
      <c r="AD3445" t="s">
        <v>40</v>
      </c>
    </row>
    <row r="3446" spans="1:30" x14ac:dyDescent="0.25">
      <c r="A3446" t="s">
        <v>2358</v>
      </c>
      <c r="B3446" t="s">
        <v>27</v>
      </c>
      <c r="C3446" t="s">
        <v>28</v>
      </c>
      <c r="D3446" t="s">
        <v>29</v>
      </c>
      <c r="E3446" t="s">
        <v>30</v>
      </c>
      <c r="F3446" t="s">
        <v>2261</v>
      </c>
      <c r="G3446" t="s">
        <v>2262</v>
      </c>
      <c r="H3446" t="s">
        <v>6354</v>
      </c>
      <c r="I3446" t="s">
        <v>564</v>
      </c>
      <c r="J3446" t="s">
        <v>2358</v>
      </c>
      <c r="K3446" t="s">
        <v>31</v>
      </c>
      <c r="L3446" t="s">
        <v>31</v>
      </c>
      <c r="M3446" t="s">
        <v>42</v>
      </c>
      <c r="N3446" t="s">
        <v>43</v>
      </c>
      <c r="O3446" t="s">
        <v>7592</v>
      </c>
      <c r="P3446" t="s">
        <v>307</v>
      </c>
      <c r="Q3446" t="s">
        <v>75</v>
      </c>
      <c r="R3446" t="s">
        <v>4425</v>
      </c>
      <c r="S3446" t="str">
        <f t="shared" si="49"/>
        <v>LLANOS QUISPE, JOSE BERNARDO</v>
      </c>
      <c r="T3446" t="s">
        <v>36</v>
      </c>
      <c r="U3446" t="s">
        <v>48</v>
      </c>
      <c r="V3446" t="s">
        <v>49</v>
      </c>
      <c r="W3446" t="s">
        <v>19284</v>
      </c>
      <c r="X3446" s="126">
        <v>22513</v>
      </c>
      <c r="Y3446" t="s">
        <v>4426</v>
      </c>
      <c r="AB3446" t="s">
        <v>38</v>
      </c>
      <c r="AC3446" t="s">
        <v>39</v>
      </c>
      <c r="AD3446" t="s">
        <v>40</v>
      </c>
    </row>
    <row r="3447" spans="1:30" x14ac:dyDescent="0.25">
      <c r="A3447" t="s">
        <v>2359</v>
      </c>
      <c r="B3447" t="s">
        <v>27</v>
      </c>
      <c r="C3447" t="s">
        <v>28</v>
      </c>
      <c r="D3447" t="s">
        <v>29</v>
      </c>
      <c r="E3447" t="s">
        <v>30</v>
      </c>
      <c r="F3447" t="s">
        <v>2261</v>
      </c>
      <c r="G3447" t="s">
        <v>2262</v>
      </c>
      <c r="H3447" t="s">
        <v>6354</v>
      </c>
      <c r="I3447" t="s">
        <v>564</v>
      </c>
      <c r="J3447" t="s">
        <v>2359</v>
      </c>
      <c r="K3447" t="s">
        <v>31</v>
      </c>
      <c r="L3447" t="s">
        <v>31</v>
      </c>
      <c r="M3447" t="s">
        <v>42</v>
      </c>
      <c r="N3447" t="s">
        <v>43</v>
      </c>
      <c r="O3447" t="s">
        <v>53</v>
      </c>
      <c r="P3447" t="s">
        <v>106</v>
      </c>
      <c r="Q3447" t="s">
        <v>2287</v>
      </c>
      <c r="R3447" t="s">
        <v>2288</v>
      </c>
      <c r="S3447" t="str">
        <f t="shared" si="49"/>
        <v>MAMANI CANASSA, LILI YRMA</v>
      </c>
      <c r="T3447" t="s">
        <v>52</v>
      </c>
      <c r="U3447" t="s">
        <v>48</v>
      </c>
      <c r="V3447" t="s">
        <v>813</v>
      </c>
      <c r="W3447" t="s">
        <v>19285</v>
      </c>
      <c r="X3447" s="126">
        <v>25220</v>
      </c>
      <c r="Y3447" t="s">
        <v>2289</v>
      </c>
      <c r="Z3447" s="126">
        <v>44256</v>
      </c>
      <c r="AA3447" s="126">
        <v>44561</v>
      </c>
      <c r="AB3447" t="s">
        <v>38</v>
      </c>
      <c r="AC3447" t="s">
        <v>39</v>
      </c>
      <c r="AD3447" t="s">
        <v>40</v>
      </c>
    </row>
    <row r="3448" spans="1:30" x14ac:dyDescent="0.25">
      <c r="B3448" t="s">
        <v>27</v>
      </c>
      <c r="C3448" t="s">
        <v>28</v>
      </c>
      <c r="D3448" t="s">
        <v>29</v>
      </c>
      <c r="E3448" t="s">
        <v>30</v>
      </c>
      <c r="F3448" t="s">
        <v>2261</v>
      </c>
      <c r="G3448" t="s">
        <v>2262</v>
      </c>
      <c r="H3448" t="s">
        <v>6354</v>
      </c>
      <c r="I3448" t="s">
        <v>564</v>
      </c>
      <c r="J3448" t="s">
        <v>2359</v>
      </c>
      <c r="K3448" t="s">
        <v>31</v>
      </c>
      <c r="L3448" t="s">
        <v>31</v>
      </c>
      <c r="M3448" t="s">
        <v>42</v>
      </c>
      <c r="N3448" t="s">
        <v>61</v>
      </c>
      <c r="O3448" t="s">
        <v>19286</v>
      </c>
      <c r="P3448" t="s">
        <v>174</v>
      </c>
      <c r="Q3448" t="s">
        <v>806</v>
      </c>
      <c r="R3448" t="s">
        <v>79</v>
      </c>
      <c r="S3448" s="189" t="s">
        <v>235</v>
      </c>
      <c r="T3448" t="s">
        <v>64</v>
      </c>
      <c r="U3448" t="s">
        <v>48</v>
      </c>
      <c r="V3448" t="s">
        <v>49</v>
      </c>
      <c r="W3448" t="s">
        <v>23249</v>
      </c>
      <c r="X3448" s="126">
        <v>30989</v>
      </c>
      <c r="Y3448" t="s">
        <v>23250</v>
      </c>
      <c r="Z3448" s="126">
        <v>44256</v>
      </c>
      <c r="AA3448" s="126">
        <v>44561</v>
      </c>
      <c r="AB3448" t="s">
        <v>302</v>
      </c>
      <c r="AC3448" t="s">
        <v>6628</v>
      </c>
      <c r="AD3448" t="s">
        <v>40</v>
      </c>
    </row>
    <row r="3449" spans="1:30" x14ac:dyDescent="0.25">
      <c r="A3449" t="s">
        <v>2360</v>
      </c>
      <c r="B3449" t="s">
        <v>27</v>
      </c>
      <c r="C3449" t="s">
        <v>28</v>
      </c>
      <c r="D3449" t="s">
        <v>29</v>
      </c>
      <c r="E3449" t="s">
        <v>30</v>
      </c>
      <c r="F3449" t="s">
        <v>2261</v>
      </c>
      <c r="G3449" t="s">
        <v>2262</v>
      </c>
      <c r="H3449" t="s">
        <v>6354</v>
      </c>
      <c r="I3449" t="s">
        <v>564</v>
      </c>
      <c r="J3449" t="s">
        <v>2360</v>
      </c>
      <c r="K3449" t="s">
        <v>31</v>
      </c>
      <c r="L3449" t="s">
        <v>31</v>
      </c>
      <c r="M3449" t="s">
        <v>42</v>
      </c>
      <c r="N3449" t="s">
        <v>43</v>
      </c>
      <c r="O3449" t="s">
        <v>53</v>
      </c>
      <c r="P3449" t="s">
        <v>156</v>
      </c>
      <c r="Q3449" t="s">
        <v>240</v>
      </c>
      <c r="R3449" t="s">
        <v>2361</v>
      </c>
      <c r="S3449" t="str">
        <f t="shared" si="49"/>
        <v>PEREZ MORENO, MIGUEL ANTONIO</v>
      </c>
      <c r="T3449" t="s">
        <v>52</v>
      </c>
      <c r="U3449" t="s">
        <v>48</v>
      </c>
      <c r="V3449" t="s">
        <v>49</v>
      </c>
      <c r="W3449" t="s">
        <v>19287</v>
      </c>
      <c r="X3449" s="126">
        <v>24954</v>
      </c>
      <c r="Y3449" t="s">
        <v>2362</v>
      </c>
      <c r="AB3449" t="s">
        <v>38</v>
      </c>
      <c r="AC3449" t="s">
        <v>39</v>
      </c>
      <c r="AD3449" t="s">
        <v>40</v>
      </c>
    </row>
    <row r="3450" spans="1:30" x14ac:dyDescent="0.25">
      <c r="A3450" t="s">
        <v>2363</v>
      </c>
      <c r="B3450" t="s">
        <v>27</v>
      </c>
      <c r="C3450" t="s">
        <v>28</v>
      </c>
      <c r="D3450" t="s">
        <v>29</v>
      </c>
      <c r="E3450" t="s">
        <v>30</v>
      </c>
      <c r="F3450" t="s">
        <v>2261</v>
      </c>
      <c r="G3450" t="s">
        <v>2262</v>
      </c>
      <c r="H3450" t="s">
        <v>6354</v>
      </c>
      <c r="I3450" t="s">
        <v>564</v>
      </c>
      <c r="J3450" t="s">
        <v>2363</v>
      </c>
      <c r="K3450" t="s">
        <v>31</v>
      </c>
      <c r="L3450" t="s">
        <v>31</v>
      </c>
      <c r="M3450" t="s">
        <v>42</v>
      </c>
      <c r="N3450" t="s">
        <v>43</v>
      </c>
      <c r="O3450" t="s">
        <v>2364</v>
      </c>
      <c r="P3450" t="s">
        <v>51</v>
      </c>
      <c r="Q3450" t="s">
        <v>134</v>
      </c>
      <c r="R3450" t="s">
        <v>937</v>
      </c>
      <c r="S3450" t="str">
        <f t="shared" si="49"/>
        <v>CHOQUEMAMANI PALOMINO, MAURO</v>
      </c>
      <c r="T3450" t="s">
        <v>64</v>
      </c>
      <c r="U3450" t="s">
        <v>48</v>
      </c>
      <c r="V3450" t="s">
        <v>49</v>
      </c>
      <c r="W3450" t="s">
        <v>19288</v>
      </c>
      <c r="X3450" s="126">
        <v>27199</v>
      </c>
      <c r="Y3450" t="s">
        <v>2365</v>
      </c>
      <c r="AB3450" t="s">
        <v>38</v>
      </c>
      <c r="AC3450" t="s">
        <v>39</v>
      </c>
      <c r="AD3450" t="s">
        <v>40</v>
      </c>
    </row>
    <row r="3451" spans="1:30" x14ac:dyDescent="0.25">
      <c r="A3451" t="s">
        <v>2366</v>
      </c>
      <c r="B3451" t="s">
        <v>27</v>
      </c>
      <c r="C3451" t="s">
        <v>28</v>
      </c>
      <c r="D3451" t="s">
        <v>29</v>
      </c>
      <c r="E3451" t="s">
        <v>30</v>
      </c>
      <c r="F3451" t="s">
        <v>2261</v>
      </c>
      <c r="G3451" t="s">
        <v>2262</v>
      </c>
      <c r="H3451" t="s">
        <v>6354</v>
      </c>
      <c r="I3451" t="s">
        <v>564</v>
      </c>
      <c r="J3451" t="s">
        <v>2366</v>
      </c>
      <c r="K3451" t="s">
        <v>31</v>
      </c>
      <c r="L3451" t="s">
        <v>31</v>
      </c>
      <c r="M3451" t="s">
        <v>42</v>
      </c>
      <c r="N3451" t="s">
        <v>43</v>
      </c>
      <c r="O3451" t="s">
        <v>53</v>
      </c>
      <c r="P3451" t="s">
        <v>325</v>
      </c>
      <c r="Q3451" t="s">
        <v>105</v>
      </c>
      <c r="R3451" t="s">
        <v>2367</v>
      </c>
      <c r="S3451" t="str">
        <f t="shared" si="49"/>
        <v>MENDOZA CHAMBI, LEYDI YEMIRA</v>
      </c>
      <c r="T3451" t="s">
        <v>59</v>
      </c>
      <c r="U3451" t="s">
        <v>48</v>
      </c>
      <c r="V3451" t="s">
        <v>813</v>
      </c>
      <c r="W3451" t="s">
        <v>19289</v>
      </c>
      <c r="X3451" s="126">
        <v>25890</v>
      </c>
      <c r="Y3451" t="s">
        <v>2368</v>
      </c>
      <c r="Z3451" s="126">
        <v>44256</v>
      </c>
      <c r="AA3451" s="126">
        <v>44561</v>
      </c>
      <c r="AB3451" t="s">
        <v>38</v>
      </c>
      <c r="AC3451" t="s">
        <v>39</v>
      </c>
      <c r="AD3451" t="s">
        <v>40</v>
      </c>
    </row>
    <row r="3452" spans="1:30" x14ac:dyDescent="0.25">
      <c r="B3452" t="s">
        <v>27</v>
      </c>
      <c r="C3452" t="s">
        <v>28</v>
      </c>
      <c r="D3452" t="s">
        <v>29</v>
      </c>
      <c r="E3452" t="s">
        <v>30</v>
      </c>
      <c r="F3452" t="s">
        <v>2261</v>
      </c>
      <c r="G3452" t="s">
        <v>2262</v>
      </c>
      <c r="H3452" t="s">
        <v>6354</v>
      </c>
      <c r="I3452" t="s">
        <v>564</v>
      </c>
      <c r="J3452" t="s">
        <v>2366</v>
      </c>
      <c r="K3452" t="s">
        <v>31</v>
      </c>
      <c r="L3452" t="s">
        <v>31</v>
      </c>
      <c r="M3452" t="s">
        <v>42</v>
      </c>
      <c r="N3452" t="s">
        <v>61</v>
      </c>
      <c r="O3452" t="s">
        <v>19290</v>
      </c>
      <c r="P3452" t="s">
        <v>23133</v>
      </c>
      <c r="Q3452" t="s">
        <v>191</v>
      </c>
      <c r="R3452" t="s">
        <v>363</v>
      </c>
      <c r="S3452" s="189" t="s">
        <v>235</v>
      </c>
      <c r="T3452" t="s">
        <v>64</v>
      </c>
      <c r="U3452" t="s">
        <v>48</v>
      </c>
      <c r="V3452" t="s">
        <v>49</v>
      </c>
      <c r="W3452" t="s">
        <v>23251</v>
      </c>
      <c r="X3452" s="126">
        <v>29450</v>
      </c>
      <c r="Y3452" t="s">
        <v>23252</v>
      </c>
      <c r="Z3452" s="126">
        <v>44256</v>
      </c>
      <c r="AA3452" s="126">
        <v>44561</v>
      </c>
      <c r="AB3452" t="s">
        <v>302</v>
      </c>
      <c r="AC3452" t="s">
        <v>6628</v>
      </c>
      <c r="AD3452" t="s">
        <v>40</v>
      </c>
    </row>
    <row r="3453" spans="1:30" x14ac:dyDescent="0.25">
      <c r="A3453" t="s">
        <v>2369</v>
      </c>
      <c r="B3453" t="s">
        <v>27</v>
      </c>
      <c r="C3453" t="s">
        <v>28</v>
      </c>
      <c r="D3453" t="s">
        <v>29</v>
      </c>
      <c r="E3453" t="s">
        <v>30</v>
      </c>
      <c r="F3453" t="s">
        <v>2261</v>
      </c>
      <c r="G3453" t="s">
        <v>2262</v>
      </c>
      <c r="H3453" t="s">
        <v>6354</v>
      </c>
      <c r="I3453" t="s">
        <v>564</v>
      </c>
      <c r="J3453" t="s">
        <v>2369</v>
      </c>
      <c r="K3453" t="s">
        <v>31</v>
      </c>
      <c r="L3453" t="s">
        <v>31</v>
      </c>
      <c r="M3453" t="s">
        <v>42</v>
      </c>
      <c r="N3453" t="s">
        <v>43</v>
      </c>
      <c r="O3453" t="s">
        <v>53</v>
      </c>
      <c r="P3453" t="s">
        <v>310</v>
      </c>
      <c r="Q3453" t="s">
        <v>757</v>
      </c>
      <c r="R3453" t="s">
        <v>2370</v>
      </c>
      <c r="S3453" t="str">
        <f t="shared" si="49"/>
        <v>MESTAS CUENTAS, FORTUNATA</v>
      </c>
      <c r="T3453" t="s">
        <v>59</v>
      </c>
      <c r="U3453" t="s">
        <v>48</v>
      </c>
      <c r="V3453" t="s">
        <v>49</v>
      </c>
      <c r="W3453" t="s">
        <v>19291</v>
      </c>
      <c r="X3453" s="126">
        <v>21471</v>
      </c>
      <c r="Y3453" t="s">
        <v>2371</v>
      </c>
      <c r="AB3453" t="s">
        <v>38</v>
      </c>
      <c r="AC3453" t="s">
        <v>39</v>
      </c>
      <c r="AD3453" t="s">
        <v>40</v>
      </c>
    </row>
    <row r="3454" spans="1:30" x14ac:dyDescent="0.25">
      <c r="B3454" t="s">
        <v>27</v>
      </c>
      <c r="C3454" t="s">
        <v>28</v>
      </c>
      <c r="D3454" t="s">
        <v>29</v>
      </c>
      <c r="E3454" t="s">
        <v>30</v>
      </c>
      <c r="F3454" t="s">
        <v>2261</v>
      </c>
      <c r="G3454" t="s">
        <v>2262</v>
      </c>
      <c r="H3454" t="s">
        <v>6354</v>
      </c>
      <c r="I3454" t="s">
        <v>564</v>
      </c>
      <c r="J3454" t="s">
        <v>2372</v>
      </c>
      <c r="K3454" t="s">
        <v>31</v>
      </c>
      <c r="L3454" t="s">
        <v>31</v>
      </c>
      <c r="M3454" t="s">
        <v>42</v>
      </c>
      <c r="N3454" t="s">
        <v>61</v>
      </c>
      <c r="O3454" t="s">
        <v>19292</v>
      </c>
      <c r="P3454" t="s">
        <v>2164</v>
      </c>
      <c r="Q3454" t="s">
        <v>550</v>
      </c>
      <c r="R3454" t="s">
        <v>23253</v>
      </c>
      <c r="S3454" s="189" t="s">
        <v>235</v>
      </c>
      <c r="T3454" t="s">
        <v>64</v>
      </c>
      <c r="U3454" t="s">
        <v>48</v>
      </c>
      <c r="V3454" t="s">
        <v>49</v>
      </c>
      <c r="W3454" t="s">
        <v>23254</v>
      </c>
      <c r="X3454" s="126">
        <v>27996</v>
      </c>
      <c r="Y3454" t="s">
        <v>23255</v>
      </c>
      <c r="Z3454" s="126">
        <v>44256</v>
      </c>
      <c r="AA3454" s="126">
        <v>44561</v>
      </c>
      <c r="AB3454" t="s">
        <v>302</v>
      </c>
      <c r="AC3454" t="s">
        <v>6628</v>
      </c>
      <c r="AD3454" t="s">
        <v>40</v>
      </c>
    </row>
    <row r="3455" spans="1:30" x14ac:dyDescent="0.25">
      <c r="A3455" t="s">
        <v>2372</v>
      </c>
      <c r="B3455" t="s">
        <v>27</v>
      </c>
      <c r="C3455" t="s">
        <v>28</v>
      </c>
      <c r="D3455" t="s">
        <v>29</v>
      </c>
      <c r="E3455" t="s">
        <v>30</v>
      </c>
      <c r="F3455" t="s">
        <v>2261</v>
      </c>
      <c r="G3455" t="s">
        <v>2262</v>
      </c>
      <c r="H3455" t="s">
        <v>6354</v>
      </c>
      <c r="I3455" t="s">
        <v>564</v>
      </c>
      <c r="J3455" t="s">
        <v>2372</v>
      </c>
      <c r="K3455" t="s">
        <v>31</v>
      </c>
      <c r="L3455" t="s">
        <v>31</v>
      </c>
      <c r="M3455" t="s">
        <v>42</v>
      </c>
      <c r="N3455" t="s">
        <v>43</v>
      </c>
      <c r="O3455" t="s">
        <v>53</v>
      </c>
      <c r="P3455" t="s">
        <v>2100</v>
      </c>
      <c r="Q3455" t="s">
        <v>337</v>
      </c>
      <c r="R3455" t="s">
        <v>2373</v>
      </c>
      <c r="S3455" t="str">
        <f t="shared" si="49"/>
        <v>MUÑUICO ATENCIO, CARMEN YOLANDA</v>
      </c>
      <c r="T3455" t="s">
        <v>59</v>
      </c>
      <c r="U3455" t="s">
        <v>48</v>
      </c>
      <c r="V3455" t="s">
        <v>813</v>
      </c>
      <c r="W3455" t="s">
        <v>19293</v>
      </c>
      <c r="X3455" s="126">
        <v>26798</v>
      </c>
      <c r="Y3455" t="s">
        <v>2374</v>
      </c>
      <c r="Z3455" s="126">
        <v>44256</v>
      </c>
      <c r="AA3455" s="126">
        <v>44561</v>
      </c>
      <c r="AB3455" t="s">
        <v>38</v>
      </c>
      <c r="AC3455" t="s">
        <v>39</v>
      </c>
      <c r="AD3455" t="s">
        <v>40</v>
      </c>
    </row>
    <row r="3456" spans="1:30" x14ac:dyDescent="0.25">
      <c r="A3456" t="s">
        <v>2375</v>
      </c>
      <c r="B3456" t="s">
        <v>27</v>
      </c>
      <c r="C3456" t="s">
        <v>28</v>
      </c>
      <c r="D3456" t="s">
        <v>29</v>
      </c>
      <c r="E3456" t="s">
        <v>30</v>
      </c>
      <c r="F3456" t="s">
        <v>2261</v>
      </c>
      <c r="G3456" t="s">
        <v>2262</v>
      </c>
      <c r="H3456" t="s">
        <v>6354</v>
      </c>
      <c r="I3456" t="s">
        <v>564</v>
      </c>
      <c r="J3456" t="s">
        <v>2375</v>
      </c>
      <c r="K3456" t="s">
        <v>31</v>
      </c>
      <c r="L3456" t="s">
        <v>31</v>
      </c>
      <c r="M3456" t="s">
        <v>42</v>
      </c>
      <c r="N3456" t="s">
        <v>61</v>
      </c>
      <c r="O3456" t="s">
        <v>19294</v>
      </c>
      <c r="P3456" t="s">
        <v>167</v>
      </c>
      <c r="Q3456" t="s">
        <v>111</v>
      </c>
      <c r="R3456" t="s">
        <v>23256</v>
      </c>
      <c r="S3456" s="189" t="s">
        <v>235</v>
      </c>
      <c r="T3456" t="s">
        <v>64</v>
      </c>
      <c r="U3456" t="s">
        <v>48</v>
      </c>
      <c r="V3456" t="s">
        <v>49</v>
      </c>
      <c r="W3456" t="s">
        <v>23257</v>
      </c>
      <c r="X3456" s="126">
        <v>24690</v>
      </c>
      <c r="Y3456" t="s">
        <v>23258</v>
      </c>
      <c r="Z3456" s="126">
        <v>44256</v>
      </c>
      <c r="AA3456" s="126">
        <v>44561</v>
      </c>
      <c r="AB3456" t="s">
        <v>38</v>
      </c>
      <c r="AC3456" t="s">
        <v>6628</v>
      </c>
      <c r="AD3456" t="s">
        <v>40</v>
      </c>
    </row>
    <row r="3457" spans="1:30" x14ac:dyDescent="0.25">
      <c r="A3457" t="s">
        <v>2376</v>
      </c>
      <c r="B3457" t="s">
        <v>27</v>
      </c>
      <c r="C3457" t="s">
        <v>28</v>
      </c>
      <c r="D3457" t="s">
        <v>29</v>
      </c>
      <c r="E3457" t="s">
        <v>30</v>
      </c>
      <c r="F3457" t="s">
        <v>2261</v>
      </c>
      <c r="G3457" t="s">
        <v>2262</v>
      </c>
      <c r="H3457" t="s">
        <v>6354</v>
      </c>
      <c r="I3457" t="s">
        <v>564</v>
      </c>
      <c r="J3457" t="s">
        <v>2376</v>
      </c>
      <c r="K3457" t="s">
        <v>31</v>
      </c>
      <c r="L3457" t="s">
        <v>31</v>
      </c>
      <c r="M3457" t="s">
        <v>42</v>
      </c>
      <c r="N3457" t="s">
        <v>43</v>
      </c>
      <c r="O3457" t="s">
        <v>2377</v>
      </c>
      <c r="P3457" t="s">
        <v>489</v>
      </c>
      <c r="Q3457" t="s">
        <v>174</v>
      </c>
      <c r="R3457" t="s">
        <v>4520</v>
      </c>
      <c r="S3457" t="str">
        <f t="shared" si="49"/>
        <v>CENTENO ROJAS, VIDALIO</v>
      </c>
      <c r="T3457" t="s">
        <v>47</v>
      </c>
      <c r="U3457" t="s">
        <v>48</v>
      </c>
      <c r="V3457" t="s">
        <v>49</v>
      </c>
      <c r="W3457" t="s">
        <v>19295</v>
      </c>
      <c r="X3457" s="126">
        <v>24349</v>
      </c>
      <c r="Y3457" t="s">
        <v>4521</v>
      </c>
      <c r="AB3457" t="s">
        <v>38</v>
      </c>
      <c r="AC3457" t="s">
        <v>39</v>
      </c>
      <c r="AD3457" t="s">
        <v>40</v>
      </c>
    </row>
    <row r="3458" spans="1:30" x14ac:dyDescent="0.25">
      <c r="A3458" t="s">
        <v>2378</v>
      </c>
      <c r="B3458" t="s">
        <v>27</v>
      </c>
      <c r="C3458" t="s">
        <v>28</v>
      </c>
      <c r="D3458" t="s">
        <v>29</v>
      </c>
      <c r="E3458" t="s">
        <v>30</v>
      </c>
      <c r="F3458" t="s">
        <v>2261</v>
      </c>
      <c r="G3458" t="s">
        <v>2262</v>
      </c>
      <c r="H3458" t="s">
        <v>6354</v>
      </c>
      <c r="I3458" t="s">
        <v>564</v>
      </c>
      <c r="J3458" t="s">
        <v>2378</v>
      </c>
      <c r="K3458" t="s">
        <v>31</v>
      </c>
      <c r="L3458" t="s">
        <v>31</v>
      </c>
      <c r="M3458" t="s">
        <v>42</v>
      </c>
      <c r="N3458" t="s">
        <v>43</v>
      </c>
      <c r="O3458" t="s">
        <v>2379</v>
      </c>
      <c r="P3458" t="s">
        <v>267</v>
      </c>
      <c r="Q3458" t="s">
        <v>106</v>
      </c>
      <c r="R3458" t="s">
        <v>1597</v>
      </c>
      <c r="S3458" t="str">
        <f t="shared" si="49"/>
        <v>SANDOVAL MAMANI, MARIANELA</v>
      </c>
      <c r="T3458" t="s">
        <v>64</v>
      </c>
      <c r="U3458" t="s">
        <v>48</v>
      </c>
      <c r="V3458" t="s">
        <v>49</v>
      </c>
      <c r="W3458" t="s">
        <v>19296</v>
      </c>
      <c r="X3458" s="126">
        <v>29746</v>
      </c>
      <c r="Y3458" t="s">
        <v>2384</v>
      </c>
      <c r="AB3458" t="s">
        <v>38</v>
      </c>
      <c r="AC3458" t="s">
        <v>39</v>
      </c>
      <c r="AD3458" t="s">
        <v>40</v>
      </c>
    </row>
    <row r="3459" spans="1:30" x14ac:dyDescent="0.25">
      <c r="A3459" t="s">
        <v>2380</v>
      </c>
      <c r="B3459" t="s">
        <v>27</v>
      </c>
      <c r="C3459" t="s">
        <v>28</v>
      </c>
      <c r="D3459" t="s">
        <v>29</v>
      </c>
      <c r="E3459" t="s">
        <v>30</v>
      </c>
      <c r="F3459" t="s">
        <v>2261</v>
      </c>
      <c r="G3459" t="s">
        <v>2262</v>
      </c>
      <c r="H3459" t="s">
        <v>6354</v>
      </c>
      <c r="I3459" t="s">
        <v>564</v>
      </c>
      <c r="J3459" t="s">
        <v>2380</v>
      </c>
      <c r="K3459" t="s">
        <v>31</v>
      </c>
      <c r="L3459" t="s">
        <v>31</v>
      </c>
      <c r="M3459" t="s">
        <v>42</v>
      </c>
      <c r="N3459" t="s">
        <v>43</v>
      </c>
      <c r="O3459" t="s">
        <v>53</v>
      </c>
      <c r="P3459" t="s">
        <v>152</v>
      </c>
      <c r="Q3459" t="s">
        <v>245</v>
      </c>
      <c r="R3459" t="s">
        <v>2381</v>
      </c>
      <c r="S3459" t="str">
        <f t="shared" si="49"/>
        <v>RAMOS ALATA, ZULEMA</v>
      </c>
      <c r="T3459" t="s">
        <v>36</v>
      </c>
      <c r="U3459" t="s">
        <v>48</v>
      </c>
      <c r="V3459" t="s">
        <v>49</v>
      </c>
      <c r="W3459" t="s">
        <v>19297</v>
      </c>
      <c r="X3459" s="126">
        <v>24768</v>
      </c>
      <c r="Y3459" t="s">
        <v>2382</v>
      </c>
      <c r="AB3459" t="s">
        <v>38</v>
      </c>
      <c r="AC3459" t="s">
        <v>39</v>
      </c>
      <c r="AD3459" t="s">
        <v>40</v>
      </c>
    </row>
    <row r="3460" spans="1:30" x14ac:dyDescent="0.25">
      <c r="A3460" t="s">
        <v>2383</v>
      </c>
      <c r="B3460" t="s">
        <v>27</v>
      </c>
      <c r="C3460" t="s">
        <v>28</v>
      </c>
      <c r="D3460" t="s">
        <v>29</v>
      </c>
      <c r="E3460" t="s">
        <v>30</v>
      </c>
      <c r="F3460" t="s">
        <v>2261</v>
      </c>
      <c r="G3460" t="s">
        <v>2262</v>
      </c>
      <c r="H3460" t="s">
        <v>6354</v>
      </c>
      <c r="I3460" t="s">
        <v>564</v>
      </c>
      <c r="J3460" t="s">
        <v>2383</v>
      </c>
      <c r="K3460" t="s">
        <v>31</v>
      </c>
      <c r="L3460" t="s">
        <v>31</v>
      </c>
      <c r="M3460" t="s">
        <v>42</v>
      </c>
      <c r="N3460" t="s">
        <v>43</v>
      </c>
      <c r="O3460" t="s">
        <v>1087</v>
      </c>
      <c r="P3460" t="s">
        <v>6396</v>
      </c>
      <c r="Q3460" t="s">
        <v>6396</v>
      </c>
      <c r="R3460" t="s">
        <v>281</v>
      </c>
      <c r="S3460" t="str">
        <f t="shared" ref="S3460:S3523" si="50">CONCATENATE(P3460," ",Q3460,","," ",R3460)</f>
        <v>AIMITUMA AIMITUMA, HILDA</v>
      </c>
      <c r="T3460" t="s">
        <v>59</v>
      </c>
      <c r="U3460" t="s">
        <v>48</v>
      </c>
      <c r="V3460" t="s">
        <v>813</v>
      </c>
      <c r="W3460" t="s">
        <v>19298</v>
      </c>
      <c r="X3460" s="126">
        <v>22990</v>
      </c>
      <c r="Y3460" t="s">
        <v>6397</v>
      </c>
      <c r="Z3460" s="126">
        <v>44256</v>
      </c>
      <c r="AA3460" s="126">
        <v>44561</v>
      </c>
      <c r="AB3460" t="s">
        <v>38</v>
      </c>
      <c r="AC3460" t="s">
        <v>39</v>
      </c>
      <c r="AD3460" t="s">
        <v>40</v>
      </c>
    </row>
    <row r="3461" spans="1:30" x14ac:dyDescent="0.25">
      <c r="B3461" t="s">
        <v>27</v>
      </c>
      <c r="C3461" t="s">
        <v>28</v>
      </c>
      <c r="D3461" t="s">
        <v>29</v>
      </c>
      <c r="E3461" t="s">
        <v>30</v>
      </c>
      <c r="F3461" t="s">
        <v>2261</v>
      </c>
      <c r="G3461" t="s">
        <v>2262</v>
      </c>
      <c r="H3461" t="s">
        <v>6354</v>
      </c>
      <c r="I3461" t="s">
        <v>564</v>
      </c>
      <c r="J3461" t="s">
        <v>2383</v>
      </c>
      <c r="K3461" t="s">
        <v>31</v>
      </c>
      <c r="L3461" t="s">
        <v>31</v>
      </c>
      <c r="M3461" t="s">
        <v>42</v>
      </c>
      <c r="N3461" t="s">
        <v>61</v>
      </c>
      <c r="O3461" t="s">
        <v>19299</v>
      </c>
      <c r="P3461" t="s">
        <v>288</v>
      </c>
      <c r="Q3461" t="s">
        <v>23259</v>
      </c>
      <c r="R3461" t="s">
        <v>23260</v>
      </c>
      <c r="S3461" s="189" t="s">
        <v>235</v>
      </c>
      <c r="T3461" t="s">
        <v>64</v>
      </c>
      <c r="U3461" t="s">
        <v>48</v>
      </c>
      <c r="V3461" t="s">
        <v>49</v>
      </c>
      <c r="W3461" t="s">
        <v>23261</v>
      </c>
      <c r="X3461" s="126">
        <v>30421</v>
      </c>
      <c r="Y3461" t="s">
        <v>23262</v>
      </c>
      <c r="Z3461" s="126">
        <v>44256</v>
      </c>
      <c r="AA3461" s="126">
        <v>44561</v>
      </c>
      <c r="AB3461" t="s">
        <v>302</v>
      </c>
      <c r="AC3461" t="s">
        <v>6628</v>
      </c>
      <c r="AD3461" t="s">
        <v>40</v>
      </c>
    </row>
    <row r="3462" spans="1:30" x14ac:dyDescent="0.25">
      <c r="A3462" t="s">
        <v>2385</v>
      </c>
      <c r="B3462" t="s">
        <v>27</v>
      </c>
      <c r="C3462" t="s">
        <v>28</v>
      </c>
      <c r="D3462" t="s">
        <v>29</v>
      </c>
      <c r="E3462" t="s">
        <v>30</v>
      </c>
      <c r="F3462" t="s">
        <v>2261</v>
      </c>
      <c r="G3462" t="s">
        <v>2262</v>
      </c>
      <c r="H3462" t="s">
        <v>6354</v>
      </c>
      <c r="I3462" t="s">
        <v>564</v>
      </c>
      <c r="J3462" t="s">
        <v>2385</v>
      </c>
      <c r="K3462" t="s">
        <v>31</v>
      </c>
      <c r="L3462" t="s">
        <v>31</v>
      </c>
      <c r="M3462" t="s">
        <v>42</v>
      </c>
      <c r="N3462" t="s">
        <v>43</v>
      </c>
      <c r="O3462" t="s">
        <v>53</v>
      </c>
      <c r="P3462" t="s">
        <v>2386</v>
      </c>
      <c r="Q3462" t="s">
        <v>806</v>
      </c>
      <c r="R3462" t="s">
        <v>1031</v>
      </c>
      <c r="S3462" t="str">
        <f t="shared" si="50"/>
        <v>TAIPE CCARI, JORGE GERARDO</v>
      </c>
      <c r="T3462" t="s">
        <v>47</v>
      </c>
      <c r="U3462" t="s">
        <v>48</v>
      </c>
      <c r="V3462" t="s">
        <v>49</v>
      </c>
      <c r="W3462" t="s">
        <v>19300</v>
      </c>
      <c r="X3462" s="126">
        <v>20932</v>
      </c>
      <c r="Y3462" t="s">
        <v>2387</v>
      </c>
      <c r="AB3462" t="s">
        <v>38</v>
      </c>
      <c r="AC3462" t="s">
        <v>39</v>
      </c>
      <c r="AD3462" t="s">
        <v>40</v>
      </c>
    </row>
    <row r="3463" spans="1:30" x14ac:dyDescent="0.25">
      <c r="A3463" t="s">
        <v>2388</v>
      </c>
      <c r="B3463" t="s">
        <v>27</v>
      </c>
      <c r="C3463" t="s">
        <v>28</v>
      </c>
      <c r="D3463" t="s">
        <v>29</v>
      </c>
      <c r="E3463" t="s">
        <v>30</v>
      </c>
      <c r="F3463" t="s">
        <v>2261</v>
      </c>
      <c r="G3463" t="s">
        <v>2262</v>
      </c>
      <c r="H3463" t="s">
        <v>6354</v>
      </c>
      <c r="I3463" t="s">
        <v>564</v>
      </c>
      <c r="J3463" t="s">
        <v>2388</v>
      </c>
      <c r="K3463" t="s">
        <v>31</v>
      </c>
      <c r="L3463" t="s">
        <v>31</v>
      </c>
      <c r="M3463" t="s">
        <v>42</v>
      </c>
      <c r="N3463" t="s">
        <v>43</v>
      </c>
      <c r="O3463" t="s">
        <v>53</v>
      </c>
      <c r="P3463" t="s">
        <v>301</v>
      </c>
      <c r="Q3463" t="s">
        <v>416</v>
      </c>
      <c r="R3463" t="s">
        <v>2389</v>
      </c>
      <c r="S3463" t="str">
        <f t="shared" si="50"/>
        <v>TAPIA ESPINOZA, MARIA GENARA</v>
      </c>
      <c r="T3463" t="s">
        <v>52</v>
      </c>
      <c r="U3463" t="s">
        <v>48</v>
      </c>
      <c r="V3463" t="s">
        <v>49</v>
      </c>
      <c r="W3463" t="s">
        <v>19301</v>
      </c>
      <c r="X3463" s="126">
        <v>25465</v>
      </c>
      <c r="Y3463" t="s">
        <v>2390</v>
      </c>
      <c r="AB3463" t="s">
        <v>38</v>
      </c>
      <c r="AC3463" t="s">
        <v>39</v>
      </c>
      <c r="AD3463" t="s">
        <v>40</v>
      </c>
    </row>
    <row r="3464" spans="1:30" x14ac:dyDescent="0.25">
      <c r="A3464" t="s">
        <v>2391</v>
      </c>
      <c r="B3464" t="s">
        <v>27</v>
      </c>
      <c r="C3464" t="s">
        <v>28</v>
      </c>
      <c r="D3464" t="s">
        <v>29</v>
      </c>
      <c r="E3464" t="s">
        <v>30</v>
      </c>
      <c r="F3464" t="s">
        <v>2261</v>
      </c>
      <c r="G3464" t="s">
        <v>2262</v>
      </c>
      <c r="H3464" t="s">
        <v>6354</v>
      </c>
      <c r="I3464" t="s">
        <v>564</v>
      </c>
      <c r="J3464" t="s">
        <v>2391</v>
      </c>
      <c r="K3464" t="s">
        <v>31</v>
      </c>
      <c r="L3464" t="s">
        <v>31</v>
      </c>
      <c r="M3464" t="s">
        <v>42</v>
      </c>
      <c r="N3464" t="s">
        <v>43</v>
      </c>
      <c r="O3464" t="s">
        <v>53</v>
      </c>
      <c r="P3464" t="s">
        <v>230</v>
      </c>
      <c r="Q3464" t="s">
        <v>277</v>
      </c>
      <c r="R3464" t="s">
        <v>2392</v>
      </c>
      <c r="S3464" t="str">
        <f t="shared" si="50"/>
        <v>TICONA GORDILLO, DORIS ELIANA</v>
      </c>
      <c r="T3464" t="s">
        <v>36</v>
      </c>
      <c r="U3464" t="s">
        <v>48</v>
      </c>
      <c r="V3464" t="s">
        <v>49</v>
      </c>
      <c r="W3464" t="s">
        <v>19302</v>
      </c>
      <c r="X3464" s="126">
        <v>27245</v>
      </c>
      <c r="Y3464" t="s">
        <v>2393</v>
      </c>
      <c r="AB3464" t="s">
        <v>38</v>
      </c>
      <c r="AC3464" t="s">
        <v>39</v>
      </c>
      <c r="AD3464" t="s">
        <v>40</v>
      </c>
    </row>
    <row r="3465" spans="1:30" x14ac:dyDescent="0.25">
      <c r="A3465" t="s">
        <v>2394</v>
      </c>
      <c r="B3465" t="s">
        <v>27</v>
      </c>
      <c r="C3465" t="s">
        <v>28</v>
      </c>
      <c r="D3465" t="s">
        <v>29</v>
      </c>
      <c r="E3465" t="s">
        <v>30</v>
      </c>
      <c r="F3465" t="s">
        <v>2261</v>
      </c>
      <c r="G3465" t="s">
        <v>2262</v>
      </c>
      <c r="H3465" t="s">
        <v>6354</v>
      </c>
      <c r="I3465" t="s">
        <v>564</v>
      </c>
      <c r="J3465" t="s">
        <v>2394</v>
      </c>
      <c r="K3465" t="s">
        <v>31</v>
      </c>
      <c r="L3465" t="s">
        <v>31</v>
      </c>
      <c r="M3465" t="s">
        <v>42</v>
      </c>
      <c r="N3465" t="s">
        <v>61</v>
      </c>
      <c r="O3465" t="s">
        <v>2395</v>
      </c>
      <c r="P3465" t="s">
        <v>184</v>
      </c>
      <c r="Q3465" t="s">
        <v>486</v>
      </c>
      <c r="R3465" t="s">
        <v>1007</v>
      </c>
      <c r="S3465" s="189" t="s">
        <v>235</v>
      </c>
      <c r="T3465" t="s">
        <v>64</v>
      </c>
      <c r="U3465" t="s">
        <v>48</v>
      </c>
      <c r="V3465" t="s">
        <v>49</v>
      </c>
      <c r="W3465" t="s">
        <v>23263</v>
      </c>
      <c r="X3465" s="126">
        <v>30014</v>
      </c>
      <c r="Y3465" t="s">
        <v>23264</v>
      </c>
      <c r="Z3465" s="126">
        <v>44256</v>
      </c>
      <c r="AA3465" s="126">
        <v>44561</v>
      </c>
      <c r="AB3465" t="s">
        <v>38</v>
      </c>
      <c r="AC3465" t="s">
        <v>6628</v>
      </c>
      <c r="AD3465" t="s">
        <v>40</v>
      </c>
    </row>
    <row r="3466" spans="1:30" x14ac:dyDescent="0.25">
      <c r="A3466" t="s">
        <v>2396</v>
      </c>
      <c r="B3466" t="s">
        <v>27</v>
      </c>
      <c r="C3466" t="s">
        <v>28</v>
      </c>
      <c r="D3466" t="s">
        <v>29</v>
      </c>
      <c r="E3466" t="s">
        <v>30</v>
      </c>
      <c r="F3466" t="s">
        <v>2261</v>
      </c>
      <c r="G3466" t="s">
        <v>2262</v>
      </c>
      <c r="H3466" t="s">
        <v>6354</v>
      </c>
      <c r="I3466" t="s">
        <v>564</v>
      </c>
      <c r="J3466" t="s">
        <v>2396</v>
      </c>
      <c r="K3466" t="s">
        <v>31</v>
      </c>
      <c r="L3466" t="s">
        <v>31</v>
      </c>
      <c r="M3466" t="s">
        <v>42</v>
      </c>
      <c r="N3466" t="s">
        <v>43</v>
      </c>
      <c r="O3466" t="s">
        <v>53</v>
      </c>
      <c r="P3466" t="s">
        <v>379</v>
      </c>
      <c r="Q3466" t="s">
        <v>1030</v>
      </c>
      <c r="R3466" t="s">
        <v>805</v>
      </c>
      <c r="S3466" t="str">
        <f t="shared" si="50"/>
        <v>VALENCIA PARISACA, VICTOR HUGO</v>
      </c>
      <c r="T3466" t="s">
        <v>59</v>
      </c>
      <c r="U3466" t="s">
        <v>48</v>
      </c>
      <c r="V3466" t="s">
        <v>49</v>
      </c>
      <c r="W3466" t="s">
        <v>19303</v>
      </c>
      <c r="X3466" s="126">
        <v>24273</v>
      </c>
      <c r="Y3466" t="s">
        <v>2397</v>
      </c>
      <c r="AB3466" t="s">
        <v>38</v>
      </c>
      <c r="AC3466" t="s">
        <v>39</v>
      </c>
      <c r="AD3466" t="s">
        <v>40</v>
      </c>
    </row>
    <row r="3467" spans="1:30" x14ac:dyDescent="0.25">
      <c r="A3467" t="s">
        <v>2398</v>
      </c>
      <c r="B3467" t="s">
        <v>27</v>
      </c>
      <c r="C3467" t="s">
        <v>28</v>
      </c>
      <c r="D3467" t="s">
        <v>29</v>
      </c>
      <c r="E3467" t="s">
        <v>30</v>
      </c>
      <c r="F3467" t="s">
        <v>2261</v>
      </c>
      <c r="G3467" t="s">
        <v>2262</v>
      </c>
      <c r="H3467" t="s">
        <v>6354</v>
      </c>
      <c r="I3467" t="s">
        <v>564</v>
      </c>
      <c r="J3467" t="s">
        <v>2398</v>
      </c>
      <c r="K3467" t="s">
        <v>31</v>
      </c>
      <c r="L3467" t="s">
        <v>31</v>
      </c>
      <c r="M3467" t="s">
        <v>42</v>
      </c>
      <c r="N3467" t="s">
        <v>43</v>
      </c>
      <c r="O3467" t="s">
        <v>19304</v>
      </c>
      <c r="P3467" t="s">
        <v>318</v>
      </c>
      <c r="Q3467" t="s">
        <v>97</v>
      </c>
      <c r="R3467" t="s">
        <v>19307</v>
      </c>
      <c r="S3467" t="str">
        <f t="shared" si="50"/>
        <v>VARGAS CHARAJA, ALDO GERMAIN</v>
      </c>
      <c r="T3467" t="s">
        <v>36</v>
      </c>
      <c r="U3467" t="s">
        <v>48</v>
      </c>
      <c r="V3467" t="s">
        <v>49</v>
      </c>
      <c r="W3467" t="s">
        <v>19305</v>
      </c>
      <c r="X3467" s="126">
        <v>26076</v>
      </c>
      <c r="Y3467" t="s">
        <v>19306</v>
      </c>
      <c r="Z3467" s="126">
        <v>44243</v>
      </c>
      <c r="AB3467" t="s">
        <v>38</v>
      </c>
      <c r="AC3467" t="s">
        <v>39</v>
      </c>
      <c r="AD3467" t="s">
        <v>40</v>
      </c>
    </row>
    <row r="3468" spans="1:30" x14ac:dyDescent="0.25">
      <c r="A3468" t="s">
        <v>2400</v>
      </c>
      <c r="B3468" t="s">
        <v>27</v>
      </c>
      <c r="C3468" t="s">
        <v>28</v>
      </c>
      <c r="D3468" t="s">
        <v>29</v>
      </c>
      <c r="E3468" t="s">
        <v>30</v>
      </c>
      <c r="F3468" t="s">
        <v>2261</v>
      </c>
      <c r="G3468" t="s">
        <v>2262</v>
      </c>
      <c r="H3468" t="s">
        <v>6354</v>
      </c>
      <c r="I3468" t="s">
        <v>564</v>
      </c>
      <c r="J3468" t="s">
        <v>2400</v>
      </c>
      <c r="K3468" t="s">
        <v>31</v>
      </c>
      <c r="L3468" t="s">
        <v>31</v>
      </c>
      <c r="M3468" t="s">
        <v>42</v>
      </c>
      <c r="N3468" t="s">
        <v>43</v>
      </c>
      <c r="O3468" t="s">
        <v>2401</v>
      </c>
      <c r="P3468" t="s">
        <v>152</v>
      </c>
      <c r="Q3468" t="s">
        <v>5552</v>
      </c>
      <c r="R3468" t="s">
        <v>779</v>
      </c>
      <c r="S3468" t="str">
        <f t="shared" si="50"/>
        <v>RAMOS CONDE, NICOLAS</v>
      </c>
      <c r="T3468" t="s">
        <v>36</v>
      </c>
      <c r="U3468" t="s">
        <v>48</v>
      </c>
      <c r="V3468" t="s">
        <v>813</v>
      </c>
      <c r="W3468" t="s">
        <v>19308</v>
      </c>
      <c r="X3468" s="126">
        <v>26186</v>
      </c>
      <c r="Y3468" t="s">
        <v>5553</v>
      </c>
      <c r="Z3468" s="126">
        <v>44197</v>
      </c>
      <c r="AA3468" s="126">
        <v>44561</v>
      </c>
      <c r="AB3468" t="s">
        <v>38</v>
      </c>
      <c r="AC3468" t="s">
        <v>39</v>
      </c>
      <c r="AD3468" t="s">
        <v>40</v>
      </c>
    </row>
    <row r="3469" spans="1:30" x14ac:dyDescent="0.25">
      <c r="B3469" t="s">
        <v>27</v>
      </c>
      <c r="C3469" t="s">
        <v>28</v>
      </c>
      <c r="D3469" t="s">
        <v>29</v>
      </c>
      <c r="E3469" t="s">
        <v>30</v>
      </c>
      <c r="F3469" t="s">
        <v>2261</v>
      </c>
      <c r="G3469" t="s">
        <v>2262</v>
      </c>
      <c r="H3469" t="s">
        <v>6354</v>
      </c>
      <c r="I3469" t="s">
        <v>564</v>
      </c>
      <c r="J3469" t="s">
        <v>2400</v>
      </c>
      <c r="K3469" t="s">
        <v>31</v>
      </c>
      <c r="L3469" t="s">
        <v>31</v>
      </c>
      <c r="M3469" t="s">
        <v>42</v>
      </c>
      <c r="N3469" t="s">
        <v>61</v>
      </c>
      <c r="O3469" t="s">
        <v>19309</v>
      </c>
      <c r="P3469" t="s">
        <v>23265</v>
      </c>
      <c r="Q3469" t="s">
        <v>330</v>
      </c>
      <c r="R3469" t="s">
        <v>23266</v>
      </c>
      <c r="S3469" s="189" t="s">
        <v>235</v>
      </c>
      <c r="T3469" t="s">
        <v>64</v>
      </c>
      <c r="U3469" t="s">
        <v>48</v>
      </c>
      <c r="V3469" t="s">
        <v>49</v>
      </c>
      <c r="W3469" t="s">
        <v>23267</v>
      </c>
      <c r="X3469" s="126">
        <v>30541</v>
      </c>
      <c r="Y3469" t="s">
        <v>23268</v>
      </c>
      <c r="Z3469" s="126">
        <v>44256</v>
      </c>
      <c r="AA3469" s="126">
        <v>44561</v>
      </c>
      <c r="AB3469" t="s">
        <v>302</v>
      </c>
      <c r="AC3469" t="s">
        <v>6628</v>
      </c>
      <c r="AD3469" t="s">
        <v>40</v>
      </c>
    </row>
    <row r="3470" spans="1:30" x14ac:dyDescent="0.25">
      <c r="B3470" t="s">
        <v>27</v>
      </c>
      <c r="C3470" t="s">
        <v>28</v>
      </c>
      <c r="D3470" t="s">
        <v>29</v>
      </c>
      <c r="E3470" t="s">
        <v>30</v>
      </c>
      <c r="F3470" t="s">
        <v>2261</v>
      </c>
      <c r="G3470" t="s">
        <v>2262</v>
      </c>
      <c r="H3470" t="s">
        <v>6354</v>
      </c>
      <c r="I3470" t="s">
        <v>564</v>
      </c>
      <c r="J3470" t="s">
        <v>2404</v>
      </c>
      <c r="K3470" t="s">
        <v>31</v>
      </c>
      <c r="L3470" t="s">
        <v>31</v>
      </c>
      <c r="M3470" t="s">
        <v>42</v>
      </c>
      <c r="N3470" t="s">
        <v>61</v>
      </c>
      <c r="O3470" t="s">
        <v>19310</v>
      </c>
      <c r="P3470" t="s">
        <v>106</v>
      </c>
      <c r="Q3470" t="s">
        <v>152</v>
      </c>
      <c r="R3470" t="s">
        <v>23269</v>
      </c>
      <c r="S3470" s="189" t="s">
        <v>235</v>
      </c>
      <c r="T3470" t="s">
        <v>64</v>
      </c>
      <c r="U3470" t="s">
        <v>48</v>
      </c>
      <c r="V3470" t="s">
        <v>49</v>
      </c>
      <c r="W3470" t="s">
        <v>23270</v>
      </c>
      <c r="X3470" s="126">
        <v>32779</v>
      </c>
      <c r="Y3470" t="s">
        <v>23271</v>
      </c>
      <c r="Z3470" s="126">
        <v>44480</v>
      </c>
      <c r="AA3470" s="126">
        <v>44561</v>
      </c>
      <c r="AB3470" t="s">
        <v>302</v>
      </c>
      <c r="AC3470" t="s">
        <v>6628</v>
      </c>
      <c r="AD3470" t="s">
        <v>40</v>
      </c>
    </row>
    <row r="3471" spans="1:30" x14ac:dyDescent="0.25">
      <c r="A3471" t="s">
        <v>2404</v>
      </c>
      <c r="B3471" t="s">
        <v>27</v>
      </c>
      <c r="C3471" t="s">
        <v>28</v>
      </c>
      <c r="D3471" t="s">
        <v>29</v>
      </c>
      <c r="E3471" t="s">
        <v>30</v>
      </c>
      <c r="F3471" t="s">
        <v>2261</v>
      </c>
      <c r="G3471" t="s">
        <v>2262</v>
      </c>
      <c r="H3471" t="s">
        <v>6354</v>
      </c>
      <c r="I3471" t="s">
        <v>564</v>
      </c>
      <c r="J3471" t="s">
        <v>2404</v>
      </c>
      <c r="K3471" t="s">
        <v>31</v>
      </c>
      <c r="L3471" t="s">
        <v>31</v>
      </c>
      <c r="M3471" t="s">
        <v>42</v>
      </c>
      <c r="N3471" t="s">
        <v>43</v>
      </c>
      <c r="O3471" t="s">
        <v>53</v>
      </c>
      <c r="P3471" t="s">
        <v>172</v>
      </c>
      <c r="Q3471" t="s">
        <v>2405</v>
      </c>
      <c r="R3471" t="s">
        <v>335</v>
      </c>
      <c r="S3471" t="str">
        <f t="shared" si="50"/>
        <v>VELAZCO REYES, ROSA</v>
      </c>
      <c r="T3471" t="s">
        <v>36</v>
      </c>
      <c r="U3471" t="s">
        <v>48</v>
      </c>
      <c r="V3471" t="s">
        <v>16183</v>
      </c>
      <c r="W3471" t="s">
        <v>19311</v>
      </c>
      <c r="X3471" s="126">
        <v>25607</v>
      </c>
      <c r="Y3471" t="s">
        <v>2406</v>
      </c>
      <c r="Z3471" s="126">
        <v>44480</v>
      </c>
      <c r="AA3471" s="126">
        <v>44561</v>
      </c>
      <c r="AB3471" t="s">
        <v>38</v>
      </c>
      <c r="AC3471" t="s">
        <v>39</v>
      </c>
      <c r="AD3471" t="s">
        <v>40</v>
      </c>
    </row>
    <row r="3472" spans="1:30" x14ac:dyDescent="0.25">
      <c r="A3472" t="s">
        <v>2407</v>
      </c>
      <c r="B3472" t="s">
        <v>27</v>
      </c>
      <c r="C3472" t="s">
        <v>28</v>
      </c>
      <c r="D3472" t="s">
        <v>29</v>
      </c>
      <c r="E3472" t="s">
        <v>30</v>
      </c>
      <c r="F3472" t="s">
        <v>2261</v>
      </c>
      <c r="G3472" t="s">
        <v>2262</v>
      </c>
      <c r="H3472" t="s">
        <v>6354</v>
      </c>
      <c r="I3472" t="s">
        <v>564</v>
      </c>
      <c r="J3472" t="s">
        <v>2407</v>
      </c>
      <c r="K3472" t="s">
        <v>31</v>
      </c>
      <c r="L3472" t="s">
        <v>31</v>
      </c>
      <c r="M3472" t="s">
        <v>42</v>
      </c>
      <c r="N3472" t="s">
        <v>43</v>
      </c>
      <c r="O3472" t="s">
        <v>53</v>
      </c>
      <c r="P3472" t="s">
        <v>132</v>
      </c>
      <c r="Q3472" t="s">
        <v>530</v>
      </c>
      <c r="R3472" t="s">
        <v>2408</v>
      </c>
      <c r="S3472" t="str">
        <f t="shared" si="50"/>
        <v>VELASQUEZ MONZON, MARIETA LILIANA</v>
      </c>
      <c r="T3472" t="s">
        <v>47</v>
      </c>
      <c r="U3472" t="s">
        <v>48</v>
      </c>
      <c r="V3472" t="s">
        <v>49</v>
      </c>
      <c r="W3472" t="s">
        <v>19312</v>
      </c>
      <c r="X3472" s="126">
        <v>21514</v>
      </c>
      <c r="Y3472" t="s">
        <v>2409</v>
      </c>
      <c r="AB3472" t="s">
        <v>38</v>
      </c>
      <c r="AC3472" t="s">
        <v>39</v>
      </c>
      <c r="AD3472" t="s">
        <v>40</v>
      </c>
    </row>
    <row r="3473" spans="1:30" x14ac:dyDescent="0.25">
      <c r="A3473" t="s">
        <v>2410</v>
      </c>
      <c r="B3473" t="s">
        <v>27</v>
      </c>
      <c r="C3473" t="s">
        <v>28</v>
      </c>
      <c r="D3473" t="s">
        <v>29</v>
      </c>
      <c r="E3473" t="s">
        <v>30</v>
      </c>
      <c r="F3473" t="s">
        <v>2261</v>
      </c>
      <c r="G3473" t="s">
        <v>2262</v>
      </c>
      <c r="H3473" t="s">
        <v>6354</v>
      </c>
      <c r="I3473" t="s">
        <v>564</v>
      </c>
      <c r="J3473" t="s">
        <v>2410</v>
      </c>
      <c r="K3473" t="s">
        <v>31</v>
      </c>
      <c r="L3473" t="s">
        <v>31</v>
      </c>
      <c r="M3473" t="s">
        <v>42</v>
      </c>
      <c r="N3473" t="s">
        <v>61</v>
      </c>
      <c r="O3473" t="s">
        <v>19313</v>
      </c>
      <c r="P3473" t="s">
        <v>244</v>
      </c>
      <c r="Q3473" t="s">
        <v>76</v>
      </c>
      <c r="R3473" t="s">
        <v>2526</v>
      </c>
      <c r="S3473" s="189" t="s">
        <v>235</v>
      </c>
      <c r="T3473" t="s">
        <v>64</v>
      </c>
      <c r="U3473" t="s">
        <v>48</v>
      </c>
      <c r="V3473" t="s">
        <v>49</v>
      </c>
      <c r="W3473" t="s">
        <v>23272</v>
      </c>
      <c r="X3473" s="126">
        <v>29479</v>
      </c>
      <c r="Y3473" t="s">
        <v>23273</v>
      </c>
      <c r="Z3473" s="126">
        <v>44256</v>
      </c>
      <c r="AA3473" s="126">
        <v>44561</v>
      </c>
      <c r="AB3473" t="s">
        <v>38</v>
      </c>
      <c r="AC3473" t="s">
        <v>6628</v>
      </c>
      <c r="AD3473" t="s">
        <v>40</v>
      </c>
    </row>
    <row r="3474" spans="1:30" x14ac:dyDescent="0.25">
      <c r="A3474" t="s">
        <v>2411</v>
      </c>
      <c r="B3474" t="s">
        <v>27</v>
      </c>
      <c r="C3474" t="s">
        <v>28</v>
      </c>
      <c r="D3474" t="s">
        <v>29</v>
      </c>
      <c r="E3474" t="s">
        <v>30</v>
      </c>
      <c r="F3474" t="s">
        <v>2261</v>
      </c>
      <c r="G3474" t="s">
        <v>2262</v>
      </c>
      <c r="H3474" t="s">
        <v>6354</v>
      </c>
      <c r="I3474" t="s">
        <v>564</v>
      </c>
      <c r="J3474" t="s">
        <v>2411</v>
      </c>
      <c r="K3474" t="s">
        <v>31</v>
      </c>
      <c r="L3474" t="s">
        <v>31</v>
      </c>
      <c r="M3474" t="s">
        <v>9423</v>
      </c>
      <c r="N3474" t="s">
        <v>43</v>
      </c>
      <c r="O3474" t="s">
        <v>15878</v>
      </c>
      <c r="P3474" t="s">
        <v>6807</v>
      </c>
      <c r="Q3474" t="s">
        <v>250</v>
      </c>
      <c r="R3474" t="s">
        <v>19316</v>
      </c>
      <c r="S3474" t="str">
        <f t="shared" si="50"/>
        <v>CERVANTES MAQUERA, ELOY RAUL</v>
      </c>
      <c r="T3474" t="s">
        <v>64</v>
      </c>
      <c r="U3474" t="s">
        <v>48</v>
      </c>
      <c r="V3474" t="s">
        <v>49</v>
      </c>
      <c r="W3474" t="s">
        <v>19314</v>
      </c>
      <c r="X3474" s="126">
        <v>25722</v>
      </c>
      <c r="Y3474" t="s">
        <v>19315</v>
      </c>
      <c r="Z3474" s="126">
        <v>44256</v>
      </c>
      <c r="AB3474" t="s">
        <v>38</v>
      </c>
      <c r="AC3474" t="s">
        <v>39</v>
      </c>
      <c r="AD3474" t="s">
        <v>40</v>
      </c>
    </row>
    <row r="3475" spans="1:30" x14ac:dyDescent="0.25">
      <c r="A3475" t="s">
        <v>2413</v>
      </c>
      <c r="B3475" t="s">
        <v>27</v>
      </c>
      <c r="C3475" t="s">
        <v>28</v>
      </c>
      <c r="D3475" t="s">
        <v>29</v>
      </c>
      <c r="E3475" t="s">
        <v>30</v>
      </c>
      <c r="F3475" t="s">
        <v>2261</v>
      </c>
      <c r="G3475" t="s">
        <v>2262</v>
      </c>
      <c r="H3475" t="s">
        <v>6354</v>
      </c>
      <c r="I3475" t="s">
        <v>564</v>
      </c>
      <c r="J3475" t="s">
        <v>2413</v>
      </c>
      <c r="K3475" t="s">
        <v>31</v>
      </c>
      <c r="L3475" t="s">
        <v>31</v>
      </c>
      <c r="M3475" t="s">
        <v>42</v>
      </c>
      <c r="N3475" t="s">
        <v>43</v>
      </c>
      <c r="O3475" t="s">
        <v>2414</v>
      </c>
      <c r="P3475" t="s">
        <v>895</v>
      </c>
      <c r="Q3475" t="s">
        <v>126</v>
      </c>
      <c r="R3475" t="s">
        <v>2415</v>
      </c>
      <c r="S3475" t="str">
        <f t="shared" si="50"/>
        <v>TUERO FLORES, CRISTINA GUADALUPE</v>
      </c>
      <c r="T3475" t="s">
        <v>64</v>
      </c>
      <c r="U3475" t="s">
        <v>48</v>
      </c>
      <c r="V3475" t="s">
        <v>49</v>
      </c>
      <c r="W3475" t="s">
        <v>19317</v>
      </c>
      <c r="X3475" s="126">
        <v>26272</v>
      </c>
      <c r="Y3475" t="s">
        <v>2416</v>
      </c>
      <c r="AB3475" t="s">
        <v>38</v>
      </c>
      <c r="AC3475" t="s">
        <v>39</v>
      </c>
      <c r="AD3475" t="s">
        <v>40</v>
      </c>
    </row>
    <row r="3476" spans="1:30" x14ac:dyDescent="0.25">
      <c r="A3476" t="s">
        <v>2417</v>
      </c>
      <c r="B3476" t="s">
        <v>27</v>
      </c>
      <c r="C3476" t="s">
        <v>28</v>
      </c>
      <c r="D3476" t="s">
        <v>29</v>
      </c>
      <c r="E3476" t="s">
        <v>30</v>
      </c>
      <c r="F3476" t="s">
        <v>2261</v>
      </c>
      <c r="G3476" t="s">
        <v>2262</v>
      </c>
      <c r="H3476" t="s">
        <v>6354</v>
      </c>
      <c r="I3476" t="s">
        <v>564</v>
      </c>
      <c r="J3476" t="s">
        <v>2417</v>
      </c>
      <c r="K3476" t="s">
        <v>31</v>
      </c>
      <c r="L3476" t="s">
        <v>31</v>
      </c>
      <c r="M3476" t="s">
        <v>42</v>
      </c>
      <c r="N3476" t="s">
        <v>43</v>
      </c>
      <c r="O3476" t="s">
        <v>2418</v>
      </c>
      <c r="P3476" t="s">
        <v>193</v>
      </c>
      <c r="Q3476" t="s">
        <v>899</v>
      </c>
      <c r="R3476" t="s">
        <v>2419</v>
      </c>
      <c r="S3476" t="str">
        <f t="shared" si="50"/>
        <v>APAZA AÑASCO, JESUS MARCIAL</v>
      </c>
      <c r="T3476" t="s">
        <v>59</v>
      </c>
      <c r="U3476" t="s">
        <v>48</v>
      </c>
      <c r="V3476" t="s">
        <v>49</v>
      </c>
      <c r="W3476" t="s">
        <v>19318</v>
      </c>
      <c r="X3476" s="126">
        <v>22069</v>
      </c>
      <c r="Y3476" t="s">
        <v>2420</v>
      </c>
      <c r="AB3476" t="s">
        <v>38</v>
      </c>
      <c r="AC3476" t="s">
        <v>39</v>
      </c>
      <c r="AD3476" t="s">
        <v>40</v>
      </c>
    </row>
    <row r="3477" spans="1:30" x14ac:dyDescent="0.25">
      <c r="A3477" t="s">
        <v>2421</v>
      </c>
      <c r="B3477" t="s">
        <v>27</v>
      </c>
      <c r="C3477" t="s">
        <v>28</v>
      </c>
      <c r="D3477" t="s">
        <v>29</v>
      </c>
      <c r="E3477" t="s">
        <v>30</v>
      </c>
      <c r="F3477" t="s">
        <v>2261</v>
      </c>
      <c r="G3477" t="s">
        <v>2262</v>
      </c>
      <c r="H3477" t="s">
        <v>6354</v>
      </c>
      <c r="I3477" t="s">
        <v>564</v>
      </c>
      <c r="J3477" t="s">
        <v>2421</v>
      </c>
      <c r="K3477" t="s">
        <v>31</v>
      </c>
      <c r="L3477" t="s">
        <v>31</v>
      </c>
      <c r="M3477" t="s">
        <v>42</v>
      </c>
      <c r="N3477" t="s">
        <v>43</v>
      </c>
      <c r="O3477" t="s">
        <v>2422</v>
      </c>
      <c r="P3477" t="s">
        <v>230</v>
      </c>
      <c r="Q3477" t="s">
        <v>305</v>
      </c>
      <c r="R3477" t="s">
        <v>246</v>
      </c>
      <c r="S3477" t="str">
        <f t="shared" si="50"/>
        <v>TICONA RODRIGUEZ, ISABEL</v>
      </c>
      <c r="T3477" t="s">
        <v>47</v>
      </c>
      <c r="U3477" t="s">
        <v>48</v>
      </c>
      <c r="V3477" t="s">
        <v>49</v>
      </c>
      <c r="W3477" t="s">
        <v>19319</v>
      </c>
      <c r="X3477" s="126">
        <v>22664</v>
      </c>
      <c r="Y3477" t="s">
        <v>2423</v>
      </c>
      <c r="AB3477" t="s">
        <v>38</v>
      </c>
      <c r="AC3477" t="s">
        <v>39</v>
      </c>
      <c r="AD3477" t="s">
        <v>40</v>
      </c>
    </row>
    <row r="3478" spans="1:30" x14ac:dyDescent="0.25">
      <c r="A3478" t="s">
        <v>2424</v>
      </c>
      <c r="B3478" t="s">
        <v>27</v>
      </c>
      <c r="C3478" t="s">
        <v>28</v>
      </c>
      <c r="D3478" t="s">
        <v>29</v>
      </c>
      <c r="E3478" t="s">
        <v>30</v>
      </c>
      <c r="F3478" t="s">
        <v>2261</v>
      </c>
      <c r="G3478" t="s">
        <v>2262</v>
      </c>
      <c r="H3478" t="s">
        <v>6354</v>
      </c>
      <c r="I3478" t="s">
        <v>564</v>
      </c>
      <c r="J3478" t="s">
        <v>2424</v>
      </c>
      <c r="K3478" t="s">
        <v>31</v>
      </c>
      <c r="L3478" t="s">
        <v>31</v>
      </c>
      <c r="M3478" t="s">
        <v>42</v>
      </c>
      <c r="N3478" t="s">
        <v>43</v>
      </c>
      <c r="O3478" t="s">
        <v>2425</v>
      </c>
      <c r="P3478" t="s">
        <v>74</v>
      </c>
      <c r="Q3478" t="s">
        <v>592</v>
      </c>
      <c r="R3478" t="s">
        <v>2426</v>
      </c>
      <c r="S3478" t="str">
        <f t="shared" si="50"/>
        <v>HUANCA YANARICO, NERY LUISA</v>
      </c>
      <c r="T3478" t="s">
        <v>47</v>
      </c>
      <c r="U3478" t="s">
        <v>48</v>
      </c>
      <c r="V3478" t="s">
        <v>49</v>
      </c>
      <c r="W3478" t="s">
        <v>19320</v>
      </c>
      <c r="X3478" s="126">
        <v>21337</v>
      </c>
      <c r="Y3478" t="s">
        <v>2427</v>
      </c>
      <c r="AB3478" t="s">
        <v>38</v>
      </c>
      <c r="AC3478" t="s">
        <v>39</v>
      </c>
      <c r="AD3478" t="s">
        <v>40</v>
      </c>
    </row>
    <row r="3479" spans="1:30" x14ac:dyDescent="0.25">
      <c r="A3479" t="s">
        <v>19321</v>
      </c>
      <c r="B3479" t="s">
        <v>27</v>
      </c>
      <c r="C3479" t="s">
        <v>28</v>
      </c>
      <c r="D3479" t="s">
        <v>29</v>
      </c>
      <c r="E3479" t="s">
        <v>30</v>
      </c>
      <c r="F3479" t="s">
        <v>2261</v>
      </c>
      <c r="G3479" t="s">
        <v>2262</v>
      </c>
      <c r="H3479" t="s">
        <v>6354</v>
      </c>
      <c r="I3479" t="s">
        <v>564</v>
      </c>
      <c r="J3479" t="s">
        <v>19321</v>
      </c>
      <c r="K3479" t="s">
        <v>31</v>
      </c>
      <c r="L3479" t="s">
        <v>31</v>
      </c>
      <c r="M3479" t="s">
        <v>42</v>
      </c>
      <c r="N3479" t="s">
        <v>61</v>
      </c>
      <c r="O3479" t="s">
        <v>18689</v>
      </c>
      <c r="P3479" t="s">
        <v>958</v>
      </c>
      <c r="Q3479" t="s">
        <v>67</v>
      </c>
      <c r="R3479" t="s">
        <v>928</v>
      </c>
      <c r="S3479" s="189" t="s">
        <v>235</v>
      </c>
      <c r="T3479" t="s">
        <v>64</v>
      </c>
      <c r="U3479" t="s">
        <v>860</v>
      </c>
      <c r="V3479" t="s">
        <v>49</v>
      </c>
      <c r="W3479" t="s">
        <v>23274</v>
      </c>
      <c r="X3479" s="126">
        <v>27154</v>
      </c>
      <c r="Y3479" t="s">
        <v>23275</v>
      </c>
      <c r="Z3479" s="126">
        <v>44256</v>
      </c>
      <c r="AA3479" s="126">
        <v>44561</v>
      </c>
      <c r="AB3479" t="s">
        <v>2185</v>
      </c>
      <c r="AC3479" t="s">
        <v>6628</v>
      </c>
      <c r="AD3479" t="s">
        <v>40</v>
      </c>
    </row>
    <row r="3480" spans="1:30" x14ac:dyDescent="0.25">
      <c r="A3480" t="s">
        <v>19322</v>
      </c>
      <c r="B3480" t="s">
        <v>27</v>
      </c>
      <c r="C3480" t="s">
        <v>28</v>
      </c>
      <c r="D3480" t="s">
        <v>29</v>
      </c>
      <c r="E3480" t="s">
        <v>30</v>
      </c>
      <c r="F3480" t="s">
        <v>2261</v>
      </c>
      <c r="G3480" t="s">
        <v>2262</v>
      </c>
      <c r="H3480" t="s">
        <v>6354</v>
      </c>
      <c r="I3480" t="s">
        <v>564</v>
      </c>
      <c r="J3480" t="s">
        <v>19322</v>
      </c>
      <c r="K3480" t="s">
        <v>31</v>
      </c>
      <c r="L3480" t="s">
        <v>31</v>
      </c>
      <c r="M3480" t="s">
        <v>42</v>
      </c>
      <c r="N3480" t="s">
        <v>61</v>
      </c>
      <c r="O3480" t="s">
        <v>18689</v>
      </c>
      <c r="P3480" t="s">
        <v>45</v>
      </c>
      <c r="Q3480" t="s">
        <v>75</v>
      </c>
      <c r="R3480" t="s">
        <v>23276</v>
      </c>
      <c r="S3480" s="189" t="s">
        <v>235</v>
      </c>
      <c r="T3480" t="s">
        <v>64</v>
      </c>
      <c r="U3480" t="s">
        <v>4715</v>
      </c>
      <c r="V3480" t="s">
        <v>49</v>
      </c>
      <c r="W3480" t="s">
        <v>23277</v>
      </c>
      <c r="X3480" s="126">
        <v>28973</v>
      </c>
      <c r="Y3480" t="s">
        <v>23278</v>
      </c>
      <c r="Z3480" s="126">
        <v>44256</v>
      </c>
      <c r="AA3480" s="126">
        <v>44561</v>
      </c>
      <c r="AB3480" t="s">
        <v>2185</v>
      </c>
      <c r="AC3480" t="s">
        <v>6628</v>
      </c>
      <c r="AD3480" t="s">
        <v>40</v>
      </c>
    </row>
    <row r="3481" spans="1:30" x14ac:dyDescent="0.25">
      <c r="A3481" t="s">
        <v>19323</v>
      </c>
      <c r="B3481" t="s">
        <v>27</v>
      </c>
      <c r="C3481" t="s">
        <v>28</v>
      </c>
      <c r="D3481" t="s">
        <v>29</v>
      </c>
      <c r="E3481" t="s">
        <v>30</v>
      </c>
      <c r="F3481" t="s">
        <v>2261</v>
      </c>
      <c r="G3481" t="s">
        <v>2262</v>
      </c>
      <c r="H3481" t="s">
        <v>6354</v>
      </c>
      <c r="I3481" t="s">
        <v>564</v>
      </c>
      <c r="J3481" t="s">
        <v>19323</v>
      </c>
      <c r="K3481" t="s">
        <v>31</v>
      </c>
      <c r="L3481" t="s">
        <v>31</v>
      </c>
      <c r="M3481" t="s">
        <v>42</v>
      </c>
      <c r="N3481" t="s">
        <v>61</v>
      </c>
      <c r="O3481" t="s">
        <v>18689</v>
      </c>
      <c r="P3481" t="s">
        <v>75</v>
      </c>
      <c r="Q3481" t="s">
        <v>75</v>
      </c>
      <c r="R3481" t="s">
        <v>691</v>
      </c>
      <c r="S3481" s="189" t="s">
        <v>235</v>
      </c>
      <c r="T3481" t="s">
        <v>64</v>
      </c>
      <c r="U3481" t="s">
        <v>6399</v>
      </c>
      <c r="V3481" t="s">
        <v>49</v>
      </c>
      <c r="W3481" t="s">
        <v>23279</v>
      </c>
      <c r="X3481" s="126">
        <v>27838</v>
      </c>
      <c r="Y3481" t="s">
        <v>23280</v>
      </c>
      <c r="Z3481" s="126">
        <v>44256</v>
      </c>
      <c r="AA3481" s="126">
        <v>44561</v>
      </c>
      <c r="AB3481" t="s">
        <v>2185</v>
      </c>
      <c r="AC3481" t="s">
        <v>6628</v>
      </c>
      <c r="AD3481" t="s">
        <v>40</v>
      </c>
    </row>
    <row r="3482" spans="1:30" x14ac:dyDescent="0.25">
      <c r="A3482" t="s">
        <v>19324</v>
      </c>
      <c r="B3482" t="s">
        <v>27</v>
      </c>
      <c r="C3482" t="s">
        <v>28</v>
      </c>
      <c r="D3482" t="s">
        <v>29</v>
      </c>
      <c r="E3482" t="s">
        <v>30</v>
      </c>
      <c r="F3482" t="s">
        <v>2261</v>
      </c>
      <c r="G3482" t="s">
        <v>2262</v>
      </c>
      <c r="H3482" t="s">
        <v>6354</v>
      </c>
      <c r="I3482" t="s">
        <v>564</v>
      </c>
      <c r="J3482" t="s">
        <v>19324</v>
      </c>
      <c r="K3482" t="s">
        <v>31</v>
      </c>
      <c r="L3482" t="s">
        <v>31</v>
      </c>
      <c r="M3482" t="s">
        <v>42</v>
      </c>
      <c r="N3482" t="s">
        <v>61</v>
      </c>
      <c r="O3482" t="s">
        <v>18689</v>
      </c>
      <c r="P3482" t="s">
        <v>404</v>
      </c>
      <c r="Q3482" t="s">
        <v>331</v>
      </c>
      <c r="R3482" t="s">
        <v>23281</v>
      </c>
      <c r="S3482" s="189" t="s">
        <v>235</v>
      </c>
      <c r="T3482" t="s">
        <v>64</v>
      </c>
      <c r="U3482" t="s">
        <v>48</v>
      </c>
      <c r="V3482" t="s">
        <v>49</v>
      </c>
      <c r="W3482" t="s">
        <v>23282</v>
      </c>
      <c r="X3482" s="126">
        <v>28122</v>
      </c>
      <c r="Y3482" t="s">
        <v>23283</v>
      </c>
      <c r="Z3482" s="126">
        <v>44256</v>
      </c>
      <c r="AA3482" s="126">
        <v>44561</v>
      </c>
      <c r="AB3482" t="s">
        <v>2185</v>
      </c>
      <c r="AC3482" t="s">
        <v>6628</v>
      </c>
      <c r="AD3482" t="s">
        <v>40</v>
      </c>
    </row>
    <row r="3483" spans="1:30" x14ac:dyDescent="0.25">
      <c r="A3483" t="s">
        <v>19325</v>
      </c>
      <c r="B3483" t="s">
        <v>27</v>
      </c>
      <c r="C3483" t="s">
        <v>28</v>
      </c>
      <c r="D3483" t="s">
        <v>29</v>
      </c>
      <c r="E3483" t="s">
        <v>30</v>
      </c>
      <c r="F3483" t="s">
        <v>2261</v>
      </c>
      <c r="G3483" t="s">
        <v>2262</v>
      </c>
      <c r="H3483" t="s">
        <v>6354</v>
      </c>
      <c r="I3483" t="s">
        <v>564</v>
      </c>
      <c r="J3483" t="s">
        <v>19325</v>
      </c>
      <c r="K3483" t="s">
        <v>31</v>
      </c>
      <c r="L3483" t="s">
        <v>31</v>
      </c>
      <c r="M3483" t="s">
        <v>42</v>
      </c>
      <c r="N3483" t="s">
        <v>61</v>
      </c>
      <c r="O3483" t="s">
        <v>18689</v>
      </c>
      <c r="P3483" t="s">
        <v>255</v>
      </c>
      <c r="Q3483" t="s">
        <v>126</v>
      </c>
      <c r="R3483" t="s">
        <v>23284</v>
      </c>
      <c r="S3483" s="189" t="s">
        <v>235</v>
      </c>
      <c r="T3483" t="s">
        <v>64</v>
      </c>
      <c r="U3483" t="s">
        <v>860</v>
      </c>
      <c r="V3483" t="s">
        <v>49</v>
      </c>
      <c r="W3483" t="s">
        <v>23285</v>
      </c>
      <c r="X3483" s="126">
        <v>30360</v>
      </c>
      <c r="Y3483" t="s">
        <v>23286</v>
      </c>
      <c r="Z3483" s="126">
        <v>44256</v>
      </c>
      <c r="AA3483" s="126">
        <v>44561</v>
      </c>
      <c r="AB3483" t="s">
        <v>2185</v>
      </c>
      <c r="AC3483" t="s">
        <v>6628</v>
      </c>
      <c r="AD3483" t="s">
        <v>40</v>
      </c>
    </row>
    <row r="3484" spans="1:30" x14ac:dyDescent="0.25">
      <c r="A3484" t="s">
        <v>19326</v>
      </c>
      <c r="B3484" t="s">
        <v>27</v>
      </c>
      <c r="C3484" t="s">
        <v>28</v>
      </c>
      <c r="D3484" t="s">
        <v>29</v>
      </c>
      <c r="E3484" t="s">
        <v>30</v>
      </c>
      <c r="F3484" t="s">
        <v>2261</v>
      </c>
      <c r="G3484" t="s">
        <v>2262</v>
      </c>
      <c r="H3484" t="s">
        <v>6354</v>
      </c>
      <c r="I3484" t="s">
        <v>564</v>
      </c>
      <c r="J3484" t="s">
        <v>19326</v>
      </c>
      <c r="K3484" t="s">
        <v>31</v>
      </c>
      <c r="L3484" t="s">
        <v>31</v>
      </c>
      <c r="M3484" t="s">
        <v>42</v>
      </c>
      <c r="N3484" t="s">
        <v>61</v>
      </c>
      <c r="O3484" t="s">
        <v>18689</v>
      </c>
      <c r="P3484" t="s">
        <v>254</v>
      </c>
      <c r="Q3484" t="s">
        <v>98</v>
      </c>
      <c r="R3484" t="s">
        <v>23287</v>
      </c>
      <c r="S3484" s="189" t="s">
        <v>235</v>
      </c>
      <c r="T3484" t="s">
        <v>64</v>
      </c>
      <c r="U3484" t="s">
        <v>6399</v>
      </c>
      <c r="V3484" t="s">
        <v>49</v>
      </c>
      <c r="W3484" t="s">
        <v>23288</v>
      </c>
      <c r="X3484" s="126">
        <v>25275</v>
      </c>
      <c r="Y3484" t="s">
        <v>23289</v>
      </c>
      <c r="Z3484" s="126">
        <v>44256</v>
      </c>
      <c r="AA3484" s="126">
        <v>44561</v>
      </c>
      <c r="AB3484" t="s">
        <v>2185</v>
      </c>
      <c r="AC3484" t="s">
        <v>6628</v>
      </c>
      <c r="AD3484" t="s">
        <v>40</v>
      </c>
    </row>
    <row r="3485" spans="1:30" x14ac:dyDescent="0.25">
      <c r="A3485" t="s">
        <v>19327</v>
      </c>
      <c r="B3485" t="s">
        <v>27</v>
      </c>
      <c r="C3485" t="s">
        <v>28</v>
      </c>
      <c r="D3485" t="s">
        <v>29</v>
      </c>
      <c r="E3485" t="s">
        <v>30</v>
      </c>
      <c r="F3485" t="s">
        <v>2261</v>
      </c>
      <c r="G3485" t="s">
        <v>2262</v>
      </c>
      <c r="H3485" t="s">
        <v>6354</v>
      </c>
      <c r="I3485" t="s">
        <v>564</v>
      </c>
      <c r="J3485" t="s">
        <v>19327</v>
      </c>
      <c r="K3485" t="s">
        <v>31</v>
      </c>
      <c r="L3485" t="s">
        <v>31</v>
      </c>
      <c r="M3485" t="s">
        <v>42</v>
      </c>
      <c r="N3485" t="s">
        <v>61</v>
      </c>
      <c r="O3485" t="s">
        <v>18689</v>
      </c>
      <c r="P3485" t="s">
        <v>23290</v>
      </c>
      <c r="Q3485" t="s">
        <v>652</v>
      </c>
      <c r="R3485" t="s">
        <v>23291</v>
      </c>
      <c r="S3485" s="189" t="s">
        <v>235</v>
      </c>
      <c r="T3485" t="s">
        <v>64</v>
      </c>
      <c r="U3485" t="s">
        <v>6442</v>
      </c>
      <c r="V3485" t="s">
        <v>49</v>
      </c>
      <c r="W3485" t="s">
        <v>23292</v>
      </c>
      <c r="X3485" s="126">
        <v>31732</v>
      </c>
      <c r="Y3485" t="s">
        <v>23293</v>
      </c>
      <c r="Z3485" s="126">
        <v>44256</v>
      </c>
      <c r="AA3485" s="126">
        <v>44561</v>
      </c>
      <c r="AB3485" t="s">
        <v>2185</v>
      </c>
      <c r="AC3485" t="s">
        <v>6628</v>
      </c>
      <c r="AD3485" t="s">
        <v>40</v>
      </c>
    </row>
    <row r="3486" spans="1:30" x14ac:dyDescent="0.25">
      <c r="A3486" t="s">
        <v>19328</v>
      </c>
      <c r="B3486" t="s">
        <v>27</v>
      </c>
      <c r="C3486" t="s">
        <v>28</v>
      </c>
      <c r="D3486" t="s">
        <v>29</v>
      </c>
      <c r="E3486" t="s">
        <v>30</v>
      </c>
      <c r="F3486" t="s">
        <v>2261</v>
      </c>
      <c r="G3486" t="s">
        <v>2262</v>
      </c>
      <c r="H3486" t="s">
        <v>6354</v>
      </c>
      <c r="I3486" t="s">
        <v>564</v>
      </c>
      <c r="J3486" t="s">
        <v>19328</v>
      </c>
      <c r="K3486" t="s">
        <v>31</v>
      </c>
      <c r="L3486" t="s">
        <v>31</v>
      </c>
      <c r="M3486" t="s">
        <v>42</v>
      </c>
      <c r="N3486" t="s">
        <v>61</v>
      </c>
      <c r="O3486" t="s">
        <v>18689</v>
      </c>
      <c r="P3486" t="s">
        <v>150</v>
      </c>
      <c r="Q3486" t="s">
        <v>325</v>
      </c>
      <c r="R3486" t="s">
        <v>23294</v>
      </c>
      <c r="S3486" s="189" t="s">
        <v>235</v>
      </c>
      <c r="T3486" t="s">
        <v>64</v>
      </c>
      <c r="U3486" t="s">
        <v>860</v>
      </c>
      <c r="V3486" t="s">
        <v>49</v>
      </c>
      <c r="W3486" t="s">
        <v>23295</v>
      </c>
      <c r="X3486" s="126">
        <v>31993</v>
      </c>
      <c r="Y3486" t="s">
        <v>23296</v>
      </c>
      <c r="Z3486" s="126">
        <v>44256</v>
      </c>
      <c r="AA3486" s="126">
        <v>44561</v>
      </c>
      <c r="AB3486" t="s">
        <v>2185</v>
      </c>
      <c r="AC3486" t="s">
        <v>6628</v>
      </c>
      <c r="AD3486" t="s">
        <v>40</v>
      </c>
    </row>
    <row r="3487" spans="1:30" x14ac:dyDescent="0.25">
      <c r="A3487" t="s">
        <v>19329</v>
      </c>
      <c r="B3487" t="s">
        <v>27</v>
      </c>
      <c r="C3487" t="s">
        <v>28</v>
      </c>
      <c r="D3487" t="s">
        <v>29</v>
      </c>
      <c r="E3487" t="s">
        <v>30</v>
      </c>
      <c r="F3487" t="s">
        <v>2261</v>
      </c>
      <c r="G3487" t="s">
        <v>2262</v>
      </c>
      <c r="H3487" t="s">
        <v>6354</v>
      </c>
      <c r="I3487" t="s">
        <v>564</v>
      </c>
      <c r="J3487" t="s">
        <v>19329</v>
      </c>
      <c r="K3487" t="s">
        <v>31</v>
      </c>
      <c r="L3487" t="s">
        <v>31</v>
      </c>
      <c r="M3487" t="s">
        <v>42</v>
      </c>
      <c r="N3487" t="s">
        <v>61</v>
      </c>
      <c r="O3487" t="s">
        <v>18689</v>
      </c>
      <c r="P3487" t="s">
        <v>23297</v>
      </c>
      <c r="Q3487" t="s">
        <v>132</v>
      </c>
      <c r="R3487" t="s">
        <v>884</v>
      </c>
      <c r="S3487" s="189" t="s">
        <v>235</v>
      </c>
      <c r="T3487" t="s">
        <v>64</v>
      </c>
      <c r="U3487" t="s">
        <v>48</v>
      </c>
      <c r="V3487" t="s">
        <v>49</v>
      </c>
      <c r="W3487" t="s">
        <v>23298</v>
      </c>
      <c r="X3487" s="126">
        <v>31642</v>
      </c>
      <c r="Y3487" t="s">
        <v>23299</v>
      </c>
      <c r="Z3487" s="126">
        <v>44256</v>
      </c>
      <c r="AA3487" s="126">
        <v>44561</v>
      </c>
      <c r="AB3487" t="s">
        <v>2185</v>
      </c>
      <c r="AC3487" t="s">
        <v>6628</v>
      </c>
      <c r="AD3487" t="s">
        <v>40</v>
      </c>
    </row>
    <row r="3488" spans="1:30" x14ac:dyDescent="0.25">
      <c r="A3488" t="s">
        <v>19330</v>
      </c>
      <c r="B3488" t="s">
        <v>27</v>
      </c>
      <c r="C3488" t="s">
        <v>28</v>
      </c>
      <c r="D3488" t="s">
        <v>29</v>
      </c>
      <c r="E3488" t="s">
        <v>30</v>
      </c>
      <c r="F3488" t="s">
        <v>2261</v>
      </c>
      <c r="G3488" t="s">
        <v>2262</v>
      </c>
      <c r="H3488" t="s">
        <v>6354</v>
      </c>
      <c r="I3488" t="s">
        <v>564</v>
      </c>
      <c r="J3488" t="s">
        <v>19330</v>
      </c>
      <c r="K3488" t="s">
        <v>31</v>
      </c>
      <c r="L3488" t="s">
        <v>31</v>
      </c>
      <c r="M3488" t="s">
        <v>42</v>
      </c>
      <c r="N3488" t="s">
        <v>61</v>
      </c>
      <c r="O3488" t="s">
        <v>18689</v>
      </c>
      <c r="P3488" t="s">
        <v>598</v>
      </c>
      <c r="Q3488" t="s">
        <v>193</v>
      </c>
      <c r="R3488" t="s">
        <v>23300</v>
      </c>
      <c r="S3488" s="189" t="s">
        <v>235</v>
      </c>
      <c r="T3488" t="s">
        <v>64</v>
      </c>
      <c r="U3488" t="s">
        <v>6399</v>
      </c>
      <c r="V3488" t="s">
        <v>49</v>
      </c>
      <c r="W3488" t="s">
        <v>23301</v>
      </c>
      <c r="X3488" s="126">
        <v>31889</v>
      </c>
      <c r="Y3488" t="s">
        <v>23302</v>
      </c>
      <c r="Z3488" s="126">
        <v>44256</v>
      </c>
      <c r="AA3488" s="126">
        <v>44561</v>
      </c>
      <c r="AB3488" t="s">
        <v>2185</v>
      </c>
      <c r="AC3488" t="s">
        <v>6628</v>
      </c>
      <c r="AD3488" t="s">
        <v>40</v>
      </c>
    </row>
    <row r="3489" spans="1:30" x14ac:dyDescent="0.25">
      <c r="A3489" t="s">
        <v>2430</v>
      </c>
      <c r="B3489" t="s">
        <v>27</v>
      </c>
      <c r="C3489" t="s">
        <v>28</v>
      </c>
      <c r="D3489" t="s">
        <v>29</v>
      </c>
      <c r="E3489" t="s">
        <v>30</v>
      </c>
      <c r="F3489" t="s">
        <v>2261</v>
      </c>
      <c r="G3489" t="s">
        <v>2262</v>
      </c>
      <c r="H3489" t="s">
        <v>6354</v>
      </c>
      <c r="I3489" t="s">
        <v>564</v>
      </c>
      <c r="J3489" t="s">
        <v>2430</v>
      </c>
      <c r="K3489" t="s">
        <v>31</v>
      </c>
      <c r="L3489" t="s">
        <v>77</v>
      </c>
      <c r="M3489" t="s">
        <v>77</v>
      </c>
      <c r="N3489" t="s">
        <v>43</v>
      </c>
      <c r="O3489" t="s">
        <v>15879</v>
      </c>
      <c r="P3489" t="s">
        <v>256</v>
      </c>
      <c r="Q3489" t="s">
        <v>871</v>
      </c>
      <c r="R3489" t="s">
        <v>5237</v>
      </c>
      <c r="S3489" t="str">
        <f t="shared" si="50"/>
        <v>SANCHEZ MACHICAO, LEONEL ANGEL</v>
      </c>
      <c r="T3489" t="s">
        <v>41</v>
      </c>
      <c r="U3489" t="s">
        <v>48</v>
      </c>
      <c r="V3489" t="s">
        <v>49</v>
      </c>
      <c r="W3489" t="s">
        <v>19331</v>
      </c>
      <c r="X3489" s="126">
        <v>22815</v>
      </c>
      <c r="Y3489" t="s">
        <v>5238</v>
      </c>
      <c r="AB3489" t="s">
        <v>38</v>
      </c>
      <c r="AC3489" t="s">
        <v>80</v>
      </c>
      <c r="AD3489" t="s">
        <v>40</v>
      </c>
    </row>
    <row r="3490" spans="1:30" x14ac:dyDescent="0.25">
      <c r="A3490" t="s">
        <v>2431</v>
      </c>
      <c r="B3490" t="s">
        <v>27</v>
      </c>
      <c r="C3490" t="s">
        <v>28</v>
      </c>
      <c r="D3490" t="s">
        <v>29</v>
      </c>
      <c r="E3490" t="s">
        <v>30</v>
      </c>
      <c r="F3490" t="s">
        <v>2261</v>
      </c>
      <c r="G3490" t="s">
        <v>2262</v>
      </c>
      <c r="H3490" t="s">
        <v>6354</v>
      </c>
      <c r="I3490" t="s">
        <v>564</v>
      </c>
      <c r="J3490" t="s">
        <v>2431</v>
      </c>
      <c r="K3490" t="s">
        <v>31</v>
      </c>
      <c r="L3490" t="s">
        <v>77</v>
      </c>
      <c r="M3490" t="s">
        <v>77</v>
      </c>
      <c r="N3490" t="s">
        <v>43</v>
      </c>
      <c r="O3490" t="s">
        <v>53</v>
      </c>
      <c r="P3490" t="s">
        <v>87</v>
      </c>
      <c r="Q3490" t="s">
        <v>75</v>
      </c>
      <c r="R3490" t="s">
        <v>380</v>
      </c>
      <c r="S3490" t="str">
        <f t="shared" si="50"/>
        <v>CARBAJAL QUISPE, MARTHA</v>
      </c>
      <c r="T3490" t="s">
        <v>41</v>
      </c>
      <c r="U3490" t="s">
        <v>48</v>
      </c>
      <c r="V3490" t="s">
        <v>49</v>
      </c>
      <c r="W3490" t="s">
        <v>19332</v>
      </c>
      <c r="X3490" s="126">
        <v>24867</v>
      </c>
      <c r="Y3490" t="s">
        <v>2432</v>
      </c>
      <c r="AB3490" t="s">
        <v>38</v>
      </c>
      <c r="AC3490" t="s">
        <v>80</v>
      </c>
      <c r="AD3490" t="s">
        <v>40</v>
      </c>
    </row>
    <row r="3491" spans="1:30" x14ac:dyDescent="0.25">
      <c r="A3491" t="s">
        <v>2433</v>
      </c>
      <c r="B3491" t="s">
        <v>27</v>
      </c>
      <c r="C3491" t="s">
        <v>28</v>
      </c>
      <c r="D3491" t="s">
        <v>29</v>
      </c>
      <c r="E3491" t="s">
        <v>30</v>
      </c>
      <c r="F3491" t="s">
        <v>2261</v>
      </c>
      <c r="G3491" t="s">
        <v>2262</v>
      </c>
      <c r="H3491" t="s">
        <v>6354</v>
      </c>
      <c r="I3491" t="s">
        <v>564</v>
      </c>
      <c r="J3491" t="s">
        <v>2433</v>
      </c>
      <c r="K3491" t="s">
        <v>31</v>
      </c>
      <c r="L3491" t="s">
        <v>77</v>
      </c>
      <c r="M3491" t="s">
        <v>77</v>
      </c>
      <c r="N3491" t="s">
        <v>43</v>
      </c>
      <c r="O3491" t="s">
        <v>53</v>
      </c>
      <c r="P3491" t="s">
        <v>642</v>
      </c>
      <c r="Q3491" t="s">
        <v>71</v>
      </c>
      <c r="R3491" t="s">
        <v>2434</v>
      </c>
      <c r="S3491" t="str">
        <f t="shared" si="50"/>
        <v>CCAMA PONCE, MARTHA GLORIA</v>
      </c>
      <c r="T3491" t="s">
        <v>41</v>
      </c>
      <c r="U3491" t="s">
        <v>48</v>
      </c>
      <c r="V3491" t="s">
        <v>49</v>
      </c>
      <c r="W3491" t="s">
        <v>19333</v>
      </c>
      <c r="X3491" s="126">
        <v>21229</v>
      </c>
      <c r="Y3491" t="s">
        <v>2435</v>
      </c>
      <c r="AB3491" t="s">
        <v>38</v>
      </c>
      <c r="AC3491" t="s">
        <v>80</v>
      </c>
      <c r="AD3491" t="s">
        <v>40</v>
      </c>
    </row>
    <row r="3492" spans="1:30" x14ac:dyDescent="0.25">
      <c r="A3492" t="s">
        <v>2436</v>
      </c>
      <c r="B3492" t="s">
        <v>27</v>
      </c>
      <c r="C3492" t="s">
        <v>28</v>
      </c>
      <c r="D3492" t="s">
        <v>29</v>
      </c>
      <c r="E3492" t="s">
        <v>30</v>
      </c>
      <c r="F3492" t="s">
        <v>2261</v>
      </c>
      <c r="G3492" t="s">
        <v>2262</v>
      </c>
      <c r="H3492" t="s">
        <v>6354</v>
      </c>
      <c r="I3492" t="s">
        <v>564</v>
      </c>
      <c r="J3492" t="s">
        <v>2436</v>
      </c>
      <c r="K3492" t="s">
        <v>31</v>
      </c>
      <c r="L3492" t="s">
        <v>77</v>
      </c>
      <c r="M3492" t="s">
        <v>77</v>
      </c>
      <c r="N3492" t="s">
        <v>43</v>
      </c>
      <c r="O3492" t="s">
        <v>2437</v>
      </c>
      <c r="P3492" t="s">
        <v>113</v>
      </c>
      <c r="Q3492" t="s">
        <v>156</v>
      </c>
      <c r="R3492" t="s">
        <v>2438</v>
      </c>
      <c r="S3492" t="str">
        <f t="shared" si="50"/>
        <v>PAREDES PEREZ, RENE ERNESTO</v>
      </c>
      <c r="T3492" t="s">
        <v>41</v>
      </c>
      <c r="U3492" t="s">
        <v>48</v>
      </c>
      <c r="V3492" t="s">
        <v>49</v>
      </c>
      <c r="W3492" t="s">
        <v>19334</v>
      </c>
      <c r="X3492" s="126">
        <v>21773</v>
      </c>
      <c r="Y3492" t="s">
        <v>2439</v>
      </c>
      <c r="AB3492" t="s">
        <v>38</v>
      </c>
      <c r="AC3492" t="s">
        <v>80</v>
      </c>
      <c r="AD3492" t="s">
        <v>40</v>
      </c>
    </row>
    <row r="3493" spans="1:30" x14ac:dyDescent="0.25">
      <c r="A3493" t="s">
        <v>2440</v>
      </c>
      <c r="B3493" t="s">
        <v>27</v>
      </c>
      <c r="C3493" t="s">
        <v>28</v>
      </c>
      <c r="D3493" t="s">
        <v>29</v>
      </c>
      <c r="E3493" t="s">
        <v>30</v>
      </c>
      <c r="F3493" t="s">
        <v>2261</v>
      </c>
      <c r="G3493" t="s">
        <v>2262</v>
      </c>
      <c r="H3493" t="s">
        <v>6354</v>
      </c>
      <c r="I3493" t="s">
        <v>564</v>
      </c>
      <c r="J3493" t="s">
        <v>2440</v>
      </c>
      <c r="K3493" t="s">
        <v>31</v>
      </c>
      <c r="L3493" t="s">
        <v>77</v>
      </c>
      <c r="M3493" t="s">
        <v>77</v>
      </c>
      <c r="N3493" t="s">
        <v>61</v>
      </c>
      <c r="O3493" t="s">
        <v>19335</v>
      </c>
      <c r="P3493" t="s">
        <v>60</v>
      </c>
      <c r="Q3493" t="s">
        <v>752</v>
      </c>
      <c r="R3493" t="s">
        <v>23303</v>
      </c>
      <c r="S3493" s="189" t="s">
        <v>235</v>
      </c>
      <c r="T3493" t="s">
        <v>41</v>
      </c>
      <c r="U3493" t="s">
        <v>48</v>
      </c>
      <c r="V3493" t="s">
        <v>49</v>
      </c>
      <c r="W3493" t="s">
        <v>23304</v>
      </c>
      <c r="X3493" s="126">
        <v>28739</v>
      </c>
      <c r="Y3493" t="s">
        <v>23305</v>
      </c>
      <c r="Z3493" s="126">
        <v>44256</v>
      </c>
      <c r="AA3493" s="126">
        <v>44561</v>
      </c>
      <c r="AB3493" t="s">
        <v>38</v>
      </c>
      <c r="AC3493" t="s">
        <v>80</v>
      </c>
      <c r="AD3493" t="s">
        <v>40</v>
      </c>
    </row>
    <row r="3494" spans="1:30" x14ac:dyDescent="0.25">
      <c r="A3494" t="s">
        <v>2441</v>
      </c>
      <c r="B3494" t="s">
        <v>27</v>
      </c>
      <c r="C3494" t="s">
        <v>28</v>
      </c>
      <c r="D3494" t="s">
        <v>29</v>
      </c>
      <c r="E3494" t="s">
        <v>30</v>
      </c>
      <c r="F3494" t="s">
        <v>2261</v>
      </c>
      <c r="G3494" t="s">
        <v>2262</v>
      </c>
      <c r="H3494" t="s">
        <v>6354</v>
      </c>
      <c r="I3494" t="s">
        <v>564</v>
      </c>
      <c r="J3494" t="s">
        <v>2441</v>
      </c>
      <c r="K3494" t="s">
        <v>31</v>
      </c>
      <c r="L3494" t="s">
        <v>77</v>
      </c>
      <c r="M3494" t="s">
        <v>77</v>
      </c>
      <c r="N3494" t="s">
        <v>43</v>
      </c>
      <c r="O3494" t="s">
        <v>2442</v>
      </c>
      <c r="P3494" t="s">
        <v>2443</v>
      </c>
      <c r="Q3494" t="s">
        <v>536</v>
      </c>
      <c r="R3494" t="s">
        <v>2444</v>
      </c>
      <c r="S3494" t="str">
        <f t="shared" si="50"/>
        <v>HUARACO ZAPANA, ELISEO AMADOR</v>
      </c>
      <c r="T3494" t="s">
        <v>41</v>
      </c>
      <c r="U3494" t="s">
        <v>48</v>
      </c>
      <c r="V3494" t="s">
        <v>49</v>
      </c>
      <c r="W3494" t="s">
        <v>19336</v>
      </c>
      <c r="X3494" s="126">
        <v>22109</v>
      </c>
      <c r="Y3494" t="s">
        <v>2445</v>
      </c>
      <c r="AB3494" t="s">
        <v>38</v>
      </c>
      <c r="AC3494" t="s">
        <v>80</v>
      </c>
      <c r="AD3494" t="s">
        <v>40</v>
      </c>
    </row>
    <row r="3495" spans="1:30" x14ac:dyDescent="0.25">
      <c r="A3495" t="s">
        <v>2446</v>
      </c>
      <c r="B3495" t="s">
        <v>27</v>
      </c>
      <c r="C3495" t="s">
        <v>28</v>
      </c>
      <c r="D3495" t="s">
        <v>29</v>
      </c>
      <c r="E3495" t="s">
        <v>30</v>
      </c>
      <c r="F3495" t="s">
        <v>2261</v>
      </c>
      <c r="G3495" t="s">
        <v>2262</v>
      </c>
      <c r="H3495" t="s">
        <v>6354</v>
      </c>
      <c r="I3495" t="s">
        <v>564</v>
      </c>
      <c r="J3495" t="s">
        <v>2446</v>
      </c>
      <c r="K3495" t="s">
        <v>90</v>
      </c>
      <c r="L3495" t="s">
        <v>730</v>
      </c>
      <c r="M3495" t="s">
        <v>1346</v>
      </c>
      <c r="N3495" t="s">
        <v>61</v>
      </c>
      <c r="O3495" t="s">
        <v>2447</v>
      </c>
      <c r="P3495" t="s">
        <v>182</v>
      </c>
      <c r="Q3495" t="s">
        <v>230</v>
      </c>
      <c r="R3495" t="s">
        <v>23306</v>
      </c>
      <c r="S3495" s="189" t="s">
        <v>235</v>
      </c>
      <c r="T3495" t="s">
        <v>766</v>
      </c>
      <c r="U3495" t="s">
        <v>37</v>
      </c>
      <c r="V3495" t="s">
        <v>49</v>
      </c>
      <c r="W3495" t="s">
        <v>23307</v>
      </c>
      <c r="X3495" s="126">
        <v>29971</v>
      </c>
      <c r="Y3495" t="s">
        <v>23308</v>
      </c>
      <c r="Z3495" s="126">
        <v>44197</v>
      </c>
      <c r="AA3495" s="126">
        <v>44561</v>
      </c>
      <c r="AB3495" t="s">
        <v>38</v>
      </c>
      <c r="AC3495" t="s">
        <v>95</v>
      </c>
      <c r="AD3495" t="s">
        <v>40</v>
      </c>
    </row>
    <row r="3496" spans="1:30" x14ac:dyDescent="0.25">
      <c r="A3496" t="s">
        <v>2448</v>
      </c>
      <c r="B3496" t="s">
        <v>27</v>
      </c>
      <c r="C3496" t="s">
        <v>28</v>
      </c>
      <c r="D3496" t="s">
        <v>29</v>
      </c>
      <c r="E3496" t="s">
        <v>30</v>
      </c>
      <c r="F3496" t="s">
        <v>2261</v>
      </c>
      <c r="G3496" t="s">
        <v>2262</v>
      </c>
      <c r="H3496" t="s">
        <v>6354</v>
      </c>
      <c r="I3496" t="s">
        <v>564</v>
      </c>
      <c r="J3496" t="s">
        <v>2448</v>
      </c>
      <c r="K3496" t="s">
        <v>90</v>
      </c>
      <c r="L3496" t="s">
        <v>720</v>
      </c>
      <c r="M3496" t="s">
        <v>817</v>
      </c>
      <c r="N3496" t="s">
        <v>43</v>
      </c>
      <c r="O3496" t="s">
        <v>53</v>
      </c>
      <c r="P3496" t="s">
        <v>414</v>
      </c>
      <c r="Q3496" t="s">
        <v>317</v>
      </c>
      <c r="R3496" t="s">
        <v>2449</v>
      </c>
      <c r="S3496" t="str">
        <f t="shared" si="50"/>
        <v>PAURO CALISAYA, ALICIA IRMA</v>
      </c>
      <c r="T3496" t="s">
        <v>100</v>
      </c>
      <c r="U3496" t="s">
        <v>37</v>
      </c>
      <c r="V3496" t="s">
        <v>49</v>
      </c>
      <c r="W3496" t="s">
        <v>19337</v>
      </c>
      <c r="X3496" s="126">
        <v>22222</v>
      </c>
      <c r="Y3496" t="s">
        <v>2450</v>
      </c>
      <c r="AB3496" t="s">
        <v>38</v>
      </c>
      <c r="AC3496" t="s">
        <v>95</v>
      </c>
      <c r="AD3496" t="s">
        <v>40</v>
      </c>
    </row>
    <row r="3497" spans="1:30" x14ac:dyDescent="0.25">
      <c r="A3497" t="s">
        <v>2451</v>
      </c>
      <c r="B3497" t="s">
        <v>27</v>
      </c>
      <c r="C3497" t="s">
        <v>28</v>
      </c>
      <c r="D3497" t="s">
        <v>29</v>
      </c>
      <c r="E3497" t="s">
        <v>30</v>
      </c>
      <c r="F3497" t="s">
        <v>2261</v>
      </c>
      <c r="G3497" t="s">
        <v>2262</v>
      </c>
      <c r="H3497" t="s">
        <v>6354</v>
      </c>
      <c r="I3497" t="s">
        <v>564</v>
      </c>
      <c r="J3497" t="s">
        <v>2451</v>
      </c>
      <c r="K3497" t="s">
        <v>90</v>
      </c>
      <c r="L3497" t="s">
        <v>91</v>
      </c>
      <c r="M3497" t="s">
        <v>92</v>
      </c>
      <c r="N3497" t="s">
        <v>43</v>
      </c>
      <c r="O3497" t="s">
        <v>2452</v>
      </c>
      <c r="P3497" t="s">
        <v>126</v>
      </c>
      <c r="Q3497" t="s">
        <v>126</v>
      </c>
      <c r="R3497" t="s">
        <v>2453</v>
      </c>
      <c r="S3497" t="str">
        <f t="shared" si="50"/>
        <v>FLORES FLORES, SERGIO FELIX</v>
      </c>
      <c r="T3497" t="s">
        <v>102</v>
      </c>
      <c r="U3497" t="s">
        <v>37</v>
      </c>
      <c r="V3497" t="s">
        <v>49</v>
      </c>
      <c r="W3497" t="s">
        <v>19338</v>
      </c>
      <c r="X3497" s="126">
        <v>24571</v>
      </c>
      <c r="Y3497" t="s">
        <v>2454</v>
      </c>
      <c r="AB3497" t="s">
        <v>38</v>
      </c>
      <c r="AC3497" t="s">
        <v>95</v>
      </c>
      <c r="AD3497" t="s">
        <v>40</v>
      </c>
    </row>
    <row r="3498" spans="1:30" x14ac:dyDescent="0.25">
      <c r="A3498" t="s">
        <v>2455</v>
      </c>
      <c r="B3498" t="s">
        <v>27</v>
      </c>
      <c r="C3498" t="s">
        <v>28</v>
      </c>
      <c r="D3498" t="s">
        <v>29</v>
      </c>
      <c r="E3498" t="s">
        <v>30</v>
      </c>
      <c r="F3498" t="s">
        <v>2261</v>
      </c>
      <c r="G3498" t="s">
        <v>2262</v>
      </c>
      <c r="H3498" t="s">
        <v>6354</v>
      </c>
      <c r="I3498" t="s">
        <v>564</v>
      </c>
      <c r="J3498" t="s">
        <v>2455</v>
      </c>
      <c r="K3498" t="s">
        <v>90</v>
      </c>
      <c r="L3498" t="s">
        <v>91</v>
      </c>
      <c r="M3498" t="s">
        <v>1213</v>
      </c>
      <c r="N3498" t="s">
        <v>43</v>
      </c>
      <c r="O3498" t="s">
        <v>6566</v>
      </c>
      <c r="P3498" t="s">
        <v>296</v>
      </c>
      <c r="Q3498" t="s">
        <v>6401</v>
      </c>
      <c r="R3498" t="s">
        <v>616</v>
      </c>
      <c r="S3498" t="str">
        <f t="shared" si="50"/>
        <v>LUQUE VALERO, YOVANA</v>
      </c>
      <c r="T3498" t="s">
        <v>102</v>
      </c>
      <c r="U3498" t="s">
        <v>37</v>
      </c>
      <c r="V3498" t="s">
        <v>49</v>
      </c>
      <c r="W3498" t="s">
        <v>19339</v>
      </c>
      <c r="X3498" s="126">
        <v>27135</v>
      </c>
      <c r="Y3498" t="s">
        <v>15880</v>
      </c>
      <c r="AB3498" t="s">
        <v>38</v>
      </c>
      <c r="AC3498" t="s">
        <v>95</v>
      </c>
      <c r="AD3498" t="s">
        <v>40</v>
      </c>
    </row>
    <row r="3499" spans="1:30" x14ac:dyDescent="0.25">
      <c r="A3499" t="s">
        <v>2456</v>
      </c>
      <c r="B3499" t="s">
        <v>27</v>
      </c>
      <c r="C3499" t="s">
        <v>28</v>
      </c>
      <c r="D3499" t="s">
        <v>29</v>
      </c>
      <c r="E3499" t="s">
        <v>30</v>
      </c>
      <c r="F3499" t="s">
        <v>2261</v>
      </c>
      <c r="G3499" t="s">
        <v>2262</v>
      </c>
      <c r="H3499" t="s">
        <v>6354</v>
      </c>
      <c r="I3499" t="s">
        <v>564</v>
      </c>
      <c r="J3499" t="s">
        <v>2456</v>
      </c>
      <c r="K3499" t="s">
        <v>90</v>
      </c>
      <c r="L3499" t="s">
        <v>91</v>
      </c>
      <c r="M3499" t="s">
        <v>92</v>
      </c>
      <c r="N3499" t="s">
        <v>43</v>
      </c>
      <c r="O3499" t="s">
        <v>53</v>
      </c>
      <c r="P3499" t="s">
        <v>757</v>
      </c>
      <c r="Q3499" t="s">
        <v>514</v>
      </c>
      <c r="R3499" t="s">
        <v>2457</v>
      </c>
      <c r="S3499" t="str">
        <f t="shared" si="50"/>
        <v>CUENTAS ESCALANTE, PRAXIDES VIVIANA</v>
      </c>
      <c r="T3499" t="s">
        <v>192</v>
      </c>
      <c r="U3499" t="s">
        <v>37</v>
      </c>
      <c r="V3499" t="s">
        <v>49</v>
      </c>
      <c r="W3499" t="s">
        <v>19340</v>
      </c>
      <c r="X3499" s="126">
        <v>22087</v>
      </c>
      <c r="Y3499" t="s">
        <v>2458</v>
      </c>
      <c r="AB3499" t="s">
        <v>38</v>
      </c>
      <c r="AC3499" t="s">
        <v>95</v>
      </c>
      <c r="AD3499" t="s">
        <v>40</v>
      </c>
    </row>
    <row r="3500" spans="1:30" x14ac:dyDescent="0.25">
      <c r="A3500" t="s">
        <v>2459</v>
      </c>
      <c r="B3500" t="s">
        <v>27</v>
      </c>
      <c r="C3500" t="s">
        <v>28</v>
      </c>
      <c r="D3500" t="s">
        <v>29</v>
      </c>
      <c r="E3500" t="s">
        <v>30</v>
      </c>
      <c r="F3500" t="s">
        <v>2261</v>
      </c>
      <c r="G3500" t="s">
        <v>2262</v>
      </c>
      <c r="H3500" t="s">
        <v>6354</v>
      </c>
      <c r="I3500" t="s">
        <v>564</v>
      </c>
      <c r="J3500" t="s">
        <v>2459</v>
      </c>
      <c r="K3500" t="s">
        <v>90</v>
      </c>
      <c r="L3500" t="s">
        <v>91</v>
      </c>
      <c r="M3500" t="s">
        <v>92</v>
      </c>
      <c r="N3500" t="s">
        <v>43</v>
      </c>
      <c r="O3500" t="s">
        <v>53</v>
      </c>
      <c r="P3500" t="s">
        <v>126</v>
      </c>
      <c r="Q3500" t="s">
        <v>245</v>
      </c>
      <c r="R3500" t="s">
        <v>2460</v>
      </c>
      <c r="S3500" t="str">
        <f t="shared" si="50"/>
        <v>FLORES ALATA, PAULINA RINA</v>
      </c>
      <c r="T3500" t="s">
        <v>192</v>
      </c>
      <c r="U3500" t="s">
        <v>37</v>
      </c>
      <c r="V3500" t="s">
        <v>49</v>
      </c>
      <c r="W3500" t="s">
        <v>19341</v>
      </c>
      <c r="X3500" s="126">
        <v>23254</v>
      </c>
      <c r="Y3500" t="s">
        <v>2461</v>
      </c>
      <c r="AB3500" t="s">
        <v>38</v>
      </c>
      <c r="AC3500" t="s">
        <v>95</v>
      </c>
      <c r="AD3500" t="s">
        <v>40</v>
      </c>
    </row>
    <row r="3501" spans="1:30" x14ac:dyDescent="0.25">
      <c r="A3501" t="s">
        <v>2462</v>
      </c>
      <c r="B3501" t="s">
        <v>27</v>
      </c>
      <c r="C3501" t="s">
        <v>28</v>
      </c>
      <c r="D3501" t="s">
        <v>29</v>
      </c>
      <c r="E3501" t="s">
        <v>30</v>
      </c>
      <c r="F3501" t="s">
        <v>2261</v>
      </c>
      <c r="G3501" t="s">
        <v>2262</v>
      </c>
      <c r="H3501" t="s">
        <v>6354</v>
      </c>
      <c r="I3501" t="s">
        <v>564</v>
      </c>
      <c r="J3501" t="s">
        <v>2462</v>
      </c>
      <c r="K3501" t="s">
        <v>90</v>
      </c>
      <c r="L3501" t="s">
        <v>91</v>
      </c>
      <c r="M3501" t="s">
        <v>92</v>
      </c>
      <c r="N3501" t="s">
        <v>43</v>
      </c>
      <c r="O3501" t="s">
        <v>53</v>
      </c>
      <c r="P3501" t="s">
        <v>250</v>
      </c>
      <c r="Q3501" t="s">
        <v>58</v>
      </c>
      <c r="R3501" t="s">
        <v>388</v>
      </c>
      <c r="S3501" t="str">
        <f t="shared" si="50"/>
        <v>MAQUERA VILCA, MARIA</v>
      </c>
      <c r="T3501" t="s">
        <v>192</v>
      </c>
      <c r="U3501" t="s">
        <v>37</v>
      </c>
      <c r="V3501" t="s">
        <v>49</v>
      </c>
      <c r="W3501" t="s">
        <v>19342</v>
      </c>
      <c r="X3501" s="126">
        <v>23241</v>
      </c>
      <c r="Y3501" t="s">
        <v>2463</v>
      </c>
      <c r="AB3501" t="s">
        <v>38</v>
      </c>
      <c r="AC3501" t="s">
        <v>95</v>
      </c>
      <c r="AD3501" t="s">
        <v>40</v>
      </c>
    </row>
    <row r="3502" spans="1:30" x14ac:dyDescent="0.25">
      <c r="A3502" t="s">
        <v>2464</v>
      </c>
      <c r="B3502" t="s">
        <v>27</v>
      </c>
      <c r="C3502" t="s">
        <v>28</v>
      </c>
      <c r="D3502" t="s">
        <v>29</v>
      </c>
      <c r="E3502" t="s">
        <v>30</v>
      </c>
      <c r="F3502" t="s">
        <v>2261</v>
      </c>
      <c r="G3502" t="s">
        <v>2262</v>
      </c>
      <c r="H3502" t="s">
        <v>6354</v>
      </c>
      <c r="I3502" t="s">
        <v>564</v>
      </c>
      <c r="J3502" t="s">
        <v>2464</v>
      </c>
      <c r="K3502" t="s">
        <v>90</v>
      </c>
      <c r="L3502" t="s">
        <v>91</v>
      </c>
      <c r="M3502" t="s">
        <v>96</v>
      </c>
      <c r="N3502" t="s">
        <v>43</v>
      </c>
      <c r="O3502" t="s">
        <v>15881</v>
      </c>
      <c r="P3502" t="s">
        <v>75</v>
      </c>
      <c r="Q3502" t="s">
        <v>659</v>
      </c>
      <c r="R3502" t="s">
        <v>201</v>
      </c>
      <c r="S3502" t="str">
        <f t="shared" si="50"/>
        <v>QUISPE RIVERA, LUZMILA</v>
      </c>
      <c r="T3502" t="s">
        <v>102</v>
      </c>
      <c r="U3502" t="s">
        <v>37</v>
      </c>
      <c r="V3502" t="s">
        <v>49</v>
      </c>
      <c r="W3502" t="s">
        <v>19343</v>
      </c>
      <c r="X3502" s="126">
        <v>24901</v>
      </c>
      <c r="Y3502" t="s">
        <v>12445</v>
      </c>
      <c r="AB3502" t="s">
        <v>38</v>
      </c>
      <c r="AC3502" t="s">
        <v>95</v>
      </c>
      <c r="AD3502" t="s">
        <v>40</v>
      </c>
    </row>
    <row r="3503" spans="1:30" x14ac:dyDescent="0.25">
      <c r="A3503" t="s">
        <v>2466</v>
      </c>
      <c r="B3503" t="s">
        <v>27</v>
      </c>
      <c r="C3503" t="s">
        <v>28</v>
      </c>
      <c r="D3503" t="s">
        <v>29</v>
      </c>
      <c r="E3503" t="s">
        <v>30</v>
      </c>
      <c r="F3503" t="s">
        <v>2261</v>
      </c>
      <c r="G3503" t="s">
        <v>2262</v>
      </c>
      <c r="H3503" t="s">
        <v>6354</v>
      </c>
      <c r="I3503" t="s">
        <v>564</v>
      </c>
      <c r="J3503" t="s">
        <v>2466</v>
      </c>
      <c r="K3503" t="s">
        <v>90</v>
      </c>
      <c r="L3503" t="s">
        <v>91</v>
      </c>
      <c r="M3503" t="s">
        <v>92</v>
      </c>
      <c r="N3503" t="s">
        <v>43</v>
      </c>
      <c r="O3503" t="s">
        <v>2467</v>
      </c>
      <c r="P3503" t="s">
        <v>2468</v>
      </c>
      <c r="Q3503" t="s">
        <v>2469</v>
      </c>
      <c r="R3503" t="s">
        <v>2470</v>
      </c>
      <c r="S3503" t="str">
        <f t="shared" si="50"/>
        <v>VILLAVICENCIO BEGAZO, MARICELA MERCEDES</v>
      </c>
      <c r="T3503" t="s">
        <v>102</v>
      </c>
      <c r="U3503" t="s">
        <v>37</v>
      </c>
      <c r="V3503" t="s">
        <v>49</v>
      </c>
      <c r="W3503" t="s">
        <v>19344</v>
      </c>
      <c r="X3503" s="126">
        <v>24009</v>
      </c>
      <c r="Y3503" t="s">
        <v>2471</v>
      </c>
      <c r="AB3503" t="s">
        <v>38</v>
      </c>
      <c r="AC3503" t="s">
        <v>95</v>
      </c>
      <c r="AD3503" t="s">
        <v>40</v>
      </c>
    </row>
    <row r="3504" spans="1:30" x14ac:dyDescent="0.25">
      <c r="A3504" t="s">
        <v>2472</v>
      </c>
      <c r="B3504" t="s">
        <v>27</v>
      </c>
      <c r="C3504" t="s">
        <v>28</v>
      </c>
      <c r="D3504" t="s">
        <v>29</v>
      </c>
      <c r="E3504" t="s">
        <v>30</v>
      </c>
      <c r="F3504" t="s">
        <v>2261</v>
      </c>
      <c r="G3504" t="s">
        <v>2262</v>
      </c>
      <c r="H3504" t="s">
        <v>6354</v>
      </c>
      <c r="I3504" t="s">
        <v>564</v>
      </c>
      <c r="J3504" t="s">
        <v>2472</v>
      </c>
      <c r="K3504" t="s">
        <v>90</v>
      </c>
      <c r="L3504" t="s">
        <v>91</v>
      </c>
      <c r="M3504" t="s">
        <v>92</v>
      </c>
      <c r="N3504" t="s">
        <v>43</v>
      </c>
      <c r="O3504" t="s">
        <v>6403</v>
      </c>
      <c r="P3504" t="s">
        <v>62</v>
      </c>
      <c r="Q3504" t="s">
        <v>298</v>
      </c>
      <c r="R3504" t="s">
        <v>1032</v>
      </c>
      <c r="S3504" t="str">
        <f t="shared" si="50"/>
        <v>MEDINA AGUILAR, WILLIAM</v>
      </c>
      <c r="T3504" t="s">
        <v>102</v>
      </c>
      <c r="U3504" t="s">
        <v>37</v>
      </c>
      <c r="V3504" t="s">
        <v>49</v>
      </c>
      <c r="W3504" t="s">
        <v>19345</v>
      </c>
      <c r="X3504" s="126">
        <v>24259</v>
      </c>
      <c r="Y3504" t="s">
        <v>14448</v>
      </c>
      <c r="AB3504" t="s">
        <v>38</v>
      </c>
      <c r="AC3504" t="s">
        <v>95</v>
      </c>
      <c r="AD3504" t="s">
        <v>40</v>
      </c>
    </row>
    <row r="3505" spans="1:30" x14ac:dyDescent="0.25">
      <c r="A3505" t="s">
        <v>2475</v>
      </c>
      <c r="B3505" t="s">
        <v>27</v>
      </c>
      <c r="C3505" t="s">
        <v>28</v>
      </c>
      <c r="D3505" t="s">
        <v>29</v>
      </c>
      <c r="E3505" t="s">
        <v>30</v>
      </c>
      <c r="F3505" t="s">
        <v>2261</v>
      </c>
      <c r="G3505" t="s">
        <v>2262</v>
      </c>
      <c r="H3505" t="s">
        <v>6354</v>
      </c>
      <c r="I3505" t="s">
        <v>564</v>
      </c>
      <c r="J3505" t="s">
        <v>2475</v>
      </c>
      <c r="K3505" t="s">
        <v>90</v>
      </c>
      <c r="L3505" t="s">
        <v>91</v>
      </c>
      <c r="M3505" t="s">
        <v>1213</v>
      </c>
      <c r="N3505" t="s">
        <v>43</v>
      </c>
      <c r="O3505" t="s">
        <v>53</v>
      </c>
      <c r="P3505" t="s">
        <v>325</v>
      </c>
      <c r="Q3505" t="s">
        <v>58</v>
      </c>
      <c r="R3505" t="s">
        <v>440</v>
      </c>
      <c r="S3505" t="str">
        <f t="shared" si="50"/>
        <v>MENDOZA VILCA, ALBERTO</v>
      </c>
      <c r="T3505" t="s">
        <v>100</v>
      </c>
      <c r="U3505" t="s">
        <v>37</v>
      </c>
      <c r="V3505" t="s">
        <v>49</v>
      </c>
      <c r="W3505" t="s">
        <v>19346</v>
      </c>
      <c r="X3505" s="126">
        <v>23320</v>
      </c>
      <c r="Y3505" t="s">
        <v>2476</v>
      </c>
      <c r="AB3505" t="s">
        <v>38</v>
      </c>
      <c r="AC3505" t="s">
        <v>95</v>
      </c>
      <c r="AD3505" t="s">
        <v>40</v>
      </c>
    </row>
    <row r="3506" spans="1:30" x14ac:dyDescent="0.25">
      <c r="A3506" t="s">
        <v>2477</v>
      </c>
      <c r="B3506" t="s">
        <v>27</v>
      </c>
      <c r="C3506" t="s">
        <v>28</v>
      </c>
      <c r="D3506" t="s">
        <v>29</v>
      </c>
      <c r="E3506" t="s">
        <v>30</v>
      </c>
      <c r="F3506" t="s">
        <v>2261</v>
      </c>
      <c r="G3506" t="s">
        <v>2262</v>
      </c>
      <c r="H3506" t="s">
        <v>6354</v>
      </c>
      <c r="I3506" t="s">
        <v>564</v>
      </c>
      <c r="J3506" t="s">
        <v>2477</v>
      </c>
      <c r="K3506" t="s">
        <v>90</v>
      </c>
      <c r="L3506" t="s">
        <v>91</v>
      </c>
      <c r="M3506" t="s">
        <v>92</v>
      </c>
      <c r="N3506" t="s">
        <v>43</v>
      </c>
      <c r="O3506" t="s">
        <v>2478</v>
      </c>
      <c r="P3506" t="s">
        <v>882</v>
      </c>
      <c r="Q3506" t="s">
        <v>75</v>
      </c>
      <c r="R3506" t="s">
        <v>2479</v>
      </c>
      <c r="S3506" t="str">
        <f t="shared" si="50"/>
        <v>CHUNGA QUISPE, SIXTA SEGUNDINA</v>
      </c>
      <c r="T3506" t="s">
        <v>406</v>
      </c>
      <c r="U3506" t="s">
        <v>37</v>
      </c>
      <c r="V3506" t="s">
        <v>49</v>
      </c>
      <c r="W3506" t="s">
        <v>19347</v>
      </c>
      <c r="X3506" s="126">
        <v>21768</v>
      </c>
      <c r="Y3506" t="s">
        <v>2480</v>
      </c>
      <c r="AB3506" t="s">
        <v>38</v>
      </c>
      <c r="AC3506" t="s">
        <v>95</v>
      </c>
      <c r="AD3506" t="s">
        <v>40</v>
      </c>
    </row>
    <row r="3507" spans="1:30" x14ac:dyDescent="0.25">
      <c r="A3507" t="s">
        <v>2481</v>
      </c>
      <c r="B3507" t="s">
        <v>27</v>
      </c>
      <c r="C3507" t="s">
        <v>28</v>
      </c>
      <c r="D3507" t="s">
        <v>29</v>
      </c>
      <c r="E3507" t="s">
        <v>30</v>
      </c>
      <c r="F3507" t="s">
        <v>2261</v>
      </c>
      <c r="G3507" t="s">
        <v>2262</v>
      </c>
      <c r="H3507" t="s">
        <v>6354</v>
      </c>
      <c r="I3507" t="s">
        <v>564</v>
      </c>
      <c r="J3507" t="s">
        <v>2481</v>
      </c>
      <c r="K3507" t="s">
        <v>90</v>
      </c>
      <c r="L3507" t="s">
        <v>91</v>
      </c>
      <c r="M3507" t="s">
        <v>92</v>
      </c>
      <c r="N3507" t="s">
        <v>43</v>
      </c>
      <c r="O3507" t="s">
        <v>53</v>
      </c>
      <c r="P3507" t="s">
        <v>999</v>
      </c>
      <c r="Q3507" t="s">
        <v>245</v>
      </c>
      <c r="R3507" t="s">
        <v>2482</v>
      </c>
      <c r="S3507" t="str">
        <f t="shared" si="50"/>
        <v>SAENZ ALATA, BETSABET GUADALUPE</v>
      </c>
      <c r="T3507" t="s">
        <v>192</v>
      </c>
      <c r="U3507" t="s">
        <v>37</v>
      </c>
      <c r="V3507" t="s">
        <v>49</v>
      </c>
      <c r="W3507" t="s">
        <v>19348</v>
      </c>
      <c r="X3507" s="126">
        <v>24453</v>
      </c>
      <c r="Y3507" t="s">
        <v>2483</v>
      </c>
      <c r="AB3507" t="s">
        <v>38</v>
      </c>
      <c r="AC3507" t="s">
        <v>95</v>
      </c>
      <c r="AD3507" t="s">
        <v>40</v>
      </c>
    </row>
    <row r="3508" spans="1:30" x14ac:dyDescent="0.25">
      <c r="A3508" t="s">
        <v>2484</v>
      </c>
      <c r="B3508" t="s">
        <v>27</v>
      </c>
      <c r="C3508" t="s">
        <v>28</v>
      </c>
      <c r="D3508" t="s">
        <v>29</v>
      </c>
      <c r="E3508" t="s">
        <v>30</v>
      </c>
      <c r="F3508" t="s">
        <v>2261</v>
      </c>
      <c r="G3508" t="s">
        <v>2262</v>
      </c>
      <c r="H3508" t="s">
        <v>6354</v>
      </c>
      <c r="I3508" t="s">
        <v>564</v>
      </c>
      <c r="J3508" t="s">
        <v>2484</v>
      </c>
      <c r="K3508" t="s">
        <v>90</v>
      </c>
      <c r="L3508" t="s">
        <v>91</v>
      </c>
      <c r="M3508" t="s">
        <v>364</v>
      </c>
      <c r="N3508" t="s">
        <v>43</v>
      </c>
      <c r="O3508" t="s">
        <v>53</v>
      </c>
      <c r="P3508" t="s">
        <v>752</v>
      </c>
      <c r="Q3508" t="s">
        <v>458</v>
      </c>
      <c r="R3508" t="s">
        <v>408</v>
      </c>
      <c r="S3508" t="str">
        <f t="shared" si="50"/>
        <v>TISNADO VALDIVIA, FELIX</v>
      </c>
      <c r="T3508" t="s">
        <v>100</v>
      </c>
      <c r="U3508" t="s">
        <v>37</v>
      </c>
      <c r="V3508" t="s">
        <v>49</v>
      </c>
      <c r="W3508" t="s">
        <v>19349</v>
      </c>
      <c r="X3508" s="126">
        <v>21376</v>
      </c>
      <c r="Y3508" t="s">
        <v>2485</v>
      </c>
      <c r="AB3508" t="s">
        <v>38</v>
      </c>
      <c r="AC3508" t="s">
        <v>95</v>
      </c>
      <c r="AD3508" t="s">
        <v>40</v>
      </c>
    </row>
    <row r="3509" spans="1:30" x14ac:dyDescent="0.25">
      <c r="A3509" t="s">
        <v>2486</v>
      </c>
      <c r="B3509" t="s">
        <v>27</v>
      </c>
      <c r="C3509" t="s">
        <v>28</v>
      </c>
      <c r="D3509" t="s">
        <v>29</v>
      </c>
      <c r="E3509" t="s">
        <v>30</v>
      </c>
      <c r="F3509" t="s">
        <v>2261</v>
      </c>
      <c r="G3509" t="s">
        <v>2262</v>
      </c>
      <c r="H3509" t="s">
        <v>6354</v>
      </c>
      <c r="I3509" t="s">
        <v>564</v>
      </c>
      <c r="J3509" t="s">
        <v>2486</v>
      </c>
      <c r="K3509" t="s">
        <v>90</v>
      </c>
      <c r="L3509" t="s">
        <v>91</v>
      </c>
      <c r="M3509" t="s">
        <v>1213</v>
      </c>
      <c r="N3509" t="s">
        <v>43</v>
      </c>
      <c r="O3509" t="s">
        <v>53</v>
      </c>
      <c r="P3509" t="s">
        <v>870</v>
      </c>
      <c r="Q3509" t="s">
        <v>121</v>
      </c>
      <c r="R3509" t="s">
        <v>2487</v>
      </c>
      <c r="S3509" t="str">
        <f t="shared" si="50"/>
        <v>TOVAR QUILCA, DAVID LUIS</v>
      </c>
      <c r="T3509" t="s">
        <v>722</v>
      </c>
      <c r="U3509" t="s">
        <v>37</v>
      </c>
      <c r="V3509" t="s">
        <v>49</v>
      </c>
      <c r="W3509" t="s">
        <v>19350</v>
      </c>
      <c r="X3509" s="126">
        <v>21727</v>
      </c>
      <c r="Y3509" t="s">
        <v>2488</v>
      </c>
      <c r="AB3509" t="s">
        <v>38</v>
      </c>
      <c r="AC3509" t="s">
        <v>95</v>
      </c>
      <c r="AD3509" t="s">
        <v>40</v>
      </c>
    </row>
    <row r="3510" spans="1:30" x14ac:dyDescent="0.25">
      <c r="A3510" t="s">
        <v>2491</v>
      </c>
      <c r="B3510" t="s">
        <v>27</v>
      </c>
      <c r="C3510" t="s">
        <v>28</v>
      </c>
      <c r="D3510" t="s">
        <v>29</v>
      </c>
      <c r="E3510" t="s">
        <v>30</v>
      </c>
      <c r="F3510" t="s">
        <v>2261</v>
      </c>
      <c r="G3510" t="s">
        <v>2262</v>
      </c>
      <c r="H3510" t="s">
        <v>6354</v>
      </c>
      <c r="I3510" t="s">
        <v>564</v>
      </c>
      <c r="J3510" t="s">
        <v>2491</v>
      </c>
      <c r="K3510" t="s">
        <v>90</v>
      </c>
      <c r="L3510" t="s">
        <v>91</v>
      </c>
      <c r="M3510" t="s">
        <v>723</v>
      </c>
      <c r="N3510" t="s">
        <v>43</v>
      </c>
      <c r="O3510" t="s">
        <v>2492</v>
      </c>
      <c r="P3510" t="s">
        <v>122</v>
      </c>
      <c r="Q3510" t="s">
        <v>75</v>
      </c>
      <c r="R3510" t="s">
        <v>2493</v>
      </c>
      <c r="S3510" t="str">
        <f t="shared" si="50"/>
        <v>TORRES QUISPE, ELIZABETH LOURDES</v>
      </c>
      <c r="T3510" t="s">
        <v>309</v>
      </c>
      <c r="U3510" t="s">
        <v>37</v>
      </c>
      <c r="V3510" t="s">
        <v>49</v>
      </c>
      <c r="W3510" t="s">
        <v>19351</v>
      </c>
      <c r="X3510" s="126">
        <v>24476</v>
      </c>
      <c r="Y3510" t="s">
        <v>2494</v>
      </c>
      <c r="AB3510" t="s">
        <v>38</v>
      </c>
      <c r="AC3510" t="s">
        <v>95</v>
      </c>
      <c r="AD3510" t="s">
        <v>40</v>
      </c>
    </row>
    <row r="3511" spans="1:30" x14ac:dyDescent="0.25">
      <c r="A3511" t="s">
        <v>2495</v>
      </c>
      <c r="B3511" t="s">
        <v>27</v>
      </c>
      <c r="C3511" t="s">
        <v>28</v>
      </c>
      <c r="D3511" t="s">
        <v>29</v>
      </c>
      <c r="E3511" t="s">
        <v>30</v>
      </c>
      <c r="F3511" t="s">
        <v>2261</v>
      </c>
      <c r="G3511" t="s">
        <v>2262</v>
      </c>
      <c r="H3511" t="s">
        <v>6354</v>
      </c>
      <c r="I3511" t="s">
        <v>564</v>
      </c>
      <c r="J3511" t="s">
        <v>2495</v>
      </c>
      <c r="K3511" t="s">
        <v>90</v>
      </c>
      <c r="L3511" t="s">
        <v>91</v>
      </c>
      <c r="M3511" t="s">
        <v>364</v>
      </c>
      <c r="N3511" t="s">
        <v>43</v>
      </c>
      <c r="O3511" t="s">
        <v>2496</v>
      </c>
      <c r="P3511" t="s">
        <v>158</v>
      </c>
      <c r="Q3511" t="s">
        <v>546</v>
      </c>
      <c r="R3511" t="s">
        <v>713</v>
      </c>
      <c r="S3511" t="str">
        <f t="shared" si="50"/>
        <v>GOMEZ ESTEBA, BRIGIDA</v>
      </c>
      <c r="T3511" t="s">
        <v>102</v>
      </c>
      <c r="U3511" t="s">
        <v>37</v>
      </c>
      <c r="V3511" t="s">
        <v>49</v>
      </c>
      <c r="W3511" t="s">
        <v>19352</v>
      </c>
      <c r="X3511" s="126">
        <v>25523</v>
      </c>
      <c r="Y3511" t="s">
        <v>2497</v>
      </c>
      <c r="AB3511" t="s">
        <v>38</v>
      </c>
      <c r="AC3511" t="s">
        <v>95</v>
      </c>
      <c r="AD3511" t="s">
        <v>40</v>
      </c>
    </row>
    <row r="3512" spans="1:30" x14ac:dyDescent="0.25">
      <c r="A3512" t="s">
        <v>2498</v>
      </c>
      <c r="B3512" t="s">
        <v>27</v>
      </c>
      <c r="C3512" t="s">
        <v>28</v>
      </c>
      <c r="D3512" t="s">
        <v>29</v>
      </c>
      <c r="E3512" t="s">
        <v>30</v>
      </c>
      <c r="F3512" t="s">
        <v>2261</v>
      </c>
      <c r="G3512" t="s">
        <v>2262</v>
      </c>
      <c r="H3512" t="s">
        <v>6354</v>
      </c>
      <c r="I3512" t="s">
        <v>564</v>
      </c>
      <c r="J3512" t="s">
        <v>2498</v>
      </c>
      <c r="K3512" t="s">
        <v>90</v>
      </c>
      <c r="L3512" t="s">
        <v>91</v>
      </c>
      <c r="M3512" t="s">
        <v>873</v>
      </c>
      <c r="N3512" t="s">
        <v>43</v>
      </c>
      <c r="O3512" t="s">
        <v>2499</v>
      </c>
      <c r="P3512" t="s">
        <v>68</v>
      </c>
      <c r="Q3512" t="s">
        <v>1015</v>
      </c>
      <c r="R3512" t="s">
        <v>2500</v>
      </c>
      <c r="S3512" t="str">
        <f t="shared" si="50"/>
        <v>LOPEZ AYAMAMANI, LEONARDA</v>
      </c>
      <c r="T3512" t="s">
        <v>102</v>
      </c>
      <c r="U3512" t="s">
        <v>37</v>
      </c>
      <c r="V3512" t="s">
        <v>49</v>
      </c>
      <c r="W3512" t="s">
        <v>19353</v>
      </c>
      <c r="X3512" s="126">
        <v>25689</v>
      </c>
      <c r="Y3512" t="s">
        <v>2501</v>
      </c>
      <c r="AB3512" t="s">
        <v>38</v>
      </c>
      <c r="AC3512" t="s">
        <v>95</v>
      </c>
      <c r="AD3512" t="s">
        <v>40</v>
      </c>
    </row>
    <row r="3513" spans="1:30" x14ac:dyDescent="0.25">
      <c r="A3513" t="s">
        <v>19354</v>
      </c>
      <c r="B3513" t="s">
        <v>27</v>
      </c>
      <c r="C3513" t="s">
        <v>28</v>
      </c>
      <c r="D3513" t="s">
        <v>29</v>
      </c>
      <c r="E3513" t="s">
        <v>30</v>
      </c>
      <c r="F3513" t="s">
        <v>2261</v>
      </c>
      <c r="G3513" t="s">
        <v>2262</v>
      </c>
      <c r="H3513" t="s">
        <v>6354</v>
      </c>
      <c r="I3513" t="s">
        <v>564</v>
      </c>
      <c r="J3513" t="s">
        <v>19354</v>
      </c>
      <c r="K3513" t="s">
        <v>773</v>
      </c>
      <c r="L3513" t="s">
        <v>6405</v>
      </c>
      <c r="M3513" t="s">
        <v>16104</v>
      </c>
      <c r="N3513" t="s">
        <v>61</v>
      </c>
      <c r="O3513" t="s">
        <v>16095</v>
      </c>
      <c r="P3513" t="s">
        <v>35</v>
      </c>
      <c r="Q3513" t="s">
        <v>546</v>
      </c>
      <c r="R3513" t="s">
        <v>23309</v>
      </c>
      <c r="S3513" s="189" t="s">
        <v>235</v>
      </c>
      <c r="T3513" t="s">
        <v>775</v>
      </c>
      <c r="U3513" t="s">
        <v>776</v>
      </c>
      <c r="V3513" t="s">
        <v>49</v>
      </c>
      <c r="W3513" t="s">
        <v>23310</v>
      </c>
      <c r="X3513" s="126">
        <v>24962</v>
      </c>
      <c r="Y3513" t="s">
        <v>258</v>
      </c>
      <c r="Z3513" s="126">
        <v>44197</v>
      </c>
      <c r="AA3513" s="126">
        <v>44561</v>
      </c>
      <c r="AB3513" t="s">
        <v>119</v>
      </c>
      <c r="AC3513" t="s">
        <v>777</v>
      </c>
      <c r="AD3513" t="s">
        <v>40</v>
      </c>
    </row>
    <row r="3514" spans="1:30" x14ac:dyDescent="0.25">
      <c r="A3514" t="s">
        <v>19355</v>
      </c>
      <c r="B3514" t="s">
        <v>27</v>
      </c>
      <c r="C3514" t="s">
        <v>28</v>
      </c>
      <c r="D3514" t="s">
        <v>29</v>
      </c>
      <c r="E3514" t="s">
        <v>30</v>
      </c>
      <c r="F3514" t="s">
        <v>2261</v>
      </c>
      <c r="G3514" t="s">
        <v>2262</v>
      </c>
      <c r="H3514" t="s">
        <v>6354</v>
      </c>
      <c r="I3514" t="s">
        <v>564</v>
      </c>
      <c r="J3514" t="s">
        <v>19355</v>
      </c>
      <c r="K3514" t="s">
        <v>773</v>
      </c>
      <c r="L3514" t="s">
        <v>6405</v>
      </c>
      <c r="M3514" t="s">
        <v>16109</v>
      </c>
      <c r="N3514" t="s">
        <v>61</v>
      </c>
      <c r="O3514" t="s">
        <v>16110</v>
      </c>
      <c r="P3514" t="s">
        <v>106</v>
      </c>
      <c r="Q3514" t="s">
        <v>76</v>
      </c>
      <c r="R3514" t="s">
        <v>23311</v>
      </c>
      <c r="S3514" s="189" t="s">
        <v>235</v>
      </c>
      <c r="T3514" t="s">
        <v>775</v>
      </c>
      <c r="U3514" t="s">
        <v>776</v>
      </c>
      <c r="V3514" t="s">
        <v>49</v>
      </c>
      <c r="W3514" t="s">
        <v>23312</v>
      </c>
      <c r="X3514" s="126">
        <v>33355</v>
      </c>
      <c r="Y3514" t="s">
        <v>23313</v>
      </c>
      <c r="Z3514" s="126">
        <v>44409</v>
      </c>
      <c r="AA3514" s="126">
        <v>44561</v>
      </c>
      <c r="AB3514" t="s">
        <v>119</v>
      </c>
      <c r="AC3514" t="s">
        <v>777</v>
      </c>
      <c r="AD3514" t="s">
        <v>40</v>
      </c>
    </row>
    <row r="3515" spans="1:30" x14ac:dyDescent="0.25">
      <c r="A3515" t="s">
        <v>19356</v>
      </c>
      <c r="B3515" t="s">
        <v>27</v>
      </c>
      <c r="C3515" t="s">
        <v>28</v>
      </c>
      <c r="D3515" t="s">
        <v>29</v>
      </c>
      <c r="E3515" t="s">
        <v>30</v>
      </c>
      <c r="F3515" t="s">
        <v>2261</v>
      </c>
      <c r="G3515" t="s">
        <v>2262</v>
      </c>
      <c r="H3515" t="s">
        <v>6354</v>
      </c>
      <c r="I3515" t="s">
        <v>564</v>
      </c>
      <c r="J3515" t="s">
        <v>19356</v>
      </c>
      <c r="K3515" t="s">
        <v>773</v>
      </c>
      <c r="L3515" t="s">
        <v>6405</v>
      </c>
      <c r="M3515" t="s">
        <v>16113</v>
      </c>
      <c r="N3515" t="s">
        <v>61</v>
      </c>
      <c r="O3515" t="s">
        <v>16110</v>
      </c>
      <c r="P3515" t="s">
        <v>1025</v>
      </c>
      <c r="Q3515" t="s">
        <v>23314</v>
      </c>
      <c r="R3515" t="s">
        <v>23315</v>
      </c>
      <c r="S3515" s="189" t="s">
        <v>235</v>
      </c>
      <c r="T3515" t="s">
        <v>775</v>
      </c>
      <c r="U3515" t="s">
        <v>776</v>
      </c>
      <c r="V3515" t="s">
        <v>49</v>
      </c>
      <c r="W3515" t="s">
        <v>23316</v>
      </c>
      <c r="X3515" s="126">
        <v>34284</v>
      </c>
      <c r="Y3515" t="s">
        <v>258</v>
      </c>
      <c r="Z3515" s="126">
        <v>44256</v>
      </c>
      <c r="AA3515" s="126">
        <v>44561</v>
      </c>
      <c r="AB3515" t="s">
        <v>119</v>
      </c>
      <c r="AC3515" t="s">
        <v>777</v>
      </c>
      <c r="AD3515" t="s">
        <v>40</v>
      </c>
    </row>
    <row r="3516" spans="1:30" x14ac:dyDescent="0.25">
      <c r="A3516" t="s">
        <v>19357</v>
      </c>
      <c r="B3516" t="s">
        <v>27</v>
      </c>
      <c r="C3516" t="s">
        <v>28</v>
      </c>
      <c r="D3516" t="s">
        <v>29</v>
      </c>
      <c r="E3516" t="s">
        <v>30</v>
      </c>
      <c r="F3516" t="s">
        <v>2261</v>
      </c>
      <c r="G3516" t="s">
        <v>2262</v>
      </c>
      <c r="H3516" t="s">
        <v>6354</v>
      </c>
      <c r="I3516" t="s">
        <v>564</v>
      </c>
      <c r="J3516" t="s">
        <v>19357</v>
      </c>
      <c r="K3516" t="s">
        <v>773</v>
      </c>
      <c r="L3516" t="s">
        <v>6405</v>
      </c>
      <c r="M3516" t="s">
        <v>16113</v>
      </c>
      <c r="N3516" t="s">
        <v>61</v>
      </c>
      <c r="O3516" t="s">
        <v>16110</v>
      </c>
      <c r="P3516" t="s">
        <v>12535</v>
      </c>
      <c r="Q3516" t="s">
        <v>325</v>
      </c>
      <c r="R3516" t="s">
        <v>23317</v>
      </c>
      <c r="S3516" s="189" t="s">
        <v>235</v>
      </c>
      <c r="T3516" t="s">
        <v>775</v>
      </c>
      <c r="U3516" t="s">
        <v>776</v>
      </c>
      <c r="V3516" t="s">
        <v>49</v>
      </c>
      <c r="W3516" t="s">
        <v>23318</v>
      </c>
      <c r="X3516" s="126">
        <v>32936</v>
      </c>
      <c r="Y3516" t="s">
        <v>258</v>
      </c>
      <c r="Z3516" s="126">
        <v>44256</v>
      </c>
      <c r="AA3516" s="126">
        <v>44561</v>
      </c>
      <c r="AB3516" t="s">
        <v>119</v>
      </c>
      <c r="AC3516" t="s">
        <v>777</v>
      </c>
      <c r="AD3516" t="s">
        <v>40</v>
      </c>
    </row>
    <row r="3517" spans="1:30" x14ac:dyDescent="0.25">
      <c r="A3517" t="s">
        <v>2507</v>
      </c>
      <c r="B3517" t="s">
        <v>27</v>
      </c>
      <c r="C3517" t="s">
        <v>28</v>
      </c>
      <c r="D3517" t="s">
        <v>29</v>
      </c>
      <c r="E3517" t="s">
        <v>30</v>
      </c>
      <c r="F3517" t="s">
        <v>2503</v>
      </c>
      <c r="G3517" t="s">
        <v>2504</v>
      </c>
      <c r="H3517" t="s">
        <v>6354</v>
      </c>
      <c r="I3517" t="s">
        <v>6200</v>
      </c>
      <c r="J3517" t="s">
        <v>2507</v>
      </c>
      <c r="K3517" t="s">
        <v>31</v>
      </c>
      <c r="L3517" t="s">
        <v>32</v>
      </c>
      <c r="M3517" t="s">
        <v>709</v>
      </c>
      <c r="N3517" t="s">
        <v>34</v>
      </c>
      <c r="O3517" t="s">
        <v>6560</v>
      </c>
      <c r="P3517" t="s">
        <v>173</v>
      </c>
      <c r="Q3517" t="s">
        <v>352</v>
      </c>
      <c r="R3517" t="s">
        <v>2508</v>
      </c>
      <c r="S3517" t="str">
        <f t="shared" si="50"/>
        <v>LOZA FERNANDEZ, WIGBERTO</v>
      </c>
      <c r="T3517" t="s">
        <v>59</v>
      </c>
      <c r="U3517" t="s">
        <v>37</v>
      </c>
      <c r="V3517" t="s">
        <v>6561</v>
      </c>
      <c r="W3517" t="s">
        <v>19358</v>
      </c>
      <c r="X3517" s="126">
        <v>24332</v>
      </c>
      <c r="Y3517" t="s">
        <v>2509</v>
      </c>
      <c r="Z3517" s="126">
        <v>43374</v>
      </c>
      <c r="AA3517" s="126">
        <v>44834</v>
      </c>
      <c r="AB3517" t="s">
        <v>38</v>
      </c>
      <c r="AC3517" t="s">
        <v>39</v>
      </c>
      <c r="AD3517" t="s">
        <v>40</v>
      </c>
    </row>
    <row r="3518" spans="1:30" x14ac:dyDescent="0.25">
      <c r="A3518" t="s">
        <v>2510</v>
      </c>
      <c r="B3518" t="s">
        <v>27</v>
      </c>
      <c r="C3518" t="s">
        <v>28</v>
      </c>
      <c r="D3518" t="s">
        <v>29</v>
      </c>
      <c r="E3518" t="s">
        <v>30</v>
      </c>
      <c r="F3518" t="s">
        <v>2503</v>
      </c>
      <c r="G3518" t="s">
        <v>2504</v>
      </c>
      <c r="H3518" t="s">
        <v>6354</v>
      </c>
      <c r="I3518" t="s">
        <v>6200</v>
      </c>
      <c r="J3518" t="s">
        <v>2510</v>
      </c>
      <c r="K3518" t="s">
        <v>31</v>
      </c>
      <c r="L3518" t="s">
        <v>32</v>
      </c>
      <c r="M3518" t="s">
        <v>709</v>
      </c>
      <c r="N3518" t="s">
        <v>34</v>
      </c>
      <c r="O3518" t="s">
        <v>6611</v>
      </c>
      <c r="P3518" t="s">
        <v>117</v>
      </c>
      <c r="Q3518" t="s">
        <v>78</v>
      </c>
      <c r="R3518" t="s">
        <v>2511</v>
      </c>
      <c r="S3518" t="str">
        <f t="shared" si="50"/>
        <v>BELTRAN PINEDA, LUDWING BRUNO</v>
      </c>
      <c r="T3518" t="s">
        <v>59</v>
      </c>
      <c r="U3518" t="s">
        <v>37</v>
      </c>
      <c r="V3518" t="s">
        <v>6613</v>
      </c>
      <c r="W3518" t="s">
        <v>19359</v>
      </c>
      <c r="X3518" s="126">
        <v>27781</v>
      </c>
      <c r="Y3518" t="s">
        <v>2512</v>
      </c>
      <c r="Z3518" s="126">
        <v>43525</v>
      </c>
      <c r="AA3518" s="126">
        <v>44985</v>
      </c>
      <c r="AB3518" t="s">
        <v>38</v>
      </c>
      <c r="AC3518" t="s">
        <v>39</v>
      </c>
      <c r="AD3518" t="s">
        <v>40</v>
      </c>
    </row>
    <row r="3519" spans="1:30" x14ac:dyDescent="0.25">
      <c r="A3519" t="s">
        <v>2513</v>
      </c>
      <c r="B3519" t="s">
        <v>27</v>
      </c>
      <c r="C3519" t="s">
        <v>28</v>
      </c>
      <c r="D3519" t="s">
        <v>29</v>
      </c>
      <c r="E3519" t="s">
        <v>30</v>
      </c>
      <c r="F3519" t="s">
        <v>2503</v>
      </c>
      <c r="G3519" t="s">
        <v>2504</v>
      </c>
      <c r="H3519" t="s">
        <v>6354</v>
      </c>
      <c r="I3519" t="s">
        <v>6200</v>
      </c>
      <c r="J3519" t="s">
        <v>2513</v>
      </c>
      <c r="K3519" t="s">
        <v>31</v>
      </c>
      <c r="L3519" t="s">
        <v>1154</v>
      </c>
      <c r="M3519" t="s">
        <v>1497</v>
      </c>
      <c r="N3519" t="s">
        <v>699</v>
      </c>
      <c r="O3519" t="s">
        <v>2514</v>
      </c>
      <c r="P3519" t="s">
        <v>156</v>
      </c>
      <c r="Q3519" t="s">
        <v>305</v>
      </c>
      <c r="R3519" t="s">
        <v>2523</v>
      </c>
      <c r="S3519" t="str">
        <f t="shared" si="50"/>
        <v>PEREZ RODRIGUEZ, HERNAN OMAR</v>
      </c>
      <c r="T3519" t="s">
        <v>36</v>
      </c>
      <c r="U3519" t="s">
        <v>37</v>
      </c>
      <c r="V3519" t="s">
        <v>49</v>
      </c>
      <c r="W3519" t="s">
        <v>19406</v>
      </c>
      <c r="X3519" s="126">
        <v>25553</v>
      </c>
      <c r="Y3519" t="s">
        <v>2524</v>
      </c>
      <c r="Z3519" s="126">
        <v>44256</v>
      </c>
      <c r="AA3519" s="126">
        <v>44561</v>
      </c>
      <c r="AB3519" t="s">
        <v>38</v>
      </c>
      <c r="AC3519" t="s">
        <v>39</v>
      </c>
      <c r="AD3519" t="s">
        <v>40</v>
      </c>
    </row>
    <row r="3520" spans="1:30" x14ac:dyDescent="0.25">
      <c r="A3520" t="s">
        <v>2515</v>
      </c>
      <c r="B3520" t="s">
        <v>27</v>
      </c>
      <c r="C3520" t="s">
        <v>28</v>
      </c>
      <c r="D3520" t="s">
        <v>29</v>
      </c>
      <c r="E3520" t="s">
        <v>30</v>
      </c>
      <c r="F3520" t="s">
        <v>2503</v>
      </c>
      <c r="G3520" t="s">
        <v>2504</v>
      </c>
      <c r="H3520" t="s">
        <v>6354</v>
      </c>
      <c r="I3520" t="s">
        <v>6200</v>
      </c>
      <c r="J3520" t="s">
        <v>2515</v>
      </c>
      <c r="K3520" t="s">
        <v>31</v>
      </c>
      <c r="L3520" t="s">
        <v>1154</v>
      </c>
      <c r="M3520" t="s">
        <v>1155</v>
      </c>
      <c r="N3520" t="s">
        <v>699</v>
      </c>
      <c r="O3520" t="s">
        <v>2516</v>
      </c>
      <c r="P3520" t="s">
        <v>320</v>
      </c>
      <c r="Q3520" t="s">
        <v>113</v>
      </c>
      <c r="R3520" t="s">
        <v>2517</v>
      </c>
      <c r="S3520" t="str">
        <f t="shared" si="50"/>
        <v>HUAMAN PAREDES, WERNER ALBERT</v>
      </c>
      <c r="T3520" t="s">
        <v>59</v>
      </c>
      <c r="U3520" t="s">
        <v>37</v>
      </c>
      <c r="V3520" t="s">
        <v>49</v>
      </c>
      <c r="W3520" t="s">
        <v>19398</v>
      </c>
      <c r="X3520" s="126">
        <v>22964</v>
      </c>
      <c r="Y3520" t="s">
        <v>2518</v>
      </c>
      <c r="Z3520" s="126">
        <v>44256</v>
      </c>
      <c r="AA3520" s="126">
        <v>44561</v>
      </c>
      <c r="AB3520" t="s">
        <v>38</v>
      </c>
      <c r="AC3520" t="s">
        <v>39</v>
      </c>
      <c r="AD3520" t="s">
        <v>40</v>
      </c>
    </row>
    <row r="3521" spans="1:30" x14ac:dyDescent="0.25">
      <c r="A3521" t="s">
        <v>2519</v>
      </c>
      <c r="B3521" t="s">
        <v>27</v>
      </c>
      <c r="C3521" t="s">
        <v>28</v>
      </c>
      <c r="D3521" t="s">
        <v>29</v>
      </c>
      <c r="E3521" t="s">
        <v>30</v>
      </c>
      <c r="F3521" t="s">
        <v>2503</v>
      </c>
      <c r="G3521" t="s">
        <v>2504</v>
      </c>
      <c r="H3521" t="s">
        <v>6354</v>
      </c>
      <c r="I3521" t="s">
        <v>6200</v>
      </c>
      <c r="J3521" t="s">
        <v>2519</v>
      </c>
      <c r="K3521" t="s">
        <v>31</v>
      </c>
      <c r="L3521" t="s">
        <v>1154</v>
      </c>
      <c r="M3521" t="s">
        <v>1155</v>
      </c>
      <c r="N3521" t="s">
        <v>699</v>
      </c>
      <c r="O3521" t="s">
        <v>2520</v>
      </c>
      <c r="P3521" t="s">
        <v>237</v>
      </c>
      <c r="Q3521" t="s">
        <v>978</v>
      </c>
      <c r="R3521" t="s">
        <v>2649</v>
      </c>
      <c r="S3521" t="str">
        <f t="shared" si="50"/>
        <v>VASQUEZ CANSAYA, LUIS CESAR</v>
      </c>
      <c r="T3521" t="s">
        <v>36</v>
      </c>
      <c r="U3521" t="s">
        <v>37</v>
      </c>
      <c r="V3521" t="s">
        <v>49</v>
      </c>
      <c r="W3521" t="s">
        <v>19418</v>
      </c>
      <c r="X3521" s="126">
        <v>25456</v>
      </c>
      <c r="Y3521" t="s">
        <v>2650</v>
      </c>
      <c r="Z3521" s="126">
        <v>44256</v>
      </c>
      <c r="AA3521" s="126">
        <v>44561</v>
      </c>
      <c r="AB3521" t="s">
        <v>38</v>
      </c>
      <c r="AC3521" t="s">
        <v>39</v>
      </c>
      <c r="AD3521" t="s">
        <v>40</v>
      </c>
    </row>
    <row r="3522" spans="1:30" x14ac:dyDescent="0.25">
      <c r="A3522" t="s">
        <v>2522</v>
      </c>
      <c r="B3522" t="s">
        <v>27</v>
      </c>
      <c r="C3522" t="s">
        <v>28</v>
      </c>
      <c r="D3522" t="s">
        <v>29</v>
      </c>
      <c r="E3522" t="s">
        <v>30</v>
      </c>
      <c r="F3522" t="s">
        <v>2503</v>
      </c>
      <c r="G3522" t="s">
        <v>2504</v>
      </c>
      <c r="H3522" t="s">
        <v>6354</v>
      </c>
      <c r="I3522" t="s">
        <v>6200</v>
      </c>
      <c r="J3522" t="s">
        <v>2522</v>
      </c>
      <c r="K3522" t="s">
        <v>31</v>
      </c>
      <c r="L3522" t="s">
        <v>1154</v>
      </c>
      <c r="M3522" t="s">
        <v>1559</v>
      </c>
      <c r="N3522" t="s">
        <v>699</v>
      </c>
      <c r="O3522" t="s">
        <v>303</v>
      </c>
      <c r="P3522" t="s">
        <v>62</v>
      </c>
      <c r="Q3522" t="s">
        <v>401</v>
      </c>
      <c r="R3522" t="s">
        <v>891</v>
      </c>
      <c r="S3522" t="str">
        <f t="shared" si="50"/>
        <v>MEDINA ALANOCA, VICTOR RAUL</v>
      </c>
      <c r="T3522" t="s">
        <v>59</v>
      </c>
      <c r="U3522" t="s">
        <v>37</v>
      </c>
      <c r="V3522" t="s">
        <v>49</v>
      </c>
      <c r="W3522" t="s">
        <v>19420</v>
      </c>
      <c r="X3522" s="126">
        <v>24824</v>
      </c>
      <c r="Y3522" t="s">
        <v>2652</v>
      </c>
      <c r="Z3522" s="126">
        <v>44256</v>
      </c>
      <c r="AA3522" s="126">
        <v>44561</v>
      </c>
      <c r="AB3522" t="s">
        <v>38</v>
      </c>
      <c r="AC3522" t="s">
        <v>39</v>
      </c>
      <c r="AD3522" t="s">
        <v>40</v>
      </c>
    </row>
    <row r="3523" spans="1:30" x14ac:dyDescent="0.25">
      <c r="A3523" t="s">
        <v>2525</v>
      </c>
      <c r="B3523" t="s">
        <v>27</v>
      </c>
      <c r="C3523" t="s">
        <v>28</v>
      </c>
      <c r="D3523" t="s">
        <v>29</v>
      </c>
      <c r="E3523" t="s">
        <v>30</v>
      </c>
      <c r="F3523" t="s">
        <v>2503</v>
      </c>
      <c r="G3523" t="s">
        <v>2504</v>
      </c>
      <c r="H3523" t="s">
        <v>6354</v>
      </c>
      <c r="I3523" t="s">
        <v>6200</v>
      </c>
      <c r="J3523" t="s">
        <v>2525</v>
      </c>
      <c r="K3523" t="s">
        <v>31</v>
      </c>
      <c r="L3523" t="s">
        <v>31</v>
      </c>
      <c r="M3523" t="s">
        <v>42</v>
      </c>
      <c r="N3523" t="s">
        <v>43</v>
      </c>
      <c r="O3523" t="s">
        <v>2527</v>
      </c>
      <c r="P3523" t="s">
        <v>75</v>
      </c>
      <c r="Q3523" t="s">
        <v>375</v>
      </c>
      <c r="R3523" t="s">
        <v>861</v>
      </c>
      <c r="S3523" t="str">
        <f t="shared" si="50"/>
        <v>QUISPE ALEJO, DONATO</v>
      </c>
      <c r="T3523" t="s">
        <v>52</v>
      </c>
      <c r="U3523" t="s">
        <v>48</v>
      </c>
      <c r="V3523" t="s">
        <v>49</v>
      </c>
      <c r="W3523" t="s">
        <v>19360</v>
      </c>
      <c r="X3523" s="126">
        <v>24041</v>
      </c>
      <c r="Y3523" t="s">
        <v>2528</v>
      </c>
      <c r="AB3523" t="s">
        <v>38</v>
      </c>
      <c r="AC3523" t="s">
        <v>39</v>
      </c>
      <c r="AD3523" t="s">
        <v>40</v>
      </c>
    </row>
    <row r="3524" spans="1:30" x14ac:dyDescent="0.25">
      <c r="A3524" t="s">
        <v>2529</v>
      </c>
      <c r="B3524" t="s">
        <v>27</v>
      </c>
      <c r="C3524" t="s">
        <v>28</v>
      </c>
      <c r="D3524" t="s">
        <v>29</v>
      </c>
      <c r="E3524" t="s">
        <v>30</v>
      </c>
      <c r="F3524" t="s">
        <v>2503</v>
      </c>
      <c r="G3524" t="s">
        <v>2504</v>
      </c>
      <c r="H3524" t="s">
        <v>6354</v>
      </c>
      <c r="I3524" t="s">
        <v>6200</v>
      </c>
      <c r="J3524" t="s">
        <v>2529</v>
      </c>
      <c r="K3524" t="s">
        <v>31</v>
      </c>
      <c r="L3524" t="s">
        <v>31</v>
      </c>
      <c r="M3524" t="s">
        <v>42</v>
      </c>
      <c r="N3524" t="s">
        <v>43</v>
      </c>
      <c r="O3524" t="s">
        <v>2530</v>
      </c>
      <c r="P3524" t="s">
        <v>2531</v>
      </c>
      <c r="Q3524" t="s">
        <v>219</v>
      </c>
      <c r="R3524" t="s">
        <v>2532</v>
      </c>
      <c r="S3524" t="str">
        <f t="shared" ref="S3524:S3587" si="51">CONCATENATE(P3524," ",Q3524,","," ",R3524)</f>
        <v>ESTEVEZ CASTILLO, MARIBEL SOLEDAD</v>
      </c>
      <c r="T3524" t="s">
        <v>47</v>
      </c>
      <c r="U3524" t="s">
        <v>48</v>
      </c>
      <c r="V3524" t="s">
        <v>49</v>
      </c>
      <c r="W3524" t="s">
        <v>19361</v>
      </c>
      <c r="X3524" s="126">
        <v>24602</v>
      </c>
      <c r="Y3524" t="s">
        <v>2533</v>
      </c>
      <c r="AB3524" t="s">
        <v>38</v>
      </c>
      <c r="AC3524" t="s">
        <v>39</v>
      </c>
      <c r="AD3524" t="s">
        <v>40</v>
      </c>
    </row>
    <row r="3525" spans="1:30" x14ac:dyDescent="0.25">
      <c r="A3525" t="s">
        <v>2534</v>
      </c>
      <c r="B3525" t="s">
        <v>27</v>
      </c>
      <c r="C3525" t="s">
        <v>28</v>
      </c>
      <c r="D3525" t="s">
        <v>29</v>
      </c>
      <c r="E3525" t="s">
        <v>30</v>
      </c>
      <c r="F3525" t="s">
        <v>2503</v>
      </c>
      <c r="G3525" t="s">
        <v>2504</v>
      </c>
      <c r="H3525" t="s">
        <v>6354</v>
      </c>
      <c r="I3525" t="s">
        <v>6200</v>
      </c>
      <c r="J3525" t="s">
        <v>2534</v>
      </c>
      <c r="K3525" t="s">
        <v>31</v>
      </c>
      <c r="L3525" t="s">
        <v>31</v>
      </c>
      <c r="M3525" t="s">
        <v>42</v>
      </c>
      <c r="N3525" t="s">
        <v>61</v>
      </c>
      <c r="O3525" t="s">
        <v>19362</v>
      </c>
      <c r="P3525" t="s">
        <v>106</v>
      </c>
      <c r="Q3525" t="s">
        <v>23319</v>
      </c>
      <c r="R3525" t="s">
        <v>1033</v>
      </c>
      <c r="S3525" s="189" t="s">
        <v>235</v>
      </c>
      <c r="T3525" t="s">
        <v>64</v>
      </c>
      <c r="U3525" t="s">
        <v>48</v>
      </c>
      <c r="V3525" t="s">
        <v>49</v>
      </c>
      <c r="W3525" t="s">
        <v>23320</v>
      </c>
      <c r="X3525" s="126">
        <v>29270</v>
      </c>
      <c r="Y3525" t="s">
        <v>23321</v>
      </c>
      <c r="Z3525" s="126">
        <v>44256</v>
      </c>
      <c r="AA3525" s="126">
        <v>44561</v>
      </c>
      <c r="AB3525" t="s">
        <v>38</v>
      </c>
      <c r="AC3525" t="s">
        <v>6628</v>
      </c>
      <c r="AD3525" t="s">
        <v>40</v>
      </c>
    </row>
    <row r="3526" spans="1:30" x14ac:dyDescent="0.25">
      <c r="A3526" t="s">
        <v>2535</v>
      </c>
      <c r="B3526" t="s">
        <v>27</v>
      </c>
      <c r="C3526" t="s">
        <v>28</v>
      </c>
      <c r="D3526" t="s">
        <v>29</v>
      </c>
      <c r="E3526" t="s">
        <v>30</v>
      </c>
      <c r="F3526" t="s">
        <v>2503</v>
      </c>
      <c r="G3526" t="s">
        <v>2504</v>
      </c>
      <c r="H3526" t="s">
        <v>6354</v>
      </c>
      <c r="I3526" t="s">
        <v>6200</v>
      </c>
      <c r="J3526" t="s">
        <v>2535</v>
      </c>
      <c r="K3526" t="s">
        <v>31</v>
      </c>
      <c r="L3526" t="s">
        <v>31</v>
      </c>
      <c r="M3526" t="s">
        <v>42</v>
      </c>
      <c r="N3526" t="s">
        <v>43</v>
      </c>
      <c r="O3526" t="s">
        <v>53</v>
      </c>
      <c r="P3526" t="s">
        <v>317</v>
      </c>
      <c r="Q3526" t="s">
        <v>161</v>
      </c>
      <c r="R3526" t="s">
        <v>110</v>
      </c>
      <c r="S3526" t="str">
        <f t="shared" si="51"/>
        <v>CALISAYA COYLA, MERY</v>
      </c>
      <c r="T3526" t="s">
        <v>47</v>
      </c>
      <c r="U3526" t="s">
        <v>48</v>
      </c>
      <c r="V3526" t="s">
        <v>49</v>
      </c>
      <c r="W3526" t="s">
        <v>19363</v>
      </c>
      <c r="X3526" s="126">
        <v>23013</v>
      </c>
      <c r="Y3526" t="s">
        <v>2536</v>
      </c>
      <c r="AB3526" t="s">
        <v>38</v>
      </c>
      <c r="AC3526" t="s">
        <v>39</v>
      </c>
      <c r="AD3526" t="s">
        <v>40</v>
      </c>
    </row>
    <row r="3527" spans="1:30" x14ac:dyDescent="0.25">
      <c r="A3527" t="s">
        <v>2537</v>
      </c>
      <c r="B3527" t="s">
        <v>27</v>
      </c>
      <c r="C3527" t="s">
        <v>28</v>
      </c>
      <c r="D3527" t="s">
        <v>29</v>
      </c>
      <c r="E3527" t="s">
        <v>30</v>
      </c>
      <c r="F3527" t="s">
        <v>2503</v>
      </c>
      <c r="G3527" t="s">
        <v>2504</v>
      </c>
      <c r="H3527" t="s">
        <v>6354</v>
      </c>
      <c r="I3527" t="s">
        <v>6200</v>
      </c>
      <c r="J3527" t="s">
        <v>2537</v>
      </c>
      <c r="K3527" t="s">
        <v>31</v>
      </c>
      <c r="L3527" t="s">
        <v>31</v>
      </c>
      <c r="M3527" t="s">
        <v>42</v>
      </c>
      <c r="N3527" t="s">
        <v>43</v>
      </c>
      <c r="O3527" t="s">
        <v>53</v>
      </c>
      <c r="P3527" t="s">
        <v>494</v>
      </c>
      <c r="Q3527" t="s">
        <v>555</v>
      </c>
      <c r="R3527" t="s">
        <v>2538</v>
      </c>
      <c r="S3527" t="str">
        <f t="shared" si="51"/>
        <v>CALSIN CALLA, ELSA CEFERINA</v>
      </c>
      <c r="T3527" t="s">
        <v>59</v>
      </c>
      <c r="U3527" t="s">
        <v>48</v>
      </c>
      <c r="V3527" t="s">
        <v>49</v>
      </c>
      <c r="W3527" t="s">
        <v>19364</v>
      </c>
      <c r="X3527" s="126">
        <v>23249</v>
      </c>
      <c r="Y3527" t="s">
        <v>2539</v>
      </c>
      <c r="AB3527" t="s">
        <v>38</v>
      </c>
      <c r="AC3527" t="s">
        <v>39</v>
      </c>
      <c r="AD3527" t="s">
        <v>40</v>
      </c>
    </row>
    <row r="3528" spans="1:30" x14ac:dyDescent="0.25">
      <c r="A3528" t="s">
        <v>2540</v>
      </c>
      <c r="B3528" t="s">
        <v>27</v>
      </c>
      <c r="C3528" t="s">
        <v>28</v>
      </c>
      <c r="D3528" t="s">
        <v>29</v>
      </c>
      <c r="E3528" t="s">
        <v>30</v>
      </c>
      <c r="F3528" t="s">
        <v>2503</v>
      </c>
      <c r="G3528" t="s">
        <v>2504</v>
      </c>
      <c r="H3528" t="s">
        <v>6354</v>
      </c>
      <c r="I3528" t="s">
        <v>6200</v>
      </c>
      <c r="J3528" t="s">
        <v>2540</v>
      </c>
      <c r="K3528" t="s">
        <v>31</v>
      </c>
      <c r="L3528" t="s">
        <v>31</v>
      </c>
      <c r="M3528" t="s">
        <v>42</v>
      </c>
      <c r="N3528" t="s">
        <v>61</v>
      </c>
      <c r="O3528" t="s">
        <v>2541</v>
      </c>
      <c r="P3528" t="s">
        <v>251</v>
      </c>
      <c r="Q3528" t="s">
        <v>106</v>
      </c>
      <c r="R3528" t="s">
        <v>22212</v>
      </c>
      <c r="S3528" s="189" t="s">
        <v>235</v>
      </c>
      <c r="T3528" t="s">
        <v>64</v>
      </c>
      <c r="U3528" t="s">
        <v>48</v>
      </c>
      <c r="V3528" t="s">
        <v>49</v>
      </c>
      <c r="W3528" t="s">
        <v>23322</v>
      </c>
      <c r="X3528" s="126">
        <v>33954</v>
      </c>
      <c r="Y3528" t="s">
        <v>23323</v>
      </c>
      <c r="Z3528" s="126">
        <v>44256</v>
      </c>
      <c r="AA3528" s="126">
        <v>44561</v>
      </c>
      <c r="AB3528" t="s">
        <v>38</v>
      </c>
      <c r="AC3528" t="s">
        <v>6628</v>
      </c>
      <c r="AD3528" t="s">
        <v>40</v>
      </c>
    </row>
    <row r="3529" spans="1:30" x14ac:dyDescent="0.25">
      <c r="A3529" t="s">
        <v>2542</v>
      </c>
      <c r="B3529" t="s">
        <v>27</v>
      </c>
      <c r="C3529" t="s">
        <v>28</v>
      </c>
      <c r="D3529" t="s">
        <v>29</v>
      </c>
      <c r="E3529" t="s">
        <v>30</v>
      </c>
      <c r="F3529" t="s">
        <v>2503</v>
      </c>
      <c r="G3529" t="s">
        <v>2504</v>
      </c>
      <c r="H3529" t="s">
        <v>6354</v>
      </c>
      <c r="I3529" t="s">
        <v>6200</v>
      </c>
      <c r="J3529" t="s">
        <v>2542</v>
      </c>
      <c r="K3529" t="s">
        <v>31</v>
      </c>
      <c r="L3529" t="s">
        <v>31</v>
      </c>
      <c r="M3529" t="s">
        <v>42</v>
      </c>
      <c r="N3529" t="s">
        <v>43</v>
      </c>
      <c r="O3529" t="s">
        <v>53</v>
      </c>
      <c r="P3529" t="s">
        <v>232</v>
      </c>
      <c r="Q3529" t="s">
        <v>612</v>
      </c>
      <c r="R3529" t="s">
        <v>2543</v>
      </c>
      <c r="S3529" t="str">
        <f t="shared" si="51"/>
        <v>CHIPANA LOPE, AMADOR</v>
      </c>
      <c r="T3529" t="s">
        <v>52</v>
      </c>
      <c r="U3529" t="s">
        <v>48</v>
      </c>
      <c r="V3529" t="s">
        <v>49</v>
      </c>
      <c r="W3529" t="s">
        <v>19365</v>
      </c>
      <c r="X3529" s="126">
        <v>21968</v>
      </c>
      <c r="Y3529" t="s">
        <v>2544</v>
      </c>
      <c r="AB3529" t="s">
        <v>38</v>
      </c>
      <c r="AC3529" t="s">
        <v>39</v>
      </c>
      <c r="AD3529" t="s">
        <v>40</v>
      </c>
    </row>
    <row r="3530" spans="1:30" x14ac:dyDescent="0.25">
      <c r="A3530" t="s">
        <v>2545</v>
      </c>
      <c r="B3530" t="s">
        <v>27</v>
      </c>
      <c r="C3530" t="s">
        <v>28</v>
      </c>
      <c r="D3530" t="s">
        <v>29</v>
      </c>
      <c r="E3530" t="s">
        <v>30</v>
      </c>
      <c r="F3530" t="s">
        <v>2503</v>
      </c>
      <c r="G3530" t="s">
        <v>2504</v>
      </c>
      <c r="H3530" t="s">
        <v>6354</v>
      </c>
      <c r="I3530" t="s">
        <v>6200</v>
      </c>
      <c r="J3530" t="s">
        <v>2545</v>
      </c>
      <c r="K3530" t="s">
        <v>31</v>
      </c>
      <c r="L3530" t="s">
        <v>31</v>
      </c>
      <c r="M3530" t="s">
        <v>2549</v>
      </c>
      <c r="N3530" t="s">
        <v>43</v>
      </c>
      <c r="O3530" t="s">
        <v>53</v>
      </c>
      <c r="P3530" t="s">
        <v>331</v>
      </c>
      <c r="Q3530" t="s">
        <v>71</v>
      </c>
      <c r="R3530" t="s">
        <v>2546</v>
      </c>
      <c r="S3530" t="str">
        <f t="shared" si="51"/>
        <v>COLQUEHUANCA PONCE, MARLENY PATRICIA</v>
      </c>
      <c r="T3530" t="s">
        <v>59</v>
      </c>
      <c r="U3530" t="s">
        <v>48</v>
      </c>
      <c r="V3530" t="s">
        <v>2550</v>
      </c>
      <c r="W3530" t="s">
        <v>19366</v>
      </c>
      <c r="X3530" s="126">
        <v>24728</v>
      </c>
      <c r="Y3530" t="s">
        <v>2547</v>
      </c>
      <c r="Z3530" s="126">
        <v>44256</v>
      </c>
      <c r="AA3530" s="126">
        <v>44561</v>
      </c>
      <c r="AB3530" t="s">
        <v>38</v>
      </c>
      <c r="AC3530" t="s">
        <v>39</v>
      </c>
      <c r="AD3530" t="s">
        <v>40</v>
      </c>
    </row>
    <row r="3531" spans="1:30" x14ac:dyDescent="0.25">
      <c r="B3531" t="s">
        <v>27</v>
      </c>
      <c r="C3531" t="s">
        <v>28</v>
      </c>
      <c r="D3531" t="s">
        <v>29</v>
      </c>
      <c r="E3531" t="s">
        <v>30</v>
      </c>
      <c r="F3531" t="s">
        <v>2503</v>
      </c>
      <c r="G3531" t="s">
        <v>2504</v>
      </c>
      <c r="H3531" t="s">
        <v>6354</v>
      </c>
      <c r="I3531" t="s">
        <v>6200</v>
      </c>
      <c r="J3531" t="s">
        <v>2545</v>
      </c>
      <c r="K3531" t="s">
        <v>31</v>
      </c>
      <c r="L3531" t="s">
        <v>31</v>
      </c>
      <c r="M3531" t="s">
        <v>42</v>
      </c>
      <c r="N3531" t="s">
        <v>61</v>
      </c>
      <c r="O3531" t="s">
        <v>19367</v>
      </c>
      <c r="P3531" t="s">
        <v>18147</v>
      </c>
      <c r="Q3531" t="s">
        <v>1027</v>
      </c>
      <c r="R3531" t="s">
        <v>23324</v>
      </c>
      <c r="S3531" s="189" t="s">
        <v>235</v>
      </c>
      <c r="T3531" t="s">
        <v>64</v>
      </c>
      <c r="U3531" t="s">
        <v>784</v>
      </c>
      <c r="V3531" t="s">
        <v>49</v>
      </c>
      <c r="W3531" t="s">
        <v>23325</v>
      </c>
      <c r="X3531" s="126">
        <v>29931</v>
      </c>
      <c r="Y3531" t="s">
        <v>23326</v>
      </c>
      <c r="Z3531" s="126">
        <v>44256</v>
      </c>
      <c r="AA3531" s="126">
        <v>44561</v>
      </c>
      <c r="AB3531" t="s">
        <v>302</v>
      </c>
      <c r="AC3531" t="s">
        <v>6628</v>
      </c>
      <c r="AD3531" t="s">
        <v>40</v>
      </c>
    </row>
    <row r="3532" spans="1:30" x14ac:dyDescent="0.25">
      <c r="A3532" t="s">
        <v>2548</v>
      </c>
      <c r="B3532" t="s">
        <v>27</v>
      </c>
      <c r="C3532" t="s">
        <v>28</v>
      </c>
      <c r="D3532" t="s">
        <v>29</v>
      </c>
      <c r="E3532" t="s">
        <v>30</v>
      </c>
      <c r="F3532" t="s">
        <v>2503</v>
      </c>
      <c r="G3532" t="s">
        <v>2504</v>
      </c>
      <c r="H3532" t="s">
        <v>6354</v>
      </c>
      <c r="I3532" t="s">
        <v>6200</v>
      </c>
      <c r="J3532" t="s">
        <v>2548</v>
      </c>
      <c r="K3532" t="s">
        <v>31</v>
      </c>
      <c r="L3532" t="s">
        <v>31</v>
      </c>
      <c r="M3532" t="s">
        <v>2549</v>
      </c>
      <c r="N3532" t="s">
        <v>43</v>
      </c>
      <c r="O3532" t="s">
        <v>53</v>
      </c>
      <c r="P3532" t="s">
        <v>76</v>
      </c>
      <c r="Q3532" t="s">
        <v>486</v>
      </c>
      <c r="R3532" t="s">
        <v>1033</v>
      </c>
      <c r="S3532" t="str">
        <f t="shared" si="51"/>
        <v>CONDORI BARREDA, PERCY</v>
      </c>
      <c r="T3532" t="s">
        <v>59</v>
      </c>
      <c r="U3532" t="s">
        <v>48</v>
      </c>
      <c r="V3532" t="s">
        <v>2550</v>
      </c>
      <c r="W3532" t="s">
        <v>19368</v>
      </c>
      <c r="X3532" s="126">
        <v>25009</v>
      </c>
      <c r="Y3532" t="s">
        <v>2551</v>
      </c>
      <c r="Z3532" s="126">
        <v>44256</v>
      </c>
      <c r="AA3532" s="126">
        <v>44561</v>
      </c>
      <c r="AB3532" t="s">
        <v>38</v>
      </c>
      <c r="AC3532" t="s">
        <v>39</v>
      </c>
      <c r="AD3532" t="s">
        <v>40</v>
      </c>
    </row>
    <row r="3533" spans="1:30" x14ac:dyDescent="0.25">
      <c r="B3533" t="s">
        <v>27</v>
      </c>
      <c r="C3533" t="s">
        <v>28</v>
      </c>
      <c r="D3533" t="s">
        <v>29</v>
      </c>
      <c r="E3533" t="s">
        <v>30</v>
      </c>
      <c r="F3533" t="s">
        <v>2503</v>
      </c>
      <c r="G3533" t="s">
        <v>2504</v>
      </c>
      <c r="H3533" t="s">
        <v>6354</v>
      </c>
      <c r="I3533" t="s">
        <v>6200</v>
      </c>
      <c r="J3533" t="s">
        <v>2548</v>
      </c>
      <c r="K3533" t="s">
        <v>31</v>
      </c>
      <c r="L3533" t="s">
        <v>31</v>
      </c>
      <c r="M3533" t="s">
        <v>42</v>
      </c>
      <c r="N3533" t="s">
        <v>61</v>
      </c>
      <c r="O3533" t="s">
        <v>19369</v>
      </c>
      <c r="P3533" t="s">
        <v>106</v>
      </c>
      <c r="Q3533" t="s">
        <v>670</v>
      </c>
      <c r="R3533" t="s">
        <v>23327</v>
      </c>
      <c r="S3533" s="189" t="s">
        <v>235</v>
      </c>
      <c r="T3533" t="s">
        <v>64</v>
      </c>
      <c r="U3533" t="s">
        <v>784</v>
      </c>
      <c r="V3533" t="s">
        <v>49</v>
      </c>
      <c r="W3533" t="s">
        <v>23328</v>
      </c>
      <c r="X3533" s="126">
        <v>29162</v>
      </c>
      <c r="Y3533" t="s">
        <v>23329</v>
      </c>
      <c r="Z3533" s="126">
        <v>44256</v>
      </c>
      <c r="AA3533" s="126">
        <v>44561</v>
      </c>
      <c r="AB3533" t="s">
        <v>302</v>
      </c>
      <c r="AC3533" t="s">
        <v>6628</v>
      </c>
      <c r="AD3533" t="s">
        <v>40</v>
      </c>
    </row>
    <row r="3534" spans="1:30" x14ac:dyDescent="0.25">
      <c r="A3534" t="s">
        <v>2552</v>
      </c>
      <c r="B3534" t="s">
        <v>27</v>
      </c>
      <c r="C3534" t="s">
        <v>28</v>
      </c>
      <c r="D3534" t="s">
        <v>29</v>
      </c>
      <c r="E3534" t="s">
        <v>30</v>
      </c>
      <c r="F3534" t="s">
        <v>2503</v>
      </c>
      <c r="G3534" t="s">
        <v>2504</v>
      </c>
      <c r="H3534" t="s">
        <v>6354</v>
      </c>
      <c r="I3534" t="s">
        <v>6200</v>
      </c>
      <c r="J3534" t="s">
        <v>2552</v>
      </c>
      <c r="K3534" t="s">
        <v>31</v>
      </c>
      <c r="L3534" t="s">
        <v>31</v>
      </c>
      <c r="M3534" t="s">
        <v>42</v>
      </c>
      <c r="N3534" t="s">
        <v>43</v>
      </c>
      <c r="O3534" t="s">
        <v>53</v>
      </c>
      <c r="P3534" t="s">
        <v>76</v>
      </c>
      <c r="Q3534" t="s">
        <v>15882</v>
      </c>
      <c r="R3534" t="s">
        <v>163</v>
      </c>
      <c r="S3534" t="str">
        <f t="shared" si="51"/>
        <v>CONDORI CASTILLO DE VARGAS, GUADALUPE</v>
      </c>
      <c r="T3534" t="s">
        <v>47</v>
      </c>
      <c r="U3534" t="s">
        <v>48</v>
      </c>
      <c r="V3534" t="s">
        <v>49</v>
      </c>
      <c r="W3534" t="s">
        <v>19370</v>
      </c>
      <c r="X3534" s="126">
        <v>23715</v>
      </c>
      <c r="Y3534" t="s">
        <v>2553</v>
      </c>
      <c r="AB3534" t="s">
        <v>38</v>
      </c>
      <c r="AC3534" t="s">
        <v>39</v>
      </c>
      <c r="AD3534" t="s">
        <v>40</v>
      </c>
    </row>
    <row r="3535" spans="1:30" x14ac:dyDescent="0.25">
      <c r="A3535" t="s">
        <v>2554</v>
      </c>
      <c r="B3535" t="s">
        <v>27</v>
      </c>
      <c r="C3535" t="s">
        <v>28</v>
      </c>
      <c r="D3535" t="s">
        <v>29</v>
      </c>
      <c r="E3535" t="s">
        <v>30</v>
      </c>
      <c r="F3535" t="s">
        <v>2503</v>
      </c>
      <c r="G3535" t="s">
        <v>2504</v>
      </c>
      <c r="H3535" t="s">
        <v>6354</v>
      </c>
      <c r="I3535" t="s">
        <v>6200</v>
      </c>
      <c r="J3535" t="s">
        <v>2554</v>
      </c>
      <c r="K3535" t="s">
        <v>31</v>
      </c>
      <c r="L3535" t="s">
        <v>31</v>
      </c>
      <c r="M3535" t="s">
        <v>42</v>
      </c>
      <c r="N3535" t="s">
        <v>43</v>
      </c>
      <c r="O3535" t="s">
        <v>53</v>
      </c>
      <c r="P3535" t="s">
        <v>76</v>
      </c>
      <c r="Q3535" t="s">
        <v>510</v>
      </c>
      <c r="R3535" t="s">
        <v>2555</v>
      </c>
      <c r="S3535" t="str">
        <f t="shared" si="51"/>
        <v>CONDORI ONOFRE, OMAR PLINIO</v>
      </c>
      <c r="T3535" t="s">
        <v>47</v>
      </c>
      <c r="U3535" t="s">
        <v>48</v>
      </c>
      <c r="V3535" t="s">
        <v>49</v>
      </c>
      <c r="W3535" t="s">
        <v>19371</v>
      </c>
      <c r="X3535" s="126">
        <v>22396</v>
      </c>
      <c r="Y3535" t="s">
        <v>2556</v>
      </c>
      <c r="AB3535" t="s">
        <v>38</v>
      </c>
      <c r="AC3535" t="s">
        <v>39</v>
      </c>
      <c r="AD3535" t="s">
        <v>40</v>
      </c>
    </row>
    <row r="3536" spans="1:30" x14ac:dyDescent="0.25">
      <c r="B3536" t="s">
        <v>27</v>
      </c>
      <c r="C3536" t="s">
        <v>28</v>
      </c>
      <c r="D3536" t="s">
        <v>29</v>
      </c>
      <c r="E3536" t="s">
        <v>30</v>
      </c>
      <c r="F3536" t="s">
        <v>2503</v>
      </c>
      <c r="G3536" t="s">
        <v>2504</v>
      </c>
      <c r="H3536" t="s">
        <v>6354</v>
      </c>
      <c r="I3536" t="s">
        <v>6200</v>
      </c>
      <c r="J3536" t="s">
        <v>2557</v>
      </c>
      <c r="K3536" t="s">
        <v>31</v>
      </c>
      <c r="L3536" t="s">
        <v>31</v>
      </c>
      <c r="M3536" t="s">
        <v>42</v>
      </c>
      <c r="N3536" t="s">
        <v>61</v>
      </c>
      <c r="O3536" t="s">
        <v>19372</v>
      </c>
      <c r="P3536" t="s">
        <v>6477</v>
      </c>
      <c r="Q3536" t="s">
        <v>23330</v>
      </c>
      <c r="R3536" t="s">
        <v>559</v>
      </c>
      <c r="S3536" s="189" t="s">
        <v>235</v>
      </c>
      <c r="T3536" t="s">
        <v>64</v>
      </c>
      <c r="U3536" t="s">
        <v>48</v>
      </c>
      <c r="V3536" t="s">
        <v>49</v>
      </c>
      <c r="W3536" t="s">
        <v>23331</v>
      </c>
      <c r="X3536" s="126">
        <v>32303</v>
      </c>
      <c r="Y3536" t="s">
        <v>23332</v>
      </c>
      <c r="Z3536" s="126">
        <v>44464</v>
      </c>
      <c r="AA3536" s="126">
        <v>44555</v>
      </c>
      <c r="AB3536" t="s">
        <v>302</v>
      </c>
      <c r="AC3536" t="s">
        <v>6628</v>
      </c>
      <c r="AD3536" t="s">
        <v>40</v>
      </c>
    </row>
    <row r="3537" spans="1:30" x14ac:dyDescent="0.25">
      <c r="A3537" t="s">
        <v>2557</v>
      </c>
      <c r="B3537" t="s">
        <v>27</v>
      </c>
      <c r="C3537" t="s">
        <v>28</v>
      </c>
      <c r="D3537" t="s">
        <v>29</v>
      </c>
      <c r="E3537" t="s">
        <v>30</v>
      </c>
      <c r="F3537" t="s">
        <v>2503</v>
      </c>
      <c r="G3537" t="s">
        <v>2504</v>
      </c>
      <c r="H3537" t="s">
        <v>6354</v>
      </c>
      <c r="I3537" t="s">
        <v>6200</v>
      </c>
      <c r="J3537" t="s">
        <v>2557</v>
      </c>
      <c r="K3537" t="s">
        <v>31</v>
      </c>
      <c r="L3537" t="s">
        <v>31</v>
      </c>
      <c r="M3537" t="s">
        <v>42</v>
      </c>
      <c r="N3537" t="s">
        <v>43</v>
      </c>
      <c r="O3537" t="s">
        <v>53</v>
      </c>
      <c r="P3537" t="s">
        <v>741</v>
      </c>
      <c r="Q3537" t="s">
        <v>153</v>
      </c>
      <c r="R3537" t="s">
        <v>1035</v>
      </c>
      <c r="S3537" t="str">
        <f t="shared" si="51"/>
        <v>CORDERO MALDONADO, EDMUNDO</v>
      </c>
      <c r="T3537" t="s">
        <v>59</v>
      </c>
      <c r="U3537" t="s">
        <v>48</v>
      </c>
      <c r="V3537" t="s">
        <v>16183</v>
      </c>
      <c r="W3537" t="s">
        <v>19373</v>
      </c>
      <c r="X3537" s="126">
        <v>24971</v>
      </c>
      <c r="Y3537" t="s">
        <v>2558</v>
      </c>
      <c r="Z3537" s="126">
        <v>44464</v>
      </c>
      <c r="AA3537" s="126">
        <v>44555</v>
      </c>
      <c r="AB3537" t="s">
        <v>38</v>
      </c>
      <c r="AC3537" t="s">
        <v>39</v>
      </c>
      <c r="AD3537" t="s">
        <v>40</v>
      </c>
    </row>
    <row r="3538" spans="1:30" x14ac:dyDescent="0.25">
      <c r="A3538" t="s">
        <v>2559</v>
      </c>
      <c r="B3538" t="s">
        <v>27</v>
      </c>
      <c r="C3538" t="s">
        <v>28</v>
      </c>
      <c r="D3538" t="s">
        <v>29</v>
      </c>
      <c r="E3538" t="s">
        <v>30</v>
      </c>
      <c r="F3538" t="s">
        <v>2503</v>
      </c>
      <c r="G3538" t="s">
        <v>2504</v>
      </c>
      <c r="H3538" t="s">
        <v>6354</v>
      </c>
      <c r="I3538" t="s">
        <v>6200</v>
      </c>
      <c r="J3538" t="s">
        <v>2559</v>
      </c>
      <c r="K3538" t="s">
        <v>31</v>
      </c>
      <c r="L3538" t="s">
        <v>31</v>
      </c>
      <c r="M3538" t="s">
        <v>42</v>
      </c>
      <c r="N3538" t="s">
        <v>43</v>
      </c>
      <c r="O3538" t="s">
        <v>14449</v>
      </c>
      <c r="P3538" t="s">
        <v>111</v>
      </c>
      <c r="Q3538" t="s">
        <v>295</v>
      </c>
      <c r="R3538" t="s">
        <v>1022</v>
      </c>
      <c r="S3538" t="str">
        <f t="shared" si="51"/>
        <v>SILVA ZEA, ELMER</v>
      </c>
      <c r="T3538" t="s">
        <v>47</v>
      </c>
      <c r="U3538" t="s">
        <v>48</v>
      </c>
      <c r="V3538" t="s">
        <v>49</v>
      </c>
      <c r="W3538" t="s">
        <v>19374</v>
      </c>
      <c r="X3538" s="126">
        <v>27092</v>
      </c>
      <c r="Y3538" t="s">
        <v>14450</v>
      </c>
      <c r="AB3538" t="s">
        <v>38</v>
      </c>
      <c r="AC3538" t="s">
        <v>39</v>
      </c>
      <c r="AD3538" t="s">
        <v>40</v>
      </c>
    </row>
    <row r="3539" spans="1:30" x14ac:dyDescent="0.25">
      <c r="A3539" t="s">
        <v>2560</v>
      </c>
      <c r="B3539" t="s">
        <v>27</v>
      </c>
      <c r="C3539" t="s">
        <v>28</v>
      </c>
      <c r="D3539" t="s">
        <v>29</v>
      </c>
      <c r="E3539" t="s">
        <v>30</v>
      </c>
      <c r="F3539" t="s">
        <v>2503</v>
      </c>
      <c r="G3539" t="s">
        <v>2504</v>
      </c>
      <c r="H3539" t="s">
        <v>6354</v>
      </c>
      <c r="I3539" t="s">
        <v>6200</v>
      </c>
      <c r="J3539" t="s">
        <v>2560</v>
      </c>
      <c r="K3539" t="s">
        <v>31</v>
      </c>
      <c r="L3539" t="s">
        <v>31</v>
      </c>
      <c r="M3539" t="s">
        <v>42</v>
      </c>
      <c r="N3539" t="s">
        <v>43</v>
      </c>
      <c r="O3539" t="s">
        <v>53</v>
      </c>
      <c r="P3539" t="s">
        <v>129</v>
      </c>
      <c r="Q3539" t="s">
        <v>2469</v>
      </c>
      <c r="R3539" t="s">
        <v>2561</v>
      </c>
      <c r="S3539" t="str">
        <f t="shared" si="51"/>
        <v>HERRERA BEGAZO, AMERICA ZENOBIA</v>
      </c>
      <c r="T3539" t="s">
        <v>64</v>
      </c>
      <c r="U3539" t="s">
        <v>48</v>
      </c>
      <c r="V3539" t="s">
        <v>49</v>
      </c>
      <c r="W3539" t="s">
        <v>19375</v>
      </c>
      <c r="X3539" s="126">
        <v>24079</v>
      </c>
      <c r="Y3539" t="s">
        <v>2562</v>
      </c>
      <c r="AB3539" t="s">
        <v>38</v>
      </c>
      <c r="AC3539" t="s">
        <v>39</v>
      </c>
      <c r="AD3539" t="s">
        <v>40</v>
      </c>
    </row>
    <row r="3540" spans="1:30" x14ac:dyDescent="0.25">
      <c r="A3540" t="s">
        <v>2563</v>
      </c>
      <c r="B3540" t="s">
        <v>27</v>
      </c>
      <c r="C3540" t="s">
        <v>28</v>
      </c>
      <c r="D3540" t="s">
        <v>29</v>
      </c>
      <c r="E3540" t="s">
        <v>30</v>
      </c>
      <c r="F3540" t="s">
        <v>2503</v>
      </c>
      <c r="G3540" t="s">
        <v>2504</v>
      </c>
      <c r="H3540" t="s">
        <v>6354</v>
      </c>
      <c r="I3540" t="s">
        <v>6200</v>
      </c>
      <c r="J3540" t="s">
        <v>2563</v>
      </c>
      <c r="K3540" t="s">
        <v>31</v>
      </c>
      <c r="L3540" t="s">
        <v>31</v>
      </c>
      <c r="M3540" t="s">
        <v>42</v>
      </c>
      <c r="N3540" t="s">
        <v>43</v>
      </c>
      <c r="O3540" t="s">
        <v>15883</v>
      </c>
      <c r="P3540" t="s">
        <v>273</v>
      </c>
      <c r="Q3540" t="s">
        <v>8914</v>
      </c>
      <c r="R3540" t="s">
        <v>19378</v>
      </c>
      <c r="S3540" t="str">
        <f t="shared" si="51"/>
        <v>CUTIPA LAQUI, ANIBAL JAVIER</v>
      </c>
      <c r="T3540" t="s">
        <v>36</v>
      </c>
      <c r="U3540" t="s">
        <v>48</v>
      </c>
      <c r="V3540" t="s">
        <v>49</v>
      </c>
      <c r="W3540" t="s">
        <v>19376</v>
      </c>
      <c r="X3540" s="126">
        <v>27348</v>
      </c>
      <c r="Y3540" t="s">
        <v>19377</v>
      </c>
      <c r="Z3540" s="126">
        <v>44256</v>
      </c>
      <c r="AB3540" t="s">
        <v>38</v>
      </c>
      <c r="AC3540" t="s">
        <v>39</v>
      </c>
      <c r="AD3540" t="s">
        <v>40</v>
      </c>
    </row>
    <row r="3541" spans="1:30" x14ac:dyDescent="0.25">
      <c r="A3541" t="s">
        <v>2564</v>
      </c>
      <c r="B3541" t="s">
        <v>27</v>
      </c>
      <c r="C3541" t="s">
        <v>28</v>
      </c>
      <c r="D3541" t="s">
        <v>29</v>
      </c>
      <c r="E3541" t="s">
        <v>30</v>
      </c>
      <c r="F3541" t="s">
        <v>2503</v>
      </c>
      <c r="G3541" t="s">
        <v>2504</v>
      </c>
      <c r="H3541" t="s">
        <v>6354</v>
      </c>
      <c r="I3541" t="s">
        <v>6200</v>
      </c>
      <c r="J3541" t="s">
        <v>2564</v>
      </c>
      <c r="K3541" t="s">
        <v>31</v>
      </c>
      <c r="L3541" t="s">
        <v>31</v>
      </c>
      <c r="M3541" t="s">
        <v>42</v>
      </c>
      <c r="N3541" t="s">
        <v>61</v>
      </c>
      <c r="O3541" t="s">
        <v>2565</v>
      </c>
      <c r="P3541" t="s">
        <v>434</v>
      </c>
      <c r="Q3541" t="s">
        <v>75</v>
      </c>
      <c r="R3541" t="s">
        <v>3097</v>
      </c>
      <c r="S3541" s="189" t="s">
        <v>235</v>
      </c>
      <c r="T3541" t="s">
        <v>64</v>
      </c>
      <c r="U3541" t="s">
        <v>48</v>
      </c>
      <c r="V3541" t="s">
        <v>49</v>
      </c>
      <c r="W3541" t="s">
        <v>23333</v>
      </c>
      <c r="X3541" s="126">
        <v>29186</v>
      </c>
      <c r="Y3541" t="s">
        <v>23334</v>
      </c>
      <c r="Z3541" s="126">
        <v>44256</v>
      </c>
      <c r="AA3541" s="126">
        <v>44561</v>
      </c>
      <c r="AB3541" t="s">
        <v>38</v>
      </c>
      <c r="AC3541" t="s">
        <v>6628</v>
      </c>
      <c r="AD3541" t="s">
        <v>40</v>
      </c>
    </row>
    <row r="3542" spans="1:30" x14ac:dyDescent="0.25">
      <c r="A3542" t="s">
        <v>2567</v>
      </c>
      <c r="B3542" t="s">
        <v>27</v>
      </c>
      <c r="C3542" t="s">
        <v>28</v>
      </c>
      <c r="D3542" t="s">
        <v>29</v>
      </c>
      <c r="E3542" t="s">
        <v>30</v>
      </c>
      <c r="F3542" t="s">
        <v>2503</v>
      </c>
      <c r="G3542" t="s">
        <v>2504</v>
      </c>
      <c r="H3542" t="s">
        <v>6354</v>
      </c>
      <c r="I3542" t="s">
        <v>6200</v>
      </c>
      <c r="J3542" t="s">
        <v>2567</v>
      </c>
      <c r="K3542" t="s">
        <v>31</v>
      </c>
      <c r="L3542" t="s">
        <v>31</v>
      </c>
      <c r="M3542" t="s">
        <v>42</v>
      </c>
      <c r="N3542" t="s">
        <v>43</v>
      </c>
      <c r="O3542" t="s">
        <v>15884</v>
      </c>
      <c r="P3542" t="s">
        <v>76</v>
      </c>
      <c r="Q3542" t="s">
        <v>307</v>
      </c>
      <c r="R3542" t="s">
        <v>5462</v>
      </c>
      <c r="S3542" t="str">
        <f t="shared" si="51"/>
        <v>CONDORI LLANOS, LEONARDO SERAFIN</v>
      </c>
      <c r="T3542" t="s">
        <v>47</v>
      </c>
      <c r="U3542" t="s">
        <v>48</v>
      </c>
      <c r="V3542" t="s">
        <v>49</v>
      </c>
      <c r="W3542" t="s">
        <v>19379</v>
      </c>
      <c r="X3542" s="126">
        <v>24052</v>
      </c>
      <c r="Y3542" t="s">
        <v>5463</v>
      </c>
      <c r="AB3542" t="s">
        <v>38</v>
      </c>
      <c r="AC3542" t="s">
        <v>39</v>
      </c>
      <c r="AD3542" t="s">
        <v>40</v>
      </c>
    </row>
    <row r="3543" spans="1:30" x14ac:dyDescent="0.25">
      <c r="A3543" t="s">
        <v>2568</v>
      </c>
      <c r="B3543" t="s">
        <v>27</v>
      </c>
      <c r="C3543" t="s">
        <v>28</v>
      </c>
      <c r="D3543" t="s">
        <v>29</v>
      </c>
      <c r="E3543" t="s">
        <v>30</v>
      </c>
      <c r="F3543" t="s">
        <v>2503</v>
      </c>
      <c r="G3543" t="s">
        <v>2504</v>
      </c>
      <c r="H3543" t="s">
        <v>6354</v>
      </c>
      <c r="I3543" t="s">
        <v>6200</v>
      </c>
      <c r="J3543" t="s">
        <v>2568</v>
      </c>
      <c r="K3543" t="s">
        <v>31</v>
      </c>
      <c r="L3543" t="s">
        <v>31</v>
      </c>
      <c r="M3543" t="s">
        <v>42</v>
      </c>
      <c r="N3543" t="s">
        <v>43</v>
      </c>
      <c r="O3543" t="s">
        <v>53</v>
      </c>
      <c r="P3543" t="s">
        <v>350</v>
      </c>
      <c r="Q3543" t="s">
        <v>180</v>
      </c>
      <c r="R3543" t="s">
        <v>2569</v>
      </c>
      <c r="S3543" t="str">
        <f t="shared" si="51"/>
        <v>FRISANCHO ENRIQUEZ, BENEDICTO ARCADIO</v>
      </c>
      <c r="T3543" t="s">
        <v>47</v>
      </c>
      <c r="U3543" t="s">
        <v>48</v>
      </c>
      <c r="V3543" t="s">
        <v>49</v>
      </c>
      <c r="W3543" t="s">
        <v>19380</v>
      </c>
      <c r="X3543" s="126">
        <v>22293</v>
      </c>
      <c r="Y3543" t="s">
        <v>2570</v>
      </c>
      <c r="AB3543" t="s">
        <v>38</v>
      </c>
      <c r="AC3543" t="s">
        <v>39</v>
      </c>
      <c r="AD3543" t="s">
        <v>40</v>
      </c>
    </row>
    <row r="3544" spans="1:30" x14ac:dyDescent="0.25">
      <c r="A3544" t="s">
        <v>2571</v>
      </c>
      <c r="B3544" t="s">
        <v>27</v>
      </c>
      <c r="C3544" t="s">
        <v>28</v>
      </c>
      <c r="D3544" t="s">
        <v>29</v>
      </c>
      <c r="E3544" t="s">
        <v>30</v>
      </c>
      <c r="F3544" t="s">
        <v>2503</v>
      </c>
      <c r="G3544" t="s">
        <v>2504</v>
      </c>
      <c r="H3544" t="s">
        <v>6354</v>
      </c>
      <c r="I3544" t="s">
        <v>6200</v>
      </c>
      <c r="J3544" t="s">
        <v>2571</v>
      </c>
      <c r="K3544" t="s">
        <v>31</v>
      </c>
      <c r="L3544" t="s">
        <v>31</v>
      </c>
      <c r="M3544" t="s">
        <v>42</v>
      </c>
      <c r="N3544" t="s">
        <v>43</v>
      </c>
      <c r="O3544" t="s">
        <v>15885</v>
      </c>
      <c r="P3544" t="s">
        <v>295</v>
      </c>
      <c r="Q3544" t="s">
        <v>516</v>
      </c>
      <c r="R3544" t="s">
        <v>617</v>
      </c>
      <c r="S3544" t="str">
        <f t="shared" si="51"/>
        <v>ZEA VILLALTA, ELSA</v>
      </c>
      <c r="T3544" t="s">
        <v>59</v>
      </c>
      <c r="U3544" t="s">
        <v>48</v>
      </c>
      <c r="V3544" t="s">
        <v>49</v>
      </c>
      <c r="W3544" t="s">
        <v>19381</v>
      </c>
      <c r="X3544" s="126">
        <v>26238</v>
      </c>
      <c r="Y3544" t="s">
        <v>15886</v>
      </c>
      <c r="AB3544" t="s">
        <v>38</v>
      </c>
      <c r="AC3544" t="s">
        <v>39</v>
      </c>
      <c r="AD3544" t="s">
        <v>40</v>
      </c>
    </row>
    <row r="3545" spans="1:30" x14ac:dyDescent="0.25">
      <c r="A3545" t="s">
        <v>2572</v>
      </c>
      <c r="B3545" t="s">
        <v>27</v>
      </c>
      <c r="C3545" t="s">
        <v>28</v>
      </c>
      <c r="D3545" t="s">
        <v>29</v>
      </c>
      <c r="E3545" t="s">
        <v>30</v>
      </c>
      <c r="F3545" t="s">
        <v>2503</v>
      </c>
      <c r="G3545" t="s">
        <v>2504</v>
      </c>
      <c r="H3545" t="s">
        <v>6354</v>
      </c>
      <c r="I3545" t="s">
        <v>6200</v>
      </c>
      <c r="J3545" t="s">
        <v>2572</v>
      </c>
      <c r="K3545" t="s">
        <v>31</v>
      </c>
      <c r="L3545" t="s">
        <v>31</v>
      </c>
      <c r="M3545" t="s">
        <v>42</v>
      </c>
      <c r="N3545" t="s">
        <v>43</v>
      </c>
      <c r="O3545" t="s">
        <v>53</v>
      </c>
      <c r="P3545" t="s">
        <v>106</v>
      </c>
      <c r="Q3545" t="s">
        <v>106</v>
      </c>
      <c r="R3545" t="s">
        <v>278</v>
      </c>
      <c r="S3545" t="str">
        <f t="shared" si="51"/>
        <v>MAMANI MAMANI, MARTIN</v>
      </c>
      <c r="T3545" t="s">
        <v>52</v>
      </c>
      <c r="U3545" t="s">
        <v>48</v>
      </c>
      <c r="V3545" t="s">
        <v>49</v>
      </c>
      <c r="W3545" t="s">
        <v>19382</v>
      </c>
      <c r="X3545" s="126">
        <v>21865</v>
      </c>
      <c r="Y3545" t="s">
        <v>2573</v>
      </c>
      <c r="AB3545" t="s">
        <v>38</v>
      </c>
      <c r="AC3545" t="s">
        <v>39</v>
      </c>
      <c r="AD3545" t="s">
        <v>40</v>
      </c>
    </row>
    <row r="3546" spans="1:30" x14ac:dyDescent="0.25">
      <c r="A3546" t="s">
        <v>2574</v>
      </c>
      <c r="B3546" t="s">
        <v>27</v>
      </c>
      <c r="C3546" t="s">
        <v>28</v>
      </c>
      <c r="D3546" t="s">
        <v>29</v>
      </c>
      <c r="E3546" t="s">
        <v>30</v>
      </c>
      <c r="F3546" t="s">
        <v>2503</v>
      </c>
      <c r="G3546" t="s">
        <v>2504</v>
      </c>
      <c r="H3546" t="s">
        <v>6354</v>
      </c>
      <c r="I3546" t="s">
        <v>6200</v>
      </c>
      <c r="J3546" t="s">
        <v>2574</v>
      </c>
      <c r="K3546" t="s">
        <v>31</v>
      </c>
      <c r="L3546" t="s">
        <v>31</v>
      </c>
      <c r="M3546" t="s">
        <v>42</v>
      </c>
      <c r="N3546" t="s">
        <v>43</v>
      </c>
      <c r="O3546" t="s">
        <v>2575</v>
      </c>
      <c r="P3546" t="s">
        <v>179</v>
      </c>
      <c r="Q3546" t="s">
        <v>126</v>
      </c>
      <c r="R3546" t="s">
        <v>2576</v>
      </c>
      <c r="S3546" t="str">
        <f t="shared" si="51"/>
        <v>TITO FLORES, NORMA MARITZA</v>
      </c>
      <c r="T3546" t="s">
        <v>47</v>
      </c>
      <c r="U3546" t="s">
        <v>48</v>
      </c>
      <c r="V3546" t="s">
        <v>49</v>
      </c>
      <c r="W3546" t="s">
        <v>19383</v>
      </c>
      <c r="X3546" s="126">
        <v>26016</v>
      </c>
      <c r="Y3546" t="s">
        <v>2577</v>
      </c>
      <c r="AB3546" t="s">
        <v>38</v>
      </c>
      <c r="AC3546" t="s">
        <v>39</v>
      </c>
      <c r="AD3546" t="s">
        <v>40</v>
      </c>
    </row>
    <row r="3547" spans="1:30" x14ac:dyDescent="0.25">
      <c r="A3547" t="s">
        <v>2578</v>
      </c>
      <c r="B3547" t="s">
        <v>27</v>
      </c>
      <c r="C3547" t="s">
        <v>28</v>
      </c>
      <c r="D3547" t="s">
        <v>29</v>
      </c>
      <c r="E3547" t="s">
        <v>30</v>
      </c>
      <c r="F3547" t="s">
        <v>2503</v>
      </c>
      <c r="G3547" t="s">
        <v>2504</v>
      </c>
      <c r="H3547" t="s">
        <v>6354</v>
      </c>
      <c r="I3547" t="s">
        <v>6200</v>
      </c>
      <c r="J3547" t="s">
        <v>2578</v>
      </c>
      <c r="K3547" t="s">
        <v>31</v>
      </c>
      <c r="L3547" t="s">
        <v>31</v>
      </c>
      <c r="M3547" t="s">
        <v>42</v>
      </c>
      <c r="N3547" t="s">
        <v>43</v>
      </c>
      <c r="O3547" t="s">
        <v>53</v>
      </c>
      <c r="P3547" t="s">
        <v>971</v>
      </c>
      <c r="Q3547" t="s">
        <v>908</v>
      </c>
      <c r="R3547" t="s">
        <v>935</v>
      </c>
      <c r="S3547" t="str">
        <f t="shared" si="51"/>
        <v>JAPURA CALLO, MOISES</v>
      </c>
      <c r="T3547" t="s">
        <v>47</v>
      </c>
      <c r="U3547" t="s">
        <v>48</v>
      </c>
      <c r="V3547" t="s">
        <v>49</v>
      </c>
      <c r="W3547" t="s">
        <v>19384</v>
      </c>
      <c r="X3547" s="126">
        <v>26312</v>
      </c>
      <c r="Y3547" t="s">
        <v>2579</v>
      </c>
      <c r="AB3547" t="s">
        <v>38</v>
      </c>
      <c r="AC3547" t="s">
        <v>39</v>
      </c>
      <c r="AD3547" t="s">
        <v>40</v>
      </c>
    </row>
    <row r="3548" spans="1:30" x14ac:dyDescent="0.25">
      <c r="A3548" t="s">
        <v>2580</v>
      </c>
      <c r="B3548" t="s">
        <v>27</v>
      </c>
      <c r="C3548" t="s">
        <v>28</v>
      </c>
      <c r="D3548" t="s">
        <v>29</v>
      </c>
      <c r="E3548" t="s">
        <v>30</v>
      </c>
      <c r="F3548" t="s">
        <v>2503</v>
      </c>
      <c r="G3548" t="s">
        <v>2504</v>
      </c>
      <c r="H3548" t="s">
        <v>6354</v>
      </c>
      <c r="I3548" t="s">
        <v>6200</v>
      </c>
      <c r="J3548" t="s">
        <v>2580</v>
      </c>
      <c r="K3548" t="s">
        <v>31</v>
      </c>
      <c r="L3548" t="s">
        <v>31</v>
      </c>
      <c r="M3548" t="s">
        <v>42</v>
      </c>
      <c r="N3548" t="s">
        <v>43</v>
      </c>
      <c r="O3548" t="s">
        <v>2581</v>
      </c>
      <c r="P3548" t="s">
        <v>2582</v>
      </c>
      <c r="Q3548" t="s">
        <v>378</v>
      </c>
      <c r="R3548" t="s">
        <v>869</v>
      </c>
      <c r="S3548" t="str">
        <f t="shared" si="51"/>
        <v>CHICCALLA CURASI, EULOGIO</v>
      </c>
      <c r="T3548" t="s">
        <v>52</v>
      </c>
      <c r="U3548" t="s">
        <v>48</v>
      </c>
      <c r="V3548" t="s">
        <v>49</v>
      </c>
      <c r="W3548" t="s">
        <v>19385</v>
      </c>
      <c r="X3548" s="126">
        <v>25903</v>
      </c>
      <c r="Y3548" t="s">
        <v>2583</v>
      </c>
      <c r="AB3548" t="s">
        <v>38</v>
      </c>
      <c r="AC3548" t="s">
        <v>39</v>
      </c>
      <c r="AD3548" t="s">
        <v>40</v>
      </c>
    </row>
    <row r="3549" spans="1:30" x14ac:dyDescent="0.25">
      <c r="A3549" t="s">
        <v>2584</v>
      </c>
      <c r="B3549" t="s">
        <v>27</v>
      </c>
      <c r="C3549" t="s">
        <v>28</v>
      </c>
      <c r="D3549" t="s">
        <v>29</v>
      </c>
      <c r="E3549" t="s">
        <v>30</v>
      </c>
      <c r="F3549" t="s">
        <v>2503</v>
      </c>
      <c r="G3549" t="s">
        <v>2504</v>
      </c>
      <c r="H3549" t="s">
        <v>6354</v>
      </c>
      <c r="I3549" t="s">
        <v>6200</v>
      </c>
      <c r="J3549" t="s">
        <v>2584</v>
      </c>
      <c r="K3549" t="s">
        <v>31</v>
      </c>
      <c r="L3549" t="s">
        <v>31</v>
      </c>
      <c r="M3549" t="s">
        <v>42</v>
      </c>
      <c r="N3549" t="s">
        <v>43</v>
      </c>
      <c r="O3549" t="s">
        <v>53</v>
      </c>
      <c r="P3549" t="s">
        <v>173</v>
      </c>
      <c r="Q3549" t="s">
        <v>173</v>
      </c>
      <c r="R3549" t="s">
        <v>2585</v>
      </c>
      <c r="S3549" t="str">
        <f t="shared" si="51"/>
        <v>LOZA LOZA, HECTOR LORENZO</v>
      </c>
      <c r="T3549" t="s">
        <v>52</v>
      </c>
      <c r="U3549" t="s">
        <v>48</v>
      </c>
      <c r="V3549" t="s">
        <v>49</v>
      </c>
      <c r="W3549" t="s">
        <v>19386</v>
      </c>
      <c r="X3549" s="126">
        <v>22035</v>
      </c>
      <c r="Y3549" t="s">
        <v>2586</v>
      </c>
      <c r="AB3549" t="s">
        <v>38</v>
      </c>
      <c r="AC3549" t="s">
        <v>39</v>
      </c>
      <c r="AD3549" t="s">
        <v>40</v>
      </c>
    </row>
    <row r="3550" spans="1:30" x14ac:dyDescent="0.25">
      <c r="A3550" t="s">
        <v>2587</v>
      </c>
      <c r="B3550" t="s">
        <v>27</v>
      </c>
      <c r="C3550" t="s">
        <v>28</v>
      </c>
      <c r="D3550" t="s">
        <v>29</v>
      </c>
      <c r="E3550" t="s">
        <v>30</v>
      </c>
      <c r="F3550" t="s">
        <v>2503</v>
      </c>
      <c r="G3550" t="s">
        <v>2504</v>
      </c>
      <c r="H3550" t="s">
        <v>6354</v>
      </c>
      <c r="I3550" t="s">
        <v>6200</v>
      </c>
      <c r="J3550" t="s">
        <v>2587</v>
      </c>
      <c r="K3550" t="s">
        <v>31</v>
      </c>
      <c r="L3550" t="s">
        <v>31</v>
      </c>
      <c r="M3550" t="s">
        <v>42</v>
      </c>
      <c r="N3550" t="s">
        <v>43</v>
      </c>
      <c r="O3550" t="s">
        <v>6406</v>
      </c>
      <c r="P3550" t="s">
        <v>106</v>
      </c>
      <c r="Q3550" t="s">
        <v>128</v>
      </c>
      <c r="R3550" t="s">
        <v>3996</v>
      </c>
      <c r="S3550" t="str">
        <f t="shared" si="51"/>
        <v>MAMANI ZENTENO, MAXIMO PRIMITIVO</v>
      </c>
      <c r="T3550" t="s">
        <v>52</v>
      </c>
      <c r="U3550" t="s">
        <v>48</v>
      </c>
      <c r="V3550" t="s">
        <v>49</v>
      </c>
      <c r="W3550" t="s">
        <v>19387</v>
      </c>
      <c r="X3550" s="126">
        <v>22387</v>
      </c>
      <c r="Y3550" t="s">
        <v>3997</v>
      </c>
      <c r="AB3550" t="s">
        <v>38</v>
      </c>
      <c r="AC3550" t="s">
        <v>39</v>
      </c>
      <c r="AD3550" t="s">
        <v>40</v>
      </c>
    </row>
    <row r="3551" spans="1:30" x14ac:dyDescent="0.25">
      <c r="A3551" t="s">
        <v>2588</v>
      </c>
      <c r="B3551" t="s">
        <v>27</v>
      </c>
      <c r="C3551" t="s">
        <v>28</v>
      </c>
      <c r="D3551" t="s">
        <v>29</v>
      </c>
      <c r="E3551" t="s">
        <v>30</v>
      </c>
      <c r="F3551" t="s">
        <v>2503</v>
      </c>
      <c r="G3551" t="s">
        <v>2504</v>
      </c>
      <c r="H3551" t="s">
        <v>6354</v>
      </c>
      <c r="I3551" t="s">
        <v>6200</v>
      </c>
      <c r="J3551" t="s">
        <v>2588</v>
      </c>
      <c r="K3551" t="s">
        <v>31</v>
      </c>
      <c r="L3551" t="s">
        <v>31</v>
      </c>
      <c r="M3551" t="s">
        <v>2549</v>
      </c>
      <c r="N3551" t="s">
        <v>43</v>
      </c>
      <c r="O3551" t="s">
        <v>2589</v>
      </c>
      <c r="P3551" t="s">
        <v>193</v>
      </c>
      <c r="Q3551" t="s">
        <v>387</v>
      </c>
      <c r="R3551" t="s">
        <v>2590</v>
      </c>
      <c r="S3551" t="str">
        <f t="shared" si="51"/>
        <v>APAZA POMA, MARINA EULOGIA</v>
      </c>
      <c r="T3551" t="s">
        <v>64</v>
      </c>
      <c r="U3551" t="s">
        <v>48</v>
      </c>
      <c r="V3551" t="s">
        <v>2550</v>
      </c>
      <c r="W3551" t="s">
        <v>19388</v>
      </c>
      <c r="X3551" s="126">
        <v>26559</v>
      </c>
      <c r="Y3551" t="s">
        <v>2591</v>
      </c>
      <c r="Z3551" s="126">
        <v>44256</v>
      </c>
      <c r="AA3551" s="126">
        <v>44561</v>
      </c>
      <c r="AB3551" t="s">
        <v>38</v>
      </c>
      <c r="AC3551" t="s">
        <v>39</v>
      </c>
      <c r="AD3551" t="s">
        <v>40</v>
      </c>
    </row>
    <row r="3552" spans="1:30" x14ac:dyDescent="0.25">
      <c r="B3552" t="s">
        <v>27</v>
      </c>
      <c r="C3552" t="s">
        <v>28</v>
      </c>
      <c r="D3552" t="s">
        <v>29</v>
      </c>
      <c r="E3552" t="s">
        <v>30</v>
      </c>
      <c r="F3552" t="s">
        <v>2503</v>
      </c>
      <c r="G3552" t="s">
        <v>2504</v>
      </c>
      <c r="H3552" t="s">
        <v>6354</v>
      </c>
      <c r="I3552" t="s">
        <v>6200</v>
      </c>
      <c r="J3552" t="s">
        <v>2588</v>
      </c>
      <c r="K3552" t="s">
        <v>31</v>
      </c>
      <c r="L3552" t="s">
        <v>31</v>
      </c>
      <c r="M3552" t="s">
        <v>42</v>
      </c>
      <c r="N3552" t="s">
        <v>61</v>
      </c>
      <c r="O3552" t="s">
        <v>19389</v>
      </c>
      <c r="P3552" t="s">
        <v>653</v>
      </c>
      <c r="Q3552" t="s">
        <v>126</v>
      </c>
      <c r="R3552" t="s">
        <v>23335</v>
      </c>
      <c r="S3552" s="189" t="s">
        <v>235</v>
      </c>
      <c r="T3552" t="s">
        <v>64</v>
      </c>
      <c r="U3552" t="s">
        <v>784</v>
      </c>
      <c r="V3552" t="s">
        <v>49</v>
      </c>
      <c r="W3552" t="s">
        <v>23336</v>
      </c>
      <c r="X3552" s="126">
        <v>30533</v>
      </c>
      <c r="Y3552" t="s">
        <v>23337</v>
      </c>
      <c r="Z3552" s="126">
        <v>44256</v>
      </c>
      <c r="AA3552" s="126">
        <v>44561</v>
      </c>
      <c r="AB3552" t="s">
        <v>302</v>
      </c>
      <c r="AC3552" t="s">
        <v>6628</v>
      </c>
      <c r="AD3552" t="s">
        <v>40</v>
      </c>
    </row>
    <row r="3553" spans="1:30" x14ac:dyDescent="0.25">
      <c r="A3553" t="s">
        <v>2592</v>
      </c>
      <c r="B3553" t="s">
        <v>27</v>
      </c>
      <c r="C3553" t="s">
        <v>28</v>
      </c>
      <c r="D3553" t="s">
        <v>29</v>
      </c>
      <c r="E3553" t="s">
        <v>30</v>
      </c>
      <c r="F3553" t="s">
        <v>2503</v>
      </c>
      <c r="G3553" t="s">
        <v>2504</v>
      </c>
      <c r="H3553" t="s">
        <v>6354</v>
      </c>
      <c r="I3553" t="s">
        <v>6200</v>
      </c>
      <c r="J3553" t="s">
        <v>2592</v>
      </c>
      <c r="K3553" t="s">
        <v>31</v>
      </c>
      <c r="L3553" t="s">
        <v>31</v>
      </c>
      <c r="M3553" t="s">
        <v>42</v>
      </c>
      <c r="N3553" t="s">
        <v>43</v>
      </c>
      <c r="O3553" t="s">
        <v>53</v>
      </c>
      <c r="P3553" t="s">
        <v>106</v>
      </c>
      <c r="Q3553" t="s">
        <v>199</v>
      </c>
      <c r="R3553" t="s">
        <v>680</v>
      </c>
      <c r="S3553" t="str">
        <f t="shared" si="51"/>
        <v>MAMANI PORTUGAL, JOSE LUIS</v>
      </c>
      <c r="T3553" t="s">
        <v>59</v>
      </c>
      <c r="U3553" t="s">
        <v>48</v>
      </c>
      <c r="V3553" t="s">
        <v>49</v>
      </c>
      <c r="W3553" t="s">
        <v>19390</v>
      </c>
      <c r="X3553" s="126">
        <v>25646</v>
      </c>
      <c r="Y3553" t="s">
        <v>2593</v>
      </c>
      <c r="AB3553" t="s">
        <v>38</v>
      </c>
      <c r="AC3553" t="s">
        <v>39</v>
      </c>
      <c r="AD3553" t="s">
        <v>40</v>
      </c>
    </row>
    <row r="3554" spans="1:30" x14ac:dyDescent="0.25">
      <c r="A3554" t="s">
        <v>2594</v>
      </c>
      <c r="B3554" t="s">
        <v>27</v>
      </c>
      <c r="C3554" t="s">
        <v>28</v>
      </c>
      <c r="D3554" t="s">
        <v>29</v>
      </c>
      <c r="E3554" t="s">
        <v>30</v>
      </c>
      <c r="F3554" t="s">
        <v>2503</v>
      </c>
      <c r="G3554" t="s">
        <v>2504</v>
      </c>
      <c r="H3554" t="s">
        <v>6354</v>
      </c>
      <c r="I3554" t="s">
        <v>6200</v>
      </c>
      <c r="J3554" t="s">
        <v>2594</v>
      </c>
      <c r="K3554" t="s">
        <v>31</v>
      </c>
      <c r="L3554" t="s">
        <v>31</v>
      </c>
      <c r="M3554" t="s">
        <v>42</v>
      </c>
      <c r="N3554" t="s">
        <v>61</v>
      </c>
      <c r="O3554" t="s">
        <v>19391</v>
      </c>
      <c r="P3554" t="s">
        <v>492</v>
      </c>
      <c r="Q3554" t="s">
        <v>68</v>
      </c>
      <c r="R3554" t="s">
        <v>23338</v>
      </c>
      <c r="S3554" s="189" t="s">
        <v>235</v>
      </c>
      <c r="T3554" t="s">
        <v>64</v>
      </c>
      <c r="U3554" t="s">
        <v>48</v>
      </c>
      <c r="V3554" t="s">
        <v>49</v>
      </c>
      <c r="W3554" t="s">
        <v>23339</v>
      </c>
      <c r="X3554" s="126">
        <v>28856</v>
      </c>
      <c r="Y3554" t="s">
        <v>23340</v>
      </c>
      <c r="Z3554" s="126">
        <v>44256</v>
      </c>
      <c r="AA3554" s="126">
        <v>44561</v>
      </c>
      <c r="AB3554" t="s">
        <v>38</v>
      </c>
      <c r="AC3554" t="s">
        <v>6628</v>
      </c>
      <c r="AD3554" t="s">
        <v>40</v>
      </c>
    </row>
    <row r="3555" spans="1:30" x14ac:dyDescent="0.25">
      <c r="A3555" t="s">
        <v>2595</v>
      </c>
      <c r="B3555" t="s">
        <v>27</v>
      </c>
      <c r="C3555" t="s">
        <v>28</v>
      </c>
      <c r="D3555" t="s">
        <v>29</v>
      </c>
      <c r="E3555" t="s">
        <v>30</v>
      </c>
      <c r="F3555" t="s">
        <v>2503</v>
      </c>
      <c r="G3555" t="s">
        <v>2504</v>
      </c>
      <c r="H3555" t="s">
        <v>6354</v>
      </c>
      <c r="I3555" t="s">
        <v>6200</v>
      </c>
      <c r="J3555" t="s">
        <v>2595</v>
      </c>
      <c r="K3555" t="s">
        <v>31</v>
      </c>
      <c r="L3555" t="s">
        <v>31</v>
      </c>
      <c r="M3555" t="s">
        <v>42</v>
      </c>
      <c r="N3555" t="s">
        <v>43</v>
      </c>
      <c r="O3555" t="s">
        <v>6568</v>
      </c>
      <c r="P3555" t="s">
        <v>4431</v>
      </c>
      <c r="Q3555" t="s">
        <v>106</v>
      </c>
      <c r="R3555" t="s">
        <v>345</v>
      </c>
      <c r="S3555" t="str">
        <f t="shared" si="51"/>
        <v>QUENALLATA MAMANI, MARINA</v>
      </c>
      <c r="T3555" t="s">
        <v>59</v>
      </c>
      <c r="U3555" t="s">
        <v>48</v>
      </c>
      <c r="V3555" t="s">
        <v>49</v>
      </c>
      <c r="W3555" t="s">
        <v>19392</v>
      </c>
      <c r="X3555" s="126">
        <v>26122</v>
      </c>
      <c r="Y3555" t="s">
        <v>4432</v>
      </c>
      <c r="AB3555" t="s">
        <v>38</v>
      </c>
      <c r="AC3555" t="s">
        <v>39</v>
      </c>
      <c r="AD3555" t="s">
        <v>40</v>
      </c>
    </row>
    <row r="3556" spans="1:30" x14ac:dyDescent="0.25">
      <c r="A3556" t="s">
        <v>2596</v>
      </c>
      <c r="B3556" t="s">
        <v>27</v>
      </c>
      <c r="C3556" t="s">
        <v>28</v>
      </c>
      <c r="D3556" t="s">
        <v>29</v>
      </c>
      <c r="E3556" t="s">
        <v>30</v>
      </c>
      <c r="F3556" t="s">
        <v>2503</v>
      </c>
      <c r="G3556" t="s">
        <v>2504</v>
      </c>
      <c r="H3556" t="s">
        <v>6354</v>
      </c>
      <c r="I3556" t="s">
        <v>6200</v>
      </c>
      <c r="J3556" t="s">
        <v>2596</v>
      </c>
      <c r="K3556" t="s">
        <v>31</v>
      </c>
      <c r="L3556" t="s">
        <v>31</v>
      </c>
      <c r="M3556" t="s">
        <v>42</v>
      </c>
      <c r="N3556" t="s">
        <v>43</v>
      </c>
      <c r="O3556" t="s">
        <v>53</v>
      </c>
      <c r="P3556" t="s">
        <v>325</v>
      </c>
      <c r="Q3556" t="s">
        <v>113</v>
      </c>
      <c r="R3556" t="s">
        <v>2597</v>
      </c>
      <c r="S3556" t="str">
        <f t="shared" si="51"/>
        <v>MENDOZA PAREDES, JAIME VICENTE</v>
      </c>
      <c r="T3556" t="s">
        <v>47</v>
      </c>
      <c r="U3556" t="s">
        <v>48</v>
      </c>
      <c r="V3556" t="s">
        <v>49</v>
      </c>
      <c r="W3556" t="s">
        <v>19393</v>
      </c>
      <c r="X3556" s="126">
        <v>24365</v>
      </c>
      <c r="Y3556" t="s">
        <v>2598</v>
      </c>
      <c r="AB3556" t="s">
        <v>38</v>
      </c>
      <c r="AC3556" t="s">
        <v>39</v>
      </c>
      <c r="AD3556" t="s">
        <v>40</v>
      </c>
    </row>
    <row r="3557" spans="1:30" x14ac:dyDescent="0.25">
      <c r="A3557" t="s">
        <v>2599</v>
      </c>
      <c r="B3557" t="s">
        <v>27</v>
      </c>
      <c r="C3557" t="s">
        <v>28</v>
      </c>
      <c r="D3557" t="s">
        <v>29</v>
      </c>
      <c r="E3557" t="s">
        <v>30</v>
      </c>
      <c r="F3557" t="s">
        <v>2503</v>
      </c>
      <c r="G3557" t="s">
        <v>2504</v>
      </c>
      <c r="H3557" t="s">
        <v>6354</v>
      </c>
      <c r="I3557" t="s">
        <v>6200</v>
      </c>
      <c r="J3557" t="s">
        <v>2599</v>
      </c>
      <c r="K3557" t="s">
        <v>31</v>
      </c>
      <c r="L3557" t="s">
        <v>31</v>
      </c>
      <c r="M3557" t="s">
        <v>42</v>
      </c>
      <c r="N3557" t="s">
        <v>43</v>
      </c>
      <c r="O3557" t="s">
        <v>2600</v>
      </c>
      <c r="P3557" t="s">
        <v>106</v>
      </c>
      <c r="Q3557" t="s">
        <v>75</v>
      </c>
      <c r="R3557" t="s">
        <v>629</v>
      </c>
      <c r="S3557" t="str">
        <f t="shared" si="51"/>
        <v>MAMANI QUISPE, EDWIN</v>
      </c>
      <c r="T3557" t="s">
        <v>36</v>
      </c>
      <c r="U3557" t="s">
        <v>48</v>
      </c>
      <c r="V3557" t="s">
        <v>49</v>
      </c>
      <c r="W3557" t="s">
        <v>19394</v>
      </c>
      <c r="X3557" s="126">
        <v>27333</v>
      </c>
      <c r="Y3557" t="s">
        <v>2601</v>
      </c>
      <c r="AB3557" t="s">
        <v>38</v>
      </c>
      <c r="AC3557" t="s">
        <v>39</v>
      </c>
      <c r="AD3557" t="s">
        <v>40</v>
      </c>
    </row>
    <row r="3558" spans="1:30" x14ac:dyDescent="0.25">
      <c r="A3558" t="s">
        <v>2602</v>
      </c>
      <c r="B3558" t="s">
        <v>27</v>
      </c>
      <c r="C3558" t="s">
        <v>28</v>
      </c>
      <c r="D3558" t="s">
        <v>29</v>
      </c>
      <c r="E3558" t="s">
        <v>30</v>
      </c>
      <c r="F3558" t="s">
        <v>2503</v>
      </c>
      <c r="G3558" t="s">
        <v>2504</v>
      </c>
      <c r="H3558" t="s">
        <v>6354</v>
      </c>
      <c r="I3558" t="s">
        <v>6200</v>
      </c>
      <c r="J3558" t="s">
        <v>2602</v>
      </c>
      <c r="K3558" t="s">
        <v>31</v>
      </c>
      <c r="L3558" t="s">
        <v>31</v>
      </c>
      <c r="M3558" t="s">
        <v>9423</v>
      </c>
      <c r="N3558" t="s">
        <v>43</v>
      </c>
      <c r="O3558" t="s">
        <v>53</v>
      </c>
      <c r="P3558" t="s">
        <v>168</v>
      </c>
      <c r="Q3558" t="s">
        <v>106</v>
      </c>
      <c r="R3558" t="s">
        <v>2603</v>
      </c>
      <c r="S3558" t="str">
        <f t="shared" si="51"/>
        <v>ORTEGA MAMANI, NICANOR</v>
      </c>
      <c r="T3558" t="s">
        <v>52</v>
      </c>
      <c r="U3558" t="s">
        <v>48</v>
      </c>
      <c r="V3558" t="s">
        <v>49</v>
      </c>
      <c r="W3558" t="s">
        <v>19395</v>
      </c>
      <c r="X3558" s="126">
        <v>23386</v>
      </c>
      <c r="Y3558" t="s">
        <v>2604</v>
      </c>
      <c r="AB3558" t="s">
        <v>38</v>
      </c>
      <c r="AC3558" t="s">
        <v>39</v>
      </c>
      <c r="AD3558" t="s">
        <v>40</v>
      </c>
    </row>
    <row r="3559" spans="1:30" x14ac:dyDescent="0.25">
      <c r="A3559" t="s">
        <v>2605</v>
      </c>
      <c r="B3559" t="s">
        <v>27</v>
      </c>
      <c r="C3559" t="s">
        <v>28</v>
      </c>
      <c r="D3559" t="s">
        <v>29</v>
      </c>
      <c r="E3559" t="s">
        <v>30</v>
      </c>
      <c r="F3559" t="s">
        <v>2503</v>
      </c>
      <c r="G3559" t="s">
        <v>2504</v>
      </c>
      <c r="H3559" t="s">
        <v>6354</v>
      </c>
      <c r="I3559" t="s">
        <v>6200</v>
      </c>
      <c r="J3559" t="s">
        <v>2605</v>
      </c>
      <c r="K3559" t="s">
        <v>31</v>
      </c>
      <c r="L3559" t="s">
        <v>31</v>
      </c>
      <c r="M3559" t="s">
        <v>42</v>
      </c>
      <c r="N3559" t="s">
        <v>43</v>
      </c>
      <c r="O3559" t="s">
        <v>53</v>
      </c>
      <c r="P3559" t="s">
        <v>214</v>
      </c>
      <c r="Q3559" t="s">
        <v>350</v>
      </c>
      <c r="R3559" t="s">
        <v>2606</v>
      </c>
      <c r="S3559" t="str">
        <f t="shared" si="51"/>
        <v>PALACIOS FRISANCHO, JUAN FRANKLIN</v>
      </c>
      <c r="T3559" t="s">
        <v>47</v>
      </c>
      <c r="U3559" t="s">
        <v>48</v>
      </c>
      <c r="V3559" t="s">
        <v>49</v>
      </c>
      <c r="W3559" t="s">
        <v>19396</v>
      </c>
      <c r="X3559" s="126">
        <v>21341</v>
      </c>
      <c r="Y3559" t="s">
        <v>2607</v>
      </c>
      <c r="AB3559" t="s">
        <v>38</v>
      </c>
      <c r="AC3559" t="s">
        <v>39</v>
      </c>
      <c r="AD3559" t="s">
        <v>40</v>
      </c>
    </row>
    <row r="3560" spans="1:30" x14ac:dyDescent="0.25">
      <c r="A3560" t="s">
        <v>2608</v>
      </c>
      <c r="B3560" t="s">
        <v>27</v>
      </c>
      <c r="C3560" t="s">
        <v>28</v>
      </c>
      <c r="D3560" t="s">
        <v>29</v>
      </c>
      <c r="E3560" t="s">
        <v>30</v>
      </c>
      <c r="F3560" t="s">
        <v>2503</v>
      </c>
      <c r="G3560" t="s">
        <v>2504</v>
      </c>
      <c r="H3560" t="s">
        <v>6354</v>
      </c>
      <c r="I3560" t="s">
        <v>6200</v>
      </c>
      <c r="J3560" t="s">
        <v>2608</v>
      </c>
      <c r="K3560" t="s">
        <v>31</v>
      </c>
      <c r="L3560" t="s">
        <v>31</v>
      </c>
      <c r="M3560" t="s">
        <v>42</v>
      </c>
      <c r="N3560" t="s">
        <v>43</v>
      </c>
      <c r="O3560" t="s">
        <v>14451</v>
      </c>
      <c r="P3560" t="s">
        <v>733</v>
      </c>
      <c r="Q3560" t="s">
        <v>106</v>
      </c>
      <c r="R3560" t="s">
        <v>4450</v>
      </c>
      <c r="S3560" t="str">
        <f t="shared" si="51"/>
        <v>CCUNO MAMANI, SOLEDAD SILVIA</v>
      </c>
      <c r="T3560" t="s">
        <v>316</v>
      </c>
      <c r="U3560" t="s">
        <v>48</v>
      </c>
      <c r="V3560" t="s">
        <v>49</v>
      </c>
      <c r="W3560" t="s">
        <v>19397</v>
      </c>
      <c r="X3560" s="126">
        <v>24781</v>
      </c>
      <c r="Y3560" t="s">
        <v>4451</v>
      </c>
      <c r="AB3560" t="s">
        <v>38</v>
      </c>
      <c r="AC3560" t="s">
        <v>39</v>
      </c>
      <c r="AD3560" t="s">
        <v>40</v>
      </c>
    </row>
    <row r="3561" spans="1:30" x14ac:dyDescent="0.25">
      <c r="A3561" t="s">
        <v>2609</v>
      </c>
      <c r="B3561" t="s">
        <v>27</v>
      </c>
      <c r="C3561" t="s">
        <v>28</v>
      </c>
      <c r="D3561" t="s">
        <v>29</v>
      </c>
      <c r="E3561" t="s">
        <v>30</v>
      </c>
      <c r="F3561" t="s">
        <v>2503</v>
      </c>
      <c r="G3561" t="s">
        <v>2504</v>
      </c>
      <c r="H3561" t="s">
        <v>6354</v>
      </c>
      <c r="I3561" t="s">
        <v>6200</v>
      </c>
      <c r="J3561" t="s">
        <v>2609</v>
      </c>
      <c r="K3561" t="s">
        <v>31</v>
      </c>
      <c r="L3561" t="s">
        <v>31</v>
      </c>
      <c r="M3561" t="s">
        <v>42</v>
      </c>
      <c r="N3561" t="s">
        <v>43</v>
      </c>
      <c r="O3561" t="s">
        <v>2610</v>
      </c>
      <c r="P3561" t="s">
        <v>320</v>
      </c>
      <c r="Q3561" t="s">
        <v>113</v>
      </c>
      <c r="R3561" t="s">
        <v>2517</v>
      </c>
      <c r="S3561" t="str">
        <f t="shared" si="51"/>
        <v>HUAMAN PAREDES, WERNER ALBERT</v>
      </c>
      <c r="T3561" t="s">
        <v>59</v>
      </c>
      <c r="U3561" t="s">
        <v>48</v>
      </c>
      <c r="V3561" t="s">
        <v>813</v>
      </c>
      <c r="W3561" t="s">
        <v>19398</v>
      </c>
      <c r="X3561" s="126">
        <v>22964</v>
      </c>
      <c r="Y3561" t="s">
        <v>2518</v>
      </c>
      <c r="Z3561" s="126">
        <v>44256</v>
      </c>
      <c r="AA3561" s="126">
        <v>44561</v>
      </c>
      <c r="AB3561" t="s">
        <v>38</v>
      </c>
      <c r="AC3561" t="s">
        <v>39</v>
      </c>
      <c r="AD3561" t="s">
        <v>40</v>
      </c>
    </row>
    <row r="3562" spans="1:30" x14ac:dyDescent="0.25">
      <c r="B3562" t="s">
        <v>27</v>
      </c>
      <c r="C3562" t="s">
        <v>28</v>
      </c>
      <c r="D3562" t="s">
        <v>29</v>
      </c>
      <c r="E3562" t="s">
        <v>30</v>
      </c>
      <c r="F3562" t="s">
        <v>2503</v>
      </c>
      <c r="G3562" t="s">
        <v>2504</v>
      </c>
      <c r="H3562" t="s">
        <v>6354</v>
      </c>
      <c r="I3562" t="s">
        <v>6200</v>
      </c>
      <c r="J3562" t="s">
        <v>2609</v>
      </c>
      <c r="K3562" t="s">
        <v>31</v>
      </c>
      <c r="L3562" t="s">
        <v>31</v>
      </c>
      <c r="M3562" t="s">
        <v>42</v>
      </c>
      <c r="N3562" t="s">
        <v>61</v>
      </c>
      <c r="O3562" t="s">
        <v>19399</v>
      </c>
      <c r="P3562" t="s">
        <v>164</v>
      </c>
      <c r="Q3562" t="s">
        <v>138</v>
      </c>
      <c r="R3562" t="s">
        <v>23341</v>
      </c>
      <c r="S3562" s="189" t="s">
        <v>235</v>
      </c>
      <c r="T3562" t="s">
        <v>64</v>
      </c>
      <c r="U3562" t="s">
        <v>48</v>
      </c>
      <c r="V3562" t="s">
        <v>49</v>
      </c>
      <c r="W3562" t="s">
        <v>23342</v>
      </c>
      <c r="X3562" s="126">
        <v>31146</v>
      </c>
      <c r="Y3562" t="s">
        <v>23343</v>
      </c>
      <c r="Z3562" s="126">
        <v>44256</v>
      </c>
      <c r="AA3562" s="126">
        <v>44561</v>
      </c>
      <c r="AB3562" t="s">
        <v>302</v>
      </c>
      <c r="AC3562" t="s">
        <v>6628</v>
      </c>
      <c r="AD3562" t="s">
        <v>40</v>
      </c>
    </row>
    <row r="3563" spans="1:30" x14ac:dyDescent="0.25">
      <c r="B3563" t="s">
        <v>27</v>
      </c>
      <c r="C3563" t="s">
        <v>28</v>
      </c>
      <c r="D3563" t="s">
        <v>29</v>
      </c>
      <c r="E3563" t="s">
        <v>30</v>
      </c>
      <c r="F3563" t="s">
        <v>2503</v>
      </c>
      <c r="G3563" t="s">
        <v>2504</v>
      </c>
      <c r="H3563" t="s">
        <v>6354</v>
      </c>
      <c r="I3563" t="s">
        <v>6200</v>
      </c>
      <c r="J3563" t="s">
        <v>2613</v>
      </c>
      <c r="K3563" t="s">
        <v>31</v>
      </c>
      <c r="L3563" t="s">
        <v>31</v>
      </c>
      <c r="M3563" t="s">
        <v>42</v>
      </c>
      <c r="N3563" t="s">
        <v>61</v>
      </c>
      <c r="O3563" t="s">
        <v>19400</v>
      </c>
      <c r="P3563" t="s">
        <v>89</v>
      </c>
      <c r="Q3563" t="s">
        <v>106</v>
      </c>
      <c r="R3563" t="s">
        <v>527</v>
      </c>
      <c r="S3563" s="189" t="s">
        <v>235</v>
      </c>
      <c r="T3563" t="s">
        <v>64</v>
      </c>
      <c r="U3563" t="s">
        <v>48</v>
      </c>
      <c r="V3563" t="s">
        <v>49</v>
      </c>
      <c r="W3563" t="s">
        <v>23344</v>
      </c>
      <c r="X3563" s="126">
        <v>32410</v>
      </c>
      <c r="Y3563" t="s">
        <v>23345</v>
      </c>
      <c r="Z3563" s="126">
        <v>44475</v>
      </c>
      <c r="AA3563" s="126">
        <v>44561</v>
      </c>
      <c r="AB3563" t="s">
        <v>302</v>
      </c>
      <c r="AC3563" t="s">
        <v>6628</v>
      </c>
      <c r="AD3563" t="s">
        <v>40</v>
      </c>
    </row>
    <row r="3564" spans="1:30" x14ac:dyDescent="0.25">
      <c r="A3564" t="s">
        <v>2613</v>
      </c>
      <c r="B3564" t="s">
        <v>27</v>
      </c>
      <c r="C3564" t="s">
        <v>28</v>
      </c>
      <c r="D3564" t="s">
        <v>29</v>
      </c>
      <c r="E3564" t="s">
        <v>30</v>
      </c>
      <c r="F3564" t="s">
        <v>2503</v>
      </c>
      <c r="G3564" t="s">
        <v>2504</v>
      </c>
      <c r="H3564" t="s">
        <v>6354</v>
      </c>
      <c r="I3564" t="s">
        <v>6200</v>
      </c>
      <c r="J3564" t="s">
        <v>2613</v>
      </c>
      <c r="K3564" t="s">
        <v>31</v>
      </c>
      <c r="L3564" t="s">
        <v>31</v>
      </c>
      <c r="M3564" t="s">
        <v>42</v>
      </c>
      <c r="N3564" t="s">
        <v>43</v>
      </c>
      <c r="O3564" t="s">
        <v>53</v>
      </c>
      <c r="P3564" t="s">
        <v>2614</v>
      </c>
      <c r="Q3564" t="s">
        <v>2615</v>
      </c>
      <c r="R3564" t="s">
        <v>2616</v>
      </c>
      <c r="S3564" t="str">
        <f t="shared" si="51"/>
        <v>PASACA LUCANA, YUDITH MADELEINE</v>
      </c>
      <c r="T3564" t="s">
        <v>47</v>
      </c>
      <c r="U3564" t="s">
        <v>48</v>
      </c>
      <c r="V3564" t="s">
        <v>16183</v>
      </c>
      <c r="W3564" t="s">
        <v>19401</v>
      </c>
      <c r="X3564" s="126">
        <v>25203</v>
      </c>
      <c r="Y3564" t="s">
        <v>2617</v>
      </c>
      <c r="Z3564" s="126">
        <v>44475</v>
      </c>
      <c r="AA3564" s="126">
        <v>44561</v>
      </c>
      <c r="AB3564" t="s">
        <v>38</v>
      </c>
      <c r="AC3564" t="s">
        <v>39</v>
      </c>
      <c r="AD3564" t="s">
        <v>40</v>
      </c>
    </row>
    <row r="3565" spans="1:30" x14ac:dyDescent="0.25">
      <c r="A3565" t="s">
        <v>2619</v>
      </c>
      <c r="B3565" t="s">
        <v>27</v>
      </c>
      <c r="C3565" t="s">
        <v>28</v>
      </c>
      <c r="D3565" t="s">
        <v>29</v>
      </c>
      <c r="E3565" t="s">
        <v>30</v>
      </c>
      <c r="F3565" t="s">
        <v>2503</v>
      </c>
      <c r="G3565" t="s">
        <v>2504</v>
      </c>
      <c r="H3565" t="s">
        <v>6354</v>
      </c>
      <c r="I3565" t="s">
        <v>6200</v>
      </c>
      <c r="J3565" t="s">
        <v>2619</v>
      </c>
      <c r="K3565" t="s">
        <v>31</v>
      </c>
      <c r="L3565" t="s">
        <v>31</v>
      </c>
      <c r="M3565" t="s">
        <v>42</v>
      </c>
      <c r="N3565" t="s">
        <v>43</v>
      </c>
      <c r="O3565" t="s">
        <v>53</v>
      </c>
      <c r="P3565" t="s">
        <v>259</v>
      </c>
      <c r="Q3565" t="s">
        <v>75</v>
      </c>
      <c r="R3565" t="s">
        <v>2620</v>
      </c>
      <c r="S3565" t="str">
        <f t="shared" si="51"/>
        <v>PAUCAR QUISPE, RAUL LEANDRO</v>
      </c>
      <c r="T3565" t="s">
        <v>47</v>
      </c>
      <c r="U3565" t="s">
        <v>48</v>
      </c>
      <c r="V3565" t="s">
        <v>49</v>
      </c>
      <c r="W3565" t="s">
        <v>19402</v>
      </c>
      <c r="X3565" s="126">
        <v>21622</v>
      </c>
      <c r="Y3565" t="s">
        <v>2621</v>
      </c>
      <c r="AB3565" t="s">
        <v>38</v>
      </c>
      <c r="AC3565" t="s">
        <v>39</v>
      </c>
      <c r="AD3565" t="s">
        <v>40</v>
      </c>
    </row>
    <row r="3566" spans="1:30" x14ac:dyDescent="0.25">
      <c r="B3566" t="s">
        <v>27</v>
      </c>
      <c r="C3566" t="s">
        <v>28</v>
      </c>
      <c r="D3566" t="s">
        <v>29</v>
      </c>
      <c r="E3566" t="s">
        <v>30</v>
      </c>
      <c r="F3566" t="s">
        <v>2503</v>
      </c>
      <c r="G3566" t="s">
        <v>2504</v>
      </c>
      <c r="H3566" t="s">
        <v>6354</v>
      </c>
      <c r="I3566" t="s">
        <v>6200</v>
      </c>
      <c r="J3566" t="s">
        <v>2622</v>
      </c>
      <c r="K3566" t="s">
        <v>31</v>
      </c>
      <c r="L3566" t="s">
        <v>31</v>
      </c>
      <c r="M3566" t="s">
        <v>42</v>
      </c>
      <c r="N3566" t="s">
        <v>61</v>
      </c>
      <c r="O3566" t="s">
        <v>19403</v>
      </c>
      <c r="P3566" t="s">
        <v>126</v>
      </c>
      <c r="Q3566" t="s">
        <v>289</v>
      </c>
      <c r="R3566" t="s">
        <v>23346</v>
      </c>
      <c r="S3566" s="189" t="s">
        <v>235</v>
      </c>
      <c r="T3566" t="s">
        <v>64</v>
      </c>
      <c r="U3566" t="s">
        <v>48</v>
      </c>
      <c r="V3566" t="s">
        <v>49</v>
      </c>
      <c r="W3566" t="s">
        <v>23347</v>
      </c>
      <c r="X3566" s="126">
        <v>28521</v>
      </c>
      <c r="Y3566" t="s">
        <v>23348</v>
      </c>
      <c r="Z3566" s="126">
        <v>44309</v>
      </c>
      <c r="AA3566" s="126">
        <v>44561</v>
      </c>
      <c r="AB3566" t="s">
        <v>302</v>
      </c>
      <c r="AC3566" t="s">
        <v>6628</v>
      </c>
      <c r="AD3566" t="s">
        <v>40</v>
      </c>
    </row>
    <row r="3567" spans="1:30" x14ac:dyDescent="0.25">
      <c r="A3567" t="s">
        <v>2622</v>
      </c>
      <c r="B3567" t="s">
        <v>27</v>
      </c>
      <c r="C3567" t="s">
        <v>28</v>
      </c>
      <c r="D3567" t="s">
        <v>29</v>
      </c>
      <c r="E3567" t="s">
        <v>30</v>
      </c>
      <c r="F3567" t="s">
        <v>2503</v>
      </c>
      <c r="G3567" t="s">
        <v>2504</v>
      </c>
      <c r="H3567" t="s">
        <v>6354</v>
      </c>
      <c r="I3567" t="s">
        <v>6200</v>
      </c>
      <c r="J3567" t="s">
        <v>2622</v>
      </c>
      <c r="K3567" t="s">
        <v>31</v>
      </c>
      <c r="L3567" t="s">
        <v>31</v>
      </c>
      <c r="M3567" t="s">
        <v>42</v>
      </c>
      <c r="N3567" t="s">
        <v>43</v>
      </c>
      <c r="O3567" t="s">
        <v>53</v>
      </c>
      <c r="P3567" t="s">
        <v>911</v>
      </c>
      <c r="Q3567" t="s">
        <v>193</v>
      </c>
      <c r="R3567" t="s">
        <v>2623</v>
      </c>
      <c r="S3567" t="str">
        <f t="shared" si="51"/>
        <v>PAYE APAZA, DAVID ALBERTO</v>
      </c>
      <c r="T3567" t="s">
        <v>47</v>
      </c>
      <c r="U3567" t="s">
        <v>48</v>
      </c>
      <c r="V3567" t="s">
        <v>16183</v>
      </c>
      <c r="W3567" t="s">
        <v>19404</v>
      </c>
      <c r="X3567" s="126">
        <v>24326</v>
      </c>
      <c r="Y3567" t="s">
        <v>2624</v>
      </c>
      <c r="Z3567" s="126">
        <v>44267</v>
      </c>
      <c r="AA3567" s="126">
        <v>44561</v>
      </c>
      <c r="AB3567" t="s">
        <v>38</v>
      </c>
      <c r="AC3567" t="s">
        <v>39</v>
      </c>
      <c r="AD3567" t="s">
        <v>40</v>
      </c>
    </row>
    <row r="3568" spans="1:30" x14ac:dyDescent="0.25">
      <c r="B3568" t="s">
        <v>27</v>
      </c>
      <c r="C3568" t="s">
        <v>28</v>
      </c>
      <c r="D3568" t="s">
        <v>29</v>
      </c>
      <c r="E3568" t="s">
        <v>30</v>
      </c>
      <c r="F3568" t="s">
        <v>2503</v>
      </c>
      <c r="G3568" t="s">
        <v>2504</v>
      </c>
      <c r="H3568" t="s">
        <v>6354</v>
      </c>
      <c r="I3568" t="s">
        <v>6200</v>
      </c>
      <c r="J3568" t="s">
        <v>2625</v>
      </c>
      <c r="K3568" t="s">
        <v>31</v>
      </c>
      <c r="L3568" t="s">
        <v>31</v>
      </c>
      <c r="M3568" t="s">
        <v>42</v>
      </c>
      <c r="N3568" t="s">
        <v>61</v>
      </c>
      <c r="O3568" t="s">
        <v>19405</v>
      </c>
      <c r="P3568" t="s">
        <v>23349</v>
      </c>
      <c r="Q3568" t="s">
        <v>9303</v>
      </c>
      <c r="R3568" t="s">
        <v>23350</v>
      </c>
      <c r="S3568" s="189" t="s">
        <v>235</v>
      </c>
      <c r="T3568" t="s">
        <v>64</v>
      </c>
      <c r="U3568" t="s">
        <v>48</v>
      </c>
      <c r="V3568" t="s">
        <v>49</v>
      </c>
      <c r="W3568" t="s">
        <v>23351</v>
      </c>
      <c r="X3568" s="126">
        <v>34685</v>
      </c>
      <c r="Y3568" t="s">
        <v>23352</v>
      </c>
      <c r="Z3568" s="126">
        <v>44256</v>
      </c>
      <c r="AA3568" s="126">
        <v>44561</v>
      </c>
      <c r="AB3568" t="s">
        <v>302</v>
      </c>
      <c r="AC3568" t="s">
        <v>6628</v>
      </c>
      <c r="AD3568" t="s">
        <v>40</v>
      </c>
    </row>
    <row r="3569" spans="1:30" x14ac:dyDescent="0.25">
      <c r="A3569" t="s">
        <v>2625</v>
      </c>
      <c r="B3569" t="s">
        <v>27</v>
      </c>
      <c r="C3569" t="s">
        <v>28</v>
      </c>
      <c r="D3569" t="s">
        <v>29</v>
      </c>
      <c r="E3569" t="s">
        <v>30</v>
      </c>
      <c r="F3569" t="s">
        <v>2503</v>
      </c>
      <c r="G3569" t="s">
        <v>2504</v>
      </c>
      <c r="H3569" t="s">
        <v>6354</v>
      </c>
      <c r="I3569" t="s">
        <v>6200</v>
      </c>
      <c r="J3569" t="s">
        <v>2625</v>
      </c>
      <c r="K3569" t="s">
        <v>31</v>
      </c>
      <c r="L3569" t="s">
        <v>31</v>
      </c>
      <c r="M3569" t="s">
        <v>42</v>
      </c>
      <c r="N3569" t="s">
        <v>43</v>
      </c>
      <c r="O3569" t="s">
        <v>53</v>
      </c>
      <c r="P3569" t="s">
        <v>156</v>
      </c>
      <c r="Q3569" t="s">
        <v>305</v>
      </c>
      <c r="R3569" t="s">
        <v>2523</v>
      </c>
      <c r="S3569" t="str">
        <f t="shared" si="51"/>
        <v>PEREZ RODRIGUEZ, HERNAN OMAR</v>
      </c>
      <c r="T3569" t="s">
        <v>36</v>
      </c>
      <c r="U3569" t="s">
        <v>48</v>
      </c>
      <c r="V3569" t="s">
        <v>813</v>
      </c>
      <c r="W3569" t="s">
        <v>19406</v>
      </c>
      <c r="X3569" s="126">
        <v>25553</v>
      </c>
      <c r="Y3569" t="s">
        <v>2524</v>
      </c>
      <c r="Z3569" s="126">
        <v>43891</v>
      </c>
      <c r="AA3569" s="126">
        <v>44196</v>
      </c>
      <c r="AB3569" t="s">
        <v>38</v>
      </c>
      <c r="AC3569" t="s">
        <v>39</v>
      </c>
      <c r="AD3569" t="s">
        <v>40</v>
      </c>
    </row>
    <row r="3570" spans="1:30" x14ac:dyDescent="0.25">
      <c r="A3570" t="s">
        <v>2626</v>
      </c>
      <c r="B3570" t="s">
        <v>27</v>
      </c>
      <c r="C3570" t="s">
        <v>28</v>
      </c>
      <c r="D3570" t="s">
        <v>29</v>
      </c>
      <c r="E3570" t="s">
        <v>30</v>
      </c>
      <c r="F3570" t="s">
        <v>2503</v>
      </c>
      <c r="G3570" t="s">
        <v>2504</v>
      </c>
      <c r="H3570" t="s">
        <v>6354</v>
      </c>
      <c r="I3570" t="s">
        <v>6200</v>
      </c>
      <c r="J3570" t="s">
        <v>2626</v>
      </c>
      <c r="K3570" t="s">
        <v>31</v>
      </c>
      <c r="L3570" t="s">
        <v>31</v>
      </c>
      <c r="M3570" t="s">
        <v>42</v>
      </c>
      <c r="N3570" t="s">
        <v>43</v>
      </c>
      <c r="O3570" t="s">
        <v>2627</v>
      </c>
      <c r="P3570" t="s">
        <v>179</v>
      </c>
      <c r="Q3570" t="s">
        <v>174</v>
      </c>
      <c r="R3570" t="s">
        <v>4571</v>
      </c>
      <c r="S3570" t="str">
        <f t="shared" si="51"/>
        <v>TITO ROJAS, WILBER SAMUEL</v>
      </c>
      <c r="T3570" t="s">
        <v>64</v>
      </c>
      <c r="U3570" t="s">
        <v>48</v>
      </c>
      <c r="V3570" t="s">
        <v>49</v>
      </c>
      <c r="W3570" t="s">
        <v>19407</v>
      </c>
      <c r="X3570" s="126">
        <v>27073</v>
      </c>
      <c r="Y3570" t="s">
        <v>258</v>
      </c>
      <c r="AB3570" t="s">
        <v>38</v>
      </c>
      <c r="AC3570" t="s">
        <v>39</v>
      </c>
      <c r="AD3570" t="s">
        <v>40</v>
      </c>
    </row>
    <row r="3571" spans="1:30" x14ac:dyDescent="0.25">
      <c r="A3571" t="s">
        <v>2628</v>
      </c>
      <c r="B3571" t="s">
        <v>27</v>
      </c>
      <c r="C3571" t="s">
        <v>28</v>
      </c>
      <c r="D3571" t="s">
        <v>29</v>
      </c>
      <c r="E3571" t="s">
        <v>30</v>
      </c>
      <c r="F3571" t="s">
        <v>2503</v>
      </c>
      <c r="G3571" t="s">
        <v>2504</v>
      </c>
      <c r="H3571" t="s">
        <v>6354</v>
      </c>
      <c r="I3571" t="s">
        <v>6200</v>
      </c>
      <c r="J3571" t="s">
        <v>2628</v>
      </c>
      <c r="K3571" t="s">
        <v>31</v>
      </c>
      <c r="L3571" t="s">
        <v>31</v>
      </c>
      <c r="M3571" t="s">
        <v>42</v>
      </c>
      <c r="N3571" t="s">
        <v>43</v>
      </c>
      <c r="O3571" t="s">
        <v>53</v>
      </c>
      <c r="P3571" t="s">
        <v>75</v>
      </c>
      <c r="Q3571" t="s">
        <v>219</v>
      </c>
      <c r="R3571" t="s">
        <v>629</v>
      </c>
      <c r="S3571" t="str">
        <f t="shared" si="51"/>
        <v>QUISPE CASTILLO, EDWIN</v>
      </c>
      <c r="T3571" t="s">
        <v>59</v>
      </c>
      <c r="U3571" t="s">
        <v>48</v>
      </c>
      <c r="V3571" t="s">
        <v>49</v>
      </c>
      <c r="W3571" t="s">
        <v>19408</v>
      </c>
      <c r="X3571" s="126">
        <v>23720</v>
      </c>
      <c r="Y3571" t="s">
        <v>2521</v>
      </c>
      <c r="AB3571" t="s">
        <v>38</v>
      </c>
      <c r="AC3571" t="s">
        <v>39</v>
      </c>
      <c r="AD3571" t="s">
        <v>40</v>
      </c>
    </row>
    <row r="3572" spans="1:30" x14ac:dyDescent="0.25">
      <c r="A3572" t="s">
        <v>2629</v>
      </c>
      <c r="B3572" t="s">
        <v>27</v>
      </c>
      <c r="C3572" t="s">
        <v>28</v>
      </c>
      <c r="D3572" t="s">
        <v>29</v>
      </c>
      <c r="E3572" t="s">
        <v>30</v>
      </c>
      <c r="F3572" t="s">
        <v>2503</v>
      </c>
      <c r="G3572" t="s">
        <v>2504</v>
      </c>
      <c r="H3572" t="s">
        <v>6354</v>
      </c>
      <c r="I3572" t="s">
        <v>6200</v>
      </c>
      <c r="J3572" t="s">
        <v>2629</v>
      </c>
      <c r="K3572" t="s">
        <v>31</v>
      </c>
      <c r="L3572" t="s">
        <v>31</v>
      </c>
      <c r="M3572" t="s">
        <v>42</v>
      </c>
      <c r="N3572" t="s">
        <v>43</v>
      </c>
      <c r="O3572" t="s">
        <v>53</v>
      </c>
      <c r="P3572" t="s">
        <v>659</v>
      </c>
      <c r="Q3572" t="s">
        <v>76</v>
      </c>
      <c r="R3572" t="s">
        <v>2630</v>
      </c>
      <c r="S3572" t="str">
        <f t="shared" si="51"/>
        <v>RIVERA CONDORI, ROSA FELICIDAD</v>
      </c>
      <c r="T3572" t="s">
        <v>59</v>
      </c>
      <c r="U3572" t="s">
        <v>48</v>
      </c>
      <c r="V3572" t="s">
        <v>49</v>
      </c>
      <c r="W3572" t="s">
        <v>19409</v>
      </c>
      <c r="X3572" s="126">
        <v>23082</v>
      </c>
      <c r="Y3572" t="s">
        <v>2631</v>
      </c>
      <c r="AB3572" t="s">
        <v>38</v>
      </c>
      <c r="AC3572" t="s">
        <v>39</v>
      </c>
      <c r="AD3572" t="s">
        <v>40</v>
      </c>
    </row>
    <row r="3573" spans="1:30" x14ac:dyDescent="0.25">
      <c r="A3573" t="s">
        <v>2632</v>
      </c>
      <c r="B3573" t="s">
        <v>27</v>
      </c>
      <c r="C3573" t="s">
        <v>28</v>
      </c>
      <c r="D3573" t="s">
        <v>29</v>
      </c>
      <c r="E3573" t="s">
        <v>30</v>
      </c>
      <c r="F3573" t="s">
        <v>2503</v>
      </c>
      <c r="G3573" t="s">
        <v>2504</v>
      </c>
      <c r="H3573" t="s">
        <v>6354</v>
      </c>
      <c r="I3573" t="s">
        <v>6200</v>
      </c>
      <c r="J3573" t="s">
        <v>2632</v>
      </c>
      <c r="K3573" t="s">
        <v>31</v>
      </c>
      <c r="L3573" t="s">
        <v>31</v>
      </c>
      <c r="M3573" t="s">
        <v>2549</v>
      </c>
      <c r="N3573" t="s">
        <v>43</v>
      </c>
      <c r="O3573" t="s">
        <v>2633</v>
      </c>
      <c r="P3573" t="s">
        <v>482</v>
      </c>
      <c r="Q3573" t="s">
        <v>188</v>
      </c>
      <c r="R3573" t="s">
        <v>2634</v>
      </c>
      <c r="S3573" t="str">
        <f t="shared" si="51"/>
        <v>CAHUI PANCA, RAUL EDGAR</v>
      </c>
      <c r="T3573" t="s">
        <v>59</v>
      </c>
      <c r="U3573" t="s">
        <v>48</v>
      </c>
      <c r="V3573" t="s">
        <v>2550</v>
      </c>
      <c r="W3573" t="s">
        <v>19410</v>
      </c>
      <c r="X3573" s="126">
        <v>25014</v>
      </c>
      <c r="Y3573" t="s">
        <v>2635</v>
      </c>
      <c r="Z3573" s="126">
        <v>44256</v>
      </c>
      <c r="AA3573" s="126">
        <v>44561</v>
      </c>
      <c r="AB3573" t="s">
        <v>38</v>
      </c>
      <c r="AC3573" t="s">
        <v>39</v>
      </c>
      <c r="AD3573" t="s">
        <v>40</v>
      </c>
    </row>
    <row r="3574" spans="1:30" x14ac:dyDescent="0.25">
      <c r="B3574" t="s">
        <v>27</v>
      </c>
      <c r="C3574" t="s">
        <v>28</v>
      </c>
      <c r="D3574" t="s">
        <v>29</v>
      </c>
      <c r="E3574" t="s">
        <v>30</v>
      </c>
      <c r="F3574" t="s">
        <v>2503</v>
      </c>
      <c r="G3574" t="s">
        <v>2504</v>
      </c>
      <c r="H3574" t="s">
        <v>6354</v>
      </c>
      <c r="I3574" t="s">
        <v>6200</v>
      </c>
      <c r="J3574" t="s">
        <v>2632</v>
      </c>
      <c r="K3574" t="s">
        <v>31</v>
      </c>
      <c r="L3574" t="s">
        <v>31</v>
      </c>
      <c r="M3574" t="s">
        <v>42</v>
      </c>
      <c r="N3574" t="s">
        <v>61</v>
      </c>
      <c r="O3574" t="s">
        <v>19411</v>
      </c>
      <c r="P3574" t="s">
        <v>251</v>
      </c>
      <c r="Q3574" t="s">
        <v>8237</v>
      </c>
      <c r="R3574" t="s">
        <v>23353</v>
      </c>
      <c r="S3574" s="189" t="s">
        <v>235</v>
      </c>
      <c r="T3574" t="s">
        <v>64</v>
      </c>
      <c r="U3574" t="s">
        <v>784</v>
      </c>
      <c r="V3574" t="s">
        <v>49</v>
      </c>
      <c r="W3574" t="s">
        <v>23354</v>
      </c>
      <c r="X3574" s="126">
        <v>30777</v>
      </c>
      <c r="Y3574" t="s">
        <v>23355</v>
      </c>
      <c r="Z3574" s="126">
        <v>44256</v>
      </c>
      <c r="AA3574" s="126">
        <v>44561</v>
      </c>
      <c r="AB3574" t="s">
        <v>302</v>
      </c>
      <c r="AC3574" t="s">
        <v>6628</v>
      </c>
      <c r="AD3574" t="s">
        <v>40</v>
      </c>
    </row>
    <row r="3575" spans="1:30" x14ac:dyDescent="0.25">
      <c r="B3575" t="s">
        <v>27</v>
      </c>
      <c r="C3575" t="s">
        <v>28</v>
      </c>
      <c r="D3575" t="s">
        <v>29</v>
      </c>
      <c r="E3575" t="s">
        <v>30</v>
      </c>
      <c r="F3575" t="s">
        <v>2503</v>
      </c>
      <c r="G3575" t="s">
        <v>2504</v>
      </c>
      <c r="H3575" t="s">
        <v>6354</v>
      </c>
      <c r="I3575" t="s">
        <v>6200</v>
      </c>
      <c r="J3575" t="s">
        <v>2636</v>
      </c>
      <c r="K3575" t="s">
        <v>31</v>
      </c>
      <c r="L3575" t="s">
        <v>31</v>
      </c>
      <c r="M3575" t="s">
        <v>42</v>
      </c>
      <c r="N3575" t="s">
        <v>61</v>
      </c>
      <c r="O3575" t="s">
        <v>19412</v>
      </c>
      <c r="P3575" t="s">
        <v>387</v>
      </c>
      <c r="Q3575" t="s">
        <v>7165</v>
      </c>
      <c r="R3575" t="s">
        <v>23356</v>
      </c>
      <c r="S3575" s="189" t="s">
        <v>235</v>
      </c>
      <c r="T3575" t="s">
        <v>64</v>
      </c>
      <c r="U3575" t="s">
        <v>48</v>
      </c>
      <c r="V3575" t="s">
        <v>49</v>
      </c>
      <c r="W3575" t="s">
        <v>23357</v>
      </c>
      <c r="X3575" s="126">
        <v>30776</v>
      </c>
      <c r="Y3575" t="s">
        <v>23358</v>
      </c>
      <c r="Z3575" s="126">
        <v>44470</v>
      </c>
      <c r="AA3575" s="126">
        <v>44561</v>
      </c>
      <c r="AB3575" t="s">
        <v>302</v>
      </c>
      <c r="AC3575" t="s">
        <v>6628</v>
      </c>
      <c r="AD3575" t="s">
        <v>40</v>
      </c>
    </row>
    <row r="3576" spans="1:30" x14ac:dyDescent="0.25">
      <c r="A3576" t="s">
        <v>2636</v>
      </c>
      <c r="B3576" t="s">
        <v>27</v>
      </c>
      <c r="C3576" t="s">
        <v>28</v>
      </c>
      <c r="D3576" t="s">
        <v>29</v>
      </c>
      <c r="E3576" t="s">
        <v>30</v>
      </c>
      <c r="F3576" t="s">
        <v>2503</v>
      </c>
      <c r="G3576" t="s">
        <v>2504</v>
      </c>
      <c r="H3576" t="s">
        <v>6354</v>
      </c>
      <c r="I3576" t="s">
        <v>6200</v>
      </c>
      <c r="J3576" t="s">
        <v>2636</v>
      </c>
      <c r="K3576" t="s">
        <v>31</v>
      </c>
      <c r="L3576" t="s">
        <v>31</v>
      </c>
      <c r="M3576" t="s">
        <v>42</v>
      </c>
      <c r="N3576" t="s">
        <v>43</v>
      </c>
      <c r="O3576" t="s">
        <v>53</v>
      </c>
      <c r="P3576" t="s">
        <v>464</v>
      </c>
      <c r="Q3576" t="s">
        <v>284</v>
      </c>
      <c r="R3576" t="s">
        <v>2637</v>
      </c>
      <c r="S3576" t="str">
        <f t="shared" si="51"/>
        <v>ROSSEL SOSA, JOSE LUIS EUSEBIO</v>
      </c>
      <c r="T3576" t="s">
        <v>59</v>
      </c>
      <c r="U3576" t="s">
        <v>48</v>
      </c>
      <c r="V3576" t="s">
        <v>16183</v>
      </c>
      <c r="W3576" t="s">
        <v>19413</v>
      </c>
      <c r="X3576" s="126">
        <v>23360</v>
      </c>
      <c r="Y3576" t="s">
        <v>2638</v>
      </c>
      <c r="Z3576" s="126">
        <v>44470</v>
      </c>
      <c r="AA3576" s="126">
        <v>44561</v>
      </c>
      <c r="AB3576" t="s">
        <v>38</v>
      </c>
      <c r="AC3576" t="s">
        <v>39</v>
      </c>
      <c r="AD3576" t="s">
        <v>40</v>
      </c>
    </row>
    <row r="3577" spans="1:30" x14ac:dyDescent="0.25">
      <c r="A3577" t="s">
        <v>2639</v>
      </c>
      <c r="B3577" t="s">
        <v>27</v>
      </c>
      <c r="C3577" t="s">
        <v>28</v>
      </c>
      <c r="D3577" t="s">
        <v>29</v>
      </c>
      <c r="E3577" t="s">
        <v>30</v>
      </c>
      <c r="F3577" t="s">
        <v>2503</v>
      </c>
      <c r="G3577" t="s">
        <v>2504</v>
      </c>
      <c r="H3577" t="s">
        <v>6354</v>
      </c>
      <c r="I3577" t="s">
        <v>6200</v>
      </c>
      <c r="J3577" t="s">
        <v>2639</v>
      </c>
      <c r="K3577" t="s">
        <v>31</v>
      </c>
      <c r="L3577" t="s">
        <v>31</v>
      </c>
      <c r="M3577" t="s">
        <v>42</v>
      </c>
      <c r="N3577" t="s">
        <v>43</v>
      </c>
      <c r="O3577" t="s">
        <v>53</v>
      </c>
      <c r="P3577" t="s">
        <v>284</v>
      </c>
      <c r="Q3577" t="s">
        <v>305</v>
      </c>
      <c r="R3577" t="s">
        <v>1028</v>
      </c>
      <c r="S3577" t="str">
        <f t="shared" si="51"/>
        <v>SOSA RODRIGUEZ, WALTER</v>
      </c>
      <c r="T3577" t="s">
        <v>47</v>
      </c>
      <c r="U3577" t="s">
        <v>48</v>
      </c>
      <c r="V3577" t="s">
        <v>49</v>
      </c>
      <c r="W3577" t="s">
        <v>19414</v>
      </c>
      <c r="X3577" s="126">
        <v>22245</v>
      </c>
      <c r="Y3577" t="s">
        <v>2640</v>
      </c>
      <c r="AB3577" t="s">
        <v>38</v>
      </c>
      <c r="AC3577" t="s">
        <v>39</v>
      </c>
      <c r="AD3577" t="s">
        <v>40</v>
      </c>
    </row>
    <row r="3578" spans="1:30" x14ac:dyDescent="0.25">
      <c r="A3578" t="s">
        <v>2641</v>
      </c>
      <c r="B3578" t="s">
        <v>27</v>
      </c>
      <c r="C3578" t="s">
        <v>28</v>
      </c>
      <c r="D3578" t="s">
        <v>29</v>
      </c>
      <c r="E3578" t="s">
        <v>30</v>
      </c>
      <c r="F3578" t="s">
        <v>2503</v>
      </c>
      <c r="G3578" t="s">
        <v>2504</v>
      </c>
      <c r="H3578" t="s">
        <v>6354</v>
      </c>
      <c r="I3578" t="s">
        <v>6200</v>
      </c>
      <c r="J3578" t="s">
        <v>2641</v>
      </c>
      <c r="K3578" t="s">
        <v>31</v>
      </c>
      <c r="L3578" t="s">
        <v>31</v>
      </c>
      <c r="M3578" t="s">
        <v>42</v>
      </c>
      <c r="N3578" t="s">
        <v>43</v>
      </c>
      <c r="O3578" t="s">
        <v>2643</v>
      </c>
      <c r="P3578" t="s">
        <v>179</v>
      </c>
      <c r="Q3578" t="s">
        <v>75</v>
      </c>
      <c r="R3578" t="s">
        <v>2644</v>
      </c>
      <c r="S3578" t="str">
        <f t="shared" si="51"/>
        <v>TITO QUISPE, EDWIN PRESENTACION</v>
      </c>
      <c r="T3578" t="s">
        <v>59</v>
      </c>
      <c r="U3578" t="s">
        <v>48</v>
      </c>
      <c r="V3578" t="s">
        <v>49</v>
      </c>
      <c r="W3578" t="s">
        <v>19415</v>
      </c>
      <c r="X3578" s="126">
        <v>22971</v>
      </c>
      <c r="Y3578" t="s">
        <v>2646</v>
      </c>
      <c r="AB3578" t="s">
        <v>38</v>
      </c>
      <c r="AC3578" t="s">
        <v>39</v>
      </c>
      <c r="AD3578" t="s">
        <v>40</v>
      </c>
    </row>
    <row r="3579" spans="1:30" x14ac:dyDescent="0.25">
      <c r="A3579" t="s">
        <v>2647</v>
      </c>
      <c r="B3579" t="s">
        <v>27</v>
      </c>
      <c r="C3579" t="s">
        <v>28</v>
      </c>
      <c r="D3579" t="s">
        <v>29</v>
      </c>
      <c r="E3579" t="s">
        <v>30</v>
      </c>
      <c r="F3579" t="s">
        <v>2503</v>
      </c>
      <c r="G3579" t="s">
        <v>2504</v>
      </c>
      <c r="H3579" t="s">
        <v>6354</v>
      </c>
      <c r="I3579" t="s">
        <v>6200</v>
      </c>
      <c r="J3579" t="s">
        <v>2647</v>
      </c>
      <c r="K3579" t="s">
        <v>31</v>
      </c>
      <c r="L3579" t="s">
        <v>31</v>
      </c>
      <c r="M3579" t="s">
        <v>42</v>
      </c>
      <c r="N3579" t="s">
        <v>43</v>
      </c>
      <c r="O3579" t="s">
        <v>1103</v>
      </c>
      <c r="P3579" t="s">
        <v>106</v>
      </c>
      <c r="Q3579" t="s">
        <v>152</v>
      </c>
      <c r="R3579" t="s">
        <v>7233</v>
      </c>
      <c r="S3579" t="str">
        <f t="shared" si="51"/>
        <v>MAMANI RAMOS, ASUNCION</v>
      </c>
      <c r="T3579" t="s">
        <v>52</v>
      </c>
      <c r="U3579" t="s">
        <v>48</v>
      </c>
      <c r="V3579" t="s">
        <v>49</v>
      </c>
      <c r="W3579" t="s">
        <v>19416</v>
      </c>
      <c r="X3579" s="126">
        <v>23962</v>
      </c>
      <c r="Y3579" t="s">
        <v>15887</v>
      </c>
      <c r="AB3579" t="s">
        <v>38</v>
      </c>
      <c r="AC3579" t="s">
        <v>39</v>
      </c>
      <c r="AD3579" t="s">
        <v>40</v>
      </c>
    </row>
    <row r="3580" spans="1:30" x14ac:dyDescent="0.25">
      <c r="B3580" t="s">
        <v>27</v>
      </c>
      <c r="C3580" t="s">
        <v>28</v>
      </c>
      <c r="D3580" t="s">
        <v>29</v>
      </c>
      <c r="E3580" t="s">
        <v>30</v>
      </c>
      <c r="F3580" t="s">
        <v>2503</v>
      </c>
      <c r="G3580" t="s">
        <v>2504</v>
      </c>
      <c r="H3580" t="s">
        <v>6354</v>
      </c>
      <c r="I3580" t="s">
        <v>6200</v>
      </c>
      <c r="J3580" t="s">
        <v>2648</v>
      </c>
      <c r="K3580" t="s">
        <v>31</v>
      </c>
      <c r="L3580" t="s">
        <v>31</v>
      </c>
      <c r="M3580" t="s">
        <v>42</v>
      </c>
      <c r="N3580" t="s">
        <v>61</v>
      </c>
      <c r="O3580" t="s">
        <v>19417</v>
      </c>
      <c r="P3580" t="s">
        <v>6807</v>
      </c>
      <c r="Q3580" t="s">
        <v>75</v>
      </c>
      <c r="R3580" t="s">
        <v>6786</v>
      </c>
      <c r="S3580" s="189" t="s">
        <v>235</v>
      </c>
      <c r="T3580" t="s">
        <v>64</v>
      </c>
      <c r="U3580" t="s">
        <v>48</v>
      </c>
      <c r="V3580" t="s">
        <v>49</v>
      </c>
      <c r="W3580" t="s">
        <v>23359</v>
      </c>
      <c r="X3580" s="126">
        <v>30161</v>
      </c>
      <c r="Y3580" t="s">
        <v>23360</v>
      </c>
      <c r="Z3580" s="126">
        <v>44256</v>
      </c>
      <c r="AA3580" s="126">
        <v>44561</v>
      </c>
      <c r="AB3580" t="s">
        <v>302</v>
      </c>
      <c r="AC3580" t="s">
        <v>6628</v>
      </c>
      <c r="AD3580" t="s">
        <v>40</v>
      </c>
    </row>
    <row r="3581" spans="1:30" x14ac:dyDescent="0.25">
      <c r="A3581" t="s">
        <v>2648</v>
      </c>
      <c r="B3581" t="s">
        <v>27</v>
      </c>
      <c r="C3581" t="s">
        <v>28</v>
      </c>
      <c r="D3581" t="s">
        <v>29</v>
      </c>
      <c r="E3581" t="s">
        <v>30</v>
      </c>
      <c r="F3581" t="s">
        <v>2503</v>
      </c>
      <c r="G3581" t="s">
        <v>2504</v>
      </c>
      <c r="H3581" t="s">
        <v>6354</v>
      </c>
      <c r="I3581" t="s">
        <v>6200</v>
      </c>
      <c r="J3581" t="s">
        <v>2648</v>
      </c>
      <c r="K3581" t="s">
        <v>31</v>
      </c>
      <c r="L3581" t="s">
        <v>31</v>
      </c>
      <c r="M3581" t="s">
        <v>42</v>
      </c>
      <c r="N3581" t="s">
        <v>43</v>
      </c>
      <c r="O3581" t="s">
        <v>1103</v>
      </c>
      <c r="P3581" t="s">
        <v>237</v>
      </c>
      <c r="Q3581" t="s">
        <v>978</v>
      </c>
      <c r="R3581" t="s">
        <v>2649</v>
      </c>
      <c r="S3581" t="str">
        <f t="shared" si="51"/>
        <v>VASQUEZ CANSAYA, LUIS CESAR</v>
      </c>
      <c r="T3581" t="s">
        <v>36</v>
      </c>
      <c r="U3581" t="s">
        <v>48</v>
      </c>
      <c r="V3581" t="s">
        <v>813</v>
      </c>
      <c r="W3581" t="s">
        <v>19418</v>
      </c>
      <c r="X3581" s="126">
        <v>25456</v>
      </c>
      <c r="Y3581" t="s">
        <v>2650</v>
      </c>
      <c r="Z3581" s="126">
        <v>44256</v>
      </c>
      <c r="AA3581" s="126">
        <v>44561</v>
      </c>
      <c r="AB3581" t="s">
        <v>38</v>
      </c>
      <c r="AC3581" t="s">
        <v>39</v>
      </c>
      <c r="AD3581" t="s">
        <v>40</v>
      </c>
    </row>
    <row r="3582" spans="1:30" x14ac:dyDescent="0.25">
      <c r="B3582" t="s">
        <v>27</v>
      </c>
      <c r="C3582" t="s">
        <v>28</v>
      </c>
      <c r="D3582" t="s">
        <v>29</v>
      </c>
      <c r="E3582" t="s">
        <v>30</v>
      </c>
      <c r="F3582" t="s">
        <v>2503</v>
      </c>
      <c r="G3582" t="s">
        <v>2504</v>
      </c>
      <c r="H3582" t="s">
        <v>6354</v>
      </c>
      <c r="I3582" t="s">
        <v>6200</v>
      </c>
      <c r="J3582" t="s">
        <v>2651</v>
      </c>
      <c r="K3582" t="s">
        <v>31</v>
      </c>
      <c r="L3582" t="s">
        <v>31</v>
      </c>
      <c r="M3582" t="s">
        <v>42</v>
      </c>
      <c r="N3582" t="s">
        <v>61</v>
      </c>
      <c r="O3582" t="s">
        <v>19419</v>
      </c>
      <c r="P3582" t="s">
        <v>6407</v>
      </c>
      <c r="Q3582" t="s">
        <v>159</v>
      </c>
      <c r="R3582" t="s">
        <v>23361</v>
      </c>
      <c r="S3582" s="189" t="s">
        <v>235</v>
      </c>
      <c r="T3582" t="s">
        <v>64</v>
      </c>
      <c r="U3582" t="s">
        <v>48</v>
      </c>
      <c r="V3582" t="s">
        <v>49</v>
      </c>
      <c r="W3582" t="s">
        <v>23362</v>
      </c>
      <c r="X3582" s="126">
        <v>30735</v>
      </c>
      <c r="Y3582" t="s">
        <v>23363</v>
      </c>
      <c r="Z3582" s="126">
        <v>44256</v>
      </c>
      <c r="AA3582" s="126">
        <v>44561</v>
      </c>
      <c r="AB3582" t="s">
        <v>302</v>
      </c>
      <c r="AC3582" t="s">
        <v>6628</v>
      </c>
      <c r="AD3582" t="s">
        <v>40</v>
      </c>
    </row>
    <row r="3583" spans="1:30" x14ac:dyDescent="0.25">
      <c r="A3583" t="s">
        <v>2651</v>
      </c>
      <c r="B3583" t="s">
        <v>27</v>
      </c>
      <c r="C3583" t="s">
        <v>28</v>
      </c>
      <c r="D3583" t="s">
        <v>29</v>
      </c>
      <c r="E3583" t="s">
        <v>30</v>
      </c>
      <c r="F3583" t="s">
        <v>2503</v>
      </c>
      <c r="G3583" t="s">
        <v>2504</v>
      </c>
      <c r="H3583" t="s">
        <v>6354</v>
      </c>
      <c r="I3583" t="s">
        <v>6200</v>
      </c>
      <c r="J3583" t="s">
        <v>2651</v>
      </c>
      <c r="K3583" t="s">
        <v>31</v>
      </c>
      <c r="L3583" t="s">
        <v>31</v>
      </c>
      <c r="M3583" t="s">
        <v>42</v>
      </c>
      <c r="N3583" t="s">
        <v>43</v>
      </c>
      <c r="O3583" t="s">
        <v>1817</v>
      </c>
      <c r="P3583" t="s">
        <v>62</v>
      </c>
      <c r="Q3583" t="s">
        <v>401</v>
      </c>
      <c r="R3583" t="s">
        <v>891</v>
      </c>
      <c r="S3583" t="str">
        <f t="shared" si="51"/>
        <v>MEDINA ALANOCA, VICTOR RAUL</v>
      </c>
      <c r="T3583" t="s">
        <v>59</v>
      </c>
      <c r="U3583" t="s">
        <v>48</v>
      </c>
      <c r="V3583" t="s">
        <v>813</v>
      </c>
      <c r="W3583" t="s">
        <v>19420</v>
      </c>
      <c r="X3583" s="126">
        <v>24824</v>
      </c>
      <c r="Y3583" t="s">
        <v>2652</v>
      </c>
      <c r="Z3583" s="126">
        <v>44256</v>
      </c>
      <c r="AA3583" s="126">
        <v>44561</v>
      </c>
      <c r="AB3583" t="s">
        <v>38</v>
      </c>
      <c r="AC3583" t="s">
        <v>39</v>
      </c>
      <c r="AD3583" t="s">
        <v>40</v>
      </c>
    </row>
    <row r="3584" spans="1:30" x14ac:dyDescent="0.25">
      <c r="A3584" t="s">
        <v>2653</v>
      </c>
      <c r="B3584" t="s">
        <v>27</v>
      </c>
      <c r="C3584" t="s">
        <v>28</v>
      </c>
      <c r="D3584" t="s">
        <v>29</v>
      </c>
      <c r="E3584" t="s">
        <v>30</v>
      </c>
      <c r="F3584" t="s">
        <v>2503</v>
      </c>
      <c r="G3584" t="s">
        <v>2504</v>
      </c>
      <c r="H3584" t="s">
        <v>6354</v>
      </c>
      <c r="I3584" t="s">
        <v>6200</v>
      </c>
      <c r="J3584" t="s">
        <v>2653</v>
      </c>
      <c r="K3584" t="s">
        <v>31</v>
      </c>
      <c r="L3584" t="s">
        <v>31</v>
      </c>
      <c r="M3584" t="s">
        <v>42</v>
      </c>
      <c r="N3584" t="s">
        <v>61</v>
      </c>
      <c r="O3584" t="s">
        <v>14453</v>
      </c>
      <c r="P3584" t="s">
        <v>126</v>
      </c>
      <c r="Q3584" t="s">
        <v>75</v>
      </c>
      <c r="R3584" t="s">
        <v>23364</v>
      </c>
      <c r="S3584" s="189" t="s">
        <v>235</v>
      </c>
      <c r="T3584" t="s">
        <v>64</v>
      </c>
      <c r="U3584" t="s">
        <v>48</v>
      </c>
      <c r="V3584" t="s">
        <v>49</v>
      </c>
      <c r="W3584" t="s">
        <v>23365</v>
      </c>
      <c r="X3584" s="126">
        <v>32547</v>
      </c>
      <c r="Y3584" t="s">
        <v>23366</v>
      </c>
      <c r="Z3584" s="126">
        <v>44256</v>
      </c>
      <c r="AA3584" s="126">
        <v>44561</v>
      </c>
      <c r="AB3584" t="s">
        <v>38</v>
      </c>
      <c r="AC3584" t="s">
        <v>6628</v>
      </c>
      <c r="AD3584" t="s">
        <v>40</v>
      </c>
    </row>
    <row r="3585" spans="1:30" x14ac:dyDescent="0.25">
      <c r="A3585" t="s">
        <v>2654</v>
      </c>
      <c r="B3585" t="s">
        <v>27</v>
      </c>
      <c r="C3585" t="s">
        <v>28</v>
      </c>
      <c r="D3585" t="s">
        <v>29</v>
      </c>
      <c r="E3585" t="s">
        <v>30</v>
      </c>
      <c r="F3585" t="s">
        <v>2503</v>
      </c>
      <c r="G3585" t="s">
        <v>2504</v>
      </c>
      <c r="H3585" t="s">
        <v>6354</v>
      </c>
      <c r="I3585" t="s">
        <v>6200</v>
      </c>
      <c r="J3585" t="s">
        <v>2654</v>
      </c>
      <c r="K3585" t="s">
        <v>31</v>
      </c>
      <c r="L3585" t="s">
        <v>31</v>
      </c>
      <c r="M3585" t="s">
        <v>42</v>
      </c>
      <c r="N3585" t="s">
        <v>61</v>
      </c>
      <c r="O3585" t="s">
        <v>2655</v>
      </c>
      <c r="P3585" t="s">
        <v>75</v>
      </c>
      <c r="Q3585" t="s">
        <v>647</v>
      </c>
      <c r="R3585" t="s">
        <v>23367</v>
      </c>
      <c r="S3585" s="189" t="s">
        <v>235</v>
      </c>
      <c r="T3585" t="s">
        <v>64</v>
      </c>
      <c r="U3585" t="s">
        <v>48</v>
      </c>
      <c r="V3585" t="s">
        <v>49</v>
      </c>
      <c r="W3585" t="s">
        <v>23368</v>
      </c>
      <c r="X3585" s="126">
        <v>28131</v>
      </c>
      <c r="Y3585" t="s">
        <v>23369</v>
      </c>
      <c r="Z3585" s="126">
        <v>44256</v>
      </c>
      <c r="AA3585" s="126">
        <v>44561</v>
      </c>
      <c r="AB3585" t="s">
        <v>38</v>
      </c>
      <c r="AC3585" t="s">
        <v>6628</v>
      </c>
      <c r="AD3585" t="s">
        <v>40</v>
      </c>
    </row>
    <row r="3586" spans="1:30" x14ac:dyDescent="0.25">
      <c r="A3586" t="s">
        <v>2656</v>
      </c>
      <c r="B3586" t="s">
        <v>27</v>
      </c>
      <c r="C3586" t="s">
        <v>28</v>
      </c>
      <c r="D3586" t="s">
        <v>29</v>
      </c>
      <c r="E3586" t="s">
        <v>30</v>
      </c>
      <c r="F3586" t="s">
        <v>2503</v>
      </c>
      <c r="G3586" t="s">
        <v>2504</v>
      </c>
      <c r="H3586" t="s">
        <v>6354</v>
      </c>
      <c r="I3586" t="s">
        <v>6200</v>
      </c>
      <c r="J3586" t="s">
        <v>2656</v>
      </c>
      <c r="K3586" t="s">
        <v>31</v>
      </c>
      <c r="L3586" t="s">
        <v>31</v>
      </c>
      <c r="M3586" t="s">
        <v>42</v>
      </c>
      <c r="N3586" t="s">
        <v>43</v>
      </c>
      <c r="O3586" t="s">
        <v>2657</v>
      </c>
      <c r="P3586" t="s">
        <v>74</v>
      </c>
      <c r="Q3586" t="s">
        <v>106</v>
      </c>
      <c r="R3586" t="s">
        <v>73</v>
      </c>
      <c r="S3586" t="str">
        <f t="shared" si="51"/>
        <v>HUANCA MAMANI, MARIA ISABEL</v>
      </c>
      <c r="T3586" t="s">
        <v>59</v>
      </c>
      <c r="U3586" t="s">
        <v>48</v>
      </c>
      <c r="V3586" t="s">
        <v>49</v>
      </c>
      <c r="W3586" t="s">
        <v>19421</v>
      </c>
      <c r="X3586" s="126">
        <v>25972</v>
      </c>
      <c r="Y3586" t="s">
        <v>2658</v>
      </c>
      <c r="AB3586" t="s">
        <v>38</v>
      </c>
      <c r="AC3586" t="s">
        <v>39</v>
      </c>
      <c r="AD3586" t="s">
        <v>40</v>
      </c>
    </row>
    <row r="3587" spans="1:30" x14ac:dyDescent="0.25">
      <c r="A3587" t="s">
        <v>4140</v>
      </c>
      <c r="B3587" t="s">
        <v>27</v>
      </c>
      <c r="C3587" t="s">
        <v>28</v>
      </c>
      <c r="D3587" t="s">
        <v>29</v>
      </c>
      <c r="E3587" t="s">
        <v>30</v>
      </c>
      <c r="F3587" t="s">
        <v>2503</v>
      </c>
      <c r="G3587" t="s">
        <v>2504</v>
      </c>
      <c r="H3587" t="s">
        <v>6354</v>
      </c>
      <c r="I3587" t="s">
        <v>6200</v>
      </c>
      <c r="J3587" t="s">
        <v>4140</v>
      </c>
      <c r="K3587" t="s">
        <v>31</v>
      </c>
      <c r="L3587" t="s">
        <v>31</v>
      </c>
      <c r="M3587" t="s">
        <v>42</v>
      </c>
      <c r="N3587" t="s">
        <v>43</v>
      </c>
      <c r="O3587" t="s">
        <v>15848</v>
      </c>
      <c r="P3587" t="s">
        <v>759</v>
      </c>
      <c r="Q3587" t="s">
        <v>1062</v>
      </c>
      <c r="R3587" t="s">
        <v>1005</v>
      </c>
      <c r="S3587" t="str">
        <f t="shared" si="51"/>
        <v>OLAGUIVEL ITURRY, ANIBAL</v>
      </c>
      <c r="T3587" t="s">
        <v>64</v>
      </c>
      <c r="U3587" t="s">
        <v>48</v>
      </c>
      <c r="V3587" t="s">
        <v>49</v>
      </c>
      <c r="W3587" t="s">
        <v>19422</v>
      </c>
      <c r="X3587" s="126">
        <v>26414</v>
      </c>
      <c r="Y3587" t="s">
        <v>19423</v>
      </c>
      <c r="Z3587" s="126">
        <v>44256</v>
      </c>
      <c r="AB3587" t="s">
        <v>38</v>
      </c>
      <c r="AC3587" t="s">
        <v>39</v>
      </c>
      <c r="AD3587" t="s">
        <v>40</v>
      </c>
    </row>
    <row r="3588" spans="1:30" x14ac:dyDescent="0.25">
      <c r="A3588" t="s">
        <v>4923</v>
      </c>
      <c r="B3588" t="s">
        <v>27</v>
      </c>
      <c r="C3588" t="s">
        <v>28</v>
      </c>
      <c r="D3588" t="s">
        <v>29</v>
      </c>
      <c r="E3588" t="s">
        <v>30</v>
      </c>
      <c r="F3588" t="s">
        <v>2503</v>
      </c>
      <c r="G3588" t="s">
        <v>2504</v>
      </c>
      <c r="H3588" t="s">
        <v>6354</v>
      </c>
      <c r="I3588" t="s">
        <v>6200</v>
      </c>
      <c r="J3588" t="s">
        <v>4923</v>
      </c>
      <c r="K3588" t="s">
        <v>31</v>
      </c>
      <c r="L3588" t="s">
        <v>31</v>
      </c>
      <c r="M3588" t="s">
        <v>42</v>
      </c>
      <c r="N3588" t="s">
        <v>43</v>
      </c>
      <c r="O3588" t="s">
        <v>6569</v>
      </c>
      <c r="P3588" t="s">
        <v>569</v>
      </c>
      <c r="Q3588" t="s">
        <v>194</v>
      </c>
      <c r="R3588" t="s">
        <v>4924</v>
      </c>
      <c r="S3588" t="str">
        <f t="shared" ref="S3588:S3650" si="52">CONCATENATE(P3588," ",Q3588,","," ",R3588)</f>
        <v>GUILLEN VALDEZ, SALOME MARTHA</v>
      </c>
      <c r="T3588" t="s">
        <v>64</v>
      </c>
      <c r="U3588" t="s">
        <v>48</v>
      </c>
      <c r="V3588" t="s">
        <v>49</v>
      </c>
      <c r="W3588" t="s">
        <v>19424</v>
      </c>
      <c r="X3588" s="126">
        <v>23666</v>
      </c>
      <c r="Y3588" t="s">
        <v>4925</v>
      </c>
      <c r="AB3588" t="s">
        <v>38</v>
      </c>
      <c r="AC3588" t="s">
        <v>39</v>
      </c>
      <c r="AD3588" t="s">
        <v>40</v>
      </c>
    </row>
    <row r="3589" spans="1:30" x14ac:dyDescent="0.25">
      <c r="A3589" t="s">
        <v>2659</v>
      </c>
      <c r="B3589" t="s">
        <v>27</v>
      </c>
      <c r="C3589" t="s">
        <v>28</v>
      </c>
      <c r="D3589" t="s">
        <v>29</v>
      </c>
      <c r="E3589" t="s">
        <v>30</v>
      </c>
      <c r="F3589" t="s">
        <v>2503</v>
      </c>
      <c r="G3589" t="s">
        <v>2504</v>
      </c>
      <c r="H3589" t="s">
        <v>6354</v>
      </c>
      <c r="I3589" t="s">
        <v>6200</v>
      </c>
      <c r="J3589" t="s">
        <v>2659</v>
      </c>
      <c r="K3589" t="s">
        <v>31</v>
      </c>
      <c r="L3589" t="s">
        <v>31</v>
      </c>
      <c r="M3589" t="s">
        <v>42</v>
      </c>
      <c r="N3589" t="s">
        <v>43</v>
      </c>
      <c r="O3589" t="s">
        <v>2660</v>
      </c>
      <c r="P3589" t="s">
        <v>370</v>
      </c>
      <c r="Q3589" t="s">
        <v>121</v>
      </c>
      <c r="R3589" t="s">
        <v>599</v>
      </c>
      <c r="S3589" t="str">
        <f t="shared" si="52"/>
        <v>RAMIREZ QUILCA, MARY</v>
      </c>
      <c r="T3589" t="s">
        <v>64</v>
      </c>
      <c r="U3589" t="s">
        <v>48</v>
      </c>
      <c r="V3589" t="s">
        <v>49</v>
      </c>
      <c r="W3589" t="s">
        <v>19425</v>
      </c>
      <c r="X3589" s="126">
        <v>28738</v>
      </c>
      <c r="Y3589" t="s">
        <v>6410</v>
      </c>
      <c r="AB3589" t="s">
        <v>38</v>
      </c>
      <c r="AC3589" t="s">
        <v>39</v>
      </c>
      <c r="AD3589" t="s">
        <v>40</v>
      </c>
    </row>
    <row r="3590" spans="1:30" x14ac:dyDescent="0.25">
      <c r="A3590" t="s">
        <v>19426</v>
      </c>
      <c r="B3590" t="s">
        <v>27</v>
      </c>
      <c r="C3590" t="s">
        <v>28</v>
      </c>
      <c r="D3590" t="s">
        <v>29</v>
      </c>
      <c r="E3590" t="s">
        <v>30</v>
      </c>
      <c r="F3590" t="s">
        <v>2503</v>
      </c>
      <c r="G3590" t="s">
        <v>2504</v>
      </c>
      <c r="H3590" t="s">
        <v>6354</v>
      </c>
      <c r="I3590" t="s">
        <v>6200</v>
      </c>
      <c r="J3590" t="s">
        <v>19426</v>
      </c>
      <c r="K3590" t="s">
        <v>31</v>
      </c>
      <c r="L3590" t="s">
        <v>31</v>
      </c>
      <c r="M3590" t="s">
        <v>1332</v>
      </c>
      <c r="N3590" t="s">
        <v>61</v>
      </c>
      <c r="O3590" t="s">
        <v>17060</v>
      </c>
      <c r="P3590" t="s">
        <v>381</v>
      </c>
      <c r="Q3590" t="s">
        <v>382</v>
      </c>
      <c r="R3590" t="s">
        <v>23160</v>
      </c>
      <c r="S3590" s="189" t="s">
        <v>235</v>
      </c>
      <c r="T3590" t="s">
        <v>64</v>
      </c>
      <c r="U3590" t="s">
        <v>48</v>
      </c>
      <c r="V3590" t="s">
        <v>49</v>
      </c>
      <c r="W3590" t="s">
        <v>23370</v>
      </c>
      <c r="X3590" s="126">
        <v>31728</v>
      </c>
      <c r="Y3590" t="s">
        <v>23371</v>
      </c>
      <c r="Z3590" s="126">
        <v>44259</v>
      </c>
      <c r="AA3590" s="126">
        <v>44561</v>
      </c>
      <c r="AB3590" t="s">
        <v>119</v>
      </c>
      <c r="AC3590" t="s">
        <v>6628</v>
      </c>
      <c r="AD3590" t="s">
        <v>40</v>
      </c>
    </row>
    <row r="3591" spans="1:30" x14ac:dyDescent="0.25">
      <c r="A3591" t="s">
        <v>19427</v>
      </c>
      <c r="B3591" t="s">
        <v>27</v>
      </c>
      <c r="C3591" t="s">
        <v>28</v>
      </c>
      <c r="D3591" t="s">
        <v>29</v>
      </c>
      <c r="E3591" t="s">
        <v>30</v>
      </c>
      <c r="F3591" t="s">
        <v>2503</v>
      </c>
      <c r="G3591" t="s">
        <v>2504</v>
      </c>
      <c r="H3591" t="s">
        <v>6354</v>
      </c>
      <c r="I3591" t="s">
        <v>6200</v>
      </c>
      <c r="J3591" t="s">
        <v>19427</v>
      </c>
      <c r="K3591" t="s">
        <v>31</v>
      </c>
      <c r="L3591" t="s">
        <v>31</v>
      </c>
      <c r="M3591" t="s">
        <v>42</v>
      </c>
      <c r="N3591" t="s">
        <v>61</v>
      </c>
      <c r="O3591" t="s">
        <v>18689</v>
      </c>
      <c r="P3591" t="s">
        <v>251</v>
      </c>
      <c r="Q3591" t="s">
        <v>8237</v>
      </c>
      <c r="R3591" t="s">
        <v>23353</v>
      </c>
      <c r="S3591" s="189" t="s">
        <v>235</v>
      </c>
      <c r="T3591" t="s">
        <v>64</v>
      </c>
      <c r="U3591" t="s">
        <v>784</v>
      </c>
      <c r="V3591" t="s">
        <v>49</v>
      </c>
      <c r="W3591" t="s">
        <v>23354</v>
      </c>
      <c r="X3591" s="126">
        <v>30777</v>
      </c>
      <c r="Y3591" t="s">
        <v>23355</v>
      </c>
      <c r="Z3591" s="126">
        <v>44256</v>
      </c>
      <c r="AA3591" s="126">
        <v>44561</v>
      </c>
      <c r="AB3591" t="s">
        <v>2185</v>
      </c>
      <c r="AC3591" t="s">
        <v>6628</v>
      </c>
      <c r="AD3591" t="s">
        <v>40</v>
      </c>
    </row>
    <row r="3592" spans="1:30" x14ac:dyDescent="0.25">
      <c r="A3592" t="s">
        <v>19428</v>
      </c>
      <c r="B3592" t="s">
        <v>27</v>
      </c>
      <c r="C3592" t="s">
        <v>28</v>
      </c>
      <c r="D3592" t="s">
        <v>29</v>
      </c>
      <c r="E3592" t="s">
        <v>30</v>
      </c>
      <c r="F3592" t="s">
        <v>2503</v>
      </c>
      <c r="G3592" t="s">
        <v>2504</v>
      </c>
      <c r="H3592" t="s">
        <v>6354</v>
      </c>
      <c r="I3592" t="s">
        <v>6200</v>
      </c>
      <c r="J3592" t="s">
        <v>19428</v>
      </c>
      <c r="K3592" t="s">
        <v>31</v>
      </c>
      <c r="L3592" t="s">
        <v>31</v>
      </c>
      <c r="M3592" t="s">
        <v>42</v>
      </c>
      <c r="N3592" t="s">
        <v>61</v>
      </c>
      <c r="O3592" t="s">
        <v>18689</v>
      </c>
      <c r="P3592" t="s">
        <v>255</v>
      </c>
      <c r="Q3592" t="s">
        <v>21197</v>
      </c>
      <c r="R3592" t="s">
        <v>23372</v>
      </c>
      <c r="S3592" s="189" t="s">
        <v>235</v>
      </c>
      <c r="T3592" t="s">
        <v>64</v>
      </c>
      <c r="U3592" t="s">
        <v>6399</v>
      </c>
      <c r="V3592" t="s">
        <v>49</v>
      </c>
      <c r="W3592" t="s">
        <v>23373</v>
      </c>
      <c r="X3592" s="126">
        <v>31508</v>
      </c>
      <c r="Y3592" t="s">
        <v>23374</v>
      </c>
      <c r="Z3592" s="126">
        <v>44267</v>
      </c>
      <c r="AA3592" s="126">
        <v>44561</v>
      </c>
      <c r="AB3592" t="s">
        <v>2185</v>
      </c>
      <c r="AC3592" t="s">
        <v>6628</v>
      </c>
      <c r="AD3592" t="s">
        <v>40</v>
      </c>
    </row>
    <row r="3593" spans="1:30" x14ac:dyDescent="0.25">
      <c r="A3593" t="s">
        <v>19429</v>
      </c>
      <c r="B3593" t="s">
        <v>27</v>
      </c>
      <c r="C3593" t="s">
        <v>28</v>
      </c>
      <c r="D3593" t="s">
        <v>29</v>
      </c>
      <c r="E3593" t="s">
        <v>30</v>
      </c>
      <c r="F3593" t="s">
        <v>2503</v>
      </c>
      <c r="G3593" t="s">
        <v>2504</v>
      </c>
      <c r="H3593" t="s">
        <v>6354</v>
      </c>
      <c r="I3593" t="s">
        <v>6200</v>
      </c>
      <c r="J3593" t="s">
        <v>19429</v>
      </c>
      <c r="K3593" t="s">
        <v>31</v>
      </c>
      <c r="L3593" t="s">
        <v>31</v>
      </c>
      <c r="M3593" t="s">
        <v>42</v>
      </c>
      <c r="N3593" t="s">
        <v>61</v>
      </c>
      <c r="O3593" t="s">
        <v>18689</v>
      </c>
      <c r="P3593" t="s">
        <v>653</v>
      </c>
      <c r="Q3593" t="s">
        <v>126</v>
      </c>
      <c r="R3593" t="s">
        <v>23335</v>
      </c>
      <c r="S3593" s="189" t="s">
        <v>235</v>
      </c>
      <c r="T3593" t="s">
        <v>64</v>
      </c>
      <c r="U3593" t="s">
        <v>2663</v>
      </c>
      <c r="V3593" t="s">
        <v>49</v>
      </c>
      <c r="W3593" t="s">
        <v>23336</v>
      </c>
      <c r="X3593" s="126">
        <v>30533</v>
      </c>
      <c r="Y3593" t="s">
        <v>23337</v>
      </c>
      <c r="Z3593" s="126">
        <v>44256</v>
      </c>
      <c r="AA3593" s="126">
        <v>44561</v>
      </c>
      <c r="AB3593" t="s">
        <v>2185</v>
      </c>
      <c r="AC3593" t="s">
        <v>6628</v>
      </c>
      <c r="AD3593" t="s">
        <v>40</v>
      </c>
    </row>
    <row r="3594" spans="1:30" x14ac:dyDescent="0.25">
      <c r="A3594" t="s">
        <v>19430</v>
      </c>
      <c r="B3594" t="s">
        <v>27</v>
      </c>
      <c r="C3594" t="s">
        <v>28</v>
      </c>
      <c r="D3594" t="s">
        <v>29</v>
      </c>
      <c r="E3594" t="s">
        <v>30</v>
      </c>
      <c r="F3594" t="s">
        <v>2503</v>
      </c>
      <c r="G3594" t="s">
        <v>2504</v>
      </c>
      <c r="H3594" t="s">
        <v>6354</v>
      </c>
      <c r="I3594" t="s">
        <v>6200</v>
      </c>
      <c r="J3594" t="s">
        <v>19430</v>
      </c>
      <c r="K3594" t="s">
        <v>31</v>
      </c>
      <c r="L3594" t="s">
        <v>31</v>
      </c>
      <c r="M3594" t="s">
        <v>42</v>
      </c>
      <c r="N3594" t="s">
        <v>61</v>
      </c>
      <c r="O3594" t="s">
        <v>18689</v>
      </c>
      <c r="P3594" t="s">
        <v>184</v>
      </c>
      <c r="Q3594" t="s">
        <v>642</v>
      </c>
      <c r="R3594" t="s">
        <v>23375</v>
      </c>
      <c r="S3594" s="189" t="s">
        <v>235</v>
      </c>
      <c r="T3594" t="s">
        <v>64</v>
      </c>
      <c r="U3594" t="s">
        <v>5879</v>
      </c>
      <c r="V3594" t="s">
        <v>49</v>
      </c>
      <c r="W3594" t="s">
        <v>23376</v>
      </c>
      <c r="X3594" s="126">
        <v>32792</v>
      </c>
      <c r="Y3594" t="s">
        <v>23377</v>
      </c>
      <c r="Z3594" s="126">
        <v>44256</v>
      </c>
      <c r="AA3594" s="126">
        <v>44561</v>
      </c>
      <c r="AB3594" t="s">
        <v>2185</v>
      </c>
      <c r="AC3594" t="s">
        <v>6628</v>
      </c>
      <c r="AD3594" t="s">
        <v>40</v>
      </c>
    </row>
    <row r="3595" spans="1:30" x14ac:dyDescent="0.25">
      <c r="A3595" t="s">
        <v>19431</v>
      </c>
      <c r="B3595" t="s">
        <v>27</v>
      </c>
      <c r="C3595" t="s">
        <v>28</v>
      </c>
      <c r="D3595" t="s">
        <v>29</v>
      </c>
      <c r="E3595" t="s">
        <v>30</v>
      </c>
      <c r="F3595" t="s">
        <v>2503</v>
      </c>
      <c r="G3595" t="s">
        <v>2504</v>
      </c>
      <c r="H3595" t="s">
        <v>6354</v>
      </c>
      <c r="I3595" t="s">
        <v>6200</v>
      </c>
      <c r="J3595" t="s">
        <v>19431</v>
      </c>
      <c r="K3595" t="s">
        <v>31</v>
      </c>
      <c r="L3595" t="s">
        <v>31</v>
      </c>
      <c r="M3595" t="s">
        <v>42</v>
      </c>
      <c r="N3595" t="s">
        <v>61</v>
      </c>
      <c r="O3595" t="s">
        <v>18689</v>
      </c>
      <c r="P3595" t="s">
        <v>106</v>
      </c>
      <c r="Q3595" t="s">
        <v>670</v>
      </c>
      <c r="R3595" t="s">
        <v>23327</v>
      </c>
      <c r="S3595" s="189" t="s">
        <v>235</v>
      </c>
      <c r="T3595" t="s">
        <v>64</v>
      </c>
      <c r="U3595" t="s">
        <v>2184</v>
      </c>
      <c r="V3595" t="s">
        <v>49</v>
      </c>
      <c r="W3595" t="s">
        <v>23328</v>
      </c>
      <c r="X3595" s="126">
        <v>29162</v>
      </c>
      <c r="Y3595" t="s">
        <v>23329</v>
      </c>
      <c r="Z3595" s="126">
        <v>44256</v>
      </c>
      <c r="AA3595" s="126">
        <v>44561</v>
      </c>
      <c r="AB3595" t="s">
        <v>2185</v>
      </c>
      <c r="AC3595" t="s">
        <v>6628</v>
      </c>
      <c r="AD3595" t="s">
        <v>40</v>
      </c>
    </row>
    <row r="3596" spans="1:30" x14ac:dyDescent="0.25">
      <c r="A3596" t="s">
        <v>19432</v>
      </c>
      <c r="B3596" t="s">
        <v>27</v>
      </c>
      <c r="C3596" t="s">
        <v>28</v>
      </c>
      <c r="D3596" t="s">
        <v>29</v>
      </c>
      <c r="E3596" t="s">
        <v>30</v>
      </c>
      <c r="F3596" t="s">
        <v>2503</v>
      </c>
      <c r="G3596" t="s">
        <v>2504</v>
      </c>
      <c r="H3596" t="s">
        <v>6354</v>
      </c>
      <c r="I3596" t="s">
        <v>6200</v>
      </c>
      <c r="J3596" t="s">
        <v>19432</v>
      </c>
      <c r="K3596" t="s">
        <v>31</v>
      </c>
      <c r="L3596" t="s">
        <v>31</v>
      </c>
      <c r="M3596" t="s">
        <v>42</v>
      </c>
      <c r="N3596" t="s">
        <v>61</v>
      </c>
      <c r="O3596" t="s">
        <v>18689</v>
      </c>
      <c r="P3596" t="s">
        <v>106</v>
      </c>
      <c r="Q3596" t="s">
        <v>106</v>
      </c>
      <c r="R3596" t="s">
        <v>6411</v>
      </c>
      <c r="S3596" s="189" t="s">
        <v>235</v>
      </c>
      <c r="T3596" t="s">
        <v>64</v>
      </c>
      <c r="U3596" t="s">
        <v>15888</v>
      </c>
      <c r="V3596" t="s">
        <v>49</v>
      </c>
      <c r="W3596" t="s">
        <v>23378</v>
      </c>
      <c r="X3596" s="126">
        <v>27422</v>
      </c>
      <c r="Y3596" t="s">
        <v>23379</v>
      </c>
      <c r="Z3596" s="126">
        <v>44256</v>
      </c>
      <c r="AA3596" s="126">
        <v>44561</v>
      </c>
      <c r="AB3596" t="s">
        <v>2185</v>
      </c>
      <c r="AC3596" t="s">
        <v>6628</v>
      </c>
      <c r="AD3596" t="s">
        <v>40</v>
      </c>
    </row>
    <row r="3597" spans="1:30" x14ac:dyDescent="0.25">
      <c r="A3597" t="s">
        <v>19433</v>
      </c>
      <c r="B3597" t="s">
        <v>27</v>
      </c>
      <c r="C3597" t="s">
        <v>28</v>
      </c>
      <c r="D3597" t="s">
        <v>29</v>
      </c>
      <c r="E3597" t="s">
        <v>30</v>
      </c>
      <c r="F3597" t="s">
        <v>2503</v>
      </c>
      <c r="G3597" t="s">
        <v>2504</v>
      </c>
      <c r="H3597" t="s">
        <v>6354</v>
      </c>
      <c r="I3597" t="s">
        <v>6200</v>
      </c>
      <c r="J3597" t="s">
        <v>19433</v>
      </c>
      <c r="K3597" t="s">
        <v>31</v>
      </c>
      <c r="L3597" t="s">
        <v>31</v>
      </c>
      <c r="M3597" t="s">
        <v>42</v>
      </c>
      <c r="N3597" t="s">
        <v>61</v>
      </c>
      <c r="O3597" t="s">
        <v>18689</v>
      </c>
      <c r="P3597" t="s">
        <v>341</v>
      </c>
      <c r="Q3597" t="s">
        <v>265</v>
      </c>
      <c r="R3597" t="s">
        <v>6500</v>
      </c>
      <c r="S3597" s="189" t="s">
        <v>235</v>
      </c>
      <c r="T3597" t="s">
        <v>64</v>
      </c>
      <c r="U3597" t="s">
        <v>784</v>
      </c>
      <c r="V3597" t="s">
        <v>49</v>
      </c>
      <c r="W3597" t="s">
        <v>23380</v>
      </c>
      <c r="X3597" s="126">
        <v>31834</v>
      </c>
      <c r="Y3597" t="s">
        <v>23381</v>
      </c>
      <c r="Z3597" s="126">
        <v>44309</v>
      </c>
      <c r="AA3597" s="126">
        <v>44561</v>
      </c>
      <c r="AB3597" t="s">
        <v>2185</v>
      </c>
      <c r="AC3597" t="s">
        <v>6628</v>
      </c>
      <c r="AD3597" t="s">
        <v>40</v>
      </c>
    </row>
    <row r="3598" spans="1:30" x14ac:dyDescent="0.25">
      <c r="A3598" t="s">
        <v>19434</v>
      </c>
      <c r="B3598" t="s">
        <v>27</v>
      </c>
      <c r="C3598" t="s">
        <v>28</v>
      </c>
      <c r="D3598" t="s">
        <v>29</v>
      </c>
      <c r="E3598" t="s">
        <v>30</v>
      </c>
      <c r="F3598" t="s">
        <v>2503</v>
      </c>
      <c r="G3598" t="s">
        <v>2504</v>
      </c>
      <c r="H3598" t="s">
        <v>6354</v>
      </c>
      <c r="I3598" t="s">
        <v>6200</v>
      </c>
      <c r="J3598" t="s">
        <v>19434</v>
      </c>
      <c r="K3598" t="s">
        <v>31</v>
      </c>
      <c r="L3598" t="s">
        <v>31</v>
      </c>
      <c r="M3598" t="s">
        <v>42</v>
      </c>
      <c r="N3598" t="s">
        <v>61</v>
      </c>
      <c r="O3598" t="s">
        <v>18689</v>
      </c>
      <c r="P3598" t="s">
        <v>23382</v>
      </c>
      <c r="Q3598" t="s">
        <v>318</v>
      </c>
      <c r="R3598" t="s">
        <v>23383</v>
      </c>
      <c r="S3598" s="189" t="s">
        <v>235</v>
      </c>
      <c r="T3598" t="s">
        <v>64</v>
      </c>
      <c r="U3598" t="s">
        <v>6441</v>
      </c>
      <c r="V3598" t="s">
        <v>49</v>
      </c>
      <c r="W3598" t="s">
        <v>23384</v>
      </c>
      <c r="X3598" s="126">
        <v>28745</v>
      </c>
      <c r="Y3598" t="s">
        <v>23385</v>
      </c>
      <c r="Z3598" s="126">
        <v>44256</v>
      </c>
      <c r="AA3598" s="126">
        <v>44561</v>
      </c>
      <c r="AB3598" t="s">
        <v>2185</v>
      </c>
      <c r="AC3598" t="s">
        <v>6628</v>
      </c>
      <c r="AD3598" t="s">
        <v>40</v>
      </c>
    </row>
    <row r="3599" spans="1:30" x14ac:dyDescent="0.25">
      <c r="A3599" t="s">
        <v>19435</v>
      </c>
      <c r="B3599" t="s">
        <v>27</v>
      </c>
      <c r="C3599" t="s">
        <v>28</v>
      </c>
      <c r="D3599" t="s">
        <v>29</v>
      </c>
      <c r="E3599" t="s">
        <v>30</v>
      </c>
      <c r="F3599" t="s">
        <v>2503</v>
      </c>
      <c r="G3599" t="s">
        <v>2504</v>
      </c>
      <c r="H3599" t="s">
        <v>6354</v>
      </c>
      <c r="I3599" t="s">
        <v>6200</v>
      </c>
      <c r="J3599" t="s">
        <v>19435</v>
      </c>
      <c r="K3599" t="s">
        <v>31</v>
      </c>
      <c r="L3599" t="s">
        <v>31</v>
      </c>
      <c r="M3599" t="s">
        <v>42</v>
      </c>
      <c r="N3599" t="s">
        <v>61</v>
      </c>
      <c r="O3599" t="s">
        <v>18689</v>
      </c>
      <c r="P3599" t="s">
        <v>494</v>
      </c>
      <c r="Q3599" t="s">
        <v>845</v>
      </c>
      <c r="R3599" t="s">
        <v>21591</v>
      </c>
      <c r="S3599" s="189" t="s">
        <v>235</v>
      </c>
      <c r="T3599" t="s">
        <v>64</v>
      </c>
      <c r="U3599" t="s">
        <v>6441</v>
      </c>
      <c r="V3599" t="s">
        <v>49</v>
      </c>
      <c r="W3599" t="s">
        <v>23386</v>
      </c>
      <c r="X3599" s="126">
        <v>31927</v>
      </c>
      <c r="Y3599" t="s">
        <v>23387</v>
      </c>
      <c r="Z3599" s="126">
        <v>44256</v>
      </c>
      <c r="AA3599" s="126">
        <v>44561</v>
      </c>
      <c r="AB3599" t="s">
        <v>2185</v>
      </c>
      <c r="AC3599" t="s">
        <v>6628</v>
      </c>
      <c r="AD3599" t="s">
        <v>40</v>
      </c>
    </row>
    <row r="3600" spans="1:30" x14ac:dyDescent="0.25">
      <c r="A3600" t="s">
        <v>19436</v>
      </c>
      <c r="B3600" t="s">
        <v>27</v>
      </c>
      <c r="C3600" t="s">
        <v>28</v>
      </c>
      <c r="D3600" t="s">
        <v>29</v>
      </c>
      <c r="E3600" t="s">
        <v>30</v>
      </c>
      <c r="F3600" t="s">
        <v>2503</v>
      </c>
      <c r="G3600" t="s">
        <v>2504</v>
      </c>
      <c r="H3600" t="s">
        <v>6354</v>
      </c>
      <c r="I3600" t="s">
        <v>6200</v>
      </c>
      <c r="J3600" t="s">
        <v>19436</v>
      </c>
      <c r="K3600" t="s">
        <v>31</v>
      </c>
      <c r="L3600" t="s">
        <v>31</v>
      </c>
      <c r="M3600" t="s">
        <v>42</v>
      </c>
      <c r="N3600" t="s">
        <v>61</v>
      </c>
      <c r="O3600" t="s">
        <v>18689</v>
      </c>
      <c r="P3600" t="s">
        <v>55</v>
      </c>
      <c r="Q3600" t="s">
        <v>133</v>
      </c>
      <c r="R3600" t="s">
        <v>822</v>
      </c>
      <c r="S3600" s="189" t="s">
        <v>235</v>
      </c>
      <c r="T3600" t="s">
        <v>64</v>
      </c>
      <c r="U3600" t="s">
        <v>860</v>
      </c>
      <c r="V3600" t="s">
        <v>49</v>
      </c>
      <c r="W3600" t="s">
        <v>23388</v>
      </c>
      <c r="X3600" s="126">
        <v>27932</v>
      </c>
      <c r="Y3600" t="s">
        <v>23389</v>
      </c>
      <c r="Z3600" s="126">
        <v>44256</v>
      </c>
      <c r="AA3600" s="126">
        <v>44561</v>
      </c>
      <c r="AB3600" t="s">
        <v>2185</v>
      </c>
      <c r="AC3600" t="s">
        <v>6628</v>
      </c>
      <c r="AD3600" t="s">
        <v>40</v>
      </c>
    </row>
    <row r="3601" spans="1:30" x14ac:dyDescent="0.25">
      <c r="A3601" t="s">
        <v>19437</v>
      </c>
      <c r="B3601" t="s">
        <v>27</v>
      </c>
      <c r="C3601" t="s">
        <v>28</v>
      </c>
      <c r="D3601" t="s">
        <v>29</v>
      </c>
      <c r="E3601" t="s">
        <v>30</v>
      </c>
      <c r="F3601" t="s">
        <v>2503</v>
      </c>
      <c r="G3601" t="s">
        <v>2504</v>
      </c>
      <c r="H3601" t="s">
        <v>6354</v>
      </c>
      <c r="I3601" t="s">
        <v>6200</v>
      </c>
      <c r="J3601" t="s">
        <v>19437</v>
      </c>
      <c r="K3601" t="s">
        <v>31</v>
      </c>
      <c r="L3601" t="s">
        <v>31</v>
      </c>
      <c r="M3601" t="s">
        <v>42</v>
      </c>
      <c r="N3601" t="s">
        <v>61</v>
      </c>
      <c r="O3601" t="s">
        <v>18689</v>
      </c>
      <c r="P3601" t="s">
        <v>569</v>
      </c>
      <c r="Q3601" t="s">
        <v>194</v>
      </c>
      <c r="R3601" t="s">
        <v>23390</v>
      </c>
      <c r="S3601" s="189" t="s">
        <v>235</v>
      </c>
      <c r="T3601" t="s">
        <v>64</v>
      </c>
      <c r="U3601" t="s">
        <v>5879</v>
      </c>
      <c r="V3601" t="s">
        <v>49</v>
      </c>
      <c r="W3601" t="s">
        <v>23391</v>
      </c>
      <c r="X3601" s="126">
        <v>25626</v>
      </c>
      <c r="Y3601" t="s">
        <v>23392</v>
      </c>
      <c r="Z3601" s="126">
        <v>44256</v>
      </c>
      <c r="AA3601" s="126">
        <v>44561</v>
      </c>
      <c r="AB3601" t="s">
        <v>2185</v>
      </c>
      <c r="AC3601" t="s">
        <v>6628</v>
      </c>
      <c r="AD3601" t="s">
        <v>40</v>
      </c>
    </row>
    <row r="3602" spans="1:30" x14ac:dyDescent="0.25">
      <c r="A3602" t="s">
        <v>19438</v>
      </c>
      <c r="B3602" t="s">
        <v>27</v>
      </c>
      <c r="C3602" t="s">
        <v>28</v>
      </c>
      <c r="D3602" t="s">
        <v>29</v>
      </c>
      <c r="E3602" t="s">
        <v>30</v>
      </c>
      <c r="F3602" t="s">
        <v>2503</v>
      </c>
      <c r="G3602" t="s">
        <v>2504</v>
      </c>
      <c r="H3602" t="s">
        <v>6354</v>
      </c>
      <c r="I3602" t="s">
        <v>6200</v>
      </c>
      <c r="J3602" t="s">
        <v>19438</v>
      </c>
      <c r="K3602" t="s">
        <v>31</v>
      </c>
      <c r="L3602" t="s">
        <v>31</v>
      </c>
      <c r="M3602" t="s">
        <v>42</v>
      </c>
      <c r="N3602" t="s">
        <v>61</v>
      </c>
      <c r="O3602" t="s">
        <v>18689</v>
      </c>
      <c r="P3602" t="s">
        <v>35</v>
      </c>
      <c r="Q3602" t="s">
        <v>179</v>
      </c>
      <c r="R3602" t="s">
        <v>3698</v>
      </c>
      <c r="S3602" s="189" t="s">
        <v>235</v>
      </c>
      <c r="T3602" t="s">
        <v>64</v>
      </c>
      <c r="U3602" t="s">
        <v>860</v>
      </c>
      <c r="V3602" t="s">
        <v>49</v>
      </c>
      <c r="W3602" t="s">
        <v>23393</v>
      </c>
      <c r="X3602" s="126">
        <v>30922</v>
      </c>
      <c r="Y3602" t="s">
        <v>23394</v>
      </c>
      <c r="Z3602" s="126">
        <v>44256</v>
      </c>
      <c r="AA3602" s="126">
        <v>44561</v>
      </c>
      <c r="AB3602" t="s">
        <v>2185</v>
      </c>
      <c r="AC3602" t="s">
        <v>6628</v>
      </c>
      <c r="AD3602" t="s">
        <v>40</v>
      </c>
    </row>
    <row r="3603" spans="1:30" x14ac:dyDescent="0.25">
      <c r="A3603" t="s">
        <v>19439</v>
      </c>
      <c r="B3603" t="s">
        <v>27</v>
      </c>
      <c r="C3603" t="s">
        <v>28</v>
      </c>
      <c r="D3603" t="s">
        <v>29</v>
      </c>
      <c r="E3603" t="s">
        <v>30</v>
      </c>
      <c r="F3603" t="s">
        <v>2503</v>
      </c>
      <c r="G3603" t="s">
        <v>2504</v>
      </c>
      <c r="H3603" t="s">
        <v>6354</v>
      </c>
      <c r="I3603" t="s">
        <v>6200</v>
      </c>
      <c r="J3603" t="s">
        <v>19439</v>
      </c>
      <c r="K3603" t="s">
        <v>31</v>
      </c>
      <c r="L3603" t="s">
        <v>31</v>
      </c>
      <c r="M3603" t="s">
        <v>42</v>
      </c>
      <c r="N3603" t="s">
        <v>61</v>
      </c>
      <c r="O3603" t="s">
        <v>18689</v>
      </c>
      <c r="P3603" t="s">
        <v>1025</v>
      </c>
      <c r="Q3603" t="s">
        <v>75</v>
      </c>
      <c r="R3603" t="s">
        <v>23395</v>
      </c>
      <c r="S3603" s="189" t="s">
        <v>235</v>
      </c>
      <c r="T3603" t="s">
        <v>64</v>
      </c>
      <c r="U3603" t="s">
        <v>860</v>
      </c>
      <c r="V3603" t="s">
        <v>49</v>
      </c>
      <c r="W3603" t="s">
        <v>23396</v>
      </c>
      <c r="X3603" s="126">
        <v>32477</v>
      </c>
      <c r="Y3603" t="s">
        <v>23397</v>
      </c>
      <c r="Z3603" s="126">
        <v>44256</v>
      </c>
      <c r="AA3603" s="126">
        <v>44561</v>
      </c>
      <c r="AB3603" t="s">
        <v>2185</v>
      </c>
      <c r="AC3603" t="s">
        <v>6628</v>
      </c>
      <c r="AD3603" t="s">
        <v>40</v>
      </c>
    </row>
    <row r="3604" spans="1:30" x14ac:dyDescent="0.25">
      <c r="A3604" t="s">
        <v>19440</v>
      </c>
      <c r="B3604" t="s">
        <v>27</v>
      </c>
      <c r="C3604" t="s">
        <v>28</v>
      </c>
      <c r="D3604" t="s">
        <v>29</v>
      </c>
      <c r="E3604" t="s">
        <v>30</v>
      </c>
      <c r="F3604" t="s">
        <v>2503</v>
      </c>
      <c r="G3604" t="s">
        <v>2504</v>
      </c>
      <c r="H3604" t="s">
        <v>6354</v>
      </c>
      <c r="I3604" t="s">
        <v>6200</v>
      </c>
      <c r="J3604" t="s">
        <v>19440</v>
      </c>
      <c r="K3604" t="s">
        <v>31</v>
      </c>
      <c r="L3604" t="s">
        <v>31</v>
      </c>
      <c r="M3604" t="s">
        <v>42</v>
      </c>
      <c r="N3604" t="s">
        <v>61</v>
      </c>
      <c r="O3604" t="s">
        <v>18689</v>
      </c>
      <c r="P3604" t="s">
        <v>134</v>
      </c>
      <c r="Q3604" t="s">
        <v>797</v>
      </c>
      <c r="R3604" t="s">
        <v>23398</v>
      </c>
      <c r="S3604" s="189" t="s">
        <v>235</v>
      </c>
      <c r="T3604" t="s">
        <v>64</v>
      </c>
      <c r="U3604" t="s">
        <v>5879</v>
      </c>
      <c r="V3604" t="s">
        <v>49</v>
      </c>
      <c r="W3604" t="s">
        <v>23399</v>
      </c>
      <c r="X3604" s="126">
        <v>31938</v>
      </c>
      <c r="Y3604" t="s">
        <v>23400</v>
      </c>
      <c r="Z3604" s="126">
        <v>44256</v>
      </c>
      <c r="AA3604" s="126">
        <v>44561</v>
      </c>
      <c r="AB3604" t="s">
        <v>2185</v>
      </c>
      <c r="AC3604" t="s">
        <v>6628</v>
      </c>
      <c r="AD3604" t="s">
        <v>40</v>
      </c>
    </row>
    <row r="3605" spans="1:30" x14ac:dyDescent="0.25">
      <c r="A3605" t="s">
        <v>2664</v>
      </c>
      <c r="B3605" t="s">
        <v>27</v>
      </c>
      <c r="C3605" t="s">
        <v>28</v>
      </c>
      <c r="D3605" t="s">
        <v>29</v>
      </c>
      <c r="E3605" t="s">
        <v>30</v>
      </c>
      <c r="F3605" t="s">
        <v>2503</v>
      </c>
      <c r="G3605" t="s">
        <v>2504</v>
      </c>
      <c r="H3605" t="s">
        <v>6354</v>
      </c>
      <c r="I3605" t="s">
        <v>6200</v>
      </c>
      <c r="J3605" t="s">
        <v>2664</v>
      </c>
      <c r="K3605" t="s">
        <v>31</v>
      </c>
      <c r="L3605" t="s">
        <v>77</v>
      </c>
      <c r="M3605" t="s">
        <v>77</v>
      </c>
      <c r="N3605" t="s">
        <v>43</v>
      </c>
      <c r="O3605" t="s">
        <v>2665</v>
      </c>
      <c r="P3605" t="s">
        <v>106</v>
      </c>
      <c r="Q3605" t="s">
        <v>5012</v>
      </c>
      <c r="R3605" t="s">
        <v>5013</v>
      </c>
      <c r="S3605" t="str">
        <f t="shared" si="52"/>
        <v>MAMANI OLAYUNCA, SANTIAGO MARCOS</v>
      </c>
      <c r="T3605" t="s">
        <v>41</v>
      </c>
      <c r="U3605" t="s">
        <v>48</v>
      </c>
      <c r="V3605" t="s">
        <v>49</v>
      </c>
      <c r="W3605" t="s">
        <v>19441</v>
      </c>
      <c r="X3605" s="126">
        <v>27725</v>
      </c>
      <c r="Y3605" t="s">
        <v>5014</v>
      </c>
      <c r="AB3605" t="s">
        <v>38</v>
      </c>
      <c r="AC3605" t="s">
        <v>80</v>
      </c>
      <c r="AD3605" t="s">
        <v>40</v>
      </c>
    </row>
    <row r="3606" spans="1:30" x14ac:dyDescent="0.25">
      <c r="A3606" t="s">
        <v>2666</v>
      </c>
      <c r="B3606" t="s">
        <v>27</v>
      </c>
      <c r="C3606" t="s">
        <v>28</v>
      </c>
      <c r="D3606" t="s">
        <v>29</v>
      </c>
      <c r="E3606" t="s">
        <v>30</v>
      </c>
      <c r="F3606" t="s">
        <v>2503</v>
      </c>
      <c r="G3606" t="s">
        <v>2504</v>
      </c>
      <c r="H3606" t="s">
        <v>6354</v>
      </c>
      <c r="I3606" t="s">
        <v>6200</v>
      </c>
      <c r="J3606" t="s">
        <v>2666</v>
      </c>
      <c r="K3606" t="s">
        <v>31</v>
      </c>
      <c r="L3606" t="s">
        <v>77</v>
      </c>
      <c r="M3606" t="s">
        <v>77</v>
      </c>
      <c r="N3606" t="s">
        <v>43</v>
      </c>
      <c r="O3606" t="s">
        <v>14454</v>
      </c>
      <c r="P3606" t="s">
        <v>244</v>
      </c>
      <c r="Q3606" t="s">
        <v>219</v>
      </c>
      <c r="R3606" t="s">
        <v>3593</v>
      </c>
      <c r="S3606" t="str">
        <f t="shared" si="52"/>
        <v>NUÑEZ CASTILLO, MARIO ANIBAL</v>
      </c>
      <c r="T3606" t="s">
        <v>41</v>
      </c>
      <c r="U3606" t="s">
        <v>48</v>
      </c>
      <c r="V3606" t="s">
        <v>49</v>
      </c>
      <c r="W3606" t="s">
        <v>19442</v>
      </c>
      <c r="X3606" s="126">
        <v>23053</v>
      </c>
      <c r="Y3606" t="s">
        <v>3594</v>
      </c>
      <c r="AB3606" t="s">
        <v>38</v>
      </c>
      <c r="AC3606" t="s">
        <v>80</v>
      </c>
      <c r="AD3606" t="s">
        <v>40</v>
      </c>
    </row>
    <row r="3607" spans="1:30" x14ac:dyDescent="0.25">
      <c r="A3607" t="s">
        <v>2667</v>
      </c>
      <c r="B3607" t="s">
        <v>27</v>
      </c>
      <c r="C3607" t="s">
        <v>28</v>
      </c>
      <c r="D3607" t="s">
        <v>29</v>
      </c>
      <c r="E3607" t="s">
        <v>30</v>
      </c>
      <c r="F3607" t="s">
        <v>2503</v>
      </c>
      <c r="G3607" t="s">
        <v>2504</v>
      </c>
      <c r="H3607" t="s">
        <v>6354</v>
      </c>
      <c r="I3607" t="s">
        <v>6200</v>
      </c>
      <c r="J3607" t="s">
        <v>2667</v>
      </c>
      <c r="K3607" t="s">
        <v>31</v>
      </c>
      <c r="L3607" t="s">
        <v>77</v>
      </c>
      <c r="M3607" t="s">
        <v>77</v>
      </c>
      <c r="N3607" t="s">
        <v>43</v>
      </c>
      <c r="O3607" t="s">
        <v>6412</v>
      </c>
      <c r="P3607" t="s">
        <v>132</v>
      </c>
      <c r="Q3607" t="s">
        <v>530</v>
      </c>
      <c r="R3607" t="s">
        <v>604</v>
      </c>
      <c r="S3607" t="str">
        <f t="shared" si="52"/>
        <v>VELASQUEZ MONZON, WILBER</v>
      </c>
      <c r="T3607" t="s">
        <v>41</v>
      </c>
      <c r="U3607" t="s">
        <v>48</v>
      </c>
      <c r="V3607" t="s">
        <v>49</v>
      </c>
      <c r="W3607" t="s">
        <v>19443</v>
      </c>
      <c r="X3607" s="126">
        <v>27986</v>
      </c>
      <c r="Y3607" t="s">
        <v>4069</v>
      </c>
      <c r="AB3607" t="s">
        <v>38</v>
      </c>
      <c r="AC3607" t="s">
        <v>80</v>
      </c>
      <c r="AD3607" t="s">
        <v>40</v>
      </c>
    </row>
    <row r="3608" spans="1:30" x14ac:dyDescent="0.25">
      <c r="A3608" t="s">
        <v>2668</v>
      </c>
      <c r="B3608" t="s">
        <v>27</v>
      </c>
      <c r="C3608" t="s">
        <v>28</v>
      </c>
      <c r="D3608" t="s">
        <v>29</v>
      </c>
      <c r="E3608" t="s">
        <v>30</v>
      </c>
      <c r="F3608" t="s">
        <v>2503</v>
      </c>
      <c r="G3608" t="s">
        <v>2504</v>
      </c>
      <c r="H3608" t="s">
        <v>6354</v>
      </c>
      <c r="I3608" t="s">
        <v>6200</v>
      </c>
      <c r="J3608" t="s">
        <v>2668</v>
      </c>
      <c r="K3608" t="s">
        <v>31</v>
      </c>
      <c r="L3608" t="s">
        <v>77</v>
      </c>
      <c r="M3608" t="s">
        <v>77</v>
      </c>
      <c r="N3608" t="s">
        <v>43</v>
      </c>
      <c r="O3608" t="s">
        <v>53</v>
      </c>
      <c r="P3608" t="s">
        <v>659</v>
      </c>
      <c r="Q3608" t="s">
        <v>659</v>
      </c>
      <c r="R3608" t="s">
        <v>6413</v>
      </c>
      <c r="S3608" t="str">
        <f t="shared" si="52"/>
        <v>RIVERA RIVERA, GUILLERMO GILBERTO</v>
      </c>
      <c r="T3608" t="s">
        <v>41</v>
      </c>
      <c r="U3608" t="s">
        <v>48</v>
      </c>
      <c r="V3608" t="s">
        <v>49</v>
      </c>
      <c r="W3608" t="s">
        <v>19444</v>
      </c>
      <c r="X3608" s="126">
        <v>22903</v>
      </c>
      <c r="Y3608" t="s">
        <v>2669</v>
      </c>
      <c r="AB3608" t="s">
        <v>38</v>
      </c>
      <c r="AC3608" t="s">
        <v>80</v>
      </c>
      <c r="AD3608" t="s">
        <v>40</v>
      </c>
    </row>
    <row r="3609" spans="1:30" x14ac:dyDescent="0.25">
      <c r="A3609" t="s">
        <v>2670</v>
      </c>
      <c r="B3609" t="s">
        <v>27</v>
      </c>
      <c r="C3609" t="s">
        <v>28</v>
      </c>
      <c r="D3609" t="s">
        <v>29</v>
      </c>
      <c r="E3609" t="s">
        <v>30</v>
      </c>
      <c r="F3609" t="s">
        <v>2503</v>
      </c>
      <c r="G3609" t="s">
        <v>2504</v>
      </c>
      <c r="H3609" t="s">
        <v>6354</v>
      </c>
      <c r="I3609" t="s">
        <v>6200</v>
      </c>
      <c r="J3609" t="s">
        <v>2670</v>
      </c>
      <c r="K3609" t="s">
        <v>31</v>
      </c>
      <c r="L3609" t="s">
        <v>77</v>
      </c>
      <c r="M3609" t="s">
        <v>77</v>
      </c>
      <c r="N3609" t="s">
        <v>43</v>
      </c>
      <c r="O3609" t="s">
        <v>53</v>
      </c>
      <c r="P3609" t="s">
        <v>239</v>
      </c>
      <c r="Q3609" t="s">
        <v>325</v>
      </c>
      <c r="R3609" t="s">
        <v>2671</v>
      </c>
      <c r="S3609" t="str">
        <f t="shared" si="52"/>
        <v>URVIOLA MENDOZA, SERAFIN FREDY</v>
      </c>
      <c r="T3609" t="s">
        <v>41</v>
      </c>
      <c r="U3609" t="s">
        <v>48</v>
      </c>
      <c r="V3609" t="s">
        <v>49</v>
      </c>
      <c r="W3609" t="s">
        <v>19445</v>
      </c>
      <c r="X3609" s="126">
        <v>21105</v>
      </c>
      <c r="Y3609" t="s">
        <v>2672</v>
      </c>
      <c r="AB3609" t="s">
        <v>38</v>
      </c>
      <c r="AC3609" t="s">
        <v>80</v>
      </c>
      <c r="AD3609" t="s">
        <v>40</v>
      </c>
    </row>
    <row r="3610" spans="1:30" x14ac:dyDescent="0.25">
      <c r="A3610" t="s">
        <v>2673</v>
      </c>
      <c r="B3610" t="s">
        <v>27</v>
      </c>
      <c r="C3610" t="s">
        <v>28</v>
      </c>
      <c r="D3610" t="s">
        <v>29</v>
      </c>
      <c r="E3610" t="s">
        <v>30</v>
      </c>
      <c r="F3610" t="s">
        <v>2503</v>
      </c>
      <c r="G3610" t="s">
        <v>2504</v>
      </c>
      <c r="H3610" t="s">
        <v>6354</v>
      </c>
      <c r="I3610" t="s">
        <v>6200</v>
      </c>
      <c r="J3610" t="s">
        <v>2673</v>
      </c>
      <c r="K3610" t="s">
        <v>90</v>
      </c>
      <c r="L3610" t="s">
        <v>730</v>
      </c>
      <c r="M3610" t="s">
        <v>1346</v>
      </c>
      <c r="N3610" t="s">
        <v>61</v>
      </c>
      <c r="O3610" t="s">
        <v>2674</v>
      </c>
      <c r="P3610" t="s">
        <v>842</v>
      </c>
      <c r="Q3610" t="s">
        <v>152</v>
      </c>
      <c r="R3610" t="s">
        <v>890</v>
      </c>
      <c r="S3610" s="189" t="s">
        <v>235</v>
      </c>
      <c r="T3610" t="s">
        <v>766</v>
      </c>
      <c r="U3610" t="s">
        <v>37</v>
      </c>
      <c r="V3610" t="s">
        <v>49</v>
      </c>
      <c r="W3610" t="s">
        <v>23401</v>
      </c>
      <c r="X3610" s="126">
        <v>31834</v>
      </c>
      <c r="Y3610" t="s">
        <v>23402</v>
      </c>
      <c r="Z3610" s="126">
        <v>44197</v>
      </c>
      <c r="AA3610" s="126">
        <v>44561</v>
      </c>
      <c r="AB3610" t="s">
        <v>38</v>
      </c>
      <c r="AC3610" t="s">
        <v>95</v>
      </c>
      <c r="AD3610" t="s">
        <v>40</v>
      </c>
    </row>
    <row r="3611" spans="1:30" x14ac:dyDescent="0.25">
      <c r="A3611" t="s">
        <v>2675</v>
      </c>
      <c r="B3611" t="s">
        <v>27</v>
      </c>
      <c r="C3611" t="s">
        <v>28</v>
      </c>
      <c r="D3611" t="s">
        <v>29</v>
      </c>
      <c r="E3611" t="s">
        <v>30</v>
      </c>
      <c r="F3611" t="s">
        <v>2503</v>
      </c>
      <c r="G3611" t="s">
        <v>2504</v>
      </c>
      <c r="H3611" t="s">
        <v>6354</v>
      </c>
      <c r="I3611" t="s">
        <v>6200</v>
      </c>
      <c r="J3611" t="s">
        <v>2675</v>
      </c>
      <c r="K3611" t="s">
        <v>90</v>
      </c>
      <c r="L3611" t="s">
        <v>720</v>
      </c>
      <c r="M3611" t="s">
        <v>1457</v>
      </c>
      <c r="N3611" t="s">
        <v>43</v>
      </c>
      <c r="O3611" t="s">
        <v>2676</v>
      </c>
      <c r="P3611" t="s">
        <v>273</v>
      </c>
      <c r="Q3611" t="s">
        <v>105</v>
      </c>
      <c r="R3611" t="s">
        <v>2677</v>
      </c>
      <c r="S3611" t="str">
        <f t="shared" si="52"/>
        <v>CUTIPA CHAMBI, NEXAR</v>
      </c>
      <c r="T3611" t="s">
        <v>192</v>
      </c>
      <c r="U3611" t="s">
        <v>37</v>
      </c>
      <c r="V3611" t="s">
        <v>49</v>
      </c>
      <c r="W3611" t="s">
        <v>19446</v>
      </c>
      <c r="X3611" s="126">
        <v>30399</v>
      </c>
      <c r="Y3611" t="s">
        <v>2678</v>
      </c>
      <c r="AB3611" t="s">
        <v>38</v>
      </c>
      <c r="AC3611" t="s">
        <v>95</v>
      </c>
      <c r="AD3611" t="s">
        <v>40</v>
      </c>
    </row>
    <row r="3612" spans="1:30" x14ac:dyDescent="0.25">
      <c r="A3612" t="s">
        <v>2679</v>
      </c>
      <c r="B3612" t="s">
        <v>27</v>
      </c>
      <c r="C3612" t="s">
        <v>28</v>
      </c>
      <c r="D3612" t="s">
        <v>29</v>
      </c>
      <c r="E3612" t="s">
        <v>30</v>
      </c>
      <c r="F3612" t="s">
        <v>2503</v>
      </c>
      <c r="G3612" t="s">
        <v>2504</v>
      </c>
      <c r="H3612" t="s">
        <v>6354</v>
      </c>
      <c r="I3612" t="s">
        <v>6200</v>
      </c>
      <c r="J3612" t="s">
        <v>2679</v>
      </c>
      <c r="K3612" t="s">
        <v>90</v>
      </c>
      <c r="L3612" t="s">
        <v>720</v>
      </c>
      <c r="M3612" t="s">
        <v>767</v>
      </c>
      <c r="N3612" t="s">
        <v>43</v>
      </c>
      <c r="O3612" t="s">
        <v>53</v>
      </c>
      <c r="P3612" t="s">
        <v>158</v>
      </c>
      <c r="Q3612" t="s">
        <v>538</v>
      </c>
      <c r="R3612" t="s">
        <v>2680</v>
      </c>
      <c r="S3612" t="str">
        <f t="shared" si="52"/>
        <v>GOMEZ MONJE, MERCEDES MARY</v>
      </c>
      <c r="T3612" t="s">
        <v>100</v>
      </c>
      <c r="U3612" t="s">
        <v>37</v>
      </c>
      <c r="V3612" t="s">
        <v>49</v>
      </c>
      <c r="W3612" t="s">
        <v>19447</v>
      </c>
      <c r="X3612" s="126">
        <v>20722</v>
      </c>
      <c r="Y3612" t="s">
        <v>2681</v>
      </c>
      <c r="AB3612" t="s">
        <v>38</v>
      </c>
      <c r="AC3612" t="s">
        <v>95</v>
      </c>
      <c r="AD3612" t="s">
        <v>40</v>
      </c>
    </row>
    <row r="3613" spans="1:30" x14ac:dyDescent="0.25">
      <c r="A3613" t="s">
        <v>2682</v>
      </c>
      <c r="B3613" t="s">
        <v>27</v>
      </c>
      <c r="C3613" t="s">
        <v>28</v>
      </c>
      <c r="D3613" t="s">
        <v>29</v>
      </c>
      <c r="E3613" t="s">
        <v>30</v>
      </c>
      <c r="F3613" t="s">
        <v>2503</v>
      </c>
      <c r="G3613" t="s">
        <v>2504</v>
      </c>
      <c r="H3613" t="s">
        <v>6354</v>
      </c>
      <c r="I3613" t="s">
        <v>6200</v>
      </c>
      <c r="J3613" t="s">
        <v>2682</v>
      </c>
      <c r="K3613" t="s">
        <v>90</v>
      </c>
      <c r="L3613" t="s">
        <v>720</v>
      </c>
      <c r="M3613" t="s">
        <v>1457</v>
      </c>
      <c r="N3613" t="s">
        <v>43</v>
      </c>
      <c r="O3613" t="s">
        <v>53</v>
      </c>
      <c r="P3613" t="s">
        <v>587</v>
      </c>
      <c r="Q3613" t="s">
        <v>2683</v>
      </c>
      <c r="R3613" t="s">
        <v>673</v>
      </c>
      <c r="S3613" t="str">
        <f t="shared" si="52"/>
        <v>LINARES FEIJOO, SERGIO</v>
      </c>
      <c r="T3613" t="s">
        <v>722</v>
      </c>
      <c r="U3613" t="s">
        <v>37</v>
      </c>
      <c r="V3613" t="s">
        <v>49</v>
      </c>
      <c r="W3613" t="s">
        <v>19448</v>
      </c>
      <c r="X3613" s="126">
        <v>20100</v>
      </c>
      <c r="Y3613" t="s">
        <v>2684</v>
      </c>
      <c r="AB3613" t="s">
        <v>38</v>
      </c>
      <c r="AC3613" t="s">
        <v>95</v>
      </c>
      <c r="AD3613" t="s">
        <v>40</v>
      </c>
    </row>
    <row r="3614" spans="1:30" x14ac:dyDescent="0.25">
      <c r="A3614" t="s">
        <v>2685</v>
      </c>
      <c r="B3614" t="s">
        <v>27</v>
      </c>
      <c r="C3614" t="s">
        <v>28</v>
      </c>
      <c r="D3614" t="s">
        <v>29</v>
      </c>
      <c r="E3614" t="s">
        <v>30</v>
      </c>
      <c r="F3614" t="s">
        <v>2503</v>
      </c>
      <c r="G3614" t="s">
        <v>2504</v>
      </c>
      <c r="H3614" t="s">
        <v>6354</v>
      </c>
      <c r="I3614" t="s">
        <v>6200</v>
      </c>
      <c r="J3614" t="s">
        <v>2685</v>
      </c>
      <c r="K3614" t="s">
        <v>90</v>
      </c>
      <c r="L3614" t="s">
        <v>720</v>
      </c>
      <c r="M3614" t="s">
        <v>1352</v>
      </c>
      <c r="N3614" t="s">
        <v>43</v>
      </c>
      <c r="O3614" t="s">
        <v>53</v>
      </c>
      <c r="P3614" t="s">
        <v>511</v>
      </c>
      <c r="Q3614" t="s">
        <v>173</v>
      </c>
      <c r="R3614" t="s">
        <v>2686</v>
      </c>
      <c r="S3614" t="str">
        <f t="shared" si="52"/>
        <v>ZAVALA LOZA, MARLENY LIDIA</v>
      </c>
      <c r="T3614" t="s">
        <v>100</v>
      </c>
      <c r="U3614" t="s">
        <v>37</v>
      </c>
      <c r="V3614" t="s">
        <v>49</v>
      </c>
      <c r="W3614" t="s">
        <v>19449</v>
      </c>
      <c r="X3614" s="126">
        <v>23536</v>
      </c>
      <c r="Y3614" t="s">
        <v>2687</v>
      </c>
      <c r="AB3614" t="s">
        <v>38</v>
      </c>
      <c r="AC3614" t="s">
        <v>95</v>
      </c>
      <c r="AD3614" t="s">
        <v>40</v>
      </c>
    </row>
    <row r="3615" spans="1:30" x14ac:dyDescent="0.25">
      <c r="A3615" t="s">
        <v>2688</v>
      </c>
      <c r="B3615" t="s">
        <v>27</v>
      </c>
      <c r="C3615" t="s">
        <v>28</v>
      </c>
      <c r="D3615" t="s">
        <v>29</v>
      </c>
      <c r="E3615" t="s">
        <v>30</v>
      </c>
      <c r="F3615" t="s">
        <v>2503</v>
      </c>
      <c r="G3615" t="s">
        <v>2504</v>
      </c>
      <c r="H3615" t="s">
        <v>6354</v>
      </c>
      <c r="I3615" t="s">
        <v>6200</v>
      </c>
      <c r="J3615" t="s">
        <v>2688</v>
      </c>
      <c r="K3615" t="s">
        <v>90</v>
      </c>
      <c r="L3615" t="s">
        <v>91</v>
      </c>
      <c r="M3615" t="s">
        <v>92</v>
      </c>
      <c r="N3615" t="s">
        <v>43</v>
      </c>
      <c r="O3615" t="s">
        <v>53</v>
      </c>
      <c r="P3615" t="s">
        <v>55</v>
      </c>
      <c r="Q3615" t="s">
        <v>972</v>
      </c>
      <c r="R3615" t="s">
        <v>956</v>
      </c>
      <c r="S3615" t="str">
        <f t="shared" si="52"/>
        <v>ARPASI CCOSI, EMILIO</v>
      </c>
      <c r="T3615" t="s">
        <v>192</v>
      </c>
      <c r="U3615" t="s">
        <v>37</v>
      </c>
      <c r="V3615" t="s">
        <v>49</v>
      </c>
      <c r="W3615" t="s">
        <v>19450</v>
      </c>
      <c r="X3615" s="126">
        <v>23186</v>
      </c>
      <c r="Y3615" t="s">
        <v>2689</v>
      </c>
      <c r="AB3615" t="s">
        <v>38</v>
      </c>
      <c r="AC3615" t="s">
        <v>95</v>
      </c>
      <c r="AD3615" t="s">
        <v>40</v>
      </c>
    </row>
    <row r="3616" spans="1:30" x14ac:dyDescent="0.25">
      <c r="A3616" t="s">
        <v>2690</v>
      </c>
      <c r="B3616" t="s">
        <v>27</v>
      </c>
      <c r="C3616" t="s">
        <v>28</v>
      </c>
      <c r="D3616" t="s">
        <v>29</v>
      </c>
      <c r="E3616" t="s">
        <v>30</v>
      </c>
      <c r="F3616" t="s">
        <v>2503</v>
      </c>
      <c r="G3616" t="s">
        <v>2504</v>
      </c>
      <c r="H3616" t="s">
        <v>6354</v>
      </c>
      <c r="I3616" t="s">
        <v>6200</v>
      </c>
      <c r="J3616" t="s">
        <v>2690</v>
      </c>
      <c r="K3616" t="s">
        <v>90</v>
      </c>
      <c r="L3616" t="s">
        <v>91</v>
      </c>
      <c r="M3616" t="s">
        <v>92</v>
      </c>
      <c r="N3616" t="s">
        <v>43</v>
      </c>
      <c r="O3616" t="s">
        <v>53</v>
      </c>
      <c r="P3616" t="s">
        <v>228</v>
      </c>
      <c r="Q3616" t="s">
        <v>75</v>
      </c>
      <c r="R3616" t="s">
        <v>717</v>
      </c>
      <c r="S3616" t="str">
        <f t="shared" si="52"/>
        <v>CALIZAYA QUISPE, FLORENTINO</v>
      </c>
      <c r="T3616" t="s">
        <v>192</v>
      </c>
      <c r="U3616" t="s">
        <v>37</v>
      </c>
      <c r="V3616" t="s">
        <v>49</v>
      </c>
      <c r="W3616" t="s">
        <v>19451</v>
      </c>
      <c r="X3616" s="126">
        <v>18701</v>
      </c>
      <c r="Y3616" t="s">
        <v>2691</v>
      </c>
      <c r="AB3616" t="s">
        <v>38</v>
      </c>
      <c r="AC3616" t="s">
        <v>95</v>
      </c>
      <c r="AD3616" t="s">
        <v>40</v>
      </c>
    </row>
    <row r="3617" spans="1:30" x14ac:dyDescent="0.25">
      <c r="A3617" t="s">
        <v>2692</v>
      </c>
      <c r="B3617" t="s">
        <v>27</v>
      </c>
      <c r="C3617" t="s">
        <v>28</v>
      </c>
      <c r="D3617" t="s">
        <v>29</v>
      </c>
      <c r="E3617" t="s">
        <v>30</v>
      </c>
      <c r="F3617" t="s">
        <v>2503</v>
      </c>
      <c r="G3617" t="s">
        <v>2504</v>
      </c>
      <c r="H3617" t="s">
        <v>6354</v>
      </c>
      <c r="I3617" t="s">
        <v>6200</v>
      </c>
      <c r="J3617" t="s">
        <v>2692</v>
      </c>
      <c r="K3617" t="s">
        <v>90</v>
      </c>
      <c r="L3617" t="s">
        <v>91</v>
      </c>
      <c r="M3617" t="s">
        <v>92</v>
      </c>
      <c r="N3617" t="s">
        <v>43</v>
      </c>
      <c r="O3617" t="s">
        <v>53</v>
      </c>
      <c r="P3617" t="s">
        <v>273</v>
      </c>
      <c r="Q3617" t="s">
        <v>67</v>
      </c>
      <c r="R3617" t="s">
        <v>417</v>
      </c>
      <c r="S3617" t="str">
        <f t="shared" si="52"/>
        <v>CUTIPA CHOQUE, VICTOR</v>
      </c>
      <c r="T3617" t="s">
        <v>100</v>
      </c>
      <c r="U3617" t="s">
        <v>37</v>
      </c>
      <c r="V3617" t="s">
        <v>49</v>
      </c>
      <c r="W3617" t="s">
        <v>19452</v>
      </c>
      <c r="X3617" s="126">
        <v>22715</v>
      </c>
      <c r="Y3617" t="s">
        <v>2693</v>
      </c>
      <c r="AB3617" t="s">
        <v>38</v>
      </c>
      <c r="AC3617" t="s">
        <v>95</v>
      </c>
      <c r="AD3617" t="s">
        <v>40</v>
      </c>
    </row>
    <row r="3618" spans="1:30" x14ac:dyDescent="0.25">
      <c r="A3618" t="s">
        <v>2694</v>
      </c>
      <c r="B3618" t="s">
        <v>27</v>
      </c>
      <c r="C3618" t="s">
        <v>28</v>
      </c>
      <c r="D3618" t="s">
        <v>29</v>
      </c>
      <c r="E3618" t="s">
        <v>30</v>
      </c>
      <c r="F3618" t="s">
        <v>2503</v>
      </c>
      <c r="G3618" t="s">
        <v>2504</v>
      </c>
      <c r="H3618" t="s">
        <v>6354</v>
      </c>
      <c r="I3618" t="s">
        <v>6200</v>
      </c>
      <c r="J3618" t="s">
        <v>2694</v>
      </c>
      <c r="K3618" t="s">
        <v>90</v>
      </c>
      <c r="L3618" t="s">
        <v>91</v>
      </c>
      <c r="M3618" t="s">
        <v>1213</v>
      </c>
      <c r="N3618" t="s">
        <v>43</v>
      </c>
      <c r="O3618" t="s">
        <v>53</v>
      </c>
      <c r="P3618" t="s">
        <v>757</v>
      </c>
      <c r="Q3618" t="s">
        <v>129</v>
      </c>
      <c r="R3618" t="s">
        <v>46</v>
      </c>
      <c r="S3618" t="str">
        <f t="shared" si="52"/>
        <v>CUENTAS HERRERA, MAGDA</v>
      </c>
      <c r="T3618" t="s">
        <v>766</v>
      </c>
      <c r="U3618" t="s">
        <v>37</v>
      </c>
      <c r="V3618" t="s">
        <v>49</v>
      </c>
      <c r="W3618" t="s">
        <v>19453</v>
      </c>
      <c r="X3618" s="126">
        <v>22257</v>
      </c>
      <c r="Y3618" t="s">
        <v>2695</v>
      </c>
      <c r="AB3618" t="s">
        <v>38</v>
      </c>
      <c r="AC3618" t="s">
        <v>95</v>
      </c>
      <c r="AD3618" t="s">
        <v>40</v>
      </c>
    </row>
    <row r="3619" spans="1:30" x14ac:dyDescent="0.25">
      <c r="A3619" t="s">
        <v>2696</v>
      </c>
      <c r="B3619" t="s">
        <v>27</v>
      </c>
      <c r="C3619" t="s">
        <v>28</v>
      </c>
      <c r="D3619" t="s">
        <v>29</v>
      </c>
      <c r="E3619" t="s">
        <v>30</v>
      </c>
      <c r="F3619" t="s">
        <v>2503</v>
      </c>
      <c r="G3619" t="s">
        <v>2504</v>
      </c>
      <c r="H3619" t="s">
        <v>6354</v>
      </c>
      <c r="I3619" t="s">
        <v>6200</v>
      </c>
      <c r="J3619" t="s">
        <v>2696</v>
      </c>
      <c r="K3619" t="s">
        <v>90</v>
      </c>
      <c r="L3619" t="s">
        <v>91</v>
      </c>
      <c r="M3619" t="s">
        <v>92</v>
      </c>
      <c r="N3619" t="s">
        <v>43</v>
      </c>
      <c r="O3619" t="s">
        <v>53</v>
      </c>
      <c r="P3619" t="s">
        <v>273</v>
      </c>
      <c r="Q3619" t="s">
        <v>2697</v>
      </c>
      <c r="R3619" t="s">
        <v>2698</v>
      </c>
      <c r="S3619" t="str">
        <f t="shared" si="52"/>
        <v>CUTIPA YUNGA, FRANCISCO TORIBIO</v>
      </c>
      <c r="T3619" t="s">
        <v>722</v>
      </c>
      <c r="U3619" t="s">
        <v>37</v>
      </c>
      <c r="V3619" t="s">
        <v>49</v>
      </c>
      <c r="W3619" t="s">
        <v>19454</v>
      </c>
      <c r="X3619" s="126">
        <v>19891</v>
      </c>
      <c r="Y3619" t="s">
        <v>2699</v>
      </c>
      <c r="AB3619" t="s">
        <v>38</v>
      </c>
      <c r="AC3619" t="s">
        <v>95</v>
      </c>
      <c r="AD3619" t="s">
        <v>40</v>
      </c>
    </row>
    <row r="3620" spans="1:30" x14ac:dyDescent="0.25">
      <c r="A3620" t="s">
        <v>2700</v>
      </c>
      <c r="B3620" t="s">
        <v>27</v>
      </c>
      <c r="C3620" t="s">
        <v>28</v>
      </c>
      <c r="D3620" t="s">
        <v>29</v>
      </c>
      <c r="E3620" t="s">
        <v>30</v>
      </c>
      <c r="F3620" t="s">
        <v>2503</v>
      </c>
      <c r="G3620" t="s">
        <v>2504</v>
      </c>
      <c r="H3620" t="s">
        <v>6354</v>
      </c>
      <c r="I3620" t="s">
        <v>6200</v>
      </c>
      <c r="J3620" t="s">
        <v>2700</v>
      </c>
      <c r="K3620" t="s">
        <v>90</v>
      </c>
      <c r="L3620" t="s">
        <v>91</v>
      </c>
      <c r="M3620" t="s">
        <v>1213</v>
      </c>
      <c r="N3620" t="s">
        <v>43</v>
      </c>
      <c r="O3620" t="s">
        <v>53</v>
      </c>
      <c r="P3620" t="s">
        <v>499</v>
      </c>
      <c r="Q3620" t="s">
        <v>106</v>
      </c>
      <c r="R3620" t="s">
        <v>614</v>
      </c>
      <c r="S3620" t="str">
        <f t="shared" si="52"/>
        <v>HOLGUIN MAMANI, ALICIA</v>
      </c>
      <c r="T3620" t="s">
        <v>100</v>
      </c>
      <c r="U3620" t="s">
        <v>37</v>
      </c>
      <c r="V3620" t="s">
        <v>49</v>
      </c>
      <c r="W3620" t="s">
        <v>19455</v>
      </c>
      <c r="X3620" s="126">
        <v>20710</v>
      </c>
      <c r="Y3620" t="s">
        <v>2701</v>
      </c>
      <c r="AB3620" t="s">
        <v>38</v>
      </c>
      <c r="AC3620" t="s">
        <v>95</v>
      </c>
      <c r="AD3620" t="s">
        <v>40</v>
      </c>
    </row>
    <row r="3621" spans="1:30" x14ac:dyDescent="0.25">
      <c r="A3621" t="s">
        <v>2702</v>
      </c>
      <c r="B3621" t="s">
        <v>27</v>
      </c>
      <c r="C3621" t="s">
        <v>28</v>
      </c>
      <c r="D3621" t="s">
        <v>29</v>
      </c>
      <c r="E3621" t="s">
        <v>30</v>
      </c>
      <c r="F3621" t="s">
        <v>2503</v>
      </c>
      <c r="G3621" t="s">
        <v>2504</v>
      </c>
      <c r="H3621" t="s">
        <v>6354</v>
      </c>
      <c r="I3621" t="s">
        <v>6200</v>
      </c>
      <c r="J3621" t="s">
        <v>2702</v>
      </c>
      <c r="K3621" t="s">
        <v>90</v>
      </c>
      <c r="L3621" t="s">
        <v>91</v>
      </c>
      <c r="M3621" t="s">
        <v>364</v>
      </c>
      <c r="N3621" t="s">
        <v>61</v>
      </c>
      <c r="O3621" t="s">
        <v>15889</v>
      </c>
      <c r="P3621" t="s">
        <v>75</v>
      </c>
      <c r="Q3621" t="s">
        <v>126</v>
      </c>
      <c r="R3621" t="s">
        <v>14546</v>
      </c>
      <c r="S3621" s="189" t="s">
        <v>235</v>
      </c>
      <c r="T3621" t="s">
        <v>102</v>
      </c>
      <c r="U3621" t="s">
        <v>37</v>
      </c>
      <c r="V3621" t="s">
        <v>49</v>
      </c>
      <c r="W3621" t="s">
        <v>23403</v>
      </c>
      <c r="X3621" s="126">
        <v>34004</v>
      </c>
      <c r="Y3621" t="s">
        <v>23404</v>
      </c>
      <c r="Z3621" s="126">
        <v>44197</v>
      </c>
      <c r="AA3621" s="126">
        <v>44561</v>
      </c>
      <c r="AB3621" t="s">
        <v>38</v>
      </c>
      <c r="AC3621" t="s">
        <v>95</v>
      </c>
      <c r="AD3621" t="s">
        <v>40</v>
      </c>
    </row>
    <row r="3622" spans="1:30" x14ac:dyDescent="0.25">
      <c r="A3622" t="s">
        <v>2703</v>
      </c>
      <c r="B3622" t="s">
        <v>27</v>
      </c>
      <c r="C3622" t="s">
        <v>28</v>
      </c>
      <c r="D3622" t="s">
        <v>29</v>
      </c>
      <c r="E3622" t="s">
        <v>30</v>
      </c>
      <c r="F3622" t="s">
        <v>2503</v>
      </c>
      <c r="G3622" t="s">
        <v>2504</v>
      </c>
      <c r="H3622" t="s">
        <v>6354</v>
      </c>
      <c r="I3622" t="s">
        <v>6200</v>
      </c>
      <c r="J3622" t="s">
        <v>2703</v>
      </c>
      <c r="K3622" t="s">
        <v>90</v>
      </c>
      <c r="L3622" t="s">
        <v>91</v>
      </c>
      <c r="M3622" t="s">
        <v>2704</v>
      </c>
      <c r="N3622" t="s">
        <v>43</v>
      </c>
      <c r="O3622" t="s">
        <v>53</v>
      </c>
      <c r="P3622" t="s">
        <v>106</v>
      </c>
      <c r="Q3622" t="s">
        <v>558</v>
      </c>
      <c r="R3622" t="s">
        <v>209</v>
      </c>
      <c r="S3622" t="str">
        <f t="shared" si="52"/>
        <v>MAMANI SUCAPUCA, LIDIA</v>
      </c>
      <c r="T3622" t="s">
        <v>722</v>
      </c>
      <c r="U3622" t="s">
        <v>37</v>
      </c>
      <c r="V3622" t="s">
        <v>49</v>
      </c>
      <c r="W3622" t="s">
        <v>19456</v>
      </c>
      <c r="X3622" s="126">
        <v>22732</v>
      </c>
      <c r="Y3622" t="s">
        <v>2705</v>
      </c>
      <c r="AB3622" t="s">
        <v>38</v>
      </c>
      <c r="AC3622" t="s">
        <v>95</v>
      </c>
      <c r="AD3622" t="s">
        <v>40</v>
      </c>
    </row>
    <row r="3623" spans="1:30" x14ac:dyDescent="0.25">
      <c r="A3623" t="s">
        <v>2706</v>
      </c>
      <c r="B3623" t="s">
        <v>27</v>
      </c>
      <c r="C3623" t="s">
        <v>28</v>
      </c>
      <c r="D3623" t="s">
        <v>29</v>
      </c>
      <c r="E3623" t="s">
        <v>30</v>
      </c>
      <c r="F3623" t="s">
        <v>2503</v>
      </c>
      <c r="G3623" t="s">
        <v>2504</v>
      </c>
      <c r="H3623" t="s">
        <v>6354</v>
      </c>
      <c r="I3623" t="s">
        <v>6200</v>
      </c>
      <c r="J3623" t="s">
        <v>2706</v>
      </c>
      <c r="K3623" t="s">
        <v>90</v>
      </c>
      <c r="L3623" t="s">
        <v>91</v>
      </c>
      <c r="M3623" t="s">
        <v>92</v>
      </c>
      <c r="N3623" t="s">
        <v>43</v>
      </c>
      <c r="O3623" t="s">
        <v>53</v>
      </c>
      <c r="P3623" t="s">
        <v>809</v>
      </c>
      <c r="Q3623" t="s">
        <v>6415</v>
      </c>
      <c r="R3623" t="s">
        <v>6416</v>
      </c>
      <c r="S3623" t="str">
        <f t="shared" si="52"/>
        <v>MARON VDA DE MAMANI, YSABEL</v>
      </c>
      <c r="T3623" t="s">
        <v>94</v>
      </c>
      <c r="U3623" t="s">
        <v>37</v>
      </c>
      <c r="V3623" t="s">
        <v>49</v>
      </c>
      <c r="W3623" t="s">
        <v>19457</v>
      </c>
      <c r="X3623" s="126">
        <v>18153</v>
      </c>
      <c r="Y3623" t="s">
        <v>2707</v>
      </c>
      <c r="AB3623" t="s">
        <v>38</v>
      </c>
      <c r="AC3623" t="s">
        <v>95</v>
      </c>
      <c r="AD3623" t="s">
        <v>40</v>
      </c>
    </row>
    <row r="3624" spans="1:30" x14ac:dyDescent="0.25">
      <c r="A3624" t="s">
        <v>2708</v>
      </c>
      <c r="B3624" t="s">
        <v>27</v>
      </c>
      <c r="C3624" t="s">
        <v>28</v>
      </c>
      <c r="D3624" t="s">
        <v>29</v>
      </c>
      <c r="E3624" t="s">
        <v>30</v>
      </c>
      <c r="F3624" t="s">
        <v>2503</v>
      </c>
      <c r="G3624" t="s">
        <v>2504</v>
      </c>
      <c r="H3624" t="s">
        <v>6354</v>
      </c>
      <c r="I3624" t="s">
        <v>6200</v>
      </c>
      <c r="J3624" t="s">
        <v>2708</v>
      </c>
      <c r="K3624" t="s">
        <v>90</v>
      </c>
      <c r="L3624" t="s">
        <v>91</v>
      </c>
      <c r="M3624" t="s">
        <v>92</v>
      </c>
      <c r="N3624" t="s">
        <v>43</v>
      </c>
      <c r="O3624" t="s">
        <v>53</v>
      </c>
      <c r="P3624" t="s">
        <v>156</v>
      </c>
      <c r="Q3624" t="s">
        <v>179</v>
      </c>
      <c r="R3624" t="s">
        <v>2709</v>
      </c>
      <c r="S3624" t="str">
        <f t="shared" si="52"/>
        <v>PEREZ TITO, MARIO FLORENTINO</v>
      </c>
      <c r="T3624" t="s">
        <v>722</v>
      </c>
      <c r="U3624" t="s">
        <v>37</v>
      </c>
      <c r="V3624" t="s">
        <v>49</v>
      </c>
      <c r="W3624" t="s">
        <v>19458</v>
      </c>
      <c r="X3624" s="126">
        <v>22935</v>
      </c>
      <c r="Y3624" t="s">
        <v>2710</v>
      </c>
      <c r="AB3624" t="s">
        <v>38</v>
      </c>
      <c r="AC3624" t="s">
        <v>95</v>
      </c>
      <c r="AD3624" t="s">
        <v>40</v>
      </c>
    </row>
    <row r="3625" spans="1:30" x14ac:dyDescent="0.25">
      <c r="A3625" t="s">
        <v>2711</v>
      </c>
      <c r="B3625" t="s">
        <v>27</v>
      </c>
      <c r="C3625" t="s">
        <v>28</v>
      </c>
      <c r="D3625" t="s">
        <v>29</v>
      </c>
      <c r="E3625" t="s">
        <v>30</v>
      </c>
      <c r="F3625" t="s">
        <v>2503</v>
      </c>
      <c r="G3625" t="s">
        <v>2504</v>
      </c>
      <c r="H3625" t="s">
        <v>6354</v>
      </c>
      <c r="I3625" t="s">
        <v>6200</v>
      </c>
      <c r="J3625" t="s">
        <v>2711</v>
      </c>
      <c r="K3625" t="s">
        <v>90</v>
      </c>
      <c r="L3625" t="s">
        <v>91</v>
      </c>
      <c r="M3625" t="s">
        <v>92</v>
      </c>
      <c r="N3625" t="s">
        <v>43</v>
      </c>
      <c r="O3625" t="s">
        <v>53</v>
      </c>
      <c r="P3625" t="s">
        <v>996</v>
      </c>
      <c r="Q3625" t="s">
        <v>182</v>
      </c>
      <c r="R3625" t="s">
        <v>367</v>
      </c>
      <c r="S3625" t="str">
        <f t="shared" si="52"/>
        <v>TACCA CAHUANA, RAUL</v>
      </c>
      <c r="T3625" t="s">
        <v>192</v>
      </c>
      <c r="U3625" t="s">
        <v>37</v>
      </c>
      <c r="V3625" t="s">
        <v>49</v>
      </c>
      <c r="W3625" t="s">
        <v>19459</v>
      </c>
      <c r="X3625" s="126">
        <v>22285</v>
      </c>
      <c r="Y3625" t="s">
        <v>2712</v>
      </c>
      <c r="AB3625" t="s">
        <v>38</v>
      </c>
      <c r="AC3625" t="s">
        <v>95</v>
      </c>
      <c r="AD3625" t="s">
        <v>40</v>
      </c>
    </row>
    <row r="3626" spans="1:30" x14ac:dyDescent="0.25">
      <c r="A3626" t="s">
        <v>2713</v>
      </c>
      <c r="B3626" t="s">
        <v>27</v>
      </c>
      <c r="C3626" t="s">
        <v>28</v>
      </c>
      <c r="D3626" t="s">
        <v>29</v>
      </c>
      <c r="E3626" t="s">
        <v>30</v>
      </c>
      <c r="F3626" t="s">
        <v>2503</v>
      </c>
      <c r="G3626" t="s">
        <v>2504</v>
      </c>
      <c r="H3626" t="s">
        <v>6354</v>
      </c>
      <c r="I3626" t="s">
        <v>6200</v>
      </c>
      <c r="J3626" t="s">
        <v>2713</v>
      </c>
      <c r="K3626" t="s">
        <v>90</v>
      </c>
      <c r="L3626" t="s">
        <v>91</v>
      </c>
      <c r="M3626" t="s">
        <v>92</v>
      </c>
      <c r="N3626" t="s">
        <v>43</v>
      </c>
      <c r="O3626" t="s">
        <v>428</v>
      </c>
      <c r="P3626" t="s">
        <v>45</v>
      </c>
      <c r="Q3626" t="s">
        <v>6417</v>
      </c>
      <c r="R3626" t="s">
        <v>2714</v>
      </c>
      <c r="S3626" t="str">
        <f t="shared" si="52"/>
        <v>CHOQUEHUANCA QUEZADA, VLADIMIR LUIS</v>
      </c>
      <c r="T3626" t="s">
        <v>102</v>
      </c>
      <c r="U3626" t="s">
        <v>37</v>
      </c>
      <c r="V3626" t="s">
        <v>49</v>
      </c>
      <c r="W3626" t="s">
        <v>19460</v>
      </c>
      <c r="X3626" s="126">
        <v>26280</v>
      </c>
      <c r="Y3626" t="s">
        <v>2715</v>
      </c>
      <c r="AB3626" t="s">
        <v>38</v>
      </c>
      <c r="AC3626" t="s">
        <v>95</v>
      </c>
      <c r="AD3626" t="s">
        <v>40</v>
      </c>
    </row>
    <row r="3627" spans="1:30" x14ac:dyDescent="0.25">
      <c r="A3627" t="s">
        <v>19461</v>
      </c>
      <c r="B3627" t="s">
        <v>27</v>
      </c>
      <c r="C3627" t="s">
        <v>28</v>
      </c>
      <c r="D3627" t="s">
        <v>29</v>
      </c>
      <c r="E3627" t="s">
        <v>30</v>
      </c>
      <c r="F3627" t="s">
        <v>2503</v>
      </c>
      <c r="G3627" t="s">
        <v>2504</v>
      </c>
      <c r="H3627" t="s">
        <v>6354</v>
      </c>
      <c r="I3627" t="s">
        <v>6200</v>
      </c>
      <c r="J3627" t="s">
        <v>19461</v>
      </c>
      <c r="K3627" t="s">
        <v>773</v>
      </c>
      <c r="L3627" t="s">
        <v>6405</v>
      </c>
      <c r="M3627" t="s">
        <v>16104</v>
      </c>
      <c r="N3627" t="s">
        <v>61</v>
      </c>
      <c r="O3627" t="s">
        <v>16095</v>
      </c>
      <c r="P3627" t="s">
        <v>159</v>
      </c>
      <c r="Q3627" t="s">
        <v>373</v>
      </c>
      <c r="R3627" t="s">
        <v>2716</v>
      </c>
      <c r="S3627" s="189" t="s">
        <v>235</v>
      </c>
      <c r="T3627" t="s">
        <v>775</v>
      </c>
      <c r="U3627" t="s">
        <v>776</v>
      </c>
      <c r="V3627" t="s">
        <v>49</v>
      </c>
      <c r="W3627" t="s">
        <v>23405</v>
      </c>
      <c r="X3627" s="126">
        <v>27266</v>
      </c>
      <c r="Y3627" t="s">
        <v>258</v>
      </c>
      <c r="Z3627" s="126">
        <v>44197</v>
      </c>
      <c r="AA3627" s="126">
        <v>44561</v>
      </c>
      <c r="AB3627" t="s">
        <v>119</v>
      </c>
      <c r="AC3627" t="s">
        <v>777</v>
      </c>
      <c r="AD3627" t="s">
        <v>40</v>
      </c>
    </row>
    <row r="3628" spans="1:30" x14ac:dyDescent="0.25">
      <c r="A3628" t="s">
        <v>19462</v>
      </c>
      <c r="B3628" t="s">
        <v>27</v>
      </c>
      <c r="C3628" t="s">
        <v>28</v>
      </c>
      <c r="D3628" t="s">
        <v>29</v>
      </c>
      <c r="E3628" t="s">
        <v>30</v>
      </c>
      <c r="F3628" t="s">
        <v>2503</v>
      </c>
      <c r="G3628" t="s">
        <v>2504</v>
      </c>
      <c r="H3628" t="s">
        <v>6354</v>
      </c>
      <c r="I3628" t="s">
        <v>6200</v>
      </c>
      <c r="J3628" t="s">
        <v>19462</v>
      </c>
      <c r="K3628" t="s">
        <v>773</v>
      </c>
      <c r="L3628" t="s">
        <v>6405</v>
      </c>
      <c r="M3628" t="s">
        <v>16109</v>
      </c>
      <c r="N3628" t="s">
        <v>61</v>
      </c>
      <c r="O3628" t="s">
        <v>16110</v>
      </c>
      <c r="P3628" t="s">
        <v>2697</v>
      </c>
      <c r="Q3628" t="s">
        <v>206</v>
      </c>
      <c r="R3628" t="s">
        <v>23406</v>
      </c>
      <c r="S3628" s="189" t="s">
        <v>235</v>
      </c>
      <c r="T3628" t="s">
        <v>775</v>
      </c>
      <c r="U3628" t="s">
        <v>776</v>
      </c>
      <c r="V3628" t="s">
        <v>49</v>
      </c>
      <c r="W3628" t="s">
        <v>23407</v>
      </c>
      <c r="X3628" s="126">
        <v>32531</v>
      </c>
      <c r="Y3628" t="s">
        <v>23408</v>
      </c>
      <c r="Z3628" s="126">
        <v>44409</v>
      </c>
      <c r="AA3628" s="126">
        <v>44500</v>
      </c>
      <c r="AB3628" t="s">
        <v>119</v>
      </c>
      <c r="AC3628" t="s">
        <v>777</v>
      </c>
      <c r="AD3628" t="s">
        <v>40</v>
      </c>
    </row>
    <row r="3629" spans="1:30" x14ac:dyDescent="0.25">
      <c r="A3629" t="s">
        <v>19463</v>
      </c>
      <c r="B3629" t="s">
        <v>27</v>
      </c>
      <c r="C3629" t="s">
        <v>28</v>
      </c>
      <c r="D3629" t="s">
        <v>29</v>
      </c>
      <c r="E3629" t="s">
        <v>30</v>
      </c>
      <c r="F3629" t="s">
        <v>2503</v>
      </c>
      <c r="G3629" t="s">
        <v>2504</v>
      </c>
      <c r="H3629" t="s">
        <v>6354</v>
      </c>
      <c r="I3629" t="s">
        <v>6200</v>
      </c>
      <c r="J3629" t="s">
        <v>19463</v>
      </c>
      <c r="K3629" t="s">
        <v>773</v>
      </c>
      <c r="L3629" t="s">
        <v>6405</v>
      </c>
      <c r="M3629" t="s">
        <v>16113</v>
      </c>
      <c r="N3629" t="s">
        <v>61</v>
      </c>
      <c r="O3629" t="s">
        <v>16110</v>
      </c>
      <c r="P3629" t="s">
        <v>131</v>
      </c>
      <c r="Q3629" t="s">
        <v>933</v>
      </c>
      <c r="R3629" t="s">
        <v>23409</v>
      </c>
      <c r="S3629" s="189" t="s">
        <v>235</v>
      </c>
      <c r="T3629" t="s">
        <v>775</v>
      </c>
      <c r="U3629" t="s">
        <v>776</v>
      </c>
      <c r="V3629" t="s">
        <v>49</v>
      </c>
      <c r="W3629" t="s">
        <v>23410</v>
      </c>
      <c r="X3629" s="126">
        <v>34264</v>
      </c>
      <c r="Y3629" t="s">
        <v>23411</v>
      </c>
      <c r="Z3629" s="126">
        <v>44319</v>
      </c>
      <c r="AA3629" s="126">
        <v>44561</v>
      </c>
      <c r="AB3629" t="s">
        <v>119</v>
      </c>
      <c r="AC3629" t="s">
        <v>777</v>
      </c>
      <c r="AD3629" t="s">
        <v>40</v>
      </c>
    </row>
    <row r="3630" spans="1:30" x14ac:dyDescent="0.25">
      <c r="A3630" t="s">
        <v>19464</v>
      </c>
      <c r="B3630" t="s">
        <v>27</v>
      </c>
      <c r="C3630" t="s">
        <v>28</v>
      </c>
      <c r="D3630" t="s">
        <v>29</v>
      </c>
      <c r="E3630" t="s">
        <v>30</v>
      </c>
      <c r="F3630" t="s">
        <v>2503</v>
      </c>
      <c r="G3630" t="s">
        <v>2504</v>
      </c>
      <c r="H3630" t="s">
        <v>6354</v>
      </c>
      <c r="I3630" t="s">
        <v>6200</v>
      </c>
      <c r="J3630" t="s">
        <v>19464</v>
      </c>
      <c r="K3630" t="s">
        <v>773</v>
      </c>
      <c r="L3630" t="s">
        <v>6405</v>
      </c>
      <c r="M3630" t="s">
        <v>16113</v>
      </c>
      <c r="N3630" t="s">
        <v>61</v>
      </c>
      <c r="O3630" t="s">
        <v>16110</v>
      </c>
      <c r="P3630" t="s">
        <v>23412</v>
      </c>
      <c r="Q3630" t="s">
        <v>728</v>
      </c>
      <c r="R3630" t="s">
        <v>23413</v>
      </c>
      <c r="S3630" s="189" t="s">
        <v>235</v>
      </c>
      <c r="T3630" t="s">
        <v>775</v>
      </c>
      <c r="U3630" t="s">
        <v>776</v>
      </c>
      <c r="V3630" t="s">
        <v>49</v>
      </c>
      <c r="W3630" t="s">
        <v>23414</v>
      </c>
      <c r="X3630" s="126">
        <v>34037</v>
      </c>
      <c r="Y3630" t="s">
        <v>258</v>
      </c>
      <c r="Z3630" s="126">
        <v>44256</v>
      </c>
      <c r="AA3630" s="126">
        <v>44561</v>
      </c>
      <c r="AB3630" t="s">
        <v>119</v>
      </c>
      <c r="AC3630" t="s">
        <v>777</v>
      </c>
      <c r="AD3630" t="s">
        <v>40</v>
      </c>
    </row>
    <row r="3631" spans="1:30" x14ac:dyDescent="0.25">
      <c r="A3631" t="s">
        <v>2719</v>
      </c>
      <c r="B3631" t="s">
        <v>27</v>
      </c>
      <c r="C3631" t="s">
        <v>28</v>
      </c>
      <c r="D3631" t="s">
        <v>29</v>
      </c>
      <c r="E3631" t="s">
        <v>30</v>
      </c>
      <c r="F3631" t="s">
        <v>2717</v>
      </c>
      <c r="G3631" t="s">
        <v>2718</v>
      </c>
      <c r="H3631" t="s">
        <v>6354</v>
      </c>
      <c r="I3631" t="s">
        <v>6189</v>
      </c>
      <c r="J3631" t="s">
        <v>2719</v>
      </c>
      <c r="K3631" t="s">
        <v>31</v>
      </c>
      <c r="L3631" t="s">
        <v>32</v>
      </c>
      <c r="M3631" t="s">
        <v>709</v>
      </c>
      <c r="N3631" t="s">
        <v>34</v>
      </c>
      <c r="O3631" t="s">
        <v>6611</v>
      </c>
      <c r="P3631" t="s">
        <v>2720</v>
      </c>
      <c r="Q3631" t="s">
        <v>126</v>
      </c>
      <c r="R3631" t="s">
        <v>2721</v>
      </c>
      <c r="S3631" t="str">
        <f t="shared" si="52"/>
        <v>BIZARRO FLORES, WILFREDO HERNAN</v>
      </c>
      <c r="T3631" t="s">
        <v>36</v>
      </c>
      <c r="U3631" t="s">
        <v>37</v>
      </c>
      <c r="V3631" t="s">
        <v>6613</v>
      </c>
      <c r="W3631" t="s">
        <v>19465</v>
      </c>
      <c r="X3631" s="126">
        <v>25386</v>
      </c>
      <c r="Y3631" t="s">
        <v>2722</v>
      </c>
      <c r="Z3631" s="126">
        <v>43525</v>
      </c>
      <c r="AA3631" s="126">
        <v>44985</v>
      </c>
      <c r="AB3631" t="s">
        <v>38</v>
      </c>
      <c r="AC3631" t="s">
        <v>39</v>
      </c>
      <c r="AD3631" t="s">
        <v>40</v>
      </c>
    </row>
    <row r="3632" spans="1:30" x14ac:dyDescent="0.25">
      <c r="A3632" t="s">
        <v>2723</v>
      </c>
      <c r="B3632" t="s">
        <v>27</v>
      </c>
      <c r="C3632" t="s">
        <v>28</v>
      </c>
      <c r="D3632" t="s">
        <v>29</v>
      </c>
      <c r="E3632" t="s">
        <v>30</v>
      </c>
      <c r="F3632" t="s">
        <v>2717</v>
      </c>
      <c r="G3632" t="s">
        <v>2718</v>
      </c>
      <c r="H3632" t="s">
        <v>6354</v>
      </c>
      <c r="I3632" t="s">
        <v>6189</v>
      </c>
      <c r="J3632" t="s">
        <v>2723</v>
      </c>
      <c r="K3632" t="s">
        <v>31</v>
      </c>
      <c r="L3632" t="s">
        <v>32</v>
      </c>
      <c r="M3632" t="s">
        <v>33</v>
      </c>
      <c r="N3632" t="s">
        <v>34</v>
      </c>
      <c r="O3632" t="s">
        <v>6611</v>
      </c>
      <c r="P3632" t="s">
        <v>318</v>
      </c>
      <c r="Q3632" t="s">
        <v>2281</v>
      </c>
      <c r="R3632" t="s">
        <v>613</v>
      </c>
      <c r="S3632" t="str">
        <f t="shared" si="52"/>
        <v>VARGAS EYZAGUIRRE, DAVID</v>
      </c>
      <c r="T3632" t="s">
        <v>36</v>
      </c>
      <c r="U3632" t="s">
        <v>37</v>
      </c>
      <c r="V3632" t="s">
        <v>6613</v>
      </c>
      <c r="W3632" t="s">
        <v>19466</v>
      </c>
      <c r="X3632" s="126">
        <v>25425</v>
      </c>
      <c r="Y3632" t="s">
        <v>2724</v>
      </c>
      <c r="Z3632" s="126">
        <v>43525</v>
      </c>
      <c r="AA3632" s="126">
        <v>44985</v>
      </c>
      <c r="AB3632" t="s">
        <v>38</v>
      </c>
      <c r="AC3632" t="s">
        <v>39</v>
      </c>
      <c r="AD3632" t="s">
        <v>40</v>
      </c>
    </row>
    <row r="3633" spans="1:30" x14ac:dyDescent="0.25">
      <c r="A3633" t="s">
        <v>2725</v>
      </c>
      <c r="B3633" t="s">
        <v>27</v>
      </c>
      <c r="C3633" t="s">
        <v>28</v>
      </c>
      <c r="D3633" t="s">
        <v>29</v>
      </c>
      <c r="E3633" t="s">
        <v>30</v>
      </c>
      <c r="F3633" t="s">
        <v>2717</v>
      </c>
      <c r="G3633" t="s">
        <v>2718</v>
      </c>
      <c r="H3633" t="s">
        <v>6354</v>
      </c>
      <c r="I3633" t="s">
        <v>6189</v>
      </c>
      <c r="J3633" t="s">
        <v>2725</v>
      </c>
      <c r="K3633" t="s">
        <v>31</v>
      </c>
      <c r="L3633" t="s">
        <v>32</v>
      </c>
      <c r="M3633" t="s">
        <v>709</v>
      </c>
      <c r="N3633" t="s">
        <v>34</v>
      </c>
      <c r="O3633" t="s">
        <v>6560</v>
      </c>
      <c r="P3633" t="s">
        <v>404</v>
      </c>
      <c r="Q3633" t="s">
        <v>204</v>
      </c>
      <c r="R3633" t="s">
        <v>2726</v>
      </c>
      <c r="S3633" t="str">
        <f t="shared" si="52"/>
        <v>NEIRA CASTRO, MARIA ROSALIA</v>
      </c>
      <c r="T3633" t="s">
        <v>316</v>
      </c>
      <c r="U3633" t="s">
        <v>37</v>
      </c>
      <c r="V3633" t="s">
        <v>6561</v>
      </c>
      <c r="W3633" t="s">
        <v>19467</v>
      </c>
      <c r="X3633" s="126">
        <v>24585</v>
      </c>
      <c r="Y3633" t="s">
        <v>2727</v>
      </c>
      <c r="Z3633" s="126">
        <v>43374</v>
      </c>
      <c r="AA3633" s="126">
        <v>44834</v>
      </c>
      <c r="AB3633" t="s">
        <v>38</v>
      </c>
      <c r="AC3633" t="s">
        <v>39</v>
      </c>
      <c r="AD3633" t="s">
        <v>40</v>
      </c>
    </row>
    <row r="3634" spans="1:30" x14ac:dyDescent="0.25">
      <c r="A3634" t="s">
        <v>2728</v>
      </c>
      <c r="B3634" t="s">
        <v>27</v>
      </c>
      <c r="C3634" t="s">
        <v>28</v>
      </c>
      <c r="D3634" t="s">
        <v>29</v>
      </c>
      <c r="E3634" t="s">
        <v>30</v>
      </c>
      <c r="F3634" t="s">
        <v>2717</v>
      </c>
      <c r="G3634" t="s">
        <v>2718</v>
      </c>
      <c r="H3634" t="s">
        <v>6354</v>
      </c>
      <c r="I3634" t="s">
        <v>6189</v>
      </c>
      <c r="J3634" t="s">
        <v>2728</v>
      </c>
      <c r="K3634" t="s">
        <v>31</v>
      </c>
      <c r="L3634" t="s">
        <v>32</v>
      </c>
      <c r="M3634" t="s">
        <v>709</v>
      </c>
      <c r="N3634" t="s">
        <v>34</v>
      </c>
      <c r="O3634" t="s">
        <v>14455</v>
      </c>
      <c r="P3634" t="s">
        <v>9795</v>
      </c>
      <c r="Q3634" t="s">
        <v>753</v>
      </c>
      <c r="R3634" t="s">
        <v>15890</v>
      </c>
      <c r="S3634" t="str">
        <f t="shared" si="52"/>
        <v>ATAMARI LOAIZA, EDGAR ERNESTO</v>
      </c>
      <c r="T3634" t="s">
        <v>36</v>
      </c>
      <c r="U3634" t="s">
        <v>37</v>
      </c>
      <c r="V3634" t="s">
        <v>6613</v>
      </c>
      <c r="W3634" t="s">
        <v>19468</v>
      </c>
      <c r="X3634" s="126">
        <v>26610</v>
      </c>
      <c r="Y3634" t="s">
        <v>15891</v>
      </c>
      <c r="Z3634" s="126">
        <v>42064</v>
      </c>
      <c r="AA3634" s="126">
        <v>43159</v>
      </c>
      <c r="AB3634" t="s">
        <v>38</v>
      </c>
      <c r="AC3634" t="s">
        <v>39</v>
      </c>
      <c r="AD3634" t="s">
        <v>40</v>
      </c>
    </row>
    <row r="3635" spans="1:30" x14ac:dyDescent="0.25">
      <c r="A3635" t="s">
        <v>2729</v>
      </c>
      <c r="B3635" t="s">
        <v>27</v>
      </c>
      <c r="C3635" t="s">
        <v>28</v>
      </c>
      <c r="D3635" t="s">
        <v>29</v>
      </c>
      <c r="E3635" t="s">
        <v>30</v>
      </c>
      <c r="F3635" t="s">
        <v>2717</v>
      </c>
      <c r="G3635" t="s">
        <v>2718</v>
      </c>
      <c r="H3635" t="s">
        <v>6354</v>
      </c>
      <c r="I3635" t="s">
        <v>6189</v>
      </c>
      <c r="J3635" t="s">
        <v>2729</v>
      </c>
      <c r="K3635" t="s">
        <v>31</v>
      </c>
      <c r="L3635" t="s">
        <v>1154</v>
      </c>
      <c r="M3635" t="s">
        <v>14418</v>
      </c>
      <c r="N3635" t="s">
        <v>43</v>
      </c>
      <c r="O3635" t="s">
        <v>53</v>
      </c>
      <c r="P3635" t="s">
        <v>660</v>
      </c>
      <c r="Q3635" t="s">
        <v>106</v>
      </c>
      <c r="R3635" t="s">
        <v>866</v>
      </c>
      <c r="S3635" t="str">
        <f t="shared" si="52"/>
        <v>ANAHUA MAMANI, FRANCISCO</v>
      </c>
      <c r="T3635" t="s">
        <v>52</v>
      </c>
      <c r="U3635" t="s">
        <v>37</v>
      </c>
      <c r="V3635" t="s">
        <v>49</v>
      </c>
      <c r="W3635" t="s">
        <v>19469</v>
      </c>
      <c r="X3635" s="126">
        <v>24556</v>
      </c>
      <c r="Y3635" t="s">
        <v>2730</v>
      </c>
      <c r="AB3635" t="s">
        <v>38</v>
      </c>
      <c r="AC3635" t="s">
        <v>39</v>
      </c>
      <c r="AD3635" t="s">
        <v>40</v>
      </c>
    </row>
    <row r="3636" spans="1:30" x14ac:dyDescent="0.25">
      <c r="A3636" t="s">
        <v>2731</v>
      </c>
      <c r="B3636" t="s">
        <v>27</v>
      </c>
      <c r="C3636" t="s">
        <v>28</v>
      </c>
      <c r="D3636" t="s">
        <v>29</v>
      </c>
      <c r="E3636" t="s">
        <v>30</v>
      </c>
      <c r="F3636" t="s">
        <v>2717</v>
      </c>
      <c r="G3636" t="s">
        <v>2718</v>
      </c>
      <c r="H3636" t="s">
        <v>6354</v>
      </c>
      <c r="I3636" t="s">
        <v>6189</v>
      </c>
      <c r="J3636" t="s">
        <v>2731</v>
      </c>
      <c r="K3636" t="s">
        <v>31</v>
      </c>
      <c r="L3636" t="s">
        <v>1154</v>
      </c>
      <c r="M3636" t="s">
        <v>1497</v>
      </c>
      <c r="N3636" t="s">
        <v>699</v>
      </c>
      <c r="O3636" t="s">
        <v>2732</v>
      </c>
      <c r="P3636" t="s">
        <v>193</v>
      </c>
      <c r="Q3636" t="s">
        <v>296</v>
      </c>
      <c r="R3636" t="s">
        <v>2733</v>
      </c>
      <c r="S3636" t="str">
        <f t="shared" si="52"/>
        <v>APAZA LUQUE, FELIX FREDEY</v>
      </c>
      <c r="T3636" t="s">
        <v>47</v>
      </c>
      <c r="U3636" t="s">
        <v>37</v>
      </c>
      <c r="V3636" t="s">
        <v>49</v>
      </c>
      <c r="W3636" t="s">
        <v>19475</v>
      </c>
      <c r="X3636" s="126">
        <v>23063</v>
      </c>
      <c r="Y3636" t="s">
        <v>2734</v>
      </c>
      <c r="Z3636" s="126">
        <v>44256</v>
      </c>
      <c r="AA3636" s="126">
        <v>44561</v>
      </c>
      <c r="AB3636" t="s">
        <v>38</v>
      </c>
      <c r="AC3636" t="s">
        <v>39</v>
      </c>
      <c r="AD3636" t="s">
        <v>40</v>
      </c>
    </row>
    <row r="3637" spans="1:30" x14ac:dyDescent="0.25">
      <c r="A3637" t="s">
        <v>2735</v>
      </c>
      <c r="B3637" t="s">
        <v>27</v>
      </c>
      <c r="C3637" t="s">
        <v>28</v>
      </c>
      <c r="D3637" t="s">
        <v>29</v>
      </c>
      <c r="E3637" t="s">
        <v>30</v>
      </c>
      <c r="F3637" t="s">
        <v>2717</v>
      </c>
      <c r="G3637" t="s">
        <v>2718</v>
      </c>
      <c r="H3637" t="s">
        <v>6354</v>
      </c>
      <c r="I3637" t="s">
        <v>6189</v>
      </c>
      <c r="J3637" t="s">
        <v>2735</v>
      </c>
      <c r="K3637" t="s">
        <v>31</v>
      </c>
      <c r="L3637" t="s">
        <v>1154</v>
      </c>
      <c r="M3637" t="s">
        <v>14418</v>
      </c>
      <c r="N3637" t="s">
        <v>699</v>
      </c>
      <c r="O3637" t="s">
        <v>2736</v>
      </c>
      <c r="P3637" t="s">
        <v>13348</v>
      </c>
      <c r="Q3637" t="s">
        <v>13349</v>
      </c>
      <c r="R3637" t="s">
        <v>23415</v>
      </c>
      <c r="S3637" t="str">
        <f t="shared" si="52"/>
        <v>TUMIALAN PANIAGUA, SHYOMARA</v>
      </c>
      <c r="T3637" t="s">
        <v>36</v>
      </c>
      <c r="U3637" t="s">
        <v>37</v>
      </c>
      <c r="V3637" t="s">
        <v>49</v>
      </c>
      <c r="W3637" t="s">
        <v>23416</v>
      </c>
      <c r="X3637" s="126">
        <v>27342</v>
      </c>
      <c r="Y3637" t="s">
        <v>23417</v>
      </c>
      <c r="Z3637" s="126">
        <v>44256</v>
      </c>
      <c r="AA3637" s="126">
        <v>44561</v>
      </c>
      <c r="AB3637" t="s">
        <v>38</v>
      </c>
      <c r="AC3637" t="s">
        <v>39</v>
      </c>
      <c r="AD3637" t="s">
        <v>40</v>
      </c>
    </row>
    <row r="3638" spans="1:30" x14ac:dyDescent="0.25">
      <c r="A3638" t="s">
        <v>2739</v>
      </c>
      <c r="B3638" t="s">
        <v>27</v>
      </c>
      <c r="C3638" t="s">
        <v>28</v>
      </c>
      <c r="D3638" t="s">
        <v>29</v>
      </c>
      <c r="E3638" t="s">
        <v>30</v>
      </c>
      <c r="F3638" t="s">
        <v>2717</v>
      </c>
      <c r="G3638" t="s">
        <v>2718</v>
      </c>
      <c r="H3638" t="s">
        <v>6354</v>
      </c>
      <c r="I3638" t="s">
        <v>6189</v>
      </c>
      <c r="J3638" t="s">
        <v>2739</v>
      </c>
      <c r="K3638" t="s">
        <v>31</v>
      </c>
      <c r="L3638" t="s">
        <v>1154</v>
      </c>
      <c r="M3638" t="s">
        <v>1587</v>
      </c>
      <c r="N3638" t="s">
        <v>699</v>
      </c>
      <c r="O3638" t="s">
        <v>1087</v>
      </c>
      <c r="P3638" t="s">
        <v>249</v>
      </c>
      <c r="Q3638" t="s">
        <v>67</v>
      </c>
      <c r="R3638" t="s">
        <v>2740</v>
      </c>
      <c r="S3638" t="str">
        <f t="shared" si="52"/>
        <v>GINEZ CHOQUE, EDILBERTO SERGIO</v>
      </c>
      <c r="T3638" t="s">
        <v>36</v>
      </c>
      <c r="U3638" t="s">
        <v>37</v>
      </c>
      <c r="V3638" t="s">
        <v>49</v>
      </c>
      <c r="W3638" t="s">
        <v>19496</v>
      </c>
      <c r="X3638" s="126">
        <v>24785</v>
      </c>
      <c r="Y3638" t="s">
        <v>2741</v>
      </c>
      <c r="Z3638" s="126">
        <v>44256</v>
      </c>
      <c r="AA3638" s="126">
        <v>44561</v>
      </c>
      <c r="AB3638" t="s">
        <v>38</v>
      </c>
      <c r="AC3638" t="s">
        <v>39</v>
      </c>
      <c r="AD3638" t="s">
        <v>40</v>
      </c>
    </row>
    <row r="3639" spans="1:30" x14ac:dyDescent="0.25">
      <c r="A3639" t="s">
        <v>14456</v>
      </c>
      <c r="B3639" t="s">
        <v>27</v>
      </c>
      <c r="C3639" t="s">
        <v>28</v>
      </c>
      <c r="D3639" t="s">
        <v>29</v>
      </c>
      <c r="E3639" t="s">
        <v>30</v>
      </c>
      <c r="F3639" t="s">
        <v>2717</v>
      </c>
      <c r="G3639" t="s">
        <v>2718</v>
      </c>
      <c r="H3639" t="s">
        <v>6354</v>
      </c>
      <c r="I3639" t="s">
        <v>6189</v>
      </c>
      <c r="J3639" t="s">
        <v>14456</v>
      </c>
      <c r="K3639" t="s">
        <v>31</v>
      </c>
      <c r="L3639" t="s">
        <v>1154</v>
      </c>
      <c r="M3639" t="s">
        <v>1497</v>
      </c>
      <c r="N3639" t="s">
        <v>699</v>
      </c>
      <c r="O3639" t="s">
        <v>14419</v>
      </c>
      <c r="P3639" t="s">
        <v>286</v>
      </c>
      <c r="Q3639" t="s">
        <v>743</v>
      </c>
      <c r="R3639" t="s">
        <v>2777</v>
      </c>
      <c r="S3639" t="str">
        <f t="shared" si="52"/>
        <v>CHAMBILLA ILLACHURA, EUFRACIO ANTOLIN</v>
      </c>
      <c r="T3639" t="s">
        <v>47</v>
      </c>
      <c r="U3639" t="s">
        <v>37</v>
      </c>
      <c r="V3639" t="s">
        <v>49</v>
      </c>
      <c r="W3639" t="s">
        <v>19486</v>
      </c>
      <c r="X3639" s="126">
        <v>21421</v>
      </c>
      <c r="Y3639" t="s">
        <v>2778</v>
      </c>
      <c r="Z3639" s="126">
        <v>44256</v>
      </c>
      <c r="AA3639" s="126">
        <v>44561</v>
      </c>
      <c r="AB3639" t="s">
        <v>38</v>
      </c>
      <c r="AC3639" t="s">
        <v>39</v>
      </c>
      <c r="AD3639" t="s">
        <v>40</v>
      </c>
    </row>
    <row r="3640" spans="1:30" x14ac:dyDescent="0.25">
      <c r="A3640" t="s">
        <v>2742</v>
      </c>
      <c r="B3640" t="s">
        <v>27</v>
      </c>
      <c r="C3640" t="s">
        <v>28</v>
      </c>
      <c r="D3640" t="s">
        <v>29</v>
      </c>
      <c r="E3640" t="s">
        <v>30</v>
      </c>
      <c r="F3640" t="s">
        <v>2717</v>
      </c>
      <c r="G3640" t="s">
        <v>2718</v>
      </c>
      <c r="H3640" t="s">
        <v>6354</v>
      </c>
      <c r="I3640" t="s">
        <v>6189</v>
      </c>
      <c r="J3640" t="s">
        <v>2742</v>
      </c>
      <c r="K3640" t="s">
        <v>31</v>
      </c>
      <c r="L3640" t="s">
        <v>31</v>
      </c>
      <c r="M3640" t="s">
        <v>42</v>
      </c>
      <c r="N3640" t="s">
        <v>43</v>
      </c>
      <c r="O3640" t="s">
        <v>2743</v>
      </c>
      <c r="P3640" t="s">
        <v>917</v>
      </c>
      <c r="Q3640" t="s">
        <v>152</v>
      </c>
      <c r="R3640" t="s">
        <v>2744</v>
      </c>
      <c r="S3640" t="str">
        <f t="shared" si="52"/>
        <v>CCAMAPAZA RAMOS, LEANDRO</v>
      </c>
      <c r="T3640" t="s">
        <v>59</v>
      </c>
      <c r="U3640" t="s">
        <v>48</v>
      </c>
      <c r="V3640" t="s">
        <v>49</v>
      </c>
      <c r="W3640" t="s">
        <v>19470</v>
      </c>
      <c r="X3640" s="126">
        <v>23764</v>
      </c>
      <c r="Y3640" t="s">
        <v>2745</v>
      </c>
      <c r="AB3640" t="s">
        <v>38</v>
      </c>
      <c r="AC3640" t="s">
        <v>39</v>
      </c>
      <c r="AD3640" t="s">
        <v>40</v>
      </c>
    </row>
    <row r="3641" spans="1:30" x14ac:dyDescent="0.25">
      <c r="A3641" t="s">
        <v>2746</v>
      </c>
      <c r="B3641" t="s">
        <v>27</v>
      </c>
      <c r="C3641" t="s">
        <v>28</v>
      </c>
      <c r="D3641" t="s">
        <v>29</v>
      </c>
      <c r="E3641" t="s">
        <v>30</v>
      </c>
      <c r="F3641" t="s">
        <v>2717</v>
      </c>
      <c r="G3641" t="s">
        <v>2718</v>
      </c>
      <c r="H3641" t="s">
        <v>6354</v>
      </c>
      <c r="I3641" t="s">
        <v>6189</v>
      </c>
      <c r="J3641" t="s">
        <v>2746</v>
      </c>
      <c r="K3641" t="s">
        <v>31</v>
      </c>
      <c r="L3641" t="s">
        <v>31</v>
      </c>
      <c r="M3641" t="s">
        <v>42</v>
      </c>
      <c r="N3641" t="s">
        <v>61</v>
      </c>
      <c r="O3641" t="s">
        <v>2747</v>
      </c>
      <c r="P3641" t="s">
        <v>76</v>
      </c>
      <c r="Q3641" t="s">
        <v>133</v>
      </c>
      <c r="R3641" t="s">
        <v>23418</v>
      </c>
      <c r="S3641" s="189" t="s">
        <v>235</v>
      </c>
      <c r="T3641" t="s">
        <v>64</v>
      </c>
      <c r="U3641" t="s">
        <v>48</v>
      </c>
      <c r="V3641" t="s">
        <v>49</v>
      </c>
      <c r="W3641" t="s">
        <v>23419</v>
      </c>
      <c r="X3641" s="126">
        <v>29810</v>
      </c>
      <c r="Y3641" t="s">
        <v>23420</v>
      </c>
      <c r="Z3641" s="126">
        <v>44256</v>
      </c>
      <c r="AA3641" s="126">
        <v>44561</v>
      </c>
      <c r="AB3641" t="s">
        <v>38</v>
      </c>
      <c r="AC3641" t="s">
        <v>6628</v>
      </c>
      <c r="AD3641" t="s">
        <v>40</v>
      </c>
    </row>
    <row r="3642" spans="1:30" x14ac:dyDescent="0.25">
      <c r="B3642" t="s">
        <v>27</v>
      </c>
      <c r="C3642" t="s">
        <v>28</v>
      </c>
      <c r="D3642" t="s">
        <v>29</v>
      </c>
      <c r="E3642" t="s">
        <v>30</v>
      </c>
      <c r="F3642" t="s">
        <v>2717</v>
      </c>
      <c r="G3642" t="s">
        <v>2718</v>
      </c>
      <c r="H3642" t="s">
        <v>6354</v>
      </c>
      <c r="I3642" t="s">
        <v>6189</v>
      </c>
      <c r="J3642" t="s">
        <v>2748</v>
      </c>
      <c r="K3642" t="s">
        <v>31</v>
      </c>
      <c r="L3642" t="s">
        <v>31</v>
      </c>
      <c r="M3642" t="s">
        <v>42</v>
      </c>
      <c r="N3642" t="s">
        <v>61</v>
      </c>
      <c r="O3642" t="s">
        <v>19471</v>
      </c>
      <c r="P3642" t="s">
        <v>484</v>
      </c>
      <c r="Q3642" t="s">
        <v>75</v>
      </c>
      <c r="R3642" t="s">
        <v>23421</v>
      </c>
      <c r="S3642" s="189" t="s">
        <v>235</v>
      </c>
      <c r="T3642" t="s">
        <v>64</v>
      </c>
      <c r="U3642" t="s">
        <v>48</v>
      </c>
      <c r="V3642" t="s">
        <v>49</v>
      </c>
      <c r="W3642" t="s">
        <v>23422</v>
      </c>
      <c r="X3642" s="126">
        <v>31417</v>
      </c>
      <c r="Y3642" t="s">
        <v>23423</v>
      </c>
      <c r="Z3642" s="126">
        <v>44256</v>
      </c>
      <c r="AA3642" s="126">
        <v>44561</v>
      </c>
      <c r="AB3642" t="s">
        <v>302</v>
      </c>
      <c r="AC3642" t="s">
        <v>6628</v>
      </c>
      <c r="AD3642" t="s">
        <v>40</v>
      </c>
    </row>
    <row r="3643" spans="1:30" x14ac:dyDescent="0.25">
      <c r="A3643" t="s">
        <v>2748</v>
      </c>
      <c r="B3643" t="s">
        <v>27</v>
      </c>
      <c r="C3643" t="s">
        <v>28</v>
      </c>
      <c r="D3643" t="s">
        <v>29</v>
      </c>
      <c r="E3643" t="s">
        <v>30</v>
      </c>
      <c r="F3643" t="s">
        <v>2717</v>
      </c>
      <c r="G3643" t="s">
        <v>2718</v>
      </c>
      <c r="H3643" t="s">
        <v>6354</v>
      </c>
      <c r="I3643" t="s">
        <v>6189</v>
      </c>
      <c r="J3643" t="s">
        <v>2748</v>
      </c>
      <c r="K3643" t="s">
        <v>31</v>
      </c>
      <c r="L3643" t="s">
        <v>31</v>
      </c>
      <c r="M3643" t="s">
        <v>42</v>
      </c>
      <c r="N3643" t="s">
        <v>43</v>
      </c>
      <c r="O3643" t="s">
        <v>2749</v>
      </c>
      <c r="P3643" t="s">
        <v>75</v>
      </c>
      <c r="Q3643" t="s">
        <v>569</v>
      </c>
      <c r="R3643" t="s">
        <v>79</v>
      </c>
      <c r="S3643" t="str">
        <f t="shared" si="52"/>
        <v>QUISPE GUILLEN, MARLENY</v>
      </c>
      <c r="T3643" t="s">
        <v>47</v>
      </c>
      <c r="U3643" t="s">
        <v>48</v>
      </c>
      <c r="V3643" t="s">
        <v>813</v>
      </c>
      <c r="W3643" t="s">
        <v>19472</v>
      </c>
      <c r="X3643" s="126">
        <v>26805</v>
      </c>
      <c r="Y3643" t="s">
        <v>2750</v>
      </c>
      <c r="Z3643" s="126">
        <v>44250</v>
      </c>
      <c r="AA3643" s="126">
        <v>44561</v>
      </c>
      <c r="AB3643" t="s">
        <v>38</v>
      </c>
      <c r="AC3643" t="s">
        <v>39</v>
      </c>
      <c r="AD3643" t="s">
        <v>40</v>
      </c>
    </row>
    <row r="3644" spans="1:30" x14ac:dyDescent="0.25">
      <c r="A3644" t="s">
        <v>2751</v>
      </c>
      <c r="B3644" t="s">
        <v>27</v>
      </c>
      <c r="C3644" t="s">
        <v>28</v>
      </c>
      <c r="D3644" t="s">
        <v>29</v>
      </c>
      <c r="E3644" t="s">
        <v>30</v>
      </c>
      <c r="F3644" t="s">
        <v>2717</v>
      </c>
      <c r="G3644" t="s">
        <v>2718</v>
      </c>
      <c r="H3644" t="s">
        <v>6354</v>
      </c>
      <c r="I3644" t="s">
        <v>6189</v>
      </c>
      <c r="J3644" t="s">
        <v>2751</v>
      </c>
      <c r="K3644" t="s">
        <v>31</v>
      </c>
      <c r="L3644" t="s">
        <v>31</v>
      </c>
      <c r="M3644" t="s">
        <v>42</v>
      </c>
      <c r="N3644" t="s">
        <v>61</v>
      </c>
      <c r="O3644" t="s">
        <v>19473</v>
      </c>
      <c r="P3644" t="s">
        <v>426</v>
      </c>
      <c r="Q3644" t="s">
        <v>85</v>
      </c>
      <c r="R3644" t="s">
        <v>23424</v>
      </c>
      <c r="S3644" s="189" t="s">
        <v>235</v>
      </c>
      <c r="T3644" t="s">
        <v>64</v>
      </c>
      <c r="U3644" t="s">
        <v>48</v>
      </c>
      <c r="V3644" t="s">
        <v>49</v>
      </c>
      <c r="W3644" t="s">
        <v>23425</v>
      </c>
      <c r="X3644" s="126">
        <v>32694</v>
      </c>
      <c r="Y3644" t="s">
        <v>23426</v>
      </c>
      <c r="Z3644" s="126">
        <v>44256</v>
      </c>
      <c r="AA3644" s="126">
        <v>44561</v>
      </c>
      <c r="AB3644" t="s">
        <v>38</v>
      </c>
      <c r="AC3644" t="s">
        <v>6628</v>
      </c>
      <c r="AD3644" t="s">
        <v>40</v>
      </c>
    </row>
    <row r="3645" spans="1:30" x14ac:dyDescent="0.25">
      <c r="A3645" t="s">
        <v>2752</v>
      </c>
      <c r="B3645" t="s">
        <v>27</v>
      </c>
      <c r="C3645" t="s">
        <v>28</v>
      </c>
      <c r="D3645" t="s">
        <v>29</v>
      </c>
      <c r="E3645" t="s">
        <v>30</v>
      </c>
      <c r="F3645" t="s">
        <v>2717</v>
      </c>
      <c r="G3645" t="s">
        <v>2718</v>
      </c>
      <c r="H3645" t="s">
        <v>6354</v>
      </c>
      <c r="I3645" t="s">
        <v>6189</v>
      </c>
      <c r="J3645" t="s">
        <v>2752</v>
      </c>
      <c r="K3645" t="s">
        <v>31</v>
      </c>
      <c r="L3645" t="s">
        <v>31</v>
      </c>
      <c r="M3645" t="s">
        <v>42</v>
      </c>
      <c r="N3645" t="s">
        <v>43</v>
      </c>
      <c r="O3645" t="s">
        <v>53</v>
      </c>
      <c r="P3645" t="s">
        <v>794</v>
      </c>
      <c r="Q3645" t="s">
        <v>2753</v>
      </c>
      <c r="R3645" t="s">
        <v>223</v>
      </c>
      <c r="S3645" t="str">
        <f t="shared" si="52"/>
        <v>ANGLES DE GONZALES, JUANA</v>
      </c>
      <c r="T3645" t="s">
        <v>59</v>
      </c>
      <c r="U3645" t="s">
        <v>48</v>
      </c>
      <c r="V3645" t="s">
        <v>49</v>
      </c>
      <c r="W3645" t="s">
        <v>19474</v>
      </c>
      <c r="X3645" s="126">
        <v>22088</v>
      </c>
      <c r="Y3645" t="s">
        <v>2754</v>
      </c>
      <c r="AB3645" t="s">
        <v>38</v>
      </c>
      <c r="AC3645" t="s">
        <v>39</v>
      </c>
      <c r="AD3645" t="s">
        <v>40</v>
      </c>
    </row>
    <row r="3646" spans="1:30" x14ac:dyDescent="0.25">
      <c r="A3646" t="s">
        <v>2755</v>
      </c>
      <c r="B3646" t="s">
        <v>27</v>
      </c>
      <c r="C3646" t="s">
        <v>28</v>
      </c>
      <c r="D3646" t="s">
        <v>29</v>
      </c>
      <c r="E3646" t="s">
        <v>30</v>
      </c>
      <c r="F3646" t="s">
        <v>2717</v>
      </c>
      <c r="G3646" t="s">
        <v>2718</v>
      </c>
      <c r="H3646" t="s">
        <v>6354</v>
      </c>
      <c r="I3646" t="s">
        <v>6189</v>
      </c>
      <c r="J3646" t="s">
        <v>2755</v>
      </c>
      <c r="K3646" t="s">
        <v>31</v>
      </c>
      <c r="L3646" t="s">
        <v>31</v>
      </c>
      <c r="M3646" t="s">
        <v>42</v>
      </c>
      <c r="N3646" t="s">
        <v>43</v>
      </c>
      <c r="O3646" t="s">
        <v>53</v>
      </c>
      <c r="P3646" t="s">
        <v>193</v>
      </c>
      <c r="Q3646" t="s">
        <v>296</v>
      </c>
      <c r="R3646" t="s">
        <v>2733</v>
      </c>
      <c r="S3646" t="str">
        <f t="shared" si="52"/>
        <v>APAZA LUQUE, FELIX FREDEY</v>
      </c>
      <c r="T3646" t="s">
        <v>47</v>
      </c>
      <c r="U3646" t="s">
        <v>48</v>
      </c>
      <c r="V3646" t="s">
        <v>813</v>
      </c>
      <c r="W3646" t="s">
        <v>19475</v>
      </c>
      <c r="X3646" s="126">
        <v>23063</v>
      </c>
      <c r="Y3646" t="s">
        <v>2734</v>
      </c>
      <c r="Z3646" s="126">
        <v>44256</v>
      </c>
      <c r="AA3646" s="126">
        <v>44561</v>
      </c>
      <c r="AB3646" t="s">
        <v>38</v>
      </c>
      <c r="AC3646" t="s">
        <v>39</v>
      </c>
      <c r="AD3646" t="s">
        <v>40</v>
      </c>
    </row>
    <row r="3647" spans="1:30" x14ac:dyDescent="0.25">
      <c r="B3647" t="s">
        <v>27</v>
      </c>
      <c r="C3647" t="s">
        <v>28</v>
      </c>
      <c r="D3647" t="s">
        <v>29</v>
      </c>
      <c r="E3647" t="s">
        <v>30</v>
      </c>
      <c r="F3647" t="s">
        <v>2717</v>
      </c>
      <c r="G3647" t="s">
        <v>2718</v>
      </c>
      <c r="H3647" t="s">
        <v>6354</v>
      </c>
      <c r="I3647" t="s">
        <v>6189</v>
      </c>
      <c r="J3647" t="s">
        <v>2755</v>
      </c>
      <c r="K3647" t="s">
        <v>31</v>
      </c>
      <c r="L3647" t="s">
        <v>31</v>
      </c>
      <c r="M3647" t="s">
        <v>42</v>
      </c>
      <c r="N3647" t="s">
        <v>61</v>
      </c>
      <c r="O3647" t="s">
        <v>19476</v>
      </c>
      <c r="P3647" t="s">
        <v>698</v>
      </c>
      <c r="Q3647" t="s">
        <v>571</v>
      </c>
      <c r="R3647" t="s">
        <v>751</v>
      </c>
      <c r="S3647" s="189" t="s">
        <v>235</v>
      </c>
      <c r="T3647" t="s">
        <v>64</v>
      </c>
      <c r="U3647" t="s">
        <v>48</v>
      </c>
      <c r="V3647" t="s">
        <v>49</v>
      </c>
      <c r="W3647" t="s">
        <v>23427</v>
      </c>
      <c r="X3647" s="126">
        <v>26490</v>
      </c>
      <c r="Y3647" t="s">
        <v>23428</v>
      </c>
      <c r="Z3647" s="126">
        <v>44256</v>
      </c>
      <c r="AA3647" s="126">
        <v>44561</v>
      </c>
      <c r="AB3647" t="s">
        <v>302</v>
      </c>
      <c r="AC3647" t="s">
        <v>6628</v>
      </c>
      <c r="AD3647" t="s">
        <v>40</v>
      </c>
    </row>
    <row r="3648" spans="1:30" x14ac:dyDescent="0.25">
      <c r="A3648" t="s">
        <v>2756</v>
      </c>
      <c r="B3648" t="s">
        <v>27</v>
      </c>
      <c r="C3648" t="s">
        <v>28</v>
      </c>
      <c r="D3648" t="s">
        <v>29</v>
      </c>
      <c r="E3648" t="s">
        <v>30</v>
      </c>
      <c r="F3648" t="s">
        <v>2717</v>
      </c>
      <c r="G3648" t="s">
        <v>2718</v>
      </c>
      <c r="H3648" t="s">
        <v>6354</v>
      </c>
      <c r="I3648" t="s">
        <v>6189</v>
      </c>
      <c r="J3648" t="s">
        <v>2756</v>
      </c>
      <c r="K3648" t="s">
        <v>31</v>
      </c>
      <c r="L3648" t="s">
        <v>31</v>
      </c>
      <c r="M3648" t="s">
        <v>42</v>
      </c>
      <c r="N3648" t="s">
        <v>43</v>
      </c>
      <c r="O3648" t="s">
        <v>53</v>
      </c>
      <c r="P3648" t="s">
        <v>585</v>
      </c>
      <c r="Q3648" t="s">
        <v>273</v>
      </c>
      <c r="R3648" t="s">
        <v>2757</v>
      </c>
      <c r="S3648" t="str">
        <f t="shared" si="52"/>
        <v>CARRERA CUTIPA, MARTHA ROXANA</v>
      </c>
      <c r="T3648" t="s">
        <v>59</v>
      </c>
      <c r="U3648" t="s">
        <v>48</v>
      </c>
      <c r="V3648" t="s">
        <v>49</v>
      </c>
      <c r="W3648" t="s">
        <v>19477</v>
      </c>
      <c r="X3648" s="126">
        <v>25735</v>
      </c>
      <c r="Y3648" t="s">
        <v>2758</v>
      </c>
      <c r="AB3648" t="s">
        <v>38</v>
      </c>
      <c r="AC3648" t="s">
        <v>39</v>
      </c>
      <c r="AD3648" t="s">
        <v>40</v>
      </c>
    </row>
    <row r="3649" spans="1:30" x14ac:dyDescent="0.25">
      <c r="A3649" t="s">
        <v>2759</v>
      </c>
      <c r="B3649" t="s">
        <v>27</v>
      </c>
      <c r="C3649" t="s">
        <v>28</v>
      </c>
      <c r="D3649" t="s">
        <v>29</v>
      </c>
      <c r="E3649" t="s">
        <v>30</v>
      </c>
      <c r="F3649" t="s">
        <v>2717</v>
      </c>
      <c r="G3649" t="s">
        <v>2718</v>
      </c>
      <c r="H3649" t="s">
        <v>6354</v>
      </c>
      <c r="I3649" t="s">
        <v>6189</v>
      </c>
      <c r="J3649" t="s">
        <v>2759</v>
      </c>
      <c r="K3649" t="s">
        <v>31</v>
      </c>
      <c r="L3649" t="s">
        <v>31</v>
      </c>
      <c r="M3649" t="s">
        <v>42</v>
      </c>
      <c r="N3649" t="s">
        <v>61</v>
      </c>
      <c r="O3649" t="s">
        <v>19478</v>
      </c>
      <c r="P3649" t="s">
        <v>106</v>
      </c>
      <c r="Q3649" t="s">
        <v>339</v>
      </c>
      <c r="R3649" t="s">
        <v>23429</v>
      </c>
      <c r="S3649" s="189" t="s">
        <v>235</v>
      </c>
      <c r="T3649" t="s">
        <v>64</v>
      </c>
      <c r="U3649" t="s">
        <v>48</v>
      </c>
      <c r="V3649" t="s">
        <v>49</v>
      </c>
      <c r="W3649" t="s">
        <v>23430</v>
      </c>
      <c r="X3649" s="126">
        <v>32638</v>
      </c>
      <c r="Y3649" t="s">
        <v>23431</v>
      </c>
      <c r="Z3649" s="126">
        <v>44256</v>
      </c>
      <c r="AA3649" s="126">
        <v>44561</v>
      </c>
      <c r="AB3649" t="s">
        <v>38</v>
      </c>
      <c r="AC3649" t="s">
        <v>6628</v>
      </c>
      <c r="AD3649" t="s">
        <v>40</v>
      </c>
    </row>
    <row r="3650" spans="1:30" x14ac:dyDescent="0.25">
      <c r="A3650" t="s">
        <v>2760</v>
      </c>
      <c r="B3650" t="s">
        <v>27</v>
      </c>
      <c r="C3650" t="s">
        <v>28</v>
      </c>
      <c r="D3650" t="s">
        <v>29</v>
      </c>
      <c r="E3650" t="s">
        <v>30</v>
      </c>
      <c r="F3650" t="s">
        <v>2717</v>
      </c>
      <c r="G3650" t="s">
        <v>2718</v>
      </c>
      <c r="H3650" t="s">
        <v>6354</v>
      </c>
      <c r="I3650" t="s">
        <v>6189</v>
      </c>
      <c r="J3650" t="s">
        <v>2760</v>
      </c>
      <c r="K3650" t="s">
        <v>31</v>
      </c>
      <c r="L3650" t="s">
        <v>31</v>
      </c>
      <c r="M3650" t="s">
        <v>42</v>
      </c>
      <c r="N3650" t="s">
        <v>43</v>
      </c>
      <c r="O3650" t="s">
        <v>53</v>
      </c>
      <c r="P3650" t="s">
        <v>655</v>
      </c>
      <c r="Q3650" t="s">
        <v>667</v>
      </c>
      <c r="R3650" t="s">
        <v>2761</v>
      </c>
      <c r="S3650" t="str">
        <f t="shared" si="52"/>
        <v>AZA QUIJO, CONSTANTINA</v>
      </c>
      <c r="T3650" t="s">
        <v>52</v>
      </c>
      <c r="U3650" t="s">
        <v>48</v>
      </c>
      <c r="V3650" t="s">
        <v>49</v>
      </c>
      <c r="W3650" t="s">
        <v>19479</v>
      </c>
      <c r="X3650" s="126">
        <v>21652</v>
      </c>
      <c r="Y3650" t="s">
        <v>2762</v>
      </c>
      <c r="AB3650" t="s">
        <v>38</v>
      </c>
      <c r="AC3650" t="s">
        <v>39</v>
      </c>
      <c r="AD3650" t="s">
        <v>40</v>
      </c>
    </row>
    <row r="3651" spans="1:30" x14ac:dyDescent="0.25">
      <c r="A3651" t="s">
        <v>2763</v>
      </c>
      <c r="B3651" t="s">
        <v>27</v>
      </c>
      <c r="C3651" t="s">
        <v>28</v>
      </c>
      <c r="D3651" t="s">
        <v>29</v>
      </c>
      <c r="E3651" t="s">
        <v>30</v>
      </c>
      <c r="F3651" t="s">
        <v>2717</v>
      </c>
      <c r="G3651" t="s">
        <v>2718</v>
      </c>
      <c r="H3651" t="s">
        <v>6354</v>
      </c>
      <c r="I3651" t="s">
        <v>6189</v>
      </c>
      <c r="J3651" t="s">
        <v>2763</v>
      </c>
      <c r="K3651" t="s">
        <v>31</v>
      </c>
      <c r="L3651" t="s">
        <v>31</v>
      </c>
      <c r="M3651" t="s">
        <v>42</v>
      </c>
      <c r="N3651" t="s">
        <v>61</v>
      </c>
      <c r="O3651" t="s">
        <v>19480</v>
      </c>
      <c r="P3651" t="s">
        <v>237</v>
      </c>
      <c r="Q3651" t="s">
        <v>106</v>
      </c>
      <c r="R3651" t="s">
        <v>23432</v>
      </c>
      <c r="S3651" s="189" t="s">
        <v>235</v>
      </c>
      <c r="T3651" t="s">
        <v>64</v>
      </c>
      <c r="U3651" t="s">
        <v>48</v>
      </c>
      <c r="V3651" t="s">
        <v>49</v>
      </c>
      <c r="W3651" t="s">
        <v>23433</v>
      </c>
      <c r="X3651" s="126">
        <v>32082</v>
      </c>
      <c r="Y3651" t="s">
        <v>23434</v>
      </c>
      <c r="Z3651" s="126">
        <v>44256</v>
      </c>
      <c r="AA3651" s="126">
        <v>44561</v>
      </c>
      <c r="AB3651" t="s">
        <v>38</v>
      </c>
      <c r="AC3651" t="s">
        <v>6628</v>
      </c>
      <c r="AD3651" t="s">
        <v>40</v>
      </c>
    </row>
    <row r="3652" spans="1:30" x14ac:dyDescent="0.25">
      <c r="A3652" t="s">
        <v>2764</v>
      </c>
      <c r="B3652" t="s">
        <v>27</v>
      </c>
      <c r="C3652" t="s">
        <v>28</v>
      </c>
      <c r="D3652" t="s">
        <v>29</v>
      </c>
      <c r="E3652" t="s">
        <v>30</v>
      </c>
      <c r="F3652" t="s">
        <v>2717</v>
      </c>
      <c r="G3652" t="s">
        <v>2718</v>
      </c>
      <c r="H3652" t="s">
        <v>6354</v>
      </c>
      <c r="I3652" t="s">
        <v>6189</v>
      </c>
      <c r="J3652" t="s">
        <v>2764</v>
      </c>
      <c r="K3652" t="s">
        <v>31</v>
      </c>
      <c r="L3652" t="s">
        <v>31</v>
      </c>
      <c r="M3652" t="s">
        <v>42</v>
      </c>
      <c r="N3652" t="s">
        <v>61</v>
      </c>
      <c r="O3652" t="s">
        <v>19481</v>
      </c>
      <c r="P3652" t="s">
        <v>106</v>
      </c>
      <c r="Q3652" t="s">
        <v>806</v>
      </c>
      <c r="R3652" t="s">
        <v>23435</v>
      </c>
      <c r="S3652" s="189" t="s">
        <v>235</v>
      </c>
      <c r="T3652" t="s">
        <v>64</v>
      </c>
      <c r="U3652" t="s">
        <v>48</v>
      </c>
      <c r="V3652" t="s">
        <v>49</v>
      </c>
      <c r="W3652" t="s">
        <v>23436</v>
      </c>
      <c r="X3652" s="126">
        <v>33355</v>
      </c>
      <c r="Y3652" t="s">
        <v>23437</v>
      </c>
      <c r="Z3652" s="126">
        <v>44491</v>
      </c>
      <c r="AA3652" s="126">
        <v>44561</v>
      </c>
      <c r="AB3652" t="s">
        <v>38</v>
      </c>
      <c r="AC3652" t="s">
        <v>6628</v>
      </c>
      <c r="AD3652" t="s">
        <v>40</v>
      </c>
    </row>
    <row r="3653" spans="1:30" x14ac:dyDescent="0.25">
      <c r="A3653" t="s">
        <v>2765</v>
      </c>
      <c r="B3653" t="s">
        <v>27</v>
      </c>
      <c r="C3653" t="s">
        <v>28</v>
      </c>
      <c r="D3653" t="s">
        <v>29</v>
      </c>
      <c r="E3653" t="s">
        <v>30</v>
      </c>
      <c r="F3653" t="s">
        <v>2717</v>
      </c>
      <c r="G3653" t="s">
        <v>2718</v>
      </c>
      <c r="H3653" t="s">
        <v>6354</v>
      </c>
      <c r="I3653" t="s">
        <v>6189</v>
      </c>
      <c r="J3653" t="s">
        <v>2765</v>
      </c>
      <c r="K3653" t="s">
        <v>31</v>
      </c>
      <c r="L3653" t="s">
        <v>31</v>
      </c>
      <c r="M3653" t="s">
        <v>42</v>
      </c>
      <c r="N3653" t="s">
        <v>43</v>
      </c>
      <c r="O3653" t="s">
        <v>53</v>
      </c>
      <c r="P3653" t="s">
        <v>901</v>
      </c>
      <c r="Q3653" t="s">
        <v>370</v>
      </c>
      <c r="R3653" t="s">
        <v>2766</v>
      </c>
      <c r="S3653" t="str">
        <f t="shared" ref="S3653:S3716" si="53">CONCATENATE(P3653," ",Q3653,","," ",R3653)</f>
        <v>BUENO RAMIREZ, GUIDO JAVIER</v>
      </c>
      <c r="T3653" t="s">
        <v>47</v>
      </c>
      <c r="U3653" t="s">
        <v>48</v>
      </c>
      <c r="V3653" t="s">
        <v>49</v>
      </c>
      <c r="W3653" t="s">
        <v>19482</v>
      </c>
      <c r="X3653" s="126">
        <v>22032</v>
      </c>
      <c r="Y3653" t="s">
        <v>2767</v>
      </c>
      <c r="AB3653" t="s">
        <v>38</v>
      </c>
      <c r="AC3653" t="s">
        <v>39</v>
      </c>
      <c r="AD3653" t="s">
        <v>40</v>
      </c>
    </row>
    <row r="3654" spans="1:30" x14ac:dyDescent="0.25">
      <c r="A3654" t="s">
        <v>2768</v>
      </c>
      <c r="B3654" t="s">
        <v>27</v>
      </c>
      <c r="C3654" t="s">
        <v>28</v>
      </c>
      <c r="D3654" t="s">
        <v>29</v>
      </c>
      <c r="E3654" t="s">
        <v>30</v>
      </c>
      <c r="F3654" t="s">
        <v>2717</v>
      </c>
      <c r="G3654" t="s">
        <v>2718</v>
      </c>
      <c r="H3654" t="s">
        <v>6354</v>
      </c>
      <c r="I3654" t="s">
        <v>6189</v>
      </c>
      <c r="J3654" t="s">
        <v>2768</v>
      </c>
      <c r="K3654" t="s">
        <v>31</v>
      </c>
      <c r="L3654" t="s">
        <v>31</v>
      </c>
      <c r="M3654" t="s">
        <v>42</v>
      </c>
      <c r="N3654" t="s">
        <v>43</v>
      </c>
      <c r="O3654" t="s">
        <v>2769</v>
      </c>
      <c r="P3654" t="s">
        <v>106</v>
      </c>
      <c r="Q3654" t="s">
        <v>126</v>
      </c>
      <c r="R3654" t="s">
        <v>2801</v>
      </c>
      <c r="S3654" t="str">
        <f t="shared" si="53"/>
        <v>MAMANI FLORES, CARMELA</v>
      </c>
      <c r="T3654" t="s">
        <v>64</v>
      </c>
      <c r="U3654" t="s">
        <v>48</v>
      </c>
      <c r="V3654" t="s">
        <v>49</v>
      </c>
      <c r="W3654" t="s">
        <v>19483</v>
      </c>
      <c r="X3654" s="126">
        <v>24304</v>
      </c>
      <c r="Y3654" t="s">
        <v>6418</v>
      </c>
      <c r="AB3654" t="s">
        <v>38</v>
      </c>
      <c r="AC3654" t="s">
        <v>39</v>
      </c>
      <c r="AD3654" t="s">
        <v>40</v>
      </c>
    </row>
    <row r="3655" spans="1:30" x14ac:dyDescent="0.25">
      <c r="A3655" t="s">
        <v>2770</v>
      </c>
      <c r="B3655" t="s">
        <v>27</v>
      </c>
      <c r="C3655" t="s">
        <v>28</v>
      </c>
      <c r="D3655" t="s">
        <v>29</v>
      </c>
      <c r="E3655" t="s">
        <v>30</v>
      </c>
      <c r="F3655" t="s">
        <v>2717</v>
      </c>
      <c r="G3655" t="s">
        <v>2718</v>
      </c>
      <c r="H3655" t="s">
        <v>6354</v>
      </c>
      <c r="I3655" t="s">
        <v>6189</v>
      </c>
      <c r="J3655" t="s">
        <v>2770</v>
      </c>
      <c r="K3655" t="s">
        <v>31</v>
      </c>
      <c r="L3655" t="s">
        <v>31</v>
      </c>
      <c r="M3655" t="s">
        <v>42</v>
      </c>
      <c r="N3655" t="s">
        <v>43</v>
      </c>
      <c r="O3655" t="s">
        <v>53</v>
      </c>
      <c r="P3655" t="s">
        <v>1027</v>
      </c>
      <c r="Q3655" t="s">
        <v>188</v>
      </c>
      <c r="R3655" t="s">
        <v>2771</v>
      </c>
      <c r="S3655" t="str">
        <f t="shared" si="53"/>
        <v>CARREON PANCA, RINA LISSBETH</v>
      </c>
      <c r="T3655" t="s">
        <v>47</v>
      </c>
      <c r="U3655" t="s">
        <v>48</v>
      </c>
      <c r="V3655" t="s">
        <v>49</v>
      </c>
      <c r="W3655" t="s">
        <v>19484</v>
      </c>
      <c r="X3655" s="126">
        <v>23748</v>
      </c>
      <c r="Y3655" t="s">
        <v>2772</v>
      </c>
      <c r="AB3655" t="s">
        <v>38</v>
      </c>
      <c r="AC3655" t="s">
        <v>39</v>
      </c>
      <c r="AD3655" t="s">
        <v>40</v>
      </c>
    </row>
    <row r="3656" spans="1:30" x14ac:dyDescent="0.25">
      <c r="A3656" t="s">
        <v>2773</v>
      </c>
      <c r="B3656" t="s">
        <v>27</v>
      </c>
      <c r="C3656" t="s">
        <v>28</v>
      </c>
      <c r="D3656" t="s">
        <v>29</v>
      </c>
      <c r="E3656" t="s">
        <v>30</v>
      </c>
      <c r="F3656" t="s">
        <v>2717</v>
      </c>
      <c r="G3656" t="s">
        <v>2718</v>
      </c>
      <c r="H3656" t="s">
        <v>6354</v>
      </c>
      <c r="I3656" t="s">
        <v>6189</v>
      </c>
      <c r="J3656" t="s">
        <v>2773</v>
      </c>
      <c r="K3656" t="s">
        <v>31</v>
      </c>
      <c r="L3656" t="s">
        <v>31</v>
      </c>
      <c r="M3656" t="s">
        <v>42</v>
      </c>
      <c r="N3656" t="s">
        <v>43</v>
      </c>
      <c r="O3656" t="s">
        <v>53</v>
      </c>
      <c r="P3656" t="s">
        <v>212</v>
      </c>
      <c r="Q3656" t="s">
        <v>444</v>
      </c>
      <c r="R3656" t="s">
        <v>2774</v>
      </c>
      <c r="S3656" t="str">
        <f t="shared" si="53"/>
        <v>CATACORA ALMANZA, NORA SONIA</v>
      </c>
      <c r="T3656" t="s">
        <v>52</v>
      </c>
      <c r="U3656" t="s">
        <v>48</v>
      </c>
      <c r="V3656" t="s">
        <v>49</v>
      </c>
      <c r="W3656" t="s">
        <v>19485</v>
      </c>
      <c r="X3656" s="126">
        <v>24471</v>
      </c>
      <c r="Y3656" t="s">
        <v>2775</v>
      </c>
      <c r="AB3656" t="s">
        <v>38</v>
      </c>
      <c r="AC3656" t="s">
        <v>39</v>
      </c>
      <c r="AD3656" t="s">
        <v>40</v>
      </c>
    </row>
    <row r="3657" spans="1:30" x14ac:dyDescent="0.25">
      <c r="A3657" t="s">
        <v>2776</v>
      </c>
      <c r="B3657" t="s">
        <v>27</v>
      </c>
      <c r="C3657" t="s">
        <v>28</v>
      </c>
      <c r="D3657" t="s">
        <v>29</v>
      </c>
      <c r="E3657" t="s">
        <v>30</v>
      </c>
      <c r="F3657" t="s">
        <v>2717</v>
      </c>
      <c r="G3657" t="s">
        <v>2718</v>
      </c>
      <c r="H3657" t="s">
        <v>6354</v>
      </c>
      <c r="I3657" t="s">
        <v>6189</v>
      </c>
      <c r="J3657" t="s">
        <v>2776</v>
      </c>
      <c r="K3657" t="s">
        <v>31</v>
      </c>
      <c r="L3657" t="s">
        <v>31</v>
      </c>
      <c r="M3657" t="s">
        <v>42</v>
      </c>
      <c r="N3657" t="s">
        <v>43</v>
      </c>
      <c r="O3657" t="s">
        <v>53</v>
      </c>
      <c r="P3657" t="s">
        <v>286</v>
      </c>
      <c r="Q3657" t="s">
        <v>743</v>
      </c>
      <c r="R3657" t="s">
        <v>2777</v>
      </c>
      <c r="S3657" t="str">
        <f t="shared" si="53"/>
        <v>CHAMBILLA ILLACHURA, EUFRACIO ANTOLIN</v>
      </c>
      <c r="T3657" t="s">
        <v>47</v>
      </c>
      <c r="U3657" t="s">
        <v>48</v>
      </c>
      <c r="V3657" t="s">
        <v>813</v>
      </c>
      <c r="W3657" t="s">
        <v>19486</v>
      </c>
      <c r="X3657" s="126">
        <v>21421</v>
      </c>
      <c r="Y3657" t="s">
        <v>2778</v>
      </c>
      <c r="Z3657" s="126">
        <v>44256</v>
      </c>
      <c r="AA3657" s="126">
        <v>44561</v>
      </c>
      <c r="AB3657" t="s">
        <v>38</v>
      </c>
      <c r="AC3657" t="s">
        <v>39</v>
      </c>
      <c r="AD3657" t="s">
        <v>40</v>
      </c>
    </row>
    <row r="3658" spans="1:30" x14ac:dyDescent="0.25">
      <c r="B3658" t="s">
        <v>27</v>
      </c>
      <c r="C3658" t="s">
        <v>28</v>
      </c>
      <c r="D3658" t="s">
        <v>29</v>
      </c>
      <c r="E3658" t="s">
        <v>30</v>
      </c>
      <c r="F3658" t="s">
        <v>2717</v>
      </c>
      <c r="G3658" t="s">
        <v>2718</v>
      </c>
      <c r="H3658" t="s">
        <v>6354</v>
      </c>
      <c r="I3658" t="s">
        <v>6189</v>
      </c>
      <c r="J3658" t="s">
        <v>2776</v>
      </c>
      <c r="K3658" t="s">
        <v>31</v>
      </c>
      <c r="L3658" t="s">
        <v>31</v>
      </c>
      <c r="M3658" t="s">
        <v>42</v>
      </c>
      <c r="N3658" t="s">
        <v>61</v>
      </c>
      <c r="O3658" t="s">
        <v>19487</v>
      </c>
      <c r="P3658" t="s">
        <v>256</v>
      </c>
      <c r="Q3658" t="s">
        <v>244</v>
      </c>
      <c r="R3658" t="s">
        <v>847</v>
      </c>
      <c r="S3658" s="189" t="s">
        <v>235</v>
      </c>
      <c r="T3658" t="s">
        <v>64</v>
      </c>
      <c r="U3658" t="s">
        <v>48</v>
      </c>
      <c r="V3658" t="s">
        <v>49</v>
      </c>
      <c r="W3658" t="s">
        <v>23438</v>
      </c>
      <c r="X3658" s="126">
        <v>29036</v>
      </c>
      <c r="Y3658" t="s">
        <v>23439</v>
      </c>
      <c r="Z3658" s="126">
        <v>44256</v>
      </c>
      <c r="AA3658" s="126">
        <v>44561</v>
      </c>
      <c r="AB3658" t="s">
        <v>302</v>
      </c>
      <c r="AC3658" t="s">
        <v>6628</v>
      </c>
      <c r="AD3658" t="s">
        <v>40</v>
      </c>
    </row>
    <row r="3659" spans="1:30" x14ac:dyDescent="0.25">
      <c r="A3659" t="s">
        <v>2779</v>
      </c>
      <c r="B3659" t="s">
        <v>27</v>
      </c>
      <c r="C3659" t="s">
        <v>28</v>
      </c>
      <c r="D3659" t="s">
        <v>29</v>
      </c>
      <c r="E3659" t="s">
        <v>30</v>
      </c>
      <c r="F3659" t="s">
        <v>2717</v>
      </c>
      <c r="G3659" t="s">
        <v>2718</v>
      </c>
      <c r="H3659" t="s">
        <v>6354</v>
      </c>
      <c r="I3659" t="s">
        <v>6189</v>
      </c>
      <c r="J3659" t="s">
        <v>2779</v>
      </c>
      <c r="K3659" t="s">
        <v>31</v>
      </c>
      <c r="L3659" t="s">
        <v>31</v>
      </c>
      <c r="M3659" t="s">
        <v>42</v>
      </c>
      <c r="N3659" t="s">
        <v>43</v>
      </c>
      <c r="O3659" t="s">
        <v>53</v>
      </c>
      <c r="P3659" t="s">
        <v>2780</v>
      </c>
      <c r="Q3659" t="s">
        <v>2781</v>
      </c>
      <c r="R3659" t="s">
        <v>2782</v>
      </c>
      <c r="S3659" t="str">
        <f t="shared" si="53"/>
        <v>CHEVARRIA VALENZUELA, ELIA NOEMI</v>
      </c>
      <c r="T3659" t="s">
        <v>47</v>
      </c>
      <c r="U3659" t="s">
        <v>48</v>
      </c>
      <c r="V3659" t="s">
        <v>49</v>
      </c>
      <c r="W3659" t="s">
        <v>19488</v>
      </c>
      <c r="X3659" s="126">
        <v>21182</v>
      </c>
      <c r="Y3659" t="s">
        <v>2783</v>
      </c>
      <c r="AB3659" t="s">
        <v>38</v>
      </c>
      <c r="AC3659" t="s">
        <v>39</v>
      </c>
      <c r="AD3659" t="s">
        <v>40</v>
      </c>
    </row>
    <row r="3660" spans="1:30" x14ac:dyDescent="0.25">
      <c r="A3660" t="s">
        <v>2784</v>
      </c>
      <c r="B3660" t="s">
        <v>27</v>
      </c>
      <c r="C3660" t="s">
        <v>28</v>
      </c>
      <c r="D3660" t="s">
        <v>29</v>
      </c>
      <c r="E3660" t="s">
        <v>30</v>
      </c>
      <c r="F3660" t="s">
        <v>2717</v>
      </c>
      <c r="G3660" t="s">
        <v>2718</v>
      </c>
      <c r="H3660" t="s">
        <v>6354</v>
      </c>
      <c r="I3660" t="s">
        <v>6189</v>
      </c>
      <c r="J3660" t="s">
        <v>2784</v>
      </c>
      <c r="K3660" t="s">
        <v>31</v>
      </c>
      <c r="L3660" t="s">
        <v>31</v>
      </c>
      <c r="M3660" t="s">
        <v>42</v>
      </c>
      <c r="N3660" t="s">
        <v>43</v>
      </c>
      <c r="O3660" t="s">
        <v>14457</v>
      </c>
      <c r="P3660" t="s">
        <v>126</v>
      </c>
      <c r="Q3660" t="s">
        <v>152</v>
      </c>
      <c r="R3660" t="s">
        <v>4115</v>
      </c>
      <c r="S3660" t="str">
        <f t="shared" si="53"/>
        <v>FLORES RAMOS, MARGARITA HILDA</v>
      </c>
      <c r="T3660" t="s">
        <v>36</v>
      </c>
      <c r="U3660" t="s">
        <v>48</v>
      </c>
      <c r="V3660" t="s">
        <v>49</v>
      </c>
      <c r="W3660" t="s">
        <v>19489</v>
      </c>
      <c r="X3660" s="126">
        <v>25000</v>
      </c>
      <c r="Y3660" t="s">
        <v>4116</v>
      </c>
      <c r="AB3660" t="s">
        <v>38</v>
      </c>
      <c r="AC3660" t="s">
        <v>39</v>
      </c>
      <c r="AD3660" t="s">
        <v>40</v>
      </c>
    </row>
    <row r="3661" spans="1:30" x14ac:dyDescent="0.25">
      <c r="A3661" t="s">
        <v>2785</v>
      </c>
      <c r="B3661" t="s">
        <v>27</v>
      </c>
      <c r="C3661" t="s">
        <v>28</v>
      </c>
      <c r="D3661" t="s">
        <v>29</v>
      </c>
      <c r="E3661" t="s">
        <v>30</v>
      </c>
      <c r="F3661" t="s">
        <v>2717</v>
      </c>
      <c r="G3661" t="s">
        <v>2718</v>
      </c>
      <c r="H3661" t="s">
        <v>6354</v>
      </c>
      <c r="I3661" t="s">
        <v>6189</v>
      </c>
      <c r="J3661" t="s">
        <v>2785</v>
      </c>
      <c r="K3661" t="s">
        <v>31</v>
      </c>
      <c r="L3661" t="s">
        <v>31</v>
      </c>
      <c r="M3661" t="s">
        <v>42</v>
      </c>
      <c r="N3661" t="s">
        <v>43</v>
      </c>
      <c r="O3661" t="s">
        <v>2786</v>
      </c>
      <c r="P3661" t="s">
        <v>714</v>
      </c>
      <c r="Q3661" t="s">
        <v>60</v>
      </c>
      <c r="R3661" t="s">
        <v>554</v>
      </c>
      <c r="S3661" t="str">
        <f t="shared" si="53"/>
        <v>BERRIOS GALLEGOS, MARIA ELENA</v>
      </c>
      <c r="T3661" t="s">
        <v>59</v>
      </c>
      <c r="U3661" t="s">
        <v>48</v>
      </c>
      <c r="V3661" t="s">
        <v>16183</v>
      </c>
      <c r="W3661" t="s">
        <v>19490</v>
      </c>
      <c r="X3661" s="126">
        <v>24193</v>
      </c>
      <c r="Y3661" t="s">
        <v>2787</v>
      </c>
      <c r="Z3661" s="126">
        <v>44408</v>
      </c>
      <c r="AA3661" s="126">
        <v>44561</v>
      </c>
      <c r="AB3661" t="s">
        <v>38</v>
      </c>
      <c r="AC3661" t="s">
        <v>39</v>
      </c>
      <c r="AD3661" t="s">
        <v>40</v>
      </c>
    </row>
    <row r="3662" spans="1:30" x14ac:dyDescent="0.25">
      <c r="B3662" t="s">
        <v>27</v>
      </c>
      <c r="C3662" t="s">
        <v>28</v>
      </c>
      <c r="D3662" t="s">
        <v>29</v>
      </c>
      <c r="E3662" t="s">
        <v>30</v>
      </c>
      <c r="F3662" t="s">
        <v>2717</v>
      </c>
      <c r="G3662" t="s">
        <v>2718</v>
      </c>
      <c r="H3662" t="s">
        <v>6354</v>
      </c>
      <c r="I3662" t="s">
        <v>6189</v>
      </c>
      <c r="J3662" t="s">
        <v>2785</v>
      </c>
      <c r="K3662" t="s">
        <v>31</v>
      </c>
      <c r="L3662" t="s">
        <v>31</v>
      </c>
      <c r="M3662" t="s">
        <v>42</v>
      </c>
      <c r="N3662" t="s">
        <v>61</v>
      </c>
      <c r="O3662" t="s">
        <v>19491</v>
      </c>
      <c r="P3662" t="s">
        <v>911</v>
      </c>
      <c r="Q3662" t="s">
        <v>540</v>
      </c>
      <c r="R3662" t="s">
        <v>23440</v>
      </c>
      <c r="S3662" s="189" t="s">
        <v>235</v>
      </c>
      <c r="T3662" t="s">
        <v>64</v>
      </c>
      <c r="U3662" t="s">
        <v>48</v>
      </c>
      <c r="V3662" t="s">
        <v>49</v>
      </c>
      <c r="W3662" t="s">
        <v>23441</v>
      </c>
      <c r="X3662" s="126">
        <v>30944</v>
      </c>
      <c r="Y3662" t="s">
        <v>23442</v>
      </c>
      <c r="Z3662" s="126">
        <v>44408</v>
      </c>
      <c r="AA3662" s="126">
        <v>44561</v>
      </c>
      <c r="AB3662" t="s">
        <v>302</v>
      </c>
      <c r="AC3662" t="s">
        <v>6628</v>
      </c>
      <c r="AD3662" t="s">
        <v>40</v>
      </c>
    </row>
    <row r="3663" spans="1:30" x14ac:dyDescent="0.25">
      <c r="A3663" t="s">
        <v>2788</v>
      </c>
      <c r="B3663" t="s">
        <v>27</v>
      </c>
      <c r="C3663" t="s">
        <v>28</v>
      </c>
      <c r="D3663" t="s">
        <v>29</v>
      </c>
      <c r="E3663" t="s">
        <v>30</v>
      </c>
      <c r="F3663" t="s">
        <v>2717</v>
      </c>
      <c r="G3663" t="s">
        <v>2718</v>
      </c>
      <c r="H3663" t="s">
        <v>6354</v>
      </c>
      <c r="I3663" t="s">
        <v>6189</v>
      </c>
      <c r="J3663" t="s">
        <v>2788</v>
      </c>
      <c r="K3663" t="s">
        <v>31</v>
      </c>
      <c r="L3663" t="s">
        <v>31</v>
      </c>
      <c r="M3663" t="s">
        <v>42</v>
      </c>
      <c r="N3663" t="s">
        <v>43</v>
      </c>
      <c r="O3663" t="s">
        <v>53</v>
      </c>
      <c r="P3663" t="s">
        <v>126</v>
      </c>
      <c r="Q3663" t="s">
        <v>199</v>
      </c>
      <c r="R3663" t="s">
        <v>2789</v>
      </c>
      <c r="S3663" t="str">
        <f t="shared" si="53"/>
        <v>FLORES PORTUGAL, MARLENE MARISOL</v>
      </c>
      <c r="T3663" t="s">
        <v>59</v>
      </c>
      <c r="U3663" t="s">
        <v>48</v>
      </c>
      <c r="V3663" t="s">
        <v>49</v>
      </c>
      <c r="W3663" t="s">
        <v>19492</v>
      </c>
      <c r="X3663" s="126">
        <v>26134</v>
      </c>
      <c r="Y3663" t="s">
        <v>2790</v>
      </c>
      <c r="AB3663" t="s">
        <v>38</v>
      </c>
      <c r="AC3663" t="s">
        <v>39</v>
      </c>
      <c r="AD3663" t="s">
        <v>40</v>
      </c>
    </row>
    <row r="3664" spans="1:30" x14ac:dyDescent="0.25">
      <c r="A3664" t="s">
        <v>2791</v>
      </c>
      <c r="B3664" t="s">
        <v>27</v>
      </c>
      <c r="C3664" t="s">
        <v>28</v>
      </c>
      <c r="D3664" t="s">
        <v>29</v>
      </c>
      <c r="E3664" t="s">
        <v>30</v>
      </c>
      <c r="F3664" t="s">
        <v>2717</v>
      </c>
      <c r="G3664" t="s">
        <v>2718</v>
      </c>
      <c r="H3664" t="s">
        <v>6354</v>
      </c>
      <c r="I3664" t="s">
        <v>6189</v>
      </c>
      <c r="J3664" t="s">
        <v>2791</v>
      </c>
      <c r="K3664" t="s">
        <v>31</v>
      </c>
      <c r="L3664" t="s">
        <v>31</v>
      </c>
      <c r="M3664" t="s">
        <v>42</v>
      </c>
      <c r="N3664" t="s">
        <v>43</v>
      </c>
      <c r="O3664" t="s">
        <v>53</v>
      </c>
      <c r="P3664" t="s">
        <v>126</v>
      </c>
      <c r="Q3664" t="s">
        <v>667</v>
      </c>
      <c r="R3664" t="s">
        <v>2792</v>
      </c>
      <c r="S3664" t="str">
        <f t="shared" si="53"/>
        <v>FLORES QUIJO, MARTIN TEOBALDO</v>
      </c>
      <c r="T3664" t="s">
        <v>59</v>
      </c>
      <c r="U3664" t="s">
        <v>48</v>
      </c>
      <c r="V3664" t="s">
        <v>49</v>
      </c>
      <c r="W3664" t="s">
        <v>19493</v>
      </c>
      <c r="X3664" s="126">
        <v>23559</v>
      </c>
      <c r="Y3664" t="s">
        <v>2793</v>
      </c>
      <c r="AB3664" t="s">
        <v>38</v>
      </c>
      <c r="AC3664" t="s">
        <v>39</v>
      </c>
      <c r="AD3664" t="s">
        <v>40</v>
      </c>
    </row>
    <row r="3665" spans="1:30" x14ac:dyDescent="0.25">
      <c r="A3665" t="s">
        <v>2794</v>
      </c>
      <c r="B3665" t="s">
        <v>27</v>
      </c>
      <c r="C3665" t="s">
        <v>28</v>
      </c>
      <c r="D3665" t="s">
        <v>29</v>
      </c>
      <c r="E3665" t="s">
        <v>30</v>
      </c>
      <c r="F3665" t="s">
        <v>2717</v>
      </c>
      <c r="G3665" t="s">
        <v>2718</v>
      </c>
      <c r="H3665" t="s">
        <v>6354</v>
      </c>
      <c r="I3665" t="s">
        <v>6189</v>
      </c>
      <c r="J3665" t="s">
        <v>2794</v>
      </c>
      <c r="K3665" t="s">
        <v>31</v>
      </c>
      <c r="L3665" t="s">
        <v>31</v>
      </c>
      <c r="M3665" t="s">
        <v>42</v>
      </c>
      <c r="N3665" t="s">
        <v>43</v>
      </c>
      <c r="O3665" t="s">
        <v>53</v>
      </c>
      <c r="P3665" t="s">
        <v>126</v>
      </c>
      <c r="Q3665" t="s">
        <v>152</v>
      </c>
      <c r="R3665" t="s">
        <v>2795</v>
      </c>
      <c r="S3665" t="str">
        <f t="shared" si="53"/>
        <v>FLORES RAMOS, HUGO LEONARDO</v>
      </c>
      <c r="T3665" t="s">
        <v>47</v>
      </c>
      <c r="U3665" t="s">
        <v>48</v>
      </c>
      <c r="V3665" t="s">
        <v>49</v>
      </c>
      <c r="W3665" t="s">
        <v>19494</v>
      </c>
      <c r="X3665" s="126">
        <v>21894</v>
      </c>
      <c r="Y3665" t="s">
        <v>2796</v>
      </c>
      <c r="AB3665" t="s">
        <v>38</v>
      </c>
      <c r="AC3665" t="s">
        <v>39</v>
      </c>
      <c r="AD3665" t="s">
        <v>40</v>
      </c>
    </row>
    <row r="3666" spans="1:30" x14ac:dyDescent="0.25">
      <c r="A3666" t="s">
        <v>2797</v>
      </c>
      <c r="B3666" t="s">
        <v>27</v>
      </c>
      <c r="C3666" t="s">
        <v>28</v>
      </c>
      <c r="D3666" t="s">
        <v>29</v>
      </c>
      <c r="E3666" t="s">
        <v>30</v>
      </c>
      <c r="F3666" t="s">
        <v>2717</v>
      </c>
      <c r="G3666" t="s">
        <v>2718</v>
      </c>
      <c r="H3666" t="s">
        <v>6354</v>
      </c>
      <c r="I3666" t="s">
        <v>6189</v>
      </c>
      <c r="J3666" t="s">
        <v>2797</v>
      </c>
      <c r="K3666" t="s">
        <v>31</v>
      </c>
      <c r="L3666" t="s">
        <v>31</v>
      </c>
      <c r="M3666" t="s">
        <v>42</v>
      </c>
      <c r="N3666" t="s">
        <v>61</v>
      </c>
      <c r="O3666" t="s">
        <v>19495</v>
      </c>
      <c r="P3666" t="s">
        <v>355</v>
      </c>
      <c r="Q3666" t="s">
        <v>134</v>
      </c>
      <c r="R3666" t="s">
        <v>23443</v>
      </c>
      <c r="S3666" s="189" t="s">
        <v>235</v>
      </c>
      <c r="T3666" t="s">
        <v>64</v>
      </c>
      <c r="U3666" t="s">
        <v>48</v>
      </c>
      <c r="V3666" t="s">
        <v>49</v>
      </c>
      <c r="W3666" t="s">
        <v>23444</v>
      </c>
      <c r="X3666" s="126">
        <v>30059</v>
      </c>
      <c r="Y3666" t="s">
        <v>23445</v>
      </c>
      <c r="Z3666" s="126">
        <v>44361</v>
      </c>
      <c r="AA3666" s="126">
        <v>44561</v>
      </c>
      <c r="AB3666" t="s">
        <v>38</v>
      </c>
      <c r="AC3666" t="s">
        <v>6628</v>
      </c>
      <c r="AD3666" t="s">
        <v>40</v>
      </c>
    </row>
    <row r="3667" spans="1:30" x14ac:dyDescent="0.25">
      <c r="A3667" t="s">
        <v>2799</v>
      </c>
      <c r="B3667" t="s">
        <v>27</v>
      </c>
      <c r="C3667" t="s">
        <v>28</v>
      </c>
      <c r="D3667" t="s">
        <v>29</v>
      </c>
      <c r="E3667" t="s">
        <v>30</v>
      </c>
      <c r="F3667" t="s">
        <v>2717</v>
      </c>
      <c r="G3667" t="s">
        <v>2718</v>
      </c>
      <c r="H3667" t="s">
        <v>6354</v>
      </c>
      <c r="I3667" t="s">
        <v>6189</v>
      </c>
      <c r="J3667" t="s">
        <v>2799</v>
      </c>
      <c r="K3667" t="s">
        <v>31</v>
      </c>
      <c r="L3667" t="s">
        <v>31</v>
      </c>
      <c r="M3667" t="s">
        <v>42</v>
      </c>
      <c r="N3667" t="s">
        <v>43</v>
      </c>
      <c r="O3667" t="s">
        <v>53</v>
      </c>
      <c r="P3667" t="s">
        <v>249</v>
      </c>
      <c r="Q3667" t="s">
        <v>67</v>
      </c>
      <c r="R3667" t="s">
        <v>2740</v>
      </c>
      <c r="S3667" t="str">
        <f t="shared" si="53"/>
        <v>GINEZ CHOQUE, EDILBERTO SERGIO</v>
      </c>
      <c r="T3667" t="s">
        <v>36</v>
      </c>
      <c r="U3667" t="s">
        <v>48</v>
      </c>
      <c r="V3667" t="s">
        <v>813</v>
      </c>
      <c r="W3667" t="s">
        <v>19496</v>
      </c>
      <c r="X3667" s="126">
        <v>24785</v>
      </c>
      <c r="Y3667" t="s">
        <v>2741</v>
      </c>
      <c r="Z3667" s="126">
        <v>44256</v>
      </c>
      <c r="AA3667" s="126">
        <v>44561</v>
      </c>
      <c r="AB3667" t="s">
        <v>38</v>
      </c>
      <c r="AC3667" t="s">
        <v>39</v>
      </c>
      <c r="AD3667" t="s">
        <v>40</v>
      </c>
    </row>
    <row r="3668" spans="1:30" x14ac:dyDescent="0.25">
      <c r="B3668" t="s">
        <v>27</v>
      </c>
      <c r="C3668" t="s">
        <v>28</v>
      </c>
      <c r="D3668" t="s">
        <v>29</v>
      </c>
      <c r="E3668" t="s">
        <v>30</v>
      </c>
      <c r="F3668" t="s">
        <v>2717</v>
      </c>
      <c r="G3668" t="s">
        <v>2718</v>
      </c>
      <c r="H3668" t="s">
        <v>6354</v>
      </c>
      <c r="I3668" t="s">
        <v>6189</v>
      </c>
      <c r="J3668" t="s">
        <v>2799</v>
      </c>
      <c r="K3668" t="s">
        <v>31</v>
      </c>
      <c r="L3668" t="s">
        <v>31</v>
      </c>
      <c r="M3668" t="s">
        <v>42</v>
      </c>
      <c r="N3668" t="s">
        <v>61</v>
      </c>
      <c r="O3668" t="s">
        <v>19497</v>
      </c>
      <c r="P3668" t="s">
        <v>985</v>
      </c>
      <c r="Q3668" t="s">
        <v>461</v>
      </c>
      <c r="R3668" t="s">
        <v>629</v>
      </c>
      <c r="S3668" s="189" t="s">
        <v>235</v>
      </c>
      <c r="T3668" t="s">
        <v>64</v>
      </c>
      <c r="U3668" t="s">
        <v>48</v>
      </c>
      <c r="V3668" t="s">
        <v>49</v>
      </c>
      <c r="W3668" t="s">
        <v>23446</v>
      </c>
      <c r="X3668" s="126">
        <v>32646</v>
      </c>
      <c r="Y3668" t="s">
        <v>23447</v>
      </c>
      <c r="Z3668" s="126">
        <v>44256</v>
      </c>
      <c r="AA3668" s="126">
        <v>44561</v>
      </c>
      <c r="AB3668" t="s">
        <v>302</v>
      </c>
      <c r="AC3668" t="s">
        <v>6628</v>
      </c>
      <c r="AD3668" t="s">
        <v>40</v>
      </c>
    </row>
    <row r="3669" spans="1:30" x14ac:dyDescent="0.25">
      <c r="A3669" t="s">
        <v>2800</v>
      </c>
      <c r="B3669" t="s">
        <v>27</v>
      </c>
      <c r="C3669" t="s">
        <v>28</v>
      </c>
      <c r="D3669" t="s">
        <v>29</v>
      </c>
      <c r="E3669" t="s">
        <v>30</v>
      </c>
      <c r="F3669" t="s">
        <v>2717</v>
      </c>
      <c r="G3669" t="s">
        <v>2718</v>
      </c>
      <c r="H3669" t="s">
        <v>6354</v>
      </c>
      <c r="I3669" t="s">
        <v>6189</v>
      </c>
      <c r="J3669" t="s">
        <v>2800</v>
      </c>
      <c r="K3669" t="s">
        <v>31</v>
      </c>
      <c r="L3669" t="s">
        <v>31</v>
      </c>
      <c r="M3669" t="s">
        <v>42</v>
      </c>
      <c r="N3669" t="s">
        <v>43</v>
      </c>
      <c r="O3669" t="s">
        <v>53</v>
      </c>
      <c r="P3669" t="s">
        <v>812</v>
      </c>
      <c r="Q3669" t="s">
        <v>87</v>
      </c>
      <c r="R3669" t="s">
        <v>2801</v>
      </c>
      <c r="S3669" t="str">
        <f t="shared" si="53"/>
        <v>MELENDEZ CARBAJAL, CARMELA</v>
      </c>
      <c r="T3669" t="s">
        <v>47</v>
      </c>
      <c r="U3669" t="s">
        <v>48</v>
      </c>
      <c r="V3669" t="s">
        <v>49</v>
      </c>
      <c r="W3669" t="s">
        <v>19498</v>
      </c>
      <c r="X3669" s="126">
        <v>21382</v>
      </c>
      <c r="Y3669" t="s">
        <v>2802</v>
      </c>
      <c r="AB3669" t="s">
        <v>38</v>
      </c>
      <c r="AC3669" t="s">
        <v>39</v>
      </c>
      <c r="AD3669" t="s">
        <v>40</v>
      </c>
    </row>
    <row r="3670" spans="1:30" x14ac:dyDescent="0.25">
      <c r="A3670" t="s">
        <v>2803</v>
      </c>
      <c r="B3670" t="s">
        <v>27</v>
      </c>
      <c r="C3670" t="s">
        <v>28</v>
      </c>
      <c r="D3670" t="s">
        <v>29</v>
      </c>
      <c r="E3670" t="s">
        <v>30</v>
      </c>
      <c r="F3670" t="s">
        <v>2717</v>
      </c>
      <c r="G3670" t="s">
        <v>2718</v>
      </c>
      <c r="H3670" t="s">
        <v>6354</v>
      </c>
      <c r="I3670" t="s">
        <v>6189</v>
      </c>
      <c r="J3670" t="s">
        <v>2803</v>
      </c>
      <c r="K3670" t="s">
        <v>31</v>
      </c>
      <c r="L3670" t="s">
        <v>31</v>
      </c>
      <c r="M3670" t="s">
        <v>42</v>
      </c>
      <c r="N3670" t="s">
        <v>43</v>
      </c>
      <c r="O3670" t="s">
        <v>53</v>
      </c>
      <c r="P3670" t="s">
        <v>277</v>
      </c>
      <c r="Q3670" t="s">
        <v>126</v>
      </c>
      <c r="R3670" t="s">
        <v>1007</v>
      </c>
      <c r="S3670" t="str">
        <f t="shared" si="53"/>
        <v>GORDILLO FLORES, DANITZA</v>
      </c>
      <c r="T3670" t="s">
        <v>36</v>
      </c>
      <c r="U3670" t="s">
        <v>48</v>
      </c>
      <c r="V3670" t="s">
        <v>49</v>
      </c>
      <c r="W3670" t="s">
        <v>19499</v>
      </c>
      <c r="X3670" s="126">
        <v>23331</v>
      </c>
      <c r="Y3670" t="s">
        <v>2804</v>
      </c>
      <c r="AB3670" t="s">
        <v>38</v>
      </c>
      <c r="AC3670" t="s">
        <v>39</v>
      </c>
      <c r="AD3670" t="s">
        <v>40</v>
      </c>
    </row>
    <row r="3671" spans="1:30" x14ac:dyDescent="0.25">
      <c r="A3671" t="s">
        <v>2805</v>
      </c>
      <c r="B3671" t="s">
        <v>27</v>
      </c>
      <c r="C3671" t="s">
        <v>28</v>
      </c>
      <c r="D3671" t="s">
        <v>29</v>
      </c>
      <c r="E3671" t="s">
        <v>30</v>
      </c>
      <c r="F3671" t="s">
        <v>2717</v>
      </c>
      <c r="G3671" t="s">
        <v>2718</v>
      </c>
      <c r="H3671" t="s">
        <v>6354</v>
      </c>
      <c r="I3671" t="s">
        <v>6189</v>
      </c>
      <c r="J3671" t="s">
        <v>2805</v>
      </c>
      <c r="K3671" t="s">
        <v>31</v>
      </c>
      <c r="L3671" t="s">
        <v>31</v>
      </c>
      <c r="M3671" t="s">
        <v>42</v>
      </c>
      <c r="N3671" t="s">
        <v>43</v>
      </c>
      <c r="O3671" t="s">
        <v>53</v>
      </c>
      <c r="P3671" t="s">
        <v>657</v>
      </c>
      <c r="Q3671" t="s">
        <v>738</v>
      </c>
      <c r="R3671" t="s">
        <v>955</v>
      </c>
      <c r="S3671" t="str">
        <f t="shared" si="53"/>
        <v>LAQUISE GALARZA, GERARDO</v>
      </c>
      <c r="T3671" t="s">
        <v>52</v>
      </c>
      <c r="U3671" t="s">
        <v>48</v>
      </c>
      <c r="V3671" t="s">
        <v>49</v>
      </c>
      <c r="W3671" t="s">
        <v>19500</v>
      </c>
      <c r="X3671" s="126">
        <v>23276</v>
      </c>
      <c r="Y3671" t="s">
        <v>2806</v>
      </c>
      <c r="AB3671" t="s">
        <v>38</v>
      </c>
      <c r="AC3671" t="s">
        <v>39</v>
      </c>
      <c r="AD3671" t="s">
        <v>40</v>
      </c>
    </row>
    <row r="3672" spans="1:30" x14ac:dyDescent="0.25">
      <c r="A3672" t="s">
        <v>2807</v>
      </c>
      <c r="B3672" t="s">
        <v>27</v>
      </c>
      <c r="C3672" t="s">
        <v>28</v>
      </c>
      <c r="D3672" t="s">
        <v>29</v>
      </c>
      <c r="E3672" t="s">
        <v>30</v>
      </c>
      <c r="F3672" t="s">
        <v>2717</v>
      </c>
      <c r="G3672" t="s">
        <v>2718</v>
      </c>
      <c r="H3672" t="s">
        <v>6354</v>
      </c>
      <c r="I3672" t="s">
        <v>6189</v>
      </c>
      <c r="J3672" t="s">
        <v>2807</v>
      </c>
      <c r="K3672" t="s">
        <v>31</v>
      </c>
      <c r="L3672" t="s">
        <v>31</v>
      </c>
      <c r="M3672" t="s">
        <v>42</v>
      </c>
      <c r="N3672" t="s">
        <v>43</v>
      </c>
      <c r="O3672" t="s">
        <v>53</v>
      </c>
      <c r="P3672" t="s">
        <v>389</v>
      </c>
      <c r="Q3672" t="s">
        <v>2808</v>
      </c>
      <c r="R3672" t="s">
        <v>2809</v>
      </c>
      <c r="S3672" t="str">
        <f t="shared" si="53"/>
        <v>LAZO GAMERO, MARIA JESUS ROSARIO</v>
      </c>
      <c r="T3672" t="s">
        <v>59</v>
      </c>
      <c r="U3672" t="s">
        <v>48</v>
      </c>
      <c r="V3672" t="s">
        <v>49</v>
      </c>
      <c r="W3672" t="s">
        <v>19501</v>
      </c>
      <c r="X3672" s="126">
        <v>22821</v>
      </c>
      <c r="Y3672" t="s">
        <v>2810</v>
      </c>
      <c r="AB3672" t="s">
        <v>38</v>
      </c>
      <c r="AC3672" t="s">
        <v>39</v>
      </c>
      <c r="AD3672" t="s">
        <v>40</v>
      </c>
    </row>
    <row r="3673" spans="1:30" x14ac:dyDescent="0.25">
      <c r="A3673" t="s">
        <v>2811</v>
      </c>
      <c r="B3673" t="s">
        <v>27</v>
      </c>
      <c r="C3673" t="s">
        <v>28</v>
      </c>
      <c r="D3673" t="s">
        <v>29</v>
      </c>
      <c r="E3673" t="s">
        <v>30</v>
      </c>
      <c r="F3673" t="s">
        <v>2717</v>
      </c>
      <c r="G3673" t="s">
        <v>2718</v>
      </c>
      <c r="H3673" t="s">
        <v>6354</v>
      </c>
      <c r="I3673" t="s">
        <v>6189</v>
      </c>
      <c r="J3673" t="s">
        <v>2811</v>
      </c>
      <c r="K3673" t="s">
        <v>31</v>
      </c>
      <c r="L3673" t="s">
        <v>31</v>
      </c>
      <c r="M3673" t="s">
        <v>42</v>
      </c>
      <c r="N3673" t="s">
        <v>61</v>
      </c>
      <c r="O3673" t="s">
        <v>19502</v>
      </c>
      <c r="P3673" t="s">
        <v>342</v>
      </c>
      <c r="Q3673" t="s">
        <v>23448</v>
      </c>
      <c r="R3673" t="s">
        <v>559</v>
      </c>
      <c r="S3673" s="189" t="s">
        <v>235</v>
      </c>
      <c r="T3673" t="s">
        <v>64</v>
      </c>
      <c r="U3673" t="s">
        <v>48</v>
      </c>
      <c r="V3673" t="s">
        <v>49</v>
      </c>
      <c r="W3673" t="s">
        <v>23449</v>
      </c>
      <c r="X3673" s="126">
        <v>32019</v>
      </c>
      <c r="Y3673" t="s">
        <v>23450</v>
      </c>
      <c r="Z3673" s="126">
        <v>44410</v>
      </c>
      <c r="AA3673" s="126">
        <v>44561</v>
      </c>
      <c r="AB3673" t="s">
        <v>38</v>
      </c>
      <c r="AC3673" t="s">
        <v>6628</v>
      </c>
      <c r="AD3673" t="s">
        <v>40</v>
      </c>
    </row>
    <row r="3674" spans="1:30" x14ac:dyDescent="0.25">
      <c r="A3674" t="s">
        <v>2812</v>
      </c>
      <c r="B3674" t="s">
        <v>27</v>
      </c>
      <c r="C3674" t="s">
        <v>28</v>
      </c>
      <c r="D3674" t="s">
        <v>29</v>
      </c>
      <c r="E3674" t="s">
        <v>30</v>
      </c>
      <c r="F3674" t="s">
        <v>2717</v>
      </c>
      <c r="G3674" t="s">
        <v>2718</v>
      </c>
      <c r="H3674" t="s">
        <v>6354</v>
      </c>
      <c r="I3674" t="s">
        <v>6189</v>
      </c>
      <c r="J3674" t="s">
        <v>2812</v>
      </c>
      <c r="K3674" t="s">
        <v>31</v>
      </c>
      <c r="L3674" t="s">
        <v>31</v>
      </c>
      <c r="M3674" t="s">
        <v>42</v>
      </c>
      <c r="N3674" t="s">
        <v>43</v>
      </c>
      <c r="O3674" t="s">
        <v>15892</v>
      </c>
      <c r="P3674" t="s">
        <v>642</v>
      </c>
      <c r="Q3674" t="s">
        <v>75</v>
      </c>
      <c r="R3674" t="s">
        <v>19505</v>
      </c>
      <c r="S3674" t="str">
        <f t="shared" si="53"/>
        <v>CCAMA QUISPE, THELMA NEVINS</v>
      </c>
      <c r="T3674" t="s">
        <v>36</v>
      </c>
      <c r="U3674" t="s">
        <v>48</v>
      </c>
      <c r="V3674" t="s">
        <v>49</v>
      </c>
      <c r="W3674" t="s">
        <v>19503</v>
      </c>
      <c r="X3674" s="126">
        <v>27552</v>
      </c>
      <c r="Y3674" t="s">
        <v>19504</v>
      </c>
      <c r="Z3674" s="126">
        <v>44256</v>
      </c>
      <c r="AB3674" t="s">
        <v>38</v>
      </c>
      <c r="AC3674" t="s">
        <v>39</v>
      </c>
      <c r="AD3674" t="s">
        <v>40</v>
      </c>
    </row>
    <row r="3675" spans="1:30" x14ac:dyDescent="0.25">
      <c r="A3675" t="s">
        <v>2813</v>
      </c>
      <c r="B3675" t="s">
        <v>27</v>
      </c>
      <c r="C3675" t="s">
        <v>28</v>
      </c>
      <c r="D3675" t="s">
        <v>29</v>
      </c>
      <c r="E3675" t="s">
        <v>30</v>
      </c>
      <c r="F3675" t="s">
        <v>2717</v>
      </c>
      <c r="G3675" t="s">
        <v>2718</v>
      </c>
      <c r="H3675" t="s">
        <v>6354</v>
      </c>
      <c r="I3675" t="s">
        <v>6189</v>
      </c>
      <c r="J3675" t="s">
        <v>2813</v>
      </c>
      <c r="K3675" t="s">
        <v>31</v>
      </c>
      <c r="L3675" t="s">
        <v>31</v>
      </c>
      <c r="M3675" t="s">
        <v>42</v>
      </c>
      <c r="N3675" t="s">
        <v>43</v>
      </c>
      <c r="O3675" t="s">
        <v>53</v>
      </c>
      <c r="P3675" t="s">
        <v>137</v>
      </c>
      <c r="Q3675" t="s">
        <v>75</v>
      </c>
      <c r="R3675" t="s">
        <v>872</v>
      </c>
      <c r="S3675" t="str">
        <f t="shared" si="53"/>
        <v>PINO QUISPE, ANGEL</v>
      </c>
      <c r="T3675" t="s">
        <v>59</v>
      </c>
      <c r="U3675" t="s">
        <v>48</v>
      </c>
      <c r="V3675" t="s">
        <v>49</v>
      </c>
      <c r="W3675" t="s">
        <v>19506</v>
      </c>
      <c r="X3675" s="126">
        <v>26878</v>
      </c>
      <c r="Y3675" t="s">
        <v>2814</v>
      </c>
      <c r="AB3675" t="s">
        <v>38</v>
      </c>
      <c r="AC3675" t="s">
        <v>39</v>
      </c>
      <c r="AD3675" t="s">
        <v>40</v>
      </c>
    </row>
    <row r="3676" spans="1:30" x14ac:dyDescent="0.25">
      <c r="A3676" t="s">
        <v>2815</v>
      </c>
      <c r="B3676" t="s">
        <v>27</v>
      </c>
      <c r="C3676" t="s">
        <v>28</v>
      </c>
      <c r="D3676" t="s">
        <v>29</v>
      </c>
      <c r="E3676" t="s">
        <v>30</v>
      </c>
      <c r="F3676" t="s">
        <v>2717</v>
      </c>
      <c r="G3676" t="s">
        <v>2718</v>
      </c>
      <c r="H3676" t="s">
        <v>6354</v>
      </c>
      <c r="I3676" t="s">
        <v>6189</v>
      </c>
      <c r="J3676" t="s">
        <v>2815</v>
      </c>
      <c r="K3676" t="s">
        <v>31</v>
      </c>
      <c r="L3676" t="s">
        <v>31</v>
      </c>
      <c r="M3676" t="s">
        <v>42</v>
      </c>
      <c r="N3676" t="s">
        <v>43</v>
      </c>
      <c r="O3676" t="s">
        <v>53</v>
      </c>
      <c r="P3676" t="s">
        <v>701</v>
      </c>
      <c r="Q3676" t="s">
        <v>106</v>
      </c>
      <c r="R3676" t="s">
        <v>1000</v>
      </c>
      <c r="S3676" t="str">
        <f t="shared" si="53"/>
        <v>PARISUAÑA MAMANI, MARCIAL</v>
      </c>
      <c r="T3676" t="s">
        <v>52</v>
      </c>
      <c r="U3676" t="s">
        <v>48</v>
      </c>
      <c r="V3676" t="s">
        <v>49</v>
      </c>
      <c r="W3676" t="s">
        <v>19507</v>
      </c>
      <c r="X3676" s="126">
        <v>21239</v>
      </c>
      <c r="Y3676" t="s">
        <v>2816</v>
      </c>
      <c r="AB3676" t="s">
        <v>38</v>
      </c>
      <c r="AC3676" t="s">
        <v>39</v>
      </c>
      <c r="AD3676" t="s">
        <v>40</v>
      </c>
    </row>
    <row r="3677" spans="1:30" x14ac:dyDescent="0.25">
      <c r="A3677" t="s">
        <v>2817</v>
      </c>
      <c r="B3677" t="s">
        <v>27</v>
      </c>
      <c r="C3677" t="s">
        <v>28</v>
      </c>
      <c r="D3677" t="s">
        <v>29</v>
      </c>
      <c r="E3677" t="s">
        <v>30</v>
      </c>
      <c r="F3677" t="s">
        <v>2717</v>
      </c>
      <c r="G3677" t="s">
        <v>2718</v>
      </c>
      <c r="H3677" t="s">
        <v>6354</v>
      </c>
      <c r="I3677" t="s">
        <v>6189</v>
      </c>
      <c r="J3677" t="s">
        <v>2817</v>
      </c>
      <c r="K3677" t="s">
        <v>31</v>
      </c>
      <c r="L3677" t="s">
        <v>31</v>
      </c>
      <c r="M3677" t="s">
        <v>42</v>
      </c>
      <c r="N3677" t="s">
        <v>43</v>
      </c>
      <c r="O3677" t="s">
        <v>2818</v>
      </c>
      <c r="P3677" t="s">
        <v>75</v>
      </c>
      <c r="Q3677" t="s">
        <v>193</v>
      </c>
      <c r="R3677" t="s">
        <v>348</v>
      </c>
      <c r="S3677" t="str">
        <f t="shared" si="53"/>
        <v>QUISPE APAZA, DORA</v>
      </c>
      <c r="T3677" t="s">
        <v>64</v>
      </c>
      <c r="U3677" t="s">
        <v>48</v>
      </c>
      <c r="V3677" t="s">
        <v>49</v>
      </c>
      <c r="W3677" t="s">
        <v>19508</v>
      </c>
      <c r="X3677" s="126">
        <v>21223</v>
      </c>
      <c r="Y3677" t="s">
        <v>2819</v>
      </c>
      <c r="AB3677" t="s">
        <v>38</v>
      </c>
      <c r="AC3677" t="s">
        <v>39</v>
      </c>
      <c r="AD3677" t="s">
        <v>40</v>
      </c>
    </row>
    <row r="3678" spans="1:30" x14ac:dyDescent="0.25">
      <c r="A3678" t="s">
        <v>2820</v>
      </c>
      <c r="B3678" t="s">
        <v>27</v>
      </c>
      <c r="C3678" t="s">
        <v>28</v>
      </c>
      <c r="D3678" t="s">
        <v>29</v>
      </c>
      <c r="E3678" t="s">
        <v>30</v>
      </c>
      <c r="F3678" t="s">
        <v>2717</v>
      </c>
      <c r="G3678" t="s">
        <v>2718</v>
      </c>
      <c r="H3678" t="s">
        <v>6354</v>
      </c>
      <c r="I3678" t="s">
        <v>6189</v>
      </c>
      <c r="J3678" t="s">
        <v>2820</v>
      </c>
      <c r="K3678" t="s">
        <v>31</v>
      </c>
      <c r="L3678" t="s">
        <v>31</v>
      </c>
      <c r="M3678" t="s">
        <v>42</v>
      </c>
      <c r="N3678" t="s">
        <v>43</v>
      </c>
      <c r="O3678" t="s">
        <v>14458</v>
      </c>
      <c r="P3678" t="s">
        <v>482</v>
      </c>
      <c r="Q3678" t="s">
        <v>188</v>
      </c>
      <c r="R3678" t="s">
        <v>597</v>
      </c>
      <c r="S3678" t="str">
        <f t="shared" si="53"/>
        <v>CAHUI PANCA, ROBERTO</v>
      </c>
      <c r="T3678" t="s">
        <v>36</v>
      </c>
      <c r="U3678" t="s">
        <v>48</v>
      </c>
      <c r="V3678" t="s">
        <v>49</v>
      </c>
      <c r="W3678" t="s">
        <v>19509</v>
      </c>
      <c r="X3678" s="126">
        <v>24223</v>
      </c>
      <c r="Y3678" t="s">
        <v>3624</v>
      </c>
      <c r="AB3678" t="s">
        <v>38</v>
      </c>
      <c r="AC3678" t="s">
        <v>39</v>
      </c>
      <c r="AD3678" t="s">
        <v>40</v>
      </c>
    </row>
    <row r="3679" spans="1:30" x14ac:dyDescent="0.25">
      <c r="A3679" t="s">
        <v>2821</v>
      </c>
      <c r="B3679" t="s">
        <v>27</v>
      </c>
      <c r="C3679" t="s">
        <v>28</v>
      </c>
      <c r="D3679" t="s">
        <v>29</v>
      </c>
      <c r="E3679" t="s">
        <v>30</v>
      </c>
      <c r="F3679" t="s">
        <v>2717</v>
      </c>
      <c r="G3679" t="s">
        <v>2718</v>
      </c>
      <c r="H3679" t="s">
        <v>6354</v>
      </c>
      <c r="I3679" t="s">
        <v>6189</v>
      </c>
      <c r="J3679" t="s">
        <v>2821</v>
      </c>
      <c r="K3679" t="s">
        <v>31</v>
      </c>
      <c r="L3679" t="s">
        <v>31</v>
      </c>
      <c r="M3679" t="s">
        <v>42</v>
      </c>
      <c r="N3679" t="s">
        <v>43</v>
      </c>
      <c r="O3679" t="s">
        <v>53</v>
      </c>
      <c r="P3679" t="s">
        <v>75</v>
      </c>
      <c r="Q3679" t="s">
        <v>126</v>
      </c>
      <c r="R3679" t="s">
        <v>423</v>
      </c>
      <c r="S3679" t="str">
        <f t="shared" si="53"/>
        <v>QUISPE FLORES, AGUSTINA</v>
      </c>
      <c r="T3679" t="s">
        <v>52</v>
      </c>
      <c r="U3679" t="s">
        <v>48</v>
      </c>
      <c r="V3679" t="s">
        <v>49</v>
      </c>
      <c r="W3679" t="s">
        <v>19510</v>
      </c>
      <c r="X3679" s="126">
        <v>22895</v>
      </c>
      <c r="Y3679" t="s">
        <v>2822</v>
      </c>
      <c r="AB3679" t="s">
        <v>38</v>
      </c>
      <c r="AC3679" t="s">
        <v>39</v>
      </c>
      <c r="AD3679" t="s">
        <v>40</v>
      </c>
    </row>
    <row r="3680" spans="1:30" x14ac:dyDescent="0.25">
      <c r="A3680" t="s">
        <v>2823</v>
      </c>
      <c r="B3680" t="s">
        <v>27</v>
      </c>
      <c r="C3680" t="s">
        <v>28</v>
      </c>
      <c r="D3680" t="s">
        <v>29</v>
      </c>
      <c r="E3680" t="s">
        <v>30</v>
      </c>
      <c r="F3680" t="s">
        <v>2717</v>
      </c>
      <c r="G3680" t="s">
        <v>2718</v>
      </c>
      <c r="H3680" t="s">
        <v>6354</v>
      </c>
      <c r="I3680" t="s">
        <v>6189</v>
      </c>
      <c r="J3680" t="s">
        <v>2823</v>
      </c>
      <c r="K3680" t="s">
        <v>31</v>
      </c>
      <c r="L3680" t="s">
        <v>31</v>
      </c>
      <c r="M3680" t="s">
        <v>42</v>
      </c>
      <c r="N3680" t="s">
        <v>43</v>
      </c>
      <c r="O3680" t="s">
        <v>53</v>
      </c>
      <c r="P3680" t="s">
        <v>75</v>
      </c>
      <c r="Q3680" t="s">
        <v>188</v>
      </c>
      <c r="R3680" t="s">
        <v>2824</v>
      </c>
      <c r="S3680" t="str">
        <f t="shared" si="53"/>
        <v>QUISPE PANCA, ALDER JHOSUE</v>
      </c>
      <c r="T3680" t="s">
        <v>47</v>
      </c>
      <c r="U3680" t="s">
        <v>48</v>
      </c>
      <c r="V3680" t="s">
        <v>49</v>
      </c>
      <c r="W3680" t="s">
        <v>19511</v>
      </c>
      <c r="X3680" s="126">
        <v>25366</v>
      </c>
      <c r="Y3680" t="s">
        <v>2825</v>
      </c>
      <c r="AB3680" t="s">
        <v>38</v>
      </c>
      <c r="AC3680" t="s">
        <v>39</v>
      </c>
      <c r="AD3680" t="s">
        <v>40</v>
      </c>
    </row>
    <row r="3681" spans="1:30" x14ac:dyDescent="0.25">
      <c r="A3681" t="s">
        <v>2826</v>
      </c>
      <c r="B3681" t="s">
        <v>27</v>
      </c>
      <c r="C3681" t="s">
        <v>28</v>
      </c>
      <c r="D3681" t="s">
        <v>29</v>
      </c>
      <c r="E3681" t="s">
        <v>30</v>
      </c>
      <c r="F3681" t="s">
        <v>2717</v>
      </c>
      <c r="G3681" t="s">
        <v>2718</v>
      </c>
      <c r="H3681" t="s">
        <v>6354</v>
      </c>
      <c r="I3681" t="s">
        <v>6189</v>
      </c>
      <c r="J3681" t="s">
        <v>2826</v>
      </c>
      <c r="K3681" t="s">
        <v>31</v>
      </c>
      <c r="L3681" t="s">
        <v>31</v>
      </c>
      <c r="M3681" t="s">
        <v>42</v>
      </c>
      <c r="N3681" t="s">
        <v>43</v>
      </c>
      <c r="O3681" t="s">
        <v>53</v>
      </c>
      <c r="P3681" t="s">
        <v>75</v>
      </c>
      <c r="Q3681" t="s">
        <v>826</v>
      </c>
      <c r="R3681" t="s">
        <v>6420</v>
      </c>
      <c r="S3681" t="str">
        <f t="shared" si="53"/>
        <v>QUISPE QUIÑONEZ, ADANELA DEL PILAR</v>
      </c>
      <c r="T3681" t="s">
        <v>47</v>
      </c>
      <c r="U3681" t="s">
        <v>48</v>
      </c>
      <c r="V3681" t="s">
        <v>49</v>
      </c>
      <c r="W3681" t="s">
        <v>19512</v>
      </c>
      <c r="X3681" s="126">
        <v>27907</v>
      </c>
      <c r="Y3681" t="s">
        <v>2827</v>
      </c>
      <c r="AB3681" t="s">
        <v>38</v>
      </c>
      <c r="AC3681" t="s">
        <v>39</v>
      </c>
      <c r="AD3681" t="s">
        <v>40</v>
      </c>
    </row>
    <row r="3682" spans="1:30" x14ac:dyDescent="0.25">
      <c r="A3682" t="s">
        <v>2828</v>
      </c>
      <c r="B3682" t="s">
        <v>27</v>
      </c>
      <c r="C3682" t="s">
        <v>28</v>
      </c>
      <c r="D3682" t="s">
        <v>29</v>
      </c>
      <c r="E3682" t="s">
        <v>30</v>
      </c>
      <c r="F3682" t="s">
        <v>2717</v>
      </c>
      <c r="G3682" t="s">
        <v>2718</v>
      </c>
      <c r="H3682" t="s">
        <v>6354</v>
      </c>
      <c r="I3682" t="s">
        <v>6189</v>
      </c>
      <c r="J3682" t="s">
        <v>2828</v>
      </c>
      <c r="K3682" t="s">
        <v>31</v>
      </c>
      <c r="L3682" t="s">
        <v>31</v>
      </c>
      <c r="M3682" t="s">
        <v>42</v>
      </c>
      <c r="N3682" t="s">
        <v>43</v>
      </c>
      <c r="O3682" t="s">
        <v>53</v>
      </c>
      <c r="P3682" t="s">
        <v>370</v>
      </c>
      <c r="Q3682" t="s">
        <v>325</v>
      </c>
      <c r="R3682" t="s">
        <v>952</v>
      </c>
      <c r="S3682" t="str">
        <f t="shared" si="53"/>
        <v>RAMIREZ MENDOZA, ROMAN</v>
      </c>
      <c r="T3682" t="s">
        <v>52</v>
      </c>
      <c r="U3682" t="s">
        <v>48</v>
      </c>
      <c r="V3682" t="s">
        <v>49</v>
      </c>
      <c r="W3682" t="s">
        <v>19513</v>
      </c>
      <c r="X3682" s="126">
        <v>22867</v>
      </c>
      <c r="Y3682" t="s">
        <v>2829</v>
      </c>
      <c r="AB3682" t="s">
        <v>38</v>
      </c>
      <c r="AC3682" t="s">
        <v>39</v>
      </c>
      <c r="AD3682" t="s">
        <v>40</v>
      </c>
    </row>
    <row r="3683" spans="1:30" x14ac:dyDescent="0.25">
      <c r="A3683" t="s">
        <v>2830</v>
      </c>
      <c r="B3683" t="s">
        <v>27</v>
      </c>
      <c r="C3683" t="s">
        <v>28</v>
      </c>
      <c r="D3683" t="s">
        <v>29</v>
      </c>
      <c r="E3683" t="s">
        <v>30</v>
      </c>
      <c r="F3683" t="s">
        <v>2717</v>
      </c>
      <c r="G3683" t="s">
        <v>2718</v>
      </c>
      <c r="H3683" t="s">
        <v>6354</v>
      </c>
      <c r="I3683" t="s">
        <v>6189</v>
      </c>
      <c r="J3683" t="s">
        <v>2830</v>
      </c>
      <c r="K3683" t="s">
        <v>31</v>
      </c>
      <c r="L3683" t="s">
        <v>31</v>
      </c>
      <c r="M3683" t="s">
        <v>42</v>
      </c>
      <c r="N3683" t="s">
        <v>43</v>
      </c>
      <c r="O3683" t="s">
        <v>2831</v>
      </c>
      <c r="P3683" t="s">
        <v>370</v>
      </c>
      <c r="Q3683" t="s">
        <v>337</v>
      </c>
      <c r="R3683" t="s">
        <v>803</v>
      </c>
      <c r="S3683" t="str">
        <f t="shared" si="53"/>
        <v>RAMIREZ ATENCIO, LUIS ALBERTO</v>
      </c>
      <c r="T3683" t="s">
        <v>36</v>
      </c>
      <c r="U3683" t="s">
        <v>48</v>
      </c>
      <c r="V3683" t="s">
        <v>49</v>
      </c>
      <c r="W3683" t="s">
        <v>19514</v>
      </c>
      <c r="X3683" s="126">
        <v>24591</v>
      </c>
      <c r="Y3683" t="s">
        <v>2832</v>
      </c>
      <c r="AB3683" t="s">
        <v>38</v>
      </c>
      <c r="AC3683" t="s">
        <v>39</v>
      </c>
      <c r="AD3683" t="s">
        <v>40</v>
      </c>
    </row>
    <row r="3684" spans="1:30" x14ac:dyDescent="0.25">
      <c r="A3684" t="s">
        <v>2833</v>
      </c>
      <c r="B3684" t="s">
        <v>27</v>
      </c>
      <c r="C3684" t="s">
        <v>28</v>
      </c>
      <c r="D3684" t="s">
        <v>29</v>
      </c>
      <c r="E3684" t="s">
        <v>30</v>
      </c>
      <c r="F3684" t="s">
        <v>2717</v>
      </c>
      <c r="G3684" t="s">
        <v>2718</v>
      </c>
      <c r="H3684" t="s">
        <v>6354</v>
      </c>
      <c r="I3684" t="s">
        <v>6189</v>
      </c>
      <c r="J3684" t="s">
        <v>2833</v>
      </c>
      <c r="K3684" t="s">
        <v>31</v>
      </c>
      <c r="L3684" t="s">
        <v>31</v>
      </c>
      <c r="M3684" t="s">
        <v>42</v>
      </c>
      <c r="N3684" t="s">
        <v>43</v>
      </c>
      <c r="O3684" t="s">
        <v>2834</v>
      </c>
      <c r="P3684" t="s">
        <v>449</v>
      </c>
      <c r="Q3684" t="s">
        <v>75</v>
      </c>
      <c r="R3684" t="s">
        <v>2835</v>
      </c>
      <c r="S3684" t="str">
        <f t="shared" si="53"/>
        <v>COTRADO QUISPE, JUAN ABRAHAM</v>
      </c>
      <c r="T3684" t="s">
        <v>52</v>
      </c>
      <c r="U3684" t="s">
        <v>48</v>
      </c>
      <c r="V3684" t="s">
        <v>49</v>
      </c>
      <c r="W3684" t="s">
        <v>19515</v>
      </c>
      <c r="X3684" s="126">
        <v>26209</v>
      </c>
      <c r="Y3684" t="s">
        <v>2836</v>
      </c>
      <c r="AB3684" t="s">
        <v>38</v>
      </c>
      <c r="AC3684" t="s">
        <v>39</v>
      </c>
      <c r="AD3684" t="s">
        <v>40</v>
      </c>
    </row>
    <row r="3685" spans="1:30" x14ac:dyDescent="0.25">
      <c r="A3685" t="s">
        <v>2837</v>
      </c>
      <c r="B3685" t="s">
        <v>27</v>
      </c>
      <c r="C3685" t="s">
        <v>28</v>
      </c>
      <c r="D3685" t="s">
        <v>29</v>
      </c>
      <c r="E3685" t="s">
        <v>30</v>
      </c>
      <c r="F3685" t="s">
        <v>2717</v>
      </c>
      <c r="G3685" t="s">
        <v>2718</v>
      </c>
      <c r="H3685" t="s">
        <v>6354</v>
      </c>
      <c r="I3685" t="s">
        <v>6189</v>
      </c>
      <c r="J3685" t="s">
        <v>2837</v>
      </c>
      <c r="K3685" t="s">
        <v>31</v>
      </c>
      <c r="L3685" t="s">
        <v>31</v>
      </c>
      <c r="M3685" t="s">
        <v>42</v>
      </c>
      <c r="N3685" t="s">
        <v>43</v>
      </c>
      <c r="O3685" t="s">
        <v>53</v>
      </c>
      <c r="P3685" t="s">
        <v>179</v>
      </c>
      <c r="Q3685" t="s">
        <v>2838</v>
      </c>
      <c r="R3685" t="s">
        <v>2839</v>
      </c>
      <c r="S3685" t="str">
        <f t="shared" si="53"/>
        <v>TITO REATEGUI, ETCHMERB</v>
      </c>
      <c r="T3685" t="s">
        <v>47</v>
      </c>
      <c r="U3685" t="s">
        <v>48</v>
      </c>
      <c r="V3685" t="s">
        <v>49</v>
      </c>
      <c r="W3685" t="s">
        <v>19516</v>
      </c>
      <c r="X3685" s="126">
        <v>21523</v>
      </c>
      <c r="Y3685" t="s">
        <v>2840</v>
      </c>
      <c r="AB3685" t="s">
        <v>38</v>
      </c>
      <c r="AC3685" t="s">
        <v>39</v>
      </c>
      <c r="AD3685" t="s">
        <v>40</v>
      </c>
    </row>
    <row r="3686" spans="1:30" x14ac:dyDescent="0.25">
      <c r="A3686" t="s">
        <v>2841</v>
      </c>
      <c r="B3686" t="s">
        <v>27</v>
      </c>
      <c r="C3686" t="s">
        <v>28</v>
      </c>
      <c r="D3686" t="s">
        <v>29</v>
      </c>
      <c r="E3686" t="s">
        <v>30</v>
      </c>
      <c r="F3686" t="s">
        <v>2717</v>
      </c>
      <c r="G3686" t="s">
        <v>2718</v>
      </c>
      <c r="H3686" t="s">
        <v>6354</v>
      </c>
      <c r="I3686" t="s">
        <v>6189</v>
      </c>
      <c r="J3686" t="s">
        <v>2841</v>
      </c>
      <c r="K3686" t="s">
        <v>31</v>
      </c>
      <c r="L3686" t="s">
        <v>31</v>
      </c>
      <c r="M3686" t="s">
        <v>42</v>
      </c>
      <c r="N3686" t="s">
        <v>43</v>
      </c>
      <c r="O3686" t="s">
        <v>14459</v>
      </c>
      <c r="P3686" t="s">
        <v>78</v>
      </c>
      <c r="Q3686" t="s">
        <v>298</v>
      </c>
      <c r="R3686" t="s">
        <v>366</v>
      </c>
      <c r="S3686" t="str">
        <f t="shared" si="53"/>
        <v>PINEDA AGUILAR, ROSA MARIA</v>
      </c>
      <c r="T3686" t="s">
        <v>59</v>
      </c>
      <c r="U3686" t="s">
        <v>48</v>
      </c>
      <c r="V3686" t="s">
        <v>49</v>
      </c>
      <c r="W3686" t="s">
        <v>19517</v>
      </c>
      <c r="X3686" s="126">
        <v>25711</v>
      </c>
      <c r="Y3686" t="s">
        <v>5003</v>
      </c>
      <c r="AB3686" t="s">
        <v>38</v>
      </c>
      <c r="AC3686" t="s">
        <v>39</v>
      </c>
      <c r="AD3686" t="s">
        <v>40</v>
      </c>
    </row>
    <row r="3687" spans="1:30" x14ac:dyDescent="0.25">
      <c r="A3687" t="s">
        <v>2842</v>
      </c>
      <c r="B3687" t="s">
        <v>27</v>
      </c>
      <c r="C3687" t="s">
        <v>28</v>
      </c>
      <c r="D3687" t="s">
        <v>29</v>
      </c>
      <c r="E3687" t="s">
        <v>30</v>
      </c>
      <c r="F3687" t="s">
        <v>2717</v>
      </c>
      <c r="G3687" t="s">
        <v>2718</v>
      </c>
      <c r="H3687" t="s">
        <v>6354</v>
      </c>
      <c r="I3687" t="s">
        <v>6189</v>
      </c>
      <c r="J3687" t="s">
        <v>2842</v>
      </c>
      <c r="K3687" t="s">
        <v>31</v>
      </c>
      <c r="L3687" t="s">
        <v>31</v>
      </c>
      <c r="M3687" t="s">
        <v>42</v>
      </c>
      <c r="N3687" t="s">
        <v>43</v>
      </c>
      <c r="O3687" t="s">
        <v>2843</v>
      </c>
      <c r="P3687" t="s">
        <v>370</v>
      </c>
      <c r="Q3687" t="s">
        <v>121</v>
      </c>
      <c r="R3687" t="s">
        <v>481</v>
      </c>
      <c r="S3687" t="str">
        <f t="shared" si="53"/>
        <v>RAMIREZ QUILCA, NELLY</v>
      </c>
      <c r="T3687" t="s">
        <v>64</v>
      </c>
      <c r="U3687" t="s">
        <v>48</v>
      </c>
      <c r="V3687" t="s">
        <v>49</v>
      </c>
      <c r="W3687" t="s">
        <v>19518</v>
      </c>
      <c r="X3687" s="126">
        <v>27194</v>
      </c>
      <c r="Y3687" t="s">
        <v>1433</v>
      </c>
      <c r="AB3687" t="s">
        <v>38</v>
      </c>
      <c r="AC3687" t="s">
        <v>39</v>
      </c>
      <c r="AD3687" t="s">
        <v>40</v>
      </c>
    </row>
    <row r="3688" spans="1:30" x14ac:dyDescent="0.25">
      <c r="A3688" t="s">
        <v>2844</v>
      </c>
      <c r="B3688" t="s">
        <v>27</v>
      </c>
      <c r="C3688" t="s">
        <v>28</v>
      </c>
      <c r="D3688" t="s">
        <v>29</v>
      </c>
      <c r="E3688" t="s">
        <v>30</v>
      </c>
      <c r="F3688" t="s">
        <v>2717</v>
      </c>
      <c r="G3688" t="s">
        <v>2718</v>
      </c>
      <c r="H3688" t="s">
        <v>6354</v>
      </c>
      <c r="I3688" t="s">
        <v>6189</v>
      </c>
      <c r="J3688" t="s">
        <v>2844</v>
      </c>
      <c r="K3688" t="s">
        <v>31</v>
      </c>
      <c r="L3688" t="s">
        <v>31</v>
      </c>
      <c r="M3688" t="s">
        <v>42</v>
      </c>
      <c r="N3688" t="s">
        <v>43</v>
      </c>
      <c r="O3688" t="s">
        <v>2845</v>
      </c>
      <c r="P3688" t="s">
        <v>126</v>
      </c>
      <c r="Q3688" t="s">
        <v>420</v>
      </c>
      <c r="R3688" t="s">
        <v>880</v>
      </c>
      <c r="S3688" t="str">
        <f t="shared" si="53"/>
        <v>FLORES AROAPAZA, JAIME</v>
      </c>
      <c r="T3688" t="s">
        <v>47</v>
      </c>
      <c r="U3688" t="s">
        <v>48</v>
      </c>
      <c r="V3688" t="s">
        <v>49</v>
      </c>
      <c r="W3688" t="s">
        <v>19519</v>
      </c>
      <c r="X3688" s="126">
        <v>22501</v>
      </c>
      <c r="Y3688" t="s">
        <v>2846</v>
      </c>
      <c r="AB3688" t="s">
        <v>38</v>
      </c>
      <c r="AC3688" t="s">
        <v>39</v>
      </c>
      <c r="AD3688" t="s">
        <v>40</v>
      </c>
    </row>
    <row r="3689" spans="1:30" x14ac:dyDescent="0.25">
      <c r="A3689" t="s">
        <v>2847</v>
      </c>
      <c r="B3689" t="s">
        <v>27</v>
      </c>
      <c r="C3689" t="s">
        <v>28</v>
      </c>
      <c r="D3689" t="s">
        <v>29</v>
      </c>
      <c r="E3689" t="s">
        <v>30</v>
      </c>
      <c r="F3689" t="s">
        <v>2717</v>
      </c>
      <c r="G3689" t="s">
        <v>2718</v>
      </c>
      <c r="H3689" t="s">
        <v>6354</v>
      </c>
      <c r="I3689" t="s">
        <v>6189</v>
      </c>
      <c r="J3689" t="s">
        <v>2847</v>
      </c>
      <c r="K3689" t="s">
        <v>31</v>
      </c>
      <c r="L3689" t="s">
        <v>31</v>
      </c>
      <c r="M3689" t="s">
        <v>42</v>
      </c>
      <c r="N3689" t="s">
        <v>43</v>
      </c>
      <c r="O3689" t="s">
        <v>2422</v>
      </c>
      <c r="P3689" t="s">
        <v>156</v>
      </c>
      <c r="Q3689" t="s">
        <v>113</v>
      </c>
      <c r="R3689" t="s">
        <v>2737</v>
      </c>
      <c r="S3689" t="str">
        <f t="shared" si="53"/>
        <v>PEREZ PAREDES, EDITH LUZ</v>
      </c>
      <c r="T3689" t="s">
        <v>59</v>
      </c>
      <c r="U3689" t="s">
        <v>48</v>
      </c>
      <c r="V3689" t="s">
        <v>49</v>
      </c>
      <c r="W3689" t="s">
        <v>19520</v>
      </c>
      <c r="X3689" s="126">
        <v>21993</v>
      </c>
      <c r="Y3689" t="s">
        <v>2738</v>
      </c>
      <c r="AB3689" t="s">
        <v>38</v>
      </c>
      <c r="AC3689" t="s">
        <v>39</v>
      </c>
      <c r="AD3689" t="s">
        <v>40</v>
      </c>
    </row>
    <row r="3690" spans="1:30" x14ac:dyDescent="0.25">
      <c r="A3690" t="s">
        <v>2848</v>
      </c>
      <c r="B3690" t="s">
        <v>27</v>
      </c>
      <c r="C3690" t="s">
        <v>28</v>
      </c>
      <c r="D3690" t="s">
        <v>29</v>
      </c>
      <c r="E3690" t="s">
        <v>30</v>
      </c>
      <c r="F3690" t="s">
        <v>2717</v>
      </c>
      <c r="G3690" t="s">
        <v>2718</v>
      </c>
      <c r="H3690" t="s">
        <v>6354</v>
      </c>
      <c r="I3690" t="s">
        <v>6189</v>
      </c>
      <c r="J3690" t="s">
        <v>2848</v>
      </c>
      <c r="K3690" t="s">
        <v>31</v>
      </c>
      <c r="L3690" t="s">
        <v>31</v>
      </c>
      <c r="M3690" t="s">
        <v>42</v>
      </c>
      <c r="N3690" t="s">
        <v>43</v>
      </c>
      <c r="O3690" t="s">
        <v>2849</v>
      </c>
      <c r="P3690" t="s">
        <v>2850</v>
      </c>
      <c r="Q3690" t="s">
        <v>167</v>
      </c>
      <c r="R3690" t="s">
        <v>1411</v>
      </c>
      <c r="S3690" t="str">
        <f t="shared" si="53"/>
        <v>YLAQUITA GALINDO, SEGUNDINO</v>
      </c>
      <c r="T3690" t="s">
        <v>47</v>
      </c>
      <c r="U3690" t="s">
        <v>48</v>
      </c>
      <c r="V3690" t="s">
        <v>49</v>
      </c>
      <c r="W3690" t="s">
        <v>19521</v>
      </c>
      <c r="X3690" s="126">
        <v>21368</v>
      </c>
      <c r="Y3690" t="s">
        <v>2851</v>
      </c>
      <c r="AB3690" t="s">
        <v>38</v>
      </c>
      <c r="AC3690" t="s">
        <v>39</v>
      </c>
      <c r="AD3690" t="s">
        <v>40</v>
      </c>
    </row>
    <row r="3691" spans="1:30" x14ac:dyDescent="0.25">
      <c r="A3691" t="s">
        <v>2852</v>
      </c>
      <c r="B3691" t="s">
        <v>27</v>
      </c>
      <c r="C3691" t="s">
        <v>28</v>
      </c>
      <c r="D3691" t="s">
        <v>29</v>
      </c>
      <c r="E3691" t="s">
        <v>30</v>
      </c>
      <c r="F3691" t="s">
        <v>2717</v>
      </c>
      <c r="G3691" t="s">
        <v>2718</v>
      </c>
      <c r="H3691" t="s">
        <v>6354</v>
      </c>
      <c r="I3691" t="s">
        <v>6189</v>
      </c>
      <c r="J3691" t="s">
        <v>2852</v>
      </c>
      <c r="K3691" t="s">
        <v>31</v>
      </c>
      <c r="L3691" t="s">
        <v>31</v>
      </c>
      <c r="M3691" t="s">
        <v>9423</v>
      </c>
      <c r="N3691" t="s">
        <v>43</v>
      </c>
      <c r="O3691" t="s">
        <v>2853</v>
      </c>
      <c r="P3691" t="s">
        <v>76</v>
      </c>
      <c r="Q3691" t="s">
        <v>259</v>
      </c>
      <c r="R3691" t="s">
        <v>322</v>
      </c>
      <c r="S3691" t="str">
        <f t="shared" si="53"/>
        <v>CONDORI PAUCAR, MARIA LUISA</v>
      </c>
      <c r="T3691" t="s">
        <v>64</v>
      </c>
      <c r="U3691" t="s">
        <v>48</v>
      </c>
      <c r="V3691" t="s">
        <v>49</v>
      </c>
      <c r="W3691" t="s">
        <v>19522</v>
      </c>
      <c r="X3691" s="126">
        <v>26458</v>
      </c>
      <c r="Y3691" t="s">
        <v>2854</v>
      </c>
      <c r="AB3691" t="s">
        <v>38</v>
      </c>
      <c r="AC3691" t="s">
        <v>39</v>
      </c>
      <c r="AD3691" t="s">
        <v>40</v>
      </c>
    </row>
    <row r="3692" spans="1:30" x14ac:dyDescent="0.25">
      <c r="A3692" t="s">
        <v>19523</v>
      </c>
      <c r="B3692" t="s">
        <v>27</v>
      </c>
      <c r="C3692" t="s">
        <v>28</v>
      </c>
      <c r="D3692" t="s">
        <v>29</v>
      </c>
      <c r="E3692" t="s">
        <v>30</v>
      </c>
      <c r="F3692" t="s">
        <v>2717</v>
      </c>
      <c r="G3692" t="s">
        <v>2718</v>
      </c>
      <c r="H3692" t="s">
        <v>6354</v>
      </c>
      <c r="I3692" t="s">
        <v>6189</v>
      </c>
      <c r="J3692" t="s">
        <v>19523</v>
      </c>
      <c r="K3692" t="s">
        <v>31</v>
      </c>
      <c r="L3692" t="s">
        <v>31</v>
      </c>
      <c r="M3692" t="s">
        <v>42</v>
      </c>
      <c r="N3692" t="s">
        <v>61</v>
      </c>
      <c r="O3692" t="s">
        <v>18689</v>
      </c>
      <c r="P3692" t="s">
        <v>23451</v>
      </c>
      <c r="Q3692" t="s">
        <v>932</v>
      </c>
      <c r="R3692" t="s">
        <v>884</v>
      </c>
      <c r="S3692" s="189" t="s">
        <v>235</v>
      </c>
      <c r="T3692" t="s">
        <v>64</v>
      </c>
      <c r="U3692" t="s">
        <v>860</v>
      </c>
      <c r="V3692" t="s">
        <v>49</v>
      </c>
      <c r="W3692" t="s">
        <v>23452</v>
      </c>
      <c r="X3692" s="126">
        <v>32118</v>
      </c>
      <c r="Y3692" t="s">
        <v>23453</v>
      </c>
      <c r="Z3692" s="126">
        <v>44256</v>
      </c>
      <c r="AA3692" s="126">
        <v>44561</v>
      </c>
      <c r="AB3692" t="s">
        <v>2185</v>
      </c>
      <c r="AC3692" t="s">
        <v>6628</v>
      </c>
      <c r="AD3692" t="s">
        <v>40</v>
      </c>
    </row>
    <row r="3693" spans="1:30" x14ac:dyDescent="0.25">
      <c r="A3693" t="s">
        <v>19524</v>
      </c>
      <c r="B3693" t="s">
        <v>27</v>
      </c>
      <c r="C3693" t="s">
        <v>28</v>
      </c>
      <c r="D3693" t="s">
        <v>29</v>
      </c>
      <c r="E3693" t="s">
        <v>30</v>
      </c>
      <c r="F3693" t="s">
        <v>2717</v>
      </c>
      <c r="G3693" t="s">
        <v>2718</v>
      </c>
      <c r="H3693" t="s">
        <v>6354</v>
      </c>
      <c r="I3693" t="s">
        <v>6189</v>
      </c>
      <c r="J3693" t="s">
        <v>19524</v>
      </c>
      <c r="K3693" t="s">
        <v>31</v>
      </c>
      <c r="L3693" t="s">
        <v>31</v>
      </c>
      <c r="M3693" t="s">
        <v>42</v>
      </c>
      <c r="N3693" t="s">
        <v>61</v>
      </c>
      <c r="O3693" t="s">
        <v>18689</v>
      </c>
      <c r="P3693" t="s">
        <v>72</v>
      </c>
      <c r="Q3693" t="s">
        <v>218</v>
      </c>
      <c r="R3693" t="s">
        <v>6456</v>
      </c>
      <c r="S3693" s="189" t="s">
        <v>235</v>
      </c>
      <c r="T3693" t="s">
        <v>64</v>
      </c>
      <c r="U3693" t="s">
        <v>860</v>
      </c>
      <c r="V3693" t="s">
        <v>49</v>
      </c>
      <c r="W3693" t="s">
        <v>23454</v>
      </c>
      <c r="X3693" s="126">
        <v>31043</v>
      </c>
      <c r="Y3693" t="s">
        <v>23455</v>
      </c>
      <c r="Z3693" s="126">
        <v>44256</v>
      </c>
      <c r="AA3693" s="126">
        <v>44561</v>
      </c>
      <c r="AB3693" t="s">
        <v>2185</v>
      </c>
      <c r="AC3693" t="s">
        <v>6628</v>
      </c>
      <c r="AD3693" t="s">
        <v>40</v>
      </c>
    </row>
    <row r="3694" spans="1:30" x14ac:dyDescent="0.25">
      <c r="A3694" t="s">
        <v>2855</v>
      </c>
      <c r="B3694" t="s">
        <v>27</v>
      </c>
      <c r="C3694" t="s">
        <v>28</v>
      </c>
      <c r="D3694" t="s">
        <v>29</v>
      </c>
      <c r="E3694" t="s">
        <v>30</v>
      </c>
      <c r="F3694" t="s">
        <v>2717</v>
      </c>
      <c r="G3694" t="s">
        <v>2718</v>
      </c>
      <c r="H3694" t="s">
        <v>6354</v>
      </c>
      <c r="I3694" t="s">
        <v>6189</v>
      </c>
      <c r="J3694" t="s">
        <v>2855</v>
      </c>
      <c r="K3694" t="s">
        <v>31</v>
      </c>
      <c r="L3694" t="s">
        <v>77</v>
      </c>
      <c r="M3694" t="s">
        <v>77</v>
      </c>
      <c r="N3694" t="s">
        <v>43</v>
      </c>
      <c r="O3694" t="s">
        <v>53</v>
      </c>
      <c r="P3694" t="s">
        <v>148</v>
      </c>
      <c r="Q3694" t="s">
        <v>109</v>
      </c>
      <c r="R3694" t="s">
        <v>2856</v>
      </c>
      <c r="S3694" t="str">
        <f t="shared" si="53"/>
        <v>CHAYÑA RUELAS, FELIPA TEONILA</v>
      </c>
      <c r="T3694" t="s">
        <v>41</v>
      </c>
      <c r="U3694" t="s">
        <v>48</v>
      </c>
      <c r="V3694" t="s">
        <v>49</v>
      </c>
      <c r="W3694" t="s">
        <v>19525</v>
      </c>
      <c r="X3694" s="126">
        <v>21055</v>
      </c>
      <c r="Y3694" t="s">
        <v>2857</v>
      </c>
      <c r="AB3694" t="s">
        <v>38</v>
      </c>
      <c r="AC3694" t="s">
        <v>80</v>
      </c>
      <c r="AD3694" t="s">
        <v>40</v>
      </c>
    </row>
    <row r="3695" spans="1:30" x14ac:dyDescent="0.25">
      <c r="A3695" t="s">
        <v>2858</v>
      </c>
      <c r="B3695" t="s">
        <v>27</v>
      </c>
      <c r="C3695" t="s">
        <v>28</v>
      </c>
      <c r="D3695" t="s">
        <v>29</v>
      </c>
      <c r="E3695" t="s">
        <v>30</v>
      </c>
      <c r="F3695" t="s">
        <v>2717</v>
      </c>
      <c r="G3695" t="s">
        <v>2718</v>
      </c>
      <c r="H3695" t="s">
        <v>6354</v>
      </c>
      <c r="I3695" t="s">
        <v>6189</v>
      </c>
      <c r="J3695" t="s">
        <v>2858</v>
      </c>
      <c r="K3695" t="s">
        <v>31</v>
      </c>
      <c r="L3695" t="s">
        <v>77</v>
      </c>
      <c r="M3695" t="s">
        <v>77</v>
      </c>
      <c r="N3695" t="s">
        <v>43</v>
      </c>
      <c r="O3695" t="s">
        <v>53</v>
      </c>
      <c r="P3695" t="s">
        <v>106</v>
      </c>
      <c r="Q3695" t="s">
        <v>371</v>
      </c>
      <c r="R3695" t="s">
        <v>2859</v>
      </c>
      <c r="S3695" t="str">
        <f t="shared" si="53"/>
        <v>MAMANI TURPO, LUZ MARLENY</v>
      </c>
      <c r="T3695" t="s">
        <v>41</v>
      </c>
      <c r="U3695" t="s">
        <v>48</v>
      </c>
      <c r="V3695" t="s">
        <v>49</v>
      </c>
      <c r="W3695" t="s">
        <v>19526</v>
      </c>
      <c r="X3695" s="126">
        <v>28727</v>
      </c>
      <c r="Y3695" t="s">
        <v>2860</v>
      </c>
      <c r="AB3695" t="s">
        <v>38</v>
      </c>
      <c r="AC3695" t="s">
        <v>80</v>
      </c>
      <c r="AD3695" t="s">
        <v>40</v>
      </c>
    </row>
    <row r="3696" spans="1:30" x14ac:dyDescent="0.25">
      <c r="A3696" t="s">
        <v>2861</v>
      </c>
      <c r="B3696" t="s">
        <v>27</v>
      </c>
      <c r="C3696" t="s">
        <v>28</v>
      </c>
      <c r="D3696" t="s">
        <v>29</v>
      </c>
      <c r="E3696" t="s">
        <v>30</v>
      </c>
      <c r="F3696" t="s">
        <v>2717</v>
      </c>
      <c r="G3696" t="s">
        <v>2718</v>
      </c>
      <c r="H3696" t="s">
        <v>6354</v>
      </c>
      <c r="I3696" t="s">
        <v>6189</v>
      </c>
      <c r="J3696" t="s">
        <v>2861</v>
      </c>
      <c r="K3696" t="s">
        <v>31</v>
      </c>
      <c r="L3696" t="s">
        <v>77</v>
      </c>
      <c r="M3696" t="s">
        <v>77</v>
      </c>
      <c r="N3696" t="s">
        <v>43</v>
      </c>
      <c r="O3696" t="s">
        <v>53</v>
      </c>
      <c r="P3696" t="s">
        <v>759</v>
      </c>
      <c r="Q3696" t="s">
        <v>255</v>
      </c>
      <c r="R3696" t="s">
        <v>2862</v>
      </c>
      <c r="S3696" t="str">
        <f t="shared" si="53"/>
        <v>OLAGUIVEL MAYTA, MARCIA ISABEL</v>
      </c>
      <c r="T3696" t="s">
        <v>41</v>
      </c>
      <c r="U3696" t="s">
        <v>48</v>
      </c>
      <c r="V3696" t="s">
        <v>49</v>
      </c>
      <c r="W3696" t="s">
        <v>19527</v>
      </c>
      <c r="X3696" s="126">
        <v>20613</v>
      </c>
      <c r="Y3696" t="s">
        <v>2863</v>
      </c>
      <c r="AB3696" t="s">
        <v>38</v>
      </c>
      <c r="AC3696" t="s">
        <v>80</v>
      </c>
      <c r="AD3696" t="s">
        <v>40</v>
      </c>
    </row>
    <row r="3697" spans="1:30" x14ac:dyDescent="0.25">
      <c r="A3697" t="s">
        <v>2864</v>
      </c>
      <c r="B3697" t="s">
        <v>27</v>
      </c>
      <c r="C3697" t="s">
        <v>28</v>
      </c>
      <c r="D3697" t="s">
        <v>29</v>
      </c>
      <c r="E3697" t="s">
        <v>30</v>
      </c>
      <c r="F3697" t="s">
        <v>2717</v>
      </c>
      <c r="G3697" t="s">
        <v>2718</v>
      </c>
      <c r="H3697" t="s">
        <v>6354</v>
      </c>
      <c r="I3697" t="s">
        <v>6189</v>
      </c>
      <c r="J3697" t="s">
        <v>2864</v>
      </c>
      <c r="K3697" t="s">
        <v>31</v>
      </c>
      <c r="L3697" t="s">
        <v>77</v>
      </c>
      <c r="M3697" t="s">
        <v>77</v>
      </c>
      <c r="N3697" t="s">
        <v>43</v>
      </c>
      <c r="O3697" t="s">
        <v>53</v>
      </c>
      <c r="P3697" t="s">
        <v>243</v>
      </c>
      <c r="Q3697" t="s">
        <v>193</v>
      </c>
      <c r="R3697" t="s">
        <v>2865</v>
      </c>
      <c r="S3697" t="str">
        <f t="shared" si="53"/>
        <v>VALERIANO APAZA, NANCY VICTORIA</v>
      </c>
      <c r="T3697" t="s">
        <v>41</v>
      </c>
      <c r="U3697" t="s">
        <v>48</v>
      </c>
      <c r="V3697" t="s">
        <v>49</v>
      </c>
      <c r="W3697" t="s">
        <v>19528</v>
      </c>
      <c r="X3697" s="126">
        <v>21652</v>
      </c>
      <c r="Y3697" t="s">
        <v>2866</v>
      </c>
      <c r="AB3697" t="s">
        <v>38</v>
      </c>
      <c r="AC3697" t="s">
        <v>80</v>
      </c>
      <c r="AD3697" t="s">
        <v>40</v>
      </c>
    </row>
    <row r="3698" spans="1:30" x14ac:dyDescent="0.25">
      <c r="A3698" t="s">
        <v>2867</v>
      </c>
      <c r="B3698" t="s">
        <v>27</v>
      </c>
      <c r="C3698" t="s">
        <v>28</v>
      </c>
      <c r="D3698" t="s">
        <v>29</v>
      </c>
      <c r="E3698" t="s">
        <v>30</v>
      </c>
      <c r="F3698" t="s">
        <v>2717</v>
      </c>
      <c r="G3698" t="s">
        <v>2718</v>
      </c>
      <c r="H3698" t="s">
        <v>6354</v>
      </c>
      <c r="I3698" t="s">
        <v>6189</v>
      </c>
      <c r="J3698" t="s">
        <v>2867</v>
      </c>
      <c r="K3698" t="s">
        <v>31</v>
      </c>
      <c r="L3698" t="s">
        <v>77</v>
      </c>
      <c r="M3698" t="s">
        <v>77</v>
      </c>
      <c r="N3698" t="s">
        <v>43</v>
      </c>
      <c r="O3698" t="s">
        <v>53</v>
      </c>
      <c r="P3698" t="s">
        <v>394</v>
      </c>
      <c r="Q3698" t="s">
        <v>395</v>
      </c>
      <c r="R3698" t="s">
        <v>2868</v>
      </c>
      <c r="S3698" t="str">
        <f t="shared" si="53"/>
        <v>ZEVALLOS ARAGON, OSCAR SATURNINO</v>
      </c>
      <c r="T3698" t="s">
        <v>41</v>
      </c>
      <c r="U3698" t="s">
        <v>48</v>
      </c>
      <c r="V3698" t="s">
        <v>49</v>
      </c>
      <c r="W3698" t="s">
        <v>19529</v>
      </c>
      <c r="X3698" s="126">
        <v>20702</v>
      </c>
      <c r="Y3698" t="s">
        <v>2869</v>
      </c>
      <c r="AB3698" t="s">
        <v>38</v>
      </c>
      <c r="AC3698" t="s">
        <v>80</v>
      </c>
      <c r="AD3698" t="s">
        <v>40</v>
      </c>
    </row>
    <row r="3699" spans="1:30" x14ac:dyDescent="0.25">
      <c r="A3699" t="s">
        <v>2870</v>
      </c>
      <c r="B3699" t="s">
        <v>27</v>
      </c>
      <c r="C3699" t="s">
        <v>28</v>
      </c>
      <c r="D3699" t="s">
        <v>29</v>
      </c>
      <c r="E3699" t="s">
        <v>30</v>
      </c>
      <c r="F3699" t="s">
        <v>2717</v>
      </c>
      <c r="G3699" t="s">
        <v>2718</v>
      </c>
      <c r="H3699" t="s">
        <v>6354</v>
      </c>
      <c r="I3699" t="s">
        <v>6189</v>
      </c>
      <c r="J3699" t="s">
        <v>2870</v>
      </c>
      <c r="K3699" t="s">
        <v>90</v>
      </c>
      <c r="L3699" t="s">
        <v>730</v>
      </c>
      <c r="M3699" t="s">
        <v>731</v>
      </c>
      <c r="N3699" t="s">
        <v>43</v>
      </c>
      <c r="O3699" t="s">
        <v>53</v>
      </c>
      <c r="P3699" t="s">
        <v>144</v>
      </c>
      <c r="Q3699" t="s">
        <v>106</v>
      </c>
      <c r="R3699" t="s">
        <v>600</v>
      </c>
      <c r="S3699" t="str">
        <f t="shared" si="53"/>
        <v>LLANQUE MAMANI, NILDA</v>
      </c>
      <c r="T3699" t="s">
        <v>100</v>
      </c>
      <c r="U3699" t="s">
        <v>37</v>
      </c>
      <c r="V3699" t="s">
        <v>49</v>
      </c>
      <c r="W3699" t="s">
        <v>19530</v>
      </c>
      <c r="X3699" s="126">
        <v>21867</v>
      </c>
      <c r="Y3699" t="s">
        <v>2871</v>
      </c>
      <c r="AB3699" t="s">
        <v>38</v>
      </c>
      <c r="AC3699" t="s">
        <v>95</v>
      </c>
      <c r="AD3699" t="s">
        <v>40</v>
      </c>
    </row>
    <row r="3700" spans="1:30" x14ac:dyDescent="0.25">
      <c r="A3700" t="s">
        <v>2872</v>
      </c>
      <c r="B3700" t="s">
        <v>27</v>
      </c>
      <c r="C3700" t="s">
        <v>28</v>
      </c>
      <c r="D3700" t="s">
        <v>29</v>
      </c>
      <c r="E3700" t="s">
        <v>30</v>
      </c>
      <c r="F3700" t="s">
        <v>2717</v>
      </c>
      <c r="G3700" t="s">
        <v>2718</v>
      </c>
      <c r="H3700" t="s">
        <v>6354</v>
      </c>
      <c r="I3700" t="s">
        <v>6189</v>
      </c>
      <c r="J3700" t="s">
        <v>2872</v>
      </c>
      <c r="K3700" t="s">
        <v>90</v>
      </c>
      <c r="L3700" t="s">
        <v>730</v>
      </c>
      <c r="M3700" t="s">
        <v>2873</v>
      </c>
      <c r="N3700" t="s">
        <v>61</v>
      </c>
      <c r="O3700" t="s">
        <v>2874</v>
      </c>
      <c r="P3700" t="s">
        <v>301</v>
      </c>
      <c r="Q3700" t="s">
        <v>922</v>
      </c>
      <c r="R3700" t="s">
        <v>23456</v>
      </c>
      <c r="S3700" s="189" t="s">
        <v>235</v>
      </c>
      <c r="T3700" t="s">
        <v>766</v>
      </c>
      <c r="U3700" t="s">
        <v>37</v>
      </c>
      <c r="V3700" t="s">
        <v>49</v>
      </c>
      <c r="W3700" t="s">
        <v>23457</v>
      </c>
      <c r="X3700" s="126">
        <v>27888</v>
      </c>
      <c r="Y3700" t="s">
        <v>23458</v>
      </c>
      <c r="Z3700" s="126">
        <v>44197</v>
      </c>
      <c r="AA3700" s="126">
        <v>44561</v>
      </c>
      <c r="AB3700" t="s">
        <v>38</v>
      </c>
      <c r="AC3700" t="s">
        <v>95</v>
      </c>
      <c r="AD3700" t="s">
        <v>40</v>
      </c>
    </row>
    <row r="3701" spans="1:30" x14ac:dyDescent="0.25">
      <c r="A3701" t="s">
        <v>2875</v>
      </c>
      <c r="B3701" t="s">
        <v>27</v>
      </c>
      <c r="C3701" t="s">
        <v>28</v>
      </c>
      <c r="D3701" t="s">
        <v>29</v>
      </c>
      <c r="E3701" t="s">
        <v>30</v>
      </c>
      <c r="F3701" t="s">
        <v>2717</v>
      </c>
      <c r="G3701" t="s">
        <v>2718</v>
      </c>
      <c r="H3701" t="s">
        <v>6354</v>
      </c>
      <c r="I3701" t="s">
        <v>6189</v>
      </c>
      <c r="J3701" t="s">
        <v>2875</v>
      </c>
      <c r="K3701" t="s">
        <v>90</v>
      </c>
      <c r="L3701" t="s">
        <v>720</v>
      </c>
      <c r="M3701" t="s">
        <v>767</v>
      </c>
      <c r="N3701" t="s">
        <v>43</v>
      </c>
      <c r="O3701" t="s">
        <v>53</v>
      </c>
      <c r="P3701" t="s">
        <v>228</v>
      </c>
      <c r="Q3701" t="s">
        <v>55</v>
      </c>
      <c r="R3701" t="s">
        <v>216</v>
      </c>
      <c r="S3701" t="str">
        <f t="shared" si="53"/>
        <v>CALIZAYA ARPASI, LUZ MARINA</v>
      </c>
      <c r="T3701" t="s">
        <v>818</v>
      </c>
      <c r="U3701" t="s">
        <v>37</v>
      </c>
      <c r="V3701" t="s">
        <v>49</v>
      </c>
      <c r="W3701" t="s">
        <v>19531</v>
      </c>
      <c r="X3701" s="126">
        <v>20107</v>
      </c>
      <c r="Y3701" t="s">
        <v>2876</v>
      </c>
      <c r="AB3701" t="s">
        <v>38</v>
      </c>
      <c r="AC3701" t="s">
        <v>95</v>
      </c>
      <c r="AD3701" t="s">
        <v>40</v>
      </c>
    </row>
    <row r="3702" spans="1:30" x14ac:dyDescent="0.25">
      <c r="A3702" t="s">
        <v>2877</v>
      </c>
      <c r="B3702" t="s">
        <v>27</v>
      </c>
      <c r="C3702" t="s">
        <v>28</v>
      </c>
      <c r="D3702" t="s">
        <v>29</v>
      </c>
      <c r="E3702" t="s">
        <v>30</v>
      </c>
      <c r="F3702" t="s">
        <v>2717</v>
      </c>
      <c r="G3702" t="s">
        <v>2718</v>
      </c>
      <c r="H3702" t="s">
        <v>6354</v>
      </c>
      <c r="I3702" t="s">
        <v>6189</v>
      </c>
      <c r="J3702" t="s">
        <v>2877</v>
      </c>
      <c r="K3702" t="s">
        <v>90</v>
      </c>
      <c r="L3702" t="s">
        <v>720</v>
      </c>
      <c r="M3702" t="s">
        <v>1352</v>
      </c>
      <c r="N3702" t="s">
        <v>43</v>
      </c>
      <c r="O3702" t="s">
        <v>53</v>
      </c>
      <c r="P3702" t="s">
        <v>325</v>
      </c>
      <c r="Q3702" t="s">
        <v>259</v>
      </c>
      <c r="R3702" t="s">
        <v>56</v>
      </c>
      <c r="S3702" t="str">
        <f t="shared" si="53"/>
        <v>MENDOZA PAUCAR, ANA MARIA</v>
      </c>
      <c r="T3702" t="s">
        <v>100</v>
      </c>
      <c r="U3702" t="s">
        <v>37</v>
      </c>
      <c r="V3702" t="s">
        <v>49</v>
      </c>
      <c r="W3702" t="s">
        <v>19532</v>
      </c>
      <c r="X3702" s="126">
        <v>19983</v>
      </c>
      <c r="Y3702" t="s">
        <v>2878</v>
      </c>
      <c r="AB3702" t="s">
        <v>38</v>
      </c>
      <c r="AC3702" t="s">
        <v>95</v>
      </c>
      <c r="AD3702" t="s">
        <v>40</v>
      </c>
    </row>
    <row r="3703" spans="1:30" x14ac:dyDescent="0.25">
      <c r="A3703" t="s">
        <v>2879</v>
      </c>
      <c r="B3703" t="s">
        <v>27</v>
      </c>
      <c r="C3703" t="s">
        <v>28</v>
      </c>
      <c r="D3703" t="s">
        <v>29</v>
      </c>
      <c r="E3703" t="s">
        <v>30</v>
      </c>
      <c r="F3703" t="s">
        <v>2717</v>
      </c>
      <c r="G3703" t="s">
        <v>2718</v>
      </c>
      <c r="H3703" t="s">
        <v>6354</v>
      </c>
      <c r="I3703" t="s">
        <v>6189</v>
      </c>
      <c r="J3703" t="s">
        <v>2879</v>
      </c>
      <c r="K3703" t="s">
        <v>90</v>
      </c>
      <c r="L3703" t="s">
        <v>720</v>
      </c>
      <c r="M3703" t="s">
        <v>767</v>
      </c>
      <c r="N3703" t="s">
        <v>43</v>
      </c>
      <c r="O3703" t="s">
        <v>53</v>
      </c>
      <c r="P3703" t="s">
        <v>770</v>
      </c>
      <c r="Q3703" t="s">
        <v>957</v>
      </c>
      <c r="R3703" t="s">
        <v>223</v>
      </c>
      <c r="S3703" t="str">
        <f t="shared" si="53"/>
        <v>OCHOA VILLANUEVA, JUANA</v>
      </c>
      <c r="T3703" t="s">
        <v>100</v>
      </c>
      <c r="U3703" t="s">
        <v>37</v>
      </c>
      <c r="V3703" t="s">
        <v>49</v>
      </c>
      <c r="W3703" t="s">
        <v>19533</v>
      </c>
      <c r="X3703" s="126">
        <v>20987</v>
      </c>
      <c r="Y3703" t="s">
        <v>2880</v>
      </c>
      <c r="AB3703" t="s">
        <v>38</v>
      </c>
      <c r="AC3703" t="s">
        <v>95</v>
      </c>
      <c r="AD3703" t="s">
        <v>40</v>
      </c>
    </row>
    <row r="3704" spans="1:30" x14ac:dyDescent="0.25">
      <c r="A3704" t="s">
        <v>2881</v>
      </c>
      <c r="B3704" t="s">
        <v>27</v>
      </c>
      <c r="C3704" t="s">
        <v>28</v>
      </c>
      <c r="D3704" t="s">
        <v>29</v>
      </c>
      <c r="E3704" t="s">
        <v>30</v>
      </c>
      <c r="F3704" t="s">
        <v>2717</v>
      </c>
      <c r="G3704" t="s">
        <v>2718</v>
      </c>
      <c r="H3704" t="s">
        <v>6354</v>
      </c>
      <c r="I3704" t="s">
        <v>6189</v>
      </c>
      <c r="J3704" t="s">
        <v>2881</v>
      </c>
      <c r="K3704" t="s">
        <v>90</v>
      </c>
      <c r="L3704" t="s">
        <v>720</v>
      </c>
      <c r="M3704" t="s">
        <v>1872</v>
      </c>
      <c r="N3704" t="s">
        <v>43</v>
      </c>
      <c r="O3704" t="s">
        <v>53</v>
      </c>
      <c r="P3704" t="s">
        <v>202</v>
      </c>
      <c r="Q3704" t="s">
        <v>2882</v>
      </c>
      <c r="R3704" t="s">
        <v>6421</v>
      </c>
      <c r="S3704" t="str">
        <f t="shared" si="53"/>
        <v>YANA CHOQUIMAMANI, TEOFILO FRANCISCO</v>
      </c>
      <c r="T3704" t="s">
        <v>722</v>
      </c>
      <c r="U3704" t="s">
        <v>37</v>
      </c>
      <c r="V3704" t="s">
        <v>49</v>
      </c>
      <c r="W3704" t="s">
        <v>19534</v>
      </c>
      <c r="X3704" s="126">
        <v>23170</v>
      </c>
      <c r="Y3704" t="s">
        <v>2883</v>
      </c>
      <c r="AB3704" t="s">
        <v>38</v>
      </c>
      <c r="AC3704" t="s">
        <v>95</v>
      </c>
      <c r="AD3704" t="s">
        <v>40</v>
      </c>
    </row>
    <row r="3705" spans="1:30" x14ac:dyDescent="0.25">
      <c r="A3705" t="s">
        <v>2884</v>
      </c>
      <c r="B3705" t="s">
        <v>27</v>
      </c>
      <c r="C3705" t="s">
        <v>28</v>
      </c>
      <c r="D3705" t="s">
        <v>29</v>
      </c>
      <c r="E3705" t="s">
        <v>30</v>
      </c>
      <c r="F3705" t="s">
        <v>2717</v>
      </c>
      <c r="G3705" t="s">
        <v>2718</v>
      </c>
      <c r="H3705" t="s">
        <v>6354</v>
      </c>
      <c r="I3705" t="s">
        <v>6189</v>
      </c>
      <c r="J3705" t="s">
        <v>2884</v>
      </c>
      <c r="K3705" t="s">
        <v>90</v>
      </c>
      <c r="L3705" t="s">
        <v>91</v>
      </c>
      <c r="M3705" t="s">
        <v>92</v>
      </c>
      <c r="N3705" t="s">
        <v>43</v>
      </c>
      <c r="O3705" t="s">
        <v>53</v>
      </c>
      <c r="P3705" t="s">
        <v>401</v>
      </c>
      <c r="Q3705" t="s">
        <v>230</v>
      </c>
      <c r="R3705" t="s">
        <v>2603</v>
      </c>
      <c r="S3705" t="str">
        <f t="shared" si="53"/>
        <v>ALANOCA TICONA, NICANOR</v>
      </c>
      <c r="T3705" t="s">
        <v>176</v>
      </c>
      <c r="U3705" t="s">
        <v>37</v>
      </c>
      <c r="V3705" t="s">
        <v>49</v>
      </c>
      <c r="W3705" t="s">
        <v>19535</v>
      </c>
      <c r="X3705" s="126">
        <v>22894</v>
      </c>
      <c r="Y3705" t="s">
        <v>2885</v>
      </c>
      <c r="AB3705" t="s">
        <v>38</v>
      </c>
      <c r="AC3705" t="s">
        <v>95</v>
      </c>
      <c r="AD3705" t="s">
        <v>40</v>
      </c>
    </row>
    <row r="3706" spans="1:30" x14ac:dyDescent="0.25">
      <c r="A3706" t="s">
        <v>2886</v>
      </c>
      <c r="B3706" t="s">
        <v>27</v>
      </c>
      <c r="C3706" t="s">
        <v>28</v>
      </c>
      <c r="D3706" t="s">
        <v>29</v>
      </c>
      <c r="E3706" t="s">
        <v>30</v>
      </c>
      <c r="F3706" t="s">
        <v>2717</v>
      </c>
      <c r="G3706" t="s">
        <v>2718</v>
      </c>
      <c r="H3706" t="s">
        <v>6354</v>
      </c>
      <c r="I3706" t="s">
        <v>6189</v>
      </c>
      <c r="J3706" t="s">
        <v>2886</v>
      </c>
      <c r="K3706" t="s">
        <v>90</v>
      </c>
      <c r="L3706" t="s">
        <v>91</v>
      </c>
      <c r="M3706" t="s">
        <v>1893</v>
      </c>
      <c r="N3706" t="s">
        <v>43</v>
      </c>
      <c r="O3706" t="s">
        <v>2887</v>
      </c>
      <c r="P3706" t="s">
        <v>778</v>
      </c>
      <c r="Q3706" t="s">
        <v>62</v>
      </c>
      <c r="R3706" t="s">
        <v>636</v>
      </c>
      <c r="S3706" t="str">
        <f t="shared" si="53"/>
        <v>UMPIRI MEDINA, TEOFILO</v>
      </c>
      <c r="T3706" t="s">
        <v>102</v>
      </c>
      <c r="U3706" t="s">
        <v>37</v>
      </c>
      <c r="V3706" t="s">
        <v>49</v>
      </c>
      <c r="W3706" t="s">
        <v>19536</v>
      </c>
      <c r="X3706" s="126">
        <v>23519</v>
      </c>
      <c r="Y3706" t="s">
        <v>2888</v>
      </c>
      <c r="AB3706" t="s">
        <v>38</v>
      </c>
      <c r="AC3706" t="s">
        <v>95</v>
      </c>
      <c r="AD3706" t="s">
        <v>40</v>
      </c>
    </row>
    <row r="3707" spans="1:30" x14ac:dyDescent="0.25">
      <c r="A3707" t="s">
        <v>2889</v>
      </c>
      <c r="B3707" t="s">
        <v>27</v>
      </c>
      <c r="C3707" t="s">
        <v>28</v>
      </c>
      <c r="D3707" t="s">
        <v>29</v>
      </c>
      <c r="E3707" t="s">
        <v>30</v>
      </c>
      <c r="F3707" t="s">
        <v>2717</v>
      </c>
      <c r="G3707" t="s">
        <v>2718</v>
      </c>
      <c r="H3707" t="s">
        <v>6354</v>
      </c>
      <c r="I3707" t="s">
        <v>6189</v>
      </c>
      <c r="J3707" t="s">
        <v>2889</v>
      </c>
      <c r="K3707" t="s">
        <v>90</v>
      </c>
      <c r="L3707" t="s">
        <v>91</v>
      </c>
      <c r="M3707" t="s">
        <v>873</v>
      </c>
      <c r="N3707" t="s">
        <v>43</v>
      </c>
      <c r="O3707" t="s">
        <v>53</v>
      </c>
      <c r="P3707" t="s">
        <v>138</v>
      </c>
      <c r="Q3707" t="s">
        <v>395</v>
      </c>
      <c r="R3707" t="s">
        <v>604</v>
      </c>
      <c r="S3707" t="str">
        <f t="shared" si="53"/>
        <v>GONZALES ARAGON, WILBER</v>
      </c>
      <c r="T3707" t="s">
        <v>147</v>
      </c>
      <c r="U3707" t="s">
        <v>37</v>
      </c>
      <c r="V3707" t="s">
        <v>49</v>
      </c>
      <c r="W3707" t="s">
        <v>19537</v>
      </c>
      <c r="X3707" s="126">
        <v>19676</v>
      </c>
      <c r="Y3707" t="s">
        <v>2890</v>
      </c>
      <c r="AB3707" t="s">
        <v>38</v>
      </c>
      <c r="AC3707" t="s">
        <v>95</v>
      </c>
      <c r="AD3707" t="s">
        <v>40</v>
      </c>
    </row>
    <row r="3708" spans="1:30" x14ac:dyDescent="0.25">
      <c r="A3708" t="s">
        <v>2891</v>
      </c>
      <c r="B3708" t="s">
        <v>27</v>
      </c>
      <c r="C3708" t="s">
        <v>28</v>
      </c>
      <c r="D3708" t="s">
        <v>29</v>
      </c>
      <c r="E3708" t="s">
        <v>30</v>
      </c>
      <c r="F3708" t="s">
        <v>2717</v>
      </c>
      <c r="G3708" t="s">
        <v>2718</v>
      </c>
      <c r="H3708" t="s">
        <v>6354</v>
      </c>
      <c r="I3708" t="s">
        <v>6189</v>
      </c>
      <c r="J3708" t="s">
        <v>2891</v>
      </c>
      <c r="K3708" t="s">
        <v>90</v>
      </c>
      <c r="L3708" t="s">
        <v>91</v>
      </c>
      <c r="M3708" t="s">
        <v>92</v>
      </c>
      <c r="N3708" t="s">
        <v>43</v>
      </c>
      <c r="O3708" t="s">
        <v>53</v>
      </c>
      <c r="P3708" t="s">
        <v>1178</v>
      </c>
      <c r="Q3708" t="s">
        <v>330</v>
      </c>
      <c r="R3708" t="s">
        <v>2892</v>
      </c>
      <c r="S3708" t="str">
        <f t="shared" si="53"/>
        <v>GARAMBEL COAQUIRA, JULIO UBALDO</v>
      </c>
      <c r="T3708" t="s">
        <v>192</v>
      </c>
      <c r="U3708" t="s">
        <v>37</v>
      </c>
      <c r="V3708" t="s">
        <v>49</v>
      </c>
      <c r="W3708" t="s">
        <v>19538</v>
      </c>
      <c r="X3708" s="126">
        <v>22677</v>
      </c>
      <c r="Y3708" t="s">
        <v>2893</v>
      </c>
      <c r="AB3708" t="s">
        <v>38</v>
      </c>
      <c r="AC3708" t="s">
        <v>95</v>
      </c>
      <c r="AD3708" t="s">
        <v>40</v>
      </c>
    </row>
    <row r="3709" spans="1:30" x14ac:dyDescent="0.25">
      <c r="A3709" t="s">
        <v>2894</v>
      </c>
      <c r="B3709" t="s">
        <v>27</v>
      </c>
      <c r="C3709" t="s">
        <v>28</v>
      </c>
      <c r="D3709" t="s">
        <v>29</v>
      </c>
      <c r="E3709" t="s">
        <v>30</v>
      </c>
      <c r="F3709" t="s">
        <v>2717</v>
      </c>
      <c r="G3709" t="s">
        <v>2718</v>
      </c>
      <c r="H3709" t="s">
        <v>6354</v>
      </c>
      <c r="I3709" t="s">
        <v>6189</v>
      </c>
      <c r="J3709" t="s">
        <v>2894</v>
      </c>
      <c r="K3709" t="s">
        <v>90</v>
      </c>
      <c r="L3709" t="s">
        <v>91</v>
      </c>
      <c r="M3709" t="s">
        <v>92</v>
      </c>
      <c r="N3709" t="s">
        <v>43</v>
      </c>
      <c r="O3709" t="s">
        <v>2895</v>
      </c>
      <c r="P3709" t="s">
        <v>75</v>
      </c>
      <c r="Q3709" t="s">
        <v>62</v>
      </c>
      <c r="R3709" t="s">
        <v>905</v>
      </c>
      <c r="S3709" t="str">
        <f t="shared" si="53"/>
        <v>QUISPE MEDINA, RUBEN</v>
      </c>
      <c r="T3709" t="s">
        <v>176</v>
      </c>
      <c r="U3709" t="s">
        <v>37</v>
      </c>
      <c r="V3709" t="s">
        <v>49</v>
      </c>
      <c r="W3709" t="s">
        <v>19539</v>
      </c>
      <c r="X3709" s="126">
        <v>22787</v>
      </c>
      <c r="Y3709" t="s">
        <v>2896</v>
      </c>
      <c r="AB3709" t="s">
        <v>38</v>
      </c>
      <c r="AC3709" t="s">
        <v>95</v>
      </c>
      <c r="AD3709" t="s">
        <v>40</v>
      </c>
    </row>
    <row r="3710" spans="1:30" x14ac:dyDescent="0.25">
      <c r="A3710" t="s">
        <v>2897</v>
      </c>
      <c r="B3710" t="s">
        <v>27</v>
      </c>
      <c r="C3710" t="s">
        <v>28</v>
      </c>
      <c r="D3710" t="s">
        <v>29</v>
      </c>
      <c r="E3710" t="s">
        <v>30</v>
      </c>
      <c r="F3710" t="s">
        <v>2717</v>
      </c>
      <c r="G3710" t="s">
        <v>2718</v>
      </c>
      <c r="H3710" t="s">
        <v>6354</v>
      </c>
      <c r="I3710" t="s">
        <v>6189</v>
      </c>
      <c r="J3710" t="s">
        <v>2897</v>
      </c>
      <c r="K3710" t="s">
        <v>90</v>
      </c>
      <c r="L3710" t="s">
        <v>91</v>
      </c>
      <c r="M3710" t="s">
        <v>96</v>
      </c>
      <c r="N3710" t="s">
        <v>43</v>
      </c>
      <c r="O3710" t="s">
        <v>53</v>
      </c>
      <c r="P3710" t="s">
        <v>106</v>
      </c>
      <c r="Q3710" t="s">
        <v>247</v>
      </c>
      <c r="R3710" t="s">
        <v>977</v>
      </c>
      <c r="S3710" t="str">
        <f t="shared" si="53"/>
        <v>MAMANI LIMACHI, JULIO</v>
      </c>
      <c r="T3710" t="s">
        <v>722</v>
      </c>
      <c r="U3710" t="s">
        <v>37</v>
      </c>
      <c r="V3710" t="s">
        <v>49</v>
      </c>
      <c r="W3710" t="s">
        <v>19540</v>
      </c>
      <c r="X3710" s="126">
        <v>22995</v>
      </c>
      <c r="Y3710" t="s">
        <v>2898</v>
      </c>
      <c r="AB3710" t="s">
        <v>38</v>
      </c>
      <c r="AC3710" t="s">
        <v>95</v>
      </c>
      <c r="AD3710" t="s">
        <v>40</v>
      </c>
    </row>
    <row r="3711" spans="1:30" x14ac:dyDescent="0.25">
      <c r="A3711" t="s">
        <v>2899</v>
      </c>
      <c r="B3711" t="s">
        <v>27</v>
      </c>
      <c r="C3711" t="s">
        <v>28</v>
      </c>
      <c r="D3711" t="s">
        <v>29</v>
      </c>
      <c r="E3711" t="s">
        <v>30</v>
      </c>
      <c r="F3711" t="s">
        <v>2717</v>
      </c>
      <c r="G3711" t="s">
        <v>2718</v>
      </c>
      <c r="H3711" t="s">
        <v>6354</v>
      </c>
      <c r="I3711" t="s">
        <v>6189</v>
      </c>
      <c r="J3711" t="s">
        <v>2899</v>
      </c>
      <c r="K3711" t="s">
        <v>90</v>
      </c>
      <c r="L3711" t="s">
        <v>91</v>
      </c>
      <c r="M3711" t="s">
        <v>92</v>
      </c>
      <c r="N3711" t="s">
        <v>43</v>
      </c>
      <c r="O3711" t="s">
        <v>53</v>
      </c>
      <c r="P3711" t="s">
        <v>697</v>
      </c>
      <c r="Q3711" t="s">
        <v>193</v>
      </c>
      <c r="R3711" t="s">
        <v>2900</v>
      </c>
      <c r="S3711" t="str">
        <f t="shared" si="53"/>
        <v>MULLISACA APAZA, GERMAN FLORENCIO</v>
      </c>
      <c r="T3711" t="s">
        <v>100</v>
      </c>
      <c r="U3711" t="s">
        <v>37</v>
      </c>
      <c r="V3711" t="s">
        <v>49</v>
      </c>
      <c r="W3711" t="s">
        <v>19541</v>
      </c>
      <c r="X3711" s="126">
        <v>19779</v>
      </c>
      <c r="Y3711" t="s">
        <v>2901</v>
      </c>
      <c r="AB3711" t="s">
        <v>38</v>
      </c>
      <c r="AC3711" t="s">
        <v>95</v>
      </c>
      <c r="AD3711" t="s">
        <v>40</v>
      </c>
    </row>
    <row r="3712" spans="1:30" x14ac:dyDescent="0.25">
      <c r="A3712" t="s">
        <v>2902</v>
      </c>
      <c r="B3712" t="s">
        <v>27</v>
      </c>
      <c r="C3712" t="s">
        <v>28</v>
      </c>
      <c r="D3712" t="s">
        <v>29</v>
      </c>
      <c r="E3712" t="s">
        <v>30</v>
      </c>
      <c r="F3712" t="s">
        <v>2717</v>
      </c>
      <c r="G3712" t="s">
        <v>2718</v>
      </c>
      <c r="H3712" t="s">
        <v>6354</v>
      </c>
      <c r="I3712" t="s">
        <v>6189</v>
      </c>
      <c r="J3712" t="s">
        <v>2902</v>
      </c>
      <c r="K3712" t="s">
        <v>90</v>
      </c>
      <c r="L3712" t="s">
        <v>91</v>
      </c>
      <c r="M3712" t="s">
        <v>92</v>
      </c>
      <c r="N3712" t="s">
        <v>43</v>
      </c>
      <c r="O3712" t="s">
        <v>53</v>
      </c>
      <c r="P3712" t="s">
        <v>2903</v>
      </c>
      <c r="Q3712" t="s">
        <v>75</v>
      </c>
      <c r="R3712" t="s">
        <v>271</v>
      </c>
      <c r="S3712" t="str">
        <f t="shared" si="53"/>
        <v>SANTI QUISPE, PEDRO</v>
      </c>
      <c r="T3712" t="s">
        <v>192</v>
      </c>
      <c r="U3712" t="s">
        <v>37</v>
      </c>
      <c r="V3712" t="s">
        <v>49</v>
      </c>
      <c r="W3712" t="s">
        <v>19542</v>
      </c>
      <c r="X3712" s="126">
        <v>21667</v>
      </c>
      <c r="Y3712" t="s">
        <v>2904</v>
      </c>
      <c r="AB3712" t="s">
        <v>38</v>
      </c>
      <c r="AC3712" t="s">
        <v>95</v>
      </c>
      <c r="AD3712" t="s">
        <v>40</v>
      </c>
    </row>
    <row r="3713" spans="1:30" x14ac:dyDescent="0.25">
      <c r="A3713" t="s">
        <v>2905</v>
      </c>
      <c r="B3713" t="s">
        <v>27</v>
      </c>
      <c r="C3713" t="s">
        <v>28</v>
      </c>
      <c r="D3713" t="s">
        <v>29</v>
      </c>
      <c r="E3713" t="s">
        <v>30</v>
      </c>
      <c r="F3713" t="s">
        <v>2717</v>
      </c>
      <c r="G3713" t="s">
        <v>2718</v>
      </c>
      <c r="H3713" t="s">
        <v>6354</v>
      </c>
      <c r="I3713" t="s">
        <v>6189</v>
      </c>
      <c r="J3713" t="s">
        <v>2905</v>
      </c>
      <c r="K3713" t="s">
        <v>90</v>
      </c>
      <c r="L3713" t="s">
        <v>91</v>
      </c>
      <c r="M3713" t="s">
        <v>92</v>
      </c>
      <c r="N3713" t="s">
        <v>235</v>
      </c>
      <c r="O3713" t="s">
        <v>19543</v>
      </c>
      <c r="P3713" t="s">
        <v>41</v>
      </c>
      <c r="Q3713" t="s">
        <v>41</v>
      </c>
      <c r="R3713" t="s">
        <v>41</v>
      </c>
      <c r="S3713" t="str">
        <f t="shared" si="53"/>
        <v xml:space="preserve"> , </v>
      </c>
      <c r="T3713" t="s">
        <v>147</v>
      </c>
      <c r="U3713" t="s">
        <v>37</v>
      </c>
      <c r="V3713" t="s">
        <v>49</v>
      </c>
      <c r="W3713" t="s">
        <v>41</v>
      </c>
      <c r="X3713" t="s">
        <v>236</v>
      </c>
      <c r="Y3713" t="s">
        <v>41</v>
      </c>
      <c r="AB3713" t="s">
        <v>38</v>
      </c>
      <c r="AC3713" t="s">
        <v>95</v>
      </c>
      <c r="AD3713" t="s">
        <v>40</v>
      </c>
    </row>
    <row r="3714" spans="1:30" x14ac:dyDescent="0.25">
      <c r="A3714" t="s">
        <v>2906</v>
      </c>
      <c r="B3714" t="s">
        <v>27</v>
      </c>
      <c r="C3714" t="s">
        <v>28</v>
      </c>
      <c r="D3714" t="s">
        <v>29</v>
      </c>
      <c r="E3714" t="s">
        <v>30</v>
      </c>
      <c r="F3714" t="s">
        <v>2717</v>
      </c>
      <c r="G3714" t="s">
        <v>2718</v>
      </c>
      <c r="H3714" t="s">
        <v>6354</v>
      </c>
      <c r="I3714" t="s">
        <v>6189</v>
      </c>
      <c r="J3714" t="s">
        <v>2906</v>
      </c>
      <c r="K3714" t="s">
        <v>90</v>
      </c>
      <c r="L3714" t="s">
        <v>91</v>
      </c>
      <c r="M3714" t="s">
        <v>92</v>
      </c>
      <c r="N3714" t="s">
        <v>43</v>
      </c>
      <c r="O3714" t="s">
        <v>53</v>
      </c>
      <c r="P3714" t="s">
        <v>179</v>
      </c>
      <c r="Q3714" t="s">
        <v>81</v>
      </c>
      <c r="R3714" t="s">
        <v>692</v>
      </c>
      <c r="S3714" t="str">
        <f t="shared" si="53"/>
        <v>TITO LARICO, BAILON</v>
      </c>
      <c r="T3714" t="s">
        <v>176</v>
      </c>
      <c r="U3714" t="s">
        <v>37</v>
      </c>
      <c r="V3714" t="s">
        <v>49</v>
      </c>
      <c r="W3714" t="s">
        <v>19544</v>
      </c>
      <c r="X3714" s="126">
        <v>19496</v>
      </c>
      <c r="Y3714" t="s">
        <v>2907</v>
      </c>
      <c r="AB3714" t="s">
        <v>38</v>
      </c>
      <c r="AC3714" t="s">
        <v>95</v>
      </c>
      <c r="AD3714" t="s">
        <v>40</v>
      </c>
    </row>
    <row r="3715" spans="1:30" x14ac:dyDescent="0.25">
      <c r="A3715" t="s">
        <v>2908</v>
      </c>
      <c r="B3715" t="s">
        <v>27</v>
      </c>
      <c r="C3715" t="s">
        <v>28</v>
      </c>
      <c r="D3715" t="s">
        <v>29</v>
      </c>
      <c r="E3715" t="s">
        <v>30</v>
      </c>
      <c r="F3715" t="s">
        <v>2717</v>
      </c>
      <c r="G3715" t="s">
        <v>2718</v>
      </c>
      <c r="H3715" t="s">
        <v>6354</v>
      </c>
      <c r="I3715" t="s">
        <v>6189</v>
      </c>
      <c r="J3715" t="s">
        <v>2908</v>
      </c>
      <c r="K3715" t="s">
        <v>90</v>
      </c>
      <c r="L3715" t="s">
        <v>91</v>
      </c>
      <c r="M3715" t="s">
        <v>1213</v>
      </c>
      <c r="N3715" t="s">
        <v>43</v>
      </c>
      <c r="O3715" t="s">
        <v>2909</v>
      </c>
      <c r="P3715" t="s">
        <v>57</v>
      </c>
      <c r="Q3715" t="s">
        <v>849</v>
      </c>
      <c r="R3715" t="s">
        <v>6422</v>
      </c>
      <c r="S3715" t="str">
        <f t="shared" si="53"/>
        <v>ARIAS PERALTA, ALFONSO NESTOR</v>
      </c>
      <c r="T3715" t="s">
        <v>766</v>
      </c>
      <c r="U3715" t="s">
        <v>37</v>
      </c>
      <c r="V3715" t="s">
        <v>49</v>
      </c>
      <c r="W3715" t="s">
        <v>19545</v>
      </c>
      <c r="X3715" s="126">
        <v>24498</v>
      </c>
      <c r="Y3715" t="s">
        <v>2910</v>
      </c>
      <c r="AB3715" t="s">
        <v>38</v>
      </c>
      <c r="AC3715" t="s">
        <v>95</v>
      </c>
      <c r="AD3715" t="s">
        <v>40</v>
      </c>
    </row>
    <row r="3716" spans="1:30" x14ac:dyDescent="0.25">
      <c r="A3716" t="s">
        <v>2911</v>
      </c>
      <c r="B3716" t="s">
        <v>27</v>
      </c>
      <c r="C3716" t="s">
        <v>28</v>
      </c>
      <c r="D3716" t="s">
        <v>29</v>
      </c>
      <c r="E3716" t="s">
        <v>30</v>
      </c>
      <c r="F3716" t="s">
        <v>2717</v>
      </c>
      <c r="G3716" t="s">
        <v>2718</v>
      </c>
      <c r="H3716" t="s">
        <v>6354</v>
      </c>
      <c r="I3716" t="s">
        <v>6189</v>
      </c>
      <c r="J3716" t="s">
        <v>2911</v>
      </c>
      <c r="K3716" t="s">
        <v>90</v>
      </c>
      <c r="L3716" t="s">
        <v>91</v>
      </c>
      <c r="M3716" t="s">
        <v>1213</v>
      </c>
      <c r="N3716" t="s">
        <v>43</v>
      </c>
      <c r="O3716" t="s">
        <v>1475</v>
      </c>
      <c r="P3716" t="s">
        <v>414</v>
      </c>
      <c r="Q3716" t="s">
        <v>317</v>
      </c>
      <c r="R3716" t="s">
        <v>2912</v>
      </c>
      <c r="S3716" t="str">
        <f t="shared" si="53"/>
        <v>PAURO CALISAYA, NORMA LEONARDA</v>
      </c>
      <c r="T3716" t="s">
        <v>309</v>
      </c>
      <c r="U3716" t="s">
        <v>37</v>
      </c>
      <c r="V3716" t="s">
        <v>49</v>
      </c>
      <c r="W3716" t="s">
        <v>19546</v>
      </c>
      <c r="X3716" s="126">
        <v>21497</v>
      </c>
      <c r="Y3716" t="s">
        <v>2913</v>
      </c>
      <c r="AB3716" t="s">
        <v>38</v>
      </c>
      <c r="AC3716" t="s">
        <v>95</v>
      </c>
      <c r="AD3716" t="s">
        <v>40</v>
      </c>
    </row>
    <row r="3717" spans="1:30" x14ac:dyDescent="0.25">
      <c r="A3717" t="s">
        <v>2914</v>
      </c>
      <c r="B3717" t="s">
        <v>27</v>
      </c>
      <c r="C3717" t="s">
        <v>28</v>
      </c>
      <c r="D3717" t="s">
        <v>29</v>
      </c>
      <c r="E3717" t="s">
        <v>30</v>
      </c>
      <c r="F3717" t="s">
        <v>2717</v>
      </c>
      <c r="G3717" t="s">
        <v>2718</v>
      </c>
      <c r="H3717" t="s">
        <v>6354</v>
      </c>
      <c r="I3717" t="s">
        <v>6189</v>
      </c>
      <c r="J3717" t="s">
        <v>2914</v>
      </c>
      <c r="K3717" t="s">
        <v>90</v>
      </c>
      <c r="L3717" t="s">
        <v>91</v>
      </c>
      <c r="M3717" t="s">
        <v>723</v>
      </c>
      <c r="N3717" t="s">
        <v>43</v>
      </c>
      <c r="O3717" t="s">
        <v>2915</v>
      </c>
      <c r="P3717" t="s">
        <v>182</v>
      </c>
      <c r="Q3717" t="s">
        <v>301</v>
      </c>
      <c r="R3717" t="s">
        <v>2916</v>
      </c>
      <c r="S3717" t="str">
        <f t="shared" ref="S3717:S3780" si="54">CONCATENATE(P3717," ",Q3717,","," ",R3717)</f>
        <v>CAHUANA TAPIA, MARCELINA CELESTINA</v>
      </c>
      <c r="T3717" t="s">
        <v>309</v>
      </c>
      <c r="U3717" t="s">
        <v>37</v>
      </c>
      <c r="V3717" t="s">
        <v>49</v>
      </c>
      <c r="W3717" t="s">
        <v>19547</v>
      </c>
      <c r="X3717" s="126">
        <v>19821</v>
      </c>
      <c r="Y3717" t="s">
        <v>2917</v>
      </c>
      <c r="AB3717" t="s">
        <v>38</v>
      </c>
      <c r="AC3717" t="s">
        <v>95</v>
      </c>
      <c r="AD3717" t="s">
        <v>40</v>
      </c>
    </row>
    <row r="3718" spans="1:30" x14ac:dyDescent="0.25">
      <c r="A3718" t="s">
        <v>2920</v>
      </c>
      <c r="B3718" t="s">
        <v>27</v>
      </c>
      <c r="C3718" t="s">
        <v>28</v>
      </c>
      <c r="D3718" t="s">
        <v>29</v>
      </c>
      <c r="E3718" t="s">
        <v>30</v>
      </c>
      <c r="F3718" t="s">
        <v>2918</v>
      </c>
      <c r="G3718" t="s">
        <v>2919</v>
      </c>
      <c r="H3718" t="s">
        <v>6354</v>
      </c>
      <c r="I3718" t="s">
        <v>6195</v>
      </c>
      <c r="J3718" t="s">
        <v>2920</v>
      </c>
      <c r="K3718" t="s">
        <v>31</v>
      </c>
      <c r="L3718" t="s">
        <v>32</v>
      </c>
      <c r="M3718" t="s">
        <v>33</v>
      </c>
      <c r="N3718" t="s">
        <v>34</v>
      </c>
      <c r="O3718" t="s">
        <v>6560</v>
      </c>
      <c r="P3718" t="s">
        <v>610</v>
      </c>
      <c r="Q3718" t="s">
        <v>647</v>
      </c>
      <c r="R3718" t="s">
        <v>782</v>
      </c>
      <c r="S3718" t="str">
        <f t="shared" si="54"/>
        <v>AROHUANCA CHECALLA, CESAR</v>
      </c>
      <c r="T3718" t="s">
        <v>59</v>
      </c>
      <c r="U3718" t="s">
        <v>37</v>
      </c>
      <c r="V3718" t="s">
        <v>6561</v>
      </c>
      <c r="W3718" t="s">
        <v>19548</v>
      </c>
      <c r="X3718" s="126">
        <v>23633</v>
      </c>
      <c r="Y3718" t="s">
        <v>2921</v>
      </c>
      <c r="Z3718" s="126">
        <v>43374</v>
      </c>
      <c r="AA3718" s="126">
        <v>44834</v>
      </c>
      <c r="AB3718" t="s">
        <v>38</v>
      </c>
      <c r="AC3718" t="s">
        <v>39</v>
      </c>
      <c r="AD3718" t="s">
        <v>40</v>
      </c>
    </row>
    <row r="3719" spans="1:30" x14ac:dyDescent="0.25">
      <c r="A3719" t="s">
        <v>2922</v>
      </c>
      <c r="B3719" t="s">
        <v>27</v>
      </c>
      <c r="C3719" t="s">
        <v>28</v>
      </c>
      <c r="D3719" t="s">
        <v>29</v>
      </c>
      <c r="E3719" t="s">
        <v>30</v>
      </c>
      <c r="F3719" t="s">
        <v>2918</v>
      </c>
      <c r="G3719" t="s">
        <v>2919</v>
      </c>
      <c r="H3719" t="s">
        <v>6354</v>
      </c>
      <c r="I3719" t="s">
        <v>6195</v>
      </c>
      <c r="J3719" t="s">
        <v>2922</v>
      </c>
      <c r="K3719" t="s">
        <v>31</v>
      </c>
      <c r="L3719" t="s">
        <v>32</v>
      </c>
      <c r="M3719" t="s">
        <v>709</v>
      </c>
      <c r="N3719" t="s">
        <v>34</v>
      </c>
      <c r="O3719" t="s">
        <v>2923</v>
      </c>
      <c r="P3719" t="s">
        <v>159</v>
      </c>
      <c r="Q3719" t="s">
        <v>106</v>
      </c>
      <c r="R3719" t="s">
        <v>15893</v>
      </c>
      <c r="S3719" t="str">
        <f t="shared" si="54"/>
        <v>CHURA MAMANI, SILVIA BRIGIDA</v>
      </c>
      <c r="T3719" t="s">
        <v>59</v>
      </c>
      <c r="U3719" t="s">
        <v>37</v>
      </c>
      <c r="V3719" t="s">
        <v>6613</v>
      </c>
      <c r="W3719" t="s">
        <v>19549</v>
      </c>
      <c r="X3719" s="126">
        <v>27581</v>
      </c>
      <c r="Y3719" t="s">
        <v>15894</v>
      </c>
      <c r="Z3719" s="126">
        <v>42064</v>
      </c>
      <c r="AA3719" s="126">
        <v>43159</v>
      </c>
      <c r="AB3719" t="s">
        <v>38</v>
      </c>
      <c r="AC3719" t="s">
        <v>39</v>
      </c>
      <c r="AD3719" t="s">
        <v>40</v>
      </c>
    </row>
    <row r="3720" spans="1:30" x14ac:dyDescent="0.25">
      <c r="A3720" t="s">
        <v>2925</v>
      </c>
      <c r="B3720" t="s">
        <v>27</v>
      </c>
      <c r="C3720" t="s">
        <v>28</v>
      </c>
      <c r="D3720" t="s">
        <v>29</v>
      </c>
      <c r="E3720" t="s">
        <v>30</v>
      </c>
      <c r="F3720" t="s">
        <v>2918</v>
      </c>
      <c r="G3720" t="s">
        <v>2919</v>
      </c>
      <c r="H3720" t="s">
        <v>6354</v>
      </c>
      <c r="I3720" t="s">
        <v>6195</v>
      </c>
      <c r="J3720" t="s">
        <v>2925</v>
      </c>
      <c r="K3720" t="s">
        <v>31</v>
      </c>
      <c r="L3720" t="s">
        <v>1154</v>
      </c>
      <c r="M3720" t="s">
        <v>1155</v>
      </c>
      <c r="N3720" t="s">
        <v>699</v>
      </c>
      <c r="O3720" t="s">
        <v>2926</v>
      </c>
      <c r="P3720" t="s">
        <v>475</v>
      </c>
      <c r="Q3720" t="s">
        <v>241</v>
      </c>
      <c r="R3720" t="s">
        <v>1529</v>
      </c>
      <c r="S3720" t="str">
        <f t="shared" si="54"/>
        <v>TOLEDO BARRIGA, FELIX WILBER</v>
      </c>
      <c r="T3720" t="s">
        <v>36</v>
      </c>
      <c r="U3720" t="s">
        <v>37</v>
      </c>
      <c r="V3720" t="s">
        <v>49</v>
      </c>
      <c r="W3720" t="s">
        <v>19059</v>
      </c>
      <c r="X3720" s="126">
        <v>24960</v>
      </c>
      <c r="Y3720" t="s">
        <v>1530</v>
      </c>
      <c r="Z3720" s="126">
        <v>44256</v>
      </c>
      <c r="AA3720" s="126">
        <v>44561</v>
      </c>
      <c r="AB3720" t="s">
        <v>38</v>
      </c>
      <c r="AC3720" t="s">
        <v>39</v>
      </c>
      <c r="AD3720" t="s">
        <v>40</v>
      </c>
    </row>
    <row r="3721" spans="1:30" x14ac:dyDescent="0.25">
      <c r="A3721" t="s">
        <v>13957</v>
      </c>
      <c r="B3721" t="s">
        <v>27</v>
      </c>
      <c r="C3721" t="s">
        <v>28</v>
      </c>
      <c r="D3721" t="s">
        <v>29</v>
      </c>
      <c r="E3721" t="s">
        <v>30</v>
      </c>
      <c r="F3721" t="s">
        <v>2918</v>
      </c>
      <c r="G3721" t="s">
        <v>2919</v>
      </c>
      <c r="H3721" t="s">
        <v>6354</v>
      </c>
      <c r="I3721" t="s">
        <v>6195</v>
      </c>
      <c r="J3721" t="s">
        <v>13957</v>
      </c>
      <c r="K3721" t="s">
        <v>31</v>
      </c>
      <c r="L3721" t="s">
        <v>31</v>
      </c>
      <c r="M3721" t="s">
        <v>42</v>
      </c>
      <c r="N3721" t="s">
        <v>61</v>
      </c>
      <c r="O3721" t="s">
        <v>16180</v>
      </c>
      <c r="P3721" t="s">
        <v>131</v>
      </c>
      <c r="Q3721" t="s">
        <v>331</v>
      </c>
      <c r="R3721" t="s">
        <v>23459</v>
      </c>
      <c r="S3721" s="189" t="s">
        <v>235</v>
      </c>
      <c r="T3721" t="s">
        <v>64</v>
      </c>
      <c r="U3721" t="s">
        <v>48</v>
      </c>
      <c r="V3721" t="s">
        <v>49</v>
      </c>
      <c r="W3721" t="s">
        <v>23460</v>
      </c>
      <c r="X3721" s="126">
        <v>32038</v>
      </c>
      <c r="Y3721" t="s">
        <v>23461</v>
      </c>
      <c r="Z3721" s="126">
        <v>44256</v>
      </c>
      <c r="AA3721" s="126">
        <v>44561</v>
      </c>
      <c r="AB3721" t="s">
        <v>38</v>
      </c>
      <c r="AC3721" t="s">
        <v>6628</v>
      </c>
      <c r="AD3721" t="s">
        <v>40</v>
      </c>
    </row>
    <row r="3722" spans="1:30" x14ac:dyDescent="0.25">
      <c r="A3722" t="s">
        <v>2929</v>
      </c>
      <c r="B3722" t="s">
        <v>27</v>
      </c>
      <c r="C3722" t="s">
        <v>28</v>
      </c>
      <c r="D3722" t="s">
        <v>29</v>
      </c>
      <c r="E3722" t="s">
        <v>30</v>
      </c>
      <c r="F3722" t="s">
        <v>2918</v>
      </c>
      <c r="G3722" t="s">
        <v>2919</v>
      </c>
      <c r="H3722" t="s">
        <v>6354</v>
      </c>
      <c r="I3722" t="s">
        <v>6195</v>
      </c>
      <c r="J3722" t="s">
        <v>2929</v>
      </c>
      <c r="K3722" t="s">
        <v>31</v>
      </c>
      <c r="L3722" t="s">
        <v>31</v>
      </c>
      <c r="M3722" t="s">
        <v>42</v>
      </c>
      <c r="N3722" t="s">
        <v>43</v>
      </c>
      <c r="O3722" t="s">
        <v>1010</v>
      </c>
      <c r="P3722" t="s">
        <v>598</v>
      </c>
      <c r="Q3722" t="s">
        <v>1014</v>
      </c>
      <c r="R3722" t="s">
        <v>2927</v>
      </c>
      <c r="S3722" t="str">
        <f t="shared" si="54"/>
        <v>HUATTA MOLLEAPAZA, ONESIMO SAMUEL</v>
      </c>
      <c r="T3722" t="s">
        <v>59</v>
      </c>
      <c r="U3722" t="s">
        <v>48</v>
      </c>
      <c r="V3722" t="s">
        <v>49</v>
      </c>
      <c r="W3722" t="s">
        <v>19550</v>
      </c>
      <c r="X3722" s="126">
        <v>24017</v>
      </c>
      <c r="Y3722" t="s">
        <v>2928</v>
      </c>
      <c r="AB3722" t="s">
        <v>38</v>
      </c>
      <c r="AC3722" t="s">
        <v>39</v>
      </c>
      <c r="AD3722" t="s">
        <v>40</v>
      </c>
    </row>
    <row r="3723" spans="1:30" x14ac:dyDescent="0.25">
      <c r="A3723" t="s">
        <v>2930</v>
      </c>
      <c r="B3723" t="s">
        <v>27</v>
      </c>
      <c r="C3723" t="s">
        <v>28</v>
      </c>
      <c r="D3723" t="s">
        <v>29</v>
      </c>
      <c r="E3723" t="s">
        <v>30</v>
      </c>
      <c r="F3723" t="s">
        <v>2918</v>
      </c>
      <c r="G3723" t="s">
        <v>2919</v>
      </c>
      <c r="H3723" t="s">
        <v>6354</v>
      </c>
      <c r="I3723" t="s">
        <v>6195</v>
      </c>
      <c r="J3723" t="s">
        <v>2930</v>
      </c>
      <c r="K3723" t="s">
        <v>31</v>
      </c>
      <c r="L3723" t="s">
        <v>31</v>
      </c>
      <c r="M3723" t="s">
        <v>42</v>
      </c>
      <c r="N3723" t="s">
        <v>43</v>
      </c>
      <c r="O3723" t="s">
        <v>2931</v>
      </c>
      <c r="P3723" t="s">
        <v>132</v>
      </c>
      <c r="Q3723" t="s">
        <v>305</v>
      </c>
      <c r="R3723" t="s">
        <v>4407</v>
      </c>
      <c r="S3723" t="str">
        <f t="shared" si="54"/>
        <v>VELASQUEZ RODRIGUEZ, JUSTA</v>
      </c>
      <c r="T3723" t="s">
        <v>52</v>
      </c>
      <c r="U3723" t="s">
        <v>48</v>
      </c>
      <c r="V3723" t="s">
        <v>49</v>
      </c>
      <c r="W3723" t="s">
        <v>19551</v>
      </c>
      <c r="X3723" s="126">
        <v>23595</v>
      </c>
      <c r="Y3723" t="s">
        <v>4408</v>
      </c>
      <c r="AB3723" t="s">
        <v>38</v>
      </c>
      <c r="AC3723" t="s">
        <v>39</v>
      </c>
      <c r="AD3723" t="s">
        <v>40</v>
      </c>
    </row>
    <row r="3724" spans="1:30" x14ac:dyDescent="0.25">
      <c r="A3724" t="s">
        <v>2932</v>
      </c>
      <c r="B3724" t="s">
        <v>27</v>
      </c>
      <c r="C3724" t="s">
        <v>28</v>
      </c>
      <c r="D3724" t="s">
        <v>29</v>
      </c>
      <c r="E3724" t="s">
        <v>30</v>
      </c>
      <c r="F3724" t="s">
        <v>2918</v>
      </c>
      <c r="G3724" t="s">
        <v>2919</v>
      </c>
      <c r="H3724" t="s">
        <v>6354</v>
      </c>
      <c r="I3724" t="s">
        <v>6195</v>
      </c>
      <c r="J3724" t="s">
        <v>2932</v>
      </c>
      <c r="K3724" t="s">
        <v>31</v>
      </c>
      <c r="L3724" t="s">
        <v>31</v>
      </c>
      <c r="M3724" t="s">
        <v>42</v>
      </c>
      <c r="N3724" t="s">
        <v>43</v>
      </c>
      <c r="O3724" t="s">
        <v>53</v>
      </c>
      <c r="P3724" t="s">
        <v>640</v>
      </c>
      <c r="Q3724" t="s">
        <v>273</v>
      </c>
      <c r="R3724" t="s">
        <v>2933</v>
      </c>
      <c r="S3724" t="str">
        <f t="shared" si="54"/>
        <v>ARAPA CUTIPA, EDGAR FROILAN</v>
      </c>
      <c r="T3724" t="s">
        <v>47</v>
      </c>
      <c r="U3724" t="s">
        <v>48</v>
      </c>
      <c r="V3724" t="s">
        <v>49</v>
      </c>
      <c r="W3724" t="s">
        <v>19552</v>
      </c>
      <c r="X3724" s="126">
        <v>20850</v>
      </c>
      <c r="Y3724" t="s">
        <v>2934</v>
      </c>
      <c r="AB3724" t="s">
        <v>38</v>
      </c>
      <c r="AC3724" t="s">
        <v>39</v>
      </c>
      <c r="AD3724" t="s">
        <v>40</v>
      </c>
    </row>
    <row r="3725" spans="1:30" x14ac:dyDescent="0.25">
      <c r="A3725" t="s">
        <v>2935</v>
      </c>
      <c r="B3725" t="s">
        <v>27</v>
      </c>
      <c r="C3725" t="s">
        <v>28</v>
      </c>
      <c r="D3725" t="s">
        <v>29</v>
      </c>
      <c r="E3725" t="s">
        <v>30</v>
      </c>
      <c r="F3725" t="s">
        <v>2918</v>
      </c>
      <c r="G3725" t="s">
        <v>2919</v>
      </c>
      <c r="H3725" t="s">
        <v>6354</v>
      </c>
      <c r="I3725" t="s">
        <v>6195</v>
      </c>
      <c r="J3725" t="s">
        <v>2935</v>
      </c>
      <c r="K3725" t="s">
        <v>31</v>
      </c>
      <c r="L3725" t="s">
        <v>31</v>
      </c>
      <c r="M3725" t="s">
        <v>42</v>
      </c>
      <c r="N3725" t="s">
        <v>43</v>
      </c>
      <c r="O3725" t="s">
        <v>53</v>
      </c>
      <c r="P3725" t="s">
        <v>50</v>
      </c>
      <c r="Q3725" t="s">
        <v>218</v>
      </c>
      <c r="R3725" t="s">
        <v>1048</v>
      </c>
      <c r="S3725" t="str">
        <f t="shared" si="54"/>
        <v>CCALLA PARI, JESUS</v>
      </c>
      <c r="T3725" t="s">
        <v>47</v>
      </c>
      <c r="U3725" t="s">
        <v>48</v>
      </c>
      <c r="V3725" t="s">
        <v>49</v>
      </c>
      <c r="W3725" t="s">
        <v>19553</v>
      </c>
      <c r="X3725" s="126">
        <v>21838</v>
      </c>
      <c r="Y3725" t="s">
        <v>2936</v>
      </c>
      <c r="AB3725" t="s">
        <v>38</v>
      </c>
      <c r="AC3725" t="s">
        <v>39</v>
      </c>
      <c r="AD3725" t="s">
        <v>40</v>
      </c>
    </row>
    <row r="3726" spans="1:30" x14ac:dyDescent="0.25">
      <c r="A3726" t="s">
        <v>2937</v>
      </c>
      <c r="B3726" t="s">
        <v>27</v>
      </c>
      <c r="C3726" t="s">
        <v>28</v>
      </c>
      <c r="D3726" t="s">
        <v>29</v>
      </c>
      <c r="E3726" t="s">
        <v>30</v>
      </c>
      <c r="F3726" t="s">
        <v>2918</v>
      </c>
      <c r="G3726" t="s">
        <v>2919</v>
      </c>
      <c r="H3726" t="s">
        <v>6354</v>
      </c>
      <c r="I3726" t="s">
        <v>6195</v>
      </c>
      <c r="J3726" t="s">
        <v>2937</v>
      </c>
      <c r="K3726" t="s">
        <v>31</v>
      </c>
      <c r="L3726" t="s">
        <v>31</v>
      </c>
      <c r="M3726" t="s">
        <v>42</v>
      </c>
      <c r="N3726" t="s">
        <v>61</v>
      </c>
      <c r="O3726" t="s">
        <v>2938</v>
      </c>
      <c r="P3726" t="s">
        <v>715</v>
      </c>
      <c r="Q3726" t="s">
        <v>75</v>
      </c>
      <c r="R3726" t="s">
        <v>23462</v>
      </c>
      <c r="S3726" s="189" t="s">
        <v>235</v>
      </c>
      <c r="T3726" t="s">
        <v>64</v>
      </c>
      <c r="U3726" t="s">
        <v>48</v>
      </c>
      <c r="V3726" t="s">
        <v>49</v>
      </c>
      <c r="W3726" t="s">
        <v>23463</v>
      </c>
      <c r="X3726" s="126">
        <v>28643</v>
      </c>
      <c r="Y3726" t="s">
        <v>23464</v>
      </c>
      <c r="Z3726" s="126">
        <v>44302</v>
      </c>
      <c r="AA3726" s="126">
        <v>44561</v>
      </c>
      <c r="AB3726" t="s">
        <v>38</v>
      </c>
      <c r="AC3726" t="s">
        <v>6628</v>
      </c>
      <c r="AD3726" t="s">
        <v>40</v>
      </c>
    </row>
    <row r="3727" spans="1:30" x14ac:dyDescent="0.25">
      <c r="A3727" t="s">
        <v>2939</v>
      </c>
      <c r="B3727" t="s">
        <v>27</v>
      </c>
      <c r="C3727" t="s">
        <v>28</v>
      </c>
      <c r="D3727" t="s">
        <v>29</v>
      </c>
      <c r="E3727" t="s">
        <v>30</v>
      </c>
      <c r="F3727" t="s">
        <v>2918</v>
      </c>
      <c r="G3727" t="s">
        <v>2919</v>
      </c>
      <c r="H3727" t="s">
        <v>6354</v>
      </c>
      <c r="I3727" t="s">
        <v>6195</v>
      </c>
      <c r="J3727" t="s">
        <v>2939</v>
      </c>
      <c r="K3727" t="s">
        <v>31</v>
      </c>
      <c r="L3727" t="s">
        <v>31</v>
      </c>
      <c r="M3727" t="s">
        <v>42</v>
      </c>
      <c r="N3727" t="s">
        <v>43</v>
      </c>
      <c r="O3727" t="s">
        <v>53</v>
      </c>
      <c r="P3727" t="s">
        <v>76</v>
      </c>
      <c r="Q3727" t="s">
        <v>121</v>
      </c>
      <c r="R3727" t="s">
        <v>567</v>
      </c>
      <c r="S3727" t="str">
        <f t="shared" si="54"/>
        <v>CONDORI QUILCA, ALEJANDRINA</v>
      </c>
      <c r="T3727" t="s">
        <v>36</v>
      </c>
      <c r="U3727" t="s">
        <v>48</v>
      </c>
      <c r="V3727" t="s">
        <v>49</v>
      </c>
      <c r="W3727" t="s">
        <v>19554</v>
      </c>
      <c r="X3727" s="126">
        <v>23838</v>
      </c>
      <c r="Y3727" t="s">
        <v>2940</v>
      </c>
      <c r="AB3727" t="s">
        <v>38</v>
      </c>
      <c r="AC3727" t="s">
        <v>39</v>
      </c>
      <c r="AD3727" t="s">
        <v>40</v>
      </c>
    </row>
    <row r="3728" spans="1:30" x14ac:dyDescent="0.25">
      <c r="A3728" t="s">
        <v>2945</v>
      </c>
      <c r="B3728" t="s">
        <v>27</v>
      </c>
      <c r="C3728" t="s">
        <v>28</v>
      </c>
      <c r="D3728" t="s">
        <v>29</v>
      </c>
      <c r="E3728" t="s">
        <v>30</v>
      </c>
      <c r="F3728" t="s">
        <v>2918</v>
      </c>
      <c r="G3728" t="s">
        <v>2919</v>
      </c>
      <c r="H3728" t="s">
        <v>6354</v>
      </c>
      <c r="I3728" t="s">
        <v>6195</v>
      </c>
      <c r="J3728" t="s">
        <v>2945</v>
      </c>
      <c r="K3728" t="s">
        <v>31</v>
      </c>
      <c r="L3728" t="s">
        <v>31</v>
      </c>
      <c r="M3728" t="s">
        <v>42</v>
      </c>
      <c r="N3728" t="s">
        <v>43</v>
      </c>
      <c r="O3728" t="s">
        <v>53</v>
      </c>
      <c r="P3728" t="s">
        <v>106</v>
      </c>
      <c r="Q3728" t="s">
        <v>295</v>
      </c>
      <c r="R3728" t="s">
        <v>2946</v>
      </c>
      <c r="S3728" t="str">
        <f t="shared" si="54"/>
        <v>MAMANI ZEA, ROGELIA</v>
      </c>
      <c r="T3728" t="s">
        <v>47</v>
      </c>
      <c r="U3728" t="s">
        <v>48</v>
      </c>
      <c r="V3728" t="s">
        <v>49</v>
      </c>
      <c r="W3728" t="s">
        <v>19555</v>
      </c>
      <c r="X3728" s="126">
        <v>21413</v>
      </c>
      <c r="Y3728" t="s">
        <v>2947</v>
      </c>
      <c r="AB3728" t="s">
        <v>38</v>
      </c>
      <c r="AC3728" t="s">
        <v>39</v>
      </c>
      <c r="AD3728" t="s">
        <v>40</v>
      </c>
    </row>
    <row r="3729" spans="1:30" x14ac:dyDescent="0.25">
      <c r="A3729" t="s">
        <v>2948</v>
      </c>
      <c r="B3729" t="s">
        <v>27</v>
      </c>
      <c r="C3729" t="s">
        <v>28</v>
      </c>
      <c r="D3729" t="s">
        <v>29</v>
      </c>
      <c r="E3729" t="s">
        <v>30</v>
      </c>
      <c r="F3729" t="s">
        <v>2918</v>
      </c>
      <c r="G3729" t="s">
        <v>2919</v>
      </c>
      <c r="H3729" t="s">
        <v>6354</v>
      </c>
      <c r="I3729" t="s">
        <v>6195</v>
      </c>
      <c r="J3729" t="s">
        <v>2948</v>
      </c>
      <c r="K3729" t="s">
        <v>31</v>
      </c>
      <c r="L3729" t="s">
        <v>31</v>
      </c>
      <c r="M3729" t="s">
        <v>42</v>
      </c>
      <c r="N3729" t="s">
        <v>43</v>
      </c>
      <c r="O3729" t="s">
        <v>53</v>
      </c>
      <c r="P3729" t="s">
        <v>126</v>
      </c>
      <c r="Q3729" t="s">
        <v>241</v>
      </c>
      <c r="R3729" t="s">
        <v>2949</v>
      </c>
      <c r="S3729" t="str">
        <f t="shared" si="54"/>
        <v>FLORES BARRIGA, PEDRO DAVID</v>
      </c>
      <c r="T3729" t="s">
        <v>36</v>
      </c>
      <c r="U3729" t="s">
        <v>48</v>
      </c>
      <c r="V3729" t="s">
        <v>813</v>
      </c>
      <c r="W3729" t="s">
        <v>19556</v>
      </c>
      <c r="X3729" s="126">
        <v>25257</v>
      </c>
      <c r="Y3729" t="s">
        <v>2950</v>
      </c>
      <c r="Z3729" s="126">
        <v>44197</v>
      </c>
      <c r="AA3729" s="126">
        <v>44561</v>
      </c>
      <c r="AB3729" t="s">
        <v>38</v>
      </c>
      <c r="AC3729" t="s">
        <v>39</v>
      </c>
      <c r="AD3729" t="s">
        <v>40</v>
      </c>
    </row>
    <row r="3730" spans="1:30" x14ac:dyDescent="0.25">
      <c r="B3730" t="s">
        <v>27</v>
      </c>
      <c r="C3730" t="s">
        <v>28</v>
      </c>
      <c r="D3730" t="s">
        <v>29</v>
      </c>
      <c r="E3730" t="s">
        <v>30</v>
      </c>
      <c r="F3730" t="s">
        <v>2918</v>
      </c>
      <c r="G3730" t="s">
        <v>2919</v>
      </c>
      <c r="H3730" t="s">
        <v>6354</v>
      </c>
      <c r="I3730" t="s">
        <v>6195</v>
      </c>
      <c r="J3730" t="s">
        <v>2948</v>
      </c>
      <c r="K3730" t="s">
        <v>31</v>
      </c>
      <c r="L3730" t="s">
        <v>31</v>
      </c>
      <c r="M3730" t="s">
        <v>42</v>
      </c>
      <c r="N3730" t="s">
        <v>61</v>
      </c>
      <c r="O3730" t="s">
        <v>19557</v>
      </c>
      <c r="P3730" t="s">
        <v>75</v>
      </c>
      <c r="Q3730" t="s">
        <v>193</v>
      </c>
      <c r="R3730" t="s">
        <v>23465</v>
      </c>
      <c r="S3730" s="189" t="s">
        <v>235</v>
      </c>
      <c r="T3730" t="s">
        <v>64</v>
      </c>
      <c r="U3730" t="s">
        <v>48</v>
      </c>
      <c r="V3730" t="s">
        <v>49</v>
      </c>
      <c r="W3730" t="s">
        <v>23466</v>
      </c>
      <c r="X3730" s="126">
        <v>26876</v>
      </c>
      <c r="Y3730" t="s">
        <v>23467</v>
      </c>
      <c r="Z3730" s="126">
        <v>44256</v>
      </c>
      <c r="AA3730" s="126">
        <v>44561</v>
      </c>
      <c r="AB3730" t="s">
        <v>302</v>
      </c>
      <c r="AC3730" t="s">
        <v>6628</v>
      </c>
      <c r="AD3730" t="s">
        <v>40</v>
      </c>
    </row>
    <row r="3731" spans="1:30" x14ac:dyDescent="0.25">
      <c r="A3731" t="s">
        <v>2951</v>
      </c>
      <c r="B3731" t="s">
        <v>27</v>
      </c>
      <c r="C3731" t="s">
        <v>28</v>
      </c>
      <c r="D3731" t="s">
        <v>29</v>
      </c>
      <c r="E3731" t="s">
        <v>30</v>
      </c>
      <c r="F3731" t="s">
        <v>2918</v>
      </c>
      <c r="G3731" t="s">
        <v>2919</v>
      </c>
      <c r="H3731" t="s">
        <v>6354</v>
      </c>
      <c r="I3731" t="s">
        <v>6195</v>
      </c>
      <c r="J3731" t="s">
        <v>2951</v>
      </c>
      <c r="K3731" t="s">
        <v>31</v>
      </c>
      <c r="L3731" t="s">
        <v>31</v>
      </c>
      <c r="M3731" t="s">
        <v>42</v>
      </c>
      <c r="N3731" t="s">
        <v>43</v>
      </c>
      <c r="O3731" t="s">
        <v>53</v>
      </c>
      <c r="P3731" t="s">
        <v>242</v>
      </c>
      <c r="Q3731" t="s">
        <v>89</v>
      </c>
      <c r="R3731" t="s">
        <v>790</v>
      </c>
      <c r="S3731" t="str">
        <f t="shared" si="54"/>
        <v>BALLENA BELLIDO, ABDON</v>
      </c>
      <c r="T3731" t="s">
        <v>47</v>
      </c>
      <c r="U3731" t="s">
        <v>48</v>
      </c>
      <c r="V3731" t="s">
        <v>49</v>
      </c>
      <c r="W3731" t="s">
        <v>19558</v>
      </c>
      <c r="X3731" s="126">
        <v>22776</v>
      </c>
      <c r="Y3731" t="s">
        <v>2952</v>
      </c>
      <c r="AB3731" t="s">
        <v>38</v>
      </c>
      <c r="AC3731" t="s">
        <v>39</v>
      </c>
      <c r="AD3731" t="s">
        <v>40</v>
      </c>
    </row>
    <row r="3732" spans="1:30" x14ac:dyDescent="0.25">
      <c r="A3732" t="s">
        <v>2953</v>
      </c>
      <c r="B3732" t="s">
        <v>27</v>
      </c>
      <c r="C3732" t="s">
        <v>28</v>
      </c>
      <c r="D3732" t="s">
        <v>29</v>
      </c>
      <c r="E3732" t="s">
        <v>30</v>
      </c>
      <c r="F3732" t="s">
        <v>2918</v>
      </c>
      <c r="G3732" t="s">
        <v>2919</v>
      </c>
      <c r="H3732" t="s">
        <v>6354</v>
      </c>
      <c r="I3732" t="s">
        <v>6195</v>
      </c>
      <c r="J3732" t="s">
        <v>2953</v>
      </c>
      <c r="K3732" t="s">
        <v>31</v>
      </c>
      <c r="L3732" t="s">
        <v>31</v>
      </c>
      <c r="M3732" t="s">
        <v>42</v>
      </c>
      <c r="N3732" t="s">
        <v>43</v>
      </c>
      <c r="O3732" t="s">
        <v>53</v>
      </c>
      <c r="P3732" t="s">
        <v>728</v>
      </c>
      <c r="Q3732" t="s">
        <v>2954</v>
      </c>
      <c r="R3732" t="s">
        <v>2955</v>
      </c>
      <c r="S3732" t="str">
        <f t="shared" si="54"/>
        <v>LEON GRILLO, LINA GAY</v>
      </c>
      <c r="T3732" t="s">
        <v>47</v>
      </c>
      <c r="U3732" t="s">
        <v>48</v>
      </c>
      <c r="V3732" t="s">
        <v>49</v>
      </c>
      <c r="W3732" t="s">
        <v>19559</v>
      </c>
      <c r="X3732" s="126">
        <v>21493</v>
      </c>
      <c r="Y3732" t="s">
        <v>2956</v>
      </c>
      <c r="AB3732" t="s">
        <v>38</v>
      </c>
      <c r="AC3732" t="s">
        <v>39</v>
      </c>
      <c r="AD3732" t="s">
        <v>40</v>
      </c>
    </row>
    <row r="3733" spans="1:30" x14ac:dyDescent="0.25">
      <c r="A3733" t="s">
        <v>2957</v>
      </c>
      <c r="B3733" t="s">
        <v>27</v>
      </c>
      <c r="C3733" t="s">
        <v>28</v>
      </c>
      <c r="D3733" t="s">
        <v>29</v>
      </c>
      <c r="E3733" t="s">
        <v>30</v>
      </c>
      <c r="F3733" t="s">
        <v>2918</v>
      </c>
      <c r="G3733" t="s">
        <v>2919</v>
      </c>
      <c r="H3733" t="s">
        <v>6354</v>
      </c>
      <c r="I3733" t="s">
        <v>6195</v>
      </c>
      <c r="J3733" t="s">
        <v>2957</v>
      </c>
      <c r="K3733" t="s">
        <v>31</v>
      </c>
      <c r="L3733" t="s">
        <v>31</v>
      </c>
      <c r="M3733" t="s">
        <v>42</v>
      </c>
      <c r="N3733" t="s">
        <v>43</v>
      </c>
      <c r="O3733" t="s">
        <v>53</v>
      </c>
      <c r="P3733" t="s">
        <v>326</v>
      </c>
      <c r="Q3733" t="s">
        <v>135</v>
      </c>
      <c r="R3733" t="s">
        <v>884</v>
      </c>
      <c r="S3733" t="str">
        <f t="shared" si="54"/>
        <v>MADARIAGA COILA, JUAN CARLOS</v>
      </c>
      <c r="T3733" t="s">
        <v>59</v>
      </c>
      <c r="U3733" t="s">
        <v>48</v>
      </c>
      <c r="V3733" t="s">
        <v>16183</v>
      </c>
      <c r="W3733" t="s">
        <v>19560</v>
      </c>
      <c r="X3733" s="126">
        <v>26510</v>
      </c>
      <c r="Y3733" t="s">
        <v>258</v>
      </c>
      <c r="Z3733" s="126">
        <v>44501</v>
      </c>
      <c r="AA3733" s="126">
        <v>44561</v>
      </c>
      <c r="AB3733" t="s">
        <v>38</v>
      </c>
      <c r="AC3733" t="s">
        <v>39</v>
      </c>
      <c r="AD3733" t="s">
        <v>40</v>
      </c>
    </row>
    <row r="3734" spans="1:30" x14ac:dyDescent="0.25">
      <c r="B3734" t="s">
        <v>27</v>
      </c>
      <c r="C3734" t="s">
        <v>28</v>
      </c>
      <c r="D3734" t="s">
        <v>29</v>
      </c>
      <c r="E3734" t="s">
        <v>30</v>
      </c>
      <c r="F3734" t="s">
        <v>2918</v>
      </c>
      <c r="G3734" t="s">
        <v>2919</v>
      </c>
      <c r="H3734" t="s">
        <v>6354</v>
      </c>
      <c r="I3734" t="s">
        <v>6195</v>
      </c>
      <c r="J3734" t="s">
        <v>2957</v>
      </c>
      <c r="K3734" t="s">
        <v>31</v>
      </c>
      <c r="L3734" t="s">
        <v>31</v>
      </c>
      <c r="M3734" t="s">
        <v>42</v>
      </c>
      <c r="N3734" t="s">
        <v>61</v>
      </c>
      <c r="O3734" t="s">
        <v>19561</v>
      </c>
      <c r="P3734" t="s">
        <v>305</v>
      </c>
      <c r="Q3734" t="s">
        <v>164</v>
      </c>
      <c r="R3734" t="s">
        <v>23468</v>
      </c>
      <c r="S3734" s="189" t="s">
        <v>235</v>
      </c>
      <c r="T3734" t="s">
        <v>64</v>
      </c>
      <c r="U3734" t="s">
        <v>48</v>
      </c>
      <c r="V3734" t="s">
        <v>49</v>
      </c>
      <c r="W3734" t="s">
        <v>23469</v>
      </c>
      <c r="X3734" s="126">
        <v>27035</v>
      </c>
      <c r="Y3734" t="s">
        <v>23470</v>
      </c>
      <c r="Z3734" s="126">
        <v>44501</v>
      </c>
      <c r="AA3734" s="126">
        <v>44561</v>
      </c>
      <c r="AB3734" t="s">
        <v>302</v>
      </c>
      <c r="AC3734" t="s">
        <v>6628</v>
      </c>
      <c r="AD3734" t="s">
        <v>40</v>
      </c>
    </row>
    <row r="3735" spans="1:30" x14ac:dyDescent="0.25">
      <c r="A3735" t="s">
        <v>2958</v>
      </c>
      <c r="B3735" t="s">
        <v>27</v>
      </c>
      <c r="C3735" t="s">
        <v>28</v>
      </c>
      <c r="D3735" t="s">
        <v>29</v>
      </c>
      <c r="E3735" t="s">
        <v>30</v>
      </c>
      <c r="F3735" t="s">
        <v>2918</v>
      </c>
      <c r="G3735" t="s">
        <v>2919</v>
      </c>
      <c r="H3735" t="s">
        <v>6354</v>
      </c>
      <c r="I3735" t="s">
        <v>6195</v>
      </c>
      <c r="J3735" t="s">
        <v>2958</v>
      </c>
      <c r="K3735" t="s">
        <v>31</v>
      </c>
      <c r="L3735" t="s">
        <v>31</v>
      </c>
      <c r="M3735" t="s">
        <v>42</v>
      </c>
      <c r="N3735" t="s">
        <v>43</v>
      </c>
      <c r="O3735" t="s">
        <v>53</v>
      </c>
      <c r="P3735" t="s">
        <v>156</v>
      </c>
      <c r="Q3735" t="s">
        <v>167</v>
      </c>
      <c r="R3735" t="s">
        <v>2959</v>
      </c>
      <c r="S3735" t="str">
        <f t="shared" si="54"/>
        <v>PEREZ GALINDO, FRANCISCO BORJA</v>
      </c>
      <c r="T3735" t="s">
        <v>47</v>
      </c>
      <c r="U3735" t="s">
        <v>48</v>
      </c>
      <c r="V3735" t="s">
        <v>49</v>
      </c>
      <c r="W3735" t="s">
        <v>19562</v>
      </c>
      <c r="X3735" s="126">
        <v>22564</v>
      </c>
      <c r="Y3735" t="s">
        <v>2960</v>
      </c>
      <c r="AB3735" t="s">
        <v>38</v>
      </c>
      <c r="AC3735" t="s">
        <v>39</v>
      </c>
      <c r="AD3735" t="s">
        <v>40</v>
      </c>
    </row>
    <row r="3736" spans="1:30" x14ac:dyDescent="0.25">
      <c r="A3736" t="s">
        <v>2961</v>
      </c>
      <c r="B3736" t="s">
        <v>27</v>
      </c>
      <c r="C3736" t="s">
        <v>28</v>
      </c>
      <c r="D3736" t="s">
        <v>29</v>
      </c>
      <c r="E3736" t="s">
        <v>30</v>
      </c>
      <c r="F3736" t="s">
        <v>2918</v>
      </c>
      <c r="G3736" t="s">
        <v>2919</v>
      </c>
      <c r="H3736" t="s">
        <v>6354</v>
      </c>
      <c r="I3736" t="s">
        <v>6195</v>
      </c>
      <c r="J3736" t="s">
        <v>2961</v>
      </c>
      <c r="K3736" t="s">
        <v>31</v>
      </c>
      <c r="L3736" t="s">
        <v>31</v>
      </c>
      <c r="M3736" t="s">
        <v>42</v>
      </c>
      <c r="N3736" t="s">
        <v>43</v>
      </c>
      <c r="O3736" t="s">
        <v>53</v>
      </c>
      <c r="P3736" t="s">
        <v>370</v>
      </c>
      <c r="Q3736" t="s">
        <v>855</v>
      </c>
      <c r="R3736" t="s">
        <v>914</v>
      </c>
      <c r="S3736" t="str">
        <f t="shared" si="54"/>
        <v>RAMIREZ CARRION, MARIA RITA</v>
      </c>
      <c r="T3736" t="s">
        <v>59</v>
      </c>
      <c r="U3736" t="s">
        <v>48</v>
      </c>
      <c r="V3736" t="s">
        <v>49</v>
      </c>
      <c r="W3736" t="s">
        <v>19563</v>
      </c>
      <c r="X3736" s="126">
        <v>22423</v>
      </c>
      <c r="Y3736" t="s">
        <v>2962</v>
      </c>
      <c r="AB3736" t="s">
        <v>38</v>
      </c>
      <c r="AC3736" t="s">
        <v>39</v>
      </c>
      <c r="AD3736" t="s">
        <v>40</v>
      </c>
    </row>
    <row r="3737" spans="1:30" x14ac:dyDescent="0.25">
      <c r="A3737" t="s">
        <v>2963</v>
      </c>
      <c r="B3737" t="s">
        <v>27</v>
      </c>
      <c r="C3737" t="s">
        <v>28</v>
      </c>
      <c r="D3737" t="s">
        <v>29</v>
      </c>
      <c r="E3737" t="s">
        <v>30</v>
      </c>
      <c r="F3737" t="s">
        <v>2918</v>
      </c>
      <c r="G3737" t="s">
        <v>2919</v>
      </c>
      <c r="H3737" t="s">
        <v>6354</v>
      </c>
      <c r="I3737" t="s">
        <v>6195</v>
      </c>
      <c r="J3737" t="s">
        <v>2963</v>
      </c>
      <c r="K3737" t="s">
        <v>31</v>
      </c>
      <c r="L3737" t="s">
        <v>31</v>
      </c>
      <c r="M3737" t="s">
        <v>9423</v>
      </c>
      <c r="N3737" t="s">
        <v>43</v>
      </c>
      <c r="O3737" t="s">
        <v>53</v>
      </c>
      <c r="P3737" t="s">
        <v>623</v>
      </c>
      <c r="Q3737" t="s">
        <v>133</v>
      </c>
      <c r="R3737" t="s">
        <v>583</v>
      </c>
      <c r="S3737" t="str">
        <f t="shared" si="54"/>
        <v>SAYRITUPA CRUZ, OLGA</v>
      </c>
      <c r="T3737" t="s">
        <v>59</v>
      </c>
      <c r="U3737" t="s">
        <v>48</v>
      </c>
      <c r="V3737" t="s">
        <v>49</v>
      </c>
      <c r="W3737" t="s">
        <v>19564</v>
      </c>
      <c r="X3737" s="126">
        <v>25596</v>
      </c>
      <c r="Y3737" t="s">
        <v>2964</v>
      </c>
      <c r="AB3737" t="s">
        <v>38</v>
      </c>
      <c r="AC3737" t="s">
        <v>39</v>
      </c>
      <c r="AD3737" t="s">
        <v>40</v>
      </c>
    </row>
    <row r="3738" spans="1:30" x14ac:dyDescent="0.25">
      <c r="A3738" t="s">
        <v>2965</v>
      </c>
      <c r="B3738" t="s">
        <v>27</v>
      </c>
      <c r="C3738" t="s">
        <v>28</v>
      </c>
      <c r="D3738" t="s">
        <v>29</v>
      </c>
      <c r="E3738" t="s">
        <v>30</v>
      </c>
      <c r="F3738" t="s">
        <v>2918</v>
      </c>
      <c r="G3738" t="s">
        <v>2919</v>
      </c>
      <c r="H3738" t="s">
        <v>6354</v>
      </c>
      <c r="I3738" t="s">
        <v>6195</v>
      </c>
      <c r="J3738" t="s">
        <v>2965</v>
      </c>
      <c r="K3738" t="s">
        <v>31</v>
      </c>
      <c r="L3738" t="s">
        <v>31</v>
      </c>
      <c r="M3738" t="s">
        <v>42</v>
      </c>
      <c r="N3738" t="s">
        <v>43</v>
      </c>
      <c r="O3738" t="s">
        <v>14460</v>
      </c>
      <c r="P3738" t="s">
        <v>19567</v>
      </c>
      <c r="Q3738" t="s">
        <v>2780</v>
      </c>
      <c r="R3738" t="s">
        <v>19568</v>
      </c>
      <c r="S3738" t="str">
        <f t="shared" si="54"/>
        <v>LAJO CHEVARRIA, JOSE FERNANDO</v>
      </c>
      <c r="T3738" t="s">
        <v>47</v>
      </c>
      <c r="U3738" t="s">
        <v>48</v>
      </c>
      <c r="V3738" t="s">
        <v>49</v>
      </c>
      <c r="W3738" t="s">
        <v>19565</v>
      </c>
      <c r="X3738" s="126">
        <v>29643</v>
      </c>
      <c r="Y3738" t="s">
        <v>19566</v>
      </c>
      <c r="Z3738" s="126">
        <v>44256</v>
      </c>
      <c r="AB3738" t="s">
        <v>38</v>
      </c>
      <c r="AC3738" t="s">
        <v>39</v>
      </c>
      <c r="AD3738" t="s">
        <v>40</v>
      </c>
    </row>
    <row r="3739" spans="1:30" x14ac:dyDescent="0.25">
      <c r="A3739" t="s">
        <v>2966</v>
      </c>
      <c r="B3739" t="s">
        <v>27</v>
      </c>
      <c r="C3739" t="s">
        <v>28</v>
      </c>
      <c r="D3739" t="s">
        <v>29</v>
      </c>
      <c r="E3739" t="s">
        <v>30</v>
      </c>
      <c r="F3739" t="s">
        <v>2918</v>
      </c>
      <c r="G3739" t="s">
        <v>2919</v>
      </c>
      <c r="H3739" t="s">
        <v>6354</v>
      </c>
      <c r="I3739" t="s">
        <v>6195</v>
      </c>
      <c r="J3739" t="s">
        <v>2966</v>
      </c>
      <c r="K3739" t="s">
        <v>31</v>
      </c>
      <c r="L3739" t="s">
        <v>31</v>
      </c>
      <c r="M3739" t="s">
        <v>42</v>
      </c>
      <c r="N3739" t="s">
        <v>43</v>
      </c>
      <c r="O3739" t="s">
        <v>2967</v>
      </c>
      <c r="P3739" t="s">
        <v>791</v>
      </c>
      <c r="Q3739" t="s">
        <v>135</v>
      </c>
      <c r="R3739" t="s">
        <v>2968</v>
      </c>
      <c r="S3739" t="str">
        <f t="shared" si="54"/>
        <v>COPA COILA, CRISPIN</v>
      </c>
      <c r="T3739" t="s">
        <v>47</v>
      </c>
      <c r="U3739" t="s">
        <v>48</v>
      </c>
      <c r="V3739" t="s">
        <v>49</v>
      </c>
      <c r="W3739" t="s">
        <v>19569</v>
      </c>
      <c r="X3739" s="126">
        <v>24770</v>
      </c>
      <c r="Y3739" t="s">
        <v>2969</v>
      </c>
      <c r="AB3739" t="s">
        <v>38</v>
      </c>
      <c r="AC3739" t="s">
        <v>39</v>
      </c>
      <c r="AD3739" t="s">
        <v>40</v>
      </c>
    </row>
    <row r="3740" spans="1:30" x14ac:dyDescent="0.25">
      <c r="A3740" t="s">
        <v>2970</v>
      </c>
      <c r="B3740" t="s">
        <v>27</v>
      </c>
      <c r="C3740" t="s">
        <v>28</v>
      </c>
      <c r="D3740" t="s">
        <v>29</v>
      </c>
      <c r="E3740" t="s">
        <v>30</v>
      </c>
      <c r="F3740" t="s">
        <v>2918</v>
      </c>
      <c r="G3740" t="s">
        <v>2919</v>
      </c>
      <c r="H3740" t="s">
        <v>6354</v>
      </c>
      <c r="I3740" t="s">
        <v>6195</v>
      </c>
      <c r="J3740" t="s">
        <v>2970</v>
      </c>
      <c r="K3740" t="s">
        <v>31</v>
      </c>
      <c r="L3740" t="s">
        <v>31</v>
      </c>
      <c r="M3740" t="s">
        <v>9423</v>
      </c>
      <c r="N3740" t="s">
        <v>43</v>
      </c>
      <c r="O3740" t="s">
        <v>2971</v>
      </c>
      <c r="P3740" t="s">
        <v>57</v>
      </c>
      <c r="Q3740" t="s">
        <v>305</v>
      </c>
      <c r="R3740" t="s">
        <v>2972</v>
      </c>
      <c r="S3740" t="str">
        <f t="shared" si="54"/>
        <v>ARIAS RODRIGUEZ, LILIANA</v>
      </c>
      <c r="T3740" t="s">
        <v>52</v>
      </c>
      <c r="U3740" t="s">
        <v>48</v>
      </c>
      <c r="V3740" t="s">
        <v>49</v>
      </c>
      <c r="W3740" t="s">
        <v>19570</v>
      </c>
      <c r="X3740" s="126">
        <v>26510</v>
      </c>
      <c r="Y3740" t="s">
        <v>2973</v>
      </c>
      <c r="AB3740" t="s">
        <v>38</v>
      </c>
      <c r="AC3740" t="s">
        <v>39</v>
      </c>
      <c r="AD3740" t="s">
        <v>40</v>
      </c>
    </row>
    <row r="3741" spans="1:30" x14ac:dyDescent="0.25">
      <c r="A3741" t="s">
        <v>2974</v>
      </c>
      <c r="B3741" t="s">
        <v>27</v>
      </c>
      <c r="C3741" t="s">
        <v>28</v>
      </c>
      <c r="D3741" t="s">
        <v>29</v>
      </c>
      <c r="E3741" t="s">
        <v>30</v>
      </c>
      <c r="F3741" t="s">
        <v>2918</v>
      </c>
      <c r="G3741" t="s">
        <v>2919</v>
      </c>
      <c r="H3741" t="s">
        <v>6354</v>
      </c>
      <c r="I3741" t="s">
        <v>6195</v>
      </c>
      <c r="J3741" t="s">
        <v>2974</v>
      </c>
      <c r="K3741" t="s">
        <v>31</v>
      </c>
      <c r="L3741" t="s">
        <v>31</v>
      </c>
      <c r="M3741" t="s">
        <v>42</v>
      </c>
      <c r="N3741" t="s">
        <v>43</v>
      </c>
      <c r="O3741" t="s">
        <v>2975</v>
      </c>
      <c r="P3741" t="s">
        <v>152</v>
      </c>
      <c r="Q3741" t="s">
        <v>1052</v>
      </c>
      <c r="R3741" t="s">
        <v>944</v>
      </c>
      <c r="S3741" t="str">
        <f t="shared" si="54"/>
        <v>RAMOS PARIPANCA, ANTONIA</v>
      </c>
      <c r="T3741" t="s">
        <v>52</v>
      </c>
      <c r="U3741" t="s">
        <v>48</v>
      </c>
      <c r="V3741" t="s">
        <v>49</v>
      </c>
      <c r="W3741" t="s">
        <v>19571</v>
      </c>
      <c r="X3741" s="126">
        <v>22080</v>
      </c>
      <c r="Y3741" t="s">
        <v>2976</v>
      </c>
      <c r="AB3741" t="s">
        <v>38</v>
      </c>
      <c r="AC3741" t="s">
        <v>39</v>
      </c>
      <c r="AD3741" t="s">
        <v>40</v>
      </c>
    </row>
    <row r="3742" spans="1:30" x14ac:dyDescent="0.25">
      <c r="A3742" t="s">
        <v>2977</v>
      </c>
      <c r="B3742" t="s">
        <v>27</v>
      </c>
      <c r="C3742" t="s">
        <v>28</v>
      </c>
      <c r="D3742" t="s">
        <v>29</v>
      </c>
      <c r="E3742" t="s">
        <v>30</v>
      </c>
      <c r="F3742" t="s">
        <v>2918</v>
      </c>
      <c r="G3742" t="s">
        <v>2919</v>
      </c>
      <c r="H3742" t="s">
        <v>6354</v>
      </c>
      <c r="I3742" t="s">
        <v>6195</v>
      </c>
      <c r="J3742" t="s">
        <v>2977</v>
      </c>
      <c r="K3742" t="s">
        <v>31</v>
      </c>
      <c r="L3742" t="s">
        <v>31</v>
      </c>
      <c r="M3742" t="s">
        <v>42</v>
      </c>
      <c r="N3742" t="s">
        <v>43</v>
      </c>
      <c r="O3742" t="s">
        <v>2978</v>
      </c>
      <c r="P3742" t="s">
        <v>519</v>
      </c>
      <c r="Q3742" t="s">
        <v>2979</v>
      </c>
      <c r="R3742" t="s">
        <v>2980</v>
      </c>
      <c r="S3742" t="str">
        <f t="shared" si="54"/>
        <v>MENDIZABAL GIRON, GENARO</v>
      </c>
      <c r="T3742" t="s">
        <v>36</v>
      </c>
      <c r="U3742" t="s">
        <v>48</v>
      </c>
      <c r="V3742" t="s">
        <v>49</v>
      </c>
      <c r="W3742" t="s">
        <v>19572</v>
      </c>
      <c r="X3742" s="126">
        <v>24415</v>
      </c>
      <c r="Y3742" t="s">
        <v>2981</v>
      </c>
      <c r="AB3742" t="s">
        <v>38</v>
      </c>
      <c r="AC3742" t="s">
        <v>39</v>
      </c>
      <c r="AD3742" t="s">
        <v>40</v>
      </c>
    </row>
    <row r="3743" spans="1:30" x14ac:dyDescent="0.25">
      <c r="A3743" t="s">
        <v>14461</v>
      </c>
      <c r="B3743" t="s">
        <v>27</v>
      </c>
      <c r="C3743" t="s">
        <v>28</v>
      </c>
      <c r="D3743" t="s">
        <v>29</v>
      </c>
      <c r="E3743" t="s">
        <v>30</v>
      </c>
      <c r="F3743" t="s">
        <v>2918</v>
      </c>
      <c r="G3743" t="s">
        <v>2919</v>
      </c>
      <c r="H3743" t="s">
        <v>6354</v>
      </c>
      <c r="I3743" t="s">
        <v>6195</v>
      </c>
      <c r="J3743" t="s">
        <v>14461</v>
      </c>
      <c r="K3743" t="s">
        <v>31</v>
      </c>
      <c r="L3743" t="s">
        <v>31</v>
      </c>
      <c r="M3743" t="s">
        <v>42</v>
      </c>
      <c r="N3743" t="s">
        <v>61</v>
      </c>
      <c r="O3743" t="s">
        <v>8120</v>
      </c>
      <c r="P3743" t="s">
        <v>164</v>
      </c>
      <c r="Q3743" t="s">
        <v>295</v>
      </c>
      <c r="R3743" t="s">
        <v>23471</v>
      </c>
      <c r="S3743" s="189" t="s">
        <v>235</v>
      </c>
      <c r="T3743" t="s">
        <v>64</v>
      </c>
      <c r="U3743" t="s">
        <v>48</v>
      </c>
      <c r="V3743" t="s">
        <v>49</v>
      </c>
      <c r="W3743" t="s">
        <v>23472</v>
      </c>
      <c r="X3743" s="126">
        <v>29849</v>
      </c>
      <c r="Y3743" t="s">
        <v>23473</v>
      </c>
      <c r="Z3743" s="126">
        <v>44256</v>
      </c>
      <c r="AA3743" s="126">
        <v>44561</v>
      </c>
      <c r="AB3743" t="s">
        <v>38</v>
      </c>
      <c r="AC3743" t="s">
        <v>6628</v>
      </c>
      <c r="AD3743" t="s">
        <v>40</v>
      </c>
    </row>
    <row r="3744" spans="1:30" x14ac:dyDescent="0.25">
      <c r="A3744" t="s">
        <v>2982</v>
      </c>
      <c r="B3744" t="s">
        <v>27</v>
      </c>
      <c r="C3744" t="s">
        <v>28</v>
      </c>
      <c r="D3744" t="s">
        <v>29</v>
      </c>
      <c r="E3744" t="s">
        <v>30</v>
      </c>
      <c r="F3744" t="s">
        <v>2918</v>
      </c>
      <c r="G3744" t="s">
        <v>2919</v>
      </c>
      <c r="H3744" t="s">
        <v>6354</v>
      </c>
      <c r="I3744" t="s">
        <v>6195</v>
      </c>
      <c r="J3744" t="s">
        <v>2982</v>
      </c>
      <c r="K3744" t="s">
        <v>31</v>
      </c>
      <c r="L3744" t="s">
        <v>31</v>
      </c>
      <c r="M3744" t="s">
        <v>42</v>
      </c>
      <c r="N3744" t="s">
        <v>43</v>
      </c>
      <c r="O3744" t="s">
        <v>2983</v>
      </c>
      <c r="P3744" t="s">
        <v>668</v>
      </c>
      <c r="Q3744" t="s">
        <v>219</v>
      </c>
      <c r="R3744" t="s">
        <v>629</v>
      </c>
      <c r="S3744" t="str">
        <f t="shared" si="54"/>
        <v>CHAIÑA CASTILLO, EDWIN</v>
      </c>
      <c r="T3744" t="s">
        <v>59</v>
      </c>
      <c r="U3744" t="s">
        <v>48</v>
      </c>
      <c r="V3744" t="s">
        <v>49</v>
      </c>
      <c r="W3744" t="s">
        <v>19573</v>
      </c>
      <c r="X3744" s="126">
        <v>25680</v>
      </c>
      <c r="Y3744" t="s">
        <v>2984</v>
      </c>
      <c r="AB3744" t="s">
        <v>38</v>
      </c>
      <c r="AC3744" t="s">
        <v>39</v>
      </c>
      <c r="AD3744" t="s">
        <v>40</v>
      </c>
    </row>
    <row r="3745" spans="1:30" x14ac:dyDescent="0.25">
      <c r="A3745" t="s">
        <v>19574</v>
      </c>
      <c r="B3745" t="s">
        <v>27</v>
      </c>
      <c r="C3745" t="s">
        <v>28</v>
      </c>
      <c r="D3745" t="s">
        <v>29</v>
      </c>
      <c r="E3745" t="s">
        <v>30</v>
      </c>
      <c r="F3745" t="s">
        <v>2918</v>
      </c>
      <c r="G3745" t="s">
        <v>2919</v>
      </c>
      <c r="H3745" t="s">
        <v>6354</v>
      </c>
      <c r="I3745" t="s">
        <v>6195</v>
      </c>
      <c r="J3745" t="s">
        <v>19574</v>
      </c>
      <c r="K3745" t="s">
        <v>31</v>
      </c>
      <c r="L3745" t="s">
        <v>31</v>
      </c>
      <c r="M3745" t="s">
        <v>42</v>
      </c>
      <c r="N3745" t="s">
        <v>61</v>
      </c>
      <c r="O3745" t="s">
        <v>18689</v>
      </c>
      <c r="P3745" t="s">
        <v>288</v>
      </c>
      <c r="Q3745" t="s">
        <v>126</v>
      </c>
      <c r="R3745" t="s">
        <v>23474</v>
      </c>
      <c r="S3745" s="189" t="s">
        <v>235</v>
      </c>
      <c r="T3745" t="s">
        <v>64</v>
      </c>
      <c r="U3745" t="s">
        <v>4409</v>
      </c>
      <c r="V3745" t="s">
        <v>49</v>
      </c>
      <c r="W3745" t="s">
        <v>23475</v>
      </c>
      <c r="X3745" s="126">
        <v>29880</v>
      </c>
      <c r="Y3745" t="s">
        <v>23476</v>
      </c>
      <c r="Z3745" s="126">
        <v>44378</v>
      </c>
      <c r="AA3745" s="126">
        <v>44561</v>
      </c>
      <c r="AB3745" t="s">
        <v>2185</v>
      </c>
      <c r="AC3745" t="s">
        <v>6628</v>
      </c>
      <c r="AD3745" t="s">
        <v>40</v>
      </c>
    </row>
    <row r="3746" spans="1:30" x14ac:dyDescent="0.25">
      <c r="A3746" t="s">
        <v>2985</v>
      </c>
      <c r="B3746" t="s">
        <v>27</v>
      </c>
      <c r="C3746" t="s">
        <v>28</v>
      </c>
      <c r="D3746" t="s">
        <v>29</v>
      </c>
      <c r="E3746" t="s">
        <v>30</v>
      </c>
      <c r="F3746" t="s">
        <v>2918</v>
      </c>
      <c r="G3746" t="s">
        <v>2919</v>
      </c>
      <c r="H3746" t="s">
        <v>6354</v>
      </c>
      <c r="I3746" t="s">
        <v>6195</v>
      </c>
      <c r="J3746" t="s">
        <v>2985</v>
      </c>
      <c r="K3746" t="s">
        <v>31</v>
      </c>
      <c r="L3746" t="s">
        <v>77</v>
      </c>
      <c r="M3746" t="s">
        <v>77</v>
      </c>
      <c r="N3746" t="s">
        <v>43</v>
      </c>
      <c r="O3746" t="s">
        <v>53</v>
      </c>
      <c r="P3746" t="s">
        <v>549</v>
      </c>
      <c r="Q3746" t="s">
        <v>106</v>
      </c>
      <c r="R3746" t="s">
        <v>2986</v>
      </c>
      <c r="S3746" t="str">
        <f t="shared" si="54"/>
        <v>HUARCAYA MAMANI, RAYNILDO WALTER</v>
      </c>
      <c r="T3746" t="s">
        <v>41</v>
      </c>
      <c r="U3746" t="s">
        <v>48</v>
      </c>
      <c r="V3746" t="s">
        <v>49</v>
      </c>
      <c r="W3746" t="s">
        <v>19575</v>
      </c>
      <c r="X3746" s="126">
        <v>23938</v>
      </c>
      <c r="Y3746" t="s">
        <v>2987</v>
      </c>
      <c r="AB3746" t="s">
        <v>38</v>
      </c>
      <c r="AC3746" t="s">
        <v>80</v>
      </c>
      <c r="AD3746" t="s">
        <v>40</v>
      </c>
    </row>
    <row r="3747" spans="1:30" x14ac:dyDescent="0.25">
      <c r="A3747" t="s">
        <v>2988</v>
      </c>
      <c r="B3747" t="s">
        <v>27</v>
      </c>
      <c r="C3747" t="s">
        <v>28</v>
      </c>
      <c r="D3747" t="s">
        <v>29</v>
      </c>
      <c r="E3747" t="s">
        <v>30</v>
      </c>
      <c r="F3747" t="s">
        <v>2918</v>
      </c>
      <c r="G3747" t="s">
        <v>2919</v>
      </c>
      <c r="H3747" t="s">
        <v>6354</v>
      </c>
      <c r="I3747" t="s">
        <v>6195</v>
      </c>
      <c r="J3747" t="s">
        <v>2988</v>
      </c>
      <c r="K3747" t="s">
        <v>31</v>
      </c>
      <c r="L3747" t="s">
        <v>77</v>
      </c>
      <c r="M3747" t="s">
        <v>77</v>
      </c>
      <c r="N3747" t="s">
        <v>43</v>
      </c>
      <c r="O3747" t="s">
        <v>14462</v>
      </c>
      <c r="P3747" t="s">
        <v>341</v>
      </c>
      <c r="Q3747" t="s">
        <v>4616</v>
      </c>
      <c r="R3747" t="s">
        <v>887</v>
      </c>
      <c r="S3747" t="str">
        <f t="shared" si="54"/>
        <v>GUTIERREZ DEL PINO, MARCO ANTONIO</v>
      </c>
      <c r="T3747" t="s">
        <v>41</v>
      </c>
      <c r="U3747" t="s">
        <v>48</v>
      </c>
      <c r="V3747" t="s">
        <v>49</v>
      </c>
      <c r="W3747" t="s">
        <v>19576</v>
      </c>
      <c r="X3747" s="126">
        <v>26646</v>
      </c>
      <c r="Y3747" t="s">
        <v>4617</v>
      </c>
      <c r="AB3747" t="s">
        <v>38</v>
      </c>
      <c r="AC3747" t="s">
        <v>80</v>
      </c>
      <c r="AD3747" t="s">
        <v>40</v>
      </c>
    </row>
    <row r="3748" spans="1:30" x14ac:dyDescent="0.25">
      <c r="A3748" t="s">
        <v>2989</v>
      </c>
      <c r="B3748" t="s">
        <v>27</v>
      </c>
      <c r="C3748" t="s">
        <v>28</v>
      </c>
      <c r="D3748" t="s">
        <v>29</v>
      </c>
      <c r="E3748" t="s">
        <v>30</v>
      </c>
      <c r="F3748" t="s">
        <v>2918</v>
      </c>
      <c r="G3748" t="s">
        <v>2919</v>
      </c>
      <c r="H3748" t="s">
        <v>6354</v>
      </c>
      <c r="I3748" t="s">
        <v>6195</v>
      </c>
      <c r="J3748" t="s">
        <v>2989</v>
      </c>
      <c r="K3748" t="s">
        <v>90</v>
      </c>
      <c r="L3748" t="s">
        <v>720</v>
      </c>
      <c r="M3748" t="s">
        <v>767</v>
      </c>
      <c r="N3748" t="s">
        <v>43</v>
      </c>
      <c r="O3748" t="s">
        <v>2990</v>
      </c>
      <c r="P3748" t="s">
        <v>138</v>
      </c>
      <c r="Q3748" t="s">
        <v>138</v>
      </c>
      <c r="R3748" t="s">
        <v>2991</v>
      </c>
      <c r="S3748" t="str">
        <f t="shared" si="54"/>
        <v>GONZALES GONZALES, EFRAIN RICARDO</v>
      </c>
      <c r="T3748" t="s">
        <v>192</v>
      </c>
      <c r="U3748" t="s">
        <v>37</v>
      </c>
      <c r="V3748" t="s">
        <v>49</v>
      </c>
      <c r="W3748" t="s">
        <v>19577</v>
      </c>
      <c r="X3748" s="126">
        <v>28583</v>
      </c>
      <c r="Y3748" t="s">
        <v>2992</v>
      </c>
      <c r="AB3748" t="s">
        <v>38</v>
      </c>
      <c r="AC3748" t="s">
        <v>95</v>
      </c>
      <c r="AD3748" t="s">
        <v>40</v>
      </c>
    </row>
    <row r="3749" spans="1:30" x14ac:dyDescent="0.25">
      <c r="A3749" t="s">
        <v>2993</v>
      </c>
      <c r="B3749" t="s">
        <v>27</v>
      </c>
      <c r="C3749" t="s">
        <v>28</v>
      </c>
      <c r="D3749" t="s">
        <v>29</v>
      </c>
      <c r="E3749" t="s">
        <v>30</v>
      </c>
      <c r="F3749" t="s">
        <v>2918</v>
      </c>
      <c r="G3749" t="s">
        <v>2919</v>
      </c>
      <c r="H3749" t="s">
        <v>6354</v>
      </c>
      <c r="I3749" t="s">
        <v>6195</v>
      </c>
      <c r="J3749" t="s">
        <v>2993</v>
      </c>
      <c r="K3749" t="s">
        <v>90</v>
      </c>
      <c r="L3749" t="s">
        <v>91</v>
      </c>
      <c r="M3749" t="s">
        <v>92</v>
      </c>
      <c r="N3749" t="s">
        <v>43</v>
      </c>
      <c r="O3749" t="s">
        <v>53</v>
      </c>
      <c r="P3749" t="s">
        <v>288</v>
      </c>
      <c r="Q3749" t="s">
        <v>230</v>
      </c>
      <c r="R3749" t="s">
        <v>2994</v>
      </c>
      <c r="S3749" t="str">
        <f t="shared" si="54"/>
        <v>ALVAREZ TICONA, FULGENCIO</v>
      </c>
      <c r="T3749" t="s">
        <v>100</v>
      </c>
      <c r="U3749" t="s">
        <v>37</v>
      </c>
      <c r="V3749" t="s">
        <v>49</v>
      </c>
      <c r="W3749" t="s">
        <v>19578</v>
      </c>
      <c r="X3749" s="126">
        <v>19478</v>
      </c>
      <c r="Y3749" t="s">
        <v>2995</v>
      </c>
      <c r="AB3749" t="s">
        <v>38</v>
      </c>
      <c r="AC3749" t="s">
        <v>95</v>
      </c>
      <c r="AD3749" t="s">
        <v>40</v>
      </c>
    </row>
    <row r="3750" spans="1:30" x14ac:dyDescent="0.25">
      <c r="A3750" t="s">
        <v>2996</v>
      </c>
      <c r="B3750" t="s">
        <v>27</v>
      </c>
      <c r="C3750" t="s">
        <v>28</v>
      </c>
      <c r="D3750" t="s">
        <v>29</v>
      </c>
      <c r="E3750" t="s">
        <v>30</v>
      </c>
      <c r="F3750" t="s">
        <v>2918</v>
      </c>
      <c r="G3750" t="s">
        <v>2919</v>
      </c>
      <c r="H3750" t="s">
        <v>6354</v>
      </c>
      <c r="I3750" t="s">
        <v>6195</v>
      </c>
      <c r="J3750" t="s">
        <v>2996</v>
      </c>
      <c r="K3750" t="s">
        <v>90</v>
      </c>
      <c r="L3750" t="s">
        <v>91</v>
      </c>
      <c r="M3750" t="s">
        <v>92</v>
      </c>
      <c r="N3750" t="s">
        <v>43</v>
      </c>
      <c r="O3750" t="s">
        <v>53</v>
      </c>
      <c r="P3750" t="s">
        <v>320</v>
      </c>
      <c r="Q3750" t="s">
        <v>152</v>
      </c>
      <c r="R3750" t="s">
        <v>427</v>
      </c>
      <c r="S3750" t="str">
        <f t="shared" si="54"/>
        <v>HUAMAN RAMOS, GLORIA</v>
      </c>
      <c r="T3750" t="s">
        <v>94</v>
      </c>
      <c r="U3750" t="s">
        <v>37</v>
      </c>
      <c r="V3750" t="s">
        <v>49</v>
      </c>
      <c r="W3750" t="s">
        <v>19579</v>
      </c>
      <c r="X3750" s="126">
        <v>20686</v>
      </c>
      <c r="Y3750" t="s">
        <v>2997</v>
      </c>
      <c r="AB3750" t="s">
        <v>38</v>
      </c>
      <c r="AC3750" t="s">
        <v>95</v>
      </c>
      <c r="AD3750" t="s">
        <v>40</v>
      </c>
    </row>
    <row r="3751" spans="1:30" x14ac:dyDescent="0.25">
      <c r="A3751" t="s">
        <v>2998</v>
      </c>
      <c r="B3751" t="s">
        <v>27</v>
      </c>
      <c r="C3751" t="s">
        <v>28</v>
      </c>
      <c r="D3751" t="s">
        <v>29</v>
      </c>
      <c r="E3751" t="s">
        <v>30</v>
      </c>
      <c r="F3751" t="s">
        <v>2918</v>
      </c>
      <c r="G3751" t="s">
        <v>2919</v>
      </c>
      <c r="H3751" t="s">
        <v>6354</v>
      </c>
      <c r="I3751" t="s">
        <v>6195</v>
      </c>
      <c r="J3751" t="s">
        <v>2998</v>
      </c>
      <c r="K3751" t="s">
        <v>90</v>
      </c>
      <c r="L3751" t="s">
        <v>91</v>
      </c>
      <c r="M3751" t="s">
        <v>873</v>
      </c>
      <c r="N3751" t="s">
        <v>43</v>
      </c>
      <c r="O3751" t="s">
        <v>53</v>
      </c>
      <c r="P3751" t="s">
        <v>2999</v>
      </c>
      <c r="Q3751" t="s">
        <v>753</v>
      </c>
      <c r="R3751" t="s">
        <v>3000</v>
      </c>
      <c r="S3751" t="str">
        <f t="shared" si="54"/>
        <v>HUANACO LOAIZA, ROSA NORMA</v>
      </c>
      <c r="T3751" t="s">
        <v>147</v>
      </c>
      <c r="U3751" t="s">
        <v>37</v>
      </c>
      <c r="V3751" t="s">
        <v>49</v>
      </c>
      <c r="W3751" t="s">
        <v>19580</v>
      </c>
      <c r="X3751" s="126">
        <v>25395</v>
      </c>
      <c r="Y3751" t="s">
        <v>3001</v>
      </c>
      <c r="AB3751" t="s">
        <v>38</v>
      </c>
      <c r="AC3751" t="s">
        <v>95</v>
      </c>
      <c r="AD3751" t="s">
        <v>40</v>
      </c>
    </row>
    <row r="3752" spans="1:30" x14ac:dyDescent="0.25">
      <c r="A3752" t="s">
        <v>3002</v>
      </c>
      <c r="B3752" t="s">
        <v>27</v>
      </c>
      <c r="C3752" t="s">
        <v>28</v>
      </c>
      <c r="D3752" t="s">
        <v>29</v>
      </c>
      <c r="E3752" t="s">
        <v>30</v>
      </c>
      <c r="F3752" t="s">
        <v>2918</v>
      </c>
      <c r="G3752" t="s">
        <v>2919</v>
      </c>
      <c r="H3752" t="s">
        <v>6354</v>
      </c>
      <c r="I3752" t="s">
        <v>6195</v>
      </c>
      <c r="J3752" t="s">
        <v>3002</v>
      </c>
      <c r="K3752" t="s">
        <v>90</v>
      </c>
      <c r="L3752" t="s">
        <v>91</v>
      </c>
      <c r="M3752" t="s">
        <v>723</v>
      </c>
      <c r="N3752" t="s">
        <v>43</v>
      </c>
      <c r="O3752" t="s">
        <v>53</v>
      </c>
      <c r="P3752" t="s">
        <v>78</v>
      </c>
      <c r="Q3752" t="s">
        <v>874</v>
      </c>
      <c r="R3752" t="s">
        <v>3003</v>
      </c>
      <c r="S3752" t="str">
        <f t="shared" si="54"/>
        <v>PINEDA CERPA, VICENTE ANASTACIO</v>
      </c>
      <c r="T3752" t="s">
        <v>722</v>
      </c>
      <c r="U3752" t="s">
        <v>37</v>
      </c>
      <c r="V3752" t="s">
        <v>49</v>
      </c>
      <c r="W3752" t="s">
        <v>19581</v>
      </c>
      <c r="X3752" s="126">
        <v>22303</v>
      </c>
      <c r="Y3752" t="s">
        <v>3004</v>
      </c>
      <c r="AB3752" t="s">
        <v>38</v>
      </c>
      <c r="AC3752" t="s">
        <v>95</v>
      </c>
      <c r="AD3752" t="s">
        <v>40</v>
      </c>
    </row>
    <row r="3753" spans="1:30" x14ac:dyDescent="0.25">
      <c r="A3753" t="s">
        <v>3005</v>
      </c>
      <c r="B3753" t="s">
        <v>27</v>
      </c>
      <c r="C3753" t="s">
        <v>28</v>
      </c>
      <c r="D3753" t="s">
        <v>29</v>
      </c>
      <c r="E3753" t="s">
        <v>30</v>
      </c>
      <c r="F3753" t="s">
        <v>2918</v>
      </c>
      <c r="G3753" t="s">
        <v>2919</v>
      </c>
      <c r="H3753" t="s">
        <v>6354</v>
      </c>
      <c r="I3753" t="s">
        <v>6195</v>
      </c>
      <c r="J3753" t="s">
        <v>3005</v>
      </c>
      <c r="K3753" t="s">
        <v>90</v>
      </c>
      <c r="L3753" t="s">
        <v>91</v>
      </c>
      <c r="M3753" t="s">
        <v>96</v>
      </c>
      <c r="N3753" t="s">
        <v>43</v>
      </c>
      <c r="O3753" t="s">
        <v>53</v>
      </c>
      <c r="P3753" t="s">
        <v>75</v>
      </c>
      <c r="Q3753" t="s">
        <v>204</v>
      </c>
      <c r="R3753" t="s">
        <v>3006</v>
      </c>
      <c r="S3753" t="str">
        <f t="shared" si="54"/>
        <v>QUISPE CASTRO, BENIGNO GREGORIO</v>
      </c>
      <c r="T3753" t="s">
        <v>176</v>
      </c>
      <c r="U3753" t="s">
        <v>37</v>
      </c>
      <c r="V3753" t="s">
        <v>49</v>
      </c>
      <c r="W3753" t="s">
        <v>19582</v>
      </c>
      <c r="X3753" s="126">
        <v>19403</v>
      </c>
      <c r="Y3753" t="s">
        <v>3007</v>
      </c>
      <c r="AB3753" t="s">
        <v>38</v>
      </c>
      <c r="AC3753" t="s">
        <v>95</v>
      </c>
      <c r="AD3753" t="s">
        <v>40</v>
      </c>
    </row>
    <row r="3754" spans="1:30" x14ac:dyDescent="0.25">
      <c r="A3754" t="s">
        <v>3010</v>
      </c>
      <c r="B3754" t="s">
        <v>27</v>
      </c>
      <c r="C3754" t="s">
        <v>28</v>
      </c>
      <c r="D3754" t="s">
        <v>233</v>
      </c>
      <c r="E3754" t="s">
        <v>234</v>
      </c>
      <c r="F3754" t="s">
        <v>3008</v>
      </c>
      <c r="G3754" t="s">
        <v>3009</v>
      </c>
      <c r="H3754" t="s">
        <v>6354</v>
      </c>
      <c r="I3754" t="s">
        <v>6095</v>
      </c>
      <c r="J3754" t="s">
        <v>3010</v>
      </c>
      <c r="K3754" t="s">
        <v>31</v>
      </c>
      <c r="L3754" t="s">
        <v>31</v>
      </c>
      <c r="M3754" t="s">
        <v>42</v>
      </c>
      <c r="N3754" t="s">
        <v>43</v>
      </c>
      <c r="O3754" t="s">
        <v>3011</v>
      </c>
      <c r="P3754" t="s">
        <v>227</v>
      </c>
      <c r="Q3754" t="s">
        <v>171</v>
      </c>
      <c r="R3754" t="s">
        <v>850</v>
      </c>
      <c r="S3754" t="str">
        <f t="shared" si="54"/>
        <v>JIMENEZ ESPILLICO, LUIZA AGUSTINA</v>
      </c>
      <c r="T3754" t="s">
        <v>47</v>
      </c>
      <c r="U3754" t="s">
        <v>48</v>
      </c>
      <c r="V3754" t="s">
        <v>813</v>
      </c>
      <c r="W3754" t="s">
        <v>19583</v>
      </c>
      <c r="X3754" s="126">
        <v>21980</v>
      </c>
      <c r="Y3754" t="s">
        <v>851</v>
      </c>
      <c r="Z3754" s="126">
        <v>44197</v>
      </c>
      <c r="AA3754" s="126">
        <v>44561</v>
      </c>
      <c r="AB3754" t="s">
        <v>38</v>
      </c>
      <c r="AC3754" t="s">
        <v>39</v>
      </c>
      <c r="AD3754" t="s">
        <v>40</v>
      </c>
    </row>
    <row r="3755" spans="1:30" x14ac:dyDescent="0.25">
      <c r="B3755" t="s">
        <v>27</v>
      </c>
      <c r="C3755" t="s">
        <v>28</v>
      </c>
      <c r="D3755" t="s">
        <v>233</v>
      </c>
      <c r="E3755" t="s">
        <v>234</v>
      </c>
      <c r="F3755" t="s">
        <v>3008</v>
      </c>
      <c r="G3755" t="s">
        <v>3009</v>
      </c>
      <c r="H3755" t="s">
        <v>6354</v>
      </c>
      <c r="I3755" t="s">
        <v>6095</v>
      </c>
      <c r="J3755" t="s">
        <v>3010</v>
      </c>
      <c r="K3755" t="s">
        <v>31</v>
      </c>
      <c r="L3755" t="s">
        <v>31</v>
      </c>
      <c r="M3755" t="s">
        <v>42</v>
      </c>
      <c r="N3755" t="s">
        <v>61</v>
      </c>
      <c r="O3755" t="s">
        <v>19584</v>
      </c>
      <c r="P3755" t="s">
        <v>188</v>
      </c>
      <c r="Q3755" t="s">
        <v>232</v>
      </c>
      <c r="R3755" t="s">
        <v>450</v>
      </c>
      <c r="S3755" s="189" t="s">
        <v>235</v>
      </c>
      <c r="T3755" t="s">
        <v>64</v>
      </c>
      <c r="U3755" t="s">
        <v>48</v>
      </c>
      <c r="V3755" t="s">
        <v>49</v>
      </c>
      <c r="W3755" t="s">
        <v>23477</v>
      </c>
      <c r="X3755" s="126">
        <v>25608</v>
      </c>
      <c r="Y3755" t="s">
        <v>23478</v>
      </c>
      <c r="Z3755" s="126">
        <v>44256</v>
      </c>
      <c r="AA3755" s="126">
        <v>44561</v>
      </c>
      <c r="AB3755" t="s">
        <v>302</v>
      </c>
      <c r="AC3755" t="s">
        <v>6628</v>
      </c>
      <c r="AD3755" t="s">
        <v>40</v>
      </c>
    </row>
    <row r="3756" spans="1:30" x14ac:dyDescent="0.25">
      <c r="A3756" t="s">
        <v>3012</v>
      </c>
      <c r="B3756" t="s">
        <v>27</v>
      </c>
      <c r="C3756" t="s">
        <v>28</v>
      </c>
      <c r="D3756" t="s">
        <v>233</v>
      </c>
      <c r="E3756" t="s">
        <v>234</v>
      </c>
      <c r="F3756" t="s">
        <v>3008</v>
      </c>
      <c r="G3756" t="s">
        <v>3009</v>
      </c>
      <c r="H3756" t="s">
        <v>6354</v>
      </c>
      <c r="I3756" t="s">
        <v>6095</v>
      </c>
      <c r="J3756" t="s">
        <v>3012</v>
      </c>
      <c r="K3756" t="s">
        <v>31</v>
      </c>
      <c r="L3756" t="s">
        <v>31</v>
      </c>
      <c r="M3756" t="s">
        <v>42</v>
      </c>
      <c r="N3756" t="s">
        <v>61</v>
      </c>
      <c r="O3756" t="s">
        <v>3013</v>
      </c>
      <c r="P3756" t="s">
        <v>126</v>
      </c>
      <c r="Q3756" t="s">
        <v>284</v>
      </c>
      <c r="R3756" t="s">
        <v>23479</v>
      </c>
      <c r="S3756" s="189" t="s">
        <v>235</v>
      </c>
      <c r="T3756" t="s">
        <v>64</v>
      </c>
      <c r="U3756" t="s">
        <v>48</v>
      </c>
      <c r="V3756" t="s">
        <v>49</v>
      </c>
      <c r="W3756" t="s">
        <v>23480</v>
      </c>
      <c r="X3756" s="126">
        <v>26490</v>
      </c>
      <c r="Y3756" t="s">
        <v>23481</v>
      </c>
      <c r="Z3756" s="126">
        <v>44256</v>
      </c>
      <c r="AA3756" s="126">
        <v>44561</v>
      </c>
      <c r="AB3756" t="s">
        <v>38</v>
      </c>
      <c r="AC3756" t="s">
        <v>6628</v>
      </c>
      <c r="AD3756" t="s">
        <v>40</v>
      </c>
    </row>
    <row r="3757" spans="1:30" x14ac:dyDescent="0.25">
      <c r="A3757" t="s">
        <v>3014</v>
      </c>
      <c r="B3757" t="s">
        <v>27</v>
      </c>
      <c r="C3757" t="s">
        <v>28</v>
      </c>
      <c r="D3757" t="s">
        <v>233</v>
      </c>
      <c r="E3757" t="s">
        <v>234</v>
      </c>
      <c r="F3757" t="s">
        <v>3008</v>
      </c>
      <c r="G3757" t="s">
        <v>3009</v>
      </c>
      <c r="H3757" t="s">
        <v>6354</v>
      </c>
      <c r="I3757" t="s">
        <v>6095</v>
      </c>
      <c r="J3757" t="s">
        <v>3014</v>
      </c>
      <c r="K3757" t="s">
        <v>31</v>
      </c>
      <c r="L3757" t="s">
        <v>31</v>
      </c>
      <c r="M3757" t="s">
        <v>42</v>
      </c>
      <c r="N3757" t="s">
        <v>43</v>
      </c>
      <c r="O3757" t="s">
        <v>3015</v>
      </c>
      <c r="P3757" t="s">
        <v>75</v>
      </c>
      <c r="Q3757" t="s">
        <v>1834</v>
      </c>
      <c r="R3757" t="s">
        <v>3016</v>
      </c>
      <c r="S3757" t="str">
        <f t="shared" si="54"/>
        <v>QUISPE ESTOFANERO, HUMBERTO EVANS</v>
      </c>
      <c r="T3757" t="s">
        <v>47</v>
      </c>
      <c r="U3757" t="s">
        <v>48</v>
      </c>
      <c r="V3757" t="s">
        <v>49</v>
      </c>
      <c r="W3757" t="s">
        <v>19585</v>
      </c>
      <c r="X3757" s="126">
        <v>28548</v>
      </c>
      <c r="Y3757" t="s">
        <v>3017</v>
      </c>
      <c r="AB3757" t="s">
        <v>38</v>
      </c>
      <c r="AC3757" t="s">
        <v>39</v>
      </c>
      <c r="AD3757" t="s">
        <v>40</v>
      </c>
    </row>
    <row r="3758" spans="1:30" x14ac:dyDescent="0.25">
      <c r="A3758" t="s">
        <v>3018</v>
      </c>
      <c r="B3758" t="s">
        <v>27</v>
      </c>
      <c r="C3758" t="s">
        <v>28</v>
      </c>
      <c r="D3758" t="s">
        <v>233</v>
      </c>
      <c r="E3758" t="s">
        <v>234</v>
      </c>
      <c r="F3758" t="s">
        <v>3008</v>
      </c>
      <c r="G3758" t="s">
        <v>3009</v>
      </c>
      <c r="H3758" t="s">
        <v>6354</v>
      </c>
      <c r="I3758" t="s">
        <v>6095</v>
      </c>
      <c r="J3758" t="s">
        <v>3018</v>
      </c>
      <c r="K3758" t="s">
        <v>31</v>
      </c>
      <c r="L3758" t="s">
        <v>31</v>
      </c>
      <c r="M3758" t="s">
        <v>42</v>
      </c>
      <c r="N3758" t="s">
        <v>43</v>
      </c>
      <c r="O3758" t="s">
        <v>53</v>
      </c>
      <c r="P3758" t="s">
        <v>286</v>
      </c>
      <c r="Q3758" t="s">
        <v>301</v>
      </c>
      <c r="R3758" t="s">
        <v>601</v>
      </c>
      <c r="S3758" t="str">
        <f t="shared" si="54"/>
        <v>CHAMBILLA TAPIA, WILFREDO</v>
      </c>
      <c r="T3758" t="s">
        <v>47</v>
      </c>
      <c r="U3758" t="s">
        <v>48</v>
      </c>
      <c r="V3758" t="s">
        <v>49</v>
      </c>
      <c r="W3758" t="s">
        <v>19586</v>
      </c>
      <c r="X3758" s="126">
        <v>24351</v>
      </c>
      <c r="Y3758" t="s">
        <v>3019</v>
      </c>
      <c r="AB3758" t="s">
        <v>38</v>
      </c>
      <c r="AC3758" t="s">
        <v>39</v>
      </c>
      <c r="AD3758" t="s">
        <v>40</v>
      </c>
    </row>
    <row r="3759" spans="1:30" x14ac:dyDescent="0.25">
      <c r="A3759" t="s">
        <v>3020</v>
      </c>
      <c r="B3759" t="s">
        <v>27</v>
      </c>
      <c r="C3759" t="s">
        <v>28</v>
      </c>
      <c r="D3759" t="s">
        <v>233</v>
      </c>
      <c r="E3759" t="s">
        <v>234</v>
      </c>
      <c r="F3759" t="s">
        <v>3008</v>
      </c>
      <c r="G3759" t="s">
        <v>3009</v>
      </c>
      <c r="H3759" t="s">
        <v>6354</v>
      </c>
      <c r="I3759" t="s">
        <v>6095</v>
      </c>
      <c r="J3759" t="s">
        <v>3020</v>
      </c>
      <c r="K3759" t="s">
        <v>31</v>
      </c>
      <c r="L3759" t="s">
        <v>31</v>
      </c>
      <c r="M3759" t="s">
        <v>42</v>
      </c>
      <c r="N3759" t="s">
        <v>43</v>
      </c>
      <c r="O3759" t="s">
        <v>3021</v>
      </c>
      <c r="P3759" t="s">
        <v>126</v>
      </c>
      <c r="Q3759" t="s">
        <v>197</v>
      </c>
      <c r="R3759" t="s">
        <v>3022</v>
      </c>
      <c r="S3759" t="str">
        <f t="shared" si="54"/>
        <v>FLORES CHAVEZ, MARCIAL DORVAL</v>
      </c>
      <c r="T3759" t="s">
        <v>59</v>
      </c>
      <c r="U3759" t="s">
        <v>48</v>
      </c>
      <c r="V3759" t="s">
        <v>49</v>
      </c>
      <c r="W3759" t="s">
        <v>19587</v>
      </c>
      <c r="X3759" s="126">
        <v>26249</v>
      </c>
      <c r="Y3759" t="s">
        <v>3023</v>
      </c>
      <c r="AB3759" t="s">
        <v>38</v>
      </c>
      <c r="AC3759" t="s">
        <v>39</v>
      </c>
      <c r="AD3759" t="s">
        <v>40</v>
      </c>
    </row>
    <row r="3760" spans="1:30" x14ac:dyDescent="0.25">
      <c r="A3760" t="s">
        <v>3024</v>
      </c>
      <c r="B3760" t="s">
        <v>27</v>
      </c>
      <c r="C3760" t="s">
        <v>28</v>
      </c>
      <c r="D3760" t="s">
        <v>233</v>
      </c>
      <c r="E3760" t="s">
        <v>234</v>
      </c>
      <c r="F3760" t="s">
        <v>3008</v>
      </c>
      <c r="G3760" t="s">
        <v>3009</v>
      </c>
      <c r="H3760" t="s">
        <v>6354</v>
      </c>
      <c r="I3760" t="s">
        <v>6095</v>
      </c>
      <c r="J3760" t="s">
        <v>3024</v>
      </c>
      <c r="K3760" t="s">
        <v>31</v>
      </c>
      <c r="L3760" t="s">
        <v>31</v>
      </c>
      <c r="M3760" t="s">
        <v>42</v>
      </c>
      <c r="N3760" t="s">
        <v>43</v>
      </c>
      <c r="O3760" t="s">
        <v>53</v>
      </c>
      <c r="P3760" t="s">
        <v>172</v>
      </c>
      <c r="Q3760" t="s">
        <v>376</v>
      </c>
      <c r="R3760" t="s">
        <v>3025</v>
      </c>
      <c r="S3760" t="str">
        <f t="shared" si="54"/>
        <v>VELAZCO CHUQUIMIA, VLADIMIR</v>
      </c>
      <c r="T3760" t="s">
        <v>59</v>
      </c>
      <c r="U3760" t="s">
        <v>48</v>
      </c>
      <c r="V3760" t="s">
        <v>49</v>
      </c>
      <c r="W3760" t="s">
        <v>19588</v>
      </c>
      <c r="X3760" s="126">
        <v>24885</v>
      </c>
      <c r="Y3760" t="s">
        <v>3026</v>
      </c>
      <c r="AB3760" t="s">
        <v>38</v>
      </c>
      <c r="AC3760" t="s">
        <v>39</v>
      </c>
      <c r="AD3760" t="s">
        <v>40</v>
      </c>
    </row>
    <row r="3761" spans="1:30" x14ac:dyDescent="0.25">
      <c r="A3761" t="s">
        <v>3027</v>
      </c>
      <c r="B3761" t="s">
        <v>27</v>
      </c>
      <c r="C3761" t="s">
        <v>28</v>
      </c>
      <c r="D3761" t="s">
        <v>233</v>
      </c>
      <c r="E3761" t="s">
        <v>234</v>
      </c>
      <c r="F3761" t="s">
        <v>3008</v>
      </c>
      <c r="G3761" t="s">
        <v>3009</v>
      </c>
      <c r="H3761" t="s">
        <v>6354</v>
      </c>
      <c r="I3761" t="s">
        <v>6095</v>
      </c>
      <c r="J3761" t="s">
        <v>3027</v>
      </c>
      <c r="K3761" t="s">
        <v>31</v>
      </c>
      <c r="L3761" t="s">
        <v>31</v>
      </c>
      <c r="M3761" t="s">
        <v>42</v>
      </c>
      <c r="N3761" t="s">
        <v>43</v>
      </c>
      <c r="O3761" t="s">
        <v>3028</v>
      </c>
      <c r="P3761" t="s">
        <v>67</v>
      </c>
      <c r="Q3761" t="s">
        <v>58</v>
      </c>
      <c r="R3761" t="s">
        <v>3029</v>
      </c>
      <c r="S3761" t="str">
        <f t="shared" si="54"/>
        <v>CHOQUE VILCA, OLEGARIO</v>
      </c>
      <c r="T3761" t="s">
        <v>36</v>
      </c>
      <c r="U3761" t="s">
        <v>48</v>
      </c>
      <c r="V3761" t="s">
        <v>49</v>
      </c>
      <c r="W3761" t="s">
        <v>19589</v>
      </c>
      <c r="X3761" s="126">
        <v>24172</v>
      </c>
      <c r="Y3761" t="s">
        <v>3030</v>
      </c>
      <c r="AB3761" t="s">
        <v>38</v>
      </c>
      <c r="AC3761" t="s">
        <v>39</v>
      </c>
      <c r="AD3761" t="s">
        <v>40</v>
      </c>
    </row>
    <row r="3762" spans="1:30" x14ac:dyDescent="0.25">
      <c r="A3762" t="s">
        <v>3031</v>
      </c>
      <c r="B3762" t="s">
        <v>27</v>
      </c>
      <c r="C3762" t="s">
        <v>28</v>
      </c>
      <c r="D3762" t="s">
        <v>233</v>
      </c>
      <c r="E3762" t="s">
        <v>234</v>
      </c>
      <c r="F3762" t="s">
        <v>3008</v>
      </c>
      <c r="G3762" t="s">
        <v>3009</v>
      </c>
      <c r="H3762" t="s">
        <v>6354</v>
      </c>
      <c r="I3762" t="s">
        <v>6095</v>
      </c>
      <c r="J3762" t="s">
        <v>3031</v>
      </c>
      <c r="K3762" t="s">
        <v>31</v>
      </c>
      <c r="L3762" t="s">
        <v>77</v>
      </c>
      <c r="M3762" t="s">
        <v>77</v>
      </c>
      <c r="N3762" t="s">
        <v>61</v>
      </c>
      <c r="O3762" t="s">
        <v>3032</v>
      </c>
      <c r="P3762" t="s">
        <v>35</v>
      </c>
      <c r="Q3762" t="s">
        <v>273</v>
      </c>
      <c r="R3762" t="s">
        <v>201</v>
      </c>
      <c r="S3762" s="189" t="s">
        <v>235</v>
      </c>
      <c r="T3762" t="s">
        <v>41</v>
      </c>
      <c r="U3762" t="s">
        <v>48</v>
      </c>
      <c r="V3762" t="s">
        <v>49</v>
      </c>
      <c r="W3762" t="s">
        <v>23482</v>
      </c>
      <c r="X3762" s="126">
        <v>27417</v>
      </c>
      <c r="Y3762" t="s">
        <v>23483</v>
      </c>
      <c r="Z3762" s="126">
        <v>44256</v>
      </c>
      <c r="AA3762" s="126">
        <v>44561</v>
      </c>
      <c r="AB3762" t="s">
        <v>38</v>
      </c>
      <c r="AC3762" t="s">
        <v>80</v>
      </c>
      <c r="AD3762" t="s">
        <v>40</v>
      </c>
    </row>
    <row r="3763" spans="1:30" x14ac:dyDescent="0.25">
      <c r="A3763" t="s">
        <v>3038</v>
      </c>
      <c r="B3763" t="s">
        <v>27</v>
      </c>
      <c r="C3763" t="s">
        <v>28</v>
      </c>
      <c r="D3763" t="s">
        <v>29</v>
      </c>
      <c r="E3763" t="s">
        <v>30</v>
      </c>
      <c r="F3763" t="s">
        <v>3036</v>
      </c>
      <c r="G3763" t="s">
        <v>3037</v>
      </c>
      <c r="H3763" t="s">
        <v>6354</v>
      </c>
      <c r="I3763" t="s">
        <v>6102</v>
      </c>
      <c r="J3763" t="s">
        <v>3038</v>
      </c>
      <c r="K3763" t="s">
        <v>31</v>
      </c>
      <c r="L3763" t="s">
        <v>32</v>
      </c>
      <c r="M3763" t="s">
        <v>33</v>
      </c>
      <c r="N3763" t="s">
        <v>34</v>
      </c>
      <c r="O3763" t="s">
        <v>6560</v>
      </c>
      <c r="P3763" t="s">
        <v>193</v>
      </c>
      <c r="Q3763" t="s">
        <v>187</v>
      </c>
      <c r="R3763" t="s">
        <v>948</v>
      </c>
      <c r="S3763" t="str">
        <f t="shared" si="54"/>
        <v>APAZA ESCARCENA, EUGENIO</v>
      </c>
      <c r="T3763" t="s">
        <v>59</v>
      </c>
      <c r="U3763" t="s">
        <v>37</v>
      </c>
      <c r="V3763" t="s">
        <v>6561</v>
      </c>
      <c r="W3763" t="s">
        <v>19590</v>
      </c>
      <c r="X3763" s="126">
        <v>23330</v>
      </c>
      <c r="Y3763" t="s">
        <v>3039</v>
      </c>
      <c r="Z3763" s="126">
        <v>43374</v>
      </c>
      <c r="AA3763" s="126">
        <v>44834</v>
      </c>
      <c r="AB3763" t="s">
        <v>38</v>
      </c>
      <c r="AC3763" t="s">
        <v>39</v>
      </c>
      <c r="AD3763" t="s">
        <v>40</v>
      </c>
    </row>
    <row r="3764" spans="1:30" x14ac:dyDescent="0.25">
      <c r="A3764" t="s">
        <v>3040</v>
      </c>
      <c r="B3764" t="s">
        <v>27</v>
      </c>
      <c r="C3764" t="s">
        <v>28</v>
      </c>
      <c r="D3764" t="s">
        <v>29</v>
      </c>
      <c r="E3764" t="s">
        <v>30</v>
      </c>
      <c r="F3764" t="s">
        <v>3036</v>
      </c>
      <c r="G3764" t="s">
        <v>3037</v>
      </c>
      <c r="H3764" t="s">
        <v>6354</v>
      </c>
      <c r="I3764" t="s">
        <v>6102</v>
      </c>
      <c r="J3764" t="s">
        <v>3040</v>
      </c>
      <c r="K3764" t="s">
        <v>31</v>
      </c>
      <c r="L3764" t="s">
        <v>31</v>
      </c>
      <c r="M3764" t="s">
        <v>42</v>
      </c>
      <c r="N3764" t="s">
        <v>61</v>
      </c>
      <c r="O3764" t="s">
        <v>14463</v>
      </c>
      <c r="P3764" t="s">
        <v>933</v>
      </c>
      <c r="Q3764" t="s">
        <v>67</v>
      </c>
      <c r="R3764" t="s">
        <v>840</v>
      </c>
      <c r="S3764" s="189" t="s">
        <v>235</v>
      </c>
      <c r="T3764" t="s">
        <v>64</v>
      </c>
      <c r="U3764" t="s">
        <v>48</v>
      </c>
      <c r="V3764" t="s">
        <v>49</v>
      </c>
      <c r="W3764" t="s">
        <v>23484</v>
      </c>
      <c r="X3764" s="126">
        <v>28817</v>
      </c>
      <c r="Y3764" t="s">
        <v>23485</v>
      </c>
      <c r="Z3764" s="126">
        <v>44256</v>
      </c>
      <c r="AA3764" s="126">
        <v>44561</v>
      </c>
      <c r="AB3764" t="s">
        <v>38</v>
      </c>
      <c r="AC3764" t="s">
        <v>6628</v>
      </c>
      <c r="AD3764" t="s">
        <v>40</v>
      </c>
    </row>
    <row r="3765" spans="1:30" x14ac:dyDescent="0.25">
      <c r="A3765" t="s">
        <v>3041</v>
      </c>
      <c r="B3765" t="s">
        <v>27</v>
      </c>
      <c r="C3765" t="s">
        <v>28</v>
      </c>
      <c r="D3765" t="s">
        <v>29</v>
      </c>
      <c r="E3765" t="s">
        <v>30</v>
      </c>
      <c r="F3765" t="s">
        <v>3036</v>
      </c>
      <c r="G3765" t="s">
        <v>3037</v>
      </c>
      <c r="H3765" t="s">
        <v>6354</v>
      </c>
      <c r="I3765" t="s">
        <v>6102</v>
      </c>
      <c r="J3765" t="s">
        <v>3041</v>
      </c>
      <c r="K3765" t="s">
        <v>31</v>
      </c>
      <c r="L3765" t="s">
        <v>31</v>
      </c>
      <c r="M3765" t="s">
        <v>42</v>
      </c>
      <c r="N3765" t="s">
        <v>43</v>
      </c>
      <c r="O3765" t="s">
        <v>3042</v>
      </c>
      <c r="P3765" t="s">
        <v>93</v>
      </c>
      <c r="Q3765" t="s">
        <v>68</v>
      </c>
      <c r="R3765" t="s">
        <v>751</v>
      </c>
      <c r="S3765" t="str">
        <f t="shared" si="54"/>
        <v>BENITO LOPEZ, ANDRES</v>
      </c>
      <c r="T3765" t="s">
        <v>64</v>
      </c>
      <c r="U3765" t="s">
        <v>48</v>
      </c>
      <c r="V3765" t="s">
        <v>49</v>
      </c>
      <c r="W3765" t="s">
        <v>19591</v>
      </c>
      <c r="X3765" s="126">
        <v>23777</v>
      </c>
      <c r="Y3765" t="s">
        <v>3043</v>
      </c>
      <c r="AB3765" t="s">
        <v>38</v>
      </c>
      <c r="AC3765" t="s">
        <v>39</v>
      </c>
      <c r="AD3765" t="s">
        <v>40</v>
      </c>
    </row>
    <row r="3766" spans="1:30" x14ac:dyDescent="0.25">
      <c r="A3766" t="s">
        <v>3044</v>
      </c>
      <c r="B3766" t="s">
        <v>27</v>
      </c>
      <c r="C3766" t="s">
        <v>28</v>
      </c>
      <c r="D3766" t="s">
        <v>29</v>
      </c>
      <c r="E3766" t="s">
        <v>30</v>
      </c>
      <c r="F3766" t="s">
        <v>3036</v>
      </c>
      <c r="G3766" t="s">
        <v>3037</v>
      </c>
      <c r="H3766" t="s">
        <v>6354</v>
      </c>
      <c r="I3766" t="s">
        <v>6102</v>
      </c>
      <c r="J3766" t="s">
        <v>3044</v>
      </c>
      <c r="K3766" t="s">
        <v>31</v>
      </c>
      <c r="L3766" t="s">
        <v>31</v>
      </c>
      <c r="M3766" t="s">
        <v>42</v>
      </c>
      <c r="N3766" t="s">
        <v>61</v>
      </c>
      <c r="O3766" t="s">
        <v>14464</v>
      </c>
      <c r="P3766" t="s">
        <v>229</v>
      </c>
      <c r="Q3766" t="s">
        <v>330</v>
      </c>
      <c r="R3766" t="s">
        <v>23486</v>
      </c>
      <c r="S3766" s="189" t="s">
        <v>235</v>
      </c>
      <c r="T3766" t="s">
        <v>64</v>
      </c>
      <c r="U3766" t="s">
        <v>48</v>
      </c>
      <c r="V3766" t="s">
        <v>49</v>
      </c>
      <c r="W3766" t="s">
        <v>23487</v>
      </c>
      <c r="X3766" s="126">
        <v>34025</v>
      </c>
      <c r="Y3766" t="s">
        <v>23488</v>
      </c>
      <c r="Z3766" s="126">
        <v>44256</v>
      </c>
      <c r="AA3766" s="126">
        <v>44561</v>
      </c>
      <c r="AB3766" t="s">
        <v>38</v>
      </c>
      <c r="AC3766" t="s">
        <v>6628</v>
      </c>
      <c r="AD3766" t="s">
        <v>40</v>
      </c>
    </row>
    <row r="3767" spans="1:30" x14ac:dyDescent="0.25">
      <c r="A3767" t="s">
        <v>3045</v>
      </c>
      <c r="B3767" t="s">
        <v>27</v>
      </c>
      <c r="C3767" t="s">
        <v>28</v>
      </c>
      <c r="D3767" t="s">
        <v>29</v>
      </c>
      <c r="E3767" t="s">
        <v>30</v>
      </c>
      <c r="F3767" t="s">
        <v>3036</v>
      </c>
      <c r="G3767" t="s">
        <v>3037</v>
      </c>
      <c r="H3767" t="s">
        <v>6354</v>
      </c>
      <c r="I3767" t="s">
        <v>6102</v>
      </c>
      <c r="J3767" t="s">
        <v>3045</v>
      </c>
      <c r="K3767" t="s">
        <v>31</v>
      </c>
      <c r="L3767" t="s">
        <v>31</v>
      </c>
      <c r="M3767" t="s">
        <v>42</v>
      </c>
      <c r="N3767" t="s">
        <v>43</v>
      </c>
      <c r="O3767" t="s">
        <v>3046</v>
      </c>
      <c r="P3767" t="s">
        <v>126</v>
      </c>
      <c r="Q3767" t="s">
        <v>194</v>
      </c>
      <c r="R3767" t="s">
        <v>1033</v>
      </c>
      <c r="S3767" t="str">
        <f t="shared" si="54"/>
        <v>FLORES VALDEZ, PERCY</v>
      </c>
      <c r="T3767" t="s">
        <v>64</v>
      </c>
      <c r="U3767" t="s">
        <v>48</v>
      </c>
      <c r="V3767" t="s">
        <v>49</v>
      </c>
      <c r="W3767" t="s">
        <v>19592</v>
      </c>
      <c r="X3767" s="126">
        <v>22691</v>
      </c>
      <c r="Y3767" t="s">
        <v>3047</v>
      </c>
      <c r="AB3767" t="s">
        <v>38</v>
      </c>
      <c r="AC3767" t="s">
        <v>39</v>
      </c>
      <c r="AD3767" t="s">
        <v>40</v>
      </c>
    </row>
    <row r="3768" spans="1:30" x14ac:dyDescent="0.25">
      <c r="A3768" t="s">
        <v>3048</v>
      </c>
      <c r="B3768" t="s">
        <v>27</v>
      </c>
      <c r="C3768" t="s">
        <v>28</v>
      </c>
      <c r="D3768" t="s">
        <v>29</v>
      </c>
      <c r="E3768" t="s">
        <v>30</v>
      </c>
      <c r="F3768" t="s">
        <v>3036</v>
      </c>
      <c r="G3768" t="s">
        <v>3037</v>
      </c>
      <c r="H3768" t="s">
        <v>6354</v>
      </c>
      <c r="I3768" t="s">
        <v>6102</v>
      </c>
      <c r="J3768" t="s">
        <v>3048</v>
      </c>
      <c r="K3768" t="s">
        <v>31</v>
      </c>
      <c r="L3768" t="s">
        <v>31</v>
      </c>
      <c r="M3768" t="s">
        <v>42</v>
      </c>
      <c r="N3768" t="s">
        <v>43</v>
      </c>
      <c r="O3768" t="s">
        <v>53</v>
      </c>
      <c r="P3768" t="s">
        <v>352</v>
      </c>
      <c r="Q3768" t="s">
        <v>341</v>
      </c>
      <c r="R3768" t="s">
        <v>795</v>
      </c>
      <c r="S3768" t="str">
        <f t="shared" si="54"/>
        <v>FERNANDEZ GUTIERREZ, MAGDALENA</v>
      </c>
      <c r="T3768" t="s">
        <v>59</v>
      </c>
      <c r="U3768" t="s">
        <v>48</v>
      </c>
      <c r="V3768" t="s">
        <v>49</v>
      </c>
      <c r="W3768" t="s">
        <v>19593</v>
      </c>
      <c r="X3768" s="126">
        <v>24254</v>
      </c>
      <c r="Y3768" t="s">
        <v>3049</v>
      </c>
      <c r="AB3768" t="s">
        <v>38</v>
      </c>
      <c r="AC3768" t="s">
        <v>39</v>
      </c>
      <c r="AD3768" t="s">
        <v>40</v>
      </c>
    </row>
    <row r="3769" spans="1:30" x14ac:dyDescent="0.25">
      <c r="A3769" t="s">
        <v>3050</v>
      </c>
      <c r="B3769" t="s">
        <v>27</v>
      </c>
      <c r="C3769" t="s">
        <v>28</v>
      </c>
      <c r="D3769" t="s">
        <v>29</v>
      </c>
      <c r="E3769" t="s">
        <v>30</v>
      </c>
      <c r="F3769" t="s">
        <v>3036</v>
      </c>
      <c r="G3769" t="s">
        <v>3037</v>
      </c>
      <c r="H3769" t="s">
        <v>6354</v>
      </c>
      <c r="I3769" t="s">
        <v>6102</v>
      </c>
      <c r="J3769" t="s">
        <v>3050</v>
      </c>
      <c r="K3769" t="s">
        <v>31</v>
      </c>
      <c r="L3769" t="s">
        <v>31</v>
      </c>
      <c r="M3769" t="s">
        <v>42</v>
      </c>
      <c r="N3769" t="s">
        <v>43</v>
      </c>
      <c r="O3769" t="s">
        <v>53</v>
      </c>
      <c r="P3769" t="s">
        <v>126</v>
      </c>
      <c r="Q3769" t="s">
        <v>3051</v>
      </c>
      <c r="R3769" t="s">
        <v>3052</v>
      </c>
      <c r="S3769" t="str">
        <f t="shared" si="54"/>
        <v>FLORES SARDON DE PIZARRO, ROSA BLANCA</v>
      </c>
      <c r="T3769" t="s">
        <v>47</v>
      </c>
      <c r="U3769" t="s">
        <v>48</v>
      </c>
      <c r="V3769" t="s">
        <v>49</v>
      </c>
      <c r="W3769" t="s">
        <v>19594</v>
      </c>
      <c r="X3769" s="126">
        <v>23461</v>
      </c>
      <c r="Y3769" t="s">
        <v>3053</v>
      </c>
      <c r="AB3769" t="s">
        <v>38</v>
      </c>
      <c r="AC3769" t="s">
        <v>39</v>
      </c>
      <c r="AD3769" t="s">
        <v>40</v>
      </c>
    </row>
    <row r="3770" spans="1:30" x14ac:dyDescent="0.25">
      <c r="A3770" t="s">
        <v>3054</v>
      </c>
      <c r="B3770" t="s">
        <v>27</v>
      </c>
      <c r="C3770" t="s">
        <v>28</v>
      </c>
      <c r="D3770" t="s">
        <v>29</v>
      </c>
      <c r="E3770" t="s">
        <v>30</v>
      </c>
      <c r="F3770" t="s">
        <v>3036</v>
      </c>
      <c r="G3770" t="s">
        <v>3037</v>
      </c>
      <c r="H3770" t="s">
        <v>6354</v>
      </c>
      <c r="I3770" t="s">
        <v>6102</v>
      </c>
      <c r="J3770" t="s">
        <v>3054</v>
      </c>
      <c r="K3770" t="s">
        <v>31</v>
      </c>
      <c r="L3770" t="s">
        <v>31</v>
      </c>
      <c r="M3770" t="s">
        <v>42</v>
      </c>
      <c r="N3770" t="s">
        <v>43</v>
      </c>
      <c r="O3770" t="s">
        <v>15895</v>
      </c>
      <c r="P3770" t="s">
        <v>230</v>
      </c>
      <c r="Q3770" t="s">
        <v>75</v>
      </c>
      <c r="R3770" t="s">
        <v>481</v>
      </c>
      <c r="S3770" t="str">
        <f t="shared" si="54"/>
        <v>TICONA QUISPE, NELLY</v>
      </c>
      <c r="T3770" t="s">
        <v>59</v>
      </c>
      <c r="U3770" t="s">
        <v>48</v>
      </c>
      <c r="V3770" t="s">
        <v>49</v>
      </c>
      <c r="W3770" t="s">
        <v>19595</v>
      </c>
      <c r="X3770" s="126">
        <v>27302</v>
      </c>
      <c r="Y3770" t="s">
        <v>3861</v>
      </c>
      <c r="AB3770" t="s">
        <v>38</v>
      </c>
      <c r="AC3770" t="s">
        <v>39</v>
      </c>
      <c r="AD3770" t="s">
        <v>40</v>
      </c>
    </row>
    <row r="3771" spans="1:30" x14ac:dyDescent="0.25">
      <c r="A3771" t="s">
        <v>3055</v>
      </c>
      <c r="B3771" t="s">
        <v>27</v>
      </c>
      <c r="C3771" t="s">
        <v>28</v>
      </c>
      <c r="D3771" t="s">
        <v>29</v>
      </c>
      <c r="E3771" t="s">
        <v>30</v>
      </c>
      <c r="F3771" t="s">
        <v>3036</v>
      </c>
      <c r="G3771" t="s">
        <v>3037</v>
      </c>
      <c r="H3771" t="s">
        <v>6354</v>
      </c>
      <c r="I3771" t="s">
        <v>6102</v>
      </c>
      <c r="J3771" t="s">
        <v>3055</v>
      </c>
      <c r="K3771" t="s">
        <v>31</v>
      </c>
      <c r="L3771" t="s">
        <v>31</v>
      </c>
      <c r="M3771" t="s">
        <v>42</v>
      </c>
      <c r="N3771" t="s">
        <v>43</v>
      </c>
      <c r="O3771" t="s">
        <v>53</v>
      </c>
      <c r="P3771" t="s">
        <v>261</v>
      </c>
      <c r="Q3771" t="s">
        <v>3056</v>
      </c>
      <c r="R3771" t="s">
        <v>3057</v>
      </c>
      <c r="S3771" t="str">
        <f t="shared" si="54"/>
        <v>LINO DE BARRIOS, NICOLAZA YOBANA</v>
      </c>
      <c r="T3771" t="s">
        <v>59</v>
      </c>
      <c r="U3771" t="s">
        <v>48</v>
      </c>
      <c r="V3771" t="s">
        <v>49</v>
      </c>
      <c r="W3771" t="s">
        <v>19596</v>
      </c>
      <c r="X3771" s="126">
        <v>25716</v>
      </c>
      <c r="Y3771" t="s">
        <v>3058</v>
      </c>
      <c r="AB3771" t="s">
        <v>38</v>
      </c>
      <c r="AC3771" t="s">
        <v>39</v>
      </c>
      <c r="AD3771" t="s">
        <v>40</v>
      </c>
    </row>
    <row r="3772" spans="1:30" x14ac:dyDescent="0.25">
      <c r="A3772" t="s">
        <v>3059</v>
      </c>
      <c r="B3772" t="s">
        <v>27</v>
      </c>
      <c r="C3772" t="s">
        <v>28</v>
      </c>
      <c r="D3772" t="s">
        <v>29</v>
      </c>
      <c r="E3772" t="s">
        <v>30</v>
      </c>
      <c r="F3772" t="s">
        <v>3036</v>
      </c>
      <c r="G3772" t="s">
        <v>3037</v>
      </c>
      <c r="H3772" t="s">
        <v>6354</v>
      </c>
      <c r="I3772" t="s">
        <v>6102</v>
      </c>
      <c r="J3772" t="s">
        <v>3059</v>
      </c>
      <c r="K3772" t="s">
        <v>31</v>
      </c>
      <c r="L3772" t="s">
        <v>31</v>
      </c>
      <c r="M3772" t="s">
        <v>42</v>
      </c>
      <c r="N3772" t="s">
        <v>43</v>
      </c>
      <c r="O3772" t="s">
        <v>53</v>
      </c>
      <c r="P3772" t="s">
        <v>106</v>
      </c>
      <c r="Q3772" t="s">
        <v>827</v>
      </c>
      <c r="R3772" t="s">
        <v>3060</v>
      </c>
      <c r="S3772" t="str">
        <f t="shared" si="54"/>
        <v>MAMANI CARITA, NELLY RUTH</v>
      </c>
      <c r="T3772" t="s">
        <v>47</v>
      </c>
      <c r="U3772" t="s">
        <v>48</v>
      </c>
      <c r="V3772" t="s">
        <v>49</v>
      </c>
      <c r="W3772" t="s">
        <v>19597</v>
      </c>
      <c r="X3772" s="126">
        <v>21499</v>
      </c>
      <c r="Y3772" t="s">
        <v>3061</v>
      </c>
      <c r="AB3772" t="s">
        <v>38</v>
      </c>
      <c r="AC3772" t="s">
        <v>39</v>
      </c>
      <c r="AD3772" t="s">
        <v>40</v>
      </c>
    </row>
    <row r="3773" spans="1:30" x14ac:dyDescent="0.25">
      <c r="A3773" t="s">
        <v>3062</v>
      </c>
      <c r="B3773" t="s">
        <v>27</v>
      </c>
      <c r="C3773" t="s">
        <v>28</v>
      </c>
      <c r="D3773" t="s">
        <v>29</v>
      </c>
      <c r="E3773" t="s">
        <v>30</v>
      </c>
      <c r="F3773" t="s">
        <v>3036</v>
      </c>
      <c r="G3773" t="s">
        <v>3037</v>
      </c>
      <c r="H3773" t="s">
        <v>6354</v>
      </c>
      <c r="I3773" t="s">
        <v>6102</v>
      </c>
      <c r="J3773" t="s">
        <v>3062</v>
      </c>
      <c r="K3773" t="s">
        <v>31</v>
      </c>
      <c r="L3773" t="s">
        <v>31</v>
      </c>
      <c r="M3773" t="s">
        <v>42</v>
      </c>
      <c r="N3773" t="s">
        <v>61</v>
      </c>
      <c r="O3773" t="s">
        <v>3063</v>
      </c>
      <c r="P3773" t="s">
        <v>133</v>
      </c>
      <c r="Q3773" t="s">
        <v>325</v>
      </c>
      <c r="R3773" t="s">
        <v>21512</v>
      </c>
      <c r="S3773" s="189" t="s">
        <v>235</v>
      </c>
      <c r="T3773" t="s">
        <v>64</v>
      </c>
      <c r="U3773" t="s">
        <v>48</v>
      </c>
      <c r="V3773" t="s">
        <v>49</v>
      </c>
      <c r="W3773" t="s">
        <v>23489</v>
      </c>
      <c r="X3773" s="126">
        <v>28144</v>
      </c>
      <c r="Y3773" t="s">
        <v>23490</v>
      </c>
      <c r="Z3773" s="126">
        <v>44256</v>
      </c>
      <c r="AA3773" s="126">
        <v>44561</v>
      </c>
      <c r="AB3773" t="s">
        <v>38</v>
      </c>
      <c r="AC3773" t="s">
        <v>6628</v>
      </c>
      <c r="AD3773" t="s">
        <v>40</v>
      </c>
    </row>
    <row r="3774" spans="1:30" x14ac:dyDescent="0.25">
      <c r="A3774" t="s">
        <v>3064</v>
      </c>
      <c r="B3774" t="s">
        <v>27</v>
      </c>
      <c r="C3774" t="s">
        <v>28</v>
      </c>
      <c r="D3774" t="s">
        <v>29</v>
      </c>
      <c r="E3774" t="s">
        <v>30</v>
      </c>
      <c r="F3774" t="s">
        <v>3036</v>
      </c>
      <c r="G3774" t="s">
        <v>3037</v>
      </c>
      <c r="H3774" t="s">
        <v>6354</v>
      </c>
      <c r="I3774" t="s">
        <v>6102</v>
      </c>
      <c r="J3774" t="s">
        <v>3064</v>
      </c>
      <c r="K3774" t="s">
        <v>31</v>
      </c>
      <c r="L3774" t="s">
        <v>31</v>
      </c>
      <c r="M3774" t="s">
        <v>42</v>
      </c>
      <c r="N3774" t="s">
        <v>43</v>
      </c>
      <c r="O3774" t="s">
        <v>3065</v>
      </c>
      <c r="P3774" t="s">
        <v>519</v>
      </c>
      <c r="Q3774" t="s">
        <v>378</v>
      </c>
      <c r="R3774" t="s">
        <v>216</v>
      </c>
      <c r="S3774" t="str">
        <f t="shared" si="54"/>
        <v>MENDIZABAL CURASI, LUZ MARINA</v>
      </c>
      <c r="T3774" t="s">
        <v>52</v>
      </c>
      <c r="U3774" t="s">
        <v>48</v>
      </c>
      <c r="V3774" t="s">
        <v>49</v>
      </c>
      <c r="W3774" t="s">
        <v>19598</v>
      </c>
      <c r="X3774" s="126">
        <v>27527</v>
      </c>
      <c r="Y3774" t="s">
        <v>3066</v>
      </c>
      <c r="AB3774" t="s">
        <v>38</v>
      </c>
      <c r="AC3774" t="s">
        <v>39</v>
      </c>
      <c r="AD3774" t="s">
        <v>40</v>
      </c>
    </row>
    <row r="3775" spans="1:30" x14ac:dyDescent="0.25">
      <c r="A3775" t="s">
        <v>3067</v>
      </c>
      <c r="B3775" t="s">
        <v>27</v>
      </c>
      <c r="C3775" t="s">
        <v>28</v>
      </c>
      <c r="D3775" t="s">
        <v>29</v>
      </c>
      <c r="E3775" t="s">
        <v>30</v>
      </c>
      <c r="F3775" t="s">
        <v>3036</v>
      </c>
      <c r="G3775" t="s">
        <v>3037</v>
      </c>
      <c r="H3775" t="s">
        <v>6354</v>
      </c>
      <c r="I3775" t="s">
        <v>6102</v>
      </c>
      <c r="J3775" t="s">
        <v>3067</v>
      </c>
      <c r="K3775" t="s">
        <v>31</v>
      </c>
      <c r="L3775" t="s">
        <v>31</v>
      </c>
      <c r="M3775" t="s">
        <v>42</v>
      </c>
      <c r="N3775" t="s">
        <v>61</v>
      </c>
      <c r="O3775" t="s">
        <v>19599</v>
      </c>
      <c r="P3775" t="s">
        <v>455</v>
      </c>
      <c r="Q3775" t="s">
        <v>159</v>
      </c>
      <c r="R3775" t="s">
        <v>23491</v>
      </c>
      <c r="S3775" s="189" t="s">
        <v>235</v>
      </c>
      <c r="T3775" t="s">
        <v>64</v>
      </c>
      <c r="U3775" t="s">
        <v>48</v>
      </c>
      <c r="V3775" t="s">
        <v>49</v>
      </c>
      <c r="W3775" t="s">
        <v>23492</v>
      </c>
      <c r="X3775" s="126">
        <v>31048</v>
      </c>
      <c r="Y3775" t="s">
        <v>23493</v>
      </c>
      <c r="Z3775" s="126">
        <v>44351</v>
      </c>
      <c r="AA3775" s="126">
        <v>44561</v>
      </c>
      <c r="AB3775" t="s">
        <v>38</v>
      </c>
      <c r="AC3775" t="s">
        <v>6628</v>
      </c>
      <c r="AD3775" t="s">
        <v>40</v>
      </c>
    </row>
    <row r="3776" spans="1:30" x14ac:dyDescent="0.25">
      <c r="A3776" t="s">
        <v>3068</v>
      </c>
      <c r="B3776" t="s">
        <v>27</v>
      </c>
      <c r="C3776" t="s">
        <v>28</v>
      </c>
      <c r="D3776" t="s">
        <v>29</v>
      </c>
      <c r="E3776" t="s">
        <v>30</v>
      </c>
      <c r="F3776" t="s">
        <v>3036</v>
      </c>
      <c r="G3776" t="s">
        <v>3037</v>
      </c>
      <c r="H3776" t="s">
        <v>6354</v>
      </c>
      <c r="I3776" t="s">
        <v>6102</v>
      </c>
      <c r="J3776" t="s">
        <v>3068</v>
      </c>
      <c r="K3776" t="s">
        <v>31</v>
      </c>
      <c r="L3776" t="s">
        <v>31</v>
      </c>
      <c r="M3776" t="s">
        <v>42</v>
      </c>
      <c r="N3776" t="s">
        <v>43</v>
      </c>
      <c r="O3776" t="s">
        <v>3069</v>
      </c>
      <c r="P3776" t="s">
        <v>75</v>
      </c>
      <c r="Q3776" t="s">
        <v>1049</v>
      </c>
      <c r="R3776" t="s">
        <v>3070</v>
      </c>
      <c r="S3776" t="str">
        <f t="shared" si="54"/>
        <v>QUISPE PARIAPAZA, JUAN VICENTE</v>
      </c>
      <c r="T3776" t="s">
        <v>59</v>
      </c>
      <c r="U3776" t="s">
        <v>48</v>
      </c>
      <c r="V3776" t="s">
        <v>49</v>
      </c>
      <c r="W3776" t="s">
        <v>19600</v>
      </c>
      <c r="X3776" s="126">
        <v>24567</v>
      </c>
      <c r="Y3776" t="s">
        <v>3071</v>
      </c>
      <c r="AB3776" t="s">
        <v>38</v>
      </c>
      <c r="AC3776" t="s">
        <v>39</v>
      </c>
      <c r="AD3776" t="s">
        <v>40</v>
      </c>
    </row>
    <row r="3777" spans="1:30" x14ac:dyDescent="0.25">
      <c r="A3777" t="s">
        <v>3072</v>
      </c>
      <c r="B3777" t="s">
        <v>27</v>
      </c>
      <c r="C3777" t="s">
        <v>28</v>
      </c>
      <c r="D3777" t="s">
        <v>29</v>
      </c>
      <c r="E3777" t="s">
        <v>30</v>
      </c>
      <c r="F3777" t="s">
        <v>3036</v>
      </c>
      <c r="G3777" t="s">
        <v>3037</v>
      </c>
      <c r="H3777" t="s">
        <v>6354</v>
      </c>
      <c r="I3777" t="s">
        <v>6102</v>
      </c>
      <c r="J3777" t="s">
        <v>3072</v>
      </c>
      <c r="K3777" t="s">
        <v>31</v>
      </c>
      <c r="L3777" t="s">
        <v>31</v>
      </c>
      <c r="M3777" t="s">
        <v>42</v>
      </c>
      <c r="N3777" t="s">
        <v>43</v>
      </c>
      <c r="O3777" t="s">
        <v>53</v>
      </c>
      <c r="P3777" t="s">
        <v>152</v>
      </c>
      <c r="Q3777" t="s">
        <v>537</v>
      </c>
      <c r="R3777" t="s">
        <v>746</v>
      </c>
      <c r="S3777" t="str">
        <f t="shared" si="54"/>
        <v>RAMOS AQUINO, ALEJANDRO</v>
      </c>
      <c r="T3777" t="s">
        <v>52</v>
      </c>
      <c r="U3777" t="s">
        <v>48</v>
      </c>
      <c r="V3777" t="s">
        <v>49</v>
      </c>
      <c r="W3777" t="s">
        <v>19601</v>
      </c>
      <c r="X3777" s="126">
        <v>24370</v>
      </c>
      <c r="Y3777" t="s">
        <v>3073</v>
      </c>
      <c r="AB3777" t="s">
        <v>38</v>
      </c>
      <c r="AC3777" t="s">
        <v>39</v>
      </c>
      <c r="AD3777" t="s">
        <v>40</v>
      </c>
    </row>
    <row r="3778" spans="1:30" x14ac:dyDescent="0.25">
      <c r="A3778" t="s">
        <v>3074</v>
      </c>
      <c r="B3778" t="s">
        <v>27</v>
      </c>
      <c r="C3778" t="s">
        <v>28</v>
      </c>
      <c r="D3778" t="s">
        <v>29</v>
      </c>
      <c r="E3778" t="s">
        <v>30</v>
      </c>
      <c r="F3778" t="s">
        <v>3036</v>
      </c>
      <c r="G3778" t="s">
        <v>3037</v>
      </c>
      <c r="H3778" t="s">
        <v>6354</v>
      </c>
      <c r="I3778" t="s">
        <v>6102</v>
      </c>
      <c r="J3778" t="s">
        <v>3074</v>
      </c>
      <c r="K3778" t="s">
        <v>31</v>
      </c>
      <c r="L3778" t="s">
        <v>31</v>
      </c>
      <c r="M3778" t="s">
        <v>42</v>
      </c>
      <c r="N3778" t="s">
        <v>43</v>
      </c>
      <c r="O3778" t="s">
        <v>53</v>
      </c>
      <c r="P3778" t="s">
        <v>35</v>
      </c>
      <c r="Q3778" t="s">
        <v>74</v>
      </c>
      <c r="R3778" t="s">
        <v>367</v>
      </c>
      <c r="S3778" t="str">
        <f t="shared" si="54"/>
        <v>ROQUE HUANCA, RAUL</v>
      </c>
      <c r="T3778" t="s">
        <v>47</v>
      </c>
      <c r="U3778" t="s">
        <v>48</v>
      </c>
      <c r="V3778" t="s">
        <v>49</v>
      </c>
      <c r="W3778" t="s">
        <v>19602</v>
      </c>
      <c r="X3778" s="126">
        <v>23014</v>
      </c>
      <c r="Y3778" t="s">
        <v>3075</v>
      </c>
      <c r="AB3778" t="s">
        <v>38</v>
      </c>
      <c r="AC3778" t="s">
        <v>39</v>
      </c>
      <c r="AD3778" t="s">
        <v>40</v>
      </c>
    </row>
    <row r="3779" spans="1:30" x14ac:dyDescent="0.25">
      <c r="A3779" t="s">
        <v>3076</v>
      </c>
      <c r="B3779" t="s">
        <v>27</v>
      </c>
      <c r="C3779" t="s">
        <v>28</v>
      </c>
      <c r="D3779" t="s">
        <v>29</v>
      </c>
      <c r="E3779" t="s">
        <v>30</v>
      </c>
      <c r="F3779" t="s">
        <v>3036</v>
      </c>
      <c r="G3779" t="s">
        <v>3037</v>
      </c>
      <c r="H3779" t="s">
        <v>6354</v>
      </c>
      <c r="I3779" t="s">
        <v>6102</v>
      </c>
      <c r="J3779" t="s">
        <v>3076</v>
      </c>
      <c r="K3779" t="s">
        <v>31</v>
      </c>
      <c r="L3779" t="s">
        <v>31</v>
      </c>
      <c r="M3779" t="s">
        <v>42</v>
      </c>
      <c r="N3779" t="s">
        <v>43</v>
      </c>
      <c r="O3779" t="s">
        <v>3077</v>
      </c>
      <c r="P3779" t="s">
        <v>476</v>
      </c>
      <c r="Q3779" t="s">
        <v>4543</v>
      </c>
      <c r="R3779" t="s">
        <v>15896</v>
      </c>
      <c r="S3779" t="str">
        <f t="shared" si="54"/>
        <v>CHINO CALLI, WILFREDO FREDY</v>
      </c>
      <c r="T3779" t="s">
        <v>47</v>
      </c>
      <c r="U3779" t="s">
        <v>48</v>
      </c>
      <c r="V3779" t="s">
        <v>49</v>
      </c>
      <c r="W3779" t="s">
        <v>19603</v>
      </c>
      <c r="X3779" s="126">
        <v>26145</v>
      </c>
      <c r="Y3779" t="s">
        <v>15897</v>
      </c>
      <c r="AB3779" t="s">
        <v>38</v>
      </c>
      <c r="AC3779" t="s">
        <v>39</v>
      </c>
      <c r="AD3779" t="s">
        <v>40</v>
      </c>
    </row>
    <row r="3780" spans="1:30" x14ac:dyDescent="0.25">
      <c r="A3780" t="s">
        <v>3078</v>
      </c>
      <c r="B3780" t="s">
        <v>27</v>
      </c>
      <c r="C3780" t="s">
        <v>28</v>
      </c>
      <c r="D3780" t="s">
        <v>29</v>
      </c>
      <c r="E3780" t="s">
        <v>30</v>
      </c>
      <c r="F3780" t="s">
        <v>3036</v>
      </c>
      <c r="G3780" t="s">
        <v>3037</v>
      </c>
      <c r="H3780" t="s">
        <v>6354</v>
      </c>
      <c r="I3780" t="s">
        <v>6102</v>
      </c>
      <c r="J3780" t="s">
        <v>3078</v>
      </c>
      <c r="K3780" t="s">
        <v>31</v>
      </c>
      <c r="L3780" t="s">
        <v>31</v>
      </c>
      <c r="M3780" t="s">
        <v>42</v>
      </c>
      <c r="N3780" t="s">
        <v>43</v>
      </c>
      <c r="O3780" t="s">
        <v>53</v>
      </c>
      <c r="P3780" t="s">
        <v>58</v>
      </c>
      <c r="Q3780" t="s">
        <v>536</v>
      </c>
      <c r="R3780" t="s">
        <v>3079</v>
      </c>
      <c r="S3780" t="str">
        <f t="shared" si="54"/>
        <v>VILCA ZAPANA, BEATRIZ PRIMITIVA</v>
      </c>
      <c r="T3780" t="s">
        <v>52</v>
      </c>
      <c r="U3780" t="s">
        <v>48</v>
      </c>
      <c r="V3780" t="s">
        <v>49</v>
      </c>
      <c r="W3780" t="s">
        <v>19604</v>
      </c>
      <c r="X3780" s="126">
        <v>23496</v>
      </c>
      <c r="Y3780" t="s">
        <v>3080</v>
      </c>
      <c r="AB3780" t="s">
        <v>38</v>
      </c>
      <c r="AC3780" t="s">
        <v>39</v>
      </c>
      <c r="AD3780" t="s">
        <v>40</v>
      </c>
    </row>
    <row r="3781" spans="1:30" x14ac:dyDescent="0.25">
      <c r="A3781" t="s">
        <v>3081</v>
      </c>
      <c r="B3781" t="s">
        <v>27</v>
      </c>
      <c r="C3781" t="s">
        <v>28</v>
      </c>
      <c r="D3781" t="s">
        <v>29</v>
      </c>
      <c r="E3781" t="s">
        <v>30</v>
      </c>
      <c r="F3781" t="s">
        <v>3036</v>
      </c>
      <c r="G3781" t="s">
        <v>3037</v>
      </c>
      <c r="H3781" t="s">
        <v>6354</v>
      </c>
      <c r="I3781" t="s">
        <v>6102</v>
      </c>
      <c r="J3781" t="s">
        <v>3081</v>
      </c>
      <c r="K3781" t="s">
        <v>31</v>
      </c>
      <c r="L3781" t="s">
        <v>31</v>
      </c>
      <c r="M3781" t="s">
        <v>9423</v>
      </c>
      <c r="N3781" t="s">
        <v>43</v>
      </c>
      <c r="O3781" t="s">
        <v>3082</v>
      </c>
      <c r="P3781" t="s">
        <v>888</v>
      </c>
      <c r="Q3781" t="s">
        <v>3083</v>
      </c>
      <c r="R3781" t="s">
        <v>3084</v>
      </c>
      <c r="S3781" t="str">
        <f t="shared" ref="S3781:S3841" si="55">CONCATENATE(P3781," ",Q3781,","," ",R3781)</f>
        <v>QUINTO LAGUNA, CARLOS MIGUEL</v>
      </c>
      <c r="T3781" t="s">
        <v>47</v>
      </c>
      <c r="U3781" t="s">
        <v>48</v>
      </c>
      <c r="V3781" t="s">
        <v>49</v>
      </c>
      <c r="W3781" t="s">
        <v>19605</v>
      </c>
      <c r="X3781" s="126">
        <v>23649</v>
      </c>
      <c r="Y3781" t="s">
        <v>3085</v>
      </c>
      <c r="AB3781" t="s">
        <v>38</v>
      </c>
      <c r="AC3781" t="s">
        <v>39</v>
      </c>
      <c r="AD3781" t="s">
        <v>40</v>
      </c>
    </row>
    <row r="3782" spans="1:30" x14ac:dyDescent="0.25">
      <c r="A3782" t="s">
        <v>19606</v>
      </c>
      <c r="B3782" t="s">
        <v>27</v>
      </c>
      <c r="C3782" t="s">
        <v>28</v>
      </c>
      <c r="D3782" t="s">
        <v>29</v>
      </c>
      <c r="E3782" t="s">
        <v>30</v>
      </c>
      <c r="F3782" t="s">
        <v>3036</v>
      </c>
      <c r="G3782" t="s">
        <v>3037</v>
      </c>
      <c r="H3782" t="s">
        <v>6354</v>
      </c>
      <c r="I3782" t="s">
        <v>6102</v>
      </c>
      <c r="J3782" t="s">
        <v>19606</v>
      </c>
      <c r="K3782" t="s">
        <v>31</v>
      </c>
      <c r="L3782" t="s">
        <v>31</v>
      </c>
      <c r="M3782" t="s">
        <v>42</v>
      </c>
      <c r="N3782" t="s">
        <v>61</v>
      </c>
      <c r="O3782" t="s">
        <v>18689</v>
      </c>
      <c r="P3782" t="s">
        <v>1036</v>
      </c>
      <c r="Q3782" t="s">
        <v>507</v>
      </c>
      <c r="R3782" t="s">
        <v>913</v>
      </c>
      <c r="S3782" s="189" t="s">
        <v>235</v>
      </c>
      <c r="T3782" t="s">
        <v>64</v>
      </c>
      <c r="U3782" t="s">
        <v>860</v>
      </c>
      <c r="V3782" t="s">
        <v>49</v>
      </c>
      <c r="W3782" t="s">
        <v>23494</v>
      </c>
      <c r="X3782" s="126">
        <v>26301</v>
      </c>
      <c r="Y3782" t="s">
        <v>23495</v>
      </c>
      <c r="Z3782" s="126">
        <v>44256</v>
      </c>
      <c r="AA3782" s="126">
        <v>44561</v>
      </c>
      <c r="AB3782" t="s">
        <v>2185</v>
      </c>
      <c r="AC3782" t="s">
        <v>6628</v>
      </c>
      <c r="AD3782" t="s">
        <v>40</v>
      </c>
    </row>
    <row r="3783" spans="1:30" x14ac:dyDescent="0.25">
      <c r="A3783" t="s">
        <v>19607</v>
      </c>
      <c r="B3783" t="s">
        <v>27</v>
      </c>
      <c r="C3783" t="s">
        <v>28</v>
      </c>
      <c r="D3783" t="s">
        <v>29</v>
      </c>
      <c r="E3783" t="s">
        <v>30</v>
      </c>
      <c r="F3783" t="s">
        <v>3036</v>
      </c>
      <c r="G3783" t="s">
        <v>3037</v>
      </c>
      <c r="H3783" t="s">
        <v>6354</v>
      </c>
      <c r="I3783" t="s">
        <v>6102</v>
      </c>
      <c r="J3783" t="s">
        <v>19607</v>
      </c>
      <c r="K3783" t="s">
        <v>31</v>
      </c>
      <c r="L3783" t="s">
        <v>31</v>
      </c>
      <c r="M3783" t="s">
        <v>42</v>
      </c>
      <c r="N3783" t="s">
        <v>61</v>
      </c>
      <c r="O3783" t="s">
        <v>18689</v>
      </c>
      <c r="P3783" t="s">
        <v>23496</v>
      </c>
      <c r="Q3783" t="s">
        <v>1024</v>
      </c>
      <c r="R3783" t="s">
        <v>23497</v>
      </c>
      <c r="S3783" s="189" t="s">
        <v>235</v>
      </c>
      <c r="T3783" t="s">
        <v>64</v>
      </c>
      <c r="U3783" t="s">
        <v>6423</v>
      </c>
      <c r="V3783" t="s">
        <v>16197</v>
      </c>
      <c r="W3783" t="s">
        <v>23498</v>
      </c>
      <c r="X3783" s="126">
        <v>31818</v>
      </c>
      <c r="Y3783" t="s">
        <v>23499</v>
      </c>
      <c r="Z3783" s="126">
        <v>44264</v>
      </c>
      <c r="AA3783" s="126">
        <v>44561</v>
      </c>
      <c r="AB3783" t="s">
        <v>2185</v>
      </c>
      <c r="AC3783" t="s">
        <v>6628</v>
      </c>
      <c r="AD3783" t="s">
        <v>40</v>
      </c>
    </row>
    <row r="3784" spans="1:30" x14ac:dyDescent="0.25">
      <c r="B3784" t="s">
        <v>27</v>
      </c>
      <c r="C3784" t="s">
        <v>28</v>
      </c>
      <c r="D3784" t="s">
        <v>29</v>
      </c>
      <c r="E3784" t="s">
        <v>30</v>
      </c>
      <c r="F3784" t="s">
        <v>3036</v>
      </c>
      <c r="G3784" t="s">
        <v>3037</v>
      </c>
      <c r="H3784" t="s">
        <v>6354</v>
      </c>
      <c r="I3784" t="s">
        <v>6102</v>
      </c>
      <c r="J3784" t="s">
        <v>19607</v>
      </c>
      <c r="K3784" t="s">
        <v>31</v>
      </c>
      <c r="L3784" t="s">
        <v>31</v>
      </c>
      <c r="M3784" t="s">
        <v>42</v>
      </c>
      <c r="N3784" t="s">
        <v>61</v>
      </c>
      <c r="O3784" t="s">
        <v>19608</v>
      </c>
      <c r="P3784" t="s">
        <v>659</v>
      </c>
      <c r="Q3784" t="s">
        <v>6438</v>
      </c>
      <c r="R3784" t="s">
        <v>23500</v>
      </c>
      <c r="S3784" s="189" t="s">
        <v>235</v>
      </c>
      <c r="T3784" t="s">
        <v>64</v>
      </c>
      <c r="U3784" t="s">
        <v>6423</v>
      </c>
      <c r="V3784" t="s">
        <v>49</v>
      </c>
      <c r="W3784" t="s">
        <v>23501</v>
      </c>
      <c r="X3784" s="126">
        <v>30059</v>
      </c>
      <c r="Y3784" t="s">
        <v>23502</v>
      </c>
      <c r="Z3784" s="126">
        <v>44382</v>
      </c>
      <c r="AA3784" s="126">
        <v>44455</v>
      </c>
      <c r="AB3784" t="s">
        <v>302</v>
      </c>
      <c r="AC3784" t="s">
        <v>6628</v>
      </c>
      <c r="AD3784" t="s">
        <v>40</v>
      </c>
    </row>
    <row r="3785" spans="1:30" x14ac:dyDescent="0.25">
      <c r="A3785" t="s">
        <v>3086</v>
      </c>
      <c r="B3785" t="s">
        <v>27</v>
      </c>
      <c r="C3785" t="s">
        <v>28</v>
      </c>
      <c r="D3785" t="s">
        <v>29</v>
      </c>
      <c r="E3785" t="s">
        <v>30</v>
      </c>
      <c r="F3785" t="s">
        <v>3036</v>
      </c>
      <c r="G3785" t="s">
        <v>3037</v>
      </c>
      <c r="H3785" t="s">
        <v>6354</v>
      </c>
      <c r="I3785" t="s">
        <v>6102</v>
      </c>
      <c r="J3785" t="s">
        <v>3086</v>
      </c>
      <c r="K3785" t="s">
        <v>31</v>
      </c>
      <c r="L3785" t="s">
        <v>77</v>
      </c>
      <c r="M3785" t="s">
        <v>77</v>
      </c>
      <c r="N3785" t="s">
        <v>43</v>
      </c>
      <c r="O3785" t="s">
        <v>53</v>
      </c>
      <c r="P3785" t="s">
        <v>98</v>
      </c>
      <c r="Q3785" t="s">
        <v>135</v>
      </c>
      <c r="R3785" t="s">
        <v>3087</v>
      </c>
      <c r="S3785" t="str">
        <f t="shared" si="55"/>
        <v>COLQUE COILA, SUSANA LUZMILA</v>
      </c>
      <c r="T3785" t="s">
        <v>41</v>
      </c>
      <c r="U3785" t="s">
        <v>48</v>
      </c>
      <c r="V3785" t="s">
        <v>49</v>
      </c>
      <c r="W3785" t="s">
        <v>19609</v>
      </c>
      <c r="X3785" s="126">
        <v>24330</v>
      </c>
      <c r="Y3785" t="s">
        <v>3088</v>
      </c>
      <c r="AB3785" t="s">
        <v>38</v>
      </c>
      <c r="AC3785" t="s">
        <v>80</v>
      </c>
      <c r="AD3785" t="s">
        <v>40</v>
      </c>
    </row>
    <row r="3786" spans="1:30" x14ac:dyDescent="0.25">
      <c r="A3786" t="s">
        <v>3089</v>
      </c>
      <c r="B3786" t="s">
        <v>27</v>
      </c>
      <c r="C3786" t="s">
        <v>28</v>
      </c>
      <c r="D3786" t="s">
        <v>29</v>
      </c>
      <c r="E3786" t="s">
        <v>30</v>
      </c>
      <c r="F3786" t="s">
        <v>3036</v>
      </c>
      <c r="G3786" t="s">
        <v>3037</v>
      </c>
      <c r="H3786" t="s">
        <v>6354</v>
      </c>
      <c r="I3786" t="s">
        <v>6102</v>
      </c>
      <c r="J3786" t="s">
        <v>3089</v>
      </c>
      <c r="K3786" t="s">
        <v>31</v>
      </c>
      <c r="L3786" t="s">
        <v>77</v>
      </c>
      <c r="M3786" t="s">
        <v>77</v>
      </c>
      <c r="N3786" t="s">
        <v>43</v>
      </c>
      <c r="O3786" t="s">
        <v>3090</v>
      </c>
      <c r="P3786" t="s">
        <v>133</v>
      </c>
      <c r="Q3786" t="s">
        <v>106</v>
      </c>
      <c r="R3786" t="s">
        <v>1033</v>
      </c>
      <c r="S3786" t="str">
        <f t="shared" si="55"/>
        <v>CRUZ MAMANI, PERCY</v>
      </c>
      <c r="T3786" t="s">
        <v>41</v>
      </c>
      <c r="U3786" t="s">
        <v>48</v>
      </c>
      <c r="V3786" t="s">
        <v>49</v>
      </c>
      <c r="W3786" t="s">
        <v>19610</v>
      </c>
      <c r="X3786" s="126">
        <v>23568</v>
      </c>
      <c r="Y3786" t="s">
        <v>3091</v>
      </c>
      <c r="AB3786" t="s">
        <v>38</v>
      </c>
      <c r="AC3786" t="s">
        <v>80</v>
      </c>
      <c r="AD3786" t="s">
        <v>40</v>
      </c>
    </row>
    <row r="3787" spans="1:30" x14ac:dyDescent="0.25">
      <c r="A3787" t="s">
        <v>3092</v>
      </c>
      <c r="B3787" t="s">
        <v>27</v>
      </c>
      <c r="C3787" t="s">
        <v>28</v>
      </c>
      <c r="D3787" t="s">
        <v>29</v>
      </c>
      <c r="E3787" t="s">
        <v>30</v>
      </c>
      <c r="F3787" t="s">
        <v>3036</v>
      </c>
      <c r="G3787" t="s">
        <v>3037</v>
      </c>
      <c r="H3787" t="s">
        <v>6354</v>
      </c>
      <c r="I3787" t="s">
        <v>6102</v>
      </c>
      <c r="J3787" t="s">
        <v>3092</v>
      </c>
      <c r="K3787" t="s">
        <v>90</v>
      </c>
      <c r="L3787" t="s">
        <v>720</v>
      </c>
      <c r="M3787" t="s">
        <v>767</v>
      </c>
      <c r="N3787" t="s">
        <v>43</v>
      </c>
      <c r="O3787" t="s">
        <v>6424</v>
      </c>
      <c r="P3787" t="s">
        <v>3455</v>
      </c>
      <c r="Q3787" t="s">
        <v>255</v>
      </c>
      <c r="R3787" t="s">
        <v>912</v>
      </c>
      <c r="S3787" t="str">
        <f t="shared" si="55"/>
        <v>PALOMA MAYTA, VILMA</v>
      </c>
      <c r="T3787" t="s">
        <v>192</v>
      </c>
      <c r="U3787" t="s">
        <v>37</v>
      </c>
      <c r="V3787" t="s">
        <v>49</v>
      </c>
      <c r="W3787" t="s">
        <v>19611</v>
      </c>
      <c r="X3787" s="126">
        <v>29575</v>
      </c>
      <c r="Y3787" t="s">
        <v>3456</v>
      </c>
      <c r="AB3787" t="s">
        <v>38</v>
      </c>
      <c r="AC3787" t="s">
        <v>95</v>
      </c>
      <c r="AD3787" t="s">
        <v>40</v>
      </c>
    </row>
    <row r="3788" spans="1:30" x14ac:dyDescent="0.25">
      <c r="A3788" t="s">
        <v>3093</v>
      </c>
      <c r="B3788" t="s">
        <v>27</v>
      </c>
      <c r="C3788" t="s">
        <v>28</v>
      </c>
      <c r="D3788" t="s">
        <v>29</v>
      </c>
      <c r="E3788" t="s">
        <v>30</v>
      </c>
      <c r="F3788" t="s">
        <v>3036</v>
      </c>
      <c r="G3788" t="s">
        <v>3037</v>
      </c>
      <c r="H3788" t="s">
        <v>6354</v>
      </c>
      <c r="I3788" t="s">
        <v>6102</v>
      </c>
      <c r="J3788" t="s">
        <v>3093</v>
      </c>
      <c r="K3788" t="s">
        <v>90</v>
      </c>
      <c r="L3788" t="s">
        <v>720</v>
      </c>
      <c r="M3788" t="s">
        <v>1457</v>
      </c>
      <c r="N3788" t="s">
        <v>43</v>
      </c>
      <c r="O3788" t="s">
        <v>53</v>
      </c>
      <c r="P3788" t="s">
        <v>106</v>
      </c>
      <c r="Q3788" t="s">
        <v>76</v>
      </c>
      <c r="R3788" t="s">
        <v>3094</v>
      </c>
      <c r="S3788" t="str">
        <f t="shared" si="55"/>
        <v>MAMANI CONDORI, JOSE RAYMUNDO</v>
      </c>
      <c r="T3788" t="s">
        <v>722</v>
      </c>
      <c r="U3788" t="s">
        <v>37</v>
      </c>
      <c r="V3788" t="s">
        <v>49</v>
      </c>
      <c r="W3788" t="s">
        <v>19612</v>
      </c>
      <c r="X3788" s="126">
        <v>21624</v>
      </c>
      <c r="Y3788" t="s">
        <v>3095</v>
      </c>
      <c r="AB3788" t="s">
        <v>38</v>
      </c>
      <c r="AC3788" t="s">
        <v>95</v>
      </c>
      <c r="AD3788" t="s">
        <v>40</v>
      </c>
    </row>
    <row r="3789" spans="1:30" x14ac:dyDescent="0.25">
      <c r="A3789" t="s">
        <v>3096</v>
      </c>
      <c r="B3789" t="s">
        <v>27</v>
      </c>
      <c r="C3789" t="s">
        <v>28</v>
      </c>
      <c r="D3789" t="s">
        <v>29</v>
      </c>
      <c r="E3789" t="s">
        <v>30</v>
      </c>
      <c r="F3789" t="s">
        <v>3036</v>
      </c>
      <c r="G3789" t="s">
        <v>3037</v>
      </c>
      <c r="H3789" t="s">
        <v>6354</v>
      </c>
      <c r="I3789" t="s">
        <v>6102</v>
      </c>
      <c r="J3789" t="s">
        <v>3096</v>
      </c>
      <c r="K3789" t="s">
        <v>90</v>
      </c>
      <c r="L3789" t="s">
        <v>720</v>
      </c>
      <c r="M3789" t="s">
        <v>767</v>
      </c>
      <c r="N3789" t="s">
        <v>43</v>
      </c>
      <c r="O3789" t="s">
        <v>53</v>
      </c>
      <c r="P3789" t="s">
        <v>75</v>
      </c>
      <c r="Q3789" t="s">
        <v>55</v>
      </c>
      <c r="R3789" t="s">
        <v>3097</v>
      </c>
      <c r="S3789" t="str">
        <f t="shared" si="55"/>
        <v>QUISPE ARPASI, ROLANDO</v>
      </c>
      <c r="T3789" t="s">
        <v>722</v>
      </c>
      <c r="U3789" t="s">
        <v>37</v>
      </c>
      <c r="V3789" t="s">
        <v>49</v>
      </c>
      <c r="W3789" t="s">
        <v>19613</v>
      </c>
      <c r="X3789" s="126">
        <v>22731</v>
      </c>
      <c r="Y3789" t="s">
        <v>3098</v>
      </c>
      <c r="AB3789" t="s">
        <v>38</v>
      </c>
      <c r="AC3789" t="s">
        <v>95</v>
      </c>
      <c r="AD3789" t="s">
        <v>40</v>
      </c>
    </row>
    <row r="3790" spans="1:30" x14ac:dyDescent="0.25">
      <c r="A3790" t="s">
        <v>3099</v>
      </c>
      <c r="B3790" t="s">
        <v>27</v>
      </c>
      <c r="C3790" t="s">
        <v>28</v>
      </c>
      <c r="D3790" t="s">
        <v>29</v>
      </c>
      <c r="E3790" t="s">
        <v>30</v>
      </c>
      <c r="F3790" t="s">
        <v>3036</v>
      </c>
      <c r="G3790" t="s">
        <v>3037</v>
      </c>
      <c r="H3790" t="s">
        <v>6354</v>
      </c>
      <c r="I3790" t="s">
        <v>6102</v>
      </c>
      <c r="J3790" t="s">
        <v>3099</v>
      </c>
      <c r="K3790" t="s">
        <v>90</v>
      </c>
      <c r="L3790" t="s">
        <v>91</v>
      </c>
      <c r="M3790" t="s">
        <v>92</v>
      </c>
      <c r="N3790" t="s">
        <v>43</v>
      </c>
      <c r="O3790" t="s">
        <v>53</v>
      </c>
      <c r="P3790" t="s">
        <v>273</v>
      </c>
      <c r="Q3790" t="s">
        <v>414</v>
      </c>
      <c r="R3790" t="s">
        <v>3100</v>
      </c>
      <c r="S3790" t="str">
        <f t="shared" si="55"/>
        <v>CUTIPA PAURO, FERMIN DANIEL</v>
      </c>
      <c r="T3790" t="s">
        <v>176</v>
      </c>
      <c r="U3790" t="s">
        <v>37</v>
      </c>
      <c r="V3790" t="s">
        <v>49</v>
      </c>
      <c r="W3790" t="s">
        <v>19614</v>
      </c>
      <c r="X3790" s="126">
        <v>22105</v>
      </c>
      <c r="Y3790" t="s">
        <v>3101</v>
      </c>
      <c r="AB3790" t="s">
        <v>38</v>
      </c>
      <c r="AC3790" t="s">
        <v>95</v>
      </c>
      <c r="AD3790" t="s">
        <v>40</v>
      </c>
    </row>
    <row r="3791" spans="1:30" x14ac:dyDescent="0.25">
      <c r="A3791" t="s">
        <v>3102</v>
      </c>
      <c r="B3791" t="s">
        <v>27</v>
      </c>
      <c r="C3791" t="s">
        <v>28</v>
      </c>
      <c r="D3791" t="s">
        <v>29</v>
      </c>
      <c r="E3791" t="s">
        <v>30</v>
      </c>
      <c r="F3791" t="s">
        <v>3036</v>
      </c>
      <c r="G3791" t="s">
        <v>3037</v>
      </c>
      <c r="H3791" t="s">
        <v>6354</v>
      </c>
      <c r="I3791" t="s">
        <v>6102</v>
      </c>
      <c r="J3791" t="s">
        <v>3102</v>
      </c>
      <c r="K3791" t="s">
        <v>90</v>
      </c>
      <c r="L3791" t="s">
        <v>91</v>
      </c>
      <c r="M3791" t="s">
        <v>92</v>
      </c>
      <c r="N3791" t="s">
        <v>43</v>
      </c>
      <c r="O3791" t="s">
        <v>53</v>
      </c>
      <c r="P3791" t="s">
        <v>106</v>
      </c>
      <c r="Q3791" t="s">
        <v>2157</v>
      </c>
      <c r="R3791" t="s">
        <v>690</v>
      </c>
      <c r="S3791" t="str">
        <f t="shared" si="55"/>
        <v>MAMANI OLGUIN, MANUEL</v>
      </c>
      <c r="T3791" t="s">
        <v>100</v>
      </c>
      <c r="U3791" t="s">
        <v>37</v>
      </c>
      <c r="V3791" t="s">
        <v>49</v>
      </c>
      <c r="W3791" t="s">
        <v>19615</v>
      </c>
      <c r="X3791" s="126">
        <v>19199</v>
      </c>
      <c r="Y3791" t="s">
        <v>3103</v>
      </c>
      <c r="AB3791" t="s">
        <v>38</v>
      </c>
      <c r="AC3791" t="s">
        <v>95</v>
      </c>
      <c r="AD3791" t="s">
        <v>40</v>
      </c>
    </row>
    <row r="3792" spans="1:30" x14ac:dyDescent="0.25">
      <c r="A3792" t="s">
        <v>3104</v>
      </c>
      <c r="B3792" t="s">
        <v>27</v>
      </c>
      <c r="C3792" t="s">
        <v>28</v>
      </c>
      <c r="D3792" t="s">
        <v>29</v>
      </c>
      <c r="E3792" t="s">
        <v>30</v>
      </c>
      <c r="F3792" t="s">
        <v>3036</v>
      </c>
      <c r="G3792" t="s">
        <v>3037</v>
      </c>
      <c r="H3792" t="s">
        <v>6354</v>
      </c>
      <c r="I3792" t="s">
        <v>6102</v>
      </c>
      <c r="J3792" t="s">
        <v>3104</v>
      </c>
      <c r="K3792" t="s">
        <v>90</v>
      </c>
      <c r="L3792" t="s">
        <v>91</v>
      </c>
      <c r="M3792" t="s">
        <v>1893</v>
      </c>
      <c r="N3792" t="s">
        <v>43</v>
      </c>
      <c r="O3792" t="s">
        <v>6571</v>
      </c>
      <c r="P3792" t="s">
        <v>131</v>
      </c>
      <c r="Q3792" t="s">
        <v>152</v>
      </c>
      <c r="R3792" t="s">
        <v>13547</v>
      </c>
      <c r="S3792" t="str">
        <f t="shared" si="55"/>
        <v>MACHACA RAMOS, JOHONY</v>
      </c>
      <c r="T3792" t="s">
        <v>102</v>
      </c>
      <c r="U3792" t="s">
        <v>37</v>
      </c>
      <c r="V3792" t="s">
        <v>49</v>
      </c>
      <c r="W3792" t="s">
        <v>19616</v>
      </c>
      <c r="X3792" s="126">
        <v>29804</v>
      </c>
      <c r="Y3792" t="s">
        <v>13548</v>
      </c>
      <c r="AB3792" t="s">
        <v>38</v>
      </c>
      <c r="AC3792" t="s">
        <v>95</v>
      </c>
      <c r="AD3792" t="s">
        <v>40</v>
      </c>
    </row>
    <row r="3793" spans="1:30" x14ac:dyDescent="0.25">
      <c r="A3793" t="s">
        <v>3107</v>
      </c>
      <c r="B3793" t="s">
        <v>27</v>
      </c>
      <c r="C3793" t="s">
        <v>28</v>
      </c>
      <c r="D3793" t="s">
        <v>29</v>
      </c>
      <c r="E3793" t="s">
        <v>30</v>
      </c>
      <c r="F3793" t="s">
        <v>3105</v>
      </c>
      <c r="G3793" t="s">
        <v>3106</v>
      </c>
      <c r="H3793" t="s">
        <v>6354</v>
      </c>
      <c r="I3793" t="s">
        <v>6191</v>
      </c>
      <c r="J3793" t="s">
        <v>3107</v>
      </c>
      <c r="K3793" t="s">
        <v>31</v>
      </c>
      <c r="L3793" t="s">
        <v>32</v>
      </c>
      <c r="M3793" t="s">
        <v>709</v>
      </c>
      <c r="N3793" t="s">
        <v>34</v>
      </c>
      <c r="O3793" t="s">
        <v>6611</v>
      </c>
      <c r="P3793" t="s">
        <v>610</v>
      </c>
      <c r="Q3793" t="s">
        <v>289</v>
      </c>
      <c r="R3793" t="s">
        <v>3108</v>
      </c>
      <c r="S3793" t="str">
        <f t="shared" si="55"/>
        <v>AROHUANCA NINA, RUSTO FAUSTO</v>
      </c>
      <c r="T3793" t="s">
        <v>47</v>
      </c>
      <c r="U3793" t="s">
        <v>37</v>
      </c>
      <c r="V3793" t="s">
        <v>6613</v>
      </c>
      <c r="W3793" t="s">
        <v>19617</v>
      </c>
      <c r="X3793" s="126">
        <v>25599</v>
      </c>
      <c r="Y3793" t="s">
        <v>3109</v>
      </c>
      <c r="Z3793" s="126">
        <v>43525</v>
      </c>
      <c r="AA3793" s="126">
        <v>44985</v>
      </c>
      <c r="AB3793" t="s">
        <v>38</v>
      </c>
      <c r="AC3793" t="s">
        <v>39</v>
      </c>
      <c r="AD3793" t="s">
        <v>40</v>
      </c>
    </row>
    <row r="3794" spans="1:30" x14ac:dyDescent="0.25">
      <c r="A3794" t="s">
        <v>3110</v>
      </c>
      <c r="B3794" t="s">
        <v>27</v>
      </c>
      <c r="C3794" t="s">
        <v>28</v>
      </c>
      <c r="D3794" t="s">
        <v>29</v>
      </c>
      <c r="E3794" t="s">
        <v>30</v>
      </c>
      <c r="F3794" t="s">
        <v>3105</v>
      </c>
      <c r="G3794" t="s">
        <v>3106</v>
      </c>
      <c r="H3794" t="s">
        <v>6354</v>
      </c>
      <c r="I3794" t="s">
        <v>6191</v>
      </c>
      <c r="J3794" t="s">
        <v>3110</v>
      </c>
      <c r="K3794" t="s">
        <v>31</v>
      </c>
      <c r="L3794" t="s">
        <v>32</v>
      </c>
      <c r="M3794" t="s">
        <v>709</v>
      </c>
      <c r="N3794" t="s">
        <v>34</v>
      </c>
      <c r="O3794" t="s">
        <v>6611</v>
      </c>
      <c r="P3794" t="s">
        <v>106</v>
      </c>
      <c r="Q3794" t="s">
        <v>752</v>
      </c>
      <c r="R3794" t="s">
        <v>3111</v>
      </c>
      <c r="S3794" t="str">
        <f t="shared" si="55"/>
        <v>MAMANI TISNADO, PAUL</v>
      </c>
      <c r="T3794" t="s">
        <v>47</v>
      </c>
      <c r="U3794" t="s">
        <v>37</v>
      </c>
      <c r="V3794" t="s">
        <v>6613</v>
      </c>
      <c r="W3794" t="s">
        <v>19618</v>
      </c>
      <c r="X3794" s="126">
        <v>25966</v>
      </c>
      <c r="Y3794" t="s">
        <v>3112</v>
      </c>
      <c r="Z3794" s="126">
        <v>43525</v>
      </c>
      <c r="AA3794" s="126">
        <v>44985</v>
      </c>
      <c r="AB3794" t="s">
        <v>38</v>
      </c>
      <c r="AC3794" t="s">
        <v>39</v>
      </c>
      <c r="AD3794" t="s">
        <v>40</v>
      </c>
    </row>
    <row r="3795" spans="1:30" x14ac:dyDescent="0.25">
      <c r="A3795" t="s">
        <v>3113</v>
      </c>
      <c r="B3795" t="s">
        <v>27</v>
      </c>
      <c r="C3795" t="s">
        <v>28</v>
      </c>
      <c r="D3795" t="s">
        <v>29</v>
      </c>
      <c r="E3795" t="s">
        <v>30</v>
      </c>
      <c r="F3795" t="s">
        <v>3105</v>
      </c>
      <c r="G3795" t="s">
        <v>3106</v>
      </c>
      <c r="H3795" t="s">
        <v>6354</v>
      </c>
      <c r="I3795" t="s">
        <v>6191</v>
      </c>
      <c r="J3795" t="s">
        <v>3113</v>
      </c>
      <c r="K3795" t="s">
        <v>31</v>
      </c>
      <c r="L3795" t="s">
        <v>32</v>
      </c>
      <c r="M3795" t="s">
        <v>33</v>
      </c>
      <c r="N3795" t="s">
        <v>34</v>
      </c>
      <c r="O3795" t="s">
        <v>6560</v>
      </c>
      <c r="P3795" t="s">
        <v>3114</v>
      </c>
      <c r="Q3795" t="s">
        <v>179</v>
      </c>
      <c r="R3795" t="s">
        <v>3115</v>
      </c>
      <c r="S3795" t="str">
        <f t="shared" si="55"/>
        <v>HIQUISI TITO, ARMANDO MARINO</v>
      </c>
      <c r="T3795" t="s">
        <v>36</v>
      </c>
      <c r="U3795" t="s">
        <v>37</v>
      </c>
      <c r="V3795" t="s">
        <v>6561</v>
      </c>
      <c r="W3795" t="s">
        <v>19619</v>
      </c>
      <c r="X3795" s="126">
        <v>23571</v>
      </c>
      <c r="Y3795" t="s">
        <v>3116</v>
      </c>
      <c r="Z3795" s="126">
        <v>43374</v>
      </c>
      <c r="AA3795" s="126">
        <v>44834</v>
      </c>
      <c r="AB3795" t="s">
        <v>38</v>
      </c>
      <c r="AC3795" t="s">
        <v>39</v>
      </c>
      <c r="AD3795" t="s">
        <v>40</v>
      </c>
    </row>
    <row r="3796" spans="1:30" x14ac:dyDescent="0.25">
      <c r="A3796" t="s">
        <v>15898</v>
      </c>
      <c r="B3796" t="s">
        <v>27</v>
      </c>
      <c r="C3796" t="s">
        <v>28</v>
      </c>
      <c r="D3796" t="s">
        <v>29</v>
      </c>
      <c r="E3796" t="s">
        <v>30</v>
      </c>
      <c r="F3796" t="s">
        <v>3105</v>
      </c>
      <c r="G3796" t="s">
        <v>3106</v>
      </c>
      <c r="H3796" t="s">
        <v>6354</v>
      </c>
      <c r="I3796" t="s">
        <v>6191</v>
      </c>
      <c r="J3796" t="s">
        <v>15898</v>
      </c>
      <c r="K3796" t="s">
        <v>31</v>
      </c>
      <c r="L3796" t="s">
        <v>32</v>
      </c>
      <c r="M3796" t="s">
        <v>709</v>
      </c>
      <c r="N3796" t="s">
        <v>699</v>
      </c>
      <c r="O3796" t="s">
        <v>15447</v>
      </c>
      <c r="P3796" t="s">
        <v>318</v>
      </c>
      <c r="Q3796" t="s">
        <v>152</v>
      </c>
      <c r="R3796" t="s">
        <v>5680</v>
      </c>
      <c r="S3796" t="str">
        <f t="shared" si="55"/>
        <v>VARGAS RAMOS, ELISENY</v>
      </c>
      <c r="T3796" t="s">
        <v>47</v>
      </c>
      <c r="U3796" t="s">
        <v>37</v>
      </c>
      <c r="V3796" t="s">
        <v>49</v>
      </c>
      <c r="W3796" t="s">
        <v>20719</v>
      </c>
      <c r="X3796" s="126">
        <v>28023</v>
      </c>
      <c r="Y3796" t="s">
        <v>5681</v>
      </c>
      <c r="Z3796" s="126">
        <v>44197</v>
      </c>
      <c r="AA3796" s="126">
        <v>44561</v>
      </c>
      <c r="AB3796" t="s">
        <v>119</v>
      </c>
      <c r="AC3796" t="s">
        <v>39</v>
      </c>
      <c r="AD3796" t="s">
        <v>40</v>
      </c>
    </row>
    <row r="3797" spans="1:30" x14ac:dyDescent="0.25">
      <c r="A3797" t="s">
        <v>3117</v>
      </c>
      <c r="B3797" t="s">
        <v>27</v>
      </c>
      <c r="C3797" t="s">
        <v>28</v>
      </c>
      <c r="D3797" t="s">
        <v>29</v>
      </c>
      <c r="E3797" t="s">
        <v>30</v>
      </c>
      <c r="F3797" t="s">
        <v>3105</v>
      </c>
      <c r="G3797" t="s">
        <v>3106</v>
      </c>
      <c r="H3797" t="s">
        <v>6354</v>
      </c>
      <c r="I3797" t="s">
        <v>6191</v>
      </c>
      <c r="J3797" t="s">
        <v>3117</v>
      </c>
      <c r="K3797" t="s">
        <v>31</v>
      </c>
      <c r="L3797" t="s">
        <v>1154</v>
      </c>
      <c r="M3797" t="s">
        <v>1155</v>
      </c>
      <c r="N3797" t="s">
        <v>699</v>
      </c>
      <c r="O3797" t="s">
        <v>3118</v>
      </c>
      <c r="P3797" t="s">
        <v>3194</v>
      </c>
      <c r="Q3797" t="s">
        <v>375</v>
      </c>
      <c r="R3797" t="s">
        <v>311</v>
      </c>
      <c r="S3797" t="str">
        <f t="shared" si="55"/>
        <v>PACOVILCA ALEJO, MARUJA</v>
      </c>
      <c r="T3797" t="s">
        <v>47</v>
      </c>
      <c r="U3797" t="s">
        <v>37</v>
      </c>
      <c r="V3797" t="s">
        <v>49</v>
      </c>
      <c r="W3797" t="s">
        <v>19649</v>
      </c>
      <c r="X3797" s="126">
        <v>22337</v>
      </c>
      <c r="Y3797" t="s">
        <v>3195</v>
      </c>
      <c r="Z3797" s="126">
        <v>44256</v>
      </c>
      <c r="AA3797" s="126">
        <v>44561</v>
      </c>
      <c r="AB3797" t="s">
        <v>38</v>
      </c>
      <c r="AC3797" t="s">
        <v>39</v>
      </c>
      <c r="AD3797" t="s">
        <v>40</v>
      </c>
    </row>
    <row r="3798" spans="1:30" x14ac:dyDescent="0.25">
      <c r="A3798" t="s">
        <v>3121</v>
      </c>
      <c r="B3798" t="s">
        <v>27</v>
      </c>
      <c r="C3798" t="s">
        <v>28</v>
      </c>
      <c r="D3798" t="s">
        <v>29</v>
      </c>
      <c r="E3798" t="s">
        <v>30</v>
      </c>
      <c r="F3798" t="s">
        <v>3105</v>
      </c>
      <c r="G3798" t="s">
        <v>3106</v>
      </c>
      <c r="H3798" t="s">
        <v>6354</v>
      </c>
      <c r="I3798" t="s">
        <v>6191</v>
      </c>
      <c r="J3798" t="s">
        <v>3121</v>
      </c>
      <c r="K3798" t="s">
        <v>31</v>
      </c>
      <c r="L3798" t="s">
        <v>1154</v>
      </c>
      <c r="M3798" t="s">
        <v>1568</v>
      </c>
      <c r="N3798" t="s">
        <v>699</v>
      </c>
      <c r="O3798" t="s">
        <v>3122</v>
      </c>
      <c r="P3798" t="s">
        <v>301</v>
      </c>
      <c r="Q3798" t="s">
        <v>126</v>
      </c>
      <c r="R3798" t="s">
        <v>1228</v>
      </c>
      <c r="S3798" t="str">
        <f t="shared" si="55"/>
        <v>TAPIA FLORES, WILBER RAFAEL</v>
      </c>
      <c r="T3798" t="s">
        <v>59</v>
      </c>
      <c r="U3798" t="s">
        <v>37</v>
      </c>
      <c r="V3798" t="s">
        <v>49</v>
      </c>
      <c r="W3798" t="s">
        <v>19625</v>
      </c>
      <c r="X3798" s="126">
        <v>25500</v>
      </c>
      <c r="Y3798" t="s">
        <v>1229</v>
      </c>
      <c r="Z3798" s="126">
        <v>44256</v>
      </c>
      <c r="AA3798" s="126">
        <v>44561</v>
      </c>
      <c r="AB3798" t="s">
        <v>38</v>
      </c>
      <c r="AC3798" t="s">
        <v>39</v>
      </c>
      <c r="AD3798" t="s">
        <v>40</v>
      </c>
    </row>
    <row r="3799" spans="1:30" x14ac:dyDescent="0.25">
      <c r="A3799" t="s">
        <v>3125</v>
      </c>
      <c r="B3799" t="s">
        <v>27</v>
      </c>
      <c r="C3799" t="s">
        <v>28</v>
      </c>
      <c r="D3799" t="s">
        <v>29</v>
      </c>
      <c r="E3799" t="s">
        <v>30</v>
      </c>
      <c r="F3799" t="s">
        <v>3105</v>
      </c>
      <c r="G3799" t="s">
        <v>3106</v>
      </c>
      <c r="H3799" t="s">
        <v>6354</v>
      </c>
      <c r="I3799" t="s">
        <v>6191</v>
      </c>
      <c r="J3799" t="s">
        <v>3125</v>
      </c>
      <c r="K3799" t="s">
        <v>31</v>
      </c>
      <c r="L3799" t="s">
        <v>1154</v>
      </c>
      <c r="M3799" t="s">
        <v>1512</v>
      </c>
      <c r="N3799" t="s">
        <v>699</v>
      </c>
      <c r="O3799" t="s">
        <v>3126</v>
      </c>
      <c r="P3799" t="s">
        <v>495</v>
      </c>
      <c r="Q3799" t="s">
        <v>3205</v>
      </c>
      <c r="R3799" t="s">
        <v>108</v>
      </c>
      <c r="S3799" t="str">
        <f t="shared" si="55"/>
        <v>PINTO SILA, CARMEN</v>
      </c>
      <c r="T3799" t="s">
        <v>47</v>
      </c>
      <c r="U3799" t="s">
        <v>37</v>
      </c>
      <c r="V3799" t="s">
        <v>49</v>
      </c>
      <c r="W3799" t="s">
        <v>19653</v>
      </c>
      <c r="X3799" s="126">
        <v>24642</v>
      </c>
      <c r="Y3799" t="s">
        <v>3206</v>
      </c>
      <c r="Z3799" s="126">
        <v>44256</v>
      </c>
      <c r="AA3799" s="126">
        <v>44561</v>
      </c>
      <c r="AB3799" t="s">
        <v>38</v>
      </c>
      <c r="AC3799" t="s">
        <v>39</v>
      </c>
      <c r="AD3799" t="s">
        <v>40</v>
      </c>
    </row>
    <row r="3800" spans="1:30" x14ac:dyDescent="0.25">
      <c r="A3800" t="s">
        <v>3130</v>
      </c>
      <c r="B3800" t="s">
        <v>27</v>
      </c>
      <c r="C3800" t="s">
        <v>28</v>
      </c>
      <c r="D3800" t="s">
        <v>29</v>
      </c>
      <c r="E3800" t="s">
        <v>30</v>
      </c>
      <c r="F3800" t="s">
        <v>3105</v>
      </c>
      <c r="G3800" t="s">
        <v>3106</v>
      </c>
      <c r="H3800" t="s">
        <v>6354</v>
      </c>
      <c r="I3800" t="s">
        <v>6191</v>
      </c>
      <c r="J3800" t="s">
        <v>3130</v>
      </c>
      <c r="K3800" t="s">
        <v>31</v>
      </c>
      <c r="L3800" t="s">
        <v>1154</v>
      </c>
      <c r="M3800" t="s">
        <v>1497</v>
      </c>
      <c r="N3800" t="s">
        <v>699</v>
      </c>
      <c r="O3800" t="s">
        <v>3131</v>
      </c>
      <c r="P3800" t="s">
        <v>180</v>
      </c>
      <c r="Q3800" t="s">
        <v>69</v>
      </c>
      <c r="R3800" t="s">
        <v>3132</v>
      </c>
      <c r="S3800" t="str">
        <f t="shared" si="55"/>
        <v>ENRIQUEZ TAVERA, ANA JOSUE</v>
      </c>
      <c r="T3800" t="s">
        <v>47</v>
      </c>
      <c r="U3800" t="s">
        <v>37</v>
      </c>
      <c r="V3800" t="s">
        <v>49</v>
      </c>
      <c r="W3800" t="s">
        <v>19634</v>
      </c>
      <c r="X3800" s="126">
        <v>21429</v>
      </c>
      <c r="Y3800" t="s">
        <v>3133</v>
      </c>
      <c r="Z3800" s="126">
        <v>44256</v>
      </c>
      <c r="AA3800" s="126">
        <v>44561</v>
      </c>
      <c r="AB3800" t="s">
        <v>38</v>
      </c>
      <c r="AC3800" t="s">
        <v>39</v>
      </c>
      <c r="AD3800" t="s">
        <v>40</v>
      </c>
    </row>
    <row r="3801" spans="1:30" x14ac:dyDescent="0.25">
      <c r="A3801" t="s">
        <v>3134</v>
      </c>
      <c r="B3801" t="s">
        <v>27</v>
      </c>
      <c r="C3801" t="s">
        <v>28</v>
      </c>
      <c r="D3801" t="s">
        <v>29</v>
      </c>
      <c r="E3801" t="s">
        <v>30</v>
      </c>
      <c r="F3801" t="s">
        <v>3105</v>
      </c>
      <c r="G3801" t="s">
        <v>3106</v>
      </c>
      <c r="H3801" t="s">
        <v>6354</v>
      </c>
      <c r="I3801" t="s">
        <v>6191</v>
      </c>
      <c r="J3801" t="s">
        <v>3134</v>
      </c>
      <c r="K3801" t="s">
        <v>31</v>
      </c>
      <c r="L3801" t="s">
        <v>31</v>
      </c>
      <c r="M3801" t="s">
        <v>42</v>
      </c>
      <c r="N3801" t="s">
        <v>43</v>
      </c>
      <c r="O3801" t="s">
        <v>3135</v>
      </c>
      <c r="P3801" t="s">
        <v>771</v>
      </c>
      <c r="Q3801" t="s">
        <v>642</v>
      </c>
      <c r="R3801" t="s">
        <v>3136</v>
      </c>
      <c r="S3801" t="str">
        <f t="shared" si="55"/>
        <v>TITALO CCAMA, SABAS NICOLAS</v>
      </c>
      <c r="T3801" t="s">
        <v>47</v>
      </c>
      <c r="U3801" t="s">
        <v>48</v>
      </c>
      <c r="V3801" t="s">
        <v>49</v>
      </c>
      <c r="W3801" t="s">
        <v>19620</v>
      </c>
      <c r="X3801" s="126">
        <v>23716</v>
      </c>
      <c r="Y3801" t="s">
        <v>3137</v>
      </c>
      <c r="AB3801" t="s">
        <v>38</v>
      </c>
      <c r="AC3801" t="s">
        <v>39</v>
      </c>
      <c r="AD3801" t="s">
        <v>40</v>
      </c>
    </row>
    <row r="3802" spans="1:30" x14ac:dyDescent="0.25">
      <c r="A3802" t="s">
        <v>3138</v>
      </c>
      <c r="B3802" t="s">
        <v>27</v>
      </c>
      <c r="C3802" t="s">
        <v>28</v>
      </c>
      <c r="D3802" t="s">
        <v>29</v>
      </c>
      <c r="E3802" t="s">
        <v>30</v>
      </c>
      <c r="F3802" t="s">
        <v>3105</v>
      </c>
      <c r="G3802" t="s">
        <v>3106</v>
      </c>
      <c r="H3802" t="s">
        <v>6354</v>
      </c>
      <c r="I3802" t="s">
        <v>6191</v>
      </c>
      <c r="J3802" t="s">
        <v>3138</v>
      </c>
      <c r="K3802" t="s">
        <v>31</v>
      </c>
      <c r="L3802" t="s">
        <v>31</v>
      </c>
      <c r="M3802" t="s">
        <v>42</v>
      </c>
      <c r="N3802" t="s">
        <v>61</v>
      </c>
      <c r="O3802" t="s">
        <v>3139</v>
      </c>
      <c r="P3802" t="s">
        <v>168</v>
      </c>
      <c r="Q3802" t="s">
        <v>549</v>
      </c>
      <c r="R3802" t="s">
        <v>23503</v>
      </c>
      <c r="S3802" s="189" t="s">
        <v>235</v>
      </c>
      <c r="T3802" t="s">
        <v>64</v>
      </c>
      <c r="U3802" t="s">
        <v>48</v>
      </c>
      <c r="V3802" t="s">
        <v>49</v>
      </c>
      <c r="W3802" t="s">
        <v>23504</v>
      </c>
      <c r="X3802" s="126">
        <v>31470</v>
      </c>
      <c r="Y3802" t="s">
        <v>23505</v>
      </c>
      <c r="Z3802" s="126">
        <v>44256</v>
      </c>
      <c r="AA3802" s="126">
        <v>44561</v>
      </c>
      <c r="AB3802" t="s">
        <v>38</v>
      </c>
      <c r="AC3802" t="s">
        <v>6628</v>
      </c>
      <c r="AD3802" t="s">
        <v>40</v>
      </c>
    </row>
    <row r="3803" spans="1:30" x14ac:dyDescent="0.25">
      <c r="A3803" t="s">
        <v>3140</v>
      </c>
      <c r="B3803" t="s">
        <v>27</v>
      </c>
      <c r="C3803" t="s">
        <v>28</v>
      </c>
      <c r="D3803" t="s">
        <v>29</v>
      </c>
      <c r="E3803" t="s">
        <v>30</v>
      </c>
      <c r="F3803" t="s">
        <v>3105</v>
      </c>
      <c r="G3803" t="s">
        <v>3106</v>
      </c>
      <c r="H3803" t="s">
        <v>6354</v>
      </c>
      <c r="I3803" t="s">
        <v>6191</v>
      </c>
      <c r="J3803" t="s">
        <v>3140</v>
      </c>
      <c r="K3803" t="s">
        <v>31</v>
      </c>
      <c r="L3803" t="s">
        <v>31</v>
      </c>
      <c r="M3803" t="s">
        <v>42</v>
      </c>
      <c r="N3803" t="s">
        <v>43</v>
      </c>
      <c r="O3803" t="s">
        <v>3141</v>
      </c>
      <c r="P3803" t="s">
        <v>732</v>
      </c>
      <c r="Q3803" t="s">
        <v>215</v>
      </c>
      <c r="R3803" t="s">
        <v>5648</v>
      </c>
      <c r="S3803" t="str">
        <f t="shared" si="55"/>
        <v>CORNEJO CALVO, GRACIELA FELIPA</v>
      </c>
      <c r="T3803" t="s">
        <v>64</v>
      </c>
      <c r="U3803" t="s">
        <v>48</v>
      </c>
      <c r="V3803" t="s">
        <v>49</v>
      </c>
      <c r="W3803" t="s">
        <v>19621</v>
      </c>
      <c r="X3803" s="126">
        <v>20937</v>
      </c>
      <c r="Y3803" t="s">
        <v>5649</v>
      </c>
      <c r="AB3803" t="s">
        <v>38</v>
      </c>
      <c r="AC3803" t="s">
        <v>39</v>
      </c>
      <c r="AD3803" t="s">
        <v>40</v>
      </c>
    </row>
    <row r="3804" spans="1:30" x14ac:dyDescent="0.25">
      <c r="A3804" t="s">
        <v>3142</v>
      </c>
      <c r="B3804" t="s">
        <v>27</v>
      </c>
      <c r="C3804" t="s">
        <v>28</v>
      </c>
      <c r="D3804" t="s">
        <v>29</v>
      </c>
      <c r="E3804" t="s">
        <v>30</v>
      </c>
      <c r="F3804" t="s">
        <v>3105</v>
      </c>
      <c r="G3804" t="s">
        <v>3106</v>
      </c>
      <c r="H3804" t="s">
        <v>6354</v>
      </c>
      <c r="I3804" t="s">
        <v>6191</v>
      </c>
      <c r="J3804" t="s">
        <v>3142</v>
      </c>
      <c r="K3804" t="s">
        <v>31</v>
      </c>
      <c r="L3804" t="s">
        <v>31</v>
      </c>
      <c r="M3804" t="s">
        <v>42</v>
      </c>
      <c r="N3804" t="s">
        <v>43</v>
      </c>
      <c r="O3804" t="s">
        <v>3143</v>
      </c>
      <c r="P3804" t="s">
        <v>57</v>
      </c>
      <c r="Q3804" t="s">
        <v>728</v>
      </c>
      <c r="R3804" t="s">
        <v>386</v>
      </c>
      <c r="S3804" t="str">
        <f t="shared" si="55"/>
        <v>ARIAS LEON, CRISTINA</v>
      </c>
      <c r="T3804" t="s">
        <v>64</v>
      </c>
      <c r="U3804" t="s">
        <v>48</v>
      </c>
      <c r="V3804" t="s">
        <v>49</v>
      </c>
      <c r="W3804" t="s">
        <v>19622</v>
      </c>
      <c r="X3804" s="126">
        <v>23821</v>
      </c>
      <c r="Y3804" t="s">
        <v>3144</v>
      </c>
      <c r="AB3804" t="s">
        <v>38</v>
      </c>
      <c r="AC3804" t="s">
        <v>39</v>
      </c>
      <c r="AD3804" t="s">
        <v>40</v>
      </c>
    </row>
    <row r="3805" spans="1:30" x14ac:dyDescent="0.25">
      <c r="A3805" t="s">
        <v>3145</v>
      </c>
      <c r="B3805" t="s">
        <v>27</v>
      </c>
      <c r="C3805" t="s">
        <v>28</v>
      </c>
      <c r="D3805" t="s">
        <v>29</v>
      </c>
      <c r="E3805" t="s">
        <v>30</v>
      </c>
      <c r="F3805" t="s">
        <v>3105</v>
      </c>
      <c r="G3805" t="s">
        <v>3106</v>
      </c>
      <c r="H3805" t="s">
        <v>6354</v>
      </c>
      <c r="I3805" t="s">
        <v>6191</v>
      </c>
      <c r="J3805" t="s">
        <v>3145</v>
      </c>
      <c r="K3805" t="s">
        <v>31</v>
      </c>
      <c r="L3805" t="s">
        <v>31</v>
      </c>
      <c r="M3805" t="s">
        <v>42</v>
      </c>
      <c r="N3805" t="s">
        <v>43</v>
      </c>
      <c r="O3805" t="s">
        <v>53</v>
      </c>
      <c r="P3805" t="s">
        <v>3127</v>
      </c>
      <c r="Q3805" t="s">
        <v>218</v>
      </c>
      <c r="R3805" t="s">
        <v>3128</v>
      </c>
      <c r="S3805" t="str">
        <f t="shared" si="55"/>
        <v>AYLLON PARI, EMILDA</v>
      </c>
      <c r="T3805" t="s">
        <v>47</v>
      </c>
      <c r="U3805" t="s">
        <v>48</v>
      </c>
      <c r="V3805" t="s">
        <v>49</v>
      </c>
      <c r="W3805" t="s">
        <v>19623</v>
      </c>
      <c r="X3805" s="126">
        <v>22905</v>
      </c>
      <c r="Y3805" t="s">
        <v>3129</v>
      </c>
      <c r="AB3805" t="s">
        <v>38</v>
      </c>
      <c r="AC3805" t="s">
        <v>39</v>
      </c>
      <c r="AD3805" t="s">
        <v>40</v>
      </c>
    </row>
    <row r="3806" spans="1:30" x14ac:dyDescent="0.25">
      <c r="B3806" t="s">
        <v>27</v>
      </c>
      <c r="C3806" t="s">
        <v>28</v>
      </c>
      <c r="D3806" t="s">
        <v>29</v>
      </c>
      <c r="E3806" t="s">
        <v>30</v>
      </c>
      <c r="F3806" t="s">
        <v>3105</v>
      </c>
      <c r="G3806" t="s">
        <v>3106</v>
      </c>
      <c r="H3806" t="s">
        <v>6354</v>
      </c>
      <c r="I3806" t="s">
        <v>6191</v>
      </c>
      <c r="J3806" t="s">
        <v>3146</v>
      </c>
      <c r="K3806" t="s">
        <v>31</v>
      </c>
      <c r="L3806" t="s">
        <v>31</v>
      </c>
      <c r="M3806" t="s">
        <v>42</v>
      </c>
      <c r="N3806" t="s">
        <v>61</v>
      </c>
      <c r="O3806" t="s">
        <v>19624</v>
      </c>
      <c r="P3806" t="s">
        <v>1717</v>
      </c>
      <c r="Q3806" t="s">
        <v>701</v>
      </c>
      <c r="R3806" t="s">
        <v>23506</v>
      </c>
      <c r="S3806" s="189" t="s">
        <v>235</v>
      </c>
      <c r="T3806" t="s">
        <v>64</v>
      </c>
      <c r="U3806" t="s">
        <v>48</v>
      </c>
      <c r="V3806" t="s">
        <v>49</v>
      </c>
      <c r="W3806" t="s">
        <v>23507</v>
      </c>
      <c r="X3806" s="126">
        <v>30347</v>
      </c>
      <c r="Y3806" t="s">
        <v>23508</v>
      </c>
      <c r="Z3806" s="126">
        <v>44256</v>
      </c>
      <c r="AA3806" s="126">
        <v>44561</v>
      </c>
      <c r="AB3806" t="s">
        <v>302</v>
      </c>
      <c r="AC3806" t="s">
        <v>6628</v>
      </c>
      <c r="AD3806" t="s">
        <v>40</v>
      </c>
    </row>
    <row r="3807" spans="1:30" x14ac:dyDescent="0.25">
      <c r="A3807" t="s">
        <v>3146</v>
      </c>
      <c r="B3807" t="s">
        <v>27</v>
      </c>
      <c r="C3807" t="s">
        <v>28</v>
      </c>
      <c r="D3807" t="s">
        <v>29</v>
      </c>
      <c r="E3807" t="s">
        <v>30</v>
      </c>
      <c r="F3807" t="s">
        <v>3105</v>
      </c>
      <c r="G3807" t="s">
        <v>3106</v>
      </c>
      <c r="H3807" t="s">
        <v>6354</v>
      </c>
      <c r="I3807" t="s">
        <v>6191</v>
      </c>
      <c r="J3807" t="s">
        <v>3146</v>
      </c>
      <c r="K3807" t="s">
        <v>31</v>
      </c>
      <c r="L3807" t="s">
        <v>31</v>
      </c>
      <c r="M3807" t="s">
        <v>42</v>
      </c>
      <c r="N3807" t="s">
        <v>43</v>
      </c>
      <c r="O3807" t="s">
        <v>6425</v>
      </c>
      <c r="P3807" t="s">
        <v>301</v>
      </c>
      <c r="Q3807" t="s">
        <v>126</v>
      </c>
      <c r="R3807" t="s">
        <v>1228</v>
      </c>
      <c r="S3807" t="str">
        <f t="shared" si="55"/>
        <v>TAPIA FLORES, WILBER RAFAEL</v>
      </c>
      <c r="T3807" t="s">
        <v>59</v>
      </c>
      <c r="U3807" t="s">
        <v>48</v>
      </c>
      <c r="V3807" t="s">
        <v>813</v>
      </c>
      <c r="W3807" t="s">
        <v>19625</v>
      </c>
      <c r="X3807" s="126">
        <v>25500</v>
      </c>
      <c r="Y3807" t="s">
        <v>1229</v>
      </c>
      <c r="Z3807" s="126">
        <v>44256</v>
      </c>
      <c r="AA3807" s="126">
        <v>44561</v>
      </c>
      <c r="AB3807" t="s">
        <v>38</v>
      </c>
      <c r="AC3807" t="s">
        <v>39</v>
      </c>
      <c r="AD3807" t="s">
        <v>40</v>
      </c>
    </row>
    <row r="3808" spans="1:30" x14ac:dyDescent="0.25">
      <c r="A3808" t="s">
        <v>3147</v>
      </c>
      <c r="B3808" t="s">
        <v>27</v>
      </c>
      <c r="C3808" t="s">
        <v>28</v>
      </c>
      <c r="D3808" t="s">
        <v>29</v>
      </c>
      <c r="E3808" t="s">
        <v>30</v>
      </c>
      <c r="F3808" t="s">
        <v>3105</v>
      </c>
      <c r="G3808" t="s">
        <v>3106</v>
      </c>
      <c r="H3808" t="s">
        <v>6354</v>
      </c>
      <c r="I3808" t="s">
        <v>6191</v>
      </c>
      <c r="J3808" t="s">
        <v>3147</v>
      </c>
      <c r="K3808" t="s">
        <v>31</v>
      </c>
      <c r="L3808" t="s">
        <v>31</v>
      </c>
      <c r="M3808" t="s">
        <v>42</v>
      </c>
      <c r="N3808" t="s">
        <v>43</v>
      </c>
      <c r="O3808" t="s">
        <v>6428</v>
      </c>
      <c r="P3808" t="s">
        <v>76</v>
      </c>
      <c r="Q3808" t="s">
        <v>509</v>
      </c>
      <c r="R3808" t="s">
        <v>3775</v>
      </c>
      <c r="S3808" t="str">
        <f t="shared" si="55"/>
        <v>CONDORI CUSI, RAUL BRAULIO</v>
      </c>
      <c r="T3808" t="s">
        <v>64</v>
      </c>
      <c r="U3808" t="s">
        <v>48</v>
      </c>
      <c r="V3808" t="s">
        <v>49</v>
      </c>
      <c r="W3808" t="s">
        <v>19626</v>
      </c>
      <c r="X3808" s="126">
        <v>25183</v>
      </c>
      <c r="Y3808" t="s">
        <v>3776</v>
      </c>
      <c r="AB3808" t="s">
        <v>38</v>
      </c>
      <c r="AC3808" t="s">
        <v>39</v>
      </c>
      <c r="AD3808" t="s">
        <v>40</v>
      </c>
    </row>
    <row r="3809" spans="1:30" x14ac:dyDescent="0.25">
      <c r="A3809" t="s">
        <v>3148</v>
      </c>
      <c r="B3809" t="s">
        <v>27</v>
      </c>
      <c r="C3809" t="s">
        <v>28</v>
      </c>
      <c r="D3809" t="s">
        <v>29</v>
      </c>
      <c r="E3809" t="s">
        <v>30</v>
      </c>
      <c r="F3809" t="s">
        <v>3105</v>
      </c>
      <c r="G3809" t="s">
        <v>3106</v>
      </c>
      <c r="H3809" t="s">
        <v>6354</v>
      </c>
      <c r="I3809" t="s">
        <v>6191</v>
      </c>
      <c r="J3809" t="s">
        <v>3148</v>
      </c>
      <c r="K3809" t="s">
        <v>31</v>
      </c>
      <c r="L3809" t="s">
        <v>31</v>
      </c>
      <c r="M3809" t="s">
        <v>42</v>
      </c>
      <c r="N3809" t="s">
        <v>43</v>
      </c>
      <c r="O3809" t="s">
        <v>53</v>
      </c>
      <c r="P3809" t="s">
        <v>917</v>
      </c>
      <c r="Q3809" t="s">
        <v>299</v>
      </c>
      <c r="R3809" t="s">
        <v>3149</v>
      </c>
      <c r="S3809" t="str">
        <f t="shared" si="55"/>
        <v>CCAMAPAZA PAXI, PIEDAD JULIA</v>
      </c>
      <c r="T3809" t="s">
        <v>64</v>
      </c>
      <c r="U3809" t="s">
        <v>48</v>
      </c>
      <c r="V3809" t="s">
        <v>49</v>
      </c>
      <c r="W3809" t="s">
        <v>19627</v>
      </c>
      <c r="X3809" s="126">
        <v>25021</v>
      </c>
      <c r="Y3809" t="s">
        <v>3150</v>
      </c>
      <c r="AB3809" t="s">
        <v>38</v>
      </c>
      <c r="AC3809" t="s">
        <v>39</v>
      </c>
      <c r="AD3809" t="s">
        <v>40</v>
      </c>
    </row>
    <row r="3810" spans="1:30" x14ac:dyDescent="0.25">
      <c r="A3810" t="s">
        <v>3151</v>
      </c>
      <c r="B3810" t="s">
        <v>27</v>
      </c>
      <c r="C3810" t="s">
        <v>28</v>
      </c>
      <c r="D3810" t="s">
        <v>29</v>
      </c>
      <c r="E3810" t="s">
        <v>30</v>
      </c>
      <c r="F3810" t="s">
        <v>3105</v>
      </c>
      <c r="G3810" t="s">
        <v>3106</v>
      </c>
      <c r="H3810" t="s">
        <v>6354</v>
      </c>
      <c r="I3810" t="s">
        <v>6191</v>
      </c>
      <c r="J3810" t="s">
        <v>3151</v>
      </c>
      <c r="K3810" t="s">
        <v>31</v>
      </c>
      <c r="L3810" t="s">
        <v>31</v>
      </c>
      <c r="M3810" t="s">
        <v>42</v>
      </c>
      <c r="N3810" t="s">
        <v>61</v>
      </c>
      <c r="O3810" t="s">
        <v>3152</v>
      </c>
      <c r="P3810" t="s">
        <v>97</v>
      </c>
      <c r="Q3810" t="s">
        <v>23509</v>
      </c>
      <c r="R3810" t="s">
        <v>23510</v>
      </c>
      <c r="S3810" s="189" t="s">
        <v>235</v>
      </c>
      <c r="T3810" t="s">
        <v>64</v>
      </c>
      <c r="U3810" t="s">
        <v>48</v>
      </c>
      <c r="V3810" t="s">
        <v>49</v>
      </c>
      <c r="W3810" t="s">
        <v>23511</v>
      </c>
      <c r="X3810" s="126">
        <v>31114</v>
      </c>
      <c r="Y3810" t="s">
        <v>23512</v>
      </c>
      <c r="Z3810" s="126">
        <v>44256</v>
      </c>
      <c r="AA3810" s="126">
        <v>44561</v>
      </c>
      <c r="AB3810" t="s">
        <v>38</v>
      </c>
      <c r="AC3810" t="s">
        <v>6628</v>
      </c>
      <c r="AD3810" t="s">
        <v>40</v>
      </c>
    </row>
    <row r="3811" spans="1:30" x14ac:dyDescent="0.25">
      <c r="A3811" t="s">
        <v>3153</v>
      </c>
      <c r="B3811" t="s">
        <v>27</v>
      </c>
      <c r="C3811" t="s">
        <v>28</v>
      </c>
      <c r="D3811" t="s">
        <v>29</v>
      </c>
      <c r="E3811" t="s">
        <v>30</v>
      </c>
      <c r="F3811" t="s">
        <v>3105</v>
      </c>
      <c r="G3811" t="s">
        <v>3106</v>
      </c>
      <c r="H3811" t="s">
        <v>6354</v>
      </c>
      <c r="I3811" t="s">
        <v>6191</v>
      </c>
      <c r="J3811" t="s">
        <v>3153</v>
      </c>
      <c r="K3811" t="s">
        <v>31</v>
      </c>
      <c r="L3811" t="s">
        <v>31</v>
      </c>
      <c r="M3811" t="s">
        <v>42</v>
      </c>
      <c r="N3811" t="s">
        <v>43</v>
      </c>
      <c r="O3811" t="s">
        <v>53</v>
      </c>
      <c r="P3811" t="s">
        <v>105</v>
      </c>
      <c r="Q3811" t="s">
        <v>320</v>
      </c>
      <c r="R3811" t="s">
        <v>3154</v>
      </c>
      <c r="S3811" t="str">
        <f t="shared" si="55"/>
        <v>CHAMBI HUAMAN, PELAYO SERGIO</v>
      </c>
      <c r="T3811" t="s">
        <v>52</v>
      </c>
      <c r="U3811" t="s">
        <v>48</v>
      </c>
      <c r="V3811" t="s">
        <v>49</v>
      </c>
      <c r="W3811" t="s">
        <v>19628</v>
      </c>
      <c r="X3811" s="126">
        <v>21790</v>
      </c>
      <c r="Y3811" t="s">
        <v>3155</v>
      </c>
      <c r="AB3811" t="s">
        <v>38</v>
      </c>
      <c r="AC3811" t="s">
        <v>39</v>
      </c>
      <c r="AD3811" t="s">
        <v>40</v>
      </c>
    </row>
    <row r="3812" spans="1:30" x14ac:dyDescent="0.25">
      <c r="A3812" t="s">
        <v>3156</v>
      </c>
      <c r="B3812" t="s">
        <v>27</v>
      </c>
      <c r="C3812" t="s">
        <v>28</v>
      </c>
      <c r="D3812" t="s">
        <v>29</v>
      </c>
      <c r="E3812" t="s">
        <v>30</v>
      </c>
      <c r="F3812" t="s">
        <v>3105</v>
      </c>
      <c r="G3812" t="s">
        <v>3106</v>
      </c>
      <c r="H3812" t="s">
        <v>6354</v>
      </c>
      <c r="I3812" t="s">
        <v>6191</v>
      </c>
      <c r="J3812" t="s">
        <v>3156</v>
      </c>
      <c r="K3812" t="s">
        <v>31</v>
      </c>
      <c r="L3812" t="s">
        <v>31</v>
      </c>
      <c r="M3812" t="s">
        <v>42</v>
      </c>
      <c r="N3812" t="s">
        <v>61</v>
      </c>
      <c r="O3812" t="s">
        <v>19629</v>
      </c>
      <c r="P3812" t="s">
        <v>76</v>
      </c>
      <c r="Q3812" t="s">
        <v>75</v>
      </c>
      <c r="R3812" t="s">
        <v>23513</v>
      </c>
      <c r="S3812" s="189" t="s">
        <v>235</v>
      </c>
      <c r="T3812" t="s">
        <v>64</v>
      </c>
      <c r="U3812" t="s">
        <v>48</v>
      </c>
      <c r="V3812" t="s">
        <v>49</v>
      </c>
      <c r="W3812" t="s">
        <v>23514</v>
      </c>
      <c r="X3812" s="126">
        <v>31264</v>
      </c>
      <c r="Y3812" t="s">
        <v>23515</v>
      </c>
      <c r="Z3812" s="126">
        <v>44522</v>
      </c>
      <c r="AA3812" s="126">
        <v>44561</v>
      </c>
      <c r="AB3812" t="s">
        <v>38</v>
      </c>
      <c r="AC3812" t="s">
        <v>6628</v>
      </c>
      <c r="AD3812" t="s">
        <v>40</v>
      </c>
    </row>
    <row r="3813" spans="1:30" x14ac:dyDescent="0.25">
      <c r="A3813" t="s">
        <v>3158</v>
      </c>
      <c r="B3813" t="s">
        <v>27</v>
      </c>
      <c r="C3813" t="s">
        <v>28</v>
      </c>
      <c r="D3813" t="s">
        <v>29</v>
      </c>
      <c r="E3813" t="s">
        <v>30</v>
      </c>
      <c r="F3813" t="s">
        <v>3105</v>
      </c>
      <c r="G3813" t="s">
        <v>3106</v>
      </c>
      <c r="H3813" t="s">
        <v>6354</v>
      </c>
      <c r="I3813" t="s">
        <v>6191</v>
      </c>
      <c r="J3813" t="s">
        <v>3158</v>
      </c>
      <c r="K3813" t="s">
        <v>31</v>
      </c>
      <c r="L3813" t="s">
        <v>31</v>
      </c>
      <c r="M3813" t="s">
        <v>42</v>
      </c>
      <c r="N3813" t="s">
        <v>43</v>
      </c>
      <c r="O3813" t="s">
        <v>15899</v>
      </c>
      <c r="P3813" t="s">
        <v>341</v>
      </c>
      <c r="Q3813" t="s">
        <v>341</v>
      </c>
      <c r="R3813" t="s">
        <v>685</v>
      </c>
      <c r="S3813" t="str">
        <f t="shared" si="55"/>
        <v>GUTIERREZ GUTIERREZ, MIGUEL ANGEL</v>
      </c>
      <c r="T3813" t="s">
        <v>64</v>
      </c>
      <c r="U3813" t="s">
        <v>48</v>
      </c>
      <c r="V3813" t="s">
        <v>49</v>
      </c>
      <c r="W3813" t="s">
        <v>19630</v>
      </c>
      <c r="X3813" s="126">
        <v>23283</v>
      </c>
      <c r="Y3813" t="s">
        <v>258</v>
      </c>
      <c r="AB3813" t="s">
        <v>38</v>
      </c>
      <c r="AC3813" t="s">
        <v>39</v>
      </c>
      <c r="AD3813" t="s">
        <v>40</v>
      </c>
    </row>
    <row r="3814" spans="1:30" x14ac:dyDescent="0.25">
      <c r="A3814" t="s">
        <v>3161</v>
      </c>
      <c r="B3814" t="s">
        <v>27</v>
      </c>
      <c r="C3814" t="s">
        <v>28</v>
      </c>
      <c r="D3814" t="s">
        <v>29</v>
      </c>
      <c r="E3814" t="s">
        <v>30</v>
      </c>
      <c r="F3814" t="s">
        <v>3105</v>
      </c>
      <c r="G3814" t="s">
        <v>3106</v>
      </c>
      <c r="H3814" t="s">
        <v>6354</v>
      </c>
      <c r="I3814" t="s">
        <v>6191</v>
      </c>
      <c r="J3814" t="s">
        <v>3161</v>
      </c>
      <c r="K3814" t="s">
        <v>31</v>
      </c>
      <c r="L3814" t="s">
        <v>31</v>
      </c>
      <c r="M3814" t="s">
        <v>42</v>
      </c>
      <c r="N3814" t="s">
        <v>43</v>
      </c>
      <c r="O3814" t="s">
        <v>3162</v>
      </c>
      <c r="P3814" t="s">
        <v>378</v>
      </c>
      <c r="Q3814" t="s">
        <v>809</v>
      </c>
      <c r="R3814" t="s">
        <v>529</v>
      </c>
      <c r="S3814" t="str">
        <f t="shared" si="55"/>
        <v>CURASI MARON, JORGE</v>
      </c>
      <c r="T3814" t="s">
        <v>64</v>
      </c>
      <c r="U3814" t="s">
        <v>48</v>
      </c>
      <c r="V3814" t="s">
        <v>49</v>
      </c>
      <c r="W3814" t="s">
        <v>19631</v>
      </c>
      <c r="X3814" s="126">
        <v>25860</v>
      </c>
      <c r="Y3814" t="s">
        <v>3163</v>
      </c>
      <c r="AB3814" t="s">
        <v>38</v>
      </c>
      <c r="AC3814" t="s">
        <v>39</v>
      </c>
      <c r="AD3814" t="s">
        <v>40</v>
      </c>
    </row>
    <row r="3815" spans="1:30" x14ac:dyDescent="0.25">
      <c r="A3815" t="s">
        <v>3164</v>
      </c>
      <c r="B3815" t="s">
        <v>27</v>
      </c>
      <c r="C3815" t="s">
        <v>28</v>
      </c>
      <c r="D3815" t="s">
        <v>29</v>
      </c>
      <c r="E3815" t="s">
        <v>30</v>
      </c>
      <c r="F3815" t="s">
        <v>3105</v>
      </c>
      <c r="G3815" t="s">
        <v>3106</v>
      </c>
      <c r="H3815" t="s">
        <v>6354</v>
      </c>
      <c r="I3815" t="s">
        <v>6191</v>
      </c>
      <c r="J3815" t="s">
        <v>3164</v>
      </c>
      <c r="K3815" t="s">
        <v>31</v>
      </c>
      <c r="L3815" t="s">
        <v>31</v>
      </c>
      <c r="M3815" t="s">
        <v>42</v>
      </c>
      <c r="N3815" t="s">
        <v>43</v>
      </c>
      <c r="O3815" t="s">
        <v>53</v>
      </c>
      <c r="P3815" t="s">
        <v>191</v>
      </c>
      <c r="Q3815" t="s">
        <v>179</v>
      </c>
      <c r="R3815" t="s">
        <v>3165</v>
      </c>
      <c r="S3815" t="str">
        <f t="shared" si="55"/>
        <v>DELGADO TITO, WILY SALOMON</v>
      </c>
      <c r="T3815" t="s">
        <v>52</v>
      </c>
      <c r="U3815" t="s">
        <v>48</v>
      </c>
      <c r="V3815" t="s">
        <v>49</v>
      </c>
      <c r="W3815" t="s">
        <v>19632</v>
      </c>
      <c r="X3815" s="126">
        <v>22552</v>
      </c>
      <c r="Y3815" t="s">
        <v>3166</v>
      </c>
      <c r="AB3815" t="s">
        <v>38</v>
      </c>
      <c r="AC3815" t="s">
        <v>39</v>
      </c>
      <c r="AD3815" t="s">
        <v>40</v>
      </c>
    </row>
    <row r="3816" spans="1:30" x14ac:dyDescent="0.25">
      <c r="B3816" t="s">
        <v>27</v>
      </c>
      <c r="C3816" t="s">
        <v>28</v>
      </c>
      <c r="D3816" t="s">
        <v>29</v>
      </c>
      <c r="E3816" t="s">
        <v>30</v>
      </c>
      <c r="F3816" t="s">
        <v>3105</v>
      </c>
      <c r="G3816" t="s">
        <v>3106</v>
      </c>
      <c r="H3816" t="s">
        <v>6354</v>
      </c>
      <c r="I3816" t="s">
        <v>6191</v>
      </c>
      <c r="J3816" t="s">
        <v>3167</v>
      </c>
      <c r="K3816" t="s">
        <v>31</v>
      </c>
      <c r="L3816" t="s">
        <v>31</v>
      </c>
      <c r="M3816" t="s">
        <v>42</v>
      </c>
      <c r="N3816" t="s">
        <v>61</v>
      </c>
      <c r="O3816" t="s">
        <v>19633</v>
      </c>
      <c r="P3816" t="s">
        <v>642</v>
      </c>
      <c r="Q3816" t="s">
        <v>182</v>
      </c>
      <c r="R3816" t="s">
        <v>23516</v>
      </c>
      <c r="S3816" s="189" t="s">
        <v>235</v>
      </c>
      <c r="T3816" t="s">
        <v>64</v>
      </c>
      <c r="U3816" t="s">
        <v>48</v>
      </c>
      <c r="V3816" t="s">
        <v>49</v>
      </c>
      <c r="W3816" t="s">
        <v>23517</v>
      </c>
      <c r="X3816" s="126">
        <v>27361</v>
      </c>
      <c r="Y3816" t="s">
        <v>23518</v>
      </c>
      <c r="Z3816" s="126">
        <v>44256</v>
      </c>
      <c r="AA3816" s="126">
        <v>44561</v>
      </c>
      <c r="AB3816" t="s">
        <v>302</v>
      </c>
      <c r="AC3816" t="s">
        <v>6628</v>
      </c>
      <c r="AD3816" t="s">
        <v>40</v>
      </c>
    </row>
    <row r="3817" spans="1:30" x14ac:dyDescent="0.25">
      <c r="A3817" t="s">
        <v>3167</v>
      </c>
      <c r="B3817" t="s">
        <v>27</v>
      </c>
      <c r="C3817" t="s">
        <v>28</v>
      </c>
      <c r="D3817" t="s">
        <v>29</v>
      </c>
      <c r="E3817" t="s">
        <v>30</v>
      </c>
      <c r="F3817" t="s">
        <v>3105</v>
      </c>
      <c r="G3817" t="s">
        <v>3106</v>
      </c>
      <c r="H3817" t="s">
        <v>6354</v>
      </c>
      <c r="I3817" t="s">
        <v>6191</v>
      </c>
      <c r="J3817" t="s">
        <v>3167</v>
      </c>
      <c r="K3817" t="s">
        <v>31</v>
      </c>
      <c r="L3817" t="s">
        <v>31</v>
      </c>
      <c r="M3817" t="s">
        <v>42</v>
      </c>
      <c r="N3817" t="s">
        <v>43</v>
      </c>
      <c r="O3817" t="s">
        <v>53</v>
      </c>
      <c r="P3817" t="s">
        <v>180</v>
      </c>
      <c r="Q3817" t="s">
        <v>69</v>
      </c>
      <c r="R3817" t="s">
        <v>3132</v>
      </c>
      <c r="S3817" t="str">
        <f t="shared" si="55"/>
        <v>ENRIQUEZ TAVERA, ANA JOSUE</v>
      </c>
      <c r="T3817" t="s">
        <v>47</v>
      </c>
      <c r="U3817" t="s">
        <v>48</v>
      </c>
      <c r="V3817" t="s">
        <v>813</v>
      </c>
      <c r="W3817" t="s">
        <v>19634</v>
      </c>
      <c r="X3817" s="126">
        <v>21429</v>
      </c>
      <c r="Y3817" t="s">
        <v>3133</v>
      </c>
      <c r="Z3817" s="126">
        <v>44256</v>
      </c>
      <c r="AA3817" s="126">
        <v>44561</v>
      </c>
      <c r="AB3817" t="s">
        <v>38</v>
      </c>
      <c r="AC3817" t="s">
        <v>39</v>
      </c>
      <c r="AD3817" t="s">
        <v>40</v>
      </c>
    </row>
    <row r="3818" spans="1:30" x14ac:dyDescent="0.25">
      <c r="A3818" t="s">
        <v>3168</v>
      </c>
      <c r="B3818" t="s">
        <v>27</v>
      </c>
      <c r="C3818" t="s">
        <v>28</v>
      </c>
      <c r="D3818" t="s">
        <v>29</v>
      </c>
      <c r="E3818" t="s">
        <v>30</v>
      </c>
      <c r="F3818" t="s">
        <v>3105</v>
      </c>
      <c r="G3818" t="s">
        <v>3106</v>
      </c>
      <c r="H3818" t="s">
        <v>6354</v>
      </c>
      <c r="I3818" t="s">
        <v>6191</v>
      </c>
      <c r="J3818" t="s">
        <v>3168</v>
      </c>
      <c r="K3818" t="s">
        <v>31</v>
      </c>
      <c r="L3818" t="s">
        <v>31</v>
      </c>
      <c r="M3818" t="s">
        <v>42</v>
      </c>
      <c r="N3818" t="s">
        <v>43</v>
      </c>
      <c r="O3818" t="s">
        <v>53</v>
      </c>
      <c r="P3818" t="s">
        <v>514</v>
      </c>
      <c r="Q3818" t="s">
        <v>126</v>
      </c>
      <c r="R3818" t="s">
        <v>866</v>
      </c>
      <c r="S3818" t="str">
        <f t="shared" si="55"/>
        <v>ESCALANTE FLORES, FRANCISCO</v>
      </c>
      <c r="T3818" t="s">
        <v>47</v>
      </c>
      <c r="U3818" t="s">
        <v>48</v>
      </c>
      <c r="V3818" t="s">
        <v>49</v>
      </c>
      <c r="W3818" t="s">
        <v>19635</v>
      </c>
      <c r="X3818" s="126">
        <v>21025</v>
      </c>
      <c r="Y3818" t="s">
        <v>3169</v>
      </c>
      <c r="AB3818" t="s">
        <v>38</v>
      </c>
      <c r="AC3818" t="s">
        <v>39</v>
      </c>
      <c r="AD3818" t="s">
        <v>40</v>
      </c>
    </row>
    <row r="3819" spans="1:30" x14ac:dyDescent="0.25">
      <c r="A3819" t="s">
        <v>3170</v>
      </c>
      <c r="B3819" t="s">
        <v>27</v>
      </c>
      <c r="C3819" t="s">
        <v>28</v>
      </c>
      <c r="D3819" t="s">
        <v>29</v>
      </c>
      <c r="E3819" t="s">
        <v>30</v>
      </c>
      <c r="F3819" t="s">
        <v>3105</v>
      </c>
      <c r="G3819" t="s">
        <v>3106</v>
      </c>
      <c r="H3819" t="s">
        <v>6354</v>
      </c>
      <c r="I3819" t="s">
        <v>6191</v>
      </c>
      <c r="J3819" t="s">
        <v>3170</v>
      </c>
      <c r="K3819" t="s">
        <v>31</v>
      </c>
      <c r="L3819" t="s">
        <v>31</v>
      </c>
      <c r="M3819" t="s">
        <v>42</v>
      </c>
      <c r="N3819" t="s">
        <v>43</v>
      </c>
      <c r="O3819" t="s">
        <v>53</v>
      </c>
      <c r="P3819" t="s">
        <v>138</v>
      </c>
      <c r="Q3819" t="s">
        <v>516</v>
      </c>
      <c r="R3819" t="s">
        <v>216</v>
      </c>
      <c r="S3819" t="str">
        <f t="shared" si="55"/>
        <v>GONZALES VILLALTA, LUZ MARINA</v>
      </c>
      <c r="T3819" t="s">
        <v>47</v>
      </c>
      <c r="U3819" t="s">
        <v>48</v>
      </c>
      <c r="V3819" t="s">
        <v>49</v>
      </c>
      <c r="W3819" t="s">
        <v>19636</v>
      </c>
      <c r="X3819" s="126">
        <v>21992</v>
      </c>
      <c r="Y3819" t="s">
        <v>3171</v>
      </c>
      <c r="AB3819" t="s">
        <v>38</v>
      </c>
      <c r="AC3819" t="s">
        <v>39</v>
      </c>
      <c r="AD3819" t="s">
        <v>40</v>
      </c>
    </row>
    <row r="3820" spans="1:30" x14ac:dyDescent="0.25">
      <c r="A3820" t="s">
        <v>3172</v>
      </c>
      <c r="B3820" t="s">
        <v>27</v>
      </c>
      <c r="C3820" t="s">
        <v>28</v>
      </c>
      <c r="D3820" t="s">
        <v>29</v>
      </c>
      <c r="E3820" t="s">
        <v>30</v>
      </c>
      <c r="F3820" t="s">
        <v>3105</v>
      </c>
      <c r="G3820" t="s">
        <v>3106</v>
      </c>
      <c r="H3820" t="s">
        <v>6354</v>
      </c>
      <c r="I3820" t="s">
        <v>6191</v>
      </c>
      <c r="J3820" t="s">
        <v>3172</v>
      </c>
      <c r="K3820" t="s">
        <v>31</v>
      </c>
      <c r="L3820" t="s">
        <v>31</v>
      </c>
      <c r="M3820" t="s">
        <v>42</v>
      </c>
      <c r="N3820" t="s">
        <v>43</v>
      </c>
      <c r="O3820" t="s">
        <v>14465</v>
      </c>
      <c r="P3820" t="s">
        <v>230</v>
      </c>
      <c r="Q3820" t="s">
        <v>126</v>
      </c>
      <c r="R3820" t="s">
        <v>559</v>
      </c>
      <c r="S3820" t="str">
        <f t="shared" si="55"/>
        <v>TICONA FLORES, VERONICA</v>
      </c>
      <c r="T3820" t="s">
        <v>52</v>
      </c>
      <c r="U3820" t="s">
        <v>48</v>
      </c>
      <c r="V3820" t="s">
        <v>49</v>
      </c>
      <c r="W3820" t="s">
        <v>19637</v>
      </c>
      <c r="X3820" s="126">
        <v>27043</v>
      </c>
      <c r="Y3820" t="s">
        <v>15900</v>
      </c>
      <c r="AB3820" t="s">
        <v>38</v>
      </c>
      <c r="AC3820" t="s">
        <v>39</v>
      </c>
      <c r="AD3820" t="s">
        <v>40</v>
      </c>
    </row>
    <row r="3821" spans="1:30" x14ac:dyDescent="0.25">
      <c r="A3821" t="s">
        <v>3173</v>
      </c>
      <c r="B3821" t="s">
        <v>27</v>
      </c>
      <c r="C3821" t="s">
        <v>28</v>
      </c>
      <c r="D3821" t="s">
        <v>29</v>
      </c>
      <c r="E3821" t="s">
        <v>30</v>
      </c>
      <c r="F3821" t="s">
        <v>3105</v>
      </c>
      <c r="G3821" t="s">
        <v>3106</v>
      </c>
      <c r="H3821" t="s">
        <v>6354</v>
      </c>
      <c r="I3821" t="s">
        <v>6191</v>
      </c>
      <c r="J3821" t="s">
        <v>3173</v>
      </c>
      <c r="K3821" t="s">
        <v>31</v>
      </c>
      <c r="L3821" t="s">
        <v>31</v>
      </c>
      <c r="M3821" t="s">
        <v>42</v>
      </c>
      <c r="N3821" t="s">
        <v>43</v>
      </c>
      <c r="O3821" t="s">
        <v>53</v>
      </c>
      <c r="P3821" t="s">
        <v>126</v>
      </c>
      <c r="Q3821" t="s">
        <v>212</v>
      </c>
      <c r="R3821" t="s">
        <v>3174</v>
      </c>
      <c r="S3821" t="str">
        <f t="shared" si="55"/>
        <v>FLORES CATACORA, FRIDA PETRONILA</v>
      </c>
      <c r="T3821" t="s">
        <v>47</v>
      </c>
      <c r="U3821" t="s">
        <v>48</v>
      </c>
      <c r="V3821" t="s">
        <v>49</v>
      </c>
      <c r="W3821" t="s">
        <v>19638</v>
      </c>
      <c r="X3821" s="126">
        <v>21477</v>
      </c>
      <c r="Y3821" t="s">
        <v>3175</v>
      </c>
      <c r="AB3821" t="s">
        <v>38</v>
      </c>
      <c r="AC3821" t="s">
        <v>39</v>
      </c>
      <c r="AD3821" t="s">
        <v>40</v>
      </c>
    </row>
    <row r="3822" spans="1:30" x14ac:dyDescent="0.25">
      <c r="A3822" t="s">
        <v>3176</v>
      </c>
      <c r="B3822" t="s">
        <v>27</v>
      </c>
      <c r="C3822" t="s">
        <v>28</v>
      </c>
      <c r="D3822" t="s">
        <v>29</v>
      </c>
      <c r="E3822" t="s">
        <v>30</v>
      </c>
      <c r="F3822" t="s">
        <v>3105</v>
      </c>
      <c r="G3822" t="s">
        <v>3106</v>
      </c>
      <c r="H3822" t="s">
        <v>6354</v>
      </c>
      <c r="I3822" t="s">
        <v>6191</v>
      </c>
      <c r="J3822" t="s">
        <v>3176</v>
      </c>
      <c r="K3822" t="s">
        <v>31</v>
      </c>
      <c r="L3822" t="s">
        <v>31</v>
      </c>
      <c r="M3822" t="s">
        <v>42</v>
      </c>
      <c r="N3822" t="s">
        <v>43</v>
      </c>
      <c r="O3822" t="s">
        <v>3177</v>
      </c>
      <c r="P3822" t="s">
        <v>295</v>
      </c>
      <c r="Q3822" t="s">
        <v>304</v>
      </c>
      <c r="R3822" t="s">
        <v>3178</v>
      </c>
      <c r="S3822" t="str">
        <f t="shared" si="55"/>
        <v>ZEA MALLEA, ELIZABETH MARIANELA</v>
      </c>
      <c r="T3822" t="s">
        <v>64</v>
      </c>
      <c r="U3822" t="s">
        <v>48</v>
      </c>
      <c r="V3822" t="s">
        <v>49</v>
      </c>
      <c r="W3822" t="s">
        <v>19639</v>
      </c>
      <c r="X3822" s="126">
        <v>23480</v>
      </c>
      <c r="Y3822" t="s">
        <v>3179</v>
      </c>
      <c r="AB3822" t="s">
        <v>38</v>
      </c>
      <c r="AC3822" t="s">
        <v>39</v>
      </c>
      <c r="AD3822" t="s">
        <v>40</v>
      </c>
    </row>
    <row r="3823" spans="1:30" x14ac:dyDescent="0.25">
      <c r="A3823" t="s">
        <v>3180</v>
      </c>
      <c r="B3823" t="s">
        <v>27</v>
      </c>
      <c r="C3823" t="s">
        <v>28</v>
      </c>
      <c r="D3823" t="s">
        <v>29</v>
      </c>
      <c r="E3823" t="s">
        <v>30</v>
      </c>
      <c r="F3823" t="s">
        <v>3105</v>
      </c>
      <c r="G3823" t="s">
        <v>3106</v>
      </c>
      <c r="H3823" t="s">
        <v>6354</v>
      </c>
      <c r="I3823" t="s">
        <v>6191</v>
      </c>
      <c r="J3823" t="s">
        <v>3180</v>
      </c>
      <c r="K3823" t="s">
        <v>31</v>
      </c>
      <c r="L3823" t="s">
        <v>31</v>
      </c>
      <c r="M3823" t="s">
        <v>42</v>
      </c>
      <c r="N3823" t="s">
        <v>43</v>
      </c>
      <c r="O3823" t="s">
        <v>53</v>
      </c>
      <c r="P3823" t="s">
        <v>126</v>
      </c>
      <c r="Q3823" t="s">
        <v>75</v>
      </c>
      <c r="R3823" t="s">
        <v>3181</v>
      </c>
      <c r="S3823" t="str">
        <f t="shared" si="55"/>
        <v>FLORES QUISPE, IVAN JOEL</v>
      </c>
      <c r="T3823" t="s">
        <v>52</v>
      </c>
      <c r="U3823" t="s">
        <v>48</v>
      </c>
      <c r="V3823" t="s">
        <v>49</v>
      </c>
      <c r="W3823" t="s">
        <v>19640</v>
      </c>
      <c r="X3823" s="126">
        <v>25050</v>
      </c>
      <c r="Y3823" t="s">
        <v>3182</v>
      </c>
      <c r="AB3823" t="s">
        <v>38</v>
      </c>
      <c r="AC3823" t="s">
        <v>39</v>
      </c>
      <c r="AD3823" t="s">
        <v>40</v>
      </c>
    </row>
    <row r="3824" spans="1:30" x14ac:dyDescent="0.25">
      <c r="B3824" t="s">
        <v>27</v>
      </c>
      <c r="C3824" t="s">
        <v>28</v>
      </c>
      <c r="D3824" t="s">
        <v>29</v>
      </c>
      <c r="E3824" t="s">
        <v>30</v>
      </c>
      <c r="F3824" t="s">
        <v>3105</v>
      </c>
      <c r="G3824" t="s">
        <v>3106</v>
      </c>
      <c r="H3824" t="s">
        <v>6354</v>
      </c>
      <c r="I3824" t="s">
        <v>6191</v>
      </c>
      <c r="J3824" t="s">
        <v>3183</v>
      </c>
      <c r="K3824" t="s">
        <v>31</v>
      </c>
      <c r="L3824" t="s">
        <v>31</v>
      </c>
      <c r="M3824" t="s">
        <v>9423</v>
      </c>
      <c r="N3824" t="s">
        <v>61</v>
      </c>
      <c r="O3824" t="s">
        <v>19641</v>
      </c>
      <c r="P3824" t="s">
        <v>1025</v>
      </c>
      <c r="Q3824" t="s">
        <v>330</v>
      </c>
      <c r="R3824" t="s">
        <v>23519</v>
      </c>
      <c r="S3824" s="189" t="s">
        <v>235</v>
      </c>
      <c r="T3824" t="s">
        <v>64</v>
      </c>
      <c r="U3824" t="s">
        <v>48</v>
      </c>
      <c r="V3824" t="s">
        <v>49</v>
      </c>
      <c r="W3824" t="s">
        <v>23520</v>
      </c>
      <c r="X3824" s="126">
        <v>25593</v>
      </c>
      <c r="Y3824" t="s">
        <v>23521</v>
      </c>
      <c r="Z3824" s="126">
        <v>44260</v>
      </c>
      <c r="AA3824" s="126">
        <v>44561</v>
      </c>
      <c r="AB3824" t="s">
        <v>302</v>
      </c>
      <c r="AC3824" t="s">
        <v>6628</v>
      </c>
      <c r="AD3824" t="s">
        <v>40</v>
      </c>
    </row>
    <row r="3825" spans="1:30" x14ac:dyDescent="0.25">
      <c r="A3825" t="s">
        <v>3183</v>
      </c>
      <c r="B3825" t="s">
        <v>27</v>
      </c>
      <c r="C3825" t="s">
        <v>28</v>
      </c>
      <c r="D3825" t="s">
        <v>29</v>
      </c>
      <c r="E3825" t="s">
        <v>30</v>
      </c>
      <c r="F3825" t="s">
        <v>3105</v>
      </c>
      <c r="G3825" t="s">
        <v>3106</v>
      </c>
      <c r="H3825" t="s">
        <v>6354</v>
      </c>
      <c r="I3825" t="s">
        <v>6191</v>
      </c>
      <c r="J3825" t="s">
        <v>3183</v>
      </c>
      <c r="K3825" t="s">
        <v>31</v>
      </c>
      <c r="L3825" t="s">
        <v>31</v>
      </c>
      <c r="M3825" t="s">
        <v>9423</v>
      </c>
      <c r="N3825" t="s">
        <v>43</v>
      </c>
      <c r="O3825" t="s">
        <v>53</v>
      </c>
      <c r="P3825" t="s">
        <v>138</v>
      </c>
      <c r="Q3825" t="s">
        <v>156</v>
      </c>
      <c r="R3825" t="s">
        <v>3123</v>
      </c>
      <c r="S3825" t="str">
        <f t="shared" si="55"/>
        <v>GONZALES PEREZ, CIRO WALTHER</v>
      </c>
      <c r="T3825" t="s">
        <v>36</v>
      </c>
      <c r="U3825" t="s">
        <v>48</v>
      </c>
      <c r="V3825" t="s">
        <v>813</v>
      </c>
      <c r="W3825" t="s">
        <v>19642</v>
      </c>
      <c r="X3825" s="126">
        <v>24815</v>
      </c>
      <c r="Y3825" t="s">
        <v>3124</v>
      </c>
      <c r="Z3825" s="126">
        <v>44251</v>
      </c>
      <c r="AA3825" s="126">
        <v>44561</v>
      </c>
      <c r="AB3825" t="s">
        <v>38</v>
      </c>
      <c r="AC3825" t="s">
        <v>39</v>
      </c>
      <c r="AD3825" t="s">
        <v>40</v>
      </c>
    </row>
    <row r="3826" spans="1:30" x14ac:dyDescent="0.25">
      <c r="A3826" t="s">
        <v>3184</v>
      </c>
      <c r="B3826" t="s">
        <v>27</v>
      </c>
      <c r="C3826" t="s">
        <v>28</v>
      </c>
      <c r="D3826" t="s">
        <v>29</v>
      </c>
      <c r="E3826" t="s">
        <v>30</v>
      </c>
      <c r="F3826" t="s">
        <v>3105</v>
      </c>
      <c r="G3826" t="s">
        <v>3106</v>
      </c>
      <c r="H3826" t="s">
        <v>6354</v>
      </c>
      <c r="I3826" t="s">
        <v>6191</v>
      </c>
      <c r="J3826" t="s">
        <v>3184</v>
      </c>
      <c r="K3826" t="s">
        <v>31</v>
      </c>
      <c r="L3826" t="s">
        <v>31</v>
      </c>
      <c r="M3826" t="s">
        <v>42</v>
      </c>
      <c r="N3826" t="s">
        <v>43</v>
      </c>
      <c r="O3826" t="s">
        <v>3185</v>
      </c>
      <c r="P3826" t="s">
        <v>323</v>
      </c>
      <c r="Q3826" t="s">
        <v>3186</v>
      </c>
      <c r="R3826" t="s">
        <v>582</v>
      </c>
      <c r="S3826" t="str">
        <f t="shared" si="55"/>
        <v>ZARATE QQUECHO, TEOFILA</v>
      </c>
      <c r="T3826" t="s">
        <v>64</v>
      </c>
      <c r="U3826" t="s">
        <v>48</v>
      </c>
      <c r="V3826" t="s">
        <v>49</v>
      </c>
      <c r="W3826" t="s">
        <v>19643</v>
      </c>
      <c r="X3826" s="126">
        <v>24115</v>
      </c>
      <c r="Y3826" t="s">
        <v>3187</v>
      </c>
      <c r="AB3826" t="s">
        <v>38</v>
      </c>
      <c r="AC3826" t="s">
        <v>39</v>
      </c>
      <c r="AD3826" t="s">
        <v>40</v>
      </c>
    </row>
    <row r="3827" spans="1:30" x14ac:dyDescent="0.25">
      <c r="A3827" t="s">
        <v>3188</v>
      </c>
      <c r="B3827" t="s">
        <v>27</v>
      </c>
      <c r="C3827" t="s">
        <v>28</v>
      </c>
      <c r="D3827" t="s">
        <v>29</v>
      </c>
      <c r="E3827" t="s">
        <v>30</v>
      </c>
      <c r="F3827" t="s">
        <v>3105</v>
      </c>
      <c r="G3827" t="s">
        <v>3106</v>
      </c>
      <c r="H3827" t="s">
        <v>6354</v>
      </c>
      <c r="I3827" t="s">
        <v>6191</v>
      </c>
      <c r="J3827" t="s">
        <v>3188</v>
      </c>
      <c r="K3827" t="s">
        <v>31</v>
      </c>
      <c r="L3827" t="s">
        <v>31</v>
      </c>
      <c r="M3827" t="s">
        <v>42</v>
      </c>
      <c r="N3827" t="s">
        <v>43</v>
      </c>
      <c r="O3827" t="s">
        <v>53</v>
      </c>
      <c r="P3827" t="s">
        <v>106</v>
      </c>
      <c r="Q3827" t="s">
        <v>168</v>
      </c>
      <c r="R3827" t="s">
        <v>636</v>
      </c>
      <c r="S3827" t="str">
        <f t="shared" si="55"/>
        <v>MAMANI ORTEGA, TEOFILO</v>
      </c>
      <c r="T3827" t="s">
        <v>47</v>
      </c>
      <c r="U3827" t="s">
        <v>48</v>
      </c>
      <c r="V3827" t="s">
        <v>49</v>
      </c>
      <c r="W3827" t="s">
        <v>19644</v>
      </c>
      <c r="X3827" s="126">
        <v>22763</v>
      </c>
      <c r="Y3827" t="s">
        <v>3189</v>
      </c>
      <c r="AB3827" t="s">
        <v>38</v>
      </c>
      <c r="AC3827" t="s">
        <v>39</v>
      </c>
      <c r="AD3827" t="s">
        <v>40</v>
      </c>
    </row>
    <row r="3828" spans="1:30" x14ac:dyDescent="0.25">
      <c r="B3828" t="s">
        <v>27</v>
      </c>
      <c r="C3828" t="s">
        <v>28</v>
      </c>
      <c r="D3828" t="s">
        <v>29</v>
      </c>
      <c r="E3828" t="s">
        <v>30</v>
      </c>
      <c r="F3828" t="s">
        <v>3105</v>
      </c>
      <c r="G3828" t="s">
        <v>3106</v>
      </c>
      <c r="H3828" t="s">
        <v>6354</v>
      </c>
      <c r="I3828" t="s">
        <v>6191</v>
      </c>
      <c r="J3828" t="s">
        <v>3190</v>
      </c>
      <c r="K3828" t="s">
        <v>31</v>
      </c>
      <c r="L3828" t="s">
        <v>31</v>
      </c>
      <c r="M3828" t="s">
        <v>42</v>
      </c>
      <c r="N3828" t="s">
        <v>61</v>
      </c>
      <c r="O3828" t="s">
        <v>19645</v>
      </c>
      <c r="P3828" t="s">
        <v>13015</v>
      </c>
      <c r="Q3828" t="s">
        <v>254</v>
      </c>
      <c r="R3828" t="s">
        <v>23522</v>
      </c>
      <c r="S3828" s="189" t="s">
        <v>235</v>
      </c>
      <c r="T3828" t="s">
        <v>64</v>
      </c>
      <c r="U3828" t="s">
        <v>48</v>
      </c>
      <c r="V3828" t="s">
        <v>49</v>
      </c>
      <c r="W3828" t="s">
        <v>23523</v>
      </c>
      <c r="X3828" s="126">
        <v>30693</v>
      </c>
      <c r="Y3828" t="s">
        <v>23524</v>
      </c>
      <c r="Z3828" s="126">
        <v>44256</v>
      </c>
      <c r="AA3828" s="126">
        <v>44561</v>
      </c>
      <c r="AB3828" t="s">
        <v>302</v>
      </c>
      <c r="AC3828" t="s">
        <v>6628</v>
      </c>
      <c r="AD3828" t="s">
        <v>40</v>
      </c>
    </row>
    <row r="3829" spans="1:30" x14ac:dyDescent="0.25">
      <c r="A3829" t="s">
        <v>3190</v>
      </c>
      <c r="B3829" t="s">
        <v>27</v>
      </c>
      <c r="C3829" t="s">
        <v>28</v>
      </c>
      <c r="D3829" t="s">
        <v>29</v>
      </c>
      <c r="E3829" t="s">
        <v>30</v>
      </c>
      <c r="F3829" t="s">
        <v>3105</v>
      </c>
      <c r="G3829" t="s">
        <v>3106</v>
      </c>
      <c r="H3829" t="s">
        <v>6354</v>
      </c>
      <c r="I3829" t="s">
        <v>6191</v>
      </c>
      <c r="J3829" t="s">
        <v>3190</v>
      </c>
      <c r="K3829" t="s">
        <v>31</v>
      </c>
      <c r="L3829" t="s">
        <v>31</v>
      </c>
      <c r="M3829" t="s">
        <v>42</v>
      </c>
      <c r="N3829" t="s">
        <v>43</v>
      </c>
      <c r="O3829" t="s">
        <v>53</v>
      </c>
      <c r="P3829" t="s">
        <v>250</v>
      </c>
      <c r="Q3829" t="s">
        <v>126</v>
      </c>
      <c r="R3829" t="s">
        <v>216</v>
      </c>
      <c r="S3829" t="str">
        <f t="shared" si="55"/>
        <v>MAQUERA FLORES, LUZ MARINA</v>
      </c>
      <c r="T3829" t="s">
        <v>47</v>
      </c>
      <c r="U3829" t="s">
        <v>48</v>
      </c>
      <c r="V3829" t="s">
        <v>16183</v>
      </c>
      <c r="W3829" t="s">
        <v>19646</v>
      </c>
      <c r="X3829" s="126">
        <v>21861</v>
      </c>
      <c r="Y3829" t="s">
        <v>3191</v>
      </c>
      <c r="Z3829" s="126">
        <v>44197</v>
      </c>
      <c r="AA3829" s="126">
        <v>44561</v>
      </c>
      <c r="AB3829" t="s">
        <v>38</v>
      </c>
      <c r="AC3829" t="s">
        <v>39</v>
      </c>
      <c r="AD3829" t="s">
        <v>40</v>
      </c>
    </row>
    <row r="3830" spans="1:30" x14ac:dyDescent="0.25">
      <c r="A3830" t="s">
        <v>3192</v>
      </c>
      <c r="B3830" t="s">
        <v>27</v>
      </c>
      <c r="C3830" t="s">
        <v>28</v>
      </c>
      <c r="D3830" t="s">
        <v>29</v>
      </c>
      <c r="E3830" t="s">
        <v>30</v>
      </c>
      <c r="F3830" t="s">
        <v>3105</v>
      </c>
      <c r="G3830" t="s">
        <v>3106</v>
      </c>
      <c r="H3830" t="s">
        <v>6354</v>
      </c>
      <c r="I3830" t="s">
        <v>6191</v>
      </c>
      <c r="J3830" t="s">
        <v>3192</v>
      </c>
      <c r="K3830" t="s">
        <v>31</v>
      </c>
      <c r="L3830" t="s">
        <v>31</v>
      </c>
      <c r="M3830" t="s">
        <v>42</v>
      </c>
      <c r="N3830" t="s">
        <v>43</v>
      </c>
      <c r="O3830" t="s">
        <v>14466</v>
      </c>
      <c r="P3830" t="s">
        <v>897</v>
      </c>
      <c r="Q3830" t="s">
        <v>974</v>
      </c>
      <c r="R3830" t="s">
        <v>4997</v>
      </c>
      <c r="S3830" t="str">
        <f t="shared" si="55"/>
        <v>ARIZABAL GUZMAN, MARILU MARLENE</v>
      </c>
      <c r="T3830" t="s">
        <v>47</v>
      </c>
      <c r="U3830" t="s">
        <v>48</v>
      </c>
      <c r="V3830" t="s">
        <v>49</v>
      </c>
      <c r="W3830" t="s">
        <v>19647</v>
      </c>
      <c r="X3830" s="126">
        <v>22925</v>
      </c>
      <c r="Y3830" t="s">
        <v>4998</v>
      </c>
      <c r="AB3830" t="s">
        <v>38</v>
      </c>
      <c r="AC3830" t="s">
        <v>39</v>
      </c>
      <c r="AD3830" t="s">
        <v>40</v>
      </c>
    </row>
    <row r="3831" spans="1:30" x14ac:dyDescent="0.25">
      <c r="B3831" t="s">
        <v>27</v>
      </c>
      <c r="C3831" t="s">
        <v>28</v>
      </c>
      <c r="D3831" t="s">
        <v>29</v>
      </c>
      <c r="E3831" t="s">
        <v>30</v>
      </c>
      <c r="F3831" t="s">
        <v>3105</v>
      </c>
      <c r="G3831" t="s">
        <v>3106</v>
      </c>
      <c r="H3831" t="s">
        <v>6354</v>
      </c>
      <c r="I3831" t="s">
        <v>6191</v>
      </c>
      <c r="J3831" t="s">
        <v>3193</v>
      </c>
      <c r="K3831" t="s">
        <v>31</v>
      </c>
      <c r="L3831" t="s">
        <v>31</v>
      </c>
      <c r="M3831" t="s">
        <v>42</v>
      </c>
      <c r="N3831" t="s">
        <v>61</v>
      </c>
      <c r="O3831" t="s">
        <v>19648</v>
      </c>
      <c r="P3831" t="s">
        <v>4483</v>
      </c>
      <c r="Q3831" t="s">
        <v>113</v>
      </c>
      <c r="R3831" t="s">
        <v>177</v>
      </c>
      <c r="S3831" s="189" t="s">
        <v>235</v>
      </c>
      <c r="T3831" t="s">
        <v>64</v>
      </c>
      <c r="U3831" t="s">
        <v>48</v>
      </c>
      <c r="V3831" t="s">
        <v>49</v>
      </c>
      <c r="W3831" t="s">
        <v>23525</v>
      </c>
      <c r="X3831" s="126">
        <v>27775</v>
      </c>
      <c r="Y3831" t="s">
        <v>23526</v>
      </c>
      <c r="Z3831" s="126">
        <v>44256</v>
      </c>
      <c r="AA3831" s="126">
        <v>44561</v>
      </c>
      <c r="AB3831" t="s">
        <v>302</v>
      </c>
      <c r="AC3831" t="s">
        <v>6628</v>
      </c>
      <c r="AD3831" t="s">
        <v>40</v>
      </c>
    </row>
    <row r="3832" spans="1:30" x14ac:dyDescent="0.25">
      <c r="A3832" t="s">
        <v>3193</v>
      </c>
      <c r="B3832" t="s">
        <v>27</v>
      </c>
      <c r="C3832" t="s">
        <v>28</v>
      </c>
      <c r="D3832" t="s">
        <v>29</v>
      </c>
      <c r="E3832" t="s">
        <v>30</v>
      </c>
      <c r="F3832" t="s">
        <v>3105</v>
      </c>
      <c r="G3832" t="s">
        <v>3106</v>
      </c>
      <c r="H3832" t="s">
        <v>6354</v>
      </c>
      <c r="I3832" t="s">
        <v>6191</v>
      </c>
      <c r="J3832" t="s">
        <v>3193</v>
      </c>
      <c r="K3832" t="s">
        <v>31</v>
      </c>
      <c r="L3832" t="s">
        <v>31</v>
      </c>
      <c r="M3832" t="s">
        <v>42</v>
      </c>
      <c r="N3832" t="s">
        <v>43</v>
      </c>
      <c r="O3832" t="s">
        <v>53</v>
      </c>
      <c r="P3832" t="s">
        <v>3194</v>
      </c>
      <c r="Q3832" t="s">
        <v>375</v>
      </c>
      <c r="R3832" t="s">
        <v>311</v>
      </c>
      <c r="S3832" t="str">
        <f t="shared" si="55"/>
        <v>PACOVILCA ALEJO, MARUJA</v>
      </c>
      <c r="T3832" t="s">
        <v>47</v>
      </c>
      <c r="U3832" t="s">
        <v>48</v>
      </c>
      <c r="V3832" t="s">
        <v>813</v>
      </c>
      <c r="W3832" t="s">
        <v>19649</v>
      </c>
      <c r="X3832" s="126">
        <v>22337</v>
      </c>
      <c r="Y3832" t="s">
        <v>3195</v>
      </c>
      <c r="Z3832" s="126">
        <v>44256</v>
      </c>
      <c r="AA3832" s="126">
        <v>44561</v>
      </c>
      <c r="AB3832" t="s">
        <v>38</v>
      </c>
      <c r="AC3832" t="s">
        <v>39</v>
      </c>
      <c r="AD3832" t="s">
        <v>40</v>
      </c>
    </row>
    <row r="3833" spans="1:30" x14ac:dyDescent="0.25">
      <c r="A3833" t="s">
        <v>3196</v>
      </c>
      <c r="B3833" t="s">
        <v>27</v>
      </c>
      <c r="C3833" t="s">
        <v>28</v>
      </c>
      <c r="D3833" t="s">
        <v>29</v>
      </c>
      <c r="E3833" t="s">
        <v>30</v>
      </c>
      <c r="F3833" t="s">
        <v>3105</v>
      </c>
      <c r="G3833" t="s">
        <v>3106</v>
      </c>
      <c r="H3833" t="s">
        <v>6354</v>
      </c>
      <c r="I3833" t="s">
        <v>6191</v>
      </c>
      <c r="J3833" t="s">
        <v>3196</v>
      </c>
      <c r="K3833" t="s">
        <v>31</v>
      </c>
      <c r="L3833" t="s">
        <v>31</v>
      </c>
      <c r="M3833" t="s">
        <v>42</v>
      </c>
      <c r="N3833" t="s">
        <v>43</v>
      </c>
      <c r="O3833" t="s">
        <v>3197</v>
      </c>
      <c r="P3833" t="s">
        <v>3198</v>
      </c>
      <c r="Q3833" t="s">
        <v>106</v>
      </c>
      <c r="R3833" t="s">
        <v>3199</v>
      </c>
      <c r="S3833" t="str">
        <f t="shared" si="55"/>
        <v>VERGARA MAMANI, MASHIEL YUDY</v>
      </c>
      <c r="T3833" t="s">
        <v>64</v>
      </c>
      <c r="U3833" t="s">
        <v>48</v>
      </c>
      <c r="V3833" t="s">
        <v>49</v>
      </c>
      <c r="W3833" t="s">
        <v>19650</v>
      </c>
      <c r="X3833" s="126">
        <v>26813</v>
      </c>
      <c r="Y3833" t="s">
        <v>3200</v>
      </c>
      <c r="AB3833" t="s">
        <v>38</v>
      </c>
      <c r="AC3833" t="s">
        <v>39</v>
      </c>
      <c r="AD3833" t="s">
        <v>40</v>
      </c>
    </row>
    <row r="3834" spans="1:30" x14ac:dyDescent="0.25">
      <c r="A3834" t="s">
        <v>3201</v>
      </c>
      <c r="B3834" t="s">
        <v>27</v>
      </c>
      <c r="C3834" t="s">
        <v>28</v>
      </c>
      <c r="D3834" t="s">
        <v>29</v>
      </c>
      <c r="E3834" t="s">
        <v>30</v>
      </c>
      <c r="F3834" t="s">
        <v>3105</v>
      </c>
      <c r="G3834" t="s">
        <v>3106</v>
      </c>
      <c r="H3834" t="s">
        <v>6354</v>
      </c>
      <c r="I3834" t="s">
        <v>6191</v>
      </c>
      <c r="J3834" t="s">
        <v>3201</v>
      </c>
      <c r="K3834" t="s">
        <v>31</v>
      </c>
      <c r="L3834" t="s">
        <v>31</v>
      </c>
      <c r="M3834" t="s">
        <v>42</v>
      </c>
      <c r="N3834" t="s">
        <v>43</v>
      </c>
      <c r="O3834" t="s">
        <v>53</v>
      </c>
      <c r="P3834" t="s">
        <v>156</v>
      </c>
      <c r="Q3834" t="s">
        <v>759</v>
      </c>
      <c r="R3834" t="s">
        <v>3202</v>
      </c>
      <c r="S3834" t="str">
        <f t="shared" si="55"/>
        <v>PEREZ OLAGUIVEL, HUMBERTO ELISBAN</v>
      </c>
      <c r="T3834" t="s">
        <v>47</v>
      </c>
      <c r="U3834" t="s">
        <v>48</v>
      </c>
      <c r="V3834" t="s">
        <v>49</v>
      </c>
      <c r="W3834" t="s">
        <v>19651</v>
      </c>
      <c r="X3834" s="126">
        <v>21850</v>
      </c>
      <c r="Y3834" t="s">
        <v>3203</v>
      </c>
      <c r="AB3834" t="s">
        <v>38</v>
      </c>
      <c r="AC3834" t="s">
        <v>39</v>
      </c>
      <c r="AD3834" t="s">
        <v>40</v>
      </c>
    </row>
    <row r="3835" spans="1:30" x14ac:dyDescent="0.25">
      <c r="B3835" t="s">
        <v>27</v>
      </c>
      <c r="C3835" t="s">
        <v>28</v>
      </c>
      <c r="D3835" t="s">
        <v>29</v>
      </c>
      <c r="E3835" t="s">
        <v>30</v>
      </c>
      <c r="F3835" t="s">
        <v>3105</v>
      </c>
      <c r="G3835" t="s">
        <v>3106</v>
      </c>
      <c r="H3835" t="s">
        <v>6354</v>
      </c>
      <c r="I3835" t="s">
        <v>6191</v>
      </c>
      <c r="J3835" t="s">
        <v>3204</v>
      </c>
      <c r="K3835" t="s">
        <v>31</v>
      </c>
      <c r="L3835" t="s">
        <v>31</v>
      </c>
      <c r="M3835" t="s">
        <v>42</v>
      </c>
      <c r="N3835" t="s">
        <v>61</v>
      </c>
      <c r="O3835" t="s">
        <v>19652</v>
      </c>
      <c r="P3835" t="s">
        <v>159</v>
      </c>
      <c r="Q3835" t="s">
        <v>182</v>
      </c>
      <c r="R3835" t="s">
        <v>23527</v>
      </c>
      <c r="S3835" s="189" t="s">
        <v>235</v>
      </c>
      <c r="T3835" t="s">
        <v>64</v>
      </c>
      <c r="U3835" t="s">
        <v>48</v>
      </c>
      <c r="V3835" t="s">
        <v>49</v>
      </c>
      <c r="W3835" t="s">
        <v>23528</v>
      </c>
      <c r="X3835" s="126">
        <v>31607</v>
      </c>
      <c r="Y3835" t="s">
        <v>23529</v>
      </c>
      <c r="Z3835" s="126">
        <v>44256</v>
      </c>
      <c r="AA3835" s="126">
        <v>44561</v>
      </c>
      <c r="AB3835" t="s">
        <v>302</v>
      </c>
      <c r="AC3835" t="s">
        <v>6628</v>
      </c>
      <c r="AD3835" t="s">
        <v>40</v>
      </c>
    </row>
    <row r="3836" spans="1:30" x14ac:dyDescent="0.25">
      <c r="A3836" t="s">
        <v>3204</v>
      </c>
      <c r="B3836" t="s">
        <v>27</v>
      </c>
      <c r="C3836" t="s">
        <v>28</v>
      </c>
      <c r="D3836" t="s">
        <v>29</v>
      </c>
      <c r="E3836" t="s">
        <v>30</v>
      </c>
      <c r="F3836" t="s">
        <v>3105</v>
      </c>
      <c r="G3836" t="s">
        <v>3106</v>
      </c>
      <c r="H3836" t="s">
        <v>6354</v>
      </c>
      <c r="I3836" t="s">
        <v>6191</v>
      </c>
      <c r="J3836" t="s">
        <v>3204</v>
      </c>
      <c r="K3836" t="s">
        <v>31</v>
      </c>
      <c r="L3836" t="s">
        <v>31</v>
      </c>
      <c r="M3836" t="s">
        <v>42</v>
      </c>
      <c r="N3836" t="s">
        <v>43</v>
      </c>
      <c r="O3836" t="s">
        <v>53</v>
      </c>
      <c r="P3836" t="s">
        <v>495</v>
      </c>
      <c r="Q3836" t="s">
        <v>3205</v>
      </c>
      <c r="R3836" t="s">
        <v>108</v>
      </c>
      <c r="S3836" t="str">
        <f t="shared" si="55"/>
        <v>PINTO SILA, CARMEN</v>
      </c>
      <c r="T3836" t="s">
        <v>47</v>
      </c>
      <c r="U3836" t="s">
        <v>48</v>
      </c>
      <c r="V3836" t="s">
        <v>813</v>
      </c>
      <c r="W3836" t="s">
        <v>19653</v>
      </c>
      <c r="X3836" s="126">
        <v>24642</v>
      </c>
      <c r="Y3836" t="s">
        <v>3206</v>
      </c>
      <c r="Z3836" s="126">
        <v>44256</v>
      </c>
      <c r="AA3836" s="126">
        <v>44561</v>
      </c>
      <c r="AB3836" t="s">
        <v>38</v>
      </c>
      <c r="AC3836" t="s">
        <v>39</v>
      </c>
      <c r="AD3836" t="s">
        <v>40</v>
      </c>
    </row>
    <row r="3837" spans="1:30" x14ac:dyDescent="0.25">
      <c r="A3837" t="s">
        <v>3207</v>
      </c>
      <c r="B3837" t="s">
        <v>27</v>
      </c>
      <c r="C3837" t="s">
        <v>28</v>
      </c>
      <c r="D3837" t="s">
        <v>29</v>
      </c>
      <c r="E3837" t="s">
        <v>30</v>
      </c>
      <c r="F3837" t="s">
        <v>3105</v>
      </c>
      <c r="G3837" t="s">
        <v>3106</v>
      </c>
      <c r="H3837" t="s">
        <v>6354</v>
      </c>
      <c r="I3837" t="s">
        <v>6191</v>
      </c>
      <c r="J3837" t="s">
        <v>3207</v>
      </c>
      <c r="K3837" t="s">
        <v>31</v>
      </c>
      <c r="L3837" t="s">
        <v>31</v>
      </c>
      <c r="M3837" t="s">
        <v>42</v>
      </c>
      <c r="N3837" t="s">
        <v>61</v>
      </c>
      <c r="O3837" t="s">
        <v>3208</v>
      </c>
      <c r="P3837" t="s">
        <v>502</v>
      </c>
      <c r="Q3837" t="s">
        <v>106</v>
      </c>
      <c r="R3837" t="s">
        <v>23530</v>
      </c>
      <c r="S3837" s="189" t="s">
        <v>235</v>
      </c>
      <c r="T3837" t="s">
        <v>64</v>
      </c>
      <c r="U3837" t="s">
        <v>48</v>
      </c>
      <c r="V3837" t="s">
        <v>49</v>
      </c>
      <c r="W3837" t="s">
        <v>23531</v>
      </c>
      <c r="X3837" s="126">
        <v>30210</v>
      </c>
      <c r="Y3837" t="s">
        <v>23532</v>
      </c>
      <c r="Z3837" s="126">
        <v>44256</v>
      </c>
      <c r="AA3837" s="126">
        <v>44561</v>
      </c>
      <c r="AB3837" t="s">
        <v>38</v>
      </c>
      <c r="AC3837" t="s">
        <v>6628</v>
      </c>
      <c r="AD3837" t="s">
        <v>40</v>
      </c>
    </row>
    <row r="3838" spans="1:30" x14ac:dyDescent="0.25">
      <c r="A3838" t="s">
        <v>3209</v>
      </c>
      <c r="B3838" t="s">
        <v>27</v>
      </c>
      <c r="C3838" t="s">
        <v>28</v>
      </c>
      <c r="D3838" t="s">
        <v>29</v>
      </c>
      <c r="E3838" t="s">
        <v>30</v>
      </c>
      <c r="F3838" t="s">
        <v>3105</v>
      </c>
      <c r="G3838" t="s">
        <v>3106</v>
      </c>
      <c r="H3838" t="s">
        <v>6354</v>
      </c>
      <c r="I3838" t="s">
        <v>6191</v>
      </c>
      <c r="J3838" t="s">
        <v>3209</v>
      </c>
      <c r="K3838" t="s">
        <v>31</v>
      </c>
      <c r="L3838" t="s">
        <v>31</v>
      </c>
      <c r="M3838" t="s">
        <v>42</v>
      </c>
      <c r="N3838" t="s">
        <v>43</v>
      </c>
      <c r="O3838" t="s">
        <v>3210</v>
      </c>
      <c r="P3838" t="s">
        <v>66</v>
      </c>
      <c r="Q3838" t="s">
        <v>877</v>
      </c>
      <c r="R3838" t="s">
        <v>3211</v>
      </c>
      <c r="S3838" t="str">
        <f t="shared" si="55"/>
        <v>LOAYZA HILARI, IRMA DELIA</v>
      </c>
      <c r="T3838" t="s">
        <v>47</v>
      </c>
      <c r="U3838" t="s">
        <v>48</v>
      </c>
      <c r="V3838" t="s">
        <v>49</v>
      </c>
      <c r="W3838" t="s">
        <v>19654</v>
      </c>
      <c r="X3838" s="126">
        <v>23140</v>
      </c>
      <c r="Y3838" t="s">
        <v>3212</v>
      </c>
      <c r="AB3838" t="s">
        <v>38</v>
      </c>
      <c r="AC3838" t="s">
        <v>39</v>
      </c>
      <c r="AD3838" t="s">
        <v>40</v>
      </c>
    </row>
    <row r="3839" spans="1:30" x14ac:dyDescent="0.25">
      <c r="A3839" t="s">
        <v>3213</v>
      </c>
      <c r="B3839" t="s">
        <v>27</v>
      </c>
      <c r="C3839" t="s">
        <v>28</v>
      </c>
      <c r="D3839" t="s">
        <v>29</v>
      </c>
      <c r="E3839" t="s">
        <v>30</v>
      </c>
      <c r="F3839" t="s">
        <v>3105</v>
      </c>
      <c r="G3839" t="s">
        <v>3106</v>
      </c>
      <c r="H3839" t="s">
        <v>6354</v>
      </c>
      <c r="I3839" t="s">
        <v>6191</v>
      </c>
      <c r="J3839" t="s">
        <v>3213</v>
      </c>
      <c r="K3839" t="s">
        <v>31</v>
      </c>
      <c r="L3839" t="s">
        <v>31</v>
      </c>
      <c r="M3839" t="s">
        <v>42</v>
      </c>
      <c r="N3839" t="s">
        <v>61</v>
      </c>
      <c r="O3839" t="s">
        <v>3214</v>
      </c>
      <c r="P3839" t="s">
        <v>186</v>
      </c>
      <c r="Q3839" t="s">
        <v>152</v>
      </c>
      <c r="R3839" t="s">
        <v>11383</v>
      </c>
      <c r="S3839" s="189" t="s">
        <v>235</v>
      </c>
      <c r="T3839" t="s">
        <v>64</v>
      </c>
      <c r="U3839" t="s">
        <v>48</v>
      </c>
      <c r="V3839" t="s">
        <v>49</v>
      </c>
      <c r="W3839" t="s">
        <v>23533</v>
      </c>
      <c r="X3839" s="126">
        <v>29697</v>
      </c>
      <c r="Y3839" t="s">
        <v>23534</v>
      </c>
      <c r="Z3839" s="126">
        <v>44256</v>
      </c>
      <c r="AA3839" s="126">
        <v>44561</v>
      </c>
      <c r="AB3839" t="s">
        <v>38</v>
      </c>
      <c r="AC3839" t="s">
        <v>6628</v>
      </c>
      <c r="AD3839" t="s">
        <v>40</v>
      </c>
    </row>
    <row r="3840" spans="1:30" x14ac:dyDescent="0.25">
      <c r="A3840" t="s">
        <v>3215</v>
      </c>
      <c r="B3840" t="s">
        <v>27</v>
      </c>
      <c r="C3840" t="s">
        <v>28</v>
      </c>
      <c r="D3840" t="s">
        <v>29</v>
      </c>
      <c r="E3840" t="s">
        <v>30</v>
      </c>
      <c r="F3840" t="s">
        <v>3105</v>
      </c>
      <c r="G3840" t="s">
        <v>3106</v>
      </c>
      <c r="H3840" t="s">
        <v>6354</v>
      </c>
      <c r="I3840" t="s">
        <v>6191</v>
      </c>
      <c r="J3840" t="s">
        <v>3215</v>
      </c>
      <c r="K3840" t="s">
        <v>31</v>
      </c>
      <c r="L3840" t="s">
        <v>31</v>
      </c>
      <c r="M3840" t="s">
        <v>42</v>
      </c>
      <c r="N3840" t="s">
        <v>43</v>
      </c>
      <c r="O3840" t="s">
        <v>3216</v>
      </c>
      <c r="P3840" t="s">
        <v>145</v>
      </c>
      <c r="Q3840" t="s">
        <v>76</v>
      </c>
      <c r="R3840" t="s">
        <v>3217</v>
      </c>
      <c r="S3840" t="str">
        <f t="shared" si="55"/>
        <v>BUTRON CONDORI, SAUL BALDOMERO</v>
      </c>
      <c r="T3840" t="s">
        <v>47</v>
      </c>
      <c r="U3840" t="s">
        <v>48</v>
      </c>
      <c r="V3840" t="s">
        <v>49</v>
      </c>
      <c r="W3840" t="s">
        <v>19655</v>
      </c>
      <c r="X3840" s="126">
        <v>27381</v>
      </c>
      <c r="Y3840" t="s">
        <v>3218</v>
      </c>
      <c r="AB3840" t="s">
        <v>38</v>
      </c>
      <c r="AC3840" t="s">
        <v>39</v>
      </c>
      <c r="AD3840" t="s">
        <v>40</v>
      </c>
    </row>
    <row r="3841" spans="1:30" x14ac:dyDescent="0.25">
      <c r="A3841" t="s">
        <v>3219</v>
      </c>
      <c r="B3841" t="s">
        <v>27</v>
      </c>
      <c r="C3841" t="s">
        <v>28</v>
      </c>
      <c r="D3841" t="s">
        <v>29</v>
      </c>
      <c r="E3841" t="s">
        <v>30</v>
      </c>
      <c r="F3841" t="s">
        <v>3105</v>
      </c>
      <c r="G3841" t="s">
        <v>3106</v>
      </c>
      <c r="H3841" t="s">
        <v>6354</v>
      </c>
      <c r="I3841" t="s">
        <v>6191</v>
      </c>
      <c r="J3841" t="s">
        <v>3219</v>
      </c>
      <c r="K3841" t="s">
        <v>31</v>
      </c>
      <c r="L3841" t="s">
        <v>31</v>
      </c>
      <c r="M3841" t="s">
        <v>42</v>
      </c>
      <c r="N3841" t="s">
        <v>43</v>
      </c>
      <c r="O3841" t="s">
        <v>53</v>
      </c>
      <c r="P3841" t="s">
        <v>152</v>
      </c>
      <c r="Q3841" t="s">
        <v>58</v>
      </c>
      <c r="R3841" t="s">
        <v>534</v>
      </c>
      <c r="S3841" t="str">
        <f t="shared" si="55"/>
        <v>RAMOS VILCA, ROSA ELENA</v>
      </c>
      <c r="T3841" t="s">
        <v>47</v>
      </c>
      <c r="U3841" t="s">
        <v>48</v>
      </c>
      <c r="V3841" t="s">
        <v>49</v>
      </c>
      <c r="W3841" t="s">
        <v>19656</v>
      </c>
      <c r="X3841" s="126">
        <v>25884</v>
      </c>
      <c r="Y3841" t="s">
        <v>3220</v>
      </c>
      <c r="AB3841" t="s">
        <v>38</v>
      </c>
      <c r="AC3841" t="s">
        <v>39</v>
      </c>
      <c r="AD3841" t="s">
        <v>40</v>
      </c>
    </row>
    <row r="3842" spans="1:30" x14ac:dyDescent="0.25">
      <c r="A3842" t="s">
        <v>3221</v>
      </c>
      <c r="B3842" t="s">
        <v>27</v>
      </c>
      <c r="C3842" t="s">
        <v>28</v>
      </c>
      <c r="D3842" t="s">
        <v>29</v>
      </c>
      <c r="E3842" t="s">
        <v>30</v>
      </c>
      <c r="F3842" t="s">
        <v>3105</v>
      </c>
      <c r="G3842" t="s">
        <v>3106</v>
      </c>
      <c r="H3842" t="s">
        <v>6354</v>
      </c>
      <c r="I3842" t="s">
        <v>6191</v>
      </c>
      <c r="J3842" t="s">
        <v>3221</v>
      </c>
      <c r="K3842" t="s">
        <v>31</v>
      </c>
      <c r="L3842" t="s">
        <v>31</v>
      </c>
      <c r="M3842" t="s">
        <v>42</v>
      </c>
      <c r="N3842" t="s">
        <v>61</v>
      </c>
      <c r="O3842" t="s">
        <v>19657</v>
      </c>
      <c r="P3842" t="s">
        <v>881</v>
      </c>
      <c r="Q3842" t="s">
        <v>105</v>
      </c>
      <c r="R3842" t="s">
        <v>23535</v>
      </c>
      <c r="S3842" s="189" t="s">
        <v>235</v>
      </c>
      <c r="T3842" t="s">
        <v>64</v>
      </c>
      <c r="U3842" t="s">
        <v>48</v>
      </c>
      <c r="V3842" t="s">
        <v>49</v>
      </c>
      <c r="W3842" t="s">
        <v>23536</v>
      </c>
      <c r="X3842" s="126">
        <v>31519</v>
      </c>
      <c r="Y3842" t="s">
        <v>23537</v>
      </c>
      <c r="Z3842" s="126">
        <v>44256</v>
      </c>
      <c r="AA3842" s="126">
        <v>44561</v>
      </c>
      <c r="AB3842" t="s">
        <v>38</v>
      </c>
      <c r="AC3842" t="s">
        <v>6628</v>
      </c>
      <c r="AD3842" t="s">
        <v>40</v>
      </c>
    </row>
    <row r="3843" spans="1:30" x14ac:dyDescent="0.25">
      <c r="A3843" t="s">
        <v>3223</v>
      </c>
      <c r="B3843" t="s">
        <v>27</v>
      </c>
      <c r="C3843" t="s">
        <v>28</v>
      </c>
      <c r="D3843" t="s">
        <v>29</v>
      </c>
      <c r="E3843" t="s">
        <v>30</v>
      </c>
      <c r="F3843" t="s">
        <v>3105</v>
      </c>
      <c r="G3843" t="s">
        <v>3106</v>
      </c>
      <c r="H3843" t="s">
        <v>6354</v>
      </c>
      <c r="I3843" t="s">
        <v>6191</v>
      </c>
      <c r="J3843" t="s">
        <v>3223</v>
      </c>
      <c r="K3843" t="s">
        <v>31</v>
      </c>
      <c r="L3843" t="s">
        <v>31</v>
      </c>
      <c r="M3843" t="s">
        <v>42</v>
      </c>
      <c r="N3843" t="s">
        <v>61</v>
      </c>
      <c r="O3843" t="s">
        <v>19658</v>
      </c>
      <c r="P3843" t="s">
        <v>126</v>
      </c>
      <c r="Q3843" t="s">
        <v>111</v>
      </c>
      <c r="R3843" t="s">
        <v>23538</v>
      </c>
      <c r="S3843" s="189" t="s">
        <v>235</v>
      </c>
      <c r="T3843" t="s">
        <v>64</v>
      </c>
      <c r="U3843" t="s">
        <v>48</v>
      </c>
      <c r="V3843" t="s">
        <v>49</v>
      </c>
      <c r="W3843" t="s">
        <v>23539</v>
      </c>
      <c r="X3843" s="126">
        <v>29598</v>
      </c>
      <c r="Y3843" t="s">
        <v>23540</v>
      </c>
      <c r="Z3843" s="126">
        <v>44323</v>
      </c>
      <c r="AA3843" s="126">
        <v>44561</v>
      </c>
      <c r="AB3843" t="s">
        <v>38</v>
      </c>
      <c r="AC3843" t="s">
        <v>6628</v>
      </c>
      <c r="AD3843" t="s">
        <v>40</v>
      </c>
    </row>
    <row r="3844" spans="1:30" x14ac:dyDescent="0.25">
      <c r="A3844" t="s">
        <v>3224</v>
      </c>
      <c r="B3844" t="s">
        <v>27</v>
      </c>
      <c r="C3844" t="s">
        <v>28</v>
      </c>
      <c r="D3844" t="s">
        <v>29</v>
      </c>
      <c r="E3844" t="s">
        <v>30</v>
      </c>
      <c r="F3844" t="s">
        <v>3105</v>
      </c>
      <c r="G3844" t="s">
        <v>3106</v>
      </c>
      <c r="H3844" t="s">
        <v>6354</v>
      </c>
      <c r="I3844" t="s">
        <v>6191</v>
      </c>
      <c r="J3844" t="s">
        <v>3224</v>
      </c>
      <c r="K3844" t="s">
        <v>31</v>
      </c>
      <c r="L3844" t="s">
        <v>31</v>
      </c>
      <c r="M3844" t="s">
        <v>42</v>
      </c>
      <c r="N3844" t="s">
        <v>43</v>
      </c>
      <c r="O3844" t="s">
        <v>53</v>
      </c>
      <c r="P3844" t="s">
        <v>254</v>
      </c>
      <c r="Q3844" t="s">
        <v>132</v>
      </c>
      <c r="R3844" t="s">
        <v>3225</v>
      </c>
      <c r="S3844" t="str">
        <f t="shared" ref="S3844:S3907" si="56">CONCATENATE(P3844," ",Q3844,","," ",R3844)</f>
        <v>SALAS VELASQUEZ, PATRICIA DE AMERICA</v>
      </c>
      <c r="T3844" t="s">
        <v>52</v>
      </c>
      <c r="U3844" t="s">
        <v>48</v>
      </c>
      <c r="V3844" t="s">
        <v>49</v>
      </c>
      <c r="W3844" t="s">
        <v>19659</v>
      </c>
      <c r="X3844" s="126">
        <v>25617</v>
      </c>
      <c r="Y3844" t="s">
        <v>3226</v>
      </c>
      <c r="AB3844" t="s">
        <v>38</v>
      </c>
      <c r="AC3844" t="s">
        <v>39</v>
      </c>
      <c r="AD3844" t="s">
        <v>40</v>
      </c>
    </row>
    <row r="3845" spans="1:30" x14ac:dyDescent="0.25">
      <c r="A3845" t="s">
        <v>3227</v>
      </c>
      <c r="B3845" t="s">
        <v>27</v>
      </c>
      <c r="C3845" t="s">
        <v>28</v>
      </c>
      <c r="D3845" t="s">
        <v>29</v>
      </c>
      <c r="E3845" t="s">
        <v>30</v>
      </c>
      <c r="F3845" t="s">
        <v>3105</v>
      </c>
      <c r="G3845" t="s">
        <v>3106</v>
      </c>
      <c r="H3845" t="s">
        <v>6354</v>
      </c>
      <c r="I3845" t="s">
        <v>6191</v>
      </c>
      <c r="J3845" t="s">
        <v>3227</v>
      </c>
      <c r="K3845" t="s">
        <v>31</v>
      </c>
      <c r="L3845" t="s">
        <v>31</v>
      </c>
      <c r="M3845" t="s">
        <v>42</v>
      </c>
      <c r="N3845" t="s">
        <v>43</v>
      </c>
      <c r="O3845" t="s">
        <v>53</v>
      </c>
      <c r="P3845" t="s">
        <v>3228</v>
      </c>
      <c r="Q3845" t="s">
        <v>385</v>
      </c>
      <c r="R3845" t="s">
        <v>995</v>
      </c>
      <c r="S3845" t="str">
        <f t="shared" si="56"/>
        <v>TALIZO BARRIENTOS, ELIAS</v>
      </c>
      <c r="T3845" t="s">
        <v>52</v>
      </c>
      <c r="U3845" t="s">
        <v>48</v>
      </c>
      <c r="V3845" t="s">
        <v>49</v>
      </c>
      <c r="W3845" t="s">
        <v>19660</v>
      </c>
      <c r="X3845" s="126">
        <v>21972</v>
      </c>
      <c r="Y3845" t="s">
        <v>3229</v>
      </c>
      <c r="AB3845" t="s">
        <v>38</v>
      </c>
      <c r="AC3845" t="s">
        <v>39</v>
      </c>
      <c r="AD3845" t="s">
        <v>40</v>
      </c>
    </row>
    <row r="3846" spans="1:30" x14ac:dyDescent="0.25">
      <c r="A3846" t="s">
        <v>3230</v>
      </c>
      <c r="B3846" t="s">
        <v>27</v>
      </c>
      <c r="C3846" t="s">
        <v>28</v>
      </c>
      <c r="D3846" t="s">
        <v>29</v>
      </c>
      <c r="E3846" t="s">
        <v>30</v>
      </c>
      <c r="F3846" t="s">
        <v>3105</v>
      </c>
      <c r="G3846" t="s">
        <v>3106</v>
      </c>
      <c r="H3846" t="s">
        <v>6354</v>
      </c>
      <c r="I3846" t="s">
        <v>6191</v>
      </c>
      <c r="J3846" t="s">
        <v>3230</v>
      </c>
      <c r="K3846" t="s">
        <v>31</v>
      </c>
      <c r="L3846" t="s">
        <v>31</v>
      </c>
      <c r="M3846" t="s">
        <v>42</v>
      </c>
      <c r="N3846" t="s">
        <v>61</v>
      </c>
      <c r="O3846" t="s">
        <v>19661</v>
      </c>
      <c r="P3846" t="s">
        <v>133</v>
      </c>
      <c r="Q3846" t="s">
        <v>325</v>
      </c>
      <c r="R3846" t="s">
        <v>23541</v>
      </c>
      <c r="S3846" s="189" t="s">
        <v>235</v>
      </c>
      <c r="T3846" t="s">
        <v>64</v>
      </c>
      <c r="U3846" t="s">
        <v>48</v>
      </c>
      <c r="V3846" t="s">
        <v>49</v>
      </c>
      <c r="W3846" t="s">
        <v>23542</v>
      </c>
      <c r="X3846" s="126">
        <v>31816</v>
      </c>
      <c r="Y3846" t="s">
        <v>23543</v>
      </c>
      <c r="Z3846" s="126">
        <v>44256</v>
      </c>
      <c r="AA3846" s="126">
        <v>44561</v>
      </c>
      <c r="AB3846" t="s">
        <v>38</v>
      </c>
      <c r="AC3846" t="s">
        <v>6628</v>
      </c>
      <c r="AD3846" t="s">
        <v>40</v>
      </c>
    </row>
    <row r="3847" spans="1:30" x14ac:dyDescent="0.25">
      <c r="A3847" t="s">
        <v>3231</v>
      </c>
      <c r="B3847" t="s">
        <v>27</v>
      </c>
      <c r="C3847" t="s">
        <v>28</v>
      </c>
      <c r="D3847" t="s">
        <v>29</v>
      </c>
      <c r="E3847" t="s">
        <v>30</v>
      </c>
      <c r="F3847" t="s">
        <v>3105</v>
      </c>
      <c r="G3847" t="s">
        <v>3106</v>
      </c>
      <c r="H3847" t="s">
        <v>6354</v>
      </c>
      <c r="I3847" t="s">
        <v>6191</v>
      </c>
      <c r="J3847" t="s">
        <v>3231</v>
      </c>
      <c r="K3847" t="s">
        <v>31</v>
      </c>
      <c r="L3847" t="s">
        <v>31</v>
      </c>
      <c r="M3847" t="s">
        <v>42</v>
      </c>
      <c r="N3847" t="s">
        <v>43</v>
      </c>
      <c r="O3847" t="s">
        <v>3232</v>
      </c>
      <c r="P3847" t="s">
        <v>85</v>
      </c>
      <c r="Q3847" t="s">
        <v>458</v>
      </c>
      <c r="R3847" t="s">
        <v>3807</v>
      </c>
      <c r="S3847" t="str">
        <f t="shared" si="56"/>
        <v>CACERES VALDIVIA, ERIKA LUISA</v>
      </c>
      <c r="T3847" t="s">
        <v>47</v>
      </c>
      <c r="U3847" t="s">
        <v>48</v>
      </c>
      <c r="V3847" t="s">
        <v>49</v>
      </c>
      <c r="W3847" t="s">
        <v>19662</v>
      </c>
      <c r="X3847" s="126">
        <v>30106</v>
      </c>
      <c r="Y3847" t="s">
        <v>3808</v>
      </c>
      <c r="AB3847" t="s">
        <v>38</v>
      </c>
      <c r="AC3847" t="s">
        <v>39</v>
      </c>
      <c r="AD3847" t="s">
        <v>40</v>
      </c>
    </row>
    <row r="3848" spans="1:30" x14ac:dyDescent="0.25">
      <c r="A3848" t="s">
        <v>3234</v>
      </c>
      <c r="B3848" t="s">
        <v>27</v>
      </c>
      <c r="C3848" t="s">
        <v>28</v>
      </c>
      <c r="D3848" t="s">
        <v>29</v>
      </c>
      <c r="E3848" t="s">
        <v>30</v>
      </c>
      <c r="F3848" t="s">
        <v>3105</v>
      </c>
      <c r="G3848" t="s">
        <v>3106</v>
      </c>
      <c r="H3848" t="s">
        <v>6354</v>
      </c>
      <c r="I3848" t="s">
        <v>6191</v>
      </c>
      <c r="J3848" t="s">
        <v>3234</v>
      </c>
      <c r="K3848" t="s">
        <v>31</v>
      </c>
      <c r="L3848" t="s">
        <v>31</v>
      </c>
      <c r="M3848" t="s">
        <v>42</v>
      </c>
      <c r="N3848" t="s">
        <v>43</v>
      </c>
      <c r="O3848" t="s">
        <v>53</v>
      </c>
      <c r="P3848" t="s">
        <v>804</v>
      </c>
      <c r="Q3848" t="s">
        <v>997</v>
      </c>
      <c r="R3848" t="s">
        <v>359</v>
      </c>
      <c r="S3848" t="str">
        <f t="shared" si="56"/>
        <v>TACA PUMACAJIA, DORIS</v>
      </c>
      <c r="T3848" t="s">
        <v>52</v>
      </c>
      <c r="U3848" t="s">
        <v>48</v>
      </c>
      <c r="V3848" t="s">
        <v>49</v>
      </c>
      <c r="W3848" t="s">
        <v>19663</v>
      </c>
      <c r="X3848" s="126">
        <v>23414</v>
      </c>
      <c r="Y3848" t="s">
        <v>3235</v>
      </c>
      <c r="AB3848" t="s">
        <v>38</v>
      </c>
      <c r="AC3848" t="s">
        <v>39</v>
      </c>
      <c r="AD3848" t="s">
        <v>40</v>
      </c>
    </row>
    <row r="3849" spans="1:30" x14ac:dyDescent="0.25">
      <c r="A3849" t="s">
        <v>3236</v>
      </c>
      <c r="B3849" t="s">
        <v>27</v>
      </c>
      <c r="C3849" t="s">
        <v>28</v>
      </c>
      <c r="D3849" t="s">
        <v>29</v>
      </c>
      <c r="E3849" t="s">
        <v>30</v>
      </c>
      <c r="F3849" t="s">
        <v>3105</v>
      </c>
      <c r="G3849" t="s">
        <v>3106</v>
      </c>
      <c r="H3849" t="s">
        <v>6354</v>
      </c>
      <c r="I3849" t="s">
        <v>6191</v>
      </c>
      <c r="J3849" t="s">
        <v>3236</v>
      </c>
      <c r="K3849" t="s">
        <v>31</v>
      </c>
      <c r="L3849" t="s">
        <v>31</v>
      </c>
      <c r="M3849" t="s">
        <v>42</v>
      </c>
      <c r="N3849" t="s">
        <v>61</v>
      </c>
      <c r="O3849" t="s">
        <v>3237</v>
      </c>
      <c r="P3849" t="s">
        <v>75</v>
      </c>
      <c r="Q3849" t="s">
        <v>341</v>
      </c>
      <c r="R3849" t="s">
        <v>23544</v>
      </c>
      <c r="S3849" s="189" t="s">
        <v>235</v>
      </c>
      <c r="T3849" t="s">
        <v>64</v>
      </c>
      <c r="U3849" t="s">
        <v>48</v>
      </c>
      <c r="V3849" t="s">
        <v>49</v>
      </c>
      <c r="W3849" t="s">
        <v>23545</v>
      </c>
      <c r="X3849" s="126">
        <v>29694</v>
      </c>
      <c r="Y3849" t="s">
        <v>23546</v>
      </c>
      <c r="Z3849" s="126">
        <v>44256</v>
      </c>
      <c r="AA3849" s="126">
        <v>44561</v>
      </c>
      <c r="AB3849" t="s">
        <v>38</v>
      </c>
      <c r="AC3849" t="s">
        <v>6628</v>
      </c>
      <c r="AD3849" t="s">
        <v>40</v>
      </c>
    </row>
    <row r="3850" spans="1:30" x14ac:dyDescent="0.25">
      <c r="A3850" t="s">
        <v>3238</v>
      </c>
      <c r="B3850" t="s">
        <v>27</v>
      </c>
      <c r="C3850" t="s">
        <v>28</v>
      </c>
      <c r="D3850" t="s">
        <v>29</v>
      </c>
      <c r="E3850" t="s">
        <v>30</v>
      </c>
      <c r="F3850" t="s">
        <v>3105</v>
      </c>
      <c r="G3850" t="s">
        <v>3106</v>
      </c>
      <c r="H3850" t="s">
        <v>6354</v>
      </c>
      <c r="I3850" t="s">
        <v>6191</v>
      </c>
      <c r="J3850" t="s">
        <v>3238</v>
      </c>
      <c r="K3850" t="s">
        <v>31</v>
      </c>
      <c r="L3850" t="s">
        <v>31</v>
      </c>
      <c r="M3850" t="s">
        <v>42</v>
      </c>
      <c r="N3850" t="s">
        <v>43</v>
      </c>
      <c r="O3850" t="s">
        <v>3239</v>
      </c>
      <c r="P3850" t="s">
        <v>159</v>
      </c>
      <c r="Q3850" t="s">
        <v>106</v>
      </c>
      <c r="R3850" t="s">
        <v>3240</v>
      </c>
      <c r="S3850" t="str">
        <f t="shared" si="56"/>
        <v>CHURA MAMANI, LIBERATO</v>
      </c>
      <c r="T3850" t="s">
        <v>64</v>
      </c>
      <c r="U3850" t="s">
        <v>48</v>
      </c>
      <c r="V3850" t="s">
        <v>49</v>
      </c>
      <c r="W3850" t="s">
        <v>19664</v>
      </c>
      <c r="X3850" s="126">
        <v>23606</v>
      </c>
      <c r="Y3850" t="s">
        <v>3241</v>
      </c>
      <c r="AB3850" t="s">
        <v>38</v>
      </c>
      <c r="AC3850" t="s">
        <v>39</v>
      </c>
      <c r="AD3850" t="s">
        <v>40</v>
      </c>
    </row>
    <row r="3851" spans="1:30" x14ac:dyDescent="0.25">
      <c r="A3851" t="s">
        <v>3242</v>
      </c>
      <c r="B3851" t="s">
        <v>27</v>
      </c>
      <c r="C3851" t="s">
        <v>28</v>
      </c>
      <c r="D3851" t="s">
        <v>29</v>
      </c>
      <c r="E3851" t="s">
        <v>30</v>
      </c>
      <c r="F3851" t="s">
        <v>3105</v>
      </c>
      <c r="G3851" t="s">
        <v>3106</v>
      </c>
      <c r="H3851" t="s">
        <v>6354</v>
      </c>
      <c r="I3851" t="s">
        <v>6191</v>
      </c>
      <c r="J3851" t="s">
        <v>3242</v>
      </c>
      <c r="K3851" t="s">
        <v>31</v>
      </c>
      <c r="L3851" t="s">
        <v>31</v>
      </c>
      <c r="M3851" t="s">
        <v>42</v>
      </c>
      <c r="N3851" t="s">
        <v>43</v>
      </c>
      <c r="O3851" t="s">
        <v>3243</v>
      </c>
      <c r="P3851" t="s">
        <v>286</v>
      </c>
      <c r="Q3851" t="s">
        <v>3119</v>
      </c>
      <c r="R3851" t="s">
        <v>1459</v>
      </c>
      <c r="S3851" t="str">
        <f t="shared" si="56"/>
        <v>CHAMBILLA SANDIA, SANTIAGO</v>
      </c>
      <c r="T3851" t="s">
        <v>47</v>
      </c>
      <c r="U3851" t="s">
        <v>48</v>
      </c>
      <c r="V3851" t="s">
        <v>49</v>
      </c>
      <c r="W3851" t="s">
        <v>19665</v>
      </c>
      <c r="X3851" s="126">
        <v>21756</v>
      </c>
      <c r="Y3851" t="s">
        <v>3120</v>
      </c>
      <c r="AB3851" t="s">
        <v>38</v>
      </c>
      <c r="AC3851" t="s">
        <v>39</v>
      </c>
      <c r="AD3851" t="s">
        <v>40</v>
      </c>
    </row>
    <row r="3852" spans="1:30" x14ac:dyDescent="0.25">
      <c r="A3852" t="s">
        <v>3244</v>
      </c>
      <c r="B3852" t="s">
        <v>27</v>
      </c>
      <c r="C3852" t="s">
        <v>28</v>
      </c>
      <c r="D3852" t="s">
        <v>29</v>
      </c>
      <c r="E3852" t="s">
        <v>30</v>
      </c>
      <c r="F3852" t="s">
        <v>3105</v>
      </c>
      <c r="G3852" t="s">
        <v>3106</v>
      </c>
      <c r="H3852" t="s">
        <v>6354</v>
      </c>
      <c r="I3852" t="s">
        <v>6191</v>
      </c>
      <c r="J3852" t="s">
        <v>3244</v>
      </c>
      <c r="K3852" t="s">
        <v>31</v>
      </c>
      <c r="L3852" t="s">
        <v>31</v>
      </c>
      <c r="M3852" t="s">
        <v>42</v>
      </c>
      <c r="N3852" t="s">
        <v>43</v>
      </c>
      <c r="O3852" t="s">
        <v>3245</v>
      </c>
      <c r="P3852" t="s">
        <v>1654</v>
      </c>
      <c r="Q3852" t="s">
        <v>1246</v>
      </c>
      <c r="R3852" t="s">
        <v>3246</v>
      </c>
      <c r="S3852" t="str">
        <f t="shared" si="56"/>
        <v>QUEA SULLCA, ANA VALENTINA</v>
      </c>
      <c r="T3852" t="s">
        <v>64</v>
      </c>
      <c r="U3852" t="s">
        <v>48</v>
      </c>
      <c r="V3852" t="s">
        <v>49</v>
      </c>
      <c r="W3852" t="s">
        <v>19666</v>
      </c>
      <c r="X3852" s="126">
        <v>26139</v>
      </c>
      <c r="Y3852" t="s">
        <v>3247</v>
      </c>
      <c r="AB3852" t="s">
        <v>38</v>
      </c>
      <c r="AC3852" t="s">
        <v>39</v>
      </c>
      <c r="AD3852" t="s">
        <v>40</v>
      </c>
    </row>
    <row r="3853" spans="1:30" x14ac:dyDescent="0.25">
      <c r="A3853" t="s">
        <v>3248</v>
      </c>
      <c r="B3853" t="s">
        <v>27</v>
      </c>
      <c r="C3853" t="s">
        <v>28</v>
      </c>
      <c r="D3853" t="s">
        <v>29</v>
      </c>
      <c r="E3853" t="s">
        <v>30</v>
      </c>
      <c r="F3853" t="s">
        <v>3105</v>
      </c>
      <c r="G3853" t="s">
        <v>3106</v>
      </c>
      <c r="H3853" t="s">
        <v>6354</v>
      </c>
      <c r="I3853" t="s">
        <v>6191</v>
      </c>
      <c r="J3853" t="s">
        <v>3248</v>
      </c>
      <c r="K3853" t="s">
        <v>31</v>
      </c>
      <c r="L3853" t="s">
        <v>31</v>
      </c>
      <c r="M3853" t="s">
        <v>42</v>
      </c>
      <c r="N3853" t="s">
        <v>43</v>
      </c>
      <c r="O3853" t="s">
        <v>3249</v>
      </c>
      <c r="P3853" t="s">
        <v>67</v>
      </c>
      <c r="Q3853" t="s">
        <v>182</v>
      </c>
      <c r="R3853" t="s">
        <v>463</v>
      </c>
      <c r="S3853" t="str">
        <f t="shared" si="56"/>
        <v>CHOQUE CAHUANA, SANTOS</v>
      </c>
      <c r="T3853" t="s">
        <v>47</v>
      </c>
      <c r="U3853" t="s">
        <v>48</v>
      </c>
      <c r="V3853" t="s">
        <v>49</v>
      </c>
      <c r="W3853" t="s">
        <v>19667</v>
      </c>
      <c r="X3853" s="126">
        <v>22586</v>
      </c>
      <c r="Y3853" t="s">
        <v>3250</v>
      </c>
      <c r="AB3853" t="s">
        <v>38</v>
      </c>
      <c r="AC3853" t="s">
        <v>39</v>
      </c>
      <c r="AD3853" t="s">
        <v>40</v>
      </c>
    </row>
    <row r="3854" spans="1:30" x14ac:dyDescent="0.25">
      <c r="B3854" t="s">
        <v>27</v>
      </c>
      <c r="C3854" t="s">
        <v>28</v>
      </c>
      <c r="D3854" t="s">
        <v>29</v>
      </c>
      <c r="E3854" t="s">
        <v>30</v>
      </c>
      <c r="F3854" t="s">
        <v>3105</v>
      </c>
      <c r="G3854" t="s">
        <v>3106</v>
      </c>
      <c r="H3854" t="s">
        <v>6354</v>
      </c>
      <c r="I3854" t="s">
        <v>6191</v>
      </c>
      <c r="J3854" t="s">
        <v>3251</v>
      </c>
      <c r="K3854" t="s">
        <v>31</v>
      </c>
      <c r="L3854" t="s">
        <v>31</v>
      </c>
      <c r="M3854" t="s">
        <v>42</v>
      </c>
      <c r="N3854" t="s">
        <v>61</v>
      </c>
      <c r="O3854" t="s">
        <v>19668</v>
      </c>
      <c r="P3854" t="s">
        <v>5177</v>
      </c>
      <c r="Q3854" t="s">
        <v>58</v>
      </c>
      <c r="R3854" t="s">
        <v>23547</v>
      </c>
      <c r="S3854" s="189" t="s">
        <v>235</v>
      </c>
      <c r="T3854" t="s">
        <v>64</v>
      </c>
      <c r="U3854" t="s">
        <v>48</v>
      </c>
      <c r="V3854" t="s">
        <v>49</v>
      </c>
      <c r="W3854" t="s">
        <v>23548</v>
      </c>
      <c r="X3854" s="126">
        <v>31601</v>
      </c>
      <c r="Y3854" t="s">
        <v>23549</v>
      </c>
      <c r="Z3854" s="126">
        <v>44501</v>
      </c>
      <c r="AA3854" s="126">
        <v>44561</v>
      </c>
      <c r="AB3854" t="s">
        <v>302</v>
      </c>
      <c r="AC3854" t="s">
        <v>6628</v>
      </c>
      <c r="AD3854" t="s">
        <v>40</v>
      </c>
    </row>
    <row r="3855" spans="1:30" x14ac:dyDescent="0.25">
      <c r="A3855" t="s">
        <v>3251</v>
      </c>
      <c r="B3855" t="s">
        <v>27</v>
      </c>
      <c r="C3855" t="s">
        <v>28</v>
      </c>
      <c r="D3855" t="s">
        <v>29</v>
      </c>
      <c r="E3855" t="s">
        <v>30</v>
      </c>
      <c r="F3855" t="s">
        <v>3105</v>
      </c>
      <c r="G3855" t="s">
        <v>3106</v>
      </c>
      <c r="H3855" t="s">
        <v>6354</v>
      </c>
      <c r="I3855" t="s">
        <v>6191</v>
      </c>
      <c r="J3855" t="s">
        <v>3251</v>
      </c>
      <c r="K3855" t="s">
        <v>31</v>
      </c>
      <c r="L3855" t="s">
        <v>31</v>
      </c>
      <c r="M3855" t="s">
        <v>42</v>
      </c>
      <c r="N3855" t="s">
        <v>43</v>
      </c>
      <c r="O3855" t="s">
        <v>3252</v>
      </c>
      <c r="P3855" t="s">
        <v>152</v>
      </c>
      <c r="Q3855" t="s">
        <v>54</v>
      </c>
      <c r="R3855" t="s">
        <v>14956</v>
      </c>
      <c r="S3855" t="str">
        <f t="shared" si="56"/>
        <v>RAMOS ALIAGA, NOEMI YESENIA</v>
      </c>
      <c r="T3855" t="s">
        <v>59</v>
      </c>
      <c r="U3855" t="s">
        <v>48</v>
      </c>
      <c r="V3855" t="s">
        <v>16183</v>
      </c>
      <c r="W3855" t="s">
        <v>19669</v>
      </c>
      <c r="X3855" s="126">
        <v>27437</v>
      </c>
      <c r="Y3855" t="s">
        <v>14957</v>
      </c>
      <c r="Z3855" s="126">
        <v>44501</v>
      </c>
      <c r="AA3855" s="126">
        <v>44561</v>
      </c>
      <c r="AB3855" t="s">
        <v>38</v>
      </c>
      <c r="AC3855" t="s">
        <v>39</v>
      </c>
      <c r="AD3855" t="s">
        <v>40</v>
      </c>
    </row>
    <row r="3856" spans="1:30" x14ac:dyDescent="0.25">
      <c r="A3856" t="s">
        <v>3253</v>
      </c>
      <c r="B3856" t="s">
        <v>27</v>
      </c>
      <c r="C3856" t="s">
        <v>28</v>
      </c>
      <c r="D3856" t="s">
        <v>29</v>
      </c>
      <c r="E3856" t="s">
        <v>30</v>
      </c>
      <c r="F3856" t="s">
        <v>3105</v>
      </c>
      <c r="G3856" t="s">
        <v>3106</v>
      </c>
      <c r="H3856" t="s">
        <v>6354</v>
      </c>
      <c r="I3856" t="s">
        <v>6191</v>
      </c>
      <c r="J3856" t="s">
        <v>3253</v>
      </c>
      <c r="K3856" t="s">
        <v>31</v>
      </c>
      <c r="L3856" t="s">
        <v>31</v>
      </c>
      <c r="M3856" t="s">
        <v>42</v>
      </c>
      <c r="N3856" t="s">
        <v>43</v>
      </c>
      <c r="O3856" t="s">
        <v>3254</v>
      </c>
      <c r="P3856" t="s">
        <v>797</v>
      </c>
      <c r="Q3856" t="s">
        <v>485</v>
      </c>
      <c r="R3856" t="s">
        <v>483</v>
      </c>
      <c r="S3856" t="str">
        <f t="shared" si="56"/>
        <v>SARDON CONTRERAS, NORMA</v>
      </c>
      <c r="T3856" t="s">
        <v>59</v>
      </c>
      <c r="U3856" t="s">
        <v>48</v>
      </c>
      <c r="V3856" t="s">
        <v>49</v>
      </c>
      <c r="W3856" t="s">
        <v>19670</v>
      </c>
      <c r="X3856" s="126">
        <v>26001</v>
      </c>
      <c r="Y3856" t="s">
        <v>3255</v>
      </c>
      <c r="AB3856" t="s">
        <v>38</v>
      </c>
      <c r="AC3856" t="s">
        <v>39</v>
      </c>
      <c r="AD3856" t="s">
        <v>40</v>
      </c>
    </row>
    <row r="3857" spans="1:30" x14ac:dyDescent="0.25">
      <c r="A3857" t="s">
        <v>3256</v>
      </c>
      <c r="B3857" t="s">
        <v>27</v>
      </c>
      <c r="C3857" t="s">
        <v>28</v>
      </c>
      <c r="D3857" t="s">
        <v>29</v>
      </c>
      <c r="E3857" t="s">
        <v>30</v>
      </c>
      <c r="F3857" t="s">
        <v>3105</v>
      </c>
      <c r="G3857" t="s">
        <v>3106</v>
      </c>
      <c r="H3857" t="s">
        <v>6354</v>
      </c>
      <c r="I3857" t="s">
        <v>6191</v>
      </c>
      <c r="J3857" t="s">
        <v>3256</v>
      </c>
      <c r="K3857" t="s">
        <v>31</v>
      </c>
      <c r="L3857" t="s">
        <v>31</v>
      </c>
      <c r="M3857" t="s">
        <v>42</v>
      </c>
      <c r="N3857" t="s">
        <v>43</v>
      </c>
      <c r="O3857" t="s">
        <v>3257</v>
      </c>
      <c r="P3857" t="s">
        <v>327</v>
      </c>
      <c r="Q3857" t="s">
        <v>328</v>
      </c>
      <c r="R3857" t="s">
        <v>3029</v>
      </c>
      <c r="S3857" t="str">
        <f t="shared" si="56"/>
        <v>TOMA VILCANQUI, OLEGARIO</v>
      </c>
      <c r="T3857" t="s">
        <v>64</v>
      </c>
      <c r="U3857" t="s">
        <v>48</v>
      </c>
      <c r="V3857" t="s">
        <v>49</v>
      </c>
      <c r="W3857" t="s">
        <v>19671</v>
      </c>
      <c r="X3857" s="126">
        <v>26928</v>
      </c>
      <c r="Y3857" t="s">
        <v>3258</v>
      </c>
      <c r="AB3857" t="s">
        <v>38</v>
      </c>
      <c r="AC3857" t="s">
        <v>39</v>
      </c>
      <c r="AD3857" t="s">
        <v>40</v>
      </c>
    </row>
    <row r="3858" spans="1:30" x14ac:dyDescent="0.25">
      <c r="A3858" t="s">
        <v>3259</v>
      </c>
      <c r="B3858" t="s">
        <v>27</v>
      </c>
      <c r="C3858" t="s">
        <v>28</v>
      </c>
      <c r="D3858" t="s">
        <v>29</v>
      </c>
      <c r="E3858" t="s">
        <v>30</v>
      </c>
      <c r="F3858" t="s">
        <v>3105</v>
      </c>
      <c r="G3858" t="s">
        <v>3106</v>
      </c>
      <c r="H3858" t="s">
        <v>6354</v>
      </c>
      <c r="I3858" t="s">
        <v>6191</v>
      </c>
      <c r="J3858" t="s">
        <v>3259</v>
      </c>
      <c r="K3858" t="s">
        <v>31</v>
      </c>
      <c r="L3858" t="s">
        <v>31</v>
      </c>
      <c r="M3858" t="s">
        <v>42</v>
      </c>
      <c r="N3858" t="s">
        <v>61</v>
      </c>
      <c r="O3858" t="s">
        <v>19672</v>
      </c>
      <c r="P3858" t="s">
        <v>182</v>
      </c>
      <c r="Q3858" t="s">
        <v>618</v>
      </c>
      <c r="R3858" t="s">
        <v>86</v>
      </c>
      <c r="S3858" s="189" t="s">
        <v>235</v>
      </c>
      <c r="T3858" t="s">
        <v>64</v>
      </c>
      <c r="U3858" t="s">
        <v>48</v>
      </c>
      <c r="V3858" t="s">
        <v>49</v>
      </c>
      <c r="W3858" t="s">
        <v>23550</v>
      </c>
      <c r="X3858" s="126">
        <v>32415</v>
      </c>
      <c r="Y3858" t="s">
        <v>23551</v>
      </c>
      <c r="Z3858" s="126">
        <v>44256</v>
      </c>
      <c r="AA3858" s="126">
        <v>44561</v>
      </c>
      <c r="AB3858" t="s">
        <v>38</v>
      </c>
      <c r="AC3858" t="s">
        <v>6628</v>
      </c>
      <c r="AD3858" t="s">
        <v>40</v>
      </c>
    </row>
    <row r="3859" spans="1:30" x14ac:dyDescent="0.25">
      <c r="A3859" t="s">
        <v>3260</v>
      </c>
      <c r="B3859" t="s">
        <v>27</v>
      </c>
      <c r="C3859" t="s">
        <v>28</v>
      </c>
      <c r="D3859" t="s">
        <v>29</v>
      </c>
      <c r="E3859" t="s">
        <v>30</v>
      </c>
      <c r="F3859" t="s">
        <v>3105</v>
      </c>
      <c r="G3859" t="s">
        <v>3106</v>
      </c>
      <c r="H3859" t="s">
        <v>6354</v>
      </c>
      <c r="I3859" t="s">
        <v>6191</v>
      </c>
      <c r="J3859" t="s">
        <v>3260</v>
      </c>
      <c r="K3859" t="s">
        <v>31</v>
      </c>
      <c r="L3859" t="s">
        <v>31</v>
      </c>
      <c r="M3859" t="s">
        <v>42</v>
      </c>
      <c r="N3859" t="s">
        <v>43</v>
      </c>
      <c r="O3859" t="s">
        <v>141</v>
      </c>
      <c r="P3859" t="s">
        <v>288</v>
      </c>
      <c r="Q3859" t="s">
        <v>126</v>
      </c>
      <c r="R3859" t="s">
        <v>982</v>
      </c>
      <c r="S3859" t="str">
        <f t="shared" si="56"/>
        <v>ALVAREZ FLORES, LEONCIO</v>
      </c>
      <c r="T3859" t="s">
        <v>64</v>
      </c>
      <c r="U3859" t="s">
        <v>48</v>
      </c>
      <c r="V3859" t="s">
        <v>49</v>
      </c>
      <c r="W3859" t="s">
        <v>19673</v>
      </c>
      <c r="X3859" s="126">
        <v>25582</v>
      </c>
      <c r="Y3859" t="s">
        <v>3261</v>
      </c>
      <c r="AB3859" t="s">
        <v>38</v>
      </c>
      <c r="AC3859" t="s">
        <v>39</v>
      </c>
      <c r="AD3859" t="s">
        <v>40</v>
      </c>
    </row>
    <row r="3860" spans="1:30" x14ac:dyDescent="0.25">
      <c r="A3860" t="s">
        <v>3262</v>
      </c>
      <c r="B3860" t="s">
        <v>27</v>
      </c>
      <c r="C3860" t="s">
        <v>28</v>
      </c>
      <c r="D3860" t="s">
        <v>29</v>
      </c>
      <c r="E3860" t="s">
        <v>30</v>
      </c>
      <c r="F3860" t="s">
        <v>3105</v>
      </c>
      <c r="G3860" t="s">
        <v>3106</v>
      </c>
      <c r="H3860" t="s">
        <v>6354</v>
      </c>
      <c r="I3860" t="s">
        <v>6191</v>
      </c>
      <c r="J3860" t="s">
        <v>3262</v>
      </c>
      <c r="K3860" t="s">
        <v>31</v>
      </c>
      <c r="L3860" t="s">
        <v>31</v>
      </c>
      <c r="M3860" t="s">
        <v>42</v>
      </c>
      <c r="N3860" t="s">
        <v>43</v>
      </c>
      <c r="O3860" t="s">
        <v>3263</v>
      </c>
      <c r="P3860" t="s">
        <v>506</v>
      </c>
      <c r="Q3860" t="s">
        <v>76</v>
      </c>
      <c r="R3860" t="s">
        <v>408</v>
      </c>
      <c r="S3860" t="str">
        <f t="shared" si="56"/>
        <v>MARCA CONDORI, FELIX</v>
      </c>
      <c r="T3860" t="s">
        <v>64</v>
      </c>
      <c r="U3860" t="s">
        <v>48</v>
      </c>
      <c r="V3860" t="s">
        <v>49</v>
      </c>
      <c r="W3860" t="s">
        <v>19674</v>
      </c>
      <c r="X3860" s="126">
        <v>29509</v>
      </c>
      <c r="Y3860" t="s">
        <v>1637</v>
      </c>
      <c r="AB3860" t="s">
        <v>38</v>
      </c>
      <c r="AC3860" t="s">
        <v>39</v>
      </c>
      <c r="AD3860" t="s">
        <v>40</v>
      </c>
    </row>
    <row r="3861" spans="1:30" x14ac:dyDescent="0.25">
      <c r="A3861" t="s">
        <v>3264</v>
      </c>
      <c r="B3861" t="s">
        <v>27</v>
      </c>
      <c r="C3861" t="s">
        <v>28</v>
      </c>
      <c r="D3861" t="s">
        <v>29</v>
      </c>
      <c r="E3861" t="s">
        <v>30</v>
      </c>
      <c r="F3861" t="s">
        <v>3105</v>
      </c>
      <c r="G3861" t="s">
        <v>3106</v>
      </c>
      <c r="H3861" t="s">
        <v>6354</v>
      </c>
      <c r="I3861" t="s">
        <v>6191</v>
      </c>
      <c r="J3861" t="s">
        <v>3264</v>
      </c>
      <c r="K3861" t="s">
        <v>31</v>
      </c>
      <c r="L3861" t="s">
        <v>31</v>
      </c>
      <c r="M3861" t="s">
        <v>42</v>
      </c>
      <c r="N3861" t="s">
        <v>43</v>
      </c>
      <c r="O3861" t="s">
        <v>6431</v>
      </c>
      <c r="P3861" t="s">
        <v>254</v>
      </c>
      <c r="Q3861" t="s">
        <v>519</v>
      </c>
      <c r="R3861" t="s">
        <v>14467</v>
      </c>
      <c r="S3861" t="str">
        <f t="shared" si="56"/>
        <v>SALAS MENDIZABAL, BRENDA KAREN</v>
      </c>
      <c r="T3861" t="s">
        <v>64</v>
      </c>
      <c r="U3861" t="s">
        <v>48</v>
      </c>
      <c r="V3861" t="s">
        <v>49</v>
      </c>
      <c r="W3861" t="s">
        <v>19675</v>
      </c>
      <c r="X3861" s="126">
        <v>31605</v>
      </c>
      <c r="Y3861" t="s">
        <v>14468</v>
      </c>
      <c r="AB3861" t="s">
        <v>38</v>
      </c>
      <c r="AC3861" t="s">
        <v>39</v>
      </c>
      <c r="AD3861" t="s">
        <v>40</v>
      </c>
    </row>
    <row r="3862" spans="1:30" x14ac:dyDescent="0.25">
      <c r="A3862" t="s">
        <v>19676</v>
      </c>
      <c r="B3862" t="s">
        <v>27</v>
      </c>
      <c r="C3862" t="s">
        <v>28</v>
      </c>
      <c r="D3862" t="s">
        <v>29</v>
      </c>
      <c r="E3862" t="s">
        <v>30</v>
      </c>
      <c r="F3862" t="s">
        <v>3105</v>
      </c>
      <c r="G3862" t="s">
        <v>3106</v>
      </c>
      <c r="H3862" t="s">
        <v>6354</v>
      </c>
      <c r="I3862" t="s">
        <v>6191</v>
      </c>
      <c r="J3862" t="s">
        <v>19676</v>
      </c>
      <c r="K3862" t="s">
        <v>31</v>
      </c>
      <c r="L3862" t="s">
        <v>31</v>
      </c>
      <c r="M3862" t="s">
        <v>42</v>
      </c>
      <c r="N3862" t="s">
        <v>61</v>
      </c>
      <c r="O3862" t="s">
        <v>18689</v>
      </c>
      <c r="P3862" t="s">
        <v>254</v>
      </c>
      <c r="Q3862" t="s">
        <v>671</v>
      </c>
      <c r="R3862" t="s">
        <v>950</v>
      </c>
      <c r="S3862" s="189" t="s">
        <v>235</v>
      </c>
      <c r="T3862" t="s">
        <v>64</v>
      </c>
      <c r="U3862" t="s">
        <v>860</v>
      </c>
      <c r="V3862" t="s">
        <v>49</v>
      </c>
      <c r="W3862" t="s">
        <v>23552</v>
      </c>
      <c r="X3862" s="126">
        <v>25351</v>
      </c>
      <c r="Y3862" t="s">
        <v>23553</v>
      </c>
      <c r="Z3862" s="126">
        <v>44256</v>
      </c>
      <c r="AA3862" s="126">
        <v>44561</v>
      </c>
      <c r="AB3862" t="s">
        <v>2185</v>
      </c>
      <c r="AC3862" t="s">
        <v>6628</v>
      </c>
      <c r="AD3862" t="s">
        <v>40</v>
      </c>
    </row>
    <row r="3863" spans="1:30" x14ac:dyDescent="0.25">
      <c r="A3863" t="s">
        <v>19677</v>
      </c>
      <c r="B3863" t="s">
        <v>27</v>
      </c>
      <c r="C3863" t="s">
        <v>28</v>
      </c>
      <c r="D3863" t="s">
        <v>29</v>
      </c>
      <c r="E3863" t="s">
        <v>30</v>
      </c>
      <c r="F3863" t="s">
        <v>3105</v>
      </c>
      <c r="G3863" t="s">
        <v>3106</v>
      </c>
      <c r="H3863" t="s">
        <v>6354</v>
      </c>
      <c r="I3863" t="s">
        <v>6191</v>
      </c>
      <c r="J3863" t="s">
        <v>19677</v>
      </c>
      <c r="K3863" t="s">
        <v>31</v>
      </c>
      <c r="L3863" t="s">
        <v>31</v>
      </c>
      <c r="M3863" t="s">
        <v>42</v>
      </c>
      <c r="N3863" t="s">
        <v>61</v>
      </c>
      <c r="O3863" t="s">
        <v>18689</v>
      </c>
      <c r="P3863" t="s">
        <v>193</v>
      </c>
      <c r="Q3863" t="s">
        <v>158</v>
      </c>
      <c r="R3863" t="s">
        <v>22905</v>
      </c>
      <c r="S3863" s="189" t="s">
        <v>235</v>
      </c>
      <c r="T3863" t="s">
        <v>64</v>
      </c>
      <c r="U3863" t="s">
        <v>784</v>
      </c>
      <c r="V3863" t="s">
        <v>49</v>
      </c>
      <c r="W3863" t="s">
        <v>22906</v>
      </c>
      <c r="X3863" s="126">
        <v>33844</v>
      </c>
      <c r="Y3863" t="s">
        <v>22907</v>
      </c>
      <c r="Z3863" s="126">
        <v>44470</v>
      </c>
      <c r="AA3863" s="126">
        <v>44561</v>
      </c>
      <c r="AB3863" t="s">
        <v>2185</v>
      </c>
      <c r="AC3863" t="s">
        <v>6628</v>
      </c>
      <c r="AD3863" t="s">
        <v>40</v>
      </c>
    </row>
    <row r="3864" spans="1:30" x14ac:dyDescent="0.25">
      <c r="A3864" t="s">
        <v>3265</v>
      </c>
      <c r="B3864" t="s">
        <v>27</v>
      </c>
      <c r="C3864" t="s">
        <v>28</v>
      </c>
      <c r="D3864" t="s">
        <v>29</v>
      </c>
      <c r="E3864" t="s">
        <v>30</v>
      </c>
      <c r="F3864" t="s">
        <v>3105</v>
      </c>
      <c r="G3864" t="s">
        <v>3106</v>
      </c>
      <c r="H3864" t="s">
        <v>6354</v>
      </c>
      <c r="I3864" t="s">
        <v>6191</v>
      </c>
      <c r="J3864" t="s">
        <v>3265</v>
      </c>
      <c r="K3864" t="s">
        <v>31</v>
      </c>
      <c r="L3864" t="s">
        <v>77</v>
      </c>
      <c r="M3864" t="s">
        <v>77</v>
      </c>
      <c r="N3864" t="s">
        <v>43</v>
      </c>
      <c r="O3864" t="s">
        <v>53</v>
      </c>
      <c r="P3864" t="s">
        <v>285</v>
      </c>
      <c r="Q3864" t="s">
        <v>729</v>
      </c>
      <c r="R3864" t="s">
        <v>3266</v>
      </c>
      <c r="S3864" t="str">
        <f t="shared" si="56"/>
        <v>ASTOQUILCA ARANA, EDGAR CARLOS</v>
      </c>
      <c r="T3864" t="s">
        <v>41</v>
      </c>
      <c r="U3864" t="s">
        <v>48</v>
      </c>
      <c r="V3864" t="s">
        <v>49</v>
      </c>
      <c r="W3864" t="s">
        <v>19678</v>
      </c>
      <c r="X3864" s="126">
        <v>21509</v>
      </c>
      <c r="Y3864" t="s">
        <v>3267</v>
      </c>
      <c r="AB3864" t="s">
        <v>38</v>
      </c>
      <c r="AC3864" t="s">
        <v>80</v>
      </c>
      <c r="AD3864" t="s">
        <v>40</v>
      </c>
    </row>
    <row r="3865" spans="1:30" x14ac:dyDescent="0.25">
      <c r="A3865" t="s">
        <v>3268</v>
      </c>
      <c r="B3865" t="s">
        <v>27</v>
      </c>
      <c r="C3865" t="s">
        <v>28</v>
      </c>
      <c r="D3865" t="s">
        <v>29</v>
      </c>
      <c r="E3865" t="s">
        <v>30</v>
      </c>
      <c r="F3865" t="s">
        <v>3105</v>
      </c>
      <c r="G3865" t="s">
        <v>3106</v>
      </c>
      <c r="H3865" t="s">
        <v>6354</v>
      </c>
      <c r="I3865" t="s">
        <v>6191</v>
      </c>
      <c r="J3865" t="s">
        <v>3268</v>
      </c>
      <c r="K3865" t="s">
        <v>31</v>
      </c>
      <c r="L3865" t="s">
        <v>77</v>
      </c>
      <c r="M3865" t="s">
        <v>77</v>
      </c>
      <c r="N3865" t="s">
        <v>43</v>
      </c>
      <c r="O3865" t="s">
        <v>3269</v>
      </c>
      <c r="P3865" t="s">
        <v>150</v>
      </c>
      <c r="Q3865" t="s">
        <v>218</v>
      </c>
      <c r="R3865" t="s">
        <v>5561</v>
      </c>
      <c r="S3865" t="str">
        <f t="shared" si="56"/>
        <v>LAURA PARI, SANTOS CEFERINO</v>
      </c>
      <c r="T3865" t="s">
        <v>41</v>
      </c>
      <c r="U3865" t="s">
        <v>48</v>
      </c>
      <c r="V3865" t="s">
        <v>49</v>
      </c>
      <c r="W3865" t="s">
        <v>19679</v>
      </c>
      <c r="X3865" s="126">
        <v>21709</v>
      </c>
      <c r="Y3865" t="s">
        <v>5562</v>
      </c>
      <c r="AB3865" t="s">
        <v>38</v>
      </c>
      <c r="AC3865" t="s">
        <v>80</v>
      </c>
      <c r="AD3865" t="s">
        <v>40</v>
      </c>
    </row>
    <row r="3866" spans="1:30" x14ac:dyDescent="0.25">
      <c r="A3866" t="s">
        <v>3270</v>
      </c>
      <c r="B3866" t="s">
        <v>27</v>
      </c>
      <c r="C3866" t="s">
        <v>28</v>
      </c>
      <c r="D3866" t="s">
        <v>29</v>
      </c>
      <c r="E3866" t="s">
        <v>30</v>
      </c>
      <c r="F3866" t="s">
        <v>3105</v>
      </c>
      <c r="G3866" t="s">
        <v>3106</v>
      </c>
      <c r="H3866" t="s">
        <v>6354</v>
      </c>
      <c r="I3866" t="s">
        <v>6191</v>
      </c>
      <c r="J3866" t="s">
        <v>3270</v>
      </c>
      <c r="K3866" t="s">
        <v>31</v>
      </c>
      <c r="L3866" t="s">
        <v>77</v>
      </c>
      <c r="M3866" t="s">
        <v>77</v>
      </c>
      <c r="N3866" t="s">
        <v>43</v>
      </c>
      <c r="O3866" t="s">
        <v>53</v>
      </c>
      <c r="P3866" t="s">
        <v>126</v>
      </c>
      <c r="Q3866" t="s">
        <v>186</v>
      </c>
      <c r="R3866" t="s">
        <v>3271</v>
      </c>
      <c r="S3866" t="str">
        <f t="shared" si="56"/>
        <v>FLORES ORDOÑEZ, DOMINGA</v>
      </c>
      <c r="T3866" t="s">
        <v>41</v>
      </c>
      <c r="U3866" t="s">
        <v>48</v>
      </c>
      <c r="V3866" t="s">
        <v>49</v>
      </c>
      <c r="W3866" t="s">
        <v>19680</v>
      </c>
      <c r="X3866" s="126">
        <v>21174</v>
      </c>
      <c r="Y3866" t="s">
        <v>3272</v>
      </c>
      <c r="AB3866" t="s">
        <v>38</v>
      </c>
      <c r="AC3866" t="s">
        <v>80</v>
      </c>
      <c r="AD3866" t="s">
        <v>40</v>
      </c>
    </row>
    <row r="3867" spans="1:30" x14ac:dyDescent="0.25">
      <c r="A3867" t="s">
        <v>3273</v>
      </c>
      <c r="B3867" t="s">
        <v>27</v>
      </c>
      <c r="C3867" t="s">
        <v>28</v>
      </c>
      <c r="D3867" t="s">
        <v>29</v>
      </c>
      <c r="E3867" t="s">
        <v>30</v>
      </c>
      <c r="F3867" t="s">
        <v>3105</v>
      </c>
      <c r="G3867" t="s">
        <v>3106</v>
      </c>
      <c r="H3867" t="s">
        <v>6354</v>
      </c>
      <c r="I3867" t="s">
        <v>6191</v>
      </c>
      <c r="J3867" t="s">
        <v>3273</v>
      </c>
      <c r="K3867" t="s">
        <v>31</v>
      </c>
      <c r="L3867" t="s">
        <v>77</v>
      </c>
      <c r="M3867" t="s">
        <v>77</v>
      </c>
      <c r="N3867" t="s">
        <v>61</v>
      </c>
      <c r="O3867" t="s">
        <v>19681</v>
      </c>
      <c r="P3867" t="s">
        <v>126</v>
      </c>
      <c r="Q3867" t="s">
        <v>126</v>
      </c>
      <c r="R3867" t="s">
        <v>3097</v>
      </c>
      <c r="S3867" s="189" t="s">
        <v>235</v>
      </c>
      <c r="T3867" t="s">
        <v>41</v>
      </c>
      <c r="U3867" t="s">
        <v>48</v>
      </c>
      <c r="V3867" t="s">
        <v>49</v>
      </c>
      <c r="W3867" t="s">
        <v>23554</v>
      </c>
      <c r="X3867" s="126">
        <v>28245</v>
      </c>
      <c r="Y3867" t="s">
        <v>23555</v>
      </c>
      <c r="Z3867" s="126">
        <v>44256</v>
      </c>
      <c r="AA3867" s="126">
        <v>44561</v>
      </c>
      <c r="AB3867" t="s">
        <v>38</v>
      </c>
      <c r="AC3867" t="s">
        <v>80</v>
      </c>
      <c r="AD3867" t="s">
        <v>40</v>
      </c>
    </row>
    <row r="3868" spans="1:30" x14ac:dyDescent="0.25">
      <c r="A3868" t="s">
        <v>3274</v>
      </c>
      <c r="B3868" t="s">
        <v>27</v>
      </c>
      <c r="C3868" t="s">
        <v>28</v>
      </c>
      <c r="D3868" t="s">
        <v>29</v>
      </c>
      <c r="E3868" t="s">
        <v>30</v>
      </c>
      <c r="F3868" t="s">
        <v>3105</v>
      </c>
      <c r="G3868" t="s">
        <v>3106</v>
      </c>
      <c r="H3868" t="s">
        <v>6354</v>
      </c>
      <c r="I3868" t="s">
        <v>6191</v>
      </c>
      <c r="J3868" t="s">
        <v>3274</v>
      </c>
      <c r="K3868" t="s">
        <v>90</v>
      </c>
      <c r="L3868" t="s">
        <v>730</v>
      </c>
      <c r="M3868" t="s">
        <v>3275</v>
      </c>
      <c r="N3868" t="s">
        <v>43</v>
      </c>
      <c r="O3868" t="s">
        <v>53</v>
      </c>
      <c r="P3868" t="s">
        <v>330</v>
      </c>
      <c r="Q3868" t="s">
        <v>193</v>
      </c>
      <c r="R3868" t="s">
        <v>231</v>
      </c>
      <c r="S3868" t="str">
        <f t="shared" si="56"/>
        <v>COAQUIRA APAZA, EUSEBIA</v>
      </c>
      <c r="T3868" t="s">
        <v>1860</v>
      </c>
      <c r="U3868" t="s">
        <v>37</v>
      </c>
      <c r="V3868" t="s">
        <v>49</v>
      </c>
      <c r="W3868" t="s">
        <v>19682</v>
      </c>
      <c r="X3868" s="126">
        <v>21480</v>
      </c>
      <c r="Y3868" t="s">
        <v>3276</v>
      </c>
      <c r="AB3868" t="s">
        <v>38</v>
      </c>
      <c r="AC3868" t="s">
        <v>95</v>
      </c>
      <c r="AD3868" t="s">
        <v>40</v>
      </c>
    </row>
    <row r="3869" spans="1:30" x14ac:dyDescent="0.25">
      <c r="A3869" t="s">
        <v>3277</v>
      </c>
      <c r="B3869" t="s">
        <v>27</v>
      </c>
      <c r="C3869" t="s">
        <v>28</v>
      </c>
      <c r="D3869" t="s">
        <v>29</v>
      </c>
      <c r="E3869" t="s">
        <v>30</v>
      </c>
      <c r="F3869" t="s">
        <v>3105</v>
      </c>
      <c r="G3869" t="s">
        <v>3106</v>
      </c>
      <c r="H3869" t="s">
        <v>6354</v>
      </c>
      <c r="I3869" t="s">
        <v>6191</v>
      </c>
      <c r="J3869" t="s">
        <v>3277</v>
      </c>
      <c r="K3869" t="s">
        <v>90</v>
      </c>
      <c r="L3869" t="s">
        <v>730</v>
      </c>
      <c r="M3869" t="s">
        <v>1346</v>
      </c>
      <c r="N3869" t="s">
        <v>61</v>
      </c>
      <c r="O3869" t="s">
        <v>3278</v>
      </c>
      <c r="P3869" t="s">
        <v>382</v>
      </c>
      <c r="Q3869" t="s">
        <v>152</v>
      </c>
      <c r="R3869" t="s">
        <v>23556</v>
      </c>
      <c r="S3869" s="189" t="s">
        <v>235</v>
      </c>
      <c r="T3869" t="s">
        <v>766</v>
      </c>
      <c r="U3869" t="s">
        <v>37</v>
      </c>
      <c r="V3869" t="s">
        <v>49</v>
      </c>
      <c r="W3869" t="s">
        <v>23557</v>
      </c>
      <c r="X3869" s="126">
        <v>28811</v>
      </c>
      <c r="Y3869" t="s">
        <v>23558</v>
      </c>
      <c r="Z3869" s="126">
        <v>44197</v>
      </c>
      <c r="AA3869" s="126">
        <v>44561</v>
      </c>
      <c r="AB3869" t="s">
        <v>38</v>
      </c>
      <c r="AC3869" t="s">
        <v>95</v>
      </c>
      <c r="AD3869" t="s">
        <v>40</v>
      </c>
    </row>
    <row r="3870" spans="1:30" x14ac:dyDescent="0.25">
      <c r="A3870" t="s">
        <v>3279</v>
      </c>
      <c r="B3870" t="s">
        <v>27</v>
      </c>
      <c r="C3870" t="s">
        <v>28</v>
      </c>
      <c r="D3870" t="s">
        <v>29</v>
      </c>
      <c r="E3870" t="s">
        <v>30</v>
      </c>
      <c r="F3870" t="s">
        <v>3105</v>
      </c>
      <c r="G3870" t="s">
        <v>3106</v>
      </c>
      <c r="H3870" t="s">
        <v>6354</v>
      </c>
      <c r="I3870" t="s">
        <v>6191</v>
      </c>
      <c r="J3870" t="s">
        <v>3279</v>
      </c>
      <c r="K3870" t="s">
        <v>90</v>
      </c>
      <c r="L3870" t="s">
        <v>730</v>
      </c>
      <c r="M3870" t="s">
        <v>731</v>
      </c>
      <c r="N3870" t="s">
        <v>43</v>
      </c>
      <c r="O3870" t="s">
        <v>53</v>
      </c>
      <c r="P3870" t="s">
        <v>199</v>
      </c>
      <c r="Q3870" t="s">
        <v>284</v>
      </c>
      <c r="R3870" t="s">
        <v>3280</v>
      </c>
      <c r="S3870" t="str">
        <f t="shared" si="56"/>
        <v>PORTUGAL SOSA, GRIMANESA ELIZABETH</v>
      </c>
      <c r="T3870" t="s">
        <v>1349</v>
      </c>
      <c r="U3870" t="s">
        <v>37</v>
      </c>
      <c r="V3870" t="s">
        <v>49</v>
      </c>
      <c r="W3870" t="s">
        <v>19683</v>
      </c>
      <c r="X3870" s="126">
        <v>20775</v>
      </c>
      <c r="Y3870" t="s">
        <v>3281</v>
      </c>
      <c r="AB3870" t="s">
        <v>38</v>
      </c>
      <c r="AC3870" t="s">
        <v>95</v>
      </c>
      <c r="AD3870" t="s">
        <v>40</v>
      </c>
    </row>
    <row r="3871" spans="1:30" x14ac:dyDescent="0.25">
      <c r="A3871" t="s">
        <v>3282</v>
      </c>
      <c r="B3871" t="s">
        <v>27</v>
      </c>
      <c r="C3871" t="s">
        <v>28</v>
      </c>
      <c r="D3871" t="s">
        <v>29</v>
      </c>
      <c r="E3871" t="s">
        <v>30</v>
      </c>
      <c r="F3871" t="s">
        <v>3105</v>
      </c>
      <c r="G3871" t="s">
        <v>3106</v>
      </c>
      <c r="H3871" t="s">
        <v>6354</v>
      </c>
      <c r="I3871" t="s">
        <v>6191</v>
      </c>
      <c r="J3871" t="s">
        <v>3282</v>
      </c>
      <c r="K3871" t="s">
        <v>90</v>
      </c>
      <c r="L3871" t="s">
        <v>720</v>
      </c>
      <c r="M3871" t="s">
        <v>3283</v>
      </c>
      <c r="N3871" t="s">
        <v>43</v>
      </c>
      <c r="O3871" t="s">
        <v>3284</v>
      </c>
      <c r="P3871" t="s">
        <v>693</v>
      </c>
      <c r="Q3871" t="s">
        <v>272</v>
      </c>
      <c r="R3871" t="s">
        <v>616</v>
      </c>
      <c r="S3871" t="str">
        <f t="shared" si="56"/>
        <v>ARI ALI, YOVANA</v>
      </c>
      <c r="T3871" t="s">
        <v>192</v>
      </c>
      <c r="U3871" t="s">
        <v>37</v>
      </c>
      <c r="V3871" t="s">
        <v>49</v>
      </c>
      <c r="W3871" t="s">
        <v>19684</v>
      </c>
      <c r="X3871" s="126">
        <v>27353</v>
      </c>
      <c r="Y3871" t="s">
        <v>3285</v>
      </c>
      <c r="AB3871" t="s">
        <v>38</v>
      </c>
      <c r="AC3871" t="s">
        <v>95</v>
      </c>
      <c r="AD3871" t="s">
        <v>40</v>
      </c>
    </row>
    <row r="3872" spans="1:30" x14ac:dyDescent="0.25">
      <c r="A3872" t="s">
        <v>3286</v>
      </c>
      <c r="B3872" t="s">
        <v>27</v>
      </c>
      <c r="C3872" t="s">
        <v>28</v>
      </c>
      <c r="D3872" t="s">
        <v>29</v>
      </c>
      <c r="E3872" t="s">
        <v>30</v>
      </c>
      <c r="F3872" t="s">
        <v>3105</v>
      </c>
      <c r="G3872" t="s">
        <v>3106</v>
      </c>
      <c r="H3872" t="s">
        <v>6354</v>
      </c>
      <c r="I3872" t="s">
        <v>6191</v>
      </c>
      <c r="J3872" t="s">
        <v>3286</v>
      </c>
      <c r="K3872" t="s">
        <v>90</v>
      </c>
      <c r="L3872" t="s">
        <v>720</v>
      </c>
      <c r="M3872" t="s">
        <v>1352</v>
      </c>
      <c r="N3872" t="s">
        <v>43</v>
      </c>
      <c r="O3872" t="s">
        <v>53</v>
      </c>
      <c r="P3872" t="s">
        <v>323</v>
      </c>
      <c r="Q3872" t="s">
        <v>3287</v>
      </c>
      <c r="R3872" t="s">
        <v>3288</v>
      </c>
      <c r="S3872" t="str">
        <f t="shared" si="56"/>
        <v>ZARATE RUEDA, MARIA GUADALUPE</v>
      </c>
      <c r="T3872" t="s">
        <v>722</v>
      </c>
      <c r="U3872" t="s">
        <v>37</v>
      </c>
      <c r="V3872" t="s">
        <v>49</v>
      </c>
      <c r="W3872" t="s">
        <v>19685</v>
      </c>
      <c r="X3872" s="126">
        <v>24435</v>
      </c>
      <c r="Y3872" t="s">
        <v>3289</v>
      </c>
      <c r="AB3872" t="s">
        <v>38</v>
      </c>
      <c r="AC3872" t="s">
        <v>95</v>
      </c>
      <c r="AD3872" t="s">
        <v>40</v>
      </c>
    </row>
    <row r="3873" spans="1:30" x14ac:dyDescent="0.25">
      <c r="A3873" t="s">
        <v>1367</v>
      </c>
      <c r="B3873" t="s">
        <v>27</v>
      </c>
      <c r="C3873" t="s">
        <v>28</v>
      </c>
      <c r="D3873" t="s">
        <v>29</v>
      </c>
      <c r="E3873" t="s">
        <v>30</v>
      </c>
      <c r="F3873" t="s">
        <v>3105</v>
      </c>
      <c r="G3873" t="s">
        <v>3106</v>
      </c>
      <c r="H3873" t="s">
        <v>6354</v>
      </c>
      <c r="I3873" t="s">
        <v>6191</v>
      </c>
      <c r="J3873" t="s">
        <v>1367</v>
      </c>
      <c r="K3873" t="s">
        <v>90</v>
      </c>
      <c r="L3873" t="s">
        <v>720</v>
      </c>
      <c r="M3873" t="s">
        <v>721</v>
      </c>
      <c r="N3873" t="s">
        <v>43</v>
      </c>
      <c r="O3873" t="s">
        <v>6432</v>
      </c>
      <c r="P3873" t="s">
        <v>85</v>
      </c>
      <c r="Q3873" t="s">
        <v>179</v>
      </c>
      <c r="R3873" t="s">
        <v>15901</v>
      </c>
      <c r="S3873" t="str">
        <f t="shared" si="56"/>
        <v>CACERES TITO, JAIME JAVIIER</v>
      </c>
      <c r="T3873" t="s">
        <v>192</v>
      </c>
      <c r="U3873" t="s">
        <v>37</v>
      </c>
      <c r="V3873" t="s">
        <v>49</v>
      </c>
      <c r="W3873" t="s">
        <v>19686</v>
      </c>
      <c r="X3873" s="126">
        <v>29509</v>
      </c>
      <c r="Y3873" t="s">
        <v>15902</v>
      </c>
      <c r="AB3873" t="s">
        <v>38</v>
      </c>
      <c r="AC3873" t="s">
        <v>95</v>
      </c>
      <c r="AD3873" t="s">
        <v>40</v>
      </c>
    </row>
    <row r="3874" spans="1:30" x14ac:dyDescent="0.25">
      <c r="A3874" t="s">
        <v>3290</v>
      </c>
      <c r="B3874" t="s">
        <v>27</v>
      </c>
      <c r="C3874" t="s">
        <v>28</v>
      </c>
      <c r="D3874" t="s">
        <v>29</v>
      </c>
      <c r="E3874" t="s">
        <v>30</v>
      </c>
      <c r="F3874" t="s">
        <v>3105</v>
      </c>
      <c r="G3874" t="s">
        <v>3106</v>
      </c>
      <c r="H3874" t="s">
        <v>6354</v>
      </c>
      <c r="I3874" t="s">
        <v>6191</v>
      </c>
      <c r="J3874" t="s">
        <v>3290</v>
      </c>
      <c r="K3874" t="s">
        <v>90</v>
      </c>
      <c r="L3874" t="s">
        <v>91</v>
      </c>
      <c r="M3874" t="s">
        <v>92</v>
      </c>
      <c r="N3874" t="s">
        <v>43</v>
      </c>
      <c r="O3874" t="s">
        <v>53</v>
      </c>
      <c r="P3874" t="s">
        <v>668</v>
      </c>
      <c r="Q3874" t="s">
        <v>57</v>
      </c>
      <c r="R3874" t="s">
        <v>3291</v>
      </c>
      <c r="S3874" t="str">
        <f t="shared" si="56"/>
        <v>CHAIÑA ARIAS, ERNESTO CRISTOBAL</v>
      </c>
      <c r="T3874" t="s">
        <v>100</v>
      </c>
      <c r="U3874" t="s">
        <v>37</v>
      </c>
      <c r="V3874" t="s">
        <v>49</v>
      </c>
      <c r="W3874" t="s">
        <v>19687</v>
      </c>
      <c r="X3874" s="126">
        <v>20775</v>
      </c>
      <c r="Y3874" t="s">
        <v>3292</v>
      </c>
      <c r="AB3874" t="s">
        <v>38</v>
      </c>
      <c r="AC3874" t="s">
        <v>95</v>
      </c>
      <c r="AD3874" t="s">
        <v>40</v>
      </c>
    </row>
    <row r="3875" spans="1:30" x14ac:dyDescent="0.25">
      <c r="A3875" t="s">
        <v>3293</v>
      </c>
      <c r="B3875" t="s">
        <v>27</v>
      </c>
      <c r="C3875" t="s">
        <v>28</v>
      </c>
      <c r="D3875" t="s">
        <v>29</v>
      </c>
      <c r="E3875" t="s">
        <v>30</v>
      </c>
      <c r="F3875" t="s">
        <v>3105</v>
      </c>
      <c r="G3875" t="s">
        <v>3106</v>
      </c>
      <c r="H3875" t="s">
        <v>6354</v>
      </c>
      <c r="I3875" t="s">
        <v>6191</v>
      </c>
      <c r="J3875" t="s">
        <v>3293</v>
      </c>
      <c r="K3875" t="s">
        <v>90</v>
      </c>
      <c r="L3875" t="s">
        <v>91</v>
      </c>
      <c r="M3875" t="s">
        <v>92</v>
      </c>
      <c r="N3875" t="s">
        <v>43</v>
      </c>
      <c r="O3875" t="s">
        <v>53</v>
      </c>
      <c r="P3875" t="s">
        <v>273</v>
      </c>
      <c r="Q3875" t="s">
        <v>660</v>
      </c>
      <c r="R3875" t="s">
        <v>956</v>
      </c>
      <c r="S3875" t="str">
        <f t="shared" si="56"/>
        <v>CUTIPA ANAHUA, EMILIO</v>
      </c>
      <c r="T3875" t="s">
        <v>192</v>
      </c>
      <c r="U3875" t="s">
        <v>37</v>
      </c>
      <c r="V3875" t="s">
        <v>49</v>
      </c>
      <c r="W3875" t="s">
        <v>19688</v>
      </c>
      <c r="X3875" s="126">
        <v>21312</v>
      </c>
      <c r="Y3875" t="s">
        <v>3294</v>
      </c>
      <c r="AB3875" t="s">
        <v>38</v>
      </c>
      <c r="AC3875" t="s">
        <v>95</v>
      </c>
      <c r="AD3875" t="s">
        <v>40</v>
      </c>
    </row>
    <row r="3876" spans="1:30" x14ac:dyDescent="0.25">
      <c r="A3876" t="s">
        <v>3295</v>
      </c>
      <c r="B3876" t="s">
        <v>27</v>
      </c>
      <c r="C3876" t="s">
        <v>28</v>
      </c>
      <c r="D3876" t="s">
        <v>29</v>
      </c>
      <c r="E3876" t="s">
        <v>30</v>
      </c>
      <c r="F3876" t="s">
        <v>3105</v>
      </c>
      <c r="G3876" t="s">
        <v>3106</v>
      </c>
      <c r="H3876" t="s">
        <v>6354</v>
      </c>
      <c r="I3876" t="s">
        <v>6191</v>
      </c>
      <c r="J3876" t="s">
        <v>3295</v>
      </c>
      <c r="K3876" t="s">
        <v>90</v>
      </c>
      <c r="L3876" t="s">
        <v>91</v>
      </c>
      <c r="M3876" t="s">
        <v>92</v>
      </c>
      <c r="N3876" t="s">
        <v>43</v>
      </c>
      <c r="O3876" t="s">
        <v>53</v>
      </c>
      <c r="P3876" t="s">
        <v>517</v>
      </c>
      <c r="Q3876" t="s">
        <v>6433</v>
      </c>
      <c r="R3876" t="s">
        <v>6434</v>
      </c>
      <c r="S3876" t="str">
        <f t="shared" si="56"/>
        <v>DE LA RIVA SKRZYPEK, JOSE OSCAR</v>
      </c>
      <c r="T3876" t="s">
        <v>94</v>
      </c>
      <c r="U3876" t="s">
        <v>37</v>
      </c>
      <c r="V3876" t="s">
        <v>49</v>
      </c>
      <c r="W3876" t="s">
        <v>19689</v>
      </c>
      <c r="X3876" s="126">
        <v>20194</v>
      </c>
      <c r="Y3876" t="s">
        <v>3296</v>
      </c>
      <c r="AB3876" t="s">
        <v>38</v>
      </c>
      <c r="AC3876" t="s">
        <v>95</v>
      </c>
      <c r="AD3876" t="s">
        <v>40</v>
      </c>
    </row>
    <row r="3877" spans="1:30" x14ac:dyDescent="0.25">
      <c r="A3877" t="s">
        <v>3297</v>
      </c>
      <c r="B3877" t="s">
        <v>27</v>
      </c>
      <c r="C3877" t="s">
        <v>28</v>
      </c>
      <c r="D3877" t="s">
        <v>29</v>
      </c>
      <c r="E3877" t="s">
        <v>30</v>
      </c>
      <c r="F3877" t="s">
        <v>3105</v>
      </c>
      <c r="G3877" t="s">
        <v>3106</v>
      </c>
      <c r="H3877" t="s">
        <v>6354</v>
      </c>
      <c r="I3877" t="s">
        <v>6191</v>
      </c>
      <c r="J3877" t="s">
        <v>3297</v>
      </c>
      <c r="K3877" t="s">
        <v>90</v>
      </c>
      <c r="L3877" t="s">
        <v>91</v>
      </c>
      <c r="M3877" t="s">
        <v>92</v>
      </c>
      <c r="N3877" t="s">
        <v>43</v>
      </c>
      <c r="O3877" t="s">
        <v>53</v>
      </c>
      <c r="P3877" t="s">
        <v>126</v>
      </c>
      <c r="Q3877" t="s">
        <v>168</v>
      </c>
      <c r="R3877" t="s">
        <v>880</v>
      </c>
      <c r="S3877" t="str">
        <f t="shared" si="56"/>
        <v>FLORES ORTEGA, JAIME</v>
      </c>
      <c r="T3877" t="s">
        <v>192</v>
      </c>
      <c r="U3877" t="s">
        <v>37</v>
      </c>
      <c r="V3877" t="s">
        <v>49</v>
      </c>
      <c r="W3877" t="s">
        <v>19690</v>
      </c>
      <c r="X3877" s="126">
        <v>23106</v>
      </c>
      <c r="Y3877" t="s">
        <v>3298</v>
      </c>
      <c r="AB3877" t="s">
        <v>38</v>
      </c>
      <c r="AC3877" t="s">
        <v>95</v>
      </c>
      <c r="AD3877" t="s">
        <v>40</v>
      </c>
    </row>
    <row r="3878" spans="1:30" x14ac:dyDescent="0.25">
      <c r="A3878" t="s">
        <v>3299</v>
      </c>
      <c r="B3878" t="s">
        <v>27</v>
      </c>
      <c r="C3878" t="s">
        <v>28</v>
      </c>
      <c r="D3878" t="s">
        <v>29</v>
      </c>
      <c r="E3878" t="s">
        <v>30</v>
      </c>
      <c r="F3878" t="s">
        <v>3105</v>
      </c>
      <c r="G3878" t="s">
        <v>3106</v>
      </c>
      <c r="H3878" t="s">
        <v>6354</v>
      </c>
      <c r="I3878" t="s">
        <v>6191</v>
      </c>
      <c r="J3878" t="s">
        <v>3299</v>
      </c>
      <c r="K3878" t="s">
        <v>90</v>
      </c>
      <c r="L3878" t="s">
        <v>91</v>
      </c>
      <c r="M3878" t="s">
        <v>92</v>
      </c>
      <c r="N3878" t="s">
        <v>43</v>
      </c>
      <c r="O3878" t="s">
        <v>3300</v>
      </c>
      <c r="P3878" t="s">
        <v>455</v>
      </c>
      <c r="Q3878" t="s">
        <v>250</v>
      </c>
      <c r="R3878" t="s">
        <v>998</v>
      </c>
      <c r="S3878" t="str">
        <f t="shared" si="56"/>
        <v>CHURAYRA MAQUERA, FILOMENA</v>
      </c>
      <c r="T3878" t="s">
        <v>102</v>
      </c>
      <c r="U3878" t="s">
        <v>37</v>
      </c>
      <c r="V3878" t="s">
        <v>49</v>
      </c>
      <c r="W3878" t="s">
        <v>19691</v>
      </c>
      <c r="X3878" s="126">
        <v>24025</v>
      </c>
      <c r="Y3878" t="s">
        <v>3301</v>
      </c>
      <c r="AB3878" t="s">
        <v>38</v>
      </c>
      <c r="AC3878" t="s">
        <v>95</v>
      </c>
      <c r="AD3878" t="s">
        <v>40</v>
      </c>
    </row>
    <row r="3879" spans="1:30" x14ac:dyDescent="0.25">
      <c r="A3879" t="s">
        <v>3302</v>
      </c>
      <c r="B3879" t="s">
        <v>27</v>
      </c>
      <c r="C3879" t="s">
        <v>28</v>
      </c>
      <c r="D3879" t="s">
        <v>29</v>
      </c>
      <c r="E3879" t="s">
        <v>30</v>
      </c>
      <c r="F3879" t="s">
        <v>3105</v>
      </c>
      <c r="G3879" t="s">
        <v>3106</v>
      </c>
      <c r="H3879" t="s">
        <v>6354</v>
      </c>
      <c r="I3879" t="s">
        <v>6191</v>
      </c>
      <c r="J3879" t="s">
        <v>3302</v>
      </c>
      <c r="K3879" t="s">
        <v>90</v>
      </c>
      <c r="L3879" t="s">
        <v>91</v>
      </c>
      <c r="M3879" t="s">
        <v>873</v>
      </c>
      <c r="N3879" t="s">
        <v>43</v>
      </c>
      <c r="O3879" t="s">
        <v>53</v>
      </c>
      <c r="P3879" t="s">
        <v>341</v>
      </c>
      <c r="Q3879" t="s">
        <v>15903</v>
      </c>
      <c r="R3879" t="s">
        <v>223</v>
      </c>
      <c r="S3879" t="str">
        <f t="shared" si="56"/>
        <v>GUTIERREZ ROQUE DE MASIAS, JUANA</v>
      </c>
      <c r="T3879" t="s">
        <v>147</v>
      </c>
      <c r="U3879" t="s">
        <v>37</v>
      </c>
      <c r="V3879" t="s">
        <v>49</v>
      </c>
      <c r="W3879" t="s">
        <v>19692</v>
      </c>
      <c r="X3879" s="126">
        <v>19157</v>
      </c>
      <c r="Y3879" t="s">
        <v>3303</v>
      </c>
      <c r="AB3879" t="s">
        <v>38</v>
      </c>
      <c r="AC3879" t="s">
        <v>95</v>
      </c>
      <c r="AD3879" t="s">
        <v>40</v>
      </c>
    </row>
    <row r="3880" spans="1:30" x14ac:dyDescent="0.25">
      <c r="A3880" t="s">
        <v>3304</v>
      </c>
      <c r="B3880" t="s">
        <v>27</v>
      </c>
      <c r="C3880" t="s">
        <v>28</v>
      </c>
      <c r="D3880" t="s">
        <v>29</v>
      </c>
      <c r="E3880" t="s">
        <v>30</v>
      </c>
      <c r="F3880" t="s">
        <v>3105</v>
      </c>
      <c r="G3880" t="s">
        <v>3106</v>
      </c>
      <c r="H3880" t="s">
        <v>6354</v>
      </c>
      <c r="I3880" t="s">
        <v>6191</v>
      </c>
      <c r="J3880" t="s">
        <v>3304</v>
      </c>
      <c r="K3880" t="s">
        <v>90</v>
      </c>
      <c r="L3880" t="s">
        <v>91</v>
      </c>
      <c r="M3880" t="s">
        <v>723</v>
      </c>
      <c r="N3880" t="s">
        <v>43</v>
      </c>
      <c r="O3880" t="s">
        <v>53</v>
      </c>
      <c r="P3880" t="s">
        <v>3305</v>
      </c>
      <c r="Q3880" t="s">
        <v>640</v>
      </c>
      <c r="R3880" t="s">
        <v>6435</v>
      </c>
      <c r="S3880" t="str">
        <f t="shared" si="56"/>
        <v>JIHUALLANCA ARAPA, ABRAHAM E</v>
      </c>
      <c r="T3880" t="s">
        <v>722</v>
      </c>
      <c r="U3880" t="s">
        <v>37</v>
      </c>
      <c r="V3880" t="s">
        <v>49</v>
      </c>
      <c r="W3880" t="s">
        <v>19693</v>
      </c>
      <c r="X3880" s="126">
        <v>23105</v>
      </c>
      <c r="Y3880" t="s">
        <v>3306</v>
      </c>
      <c r="AB3880" t="s">
        <v>38</v>
      </c>
      <c r="AC3880" t="s">
        <v>95</v>
      </c>
      <c r="AD3880" t="s">
        <v>40</v>
      </c>
    </row>
    <row r="3881" spans="1:30" x14ac:dyDescent="0.25">
      <c r="A3881" t="s">
        <v>3307</v>
      </c>
      <c r="B3881" t="s">
        <v>27</v>
      </c>
      <c r="C3881" t="s">
        <v>28</v>
      </c>
      <c r="D3881" t="s">
        <v>29</v>
      </c>
      <c r="E3881" t="s">
        <v>30</v>
      </c>
      <c r="F3881" t="s">
        <v>3105</v>
      </c>
      <c r="G3881" t="s">
        <v>3106</v>
      </c>
      <c r="H3881" t="s">
        <v>6354</v>
      </c>
      <c r="I3881" t="s">
        <v>6191</v>
      </c>
      <c r="J3881" t="s">
        <v>3307</v>
      </c>
      <c r="K3881" t="s">
        <v>90</v>
      </c>
      <c r="L3881" t="s">
        <v>91</v>
      </c>
      <c r="M3881" t="s">
        <v>92</v>
      </c>
      <c r="N3881" t="s">
        <v>43</v>
      </c>
      <c r="O3881" t="s">
        <v>14469</v>
      </c>
      <c r="P3881" t="s">
        <v>664</v>
      </c>
      <c r="Q3881" t="s">
        <v>58</v>
      </c>
      <c r="R3881" t="s">
        <v>11180</v>
      </c>
      <c r="S3881" t="str">
        <f t="shared" si="56"/>
        <v>ANDRADE VILCA, JOSE RUFO</v>
      </c>
      <c r="T3881" t="s">
        <v>102</v>
      </c>
      <c r="U3881" t="s">
        <v>37</v>
      </c>
      <c r="V3881" t="s">
        <v>49</v>
      </c>
      <c r="W3881" t="s">
        <v>19694</v>
      </c>
      <c r="X3881" s="126">
        <v>22885</v>
      </c>
      <c r="Y3881" t="s">
        <v>11181</v>
      </c>
      <c r="AB3881" t="s">
        <v>38</v>
      </c>
      <c r="AC3881" t="s">
        <v>95</v>
      </c>
      <c r="AD3881" t="s">
        <v>40</v>
      </c>
    </row>
    <row r="3882" spans="1:30" x14ac:dyDescent="0.25">
      <c r="A3882" t="s">
        <v>3309</v>
      </c>
      <c r="B3882" t="s">
        <v>27</v>
      </c>
      <c r="C3882" t="s">
        <v>28</v>
      </c>
      <c r="D3882" t="s">
        <v>29</v>
      </c>
      <c r="E3882" t="s">
        <v>30</v>
      </c>
      <c r="F3882" t="s">
        <v>3105</v>
      </c>
      <c r="G3882" t="s">
        <v>3106</v>
      </c>
      <c r="H3882" t="s">
        <v>6354</v>
      </c>
      <c r="I3882" t="s">
        <v>6191</v>
      </c>
      <c r="J3882" t="s">
        <v>3309</v>
      </c>
      <c r="K3882" t="s">
        <v>90</v>
      </c>
      <c r="L3882" t="s">
        <v>91</v>
      </c>
      <c r="M3882" t="s">
        <v>92</v>
      </c>
      <c r="N3882" t="s">
        <v>43</v>
      </c>
      <c r="O3882" t="s">
        <v>53</v>
      </c>
      <c r="P3882" t="s">
        <v>132</v>
      </c>
      <c r="Q3882" t="s">
        <v>330</v>
      </c>
      <c r="R3882" t="s">
        <v>981</v>
      </c>
      <c r="S3882" t="str">
        <f t="shared" si="56"/>
        <v>VELASQUEZ COAQUIRA, GREGORIA</v>
      </c>
      <c r="T3882" t="s">
        <v>176</v>
      </c>
      <c r="U3882" t="s">
        <v>37</v>
      </c>
      <c r="V3882" t="s">
        <v>49</v>
      </c>
      <c r="W3882" t="s">
        <v>19695</v>
      </c>
      <c r="X3882" s="126">
        <v>21015</v>
      </c>
      <c r="Y3882" t="s">
        <v>3310</v>
      </c>
      <c r="AB3882" t="s">
        <v>38</v>
      </c>
      <c r="AC3882" t="s">
        <v>95</v>
      </c>
      <c r="AD3882" t="s">
        <v>40</v>
      </c>
    </row>
    <row r="3883" spans="1:30" x14ac:dyDescent="0.25">
      <c r="A3883" t="s">
        <v>3311</v>
      </c>
      <c r="B3883" t="s">
        <v>27</v>
      </c>
      <c r="C3883" t="s">
        <v>28</v>
      </c>
      <c r="D3883" t="s">
        <v>29</v>
      </c>
      <c r="E3883" t="s">
        <v>30</v>
      </c>
      <c r="F3883" t="s">
        <v>3105</v>
      </c>
      <c r="G3883" t="s">
        <v>3106</v>
      </c>
      <c r="H3883" t="s">
        <v>6354</v>
      </c>
      <c r="I3883" t="s">
        <v>6191</v>
      </c>
      <c r="J3883" t="s">
        <v>3311</v>
      </c>
      <c r="K3883" t="s">
        <v>90</v>
      </c>
      <c r="L3883" t="s">
        <v>91</v>
      </c>
      <c r="M3883" t="s">
        <v>92</v>
      </c>
      <c r="N3883" t="s">
        <v>43</v>
      </c>
      <c r="O3883" t="s">
        <v>53</v>
      </c>
      <c r="P3883" t="s">
        <v>132</v>
      </c>
      <c r="Q3883" t="s">
        <v>132</v>
      </c>
      <c r="R3883" t="s">
        <v>905</v>
      </c>
      <c r="S3883" t="str">
        <f t="shared" si="56"/>
        <v>VELASQUEZ VELASQUEZ, RUBEN</v>
      </c>
      <c r="T3883" t="s">
        <v>147</v>
      </c>
      <c r="U3883" t="s">
        <v>37</v>
      </c>
      <c r="V3883" t="s">
        <v>49</v>
      </c>
      <c r="W3883" t="s">
        <v>19696</v>
      </c>
      <c r="X3883" s="126">
        <v>23515</v>
      </c>
      <c r="Y3883" t="s">
        <v>3312</v>
      </c>
      <c r="AB3883" t="s">
        <v>38</v>
      </c>
      <c r="AC3883" t="s">
        <v>95</v>
      </c>
      <c r="AD3883" t="s">
        <v>40</v>
      </c>
    </row>
    <row r="3884" spans="1:30" x14ac:dyDescent="0.25">
      <c r="A3884" t="s">
        <v>3313</v>
      </c>
      <c r="B3884" t="s">
        <v>27</v>
      </c>
      <c r="C3884" t="s">
        <v>28</v>
      </c>
      <c r="D3884" t="s">
        <v>29</v>
      </c>
      <c r="E3884" t="s">
        <v>30</v>
      </c>
      <c r="F3884" t="s">
        <v>3105</v>
      </c>
      <c r="G3884" t="s">
        <v>3106</v>
      </c>
      <c r="H3884" t="s">
        <v>6354</v>
      </c>
      <c r="I3884" t="s">
        <v>6191</v>
      </c>
      <c r="J3884" t="s">
        <v>3313</v>
      </c>
      <c r="K3884" t="s">
        <v>90</v>
      </c>
      <c r="L3884" t="s">
        <v>91</v>
      </c>
      <c r="M3884" t="s">
        <v>1213</v>
      </c>
      <c r="N3884" t="s">
        <v>43</v>
      </c>
      <c r="O3884" t="s">
        <v>53</v>
      </c>
      <c r="P3884" t="s">
        <v>679</v>
      </c>
      <c r="Q3884" t="s">
        <v>318</v>
      </c>
      <c r="R3884" t="s">
        <v>6436</v>
      </c>
      <c r="S3884" t="str">
        <f t="shared" si="56"/>
        <v>ZAMALLOA VARGAS, EDITH MORAYMA</v>
      </c>
      <c r="T3884" t="s">
        <v>766</v>
      </c>
      <c r="U3884" t="s">
        <v>37</v>
      </c>
      <c r="V3884" t="s">
        <v>49</v>
      </c>
      <c r="W3884" t="s">
        <v>19697</v>
      </c>
      <c r="X3884" s="126">
        <v>21794</v>
      </c>
      <c r="Y3884" t="s">
        <v>3314</v>
      </c>
      <c r="AB3884" t="s">
        <v>38</v>
      </c>
      <c r="AC3884" t="s">
        <v>95</v>
      </c>
      <c r="AD3884" t="s">
        <v>40</v>
      </c>
    </row>
    <row r="3885" spans="1:30" x14ac:dyDescent="0.25">
      <c r="A3885" t="s">
        <v>3315</v>
      </c>
      <c r="B3885" t="s">
        <v>27</v>
      </c>
      <c r="C3885" t="s">
        <v>28</v>
      </c>
      <c r="D3885" t="s">
        <v>29</v>
      </c>
      <c r="E3885" t="s">
        <v>30</v>
      </c>
      <c r="F3885" t="s">
        <v>3105</v>
      </c>
      <c r="G3885" t="s">
        <v>3106</v>
      </c>
      <c r="H3885" t="s">
        <v>6354</v>
      </c>
      <c r="I3885" t="s">
        <v>6191</v>
      </c>
      <c r="J3885" t="s">
        <v>3315</v>
      </c>
      <c r="K3885" t="s">
        <v>90</v>
      </c>
      <c r="L3885" t="s">
        <v>91</v>
      </c>
      <c r="M3885" t="s">
        <v>92</v>
      </c>
      <c r="N3885" t="s">
        <v>43</v>
      </c>
      <c r="O3885" t="s">
        <v>428</v>
      </c>
      <c r="P3885" t="s">
        <v>3316</v>
      </c>
      <c r="Q3885" t="s">
        <v>75</v>
      </c>
      <c r="R3885" t="s">
        <v>819</v>
      </c>
      <c r="S3885" t="str">
        <f t="shared" si="56"/>
        <v>AUMA QUISPE, ERNESTO</v>
      </c>
      <c r="T3885" t="s">
        <v>102</v>
      </c>
      <c r="U3885" t="s">
        <v>37</v>
      </c>
      <c r="V3885" t="s">
        <v>49</v>
      </c>
      <c r="W3885" t="s">
        <v>19698</v>
      </c>
      <c r="X3885" s="126">
        <v>22957</v>
      </c>
      <c r="Y3885" t="s">
        <v>3317</v>
      </c>
      <c r="AB3885" t="s">
        <v>38</v>
      </c>
      <c r="AC3885" t="s">
        <v>95</v>
      </c>
      <c r="AD3885" t="s">
        <v>40</v>
      </c>
    </row>
    <row r="3886" spans="1:30" x14ac:dyDescent="0.25">
      <c r="A3886" t="s">
        <v>3320</v>
      </c>
      <c r="B3886" t="s">
        <v>27</v>
      </c>
      <c r="C3886" t="s">
        <v>28</v>
      </c>
      <c r="D3886" t="s">
        <v>29</v>
      </c>
      <c r="E3886" t="s">
        <v>30</v>
      </c>
      <c r="F3886" t="s">
        <v>3318</v>
      </c>
      <c r="G3886" t="s">
        <v>3319</v>
      </c>
      <c r="H3886" t="s">
        <v>6354</v>
      </c>
      <c r="I3886" t="s">
        <v>6196</v>
      </c>
      <c r="J3886" t="s">
        <v>3320</v>
      </c>
      <c r="K3886" t="s">
        <v>31</v>
      </c>
      <c r="L3886" t="s">
        <v>32</v>
      </c>
      <c r="M3886" t="s">
        <v>33</v>
      </c>
      <c r="N3886" t="s">
        <v>34</v>
      </c>
      <c r="O3886" t="s">
        <v>6611</v>
      </c>
      <c r="P3886" t="s">
        <v>351</v>
      </c>
      <c r="Q3886" t="s">
        <v>140</v>
      </c>
      <c r="R3886" t="s">
        <v>3321</v>
      </c>
      <c r="S3886" t="str">
        <f t="shared" si="56"/>
        <v>JARA AQUISE, SANTOS DIDI</v>
      </c>
      <c r="T3886" t="s">
        <v>59</v>
      </c>
      <c r="U3886" t="s">
        <v>37</v>
      </c>
      <c r="V3886" t="s">
        <v>6613</v>
      </c>
      <c r="W3886" t="s">
        <v>19699</v>
      </c>
      <c r="X3886" s="126">
        <v>23585</v>
      </c>
      <c r="Y3886" t="s">
        <v>3322</v>
      </c>
      <c r="Z3886" s="126">
        <v>43525</v>
      </c>
      <c r="AA3886" s="126">
        <v>44985</v>
      </c>
      <c r="AB3886" t="s">
        <v>38</v>
      </c>
      <c r="AC3886" t="s">
        <v>39</v>
      </c>
      <c r="AD3886" t="s">
        <v>40</v>
      </c>
    </row>
    <row r="3887" spans="1:30" x14ac:dyDescent="0.25">
      <c r="A3887" t="s">
        <v>3323</v>
      </c>
      <c r="B3887" t="s">
        <v>27</v>
      </c>
      <c r="C3887" t="s">
        <v>28</v>
      </c>
      <c r="D3887" t="s">
        <v>29</v>
      </c>
      <c r="E3887" t="s">
        <v>30</v>
      </c>
      <c r="F3887" t="s">
        <v>3318</v>
      </c>
      <c r="G3887" t="s">
        <v>3319</v>
      </c>
      <c r="H3887" t="s">
        <v>6354</v>
      </c>
      <c r="I3887" t="s">
        <v>6196</v>
      </c>
      <c r="J3887" t="s">
        <v>3323</v>
      </c>
      <c r="K3887" t="s">
        <v>31</v>
      </c>
      <c r="L3887" t="s">
        <v>32</v>
      </c>
      <c r="M3887" t="s">
        <v>709</v>
      </c>
      <c r="N3887" t="s">
        <v>34</v>
      </c>
      <c r="O3887" t="s">
        <v>6560</v>
      </c>
      <c r="P3887" t="s">
        <v>58</v>
      </c>
      <c r="Q3887" t="s">
        <v>126</v>
      </c>
      <c r="R3887" t="s">
        <v>3324</v>
      </c>
      <c r="S3887" t="str">
        <f t="shared" si="56"/>
        <v>VILCA FLORES, RUFINO DAVID</v>
      </c>
      <c r="T3887" t="s">
        <v>36</v>
      </c>
      <c r="U3887" t="s">
        <v>37</v>
      </c>
      <c r="V3887" t="s">
        <v>6561</v>
      </c>
      <c r="W3887" t="s">
        <v>19700</v>
      </c>
      <c r="X3887" s="126">
        <v>23994</v>
      </c>
      <c r="Y3887" t="s">
        <v>3325</v>
      </c>
      <c r="Z3887" s="126">
        <v>43374</v>
      </c>
      <c r="AA3887" s="126">
        <v>44834</v>
      </c>
      <c r="AB3887" t="s">
        <v>38</v>
      </c>
      <c r="AC3887" t="s">
        <v>39</v>
      </c>
      <c r="AD3887" t="s">
        <v>40</v>
      </c>
    </row>
    <row r="3888" spans="1:30" x14ac:dyDescent="0.25">
      <c r="A3888" t="s">
        <v>3326</v>
      </c>
      <c r="B3888" t="s">
        <v>27</v>
      </c>
      <c r="C3888" t="s">
        <v>28</v>
      </c>
      <c r="D3888" t="s">
        <v>29</v>
      </c>
      <c r="E3888" t="s">
        <v>30</v>
      </c>
      <c r="F3888" t="s">
        <v>3318</v>
      </c>
      <c r="G3888" t="s">
        <v>3319</v>
      </c>
      <c r="H3888" t="s">
        <v>6354</v>
      </c>
      <c r="I3888" t="s">
        <v>6196</v>
      </c>
      <c r="J3888" t="s">
        <v>3326</v>
      </c>
      <c r="K3888" t="s">
        <v>31</v>
      </c>
      <c r="L3888" t="s">
        <v>1154</v>
      </c>
      <c r="M3888" t="s">
        <v>1155</v>
      </c>
      <c r="N3888" t="s">
        <v>699</v>
      </c>
      <c r="O3888" t="s">
        <v>3327</v>
      </c>
      <c r="P3888" t="s">
        <v>75</v>
      </c>
      <c r="Q3888" t="s">
        <v>75</v>
      </c>
      <c r="R3888" t="s">
        <v>717</v>
      </c>
      <c r="S3888" t="str">
        <f t="shared" si="56"/>
        <v>QUISPE QUISPE, FLORENTINO</v>
      </c>
      <c r="T3888" t="s">
        <v>47</v>
      </c>
      <c r="U3888" t="s">
        <v>37</v>
      </c>
      <c r="V3888" t="s">
        <v>49</v>
      </c>
      <c r="W3888" t="s">
        <v>19703</v>
      </c>
      <c r="X3888" s="126">
        <v>22563</v>
      </c>
      <c r="Y3888" t="s">
        <v>3347</v>
      </c>
      <c r="Z3888" s="126">
        <v>44256</v>
      </c>
      <c r="AA3888" s="126">
        <v>44561</v>
      </c>
      <c r="AB3888" t="s">
        <v>38</v>
      </c>
      <c r="AC3888" t="s">
        <v>39</v>
      </c>
      <c r="AD3888" t="s">
        <v>40</v>
      </c>
    </row>
    <row r="3889" spans="1:30" x14ac:dyDescent="0.25">
      <c r="A3889" t="s">
        <v>3328</v>
      </c>
      <c r="B3889" t="s">
        <v>27</v>
      </c>
      <c r="C3889" t="s">
        <v>28</v>
      </c>
      <c r="D3889" t="s">
        <v>29</v>
      </c>
      <c r="E3889" t="s">
        <v>30</v>
      </c>
      <c r="F3889" t="s">
        <v>3318</v>
      </c>
      <c r="G3889" t="s">
        <v>3319</v>
      </c>
      <c r="H3889" t="s">
        <v>6354</v>
      </c>
      <c r="I3889" t="s">
        <v>6196</v>
      </c>
      <c r="J3889" t="s">
        <v>3328</v>
      </c>
      <c r="K3889" t="s">
        <v>31</v>
      </c>
      <c r="L3889" t="s">
        <v>1154</v>
      </c>
      <c r="M3889" t="s">
        <v>1497</v>
      </c>
      <c r="N3889" t="s">
        <v>43</v>
      </c>
      <c r="O3889" t="s">
        <v>53</v>
      </c>
      <c r="P3889" t="s">
        <v>317</v>
      </c>
      <c r="Q3889" t="s">
        <v>299</v>
      </c>
      <c r="R3889" t="s">
        <v>3329</v>
      </c>
      <c r="S3889" t="str">
        <f t="shared" si="56"/>
        <v>CALISAYA PAXI, ROSA EMERITA</v>
      </c>
      <c r="T3889" t="s">
        <v>47</v>
      </c>
      <c r="U3889" t="s">
        <v>37</v>
      </c>
      <c r="V3889" t="s">
        <v>49</v>
      </c>
      <c r="W3889" t="s">
        <v>19701</v>
      </c>
      <c r="X3889" s="126">
        <v>21078</v>
      </c>
      <c r="Y3889" t="s">
        <v>3330</v>
      </c>
      <c r="AB3889" t="s">
        <v>38</v>
      </c>
      <c r="AC3889" t="s">
        <v>39</v>
      </c>
      <c r="AD3889" t="s">
        <v>40</v>
      </c>
    </row>
    <row r="3890" spans="1:30" x14ac:dyDescent="0.25">
      <c r="A3890" t="s">
        <v>3331</v>
      </c>
      <c r="B3890" t="s">
        <v>27</v>
      </c>
      <c r="C3890" t="s">
        <v>28</v>
      </c>
      <c r="D3890" t="s">
        <v>29</v>
      </c>
      <c r="E3890" t="s">
        <v>30</v>
      </c>
      <c r="F3890" t="s">
        <v>3318</v>
      </c>
      <c r="G3890" t="s">
        <v>3319</v>
      </c>
      <c r="H3890" t="s">
        <v>6354</v>
      </c>
      <c r="I3890" t="s">
        <v>6196</v>
      </c>
      <c r="J3890" t="s">
        <v>3331</v>
      </c>
      <c r="K3890" t="s">
        <v>31</v>
      </c>
      <c r="L3890" t="s">
        <v>1154</v>
      </c>
      <c r="M3890" t="s">
        <v>3332</v>
      </c>
      <c r="N3890" t="s">
        <v>699</v>
      </c>
      <c r="O3890" t="s">
        <v>3333</v>
      </c>
      <c r="P3890" t="s">
        <v>996</v>
      </c>
      <c r="Q3890" t="s">
        <v>997</v>
      </c>
      <c r="R3890" t="s">
        <v>515</v>
      </c>
      <c r="S3890" t="str">
        <f t="shared" si="56"/>
        <v>TACCA PUMACAJIA, EFRAIN</v>
      </c>
      <c r="T3890" t="s">
        <v>59</v>
      </c>
      <c r="U3890" t="s">
        <v>37</v>
      </c>
      <c r="V3890" t="s">
        <v>49</v>
      </c>
      <c r="W3890" t="s">
        <v>19721</v>
      </c>
      <c r="X3890" s="126">
        <v>26371</v>
      </c>
      <c r="Y3890" t="s">
        <v>3395</v>
      </c>
      <c r="Z3890" s="126">
        <v>44256</v>
      </c>
      <c r="AA3890" s="126">
        <v>44561</v>
      </c>
      <c r="AB3890" t="s">
        <v>38</v>
      </c>
      <c r="AC3890" t="s">
        <v>39</v>
      </c>
      <c r="AD3890" t="s">
        <v>40</v>
      </c>
    </row>
    <row r="3891" spans="1:30" x14ac:dyDescent="0.25">
      <c r="A3891" t="s">
        <v>3335</v>
      </c>
      <c r="B3891" t="s">
        <v>27</v>
      </c>
      <c r="C3891" t="s">
        <v>28</v>
      </c>
      <c r="D3891" t="s">
        <v>29</v>
      </c>
      <c r="E3891" t="s">
        <v>30</v>
      </c>
      <c r="F3891" t="s">
        <v>3318</v>
      </c>
      <c r="G3891" t="s">
        <v>3319</v>
      </c>
      <c r="H3891" t="s">
        <v>6354</v>
      </c>
      <c r="I3891" t="s">
        <v>6196</v>
      </c>
      <c r="J3891" t="s">
        <v>3335</v>
      </c>
      <c r="K3891" t="s">
        <v>31</v>
      </c>
      <c r="L3891" t="s">
        <v>1154</v>
      </c>
      <c r="M3891" t="s">
        <v>3336</v>
      </c>
      <c r="N3891" t="s">
        <v>699</v>
      </c>
      <c r="O3891" t="s">
        <v>3337</v>
      </c>
      <c r="P3891" t="s">
        <v>132</v>
      </c>
      <c r="Q3891" t="s">
        <v>536</v>
      </c>
      <c r="R3891" t="s">
        <v>995</v>
      </c>
      <c r="S3891" t="str">
        <f t="shared" si="56"/>
        <v>VELASQUEZ ZAPANA, ELIAS</v>
      </c>
      <c r="T3891" t="s">
        <v>47</v>
      </c>
      <c r="U3891" t="s">
        <v>37</v>
      </c>
      <c r="V3891" t="s">
        <v>49</v>
      </c>
      <c r="W3891" t="s">
        <v>19730</v>
      </c>
      <c r="X3891" s="126">
        <v>21520</v>
      </c>
      <c r="Y3891" t="s">
        <v>3338</v>
      </c>
      <c r="Z3891" s="126">
        <v>44256</v>
      </c>
      <c r="AA3891" s="126">
        <v>44561</v>
      </c>
      <c r="AB3891" t="s">
        <v>38</v>
      </c>
      <c r="AC3891" t="s">
        <v>39</v>
      </c>
      <c r="AD3891" t="s">
        <v>40</v>
      </c>
    </row>
    <row r="3892" spans="1:30" x14ac:dyDescent="0.25">
      <c r="A3892" t="s">
        <v>3339</v>
      </c>
      <c r="B3892" t="s">
        <v>27</v>
      </c>
      <c r="C3892" t="s">
        <v>28</v>
      </c>
      <c r="D3892" t="s">
        <v>29</v>
      </c>
      <c r="E3892" t="s">
        <v>30</v>
      </c>
      <c r="F3892" t="s">
        <v>3318</v>
      </c>
      <c r="G3892" t="s">
        <v>3319</v>
      </c>
      <c r="H3892" t="s">
        <v>6354</v>
      </c>
      <c r="I3892" t="s">
        <v>6196</v>
      </c>
      <c r="J3892" t="s">
        <v>3339</v>
      </c>
      <c r="K3892" t="s">
        <v>31</v>
      </c>
      <c r="L3892" t="s">
        <v>1154</v>
      </c>
      <c r="M3892" t="s">
        <v>1568</v>
      </c>
      <c r="N3892" t="s">
        <v>699</v>
      </c>
      <c r="O3892" t="s">
        <v>3340</v>
      </c>
      <c r="P3892" t="s">
        <v>459</v>
      </c>
      <c r="Q3892" t="s">
        <v>106</v>
      </c>
      <c r="R3892" t="s">
        <v>3341</v>
      </c>
      <c r="S3892" t="str">
        <f t="shared" si="56"/>
        <v>VELEZ MAMANI, JOSE QUINTIN</v>
      </c>
      <c r="T3892" t="s">
        <v>47</v>
      </c>
      <c r="U3892" t="s">
        <v>37</v>
      </c>
      <c r="V3892" t="s">
        <v>49</v>
      </c>
      <c r="W3892" t="s">
        <v>19733</v>
      </c>
      <c r="X3892" s="126">
        <v>23315</v>
      </c>
      <c r="Y3892" t="s">
        <v>3342</v>
      </c>
      <c r="Z3892" s="126">
        <v>44256</v>
      </c>
      <c r="AA3892" s="126">
        <v>44561</v>
      </c>
      <c r="AB3892" t="s">
        <v>38</v>
      </c>
      <c r="AC3892" t="s">
        <v>39</v>
      </c>
      <c r="AD3892" t="s">
        <v>40</v>
      </c>
    </row>
    <row r="3893" spans="1:30" x14ac:dyDescent="0.25">
      <c r="A3893" t="s">
        <v>3343</v>
      </c>
      <c r="B3893" t="s">
        <v>27</v>
      </c>
      <c r="C3893" t="s">
        <v>28</v>
      </c>
      <c r="D3893" t="s">
        <v>29</v>
      </c>
      <c r="E3893" t="s">
        <v>30</v>
      </c>
      <c r="F3893" t="s">
        <v>3318</v>
      </c>
      <c r="G3893" t="s">
        <v>3319</v>
      </c>
      <c r="H3893" t="s">
        <v>6354</v>
      </c>
      <c r="I3893" t="s">
        <v>6196</v>
      </c>
      <c r="J3893" t="s">
        <v>3343</v>
      </c>
      <c r="K3893" t="s">
        <v>31</v>
      </c>
      <c r="L3893" t="s">
        <v>1154</v>
      </c>
      <c r="M3893" t="s">
        <v>1568</v>
      </c>
      <c r="N3893" t="s">
        <v>699</v>
      </c>
      <c r="O3893" t="s">
        <v>3344</v>
      </c>
      <c r="P3893" t="s">
        <v>58</v>
      </c>
      <c r="Q3893" t="s">
        <v>193</v>
      </c>
      <c r="R3893" t="s">
        <v>3425</v>
      </c>
      <c r="S3893" t="str">
        <f t="shared" si="56"/>
        <v>VILCA APAZA, ALFREDO ADOLFO</v>
      </c>
      <c r="T3893" t="s">
        <v>47</v>
      </c>
      <c r="U3893" t="s">
        <v>37</v>
      </c>
      <c r="V3893" t="s">
        <v>49</v>
      </c>
      <c r="W3893" t="s">
        <v>19736</v>
      </c>
      <c r="X3893" s="126">
        <v>21752</v>
      </c>
      <c r="Y3893" t="s">
        <v>3426</v>
      </c>
      <c r="Z3893" s="126">
        <v>44256</v>
      </c>
      <c r="AA3893" s="126">
        <v>44561</v>
      </c>
      <c r="AB3893" t="s">
        <v>38</v>
      </c>
      <c r="AC3893" t="s">
        <v>39</v>
      </c>
      <c r="AD3893" t="s">
        <v>40</v>
      </c>
    </row>
    <row r="3894" spans="1:30" x14ac:dyDescent="0.25">
      <c r="B3894" t="s">
        <v>27</v>
      </c>
      <c r="C3894" t="s">
        <v>28</v>
      </c>
      <c r="D3894" t="s">
        <v>29</v>
      </c>
      <c r="E3894" t="s">
        <v>30</v>
      </c>
      <c r="F3894" t="s">
        <v>3318</v>
      </c>
      <c r="G3894" t="s">
        <v>3319</v>
      </c>
      <c r="H3894" t="s">
        <v>6354</v>
      </c>
      <c r="I3894" t="s">
        <v>6196</v>
      </c>
      <c r="J3894" t="s">
        <v>3346</v>
      </c>
      <c r="K3894" t="s">
        <v>31</v>
      </c>
      <c r="L3894" t="s">
        <v>31</v>
      </c>
      <c r="M3894" t="s">
        <v>42</v>
      </c>
      <c r="N3894" t="s">
        <v>61</v>
      </c>
      <c r="O3894" t="s">
        <v>19702</v>
      </c>
      <c r="P3894" t="s">
        <v>62</v>
      </c>
      <c r="Q3894" t="s">
        <v>67</v>
      </c>
      <c r="R3894" t="s">
        <v>23559</v>
      </c>
      <c r="S3894" s="189" t="s">
        <v>235</v>
      </c>
      <c r="T3894" t="s">
        <v>64</v>
      </c>
      <c r="U3894" t="s">
        <v>48</v>
      </c>
      <c r="V3894" t="s">
        <v>49</v>
      </c>
      <c r="W3894" t="s">
        <v>23560</v>
      </c>
      <c r="X3894" s="126">
        <v>28047</v>
      </c>
      <c r="Y3894" t="s">
        <v>23561</v>
      </c>
      <c r="Z3894" s="126">
        <v>44256</v>
      </c>
      <c r="AA3894" s="126">
        <v>44561</v>
      </c>
      <c r="AB3894" t="s">
        <v>302</v>
      </c>
      <c r="AC3894" t="s">
        <v>6628</v>
      </c>
      <c r="AD3894" t="s">
        <v>40</v>
      </c>
    </row>
    <row r="3895" spans="1:30" x14ac:dyDescent="0.25">
      <c r="A3895" t="s">
        <v>3346</v>
      </c>
      <c r="B3895" t="s">
        <v>27</v>
      </c>
      <c r="C3895" t="s">
        <v>28</v>
      </c>
      <c r="D3895" t="s">
        <v>29</v>
      </c>
      <c r="E3895" t="s">
        <v>30</v>
      </c>
      <c r="F3895" t="s">
        <v>3318</v>
      </c>
      <c r="G3895" t="s">
        <v>3319</v>
      </c>
      <c r="H3895" t="s">
        <v>6354</v>
      </c>
      <c r="I3895" t="s">
        <v>6196</v>
      </c>
      <c r="J3895" t="s">
        <v>3346</v>
      </c>
      <c r="K3895" t="s">
        <v>31</v>
      </c>
      <c r="L3895" t="s">
        <v>31</v>
      </c>
      <c r="M3895" t="s">
        <v>42</v>
      </c>
      <c r="N3895" t="s">
        <v>43</v>
      </c>
      <c r="O3895" t="s">
        <v>2298</v>
      </c>
      <c r="P3895" t="s">
        <v>75</v>
      </c>
      <c r="Q3895" t="s">
        <v>75</v>
      </c>
      <c r="R3895" t="s">
        <v>717</v>
      </c>
      <c r="S3895" t="str">
        <f t="shared" si="56"/>
        <v>QUISPE QUISPE, FLORENTINO</v>
      </c>
      <c r="T3895" t="s">
        <v>47</v>
      </c>
      <c r="U3895" t="s">
        <v>48</v>
      </c>
      <c r="V3895" t="s">
        <v>813</v>
      </c>
      <c r="W3895" t="s">
        <v>19703</v>
      </c>
      <c r="X3895" s="126">
        <v>22563</v>
      </c>
      <c r="Y3895" t="s">
        <v>3347</v>
      </c>
      <c r="Z3895" s="126">
        <v>44256</v>
      </c>
      <c r="AA3895" s="126">
        <v>44561</v>
      </c>
      <c r="AB3895" t="s">
        <v>38</v>
      </c>
      <c r="AC3895" t="s">
        <v>39</v>
      </c>
      <c r="AD3895" t="s">
        <v>40</v>
      </c>
    </row>
    <row r="3896" spans="1:30" x14ac:dyDescent="0.25">
      <c r="A3896" t="s">
        <v>3348</v>
      </c>
      <c r="B3896" t="s">
        <v>27</v>
      </c>
      <c r="C3896" t="s">
        <v>28</v>
      </c>
      <c r="D3896" t="s">
        <v>29</v>
      </c>
      <c r="E3896" t="s">
        <v>30</v>
      </c>
      <c r="F3896" t="s">
        <v>3318</v>
      </c>
      <c r="G3896" t="s">
        <v>3319</v>
      </c>
      <c r="H3896" t="s">
        <v>6354</v>
      </c>
      <c r="I3896" t="s">
        <v>6196</v>
      </c>
      <c r="J3896" t="s">
        <v>3348</v>
      </c>
      <c r="K3896" t="s">
        <v>31</v>
      </c>
      <c r="L3896" t="s">
        <v>31</v>
      </c>
      <c r="M3896" t="s">
        <v>9423</v>
      </c>
      <c r="N3896" t="s">
        <v>43</v>
      </c>
      <c r="O3896" t="s">
        <v>3349</v>
      </c>
      <c r="P3896" t="s">
        <v>273</v>
      </c>
      <c r="Q3896" t="s">
        <v>144</v>
      </c>
      <c r="R3896" t="s">
        <v>124</v>
      </c>
      <c r="S3896" t="str">
        <f t="shared" si="56"/>
        <v>CUTIPA LLANQUE, JULIA</v>
      </c>
      <c r="T3896" t="s">
        <v>64</v>
      </c>
      <c r="U3896" t="s">
        <v>48</v>
      </c>
      <c r="V3896" t="s">
        <v>49</v>
      </c>
      <c r="W3896" t="s">
        <v>19704</v>
      </c>
      <c r="X3896" s="126">
        <v>27245</v>
      </c>
      <c r="Y3896" t="s">
        <v>3350</v>
      </c>
      <c r="AB3896" t="s">
        <v>38</v>
      </c>
      <c r="AC3896" t="s">
        <v>39</v>
      </c>
      <c r="AD3896" t="s">
        <v>40</v>
      </c>
    </row>
    <row r="3897" spans="1:30" x14ac:dyDescent="0.25">
      <c r="A3897" t="s">
        <v>3351</v>
      </c>
      <c r="B3897" t="s">
        <v>27</v>
      </c>
      <c r="C3897" t="s">
        <v>28</v>
      </c>
      <c r="D3897" t="s">
        <v>29</v>
      </c>
      <c r="E3897" t="s">
        <v>30</v>
      </c>
      <c r="F3897" t="s">
        <v>3318</v>
      </c>
      <c r="G3897" t="s">
        <v>3319</v>
      </c>
      <c r="H3897" t="s">
        <v>6354</v>
      </c>
      <c r="I3897" t="s">
        <v>6196</v>
      </c>
      <c r="J3897" t="s">
        <v>3351</v>
      </c>
      <c r="K3897" t="s">
        <v>31</v>
      </c>
      <c r="L3897" t="s">
        <v>31</v>
      </c>
      <c r="M3897" t="s">
        <v>42</v>
      </c>
      <c r="N3897" t="s">
        <v>43</v>
      </c>
      <c r="O3897" t="s">
        <v>3352</v>
      </c>
      <c r="P3897" t="s">
        <v>596</v>
      </c>
      <c r="Q3897" t="s">
        <v>829</v>
      </c>
      <c r="R3897" t="s">
        <v>481</v>
      </c>
      <c r="S3897" t="str">
        <f t="shared" si="56"/>
        <v>JULI CANDIA, NELLY</v>
      </c>
      <c r="T3897" t="s">
        <v>47</v>
      </c>
      <c r="U3897" t="s">
        <v>48</v>
      </c>
      <c r="V3897" t="s">
        <v>49</v>
      </c>
      <c r="W3897" t="s">
        <v>19705</v>
      </c>
      <c r="X3897" s="126">
        <v>22993</v>
      </c>
      <c r="Y3897" t="s">
        <v>3353</v>
      </c>
      <c r="AB3897" t="s">
        <v>38</v>
      </c>
      <c r="AC3897" t="s">
        <v>39</v>
      </c>
      <c r="AD3897" t="s">
        <v>40</v>
      </c>
    </row>
    <row r="3898" spans="1:30" x14ac:dyDescent="0.25">
      <c r="A3898" t="s">
        <v>3354</v>
      </c>
      <c r="B3898" t="s">
        <v>27</v>
      </c>
      <c r="C3898" t="s">
        <v>28</v>
      </c>
      <c r="D3898" t="s">
        <v>29</v>
      </c>
      <c r="E3898" t="s">
        <v>30</v>
      </c>
      <c r="F3898" t="s">
        <v>3318</v>
      </c>
      <c r="G3898" t="s">
        <v>3319</v>
      </c>
      <c r="H3898" t="s">
        <v>6354</v>
      </c>
      <c r="I3898" t="s">
        <v>6196</v>
      </c>
      <c r="J3898" t="s">
        <v>3354</v>
      </c>
      <c r="K3898" t="s">
        <v>31</v>
      </c>
      <c r="L3898" t="s">
        <v>31</v>
      </c>
      <c r="M3898" t="s">
        <v>42</v>
      </c>
      <c r="N3898" t="s">
        <v>43</v>
      </c>
      <c r="O3898" t="s">
        <v>3355</v>
      </c>
      <c r="P3898" t="s">
        <v>168</v>
      </c>
      <c r="Q3898" t="s">
        <v>168</v>
      </c>
      <c r="R3898" t="s">
        <v>3356</v>
      </c>
      <c r="S3898" t="str">
        <f t="shared" si="56"/>
        <v>ORTEGA ORTEGA, CLOALDO MAURICIO</v>
      </c>
      <c r="T3898" t="s">
        <v>47</v>
      </c>
      <c r="U3898" t="s">
        <v>48</v>
      </c>
      <c r="V3898" t="s">
        <v>49</v>
      </c>
      <c r="W3898" t="s">
        <v>19706</v>
      </c>
      <c r="X3898" s="126">
        <v>21441</v>
      </c>
      <c r="Y3898" t="s">
        <v>3357</v>
      </c>
      <c r="AB3898" t="s">
        <v>38</v>
      </c>
      <c r="AC3898" t="s">
        <v>39</v>
      </c>
      <c r="AD3898" t="s">
        <v>40</v>
      </c>
    </row>
    <row r="3899" spans="1:30" x14ac:dyDescent="0.25">
      <c r="A3899" t="s">
        <v>3358</v>
      </c>
      <c r="B3899" t="s">
        <v>27</v>
      </c>
      <c r="C3899" t="s">
        <v>28</v>
      </c>
      <c r="D3899" t="s">
        <v>29</v>
      </c>
      <c r="E3899" t="s">
        <v>30</v>
      </c>
      <c r="F3899" t="s">
        <v>3318</v>
      </c>
      <c r="G3899" t="s">
        <v>3319</v>
      </c>
      <c r="H3899" t="s">
        <v>6354</v>
      </c>
      <c r="I3899" t="s">
        <v>6196</v>
      </c>
      <c r="J3899" t="s">
        <v>3358</v>
      </c>
      <c r="K3899" t="s">
        <v>31</v>
      </c>
      <c r="L3899" t="s">
        <v>31</v>
      </c>
      <c r="M3899" t="s">
        <v>42</v>
      </c>
      <c r="N3899" t="s">
        <v>43</v>
      </c>
      <c r="O3899" t="s">
        <v>6437</v>
      </c>
      <c r="P3899" t="s">
        <v>495</v>
      </c>
      <c r="Q3899" t="s">
        <v>974</v>
      </c>
      <c r="R3899" t="s">
        <v>15904</v>
      </c>
      <c r="S3899" t="str">
        <f t="shared" si="56"/>
        <v>PINTO GUZMAN, ELIZABETH CONCEPCION</v>
      </c>
      <c r="T3899" t="s">
        <v>52</v>
      </c>
      <c r="U3899" t="s">
        <v>48</v>
      </c>
      <c r="V3899" t="s">
        <v>49</v>
      </c>
      <c r="W3899" t="s">
        <v>19707</v>
      </c>
      <c r="X3899" s="126">
        <v>27736</v>
      </c>
      <c r="Y3899" t="s">
        <v>15905</v>
      </c>
      <c r="AB3899" t="s">
        <v>38</v>
      </c>
      <c r="AC3899" t="s">
        <v>39</v>
      </c>
      <c r="AD3899" t="s">
        <v>40</v>
      </c>
    </row>
    <row r="3900" spans="1:30" x14ac:dyDescent="0.25">
      <c r="A3900" t="s">
        <v>3359</v>
      </c>
      <c r="B3900" t="s">
        <v>27</v>
      </c>
      <c r="C3900" t="s">
        <v>28</v>
      </c>
      <c r="D3900" t="s">
        <v>29</v>
      </c>
      <c r="E3900" t="s">
        <v>30</v>
      </c>
      <c r="F3900" t="s">
        <v>3318</v>
      </c>
      <c r="G3900" t="s">
        <v>3319</v>
      </c>
      <c r="H3900" t="s">
        <v>6354</v>
      </c>
      <c r="I3900" t="s">
        <v>6196</v>
      </c>
      <c r="J3900" t="s">
        <v>3359</v>
      </c>
      <c r="K3900" t="s">
        <v>31</v>
      </c>
      <c r="L3900" t="s">
        <v>31</v>
      </c>
      <c r="M3900" t="s">
        <v>42</v>
      </c>
      <c r="N3900" t="s">
        <v>43</v>
      </c>
      <c r="O3900" t="s">
        <v>53</v>
      </c>
      <c r="P3900" t="s">
        <v>1063</v>
      </c>
      <c r="Q3900" t="s">
        <v>126</v>
      </c>
      <c r="R3900" t="s">
        <v>702</v>
      </c>
      <c r="S3900" t="str">
        <f t="shared" si="56"/>
        <v>ANTALLACA FLORES, JUAN</v>
      </c>
      <c r="T3900" t="s">
        <v>47</v>
      </c>
      <c r="U3900" t="s">
        <v>48</v>
      </c>
      <c r="V3900" t="s">
        <v>49</v>
      </c>
      <c r="W3900" t="s">
        <v>19708</v>
      </c>
      <c r="X3900" s="126">
        <v>22979</v>
      </c>
      <c r="Y3900" t="s">
        <v>3345</v>
      </c>
      <c r="AB3900" t="s">
        <v>38</v>
      </c>
      <c r="AC3900" t="s">
        <v>39</v>
      </c>
      <c r="AD3900" t="s">
        <v>40</v>
      </c>
    </row>
    <row r="3901" spans="1:30" x14ac:dyDescent="0.25">
      <c r="A3901" t="s">
        <v>3360</v>
      </c>
      <c r="B3901" t="s">
        <v>27</v>
      </c>
      <c r="C3901" t="s">
        <v>28</v>
      </c>
      <c r="D3901" t="s">
        <v>29</v>
      </c>
      <c r="E3901" t="s">
        <v>30</v>
      </c>
      <c r="F3901" t="s">
        <v>3318</v>
      </c>
      <c r="G3901" t="s">
        <v>3319</v>
      </c>
      <c r="H3901" t="s">
        <v>6354</v>
      </c>
      <c r="I3901" t="s">
        <v>6196</v>
      </c>
      <c r="J3901" t="s">
        <v>3360</v>
      </c>
      <c r="K3901" t="s">
        <v>31</v>
      </c>
      <c r="L3901" t="s">
        <v>31</v>
      </c>
      <c r="M3901" t="s">
        <v>42</v>
      </c>
      <c r="N3901" t="s">
        <v>61</v>
      </c>
      <c r="O3901" t="s">
        <v>3361</v>
      </c>
      <c r="P3901" t="s">
        <v>932</v>
      </c>
      <c r="Q3901" t="s">
        <v>500</v>
      </c>
      <c r="R3901" t="s">
        <v>23562</v>
      </c>
      <c r="S3901" s="189" t="s">
        <v>235</v>
      </c>
      <c r="T3901" t="s">
        <v>64</v>
      </c>
      <c r="U3901" t="s">
        <v>48</v>
      </c>
      <c r="V3901" t="s">
        <v>49</v>
      </c>
      <c r="W3901" t="s">
        <v>23563</v>
      </c>
      <c r="X3901" s="126">
        <v>33088</v>
      </c>
      <c r="Y3901" t="s">
        <v>23564</v>
      </c>
      <c r="Z3901" s="126">
        <v>44256</v>
      </c>
      <c r="AA3901" s="126">
        <v>44561</v>
      </c>
      <c r="AB3901" t="s">
        <v>38</v>
      </c>
      <c r="AC3901" t="s">
        <v>6628</v>
      </c>
      <c r="AD3901" t="s">
        <v>40</v>
      </c>
    </row>
    <row r="3902" spans="1:30" x14ac:dyDescent="0.25">
      <c r="A3902" t="s">
        <v>3362</v>
      </c>
      <c r="B3902" t="s">
        <v>27</v>
      </c>
      <c r="C3902" t="s">
        <v>28</v>
      </c>
      <c r="D3902" t="s">
        <v>29</v>
      </c>
      <c r="E3902" t="s">
        <v>30</v>
      </c>
      <c r="F3902" t="s">
        <v>3318</v>
      </c>
      <c r="G3902" t="s">
        <v>3319</v>
      </c>
      <c r="H3902" t="s">
        <v>6354</v>
      </c>
      <c r="I3902" t="s">
        <v>6196</v>
      </c>
      <c r="J3902" t="s">
        <v>3362</v>
      </c>
      <c r="K3902" t="s">
        <v>31</v>
      </c>
      <c r="L3902" t="s">
        <v>31</v>
      </c>
      <c r="M3902" t="s">
        <v>42</v>
      </c>
      <c r="N3902" t="s">
        <v>43</v>
      </c>
      <c r="O3902" t="s">
        <v>53</v>
      </c>
      <c r="P3902" t="s">
        <v>644</v>
      </c>
      <c r="Q3902" t="s">
        <v>3363</v>
      </c>
      <c r="R3902" t="s">
        <v>837</v>
      </c>
      <c r="S3902" t="str">
        <f t="shared" si="56"/>
        <v>CATARI CHILA, MIGUEL</v>
      </c>
      <c r="T3902" t="s">
        <v>47</v>
      </c>
      <c r="U3902" t="s">
        <v>48</v>
      </c>
      <c r="V3902" t="s">
        <v>49</v>
      </c>
      <c r="W3902" t="s">
        <v>19709</v>
      </c>
      <c r="X3902" s="126">
        <v>21457</v>
      </c>
      <c r="Y3902" t="s">
        <v>3364</v>
      </c>
      <c r="AB3902" t="s">
        <v>38</v>
      </c>
      <c r="AC3902" t="s">
        <v>39</v>
      </c>
      <c r="AD3902" t="s">
        <v>40</v>
      </c>
    </row>
    <row r="3903" spans="1:30" x14ac:dyDescent="0.25">
      <c r="A3903" t="s">
        <v>3365</v>
      </c>
      <c r="B3903" t="s">
        <v>27</v>
      </c>
      <c r="C3903" t="s">
        <v>28</v>
      </c>
      <c r="D3903" t="s">
        <v>29</v>
      </c>
      <c r="E3903" t="s">
        <v>30</v>
      </c>
      <c r="F3903" t="s">
        <v>3318</v>
      </c>
      <c r="G3903" t="s">
        <v>3319</v>
      </c>
      <c r="H3903" t="s">
        <v>6354</v>
      </c>
      <c r="I3903" t="s">
        <v>6196</v>
      </c>
      <c r="J3903" t="s">
        <v>3365</v>
      </c>
      <c r="K3903" t="s">
        <v>31</v>
      </c>
      <c r="L3903" t="s">
        <v>31</v>
      </c>
      <c r="M3903" t="s">
        <v>42</v>
      </c>
      <c r="N3903" t="s">
        <v>43</v>
      </c>
      <c r="O3903" t="s">
        <v>53</v>
      </c>
      <c r="P3903" t="s">
        <v>321</v>
      </c>
      <c r="Q3903" t="s">
        <v>3366</v>
      </c>
      <c r="R3903" t="s">
        <v>3367</v>
      </c>
      <c r="S3903" t="str">
        <f t="shared" si="56"/>
        <v>CHIRAPO CANTUTA, GERMAN DAVID</v>
      </c>
      <c r="T3903" t="s">
        <v>64</v>
      </c>
      <c r="U3903" t="s">
        <v>48</v>
      </c>
      <c r="V3903" t="s">
        <v>49</v>
      </c>
      <c r="W3903" t="s">
        <v>19710</v>
      </c>
      <c r="X3903" s="126">
        <v>23865</v>
      </c>
      <c r="Y3903" t="s">
        <v>3368</v>
      </c>
      <c r="AB3903" t="s">
        <v>38</v>
      </c>
      <c r="AC3903" t="s">
        <v>39</v>
      </c>
      <c r="AD3903" t="s">
        <v>40</v>
      </c>
    </row>
    <row r="3904" spans="1:30" x14ac:dyDescent="0.25">
      <c r="A3904" t="s">
        <v>3369</v>
      </c>
      <c r="B3904" t="s">
        <v>27</v>
      </c>
      <c r="C3904" t="s">
        <v>28</v>
      </c>
      <c r="D3904" t="s">
        <v>29</v>
      </c>
      <c r="E3904" t="s">
        <v>30</v>
      </c>
      <c r="F3904" t="s">
        <v>3318</v>
      </c>
      <c r="G3904" t="s">
        <v>3319</v>
      </c>
      <c r="H3904" t="s">
        <v>6354</v>
      </c>
      <c r="I3904" t="s">
        <v>6196</v>
      </c>
      <c r="J3904" t="s">
        <v>3369</v>
      </c>
      <c r="K3904" t="s">
        <v>31</v>
      </c>
      <c r="L3904" t="s">
        <v>31</v>
      </c>
      <c r="M3904" t="s">
        <v>42</v>
      </c>
      <c r="N3904" t="s">
        <v>61</v>
      </c>
      <c r="O3904" t="s">
        <v>3370</v>
      </c>
      <c r="P3904" t="s">
        <v>811</v>
      </c>
      <c r="Q3904" t="s">
        <v>106</v>
      </c>
      <c r="R3904" t="s">
        <v>23565</v>
      </c>
      <c r="S3904" s="189" t="s">
        <v>235</v>
      </c>
      <c r="T3904" t="s">
        <v>64</v>
      </c>
      <c r="U3904" t="s">
        <v>48</v>
      </c>
      <c r="V3904" t="s">
        <v>49</v>
      </c>
      <c r="W3904" t="s">
        <v>23566</v>
      </c>
      <c r="X3904" s="126">
        <v>32101</v>
      </c>
      <c r="Y3904" t="s">
        <v>23567</v>
      </c>
      <c r="Z3904" s="126">
        <v>44256</v>
      </c>
      <c r="AA3904" s="126">
        <v>44561</v>
      </c>
      <c r="AB3904" t="s">
        <v>38</v>
      </c>
      <c r="AC3904" t="s">
        <v>6628</v>
      </c>
      <c r="AD3904" t="s">
        <v>40</v>
      </c>
    </row>
    <row r="3905" spans="1:30" x14ac:dyDescent="0.25">
      <c r="A3905" t="s">
        <v>3371</v>
      </c>
      <c r="B3905" t="s">
        <v>27</v>
      </c>
      <c r="C3905" t="s">
        <v>28</v>
      </c>
      <c r="D3905" t="s">
        <v>29</v>
      </c>
      <c r="E3905" t="s">
        <v>30</v>
      </c>
      <c r="F3905" t="s">
        <v>3318</v>
      </c>
      <c r="G3905" t="s">
        <v>3319</v>
      </c>
      <c r="H3905" t="s">
        <v>6354</v>
      </c>
      <c r="I3905" t="s">
        <v>6196</v>
      </c>
      <c r="J3905" t="s">
        <v>3371</v>
      </c>
      <c r="K3905" t="s">
        <v>31</v>
      </c>
      <c r="L3905" t="s">
        <v>31</v>
      </c>
      <c r="M3905" t="s">
        <v>42</v>
      </c>
      <c r="N3905" t="s">
        <v>43</v>
      </c>
      <c r="O3905" t="s">
        <v>53</v>
      </c>
      <c r="P3905" t="s">
        <v>3372</v>
      </c>
      <c r="Q3905" t="s">
        <v>106</v>
      </c>
      <c r="R3905" t="s">
        <v>3373</v>
      </c>
      <c r="S3905" t="str">
        <f t="shared" si="56"/>
        <v>ESTEVA MAMANI, EDGAR NESTOR</v>
      </c>
      <c r="T3905" t="s">
        <v>47</v>
      </c>
      <c r="U3905" t="s">
        <v>48</v>
      </c>
      <c r="V3905" t="s">
        <v>17425</v>
      </c>
      <c r="W3905" t="s">
        <v>19711</v>
      </c>
      <c r="X3905" s="126">
        <v>22295</v>
      </c>
      <c r="Y3905" t="s">
        <v>3374</v>
      </c>
      <c r="Z3905" s="126">
        <v>44399</v>
      </c>
      <c r="AA3905" s="126">
        <v>44450</v>
      </c>
      <c r="AB3905" t="s">
        <v>38</v>
      </c>
      <c r="AC3905" t="s">
        <v>39</v>
      </c>
      <c r="AD3905" t="s">
        <v>40</v>
      </c>
    </row>
    <row r="3906" spans="1:30" x14ac:dyDescent="0.25">
      <c r="B3906" t="s">
        <v>27</v>
      </c>
      <c r="C3906" t="s">
        <v>28</v>
      </c>
      <c r="D3906" t="s">
        <v>29</v>
      </c>
      <c r="E3906" t="s">
        <v>30</v>
      </c>
      <c r="F3906" t="s">
        <v>3318</v>
      </c>
      <c r="G3906" t="s">
        <v>3319</v>
      </c>
      <c r="H3906" t="s">
        <v>6354</v>
      </c>
      <c r="I3906" t="s">
        <v>6196</v>
      </c>
      <c r="J3906" t="s">
        <v>3371</v>
      </c>
      <c r="K3906" t="s">
        <v>31</v>
      </c>
      <c r="L3906" t="s">
        <v>31</v>
      </c>
      <c r="M3906" t="s">
        <v>42</v>
      </c>
      <c r="N3906" t="s">
        <v>61</v>
      </c>
      <c r="O3906" t="s">
        <v>19712</v>
      </c>
      <c r="P3906" t="s">
        <v>63</v>
      </c>
      <c r="Q3906" t="s">
        <v>60</v>
      </c>
      <c r="R3906" t="s">
        <v>23568</v>
      </c>
      <c r="S3906" s="189" t="s">
        <v>235</v>
      </c>
      <c r="T3906" t="s">
        <v>64</v>
      </c>
      <c r="U3906" t="s">
        <v>48</v>
      </c>
      <c r="V3906" t="s">
        <v>49</v>
      </c>
      <c r="W3906" t="s">
        <v>23569</v>
      </c>
      <c r="X3906" s="126">
        <v>27014</v>
      </c>
      <c r="Y3906" t="s">
        <v>23570</v>
      </c>
      <c r="Z3906" s="126">
        <v>44399</v>
      </c>
      <c r="AA3906" s="126">
        <v>44450</v>
      </c>
      <c r="AB3906" t="s">
        <v>302</v>
      </c>
      <c r="AC3906" t="s">
        <v>6628</v>
      </c>
      <c r="AD3906" t="s">
        <v>40</v>
      </c>
    </row>
    <row r="3907" spans="1:30" x14ac:dyDescent="0.25">
      <c r="A3907" t="s">
        <v>3375</v>
      </c>
      <c r="B3907" t="s">
        <v>27</v>
      </c>
      <c r="C3907" t="s">
        <v>28</v>
      </c>
      <c r="D3907" t="s">
        <v>29</v>
      </c>
      <c r="E3907" t="s">
        <v>30</v>
      </c>
      <c r="F3907" t="s">
        <v>3318</v>
      </c>
      <c r="G3907" t="s">
        <v>3319</v>
      </c>
      <c r="H3907" t="s">
        <v>6354</v>
      </c>
      <c r="I3907" t="s">
        <v>6196</v>
      </c>
      <c r="J3907" t="s">
        <v>3375</v>
      </c>
      <c r="K3907" t="s">
        <v>31</v>
      </c>
      <c r="L3907" t="s">
        <v>31</v>
      </c>
      <c r="M3907" t="s">
        <v>42</v>
      </c>
      <c r="N3907" t="s">
        <v>43</v>
      </c>
      <c r="O3907" t="s">
        <v>53</v>
      </c>
      <c r="P3907" t="s">
        <v>126</v>
      </c>
      <c r="Q3907" t="s">
        <v>793</v>
      </c>
      <c r="R3907" t="s">
        <v>939</v>
      </c>
      <c r="S3907" t="str">
        <f t="shared" si="56"/>
        <v>FLORES ARO, CANDELARIA</v>
      </c>
      <c r="T3907" t="s">
        <v>52</v>
      </c>
      <c r="U3907" t="s">
        <v>48</v>
      </c>
      <c r="V3907" t="s">
        <v>49</v>
      </c>
      <c r="W3907" t="s">
        <v>19713</v>
      </c>
      <c r="X3907" s="126">
        <v>21580</v>
      </c>
      <c r="Y3907" t="s">
        <v>3376</v>
      </c>
      <c r="AB3907" t="s">
        <v>38</v>
      </c>
      <c r="AC3907" t="s">
        <v>39</v>
      </c>
      <c r="AD3907" t="s">
        <v>40</v>
      </c>
    </row>
    <row r="3908" spans="1:30" x14ac:dyDescent="0.25">
      <c r="A3908" t="s">
        <v>3377</v>
      </c>
      <c r="B3908" t="s">
        <v>27</v>
      </c>
      <c r="C3908" t="s">
        <v>28</v>
      </c>
      <c r="D3908" t="s">
        <v>29</v>
      </c>
      <c r="E3908" t="s">
        <v>30</v>
      </c>
      <c r="F3908" t="s">
        <v>3318</v>
      </c>
      <c r="G3908" t="s">
        <v>3319</v>
      </c>
      <c r="H3908" t="s">
        <v>6354</v>
      </c>
      <c r="I3908" t="s">
        <v>6196</v>
      </c>
      <c r="J3908" t="s">
        <v>3377</v>
      </c>
      <c r="K3908" t="s">
        <v>31</v>
      </c>
      <c r="L3908" t="s">
        <v>31</v>
      </c>
      <c r="M3908" t="s">
        <v>42</v>
      </c>
      <c r="N3908" t="s">
        <v>61</v>
      </c>
      <c r="O3908" t="s">
        <v>19714</v>
      </c>
      <c r="P3908" t="s">
        <v>1065</v>
      </c>
      <c r="Q3908" t="s">
        <v>23571</v>
      </c>
      <c r="R3908" t="s">
        <v>23572</v>
      </c>
      <c r="S3908" s="189" t="s">
        <v>235</v>
      </c>
      <c r="T3908" t="s">
        <v>64</v>
      </c>
      <c r="U3908" t="s">
        <v>48</v>
      </c>
      <c r="V3908" t="s">
        <v>49</v>
      </c>
      <c r="W3908" t="s">
        <v>23573</v>
      </c>
      <c r="X3908" s="126">
        <v>32041</v>
      </c>
      <c r="Y3908" t="s">
        <v>23574</v>
      </c>
      <c r="Z3908" s="126">
        <v>44256</v>
      </c>
      <c r="AA3908" s="126">
        <v>44561</v>
      </c>
      <c r="AB3908" t="s">
        <v>38</v>
      </c>
      <c r="AC3908" t="s">
        <v>6628</v>
      </c>
      <c r="AD3908" t="s">
        <v>40</v>
      </c>
    </row>
    <row r="3909" spans="1:30" x14ac:dyDescent="0.25">
      <c r="A3909" t="s">
        <v>3378</v>
      </c>
      <c r="B3909" t="s">
        <v>27</v>
      </c>
      <c r="C3909" t="s">
        <v>28</v>
      </c>
      <c r="D3909" t="s">
        <v>29</v>
      </c>
      <c r="E3909" t="s">
        <v>30</v>
      </c>
      <c r="F3909" t="s">
        <v>3318</v>
      </c>
      <c r="G3909" t="s">
        <v>3319</v>
      </c>
      <c r="H3909" t="s">
        <v>6354</v>
      </c>
      <c r="I3909" t="s">
        <v>6196</v>
      </c>
      <c r="J3909" t="s">
        <v>3378</v>
      </c>
      <c r="K3909" t="s">
        <v>31</v>
      </c>
      <c r="L3909" t="s">
        <v>31</v>
      </c>
      <c r="M3909" t="s">
        <v>42</v>
      </c>
      <c r="N3909" t="s">
        <v>43</v>
      </c>
      <c r="O3909" t="s">
        <v>53</v>
      </c>
      <c r="P3909" t="s">
        <v>3379</v>
      </c>
      <c r="Q3909" t="s">
        <v>3380</v>
      </c>
      <c r="R3909" t="s">
        <v>3381</v>
      </c>
      <c r="S3909" t="str">
        <f t="shared" ref="S3909:S3972" si="57">CONCATENATE(P3909," ",Q3909,","," ",R3909)</f>
        <v>LAZARINOS CHOQUEHUANCA DE PINEDA, MARUTZIA ZELMIRA</v>
      </c>
      <c r="T3909" t="s">
        <v>36</v>
      </c>
      <c r="U3909" t="s">
        <v>48</v>
      </c>
      <c r="V3909" t="s">
        <v>49</v>
      </c>
      <c r="W3909" t="s">
        <v>19715</v>
      </c>
      <c r="X3909" s="126">
        <v>24559</v>
      </c>
      <c r="Y3909" t="s">
        <v>3382</v>
      </c>
      <c r="AB3909" t="s">
        <v>38</v>
      </c>
      <c r="AC3909" t="s">
        <v>39</v>
      </c>
      <c r="AD3909" t="s">
        <v>40</v>
      </c>
    </row>
    <row r="3910" spans="1:30" x14ac:dyDescent="0.25">
      <c r="A3910" t="s">
        <v>3383</v>
      </c>
      <c r="B3910" t="s">
        <v>27</v>
      </c>
      <c r="C3910" t="s">
        <v>28</v>
      </c>
      <c r="D3910" t="s">
        <v>29</v>
      </c>
      <c r="E3910" t="s">
        <v>30</v>
      </c>
      <c r="F3910" t="s">
        <v>3318</v>
      </c>
      <c r="G3910" t="s">
        <v>3319</v>
      </c>
      <c r="H3910" t="s">
        <v>6354</v>
      </c>
      <c r="I3910" t="s">
        <v>6196</v>
      </c>
      <c r="J3910" t="s">
        <v>3383</v>
      </c>
      <c r="K3910" t="s">
        <v>31</v>
      </c>
      <c r="L3910" t="s">
        <v>31</v>
      </c>
      <c r="M3910" t="s">
        <v>42</v>
      </c>
      <c r="N3910" t="s">
        <v>61</v>
      </c>
      <c r="O3910" t="s">
        <v>19716</v>
      </c>
      <c r="P3910" t="s">
        <v>610</v>
      </c>
      <c r="Q3910" t="s">
        <v>289</v>
      </c>
      <c r="R3910" t="s">
        <v>23575</v>
      </c>
      <c r="S3910" s="189" t="s">
        <v>235</v>
      </c>
      <c r="T3910" t="s">
        <v>64</v>
      </c>
      <c r="U3910" t="s">
        <v>48</v>
      </c>
      <c r="V3910" t="s">
        <v>49</v>
      </c>
      <c r="W3910" t="s">
        <v>23576</v>
      </c>
      <c r="X3910" s="126">
        <v>29213</v>
      </c>
      <c r="Y3910" t="s">
        <v>23577</v>
      </c>
      <c r="Z3910" s="126">
        <v>44256</v>
      </c>
      <c r="AA3910" s="126">
        <v>44561</v>
      </c>
      <c r="AB3910" t="s">
        <v>38</v>
      </c>
      <c r="AC3910" t="s">
        <v>6628</v>
      </c>
      <c r="AD3910" t="s">
        <v>40</v>
      </c>
    </row>
    <row r="3911" spans="1:30" x14ac:dyDescent="0.25">
      <c r="A3911" t="s">
        <v>3385</v>
      </c>
      <c r="B3911" t="s">
        <v>27</v>
      </c>
      <c r="C3911" t="s">
        <v>28</v>
      </c>
      <c r="D3911" t="s">
        <v>29</v>
      </c>
      <c r="E3911" t="s">
        <v>30</v>
      </c>
      <c r="F3911" t="s">
        <v>3318</v>
      </c>
      <c r="G3911" t="s">
        <v>3319</v>
      </c>
      <c r="H3911" t="s">
        <v>6354</v>
      </c>
      <c r="I3911" t="s">
        <v>6196</v>
      </c>
      <c r="J3911" t="s">
        <v>3385</v>
      </c>
      <c r="K3911" t="s">
        <v>31</v>
      </c>
      <c r="L3911" t="s">
        <v>31</v>
      </c>
      <c r="M3911" t="s">
        <v>42</v>
      </c>
      <c r="N3911" t="s">
        <v>43</v>
      </c>
      <c r="O3911" t="s">
        <v>53</v>
      </c>
      <c r="P3911" t="s">
        <v>354</v>
      </c>
      <c r="Q3911" t="s">
        <v>193</v>
      </c>
      <c r="R3911" t="s">
        <v>695</v>
      </c>
      <c r="S3911" t="str">
        <f t="shared" si="57"/>
        <v>MALAGA APAZA, NESTOR</v>
      </c>
      <c r="T3911" t="s">
        <v>52</v>
      </c>
      <c r="U3911" t="s">
        <v>48</v>
      </c>
      <c r="V3911" t="s">
        <v>49</v>
      </c>
      <c r="W3911" t="s">
        <v>19717</v>
      </c>
      <c r="X3911" s="126">
        <v>24428</v>
      </c>
      <c r="Y3911" t="s">
        <v>3386</v>
      </c>
      <c r="AB3911" t="s">
        <v>38</v>
      </c>
      <c r="AC3911" t="s">
        <v>39</v>
      </c>
      <c r="AD3911" t="s">
        <v>40</v>
      </c>
    </row>
    <row r="3912" spans="1:30" x14ac:dyDescent="0.25">
      <c r="A3912" t="s">
        <v>3387</v>
      </c>
      <c r="B3912" t="s">
        <v>27</v>
      </c>
      <c r="C3912" t="s">
        <v>28</v>
      </c>
      <c r="D3912" t="s">
        <v>29</v>
      </c>
      <c r="E3912" t="s">
        <v>30</v>
      </c>
      <c r="F3912" t="s">
        <v>3318</v>
      </c>
      <c r="G3912" t="s">
        <v>3319</v>
      </c>
      <c r="H3912" t="s">
        <v>6354</v>
      </c>
      <c r="I3912" t="s">
        <v>6196</v>
      </c>
      <c r="J3912" t="s">
        <v>3387</v>
      </c>
      <c r="K3912" t="s">
        <v>31</v>
      </c>
      <c r="L3912" t="s">
        <v>31</v>
      </c>
      <c r="M3912" t="s">
        <v>42</v>
      </c>
      <c r="N3912" t="s">
        <v>43</v>
      </c>
      <c r="O3912" t="s">
        <v>53</v>
      </c>
      <c r="P3912" t="s">
        <v>762</v>
      </c>
      <c r="Q3912" t="s">
        <v>132</v>
      </c>
      <c r="R3912" t="s">
        <v>3388</v>
      </c>
      <c r="S3912" t="str">
        <f t="shared" si="57"/>
        <v>RIOS VELASQUEZ, LEONCIO HECTOR</v>
      </c>
      <c r="T3912" t="s">
        <v>47</v>
      </c>
      <c r="U3912" t="s">
        <v>48</v>
      </c>
      <c r="V3912" t="s">
        <v>49</v>
      </c>
      <c r="W3912" t="s">
        <v>19718</v>
      </c>
      <c r="X3912" s="126">
        <v>22171</v>
      </c>
      <c r="Y3912" t="s">
        <v>3389</v>
      </c>
      <c r="AB3912" t="s">
        <v>38</v>
      </c>
      <c r="AC3912" t="s">
        <v>39</v>
      </c>
      <c r="AD3912" t="s">
        <v>40</v>
      </c>
    </row>
    <row r="3913" spans="1:30" x14ac:dyDescent="0.25">
      <c r="A3913" t="s">
        <v>3390</v>
      </c>
      <c r="B3913" t="s">
        <v>27</v>
      </c>
      <c r="C3913" t="s">
        <v>28</v>
      </c>
      <c r="D3913" t="s">
        <v>29</v>
      </c>
      <c r="E3913" t="s">
        <v>30</v>
      </c>
      <c r="F3913" t="s">
        <v>3318</v>
      </c>
      <c r="G3913" t="s">
        <v>3319</v>
      </c>
      <c r="H3913" t="s">
        <v>6354</v>
      </c>
      <c r="I3913" t="s">
        <v>6196</v>
      </c>
      <c r="J3913" t="s">
        <v>3390</v>
      </c>
      <c r="K3913" t="s">
        <v>31</v>
      </c>
      <c r="L3913" t="s">
        <v>31</v>
      </c>
      <c r="M3913" t="s">
        <v>42</v>
      </c>
      <c r="N3913" t="s">
        <v>43</v>
      </c>
      <c r="O3913" t="s">
        <v>3391</v>
      </c>
      <c r="P3913" t="s">
        <v>74</v>
      </c>
      <c r="Q3913" t="s">
        <v>75</v>
      </c>
      <c r="R3913" t="s">
        <v>3392</v>
      </c>
      <c r="S3913" t="str">
        <f t="shared" si="57"/>
        <v>HUANCA QUISPE, FATIMA</v>
      </c>
      <c r="T3913" t="s">
        <v>52</v>
      </c>
      <c r="U3913" t="s">
        <v>48</v>
      </c>
      <c r="V3913" t="s">
        <v>49</v>
      </c>
      <c r="W3913" t="s">
        <v>19719</v>
      </c>
      <c r="X3913" s="126">
        <v>27024</v>
      </c>
      <c r="Y3913" t="s">
        <v>3393</v>
      </c>
      <c r="AB3913" t="s">
        <v>38</v>
      </c>
      <c r="AC3913" t="s">
        <v>39</v>
      </c>
      <c r="AD3913" t="s">
        <v>40</v>
      </c>
    </row>
    <row r="3914" spans="1:30" x14ac:dyDescent="0.25">
      <c r="B3914" t="s">
        <v>27</v>
      </c>
      <c r="C3914" t="s">
        <v>28</v>
      </c>
      <c r="D3914" t="s">
        <v>29</v>
      </c>
      <c r="E3914" t="s">
        <v>30</v>
      </c>
      <c r="F3914" t="s">
        <v>3318</v>
      </c>
      <c r="G3914" t="s">
        <v>3319</v>
      </c>
      <c r="H3914" t="s">
        <v>6354</v>
      </c>
      <c r="I3914" t="s">
        <v>6196</v>
      </c>
      <c r="J3914" t="s">
        <v>3394</v>
      </c>
      <c r="K3914" t="s">
        <v>31</v>
      </c>
      <c r="L3914" t="s">
        <v>31</v>
      </c>
      <c r="M3914" t="s">
        <v>42</v>
      </c>
      <c r="N3914" t="s">
        <v>61</v>
      </c>
      <c r="O3914" t="s">
        <v>19720</v>
      </c>
      <c r="P3914" t="s">
        <v>911</v>
      </c>
      <c r="Q3914" t="s">
        <v>71</v>
      </c>
      <c r="R3914" t="s">
        <v>23578</v>
      </c>
      <c r="S3914" s="189" t="s">
        <v>235</v>
      </c>
      <c r="T3914" t="s">
        <v>64</v>
      </c>
      <c r="U3914" t="s">
        <v>48</v>
      </c>
      <c r="V3914" t="s">
        <v>49</v>
      </c>
      <c r="W3914" t="s">
        <v>23579</v>
      </c>
      <c r="X3914" s="126">
        <v>30583</v>
      </c>
      <c r="Y3914" t="s">
        <v>23580</v>
      </c>
      <c r="Z3914" s="126">
        <v>44256</v>
      </c>
      <c r="AA3914" s="126">
        <v>44561</v>
      </c>
      <c r="AB3914" t="s">
        <v>302</v>
      </c>
      <c r="AC3914" t="s">
        <v>6628</v>
      </c>
      <c r="AD3914" t="s">
        <v>40</v>
      </c>
    </row>
    <row r="3915" spans="1:30" x14ac:dyDescent="0.25">
      <c r="A3915" t="s">
        <v>3394</v>
      </c>
      <c r="B3915" t="s">
        <v>27</v>
      </c>
      <c r="C3915" t="s">
        <v>28</v>
      </c>
      <c r="D3915" t="s">
        <v>29</v>
      </c>
      <c r="E3915" t="s">
        <v>30</v>
      </c>
      <c r="F3915" t="s">
        <v>3318</v>
      </c>
      <c r="G3915" t="s">
        <v>3319</v>
      </c>
      <c r="H3915" t="s">
        <v>6354</v>
      </c>
      <c r="I3915" t="s">
        <v>6196</v>
      </c>
      <c r="J3915" t="s">
        <v>3394</v>
      </c>
      <c r="K3915" t="s">
        <v>31</v>
      </c>
      <c r="L3915" t="s">
        <v>31</v>
      </c>
      <c r="M3915" t="s">
        <v>42</v>
      </c>
      <c r="N3915" t="s">
        <v>43</v>
      </c>
      <c r="O3915" t="s">
        <v>53</v>
      </c>
      <c r="P3915" t="s">
        <v>996</v>
      </c>
      <c r="Q3915" t="s">
        <v>997</v>
      </c>
      <c r="R3915" t="s">
        <v>515</v>
      </c>
      <c r="S3915" t="str">
        <f t="shared" si="57"/>
        <v>TACCA PUMACAJIA, EFRAIN</v>
      </c>
      <c r="T3915" t="s">
        <v>59</v>
      </c>
      <c r="U3915" t="s">
        <v>48</v>
      </c>
      <c r="V3915" t="s">
        <v>813</v>
      </c>
      <c r="W3915" t="s">
        <v>19721</v>
      </c>
      <c r="X3915" s="126">
        <v>26371</v>
      </c>
      <c r="Y3915" t="s">
        <v>3395</v>
      </c>
      <c r="Z3915" s="126">
        <v>44256</v>
      </c>
      <c r="AA3915" s="126">
        <v>44561</v>
      </c>
      <c r="AB3915" t="s">
        <v>38</v>
      </c>
      <c r="AC3915" t="s">
        <v>39</v>
      </c>
      <c r="AD3915" t="s">
        <v>40</v>
      </c>
    </row>
    <row r="3916" spans="1:30" x14ac:dyDescent="0.25">
      <c r="A3916" t="s">
        <v>3396</v>
      </c>
      <c r="B3916" t="s">
        <v>27</v>
      </c>
      <c r="C3916" t="s">
        <v>28</v>
      </c>
      <c r="D3916" t="s">
        <v>29</v>
      </c>
      <c r="E3916" t="s">
        <v>30</v>
      </c>
      <c r="F3916" t="s">
        <v>3318</v>
      </c>
      <c r="G3916" t="s">
        <v>3319</v>
      </c>
      <c r="H3916" t="s">
        <v>6354</v>
      </c>
      <c r="I3916" t="s">
        <v>6196</v>
      </c>
      <c r="J3916" t="s">
        <v>3396</v>
      </c>
      <c r="K3916" t="s">
        <v>31</v>
      </c>
      <c r="L3916" t="s">
        <v>31</v>
      </c>
      <c r="M3916" t="s">
        <v>42</v>
      </c>
      <c r="N3916" t="s">
        <v>43</v>
      </c>
      <c r="O3916" t="s">
        <v>53</v>
      </c>
      <c r="P3916" t="s">
        <v>436</v>
      </c>
      <c r="Q3916" t="s">
        <v>963</v>
      </c>
      <c r="R3916" t="s">
        <v>970</v>
      </c>
      <c r="S3916" t="str">
        <f t="shared" si="57"/>
        <v>TINTAYA MARCE, MARCELINO</v>
      </c>
      <c r="T3916" t="s">
        <v>52</v>
      </c>
      <c r="U3916" t="s">
        <v>48</v>
      </c>
      <c r="V3916" t="s">
        <v>49</v>
      </c>
      <c r="W3916" t="s">
        <v>19722</v>
      </c>
      <c r="X3916" s="126">
        <v>23376</v>
      </c>
      <c r="Y3916" t="s">
        <v>3334</v>
      </c>
      <c r="AB3916" t="s">
        <v>38</v>
      </c>
      <c r="AC3916" t="s">
        <v>39</v>
      </c>
      <c r="AD3916" t="s">
        <v>40</v>
      </c>
    </row>
    <row r="3917" spans="1:30" x14ac:dyDescent="0.25">
      <c r="B3917" t="s">
        <v>27</v>
      </c>
      <c r="C3917" t="s">
        <v>28</v>
      </c>
      <c r="D3917" t="s">
        <v>29</v>
      </c>
      <c r="E3917" t="s">
        <v>30</v>
      </c>
      <c r="F3917" t="s">
        <v>3318</v>
      </c>
      <c r="G3917" t="s">
        <v>3319</v>
      </c>
      <c r="H3917" t="s">
        <v>6354</v>
      </c>
      <c r="I3917" t="s">
        <v>6196</v>
      </c>
      <c r="J3917" t="s">
        <v>3397</v>
      </c>
      <c r="K3917" t="s">
        <v>31</v>
      </c>
      <c r="L3917" t="s">
        <v>31</v>
      </c>
      <c r="M3917" t="s">
        <v>42</v>
      </c>
      <c r="N3917" t="s">
        <v>61</v>
      </c>
      <c r="O3917" t="s">
        <v>19723</v>
      </c>
      <c r="P3917" t="s">
        <v>341</v>
      </c>
      <c r="Q3917" t="s">
        <v>265</v>
      </c>
      <c r="R3917" t="s">
        <v>6500</v>
      </c>
      <c r="S3917" s="189" t="s">
        <v>235</v>
      </c>
      <c r="T3917" t="s">
        <v>64</v>
      </c>
      <c r="U3917" t="s">
        <v>784</v>
      </c>
      <c r="V3917" t="s">
        <v>49</v>
      </c>
      <c r="W3917" t="s">
        <v>23380</v>
      </c>
      <c r="X3917" s="126">
        <v>31834</v>
      </c>
      <c r="Y3917" t="s">
        <v>23381</v>
      </c>
      <c r="Z3917" s="126">
        <v>44309</v>
      </c>
      <c r="AA3917" s="126">
        <v>44561</v>
      </c>
      <c r="AB3917" t="s">
        <v>302</v>
      </c>
      <c r="AC3917" t="s">
        <v>6628</v>
      </c>
      <c r="AD3917" t="s">
        <v>40</v>
      </c>
    </row>
    <row r="3918" spans="1:30" x14ac:dyDescent="0.25">
      <c r="A3918" t="s">
        <v>3397</v>
      </c>
      <c r="B3918" t="s">
        <v>27</v>
      </c>
      <c r="C3918" t="s">
        <v>28</v>
      </c>
      <c r="D3918" t="s">
        <v>29</v>
      </c>
      <c r="E3918" t="s">
        <v>30</v>
      </c>
      <c r="F3918" t="s">
        <v>3318</v>
      </c>
      <c r="G3918" t="s">
        <v>3319</v>
      </c>
      <c r="H3918" t="s">
        <v>6354</v>
      </c>
      <c r="I3918" t="s">
        <v>6196</v>
      </c>
      <c r="J3918" t="s">
        <v>3397</v>
      </c>
      <c r="K3918" t="s">
        <v>31</v>
      </c>
      <c r="L3918" t="s">
        <v>31</v>
      </c>
      <c r="M3918" t="s">
        <v>2549</v>
      </c>
      <c r="N3918" t="s">
        <v>43</v>
      </c>
      <c r="O3918" t="s">
        <v>3398</v>
      </c>
      <c r="P3918" t="s">
        <v>237</v>
      </c>
      <c r="Q3918" t="s">
        <v>106</v>
      </c>
      <c r="R3918" t="s">
        <v>3399</v>
      </c>
      <c r="S3918" t="str">
        <f t="shared" si="57"/>
        <v>VASQUEZ MAMANI, ISMAEL</v>
      </c>
      <c r="T3918" t="s">
        <v>47</v>
      </c>
      <c r="U3918" t="s">
        <v>48</v>
      </c>
      <c r="V3918" t="s">
        <v>2550</v>
      </c>
      <c r="W3918" t="s">
        <v>19724</v>
      </c>
      <c r="X3918" s="126">
        <v>21624</v>
      </c>
      <c r="Y3918" t="s">
        <v>3400</v>
      </c>
      <c r="Z3918" s="126">
        <v>44256</v>
      </c>
      <c r="AA3918" s="126">
        <v>44561</v>
      </c>
      <c r="AB3918" t="s">
        <v>38</v>
      </c>
      <c r="AC3918" t="s">
        <v>39</v>
      </c>
      <c r="AD3918" t="s">
        <v>40</v>
      </c>
    </row>
    <row r="3919" spans="1:30" x14ac:dyDescent="0.25">
      <c r="A3919" t="s">
        <v>3401</v>
      </c>
      <c r="B3919" t="s">
        <v>27</v>
      </c>
      <c r="C3919" t="s">
        <v>28</v>
      </c>
      <c r="D3919" t="s">
        <v>29</v>
      </c>
      <c r="E3919" t="s">
        <v>30</v>
      </c>
      <c r="F3919" t="s">
        <v>3318</v>
      </c>
      <c r="G3919" t="s">
        <v>3319</v>
      </c>
      <c r="H3919" t="s">
        <v>6354</v>
      </c>
      <c r="I3919" t="s">
        <v>6196</v>
      </c>
      <c r="J3919" t="s">
        <v>3401</v>
      </c>
      <c r="K3919" t="s">
        <v>31</v>
      </c>
      <c r="L3919" t="s">
        <v>31</v>
      </c>
      <c r="M3919" t="s">
        <v>42</v>
      </c>
      <c r="N3919" t="s">
        <v>43</v>
      </c>
      <c r="O3919" t="s">
        <v>3402</v>
      </c>
      <c r="P3919" t="s">
        <v>286</v>
      </c>
      <c r="Q3919" t="s">
        <v>67</v>
      </c>
      <c r="R3919" t="s">
        <v>3403</v>
      </c>
      <c r="S3919" t="str">
        <f t="shared" si="57"/>
        <v>CHAMBILLA CHOQUE, PANTALEON</v>
      </c>
      <c r="T3919" t="s">
        <v>36</v>
      </c>
      <c r="U3919" t="s">
        <v>48</v>
      </c>
      <c r="V3919" t="s">
        <v>813</v>
      </c>
      <c r="W3919" t="s">
        <v>19725</v>
      </c>
      <c r="X3919" s="126">
        <v>24680</v>
      </c>
      <c r="Y3919" t="s">
        <v>3404</v>
      </c>
      <c r="Z3919" s="126">
        <v>44197</v>
      </c>
      <c r="AA3919" s="126">
        <v>44561</v>
      </c>
      <c r="AB3919" t="s">
        <v>38</v>
      </c>
      <c r="AC3919" t="s">
        <v>39</v>
      </c>
      <c r="AD3919" t="s">
        <v>40</v>
      </c>
    </row>
    <row r="3920" spans="1:30" x14ac:dyDescent="0.25">
      <c r="B3920" t="s">
        <v>27</v>
      </c>
      <c r="C3920" t="s">
        <v>28</v>
      </c>
      <c r="D3920" t="s">
        <v>29</v>
      </c>
      <c r="E3920" t="s">
        <v>30</v>
      </c>
      <c r="F3920" t="s">
        <v>3318</v>
      </c>
      <c r="G3920" t="s">
        <v>3319</v>
      </c>
      <c r="H3920" t="s">
        <v>6354</v>
      </c>
      <c r="I3920" t="s">
        <v>6196</v>
      </c>
      <c r="J3920" t="s">
        <v>3401</v>
      </c>
      <c r="K3920" t="s">
        <v>31</v>
      </c>
      <c r="L3920" t="s">
        <v>31</v>
      </c>
      <c r="M3920" t="s">
        <v>42</v>
      </c>
      <c r="N3920" t="s">
        <v>61</v>
      </c>
      <c r="O3920" t="s">
        <v>19726</v>
      </c>
      <c r="P3920" t="s">
        <v>58</v>
      </c>
      <c r="Q3920" t="s">
        <v>858</v>
      </c>
      <c r="R3920" t="s">
        <v>23581</v>
      </c>
      <c r="S3920" s="189" t="s">
        <v>235</v>
      </c>
      <c r="T3920" t="s">
        <v>64</v>
      </c>
      <c r="U3920" t="s">
        <v>48</v>
      </c>
      <c r="V3920" t="s">
        <v>49</v>
      </c>
      <c r="W3920" t="s">
        <v>23582</v>
      </c>
      <c r="X3920" s="126">
        <v>27388</v>
      </c>
      <c r="Y3920" t="s">
        <v>23583</v>
      </c>
      <c r="Z3920" s="126">
        <v>44256</v>
      </c>
      <c r="AA3920" s="126">
        <v>44561</v>
      </c>
      <c r="AB3920" t="s">
        <v>302</v>
      </c>
      <c r="AC3920" t="s">
        <v>6628</v>
      </c>
      <c r="AD3920" t="s">
        <v>40</v>
      </c>
    </row>
    <row r="3921" spans="1:30" x14ac:dyDescent="0.25">
      <c r="A3921" t="s">
        <v>3405</v>
      </c>
      <c r="B3921" t="s">
        <v>27</v>
      </c>
      <c r="C3921" t="s">
        <v>28</v>
      </c>
      <c r="D3921" t="s">
        <v>29</v>
      </c>
      <c r="E3921" t="s">
        <v>30</v>
      </c>
      <c r="F3921" t="s">
        <v>3318</v>
      </c>
      <c r="G3921" t="s">
        <v>3319</v>
      </c>
      <c r="H3921" t="s">
        <v>6354</v>
      </c>
      <c r="I3921" t="s">
        <v>6196</v>
      </c>
      <c r="J3921" t="s">
        <v>3405</v>
      </c>
      <c r="K3921" t="s">
        <v>31</v>
      </c>
      <c r="L3921" t="s">
        <v>31</v>
      </c>
      <c r="M3921" t="s">
        <v>42</v>
      </c>
      <c r="N3921" t="s">
        <v>43</v>
      </c>
      <c r="O3921" t="s">
        <v>3406</v>
      </c>
      <c r="P3921" t="s">
        <v>156</v>
      </c>
      <c r="Q3921" t="s">
        <v>230</v>
      </c>
      <c r="R3921" t="s">
        <v>658</v>
      </c>
      <c r="S3921" t="str">
        <f t="shared" si="57"/>
        <v>PEREZ TICONA, IRENE</v>
      </c>
      <c r="T3921" t="s">
        <v>64</v>
      </c>
      <c r="U3921" t="s">
        <v>48</v>
      </c>
      <c r="V3921" t="s">
        <v>49</v>
      </c>
      <c r="W3921" t="s">
        <v>19727</v>
      </c>
      <c r="X3921" s="126">
        <v>26177</v>
      </c>
      <c r="Y3921" t="s">
        <v>3407</v>
      </c>
      <c r="AB3921" t="s">
        <v>38</v>
      </c>
      <c r="AC3921" t="s">
        <v>39</v>
      </c>
      <c r="AD3921" t="s">
        <v>40</v>
      </c>
    </row>
    <row r="3922" spans="1:30" x14ac:dyDescent="0.25">
      <c r="A3922" t="s">
        <v>3408</v>
      </c>
      <c r="B3922" t="s">
        <v>27</v>
      </c>
      <c r="C3922" t="s">
        <v>28</v>
      </c>
      <c r="D3922" t="s">
        <v>29</v>
      </c>
      <c r="E3922" t="s">
        <v>30</v>
      </c>
      <c r="F3922" t="s">
        <v>3318</v>
      </c>
      <c r="G3922" t="s">
        <v>3319</v>
      </c>
      <c r="H3922" t="s">
        <v>6354</v>
      </c>
      <c r="I3922" t="s">
        <v>6196</v>
      </c>
      <c r="J3922" t="s">
        <v>3408</v>
      </c>
      <c r="K3922" t="s">
        <v>31</v>
      </c>
      <c r="L3922" t="s">
        <v>31</v>
      </c>
      <c r="M3922" t="s">
        <v>42</v>
      </c>
      <c r="N3922" t="s">
        <v>43</v>
      </c>
      <c r="O3922" t="s">
        <v>53</v>
      </c>
      <c r="P3922" t="s">
        <v>195</v>
      </c>
      <c r="Q3922" t="s">
        <v>131</v>
      </c>
      <c r="R3922" t="s">
        <v>417</v>
      </c>
      <c r="S3922" t="str">
        <f t="shared" si="57"/>
        <v>URBINA MACHACA, VICTOR</v>
      </c>
      <c r="T3922" t="s">
        <v>64</v>
      </c>
      <c r="U3922" t="s">
        <v>48</v>
      </c>
      <c r="V3922" t="s">
        <v>49</v>
      </c>
      <c r="W3922" t="s">
        <v>19728</v>
      </c>
      <c r="X3922" s="126">
        <v>23660</v>
      </c>
      <c r="Y3922" t="s">
        <v>3409</v>
      </c>
      <c r="AB3922" t="s">
        <v>38</v>
      </c>
      <c r="AC3922" t="s">
        <v>39</v>
      </c>
      <c r="AD3922" t="s">
        <v>40</v>
      </c>
    </row>
    <row r="3923" spans="1:30" x14ac:dyDescent="0.25">
      <c r="B3923" t="s">
        <v>27</v>
      </c>
      <c r="C3923" t="s">
        <v>28</v>
      </c>
      <c r="D3923" t="s">
        <v>29</v>
      </c>
      <c r="E3923" t="s">
        <v>30</v>
      </c>
      <c r="F3923" t="s">
        <v>3318</v>
      </c>
      <c r="G3923" t="s">
        <v>3319</v>
      </c>
      <c r="H3923" t="s">
        <v>6354</v>
      </c>
      <c r="I3923" t="s">
        <v>6196</v>
      </c>
      <c r="J3923" t="s">
        <v>3410</v>
      </c>
      <c r="K3923" t="s">
        <v>31</v>
      </c>
      <c r="L3923" t="s">
        <v>31</v>
      </c>
      <c r="M3923" t="s">
        <v>42</v>
      </c>
      <c r="N3923" t="s">
        <v>61</v>
      </c>
      <c r="O3923" t="s">
        <v>19729</v>
      </c>
      <c r="P3923" t="s">
        <v>106</v>
      </c>
      <c r="Q3923" t="s">
        <v>752</v>
      </c>
      <c r="R3923" t="s">
        <v>23367</v>
      </c>
      <c r="S3923" s="189" t="s">
        <v>235</v>
      </c>
      <c r="T3923" t="s">
        <v>64</v>
      </c>
      <c r="U3923" t="s">
        <v>48</v>
      </c>
      <c r="V3923" t="s">
        <v>49</v>
      </c>
      <c r="W3923" t="s">
        <v>23584</v>
      </c>
      <c r="X3923" s="126">
        <v>27654</v>
      </c>
      <c r="Y3923" t="s">
        <v>23585</v>
      </c>
      <c r="Z3923" s="126">
        <v>44256</v>
      </c>
      <c r="AA3923" s="126">
        <v>44561</v>
      </c>
      <c r="AB3923" t="s">
        <v>302</v>
      </c>
      <c r="AC3923" t="s">
        <v>6628</v>
      </c>
      <c r="AD3923" t="s">
        <v>40</v>
      </c>
    </row>
    <row r="3924" spans="1:30" x14ac:dyDescent="0.25">
      <c r="A3924" t="s">
        <v>3410</v>
      </c>
      <c r="B3924" t="s">
        <v>27</v>
      </c>
      <c r="C3924" t="s">
        <v>28</v>
      </c>
      <c r="D3924" t="s">
        <v>29</v>
      </c>
      <c r="E3924" t="s">
        <v>30</v>
      </c>
      <c r="F3924" t="s">
        <v>3318</v>
      </c>
      <c r="G3924" t="s">
        <v>3319</v>
      </c>
      <c r="H3924" t="s">
        <v>6354</v>
      </c>
      <c r="I3924" t="s">
        <v>6196</v>
      </c>
      <c r="J3924" t="s">
        <v>3410</v>
      </c>
      <c r="K3924" t="s">
        <v>31</v>
      </c>
      <c r="L3924" t="s">
        <v>31</v>
      </c>
      <c r="M3924" t="s">
        <v>42</v>
      </c>
      <c r="N3924" t="s">
        <v>43</v>
      </c>
      <c r="O3924" t="s">
        <v>53</v>
      </c>
      <c r="P3924" t="s">
        <v>132</v>
      </c>
      <c r="Q3924" t="s">
        <v>536</v>
      </c>
      <c r="R3924" t="s">
        <v>995</v>
      </c>
      <c r="S3924" t="str">
        <f t="shared" si="57"/>
        <v>VELASQUEZ ZAPANA, ELIAS</v>
      </c>
      <c r="T3924" t="s">
        <v>47</v>
      </c>
      <c r="U3924" t="s">
        <v>48</v>
      </c>
      <c r="V3924" t="s">
        <v>813</v>
      </c>
      <c r="W3924" t="s">
        <v>19730</v>
      </c>
      <c r="X3924" s="126">
        <v>21520</v>
      </c>
      <c r="Y3924" t="s">
        <v>3338</v>
      </c>
      <c r="Z3924" s="126">
        <v>44256</v>
      </c>
      <c r="AA3924" s="126">
        <v>44561</v>
      </c>
      <c r="AB3924" t="s">
        <v>38</v>
      </c>
      <c r="AC3924" t="s">
        <v>39</v>
      </c>
      <c r="AD3924" t="s">
        <v>40</v>
      </c>
    </row>
    <row r="3925" spans="1:30" x14ac:dyDescent="0.25">
      <c r="A3925" t="s">
        <v>3411</v>
      </c>
      <c r="B3925" t="s">
        <v>27</v>
      </c>
      <c r="C3925" t="s">
        <v>28</v>
      </c>
      <c r="D3925" t="s">
        <v>29</v>
      </c>
      <c r="E3925" t="s">
        <v>30</v>
      </c>
      <c r="F3925" t="s">
        <v>3318</v>
      </c>
      <c r="G3925" t="s">
        <v>3319</v>
      </c>
      <c r="H3925" t="s">
        <v>6354</v>
      </c>
      <c r="I3925" t="s">
        <v>6196</v>
      </c>
      <c r="J3925" t="s">
        <v>3411</v>
      </c>
      <c r="K3925" t="s">
        <v>31</v>
      </c>
      <c r="L3925" t="s">
        <v>31</v>
      </c>
      <c r="M3925" t="s">
        <v>42</v>
      </c>
      <c r="N3925" t="s">
        <v>43</v>
      </c>
      <c r="O3925" t="s">
        <v>3412</v>
      </c>
      <c r="P3925" t="s">
        <v>193</v>
      </c>
      <c r="Q3925" t="s">
        <v>75</v>
      </c>
      <c r="R3925" t="s">
        <v>3413</v>
      </c>
      <c r="S3925" t="str">
        <f t="shared" si="57"/>
        <v>APAZA QUISPE, NIEVES</v>
      </c>
      <c r="T3925" t="s">
        <v>64</v>
      </c>
      <c r="U3925" t="s">
        <v>48</v>
      </c>
      <c r="V3925" t="s">
        <v>49</v>
      </c>
      <c r="W3925" t="s">
        <v>19731</v>
      </c>
      <c r="X3925" s="126">
        <v>24325</v>
      </c>
      <c r="Y3925" t="s">
        <v>3414</v>
      </c>
      <c r="AB3925" t="s">
        <v>38</v>
      </c>
      <c r="AC3925" t="s">
        <v>39</v>
      </c>
      <c r="AD3925" t="s">
        <v>40</v>
      </c>
    </row>
    <row r="3926" spans="1:30" x14ac:dyDescent="0.25">
      <c r="B3926" t="s">
        <v>27</v>
      </c>
      <c r="C3926" t="s">
        <v>28</v>
      </c>
      <c r="D3926" t="s">
        <v>29</v>
      </c>
      <c r="E3926" t="s">
        <v>30</v>
      </c>
      <c r="F3926" t="s">
        <v>3318</v>
      </c>
      <c r="G3926" t="s">
        <v>3319</v>
      </c>
      <c r="H3926" t="s">
        <v>6354</v>
      </c>
      <c r="I3926" t="s">
        <v>6196</v>
      </c>
      <c r="J3926" t="s">
        <v>3415</v>
      </c>
      <c r="K3926" t="s">
        <v>31</v>
      </c>
      <c r="L3926" t="s">
        <v>31</v>
      </c>
      <c r="M3926" t="s">
        <v>42</v>
      </c>
      <c r="N3926" t="s">
        <v>61</v>
      </c>
      <c r="O3926" t="s">
        <v>19732</v>
      </c>
      <c r="P3926" t="s">
        <v>250</v>
      </c>
      <c r="Q3926" t="s">
        <v>484</v>
      </c>
      <c r="R3926" t="s">
        <v>23586</v>
      </c>
      <c r="S3926" s="189" t="s">
        <v>235</v>
      </c>
      <c r="T3926" t="s">
        <v>64</v>
      </c>
      <c r="U3926" t="s">
        <v>48</v>
      </c>
      <c r="V3926" t="s">
        <v>49</v>
      </c>
      <c r="W3926" t="s">
        <v>23587</v>
      </c>
      <c r="X3926" s="126">
        <v>30308</v>
      </c>
      <c r="Y3926" t="s">
        <v>23588</v>
      </c>
      <c r="Z3926" s="126">
        <v>44335</v>
      </c>
      <c r="AA3926" s="126">
        <v>44561</v>
      </c>
      <c r="AB3926" t="s">
        <v>302</v>
      </c>
      <c r="AC3926" t="s">
        <v>6628</v>
      </c>
      <c r="AD3926" t="s">
        <v>40</v>
      </c>
    </row>
    <row r="3927" spans="1:30" x14ac:dyDescent="0.25">
      <c r="A3927" t="s">
        <v>3415</v>
      </c>
      <c r="B3927" t="s">
        <v>27</v>
      </c>
      <c r="C3927" t="s">
        <v>28</v>
      </c>
      <c r="D3927" t="s">
        <v>29</v>
      </c>
      <c r="E3927" t="s">
        <v>30</v>
      </c>
      <c r="F3927" t="s">
        <v>3318</v>
      </c>
      <c r="G3927" t="s">
        <v>3319</v>
      </c>
      <c r="H3927" t="s">
        <v>6354</v>
      </c>
      <c r="I3927" t="s">
        <v>6196</v>
      </c>
      <c r="J3927" t="s">
        <v>3415</v>
      </c>
      <c r="K3927" t="s">
        <v>31</v>
      </c>
      <c r="L3927" t="s">
        <v>31</v>
      </c>
      <c r="M3927" t="s">
        <v>42</v>
      </c>
      <c r="N3927" t="s">
        <v>43</v>
      </c>
      <c r="O3927" t="s">
        <v>53</v>
      </c>
      <c r="P3927" t="s">
        <v>459</v>
      </c>
      <c r="Q3927" t="s">
        <v>106</v>
      </c>
      <c r="R3927" t="s">
        <v>3341</v>
      </c>
      <c r="S3927" t="str">
        <f t="shared" si="57"/>
        <v>VELEZ MAMANI, JOSE QUINTIN</v>
      </c>
      <c r="T3927" t="s">
        <v>47</v>
      </c>
      <c r="U3927" t="s">
        <v>48</v>
      </c>
      <c r="V3927" t="s">
        <v>813</v>
      </c>
      <c r="W3927" t="s">
        <v>19733</v>
      </c>
      <c r="X3927" s="126">
        <v>23315</v>
      </c>
      <c r="Y3927" t="s">
        <v>3342</v>
      </c>
      <c r="Z3927" s="126">
        <v>44256</v>
      </c>
      <c r="AA3927" s="126">
        <v>44561</v>
      </c>
      <c r="AB3927" t="s">
        <v>38</v>
      </c>
      <c r="AC3927" t="s">
        <v>39</v>
      </c>
      <c r="AD3927" t="s">
        <v>40</v>
      </c>
    </row>
    <row r="3928" spans="1:30" x14ac:dyDescent="0.25">
      <c r="A3928" t="s">
        <v>3416</v>
      </c>
      <c r="B3928" t="s">
        <v>27</v>
      </c>
      <c r="C3928" t="s">
        <v>28</v>
      </c>
      <c r="D3928" t="s">
        <v>29</v>
      </c>
      <c r="E3928" t="s">
        <v>30</v>
      </c>
      <c r="F3928" t="s">
        <v>3318</v>
      </c>
      <c r="G3928" t="s">
        <v>3319</v>
      </c>
      <c r="H3928" t="s">
        <v>6354</v>
      </c>
      <c r="I3928" t="s">
        <v>6196</v>
      </c>
      <c r="J3928" t="s">
        <v>3416</v>
      </c>
      <c r="K3928" t="s">
        <v>31</v>
      </c>
      <c r="L3928" t="s">
        <v>31</v>
      </c>
      <c r="M3928" t="s">
        <v>42</v>
      </c>
      <c r="N3928" t="s">
        <v>43</v>
      </c>
      <c r="O3928" t="s">
        <v>53</v>
      </c>
      <c r="P3928" t="s">
        <v>785</v>
      </c>
      <c r="Q3928" t="s">
        <v>557</v>
      </c>
      <c r="R3928" t="s">
        <v>3417</v>
      </c>
      <c r="S3928" t="str">
        <f t="shared" si="57"/>
        <v>VILLAHERMOSA SALCEDO, REYNALDO</v>
      </c>
      <c r="T3928" t="s">
        <v>52</v>
      </c>
      <c r="U3928" t="s">
        <v>48</v>
      </c>
      <c r="V3928" t="s">
        <v>49</v>
      </c>
      <c r="W3928" t="s">
        <v>19734</v>
      </c>
      <c r="X3928" s="126">
        <v>23574</v>
      </c>
      <c r="Y3928" t="s">
        <v>3418</v>
      </c>
      <c r="AB3928" t="s">
        <v>38</v>
      </c>
      <c r="AC3928" t="s">
        <v>39</v>
      </c>
      <c r="AD3928" t="s">
        <v>40</v>
      </c>
    </row>
    <row r="3929" spans="1:30" x14ac:dyDescent="0.25">
      <c r="A3929" t="s">
        <v>3419</v>
      </c>
      <c r="B3929" t="s">
        <v>27</v>
      </c>
      <c r="C3929" t="s">
        <v>28</v>
      </c>
      <c r="D3929" t="s">
        <v>29</v>
      </c>
      <c r="E3929" t="s">
        <v>30</v>
      </c>
      <c r="F3929" t="s">
        <v>3318</v>
      </c>
      <c r="G3929" t="s">
        <v>3319</v>
      </c>
      <c r="H3929" t="s">
        <v>6354</v>
      </c>
      <c r="I3929" t="s">
        <v>6196</v>
      </c>
      <c r="J3929" t="s">
        <v>3419</v>
      </c>
      <c r="K3929" t="s">
        <v>31</v>
      </c>
      <c r="L3929" t="s">
        <v>31</v>
      </c>
      <c r="M3929" t="s">
        <v>42</v>
      </c>
      <c r="N3929" t="s">
        <v>43</v>
      </c>
      <c r="O3929" t="s">
        <v>53</v>
      </c>
      <c r="P3929" t="s">
        <v>3420</v>
      </c>
      <c r="Q3929" t="s">
        <v>341</v>
      </c>
      <c r="R3929" t="s">
        <v>3421</v>
      </c>
      <c r="S3929" t="str">
        <f t="shared" si="57"/>
        <v>YUFRA GUTIERREZ, REBECA</v>
      </c>
      <c r="T3929" t="s">
        <v>47</v>
      </c>
      <c r="U3929" t="s">
        <v>48</v>
      </c>
      <c r="V3929" t="s">
        <v>49</v>
      </c>
      <c r="W3929" t="s">
        <v>19735</v>
      </c>
      <c r="X3929" s="126">
        <v>26227</v>
      </c>
      <c r="Y3929" t="s">
        <v>3422</v>
      </c>
      <c r="AB3929" t="s">
        <v>38</v>
      </c>
      <c r="AC3929" t="s">
        <v>39</v>
      </c>
      <c r="AD3929" t="s">
        <v>40</v>
      </c>
    </row>
    <row r="3930" spans="1:30" x14ac:dyDescent="0.25">
      <c r="A3930" t="s">
        <v>3423</v>
      </c>
      <c r="B3930" t="s">
        <v>27</v>
      </c>
      <c r="C3930" t="s">
        <v>28</v>
      </c>
      <c r="D3930" t="s">
        <v>29</v>
      </c>
      <c r="E3930" t="s">
        <v>30</v>
      </c>
      <c r="F3930" t="s">
        <v>3318</v>
      </c>
      <c r="G3930" t="s">
        <v>3319</v>
      </c>
      <c r="H3930" t="s">
        <v>6354</v>
      </c>
      <c r="I3930" t="s">
        <v>6196</v>
      </c>
      <c r="J3930" t="s">
        <v>3423</v>
      </c>
      <c r="K3930" t="s">
        <v>31</v>
      </c>
      <c r="L3930" t="s">
        <v>31</v>
      </c>
      <c r="M3930" t="s">
        <v>42</v>
      </c>
      <c r="N3930" t="s">
        <v>43</v>
      </c>
      <c r="O3930" t="s">
        <v>3424</v>
      </c>
      <c r="P3930" t="s">
        <v>58</v>
      </c>
      <c r="Q3930" t="s">
        <v>193</v>
      </c>
      <c r="R3930" t="s">
        <v>3425</v>
      </c>
      <c r="S3930" t="str">
        <f t="shared" si="57"/>
        <v>VILCA APAZA, ALFREDO ADOLFO</v>
      </c>
      <c r="T3930" t="s">
        <v>47</v>
      </c>
      <c r="U3930" t="s">
        <v>48</v>
      </c>
      <c r="V3930" t="s">
        <v>813</v>
      </c>
      <c r="W3930" t="s">
        <v>19736</v>
      </c>
      <c r="X3930" s="126">
        <v>21752</v>
      </c>
      <c r="Y3930" t="s">
        <v>3426</v>
      </c>
      <c r="Z3930" s="126">
        <v>44256</v>
      </c>
      <c r="AA3930" s="126">
        <v>44561</v>
      </c>
      <c r="AB3930" t="s">
        <v>38</v>
      </c>
      <c r="AC3930" t="s">
        <v>39</v>
      </c>
      <c r="AD3930" t="s">
        <v>40</v>
      </c>
    </row>
    <row r="3931" spans="1:30" x14ac:dyDescent="0.25">
      <c r="B3931" t="s">
        <v>27</v>
      </c>
      <c r="C3931" t="s">
        <v>28</v>
      </c>
      <c r="D3931" t="s">
        <v>29</v>
      </c>
      <c r="E3931" t="s">
        <v>30</v>
      </c>
      <c r="F3931" t="s">
        <v>3318</v>
      </c>
      <c r="G3931" t="s">
        <v>3319</v>
      </c>
      <c r="H3931" t="s">
        <v>6354</v>
      </c>
      <c r="I3931" t="s">
        <v>6196</v>
      </c>
      <c r="J3931" t="s">
        <v>3423</v>
      </c>
      <c r="K3931" t="s">
        <v>31</v>
      </c>
      <c r="L3931" t="s">
        <v>31</v>
      </c>
      <c r="M3931" t="s">
        <v>42</v>
      </c>
      <c r="N3931" t="s">
        <v>61</v>
      </c>
      <c r="O3931" t="s">
        <v>19737</v>
      </c>
      <c r="P3931" t="s">
        <v>164</v>
      </c>
      <c r="Q3931" t="s">
        <v>946</v>
      </c>
      <c r="R3931" t="s">
        <v>801</v>
      </c>
      <c r="S3931" s="189" t="s">
        <v>235</v>
      </c>
      <c r="T3931" t="s">
        <v>64</v>
      </c>
      <c r="U3931" t="s">
        <v>48</v>
      </c>
      <c r="V3931" t="s">
        <v>49</v>
      </c>
      <c r="W3931" t="s">
        <v>23589</v>
      </c>
      <c r="X3931" s="126">
        <v>25935</v>
      </c>
      <c r="Y3931" t="s">
        <v>23590</v>
      </c>
      <c r="Z3931" s="126">
        <v>44256</v>
      </c>
      <c r="AA3931" s="126">
        <v>44561</v>
      </c>
      <c r="AB3931" t="s">
        <v>302</v>
      </c>
      <c r="AC3931" t="s">
        <v>6628</v>
      </c>
      <c r="AD3931" t="s">
        <v>40</v>
      </c>
    </row>
    <row r="3932" spans="1:30" x14ac:dyDescent="0.25">
      <c r="A3932" t="s">
        <v>3427</v>
      </c>
      <c r="B3932" t="s">
        <v>27</v>
      </c>
      <c r="C3932" t="s">
        <v>28</v>
      </c>
      <c r="D3932" t="s">
        <v>29</v>
      </c>
      <c r="E3932" t="s">
        <v>30</v>
      </c>
      <c r="F3932" t="s">
        <v>3318</v>
      </c>
      <c r="G3932" t="s">
        <v>3319</v>
      </c>
      <c r="H3932" t="s">
        <v>6354</v>
      </c>
      <c r="I3932" t="s">
        <v>6196</v>
      </c>
      <c r="J3932" t="s">
        <v>3427</v>
      </c>
      <c r="K3932" t="s">
        <v>31</v>
      </c>
      <c r="L3932" t="s">
        <v>31</v>
      </c>
      <c r="M3932" t="s">
        <v>42</v>
      </c>
      <c r="N3932" t="s">
        <v>43</v>
      </c>
      <c r="O3932" t="s">
        <v>3428</v>
      </c>
      <c r="P3932" t="s">
        <v>75</v>
      </c>
      <c r="Q3932" t="s">
        <v>752</v>
      </c>
      <c r="R3932" t="s">
        <v>624</v>
      </c>
      <c r="S3932" t="str">
        <f t="shared" si="57"/>
        <v>QUISPE TISNADO, ASENCIO</v>
      </c>
      <c r="T3932" t="s">
        <v>64</v>
      </c>
      <c r="U3932" t="s">
        <v>48</v>
      </c>
      <c r="V3932" t="s">
        <v>49</v>
      </c>
      <c r="W3932" t="s">
        <v>19738</v>
      </c>
      <c r="X3932" s="126">
        <v>22413</v>
      </c>
      <c r="Y3932" t="s">
        <v>3429</v>
      </c>
      <c r="AB3932" t="s">
        <v>38</v>
      </c>
      <c r="AC3932" t="s">
        <v>39</v>
      </c>
      <c r="AD3932" t="s">
        <v>40</v>
      </c>
    </row>
    <row r="3933" spans="1:30" x14ac:dyDescent="0.25">
      <c r="A3933" t="s">
        <v>3430</v>
      </c>
      <c r="B3933" t="s">
        <v>27</v>
      </c>
      <c r="C3933" t="s">
        <v>28</v>
      </c>
      <c r="D3933" t="s">
        <v>29</v>
      </c>
      <c r="E3933" t="s">
        <v>30</v>
      </c>
      <c r="F3933" t="s">
        <v>3318</v>
      </c>
      <c r="G3933" t="s">
        <v>3319</v>
      </c>
      <c r="H3933" t="s">
        <v>6354</v>
      </c>
      <c r="I3933" t="s">
        <v>6196</v>
      </c>
      <c r="J3933" t="s">
        <v>3430</v>
      </c>
      <c r="K3933" t="s">
        <v>31</v>
      </c>
      <c r="L3933" t="s">
        <v>31</v>
      </c>
      <c r="M3933" t="s">
        <v>42</v>
      </c>
      <c r="N3933" t="s">
        <v>43</v>
      </c>
      <c r="O3933" t="s">
        <v>3431</v>
      </c>
      <c r="P3933" t="s">
        <v>476</v>
      </c>
      <c r="Q3933" t="s">
        <v>58</v>
      </c>
      <c r="R3933" t="s">
        <v>3432</v>
      </c>
      <c r="S3933" t="str">
        <f t="shared" si="57"/>
        <v>CHINO VILCA, GUSMAN EDUARDO</v>
      </c>
      <c r="T3933" t="s">
        <v>59</v>
      </c>
      <c r="U3933" t="s">
        <v>48</v>
      </c>
      <c r="V3933" t="s">
        <v>813</v>
      </c>
      <c r="W3933" t="s">
        <v>19739</v>
      </c>
      <c r="X3933" s="126">
        <v>26579</v>
      </c>
      <c r="Y3933" t="s">
        <v>3433</v>
      </c>
      <c r="Z3933" s="126">
        <v>44197</v>
      </c>
      <c r="AA3933" s="126">
        <v>44561</v>
      </c>
      <c r="AB3933" t="s">
        <v>38</v>
      </c>
      <c r="AC3933" t="s">
        <v>39</v>
      </c>
      <c r="AD3933" t="s">
        <v>40</v>
      </c>
    </row>
    <row r="3934" spans="1:30" x14ac:dyDescent="0.25">
      <c r="B3934" t="s">
        <v>27</v>
      </c>
      <c r="C3934" t="s">
        <v>28</v>
      </c>
      <c r="D3934" t="s">
        <v>29</v>
      </c>
      <c r="E3934" t="s">
        <v>30</v>
      </c>
      <c r="F3934" t="s">
        <v>3318</v>
      </c>
      <c r="G3934" t="s">
        <v>3319</v>
      </c>
      <c r="H3934" t="s">
        <v>6354</v>
      </c>
      <c r="I3934" t="s">
        <v>6196</v>
      </c>
      <c r="J3934" t="s">
        <v>3430</v>
      </c>
      <c r="K3934" t="s">
        <v>31</v>
      </c>
      <c r="L3934" t="s">
        <v>31</v>
      </c>
      <c r="M3934" t="s">
        <v>42</v>
      </c>
      <c r="N3934" t="s">
        <v>61</v>
      </c>
      <c r="O3934" t="s">
        <v>19740</v>
      </c>
      <c r="P3934" t="s">
        <v>150</v>
      </c>
      <c r="Q3934" t="s">
        <v>378</v>
      </c>
      <c r="R3934" t="s">
        <v>23591</v>
      </c>
      <c r="S3934" s="189" t="s">
        <v>235</v>
      </c>
      <c r="T3934" t="s">
        <v>64</v>
      </c>
      <c r="U3934" t="s">
        <v>48</v>
      </c>
      <c r="V3934" t="s">
        <v>49</v>
      </c>
      <c r="W3934" t="s">
        <v>23592</v>
      </c>
      <c r="X3934" s="126">
        <v>24985</v>
      </c>
      <c r="Y3934" t="s">
        <v>23593</v>
      </c>
      <c r="Z3934" s="126">
        <v>44256</v>
      </c>
      <c r="AA3934" s="126">
        <v>44561</v>
      </c>
      <c r="AB3934" t="s">
        <v>302</v>
      </c>
      <c r="AC3934" t="s">
        <v>6628</v>
      </c>
      <c r="AD3934" t="s">
        <v>40</v>
      </c>
    </row>
    <row r="3935" spans="1:30" x14ac:dyDescent="0.25">
      <c r="A3935" t="s">
        <v>19741</v>
      </c>
      <c r="B3935" t="s">
        <v>27</v>
      </c>
      <c r="C3935" t="s">
        <v>28</v>
      </c>
      <c r="D3935" t="s">
        <v>29</v>
      </c>
      <c r="E3935" t="s">
        <v>30</v>
      </c>
      <c r="F3935" t="s">
        <v>3318</v>
      </c>
      <c r="G3935" t="s">
        <v>3319</v>
      </c>
      <c r="H3935" t="s">
        <v>6354</v>
      </c>
      <c r="I3935" t="s">
        <v>6196</v>
      </c>
      <c r="J3935" t="s">
        <v>19741</v>
      </c>
      <c r="K3935" t="s">
        <v>31</v>
      </c>
      <c r="L3935" t="s">
        <v>31</v>
      </c>
      <c r="M3935" t="s">
        <v>42</v>
      </c>
      <c r="N3935" t="s">
        <v>61</v>
      </c>
      <c r="O3935" t="s">
        <v>18689</v>
      </c>
      <c r="P3935" t="s">
        <v>23448</v>
      </c>
      <c r="Q3935" t="s">
        <v>927</v>
      </c>
      <c r="R3935" t="s">
        <v>181</v>
      </c>
      <c r="S3935" s="189" t="s">
        <v>235</v>
      </c>
      <c r="T3935" t="s">
        <v>64</v>
      </c>
      <c r="U3935" t="s">
        <v>860</v>
      </c>
      <c r="V3935" t="s">
        <v>49</v>
      </c>
      <c r="W3935" t="s">
        <v>23594</v>
      </c>
      <c r="X3935" s="126">
        <v>29565</v>
      </c>
      <c r="Y3935" t="s">
        <v>23595</v>
      </c>
      <c r="Z3935" s="126">
        <v>44256</v>
      </c>
      <c r="AA3935" s="126">
        <v>44561</v>
      </c>
      <c r="AB3935" t="s">
        <v>2185</v>
      </c>
      <c r="AC3935" t="s">
        <v>6628</v>
      </c>
      <c r="AD3935" t="s">
        <v>40</v>
      </c>
    </row>
    <row r="3936" spans="1:30" x14ac:dyDescent="0.25">
      <c r="A3936" t="s">
        <v>19742</v>
      </c>
      <c r="B3936" t="s">
        <v>27</v>
      </c>
      <c r="C3936" t="s">
        <v>28</v>
      </c>
      <c r="D3936" t="s">
        <v>29</v>
      </c>
      <c r="E3936" t="s">
        <v>30</v>
      </c>
      <c r="F3936" t="s">
        <v>3318</v>
      </c>
      <c r="G3936" t="s">
        <v>3319</v>
      </c>
      <c r="H3936" t="s">
        <v>6354</v>
      </c>
      <c r="I3936" t="s">
        <v>6196</v>
      </c>
      <c r="J3936" t="s">
        <v>19742</v>
      </c>
      <c r="K3936" t="s">
        <v>31</v>
      </c>
      <c r="L3936" t="s">
        <v>31</v>
      </c>
      <c r="M3936" t="s">
        <v>42</v>
      </c>
      <c r="N3936" t="s">
        <v>61</v>
      </c>
      <c r="O3936" t="s">
        <v>18689</v>
      </c>
      <c r="P3936" t="s">
        <v>138</v>
      </c>
      <c r="Q3936" t="s">
        <v>310</v>
      </c>
      <c r="R3936" t="s">
        <v>271</v>
      </c>
      <c r="S3936" s="189" t="s">
        <v>235</v>
      </c>
      <c r="T3936" t="s">
        <v>64</v>
      </c>
      <c r="U3936" t="s">
        <v>860</v>
      </c>
      <c r="V3936" t="s">
        <v>49</v>
      </c>
      <c r="W3936" t="s">
        <v>23596</v>
      </c>
      <c r="X3936" s="126">
        <v>29146</v>
      </c>
      <c r="Y3936" t="s">
        <v>23597</v>
      </c>
      <c r="Z3936" s="126">
        <v>44256</v>
      </c>
      <c r="AA3936" s="126">
        <v>44561</v>
      </c>
      <c r="AB3936" t="s">
        <v>2185</v>
      </c>
      <c r="AC3936" t="s">
        <v>6628</v>
      </c>
      <c r="AD3936" t="s">
        <v>40</v>
      </c>
    </row>
    <row r="3937" spans="1:30" x14ac:dyDescent="0.25">
      <c r="A3937" t="s">
        <v>19743</v>
      </c>
      <c r="B3937" t="s">
        <v>27</v>
      </c>
      <c r="C3937" t="s">
        <v>28</v>
      </c>
      <c r="D3937" t="s">
        <v>29</v>
      </c>
      <c r="E3937" t="s">
        <v>30</v>
      </c>
      <c r="F3937" t="s">
        <v>3318</v>
      </c>
      <c r="G3937" t="s">
        <v>3319</v>
      </c>
      <c r="H3937" t="s">
        <v>6354</v>
      </c>
      <c r="I3937" t="s">
        <v>6196</v>
      </c>
      <c r="J3937" t="s">
        <v>19743</v>
      </c>
      <c r="K3937" t="s">
        <v>31</v>
      </c>
      <c r="L3937" t="s">
        <v>31</v>
      </c>
      <c r="M3937" t="s">
        <v>42</v>
      </c>
      <c r="N3937" t="s">
        <v>61</v>
      </c>
      <c r="O3937" t="s">
        <v>18689</v>
      </c>
      <c r="P3937" t="s">
        <v>972</v>
      </c>
      <c r="Q3937" t="s">
        <v>75</v>
      </c>
      <c r="R3937" t="s">
        <v>23598</v>
      </c>
      <c r="S3937" s="189" t="s">
        <v>235</v>
      </c>
      <c r="T3937" t="s">
        <v>64</v>
      </c>
      <c r="U3937" t="s">
        <v>6399</v>
      </c>
      <c r="V3937" t="s">
        <v>49</v>
      </c>
      <c r="W3937" t="s">
        <v>23599</v>
      </c>
      <c r="X3937" s="126">
        <v>30504</v>
      </c>
      <c r="Y3937" t="s">
        <v>23600</v>
      </c>
      <c r="Z3937" s="126">
        <v>44256</v>
      </c>
      <c r="AA3937" s="126">
        <v>44561</v>
      </c>
      <c r="AB3937" t="s">
        <v>2185</v>
      </c>
      <c r="AC3937" t="s">
        <v>6628</v>
      </c>
      <c r="AD3937" t="s">
        <v>40</v>
      </c>
    </row>
    <row r="3938" spans="1:30" x14ac:dyDescent="0.25">
      <c r="A3938" t="s">
        <v>19744</v>
      </c>
      <c r="B3938" t="s">
        <v>27</v>
      </c>
      <c r="C3938" t="s">
        <v>28</v>
      </c>
      <c r="D3938" t="s">
        <v>29</v>
      </c>
      <c r="E3938" t="s">
        <v>30</v>
      </c>
      <c r="F3938" t="s">
        <v>3318</v>
      </c>
      <c r="G3938" t="s">
        <v>3319</v>
      </c>
      <c r="H3938" t="s">
        <v>6354</v>
      </c>
      <c r="I3938" t="s">
        <v>6196</v>
      </c>
      <c r="J3938" t="s">
        <v>19744</v>
      </c>
      <c r="K3938" t="s">
        <v>31</v>
      </c>
      <c r="L3938" t="s">
        <v>31</v>
      </c>
      <c r="M3938" t="s">
        <v>42</v>
      </c>
      <c r="N3938" t="s">
        <v>61</v>
      </c>
      <c r="O3938" t="s">
        <v>18689</v>
      </c>
      <c r="P3938" t="s">
        <v>23601</v>
      </c>
      <c r="Q3938" t="s">
        <v>106</v>
      </c>
      <c r="R3938" t="s">
        <v>23602</v>
      </c>
      <c r="S3938" s="189" t="s">
        <v>235</v>
      </c>
      <c r="T3938" t="s">
        <v>64</v>
      </c>
      <c r="U3938" t="s">
        <v>6399</v>
      </c>
      <c r="V3938" t="s">
        <v>49</v>
      </c>
      <c r="W3938" t="s">
        <v>23603</v>
      </c>
      <c r="X3938" s="126">
        <v>29785</v>
      </c>
      <c r="Y3938" t="s">
        <v>23604</v>
      </c>
      <c r="Z3938" s="126">
        <v>44256</v>
      </c>
      <c r="AA3938" s="126">
        <v>44561</v>
      </c>
      <c r="AB3938" t="s">
        <v>2185</v>
      </c>
      <c r="AC3938" t="s">
        <v>6628</v>
      </c>
      <c r="AD3938" t="s">
        <v>40</v>
      </c>
    </row>
    <row r="3939" spans="1:30" x14ac:dyDescent="0.25">
      <c r="A3939" t="s">
        <v>19745</v>
      </c>
      <c r="B3939" t="s">
        <v>27</v>
      </c>
      <c r="C3939" t="s">
        <v>28</v>
      </c>
      <c r="D3939" t="s">
        <v>29</v>
      </c>
      <c r="E3939" t="s">
        <v>30</v>
      </c>
      <c r="F3939" t="s">
        <v>3318</v>
      </c>
      <c r="G3939" t="s">
        <v>3319</v>
      </c>
      <c r="H3939" t="s">
        <v>6354</v>
      </c>
      <c r="I3939" t="s">
        <v>6196</v>
      </c>
      <c r="J3939" t="s">
        <v>19745</v>
      </c>
      <c r="K3939" t="s">
        <v>31</v>
      </c>
      <c r="L3939" t="s">
        <v>31</v>
      </c>
      <c r="M3939" t="s">
        <v>42</v>
      </c>
      <c r="N3939" t="s">
        <v>61</v>
      </c>
      <c r="O3939" t="s">
        <v>18689</v>
      </c>
      <c r="P3939" t="s">
        <v>75</v>
      </c>
      <c r="Q3939" t="s">
        <v>22147</v>
      </c>
      <c r="R3939" t="s">
        <v>23605</v>
      </c>
      <c r="S3939" s="189" t="s">
        <v>235</v>
      </c>
      <c r="T3939" t="s">
        <v>64</v>
      </c>
      <c r="U3939" t="s">
        <v>4715</v>
      </c>
      <c r="V3939" t="s">
        <v>49</v>
      </c>
      <c r="W3939" t="s">
        <v>23606</v>
      </c>
      <c r="X3939" s="126">
        <v>28745</v>
      </c>
      <c r="Y3939" t="s">
        <v>23607</v>
      </c>
      <c r="Z3939" s="126">
        <v>44256</v>
      </c>
      <c r="AA3939" s="126">
        <v>44561</v>
      </c>
      <c r="AB3939" t="s">
        <v>2185</v>
      </c>
      <c r="AC3939" t="s">
        <v>6628</v>
      </c>
      <c r="AD3939" t="s">
        <v>40</v>
      </c>
    </row>
    <row r="3940" spans="1:30" x14ac:dyDescent="0.25">
      <c r="A3940" t="s">
        <v>3436</v>
      </c>
      <c r="B3940" t="s">
        <v>27</v>
      </c>
      <c r="C3940" t="s">
        <v>28</v>
      </c>
      <c r="D3940" t="s">
        <v>29</v>
      </c>
      <c r="E3940" t="s">
        <v>30</v>
      </c>
      <c r="F3940" t="s">
        <v>3318</v>
      </c>
      <c r="G3940" t="s">
        <v>3319</v>
      </c>
      <c r="H3940" t="s">
        <v>6354</v>
      </c>
      <c r="I3940" t="s">
        <v>6196</v>
      </c>
      <c r="J3940" t="s">
        <v>3436</v>
      </c>
      <c r="K3940" t="s">
        <v>31</v>
      </c>
      <c r="L3940" t="s">
        <v>77</v>
      </c>
      <c r="M3940" t="s">
        <v>77</v>
      </c>
      <c r="N3940" t="s">
        <v>43</v>
      </c>
      <c r="O3940" t="s">
        <v>3437</v>
      </c>
      <c r="P3940" t="s">
        <v>273</v>
      </c>
      <c r="Q3940" t="s">
        <v>193</v>
      </c>
      <c r="R3940" t="s">
        <v>5476</v>
      </c>
      <c r="S3940" t="str">
        <f t="shared" si="57"/>
        <v>CUTIPA APAZA, DAVID TEOFILO</v>
      </c>
      <c r="T3940" t="s">
        <v>41</v>
      </c>
      <c r="U3940" t="s">
        <v>48</v>
      </c>
      <c r="V3940" t="s">
        <v>49</v>
      </c>
      <c r="W3940" t="s">
        <v>19746</v>
      </c>
      <c r="X3940" s="126">
        <v>21174</v>
      </c>
      <c r="Y3940" t="s">
        <v>5477</v>
      </c>
      <c r="AB3940" t="s">
        <v>38</v>
      </c>
      <c r="AC3940" t="s">
        <v>80</v>
      </c>
      <c r="AD3940" t="s">
        <v>40</v>
      </c>
    </row>
    <row r="3941" spans="1:30" x14ac:dyDescent="0.25">
      <c r="A3941" t="s">
        <v>3438</v>
      </c>
      <c r="B3941" t="s">
        <v>27</v>
      </c>
      <c r="C3941" t="s">
        <v>28</v>
      </c>
      <c r="D3941" t="s">
        <v>29</v>
      </c>
      <c r="E3941" t="s">
        <v>30</v>
      </c>
      <c r="F3941" t="s">
        <v>3318</v>
      </c>
      <c r="G3941" t="s">
        <v>3319</v>
      </c>
      <c r="H3941" t="s">
        <v>6354</v>
      </c>
      <c r="I3941" t="s">
        <v>6196</v>
      </c>
      <c r="J3941" t="s">
        <v>3438</v>
      </c>
      <c r="K3941" t="s">
        <v>31</v>
      </c>
      <c r="L3941" t="s">
        <v>77</v>
      </c>
      <c r="M3941" t="s">
        <v>77</v>
      </c>
      <c r="N3941" t="s">
        <v>43</v>
      </c>
      <c r="O3941" t="s">
        <v>3439</v>
      </c>
      <c r="P3941" t="s">
        <v>488</v>
      </c>
      <c r="Q3941" t="s">
        <v>974</v>
      </c>
      <c r="R3941" t="s">
        <v>3440</v>
      </c>
      <c r="S3941" t="str">
        <f t="shared" si="57"/>
        <v>DEZA GUZMAN, JESUS EDWIN</v>
      </c>
      <c r="T3941" t="s">
        <v>41</v>
      </c>
      <c r="U3941" t="s">
        <v>48</v>
      </c>
      <c r="V3941" t="s">
        <v>49</v>
      </c>
      <c r="W3941" t="s">
        <v>19747</v>
      </c>
      <c r="X3941" s="126">
        <v>22244</v>
      </c>
      <c r="Y3941" t="s">
        <v>3441</v>
      </c>
      <c r="AB3941" t="s">
        <v>38</v>
      </c>
      <c r="AC3941" t="s">
        <v>80</v>
      </c>
      <c r="AD3941" t="s">
        <v>40</v>
      </c>
    </row>
    <row r="3942" spans="1:30" x14ac:dyDescent="0.25">
      <c r="A3942" t="s">
        <v>3442</v>
      </c>
      <c r="B3942" t="s">
        <v>27</v>
      </c>
      <c r="C3942" t="s">
        <v>28</v>
      </c>
      <c r="D3942" t="s">
        <v>29</v>
      </c>
      <c r="E3942" t="s">
        <v>30</v>
      </c>
      <c r="F3942" t="s">
        <v>3318</v>
      </c>
      <c r="G3942" t="s">
        <v>3319</v>
      </c>
      <c r="H3942" t="s">
        <v>6354</v>
      </c>
      <c r="I3942" t="s">
        <v>6196</v>
      </c>
      <c r="J3942" t="s">
        <v>3442</v>
      </c>
      <c r="K3942" t="s">
        <v>90</v>
      </c>
      <c r="L3942" t="s">
        <v>730</v>
      </c>
      <c r="M3942" t="s">
        <v>731</v>
      </c>
      <c r="N3942" t="s">
        <v>43</v>
      </c>
      <c r="O3942" t="s">
        <v>53</v>
      </c>
      <c r="P3942" t="s">
        <v>945</v>
      </c>
      <c r="Q3942" t="s">
        <v>3443</v>
      </c>
      <c r="R3942" t="s">
        <v>2543</v>
      </c>
      <c r="S3942" t="str">
        <f t="shared" si="57"/>
        <v>ALLCCA CHECCALLA, AMADOR</v>
      </c>
      <c r="T3942" t="s">
        <v>722</v>
      </c>
      <c r="U3942" t="s">
        <v>37</v>
      </c>
      <c r="V3942" t="s">
        <v>49</v>
      </c>
      <c r="W3942" t="s">
        <v>19748</v>
      </c>
      <c r="X3942" s="126">
        <v>20785</v>
      </c>
      <c r="Y3942" t="s">
        <v>3444</v>
      </c>
      <c r="AB3942" t="s">
        <v>38</v>
      </c>
      <c r="AC3942" t="s">
        <v>95</v>
      </c>
      <c r="AD3942" t="s">
        <v>40</v>
      </c>
    </row>
    <row r="3943" spans="1:30" x14ac:dyDescent="0.25">
      <c r="A3943" t="s">
        <v>3445</v>
      </c>
      <c r="B3943" t="s">
        <v>27</v>
      </c>
      <c r="C3943" t="s">
        <v>28</v>
      </c>
      <c r="D3943" t="s">
        <v>29</v>
      </c>
      <c r="E3943" t="s">
        <v>30</v>
      </c>
      <c r="F3943" t="s">
        <v>3318</v>
      </c>
      <c r="G3943" t="s">
        <v>3319</v>
      </c>
      <c r="H3943" t="s">
        <v>6354</v>
      </c>
      <c r="I3943" t="s">
        <v>6196</v>
      </c>
      <c r="J3943" t="s">
        <v>3445</v>
      </c>
      <c r="K3943" t="s">
        <v>90</v>
      </c>
      <c r="L3943" t="s">
        <v>730</v>
      </c>
      <c r="M3943" t="s">
        <v>1346</v>
      </c>
      <c r="N3943" t="s">
        <v>43</v>
      </c>
      <c r="O3943" t="s">
        <v>53</v>
      </c>
      <c r="P3943" t="s">
        <v>133</v>
      </c>
      <c r="Q3943" t="s">
        <v>3446</v>
      </c>
      <c r="R3943" t="s">
        <v>99</v>
      </c>
      <c r="S3943" t="str">
        <f t="shared" si="57"/>
        <v>CRUZ CHIRI, ESTEBAN</v>
      </c>
      <c r="T3943" t="s">
        <v>1349</v>
      </c>
      <c r="U3943" t="s">
        <v>37</v>
      </c>
      <c r="V3943" t="s">
        <v>49</v>
      </c>
      <c r="W3943" t="s">
        <v>19749</v>
      </c>
      <c r="X3943" s="126">
        <v>19541</v>
      </c>
      <c r="Y3943" t="s">
        <v>3447</v>
      </c>
      <c r="AB3943" t="s">
        <v>38</v>
      </c>
      <c r="AC3943" t="s">
        <v>95</v>
      </c>
      <c r="AD3943" t="s">
        <v>40</v>
      </c>
    </row>
    <row r="3944" spans="1:30" x14ac:dyDescent="0.25">
      <c r="A3944" t="s">
        <v>3448</v>
      </c>
      <c r="B3944" t="s">
        <v>27</v>
      </c>
      <c r="C3944" t="s">
        <v>28</v>
      </c>
      <c r="D3944" t="s">
        <v>29</v>
      </c>
      <c r="E3944" t="s">
        <v>30</v>
      </c>
      <c r="F3944" t="s">
        <v>3318</v>
      </c>
      <c r="G3944" t="s">
        <v>3319</v>
      </c>
      <c r="H3944" t="s">
        <v>6354</v>
      </c>
      <c r="I3944" t="s">
        <v>6196</v>
      </c>
      <c r="J3944" t="s">
        <v>3448</v>
      </c>
      <c r="K3944" t="s">
        <v>90</v>
      </c>
      <c r="L3944" t="s">
        <v>730</v>
      </c>
      <c r="M3944" t="s">
        <v>1859</v>
      </c>
      <c r="N3944" t="s">
        <v>61</v>
      </c>
      <c r="O3944" t="s">
        <v>3449</v>
      </c>
      <c r="P3944" t="s">
        <v>286</v>
      </c>
      <c r="Q3944" t="s">
        <v>536</v>
      </c>
      <c r="R3944" t="s">
        <v>23608</v>
      </c>
      <c r="S3944" s="189" t="s">
        <v>235</v>
      </c>
      <c r="T3944" t="s">
        <v>766</v>
      </c>
      <c r="U3944" t="s">
        <v>37</v>
      </c>
      <c r="V3944" t="s">
        <v>49</v>
      </c>
      <c r="W3944" t="s">
        <v>23609</v>
      </c>
      <c r="X3944" s="126">
        <v>33996</v>
      </c>
      <c r="Y3944" t="s">
        <v>23610</v>
      </c>
      <c r="Z3944" s="126">
        <v>44197</v>
      </c>
      <c r="AA3944" s="126">
        <v>44561</v>
      </c>
      <c r="AB3944" t="s">
        <v>38</v>
      </c>
      <c r="AC3944" t="s">
        <v>95</v>
      </c>
      <c r="AD3944" t="s">
        <v>40</v>
      </c>
    </row>
    <row r="3945" spans="1:30" x14ac:dyDescent="0.25">
      <c r="A3945" t="s">
        <v>3450</v>
      </c>
      <c r="B3945" t="s">
        <v>27</v>
      </c>
      <c r="C3945" t="s">
        <v>28</v>
      </c>
      <c r="D3945" t="s">
        <v>29</v>
      </c>
      <c r="E3945" t="s">
        <v>30</v>
      </c>
      <c r="F3945" t="s">
        <v>3318</v>
      </c>
      <c r="G3945" t="s">
        <v>3319</v>
      </c>
      <c r="H3945" t="s">
        <v>6354</v>
      </c>
      <c r="I3945" t="s">
        <v>6196</v>
      </c>
      <c r="J3945" t="s">
        <v>3450</v>
      </c>
      <c r="K3945" t="s">
        <v>90</v>
      </c>
      <c r="L3945" t="s">
        <v>720</v>
      </c>
      <c r="M3945" t="s">
        <v>767</v>
      </c>
      <c r="N3945" t="s">
        <v>43</v>
      </c>
      <c r="O3945" t="s">
        <v>53</v>
      </c>
      <c r="P3945" t="s">
        <v>692</v>
      </c>
      <c r="Q3945" t="s">
        <v>168</v>
      </c>
      <c r="R3945" t="s">
        <v>319</v>
      </c>
      <c r="S3945" t="str">
        <f t="shared" si="57"/>
        <v>BAILON ORTEGA, DELIA</v>
      </c>
      <c r="T3945" t="s">
        <v>100</v>
      </c>
      <c r="U3945" t="s">
        <v>37</v>
      </c>
      <c r="V3945" t="s">
        <v>49</v>
      </c>
      <c r="W3945" t="s">
        <v>19750</v>
      </c>
      <c r="X3945" s="126">
        <v>19402</v>
      </c>
      <c r="Y3945" t="s">
        <v>3451</v>
      </c>
      <c r="AB3945" t="s">
        <v>38</v>
      </c>
      <c r="AC3945" t="s">
        <v>95</v>
      </c>
      <c r="AD3945" t="s">
        <v>40</v>
      </c>
    </row>
    <row r="3946" spans="1:30" x14ac:dyDescent="0.25">
      <c r="A3946" t="s">
        <v>3452</v>
      </c>
      <c r="B3946" t="s">
        <v>27</v>
      </c>
      <c r="C3946" t="s">
        <v>28</v>
      </c>
      <c r="D3946" t="s">
        <v>29</v>
      </c>
      <c r="E3946" t="s">
        <v>30</v>
      </c>
      <c r="F3946" t="s">
        <v>3318</v>
      </c>
      <c r="G3946" t="s">
        <v>3319</v>
      </c>
      <c r="H3946" t="s">
        <v>6354</v>
      </c>
      <c r="I3946" t="s">
        <v>6196</v>
      </c>
      <c r="J3946" t="s">
        <v>3452</v>
      </c>
      <c r="K3946" t="s">
        <v>90</v>
      </c>
      <c r="L3946" t="s">
        <v>720</v>
      </c>
      <c r="M3946" t="s">
        <v>3453</v>
      </c>
      <c r="N3946" t="s">
        <v>61</v>
      </c>
      <c r="O3946" t="s">
        <v>3454</v>
      </c>
      <c r="P3946" t="s">
        <v>373</v>
      </c>
      <c r="Q3946" t="s">
        <v>23611</v>
      </c>
      <c r="R3946" t="s">
        <v>702</v>
      </c>
      <c r="S3946" s="189" t="s">
        <v>235</v>
      </c>
      <c r="T3946" t="s">
        <v>192</v>
      </c>
      <c r="U3946" t="s">
        <v>37</v>
      </c>
      <c r="V3946" t="s">
        <v>49</v>
      </c>
      <c r="W3946" t="s">
        <v>23612</v>
      </c>
      <c r="X3946" s="126">
        <v>30184</v>
      </c>
      <c r="Y3946" t="s">
        <v>23613</v>
      </c>
      <c r="Z3946" s="126">
        <v>44197</v>
      </c>
      <c r="AA3946" s="126">
        <v>44561</v>
      </c>
      <c r="AB3946" t="s">
        <v>38</v>
      </c>
      <c r="AC3946" t="s">
        <v>95</v>
      </c>
      <c r="AD3946" t="s">
        <v>40</v>
      </c>
    </row>
    <row r="3947" spans="1:30" x14ac:dyDescent="0.25">
      <c r="A3947" t="s">
        <v>3457</v>
      </c>
      <c r="B3947" t="s">
        <v>27</v>
      </c>
      <c r="C3947" t="s">
        <v>28</v>
      </c>
      <c r="D3947" t="s">
        <v>29</v>
      </c>
      <c r="E3947" t="s">
        <v>30</v>
      </c>
      <c r="F3947" t="s">
        <v>3318</v>
      </c>
      <c r="G3947" t="s">
        <v>3319</v>
      </c>
      <c r="H3947" t="s">
        <v>6354</v>
      </c>
      <c r="I3947" t="s">
        <v>6196</v>
      </c>
      <c r="J3947" t="s">
        <v>3457</v>
      </c>
      <c r="K3947" t="s">
        <v>90</v>
      </c>
      <c r="L3947" t="s">
        <v>91</v>
      </c>
      <c r="M3947" t="s">
        <v>364</v>
      </c>
      <c r="N3947" t="s">
        <v>43</v>
      </c>
      <c r="O3947" t="s">
        <v>3458</v>
      </c>
      <c r="P3947" t="s">
        <v>193</v>
      </c>
      <c r="Q3947" t="s">
        <v>76</v>
      </c>
      <c r="R3947" t="s">
        <v>935</v>
      </c>
      <c r="S3947" t="str">
        <f t="shared" si="57"/>
        <v>APAZA CONDORI, MOISES</v>
      </c>
      <c r="T3947" t="s">
        <v>102</v>
      </c>
      <c r="U3947" t="s">
        <v>37</v>
      </c>
      <c r="V3947" t="s">
        <v>49</v>
      </c>
      <c r="W3947" t="s">
        <v>19751</v>
      </c>
      <c r="X3947" s="126">
        <v>26262</v>
      </c>
      <c r="Y3947" t="s">
        <v>3459</v>
      </c>
      <c r="AB3947" t="s">
        <v>38</v>
      </c>
      <c r="AC3947" t="s">
        <v>95</v>
      </c>
      <c r="AD3947" t="s">
        <v>40</v>
      </c>
    </row>
    <row r="3948" spans="1:30" x14ac:dyDescent="0.25">
      <c r="A3948" t="s">
        <v>3460</v>
      </c>
      <c r="B3948" t="s">
        <v>27</v>
      </c>
      <c r="C3948" t="s">
        <v>28</v>
      </c>
      <c r="D3948" t="s">
        <v>29</v>
      </c>
      <c r="E3948" t="s">
        <v>30</v>
      </c>
      <c r="F3948" t="s">
        <v>3318</v>
      </c>
      <c r="G3948" t="s">
        <v>3319</v>
      </c>
      <c r="H3948" t="s">
        <v>6354</v>
      </c>
      <c r="I3948" t="s">
        <v>6196</v>
      </c>
      <c r="J3948" t="s">
        <v>3460</v>
      </c>
      <c r="K3948" t="s">
        <v>90</v>
      </c>
      <c r="L3948" t="s">
        <v>91</v>
      </c>
      <c r="M3948" t="s">
        <v>92</v>
      </c>
      <c r="N3948" t="s">
        <v>43</v>
      </c>
      <c r="O3948" t="s">
        <v>53</v>
      </c>
      <c r="P3948" t="s">
        <v>126</v>
      </c>
      <c r="Q3948" t="s">
        <v>500</v>
      </c>
      <c r="R3948" t="s">
        <v>6443</v>
      </c>
      <c r="S3948" t="str">
        <f t="shared" si="57"/>
        <v>FLORES ORDOÑO, ALFONZO</v>
      </c>
      <c r="T3948" t="s">
        <v>192</v>
      </c>
      <c r="U3948" t="s">
        <v>37</v>
      </c>
      <c r="V3948" t="s">
        <v>49</v>
      </c>
      <c r="W3948" t="s">
        <v>19752</v>
      </c>
      <c r="X3948" s="126">
        <v>22329</v>
      </c>
      <c r="Y3948" t="s">
        <v>3461</v>
      </c>
      <c r="AB3948" t="s">
        <v>38</v>
      </c>
      <c r="AC3948" t="s">
        <v>95</v>
      </c>
      <c r="AD3948" t="s">
        <v>40</v>
      </c>
    </row>
    <row r="3949" spans="1:30" x14ac:dyDescent="0.25">
      <c r="A3949" t="s">
        <v>3462</v>
      </c>
      <c r="B3949" t="s">
        <v>27</v>
      </c>
      <c r="C3949" t="s">
        <v>28</v>
      </c>
      <c r="D3949" t="s">
        <v>29</v>
      </c>
      <c r="E3949" t="s">
        <v>30</v>
      </c>
      <c r="F3949" t="s">
        <v>3318</v>
      </c>
      <c r="G3949" t="s">
        <v>3319</v>
      </c>
      <c r="H3949" t="s">
        <v>6354</v>
      </c>
      <c r="I3949" t="s">
        <v>6196</v>
      </c>
      <c r="J3949" t="s">
        <v>3462</v>
      </c>
      <c r="K3949" t="s">
        <v>90</v>
      </c>
      <c r="L3949" t="s">
        <v>91</v>
      </c>
      <c r="M3949" t="s">
        <v>92</v>
      </c>
      <c r="N3949" t="s">
        <v>43</v>
      </c>
      <c r="O3949" t="s">
        <v>3463</v>
      </c>
      <c r="P3949" t="s">
        <v>106</v>
      </c>
      <c r="Q3949" t="s">
        <v>132</v>
      </c>
      <c r="R3949" t="s">
        <v>702</v>
      </c>
      <c r="S3949" t="str">
        <f t="shared" si="57"/>
        <v>MAMANI VELASQUEZ, JUAN</v>
      </c>
      <c r="T3949" t="s">
        <v>102</v>
      </c>
      <c r="U3949" t="s">
        <v>37</v>
      </c>
      <c r="V3949" t="s">
        <v>49</v>
      </c>
      <c r="W3949" t="s">
        <v>19753</v>
      </c>
      <c r="X3949" s="126">
        <v>22796</v>
      </c>
      <c r="Y3949" t="s">
        <v>3464</v>
      </c>
      <c r="AB3949" t="s">
        <v>38</v>
      </c>
      <c r="AC3949" t="s">
        <v>95</v>
      </c>
      <c r="AD3949" t="s">
        <v>40</v>
      </c>
    </row>
    <row r="3950" spans="1:30" x14ac:dyDescent="0.25">
      <c r="A3950" t="s">
        <v>3465</v>
      </c>
      <c r="B3950" t="s">
        <v>27</v>
      </c>
      <c r="C3950" t="s">
        <v>28</v>
      </c>
      <c r="D3950" t="s">
        <v>29</v>
      </c>
      <c r="E3950" t="s">
        <v>30</v>
      </c>
      <c r="F3950" t="s">
        <v>3318</v>
      </c>
      <c r="G3950" t="s">
        <v>3319</v>
      </c>
      <c r="H3950" t="s">
        <v>6354</v>
      </c>
      <c r="I3950" t="s">
        <v>6196</v>
      </c>
      <c r="J3950" t="s">
        <v>3465</v>
      </c>
      <c r="K3950" t="s">
        <v>90</v>
      </c>
      <c r="L3950" t="s">
        <v>91</v>
      </c>
      <c r="M3950" t="s">
        <v>92</v>
      </c>
      <c r="N3950" t="s">
        <v>43</v>
      </c>
      <c r="O3950" t="s">
        <v>53</v>
      </c>
      <c r="P3950" t="s">
        <v>168</v>
      </c>
      <c r="Q3950" t="s">
        <v>78</v>
      </c>
      <c r="R3950" t="s">
        <v>448</v>
      </c>
      <c r="S3950" t="str">
        <f t="shared" si="57"/>
        <v>ORTEGA PINEDA, JOSE</v>
      </c>
      <c r="T3950" t="s">
        <v>192</v>
      </c>
      <c r="U3950" t="s">
        <v>37</v>
      </c>
      <c r="V3950" t="s">
        <v>49</v>
      </c>
      <c r="W3950" t="s">
        <v>19754</v>
      </c>
      <c r="X3950" s="126">
        <v>21995</v>
      </c>
      <c r="Y3950" t="s">
        <v>3466</v>
      </c>
      <c r="AB3950" t="s">
        <v>38</v>
      </c>
      <c r="AC3950" t="s">
        <v>95</v>
      </c>
      <c r="AD3950" t="s">
        <v>40</v>
      </c>
    </row>
    <row r="3951" spans="1:30" x14ac:dyDescent="0.25">
      <c r="A3951" t="s">
        <v>3467</v>
      </c>
      <c r="B3951" t="s">
        <v>27</v>
      </c>
      <c r="C3951" t="s">
        <v>28</v>
      </c>
      <c r="D3951" t="s">
        <v>29</v>
      </c>
      <c r="E3951" t="s">
        <v>30</v>
      </c>
      <c r="F3951" t="s">
        <v>3318</v>
      </c>
      <c r="G3951" t="s">
        <v>3319</v>
      </c>
      <c r="H3951" t="s">
        <v>6354</v>
      </c>
      <c r="I3951" t="s">
        <v>6196</v>
      </c>
      <c r="J3951" t="s">
        <v>3467</v>
      </c>
      <c r="K3951" t="s">
        <v>90</v>
      </c>
      <c r="L3951" t="s">
        <v>91</v>
      </c>
      <c r="M3951" t="s">
        <v>92</v>
      </c>
      <c r="N3951" t="s">
        <v>43</v>
      </c>
      <c r="O3951" t="s">
        <v>53</v>
      </c>
      <c r="P3951" t="s">
        <v>75</v>
      </c>
      <c r="Q3951" t="s">
        <v>525</v>
      </c>
      <c r="R3951" t="s">
        <v>3468</v>
      </c>
      <c r="S3951" t="str">
        <f t="shared" si="57"/>
        <v>QUISPE ALAVE, NAPOLEON</v>
      </c>
      <c r="T3951" t="s">
        <v>100</v>
      </c>
      <c r="U3951" t="s">
        <v>37</v>
      </c>
      <c r="V3951" t="s">
        <v>49</v>
      </c>
      <c r="W3951" t="s">
        <v>19755</v>
      </c>
      <c r="X3951" s="126">
        <v>22481</v>
      </c>
      <c r="Y3951" t="s">
        <v>3469</v>
      </c>
      <c r="AB3951" t="s">
        <v>38</v>
      </c>
      <c r="AC3951" t="s">
        <v>95</v>
      </c>
      <c r="AD3951" t="s">
        <v>40</v>
      </c>
    </row>
    <row r="3952" spans="1:30" x14ac:dyDescent="0.25">
      <c r="A3952" t="s">
        <v>3470</v>
      </c>
      <c r="B3952" t="s">
        <v>27</v>
      </c>
      <c r="C3952" t="s">
        <v>28</v>
      </c>
      <c r="D3952" t="s">
        <v>29</v>
      </c>
      <c r="E3952" t="s">
        <v>30</v>
      </c>
      <c r="F3952" t="s">
        <v>3318</v>
      </c>
      <c r="G3952" t="s">
        <v>3319</v>
      </c>
      <c r="H3952" t="s">
        <v>6354</v>
      </c>
      <c r="I3952" t="s">
        <v>6196</v>
      </c>
      <c r="J3952" t="s">
        <v>3470</v>
      </c>
      <c r="K3952" t="s">
        <v>90</v>
      </c>
      <c r="L3952" t="s">
        <v>91</v>
      </c>
      <c r="M3952" t="s">
        <v>92</v>
      </c>
      <c r="N3952" t="s">
        <v>43</v>
      </c>
      <c r="O3952" t="s">
        <v>3471</v>
      </c>
      <c r="P3952" t="s">
        <v>831</v>
      </c>
      <c r="Q3952" t="s">
        <v>728</v>
      </c>
      <c r="R3952" t="s">
        <v>3472</v>
      </c>
      <c r="S3952" t="str">
        <f t="shared" si="57"/>
        <v>TEVES LEON, ISIDRO ANTONIO</v>
      </c>
      <c r="T3952" t="s">
        <v>447</v>
      </c>
      <c r="U3952" t="s">
        <v>37</v>
      </c>
      <c r="V3952" t="s">
        <v>49</v>
      </c>
      <c r="W3952" t="s">
        <v>19756</v>
      </c>
      <c r="X3952" s="126">
        <v>22772</v>
      </c>
      <c r="Y3952" t="s">
        <v>3473</v>
      </c>
      <c r="AB3952" t="s">
        <v>38</v>
      </c>
      <c r="AC3952" t="s">
        <v>95</v>
      </c>
      <c r="AD3952" t="s">
        <v>40</v>
      </c>
    </row>
    <row r="3953" spans="1:30" x14ac:dyDescent="0.25">
      <c r="A3953" t="s">
        <v>3474</v>
      </c>
      <c r="B3953" t="s">
        <v>27</v>
      </c>
      <c r="C3953" t="s">
        <v>28</v>
      </c>
      <c r="D3953" t="s">
        <v>29</v>
      </c>
      <c r="E3953" t="s">
        <v>30</v>
      </c>
      <c r="F3953" t="s">
        <v>3318</v>
      </c>
      <c r="G3953" t="s">
        <v>3319</v>
      </c>
      <c r="H3953" t="s">
        <v>6354</v>
      </c>
      <c r="I3953" t="s">
        <v>6196</v>
      </c>
      <c r="J3953" t="s">
        <v>3474</v>
      </c>
      <c r="K3953" t="s">
        <v>90</v>
      </c>
      <c r="L3953" t="s">
        <v>91</v>
      </c>
      <c r="M3953" t="s">
        <v>1213</v>
      </c>
      <c r="N3953" t="s">
        <v>43</v>
      </c>
      <c r="O3953" t="s">
        <v>6444</v>
      </c>
      <c r="P3953" t="s">
        <v>752</v>
      </c>
      <c r="Q3953" t="s">
        <v>156</v>
      </c>
      <c r="R3953" t="s">
        <v>276</v>
      </c>
      <c r="S3953" t="str">
        <f t="shared" si="57"/>
        <v>TISNADO PEREZ, FRANCISCA</v>
      </c>
      <c r="T3953" t="s">
        <v>176</v>
      </c>
      <c r="U3953" t="s">
        <v>37</v>
      </c>
      <c r="V3953" t="s">
        <v>49</v>
      </c>
      <c r="W3953" t="s">
        <v>19757</v>
      </c>
      <c r="X3953" s="126">
        <v>22475</v>
      </c>
      <c r="Y3953" t="s">
        <v>4664</v>
      </c>
      <c r="AB3953" t="s">
        <v>38</v>
      </c>
      <c r="AC3953" t="s">
        <v>95</v>
      </c>
      <c r="AD3953" t="s">
        <v>40</v>
      </c>
    </row>
    <row r="3954" spans="1:30" x14ac:dyDescent="0.25">
      <c r="A3954" t="s">
        <v>3477</v>
      </c>
      <c r="B3954" t="s">
        <v>27</v>
      </c>
      <c r="C3954" t="s">
        <v>28</v>
      </c>
      <c r="D3954" t="s">
        <v>29</v>
      </c>
      <c r="E3954" t="s">
        <v>30</v>
      </c>
      <c r="F3954" t="s">
        <v>3318</v>
      </c>
      <c r="G3954" t="s">
        <v>3319</v>
      </c>
      <c r="H3954" t="s">
        <v>6354</v>
      </c>
      <c r="I3954" t="s">
        <v>6196</v>
      </c>
      <c r="J3954" t="s">
        <v>3477</v>
      </c>
      <c r="K3954" t="s">
        <v>90</v>
      </c>
      <c r="L3954" t="s">
        <v>91</v>
      </c>
      <c r="M3954" t="s">
        <v>92</v>
      </c>
      <c r="N3954" t="s">
        <v>43</v>
      </c>
      <c r="O3954" t="s">
        <v>3478</v>
      </c>
      <c r="P3954" t="s">
        <v>273</v>
      </c>
      <c r="Q3954" t="s">
        <v>286</v>
      </c>
      <c r="R3954" t="s">
        <v>838</v>
      </c>
      <c r="S3954" t="str">
        <f t="shared" si="57"/>
        <v>CUTIPA CHAMBILLA, RICARDO</v>
      </c>
      <c r="T3954" t="s">
        <v>176</v>
      </c>
      <c r="U3954" t="s">
        <v>37</v>
      </c>
      <c r="V3954" t="s">
        <v>49</v>
      </c>
      <c r="W3954" t="s">
        <v>19758</v>
      </c>
      <c r="X3954" s="126">
        <v>21725</v>
      </c>
      <c r="Y3954" t="s">
        <v>3479</v>
      </c>
      <c r="AB3954" t="s">
        <v>38</v>
      </c>
      <c r="AC3954" t="s">
        <v>95</v>
      </c>
      <c r="AD3954" t="s">
        <v>40</v>
      </c>
    </row>
    <row r="3955" spans="1:30" x14ac:dyDescent="0.25">
      <c r="A3955" t="s">
        <v>19759</v>
      </c>
      <c r="B3955" t="s">
        <v>27</v>
      </c>
      <c r="C3955" t="s">
        <v>28</v>
      </c>
      <c r="D3955" t="s">
        <v>29</v>
      </c>
      <c r="E3955" t="s">
        <v>30</v>
      </c>
      <c r="F3955" t="s">
        <v>3318</v>
      </c>
      <c r="G3955" t="s">
        <v>3319</v>
      </c>
      <c r="H3955" t="s">
        <v>6354</v>
      </c>
      <c r="I3955" t="s">
        <v>6196</v>
      </c>
      <c r="J3955" t="s">
        <v>19759</v>
      </c>
      <c r="K3955" t="s">
        <v>773</v>
      </c>
      <c r="L3955" t="s">
        <v>6405</v>
      </c>
      <c r="M3955" t="s">
        <v>16104</v>
      </c>
      <c r="N3955" t="s">
        <v>61</v>
      </c>
      <c r="O3955" t="s">
        <v>16095</v>
      </c>
      <c r="P3955" t="s">
        <v>331</v>
      </c>
      <c r="Q3955" t="s">
        <v>68</v>
      </c>
      <c r="R3955" t="s">
        <v>635</v>
      </c>
      <c r="S3955" s="189" t="s">
        <v>235</v>
      </c>
      <c r="T3955" t="s">
        <v>775</v>
      </c>
      <c r="U3955" t="s">
        <v>776</v>
      </c>
      <c r="V3955" t="s">
        <v>49</v>
      </c>
      <c r="W3955" t="s">
        <v>23614</v>
      </c>
      <c r="X3955" s="126">
        <v>30510</v>
      </c>
      <c r="Y3955" t="s">
        <v>258</v>
      </c>
      <c r="Z3955" s="126">
        <v>44197</v>
      </c>
      <c r="AA3955" s="126">
        <v>44561</v>
      </c>
      <c r="AB3955" t="s">
        <v>119</v>
      </c>
      <c r="AC3955" t="s">
        <v>777</v>
      </c>
      <c r="AD3955" t="s">
        <v>40</v>
      </c>
    </row>
    <row r="3956" spans="1:30" x14ac:dyDescent="0.25">
      <c r="A3956" t="s">
        <v>19760</v>
      </c>
      <c r="B3956" t="s">
        <v>27</v>
      </c>
      <c r="C3956" t="s">
        <v>28</v>
      </c>
      <c r="D3956" t="s">
        <v>29</v>
      </c>
      <c r="E3956" t="s">
        <v>30</v>
      </c>
      <c r="F3956" t="s">
        <v>3318</v>
      </c>
      <c r="G3956" t="s">
        <v>3319</v>
      </c>
      <c r="H3956" t="s">
        <v>6354</v>
      </c>
      <c r="I3956" t="s">
        <v>6196</v>
      </c>
      <c r="J3956" t="s">
        <v>19760</v>
      </c>
      <c r="K3956" t="s">
        <v>773</v>
      </c>
      <c r="L3956" t="s">
        <v>6405</v>
      </c>
      <c r="M3956" t="s">
        <v>16109</v>
      </c>
      <c r="N3956" t="s">
        <v>61</v>
      </c>
      <c r="O3956" t="s">
        <v>16110</v>
      </c>
      <c r="P3956" t="s">
        <v>132</v>
      </c>
      <c r="Q3956" t="s">
        <v>150</v>
      </c>
      <c r="R3956" t="s">
        <v>638</v>
      </c>
      <c r="S3956" s="189" t="s">
        <v>235</v>
      </c>
      <c r="T3956" t="s">
        <v>775</v>
      </c>
      <c r="U3956" t="s">
        <v>776</v>
      </c>
      <c r="V3956" t="s">
        <v>49</v>
      </c>
      <c r="W3956" t="s">
        <v>23615</v>
      </c>
      <c r="X3956" s="126">
        <v>32783</v>
      </c>
      <c r="Y3956" t="s">
        <v>23616</v>
      </c>
      <c r="Z3956" s="126">
        <v>44409</v>
      </c>
      <c r="AA3956" s="126">
        <v>44561</v>
      </c>
      <c r="AB3956" t="s">
        <v>119</v>
      </c>
      <c r="AC3956" t="s">
        <v>777</v>
      </c>
      <c r="AD3956" t="s">
        <v>40</v>
      </c>
    </row>
    <row r="3957" spans="1:30" x14ac:dyDescent="0.25">
      <c r="A3957" t="s">
        <v>19761</v>
      </c>
      <c r="B3957" t="s">
        <v>27</v>
      </c>
      <c r="C3957" t="s">
        <v>28</v>
      </c>
      <c r="D3957" t="s">
        <v>29</v>
      </c>
      <c r="E3957" t="s">
        <v>30</v>
      </c>
      <c r="F3957" t="s">
        <v>3318</v>
      </c>
      <c r="G3957" t="s">
        <v>3319</v>
      </c>
      <c r="H3957" t="s">
        <v>6354</v>
      </c>
      <c r="I3957" t="s">
        <v>6196</v>
      </c>
      <c r="J3957" t="s">
        <v>19761</v>
      </c>
      <c r="K3957" t="s">
        <v>773</v>
      </c>
      <c r="L3957" t="s">
        <v>6405</v>
      </c>
      <c r="M3957" t="s">
        <v>16113</v>
      </c>
      <c r="N3957" t="s">
        <v>61</v>
      </c>
      <c r="O3957" t="s">
        <v>16110</v>
      </c>
      <c r="P3957" t="s">
        <v>76</v>
      </c>
      <c r="Q3957" t="s">
        <v>137</v>
      </c>
      <c r="R3957" t="s">
        <v>23617</v>
      </c>
      <c r="S3957" s="189" t="s">
        <v>235</v>
      </c>
      <c r="T3957" t="s">
        <v>775</v>
      </c>
      <c r="U3957" t="s">
        <v>776</v>
      </c>
      <c r="V3957" t="s">
        <v>49</v>
      </c>
      <c r="W3957" t="s">
        <v>23618</v>
      </c>
      <c r="X3957" s="126">
        <v>32386</v>
      </c>
      <c r="Y3957" t="s">
        <v>258</v>
      </c>
      <c r="Z3957" s="126">
        <v>44256</v>
      </c>
      <c r="AA3957" s="126">
        <v>44561</v>
      </c>
      <c r="AB3957" t="s">
        <v>119</v>
      </c>
      <c r="AC3957" t="s">
        <v>777</v>
      </c>
      <c r="AD3957" t="s">
        <v>40</v>
      </c>
    </row>
    <row r="3958" spans="1:30" x14ac:dyDescent="0.25">
      <c r="A3958" t="s">
        <v>3482</v>
      </c>
      <c r="B3958" t="s">
        <v>27</v>
      </c>
      <c r="C3958" t="s">
        <v>28</v>
      </c>
      <c r="D3958" t="s">
        <v>29</v>
      </c>
      <c r="E3958" t="s">
        <v>30</v>
      </c>
      <c r="F3958" t="s">
        <v>3480</v>
      </c>
      <c r="G3958" t="s">
        <v>3481</v>
      </c>
      <c r="H3958" t="s">
        <v>6354</v>
      </c>
      <c r="I3958" t="s">
        <v>6206</v>
      </c>
      <c r="J3958" t="s">
        <v>3482</v>
      </c>
      <c r="K3958" t="s">
        <v>31</v>
      </c>
      <c r="L3958" t="s">
        <v>32</v>
      </c>
      <c r="M3958" t="s">
        <v>33</v>
      </c>
      <c r="N3958" t="s">
        <v>34</v>
      </c>
      <c r="O3958" t="s">
        <v>3483</v>
      </c>
      <c r="P3958" t="s">
        <v>3893</v>
      </c>
      <c r="Q3958" t="s">
        <v>5568</v>
      </c>
      <c r="R3958" t="s">
        <v>5569</v>
      </c>
      <c r="S3958" t="str">
        <f t="shared" si="57"/>
        <v>MONTAÑEZ AGRAMONTE, EDWARD JAIME</v>
      </c>
      <c r="T3958" t="s">
        <v>36</v>
      </c>
      <c r="U3958" t="s">
        <v>37</v>
      </c>
      <c r="V3958" t="s">
        <v>9385</v>
      </c>
      <c r="W3958" t="s">
        <v>19762</v>
      </c>
      <c r="X3958" s="126">
        <v>26390</v>
      </c>
      <c r="Y3958" t="s">
        <v>5570</v>
      </c>
      <c r="Z3958" s="126">
        <v>43497</v>
      </c>
      <c r="AA3958" s="126">
        <v>44957</v>
      </c>
      <c r="AB3958" t="s">
        <v>38</v>
      </c>
      <c r="AC3958" t="s">
        <v>39</v>
      </c>
      <c r="AD3958" t="s">
        <v>40</v>
      </c>
    </row>
    <row r="3959" spans="1:30" x14ac:dyDescent="0.25">
      <c r="A3959" t="s">
        <v>3484</v>
      </c>
      <c r="B3959" t="s">
        <v>27</v>
      </c>
      <c r="C3959" t="s">
        <v>28</v>
      </c>
      <c r="D3959" t="s">
        <v>29</v>
      </c>
      <c r="E3959" t="s">
        <v>30</v>
      </c>
      <c r="F3959" t="s">
        <v>3480</v>
      </c>
      <c r="G3959" t="s">
        <v>3481</v>
      </c>
      <c r="H3959" t="s">
        <v>6354</v>
      </c>
      <c r="I3959" t="s">
        <v>6206</v>
      </c>
      <c r="J3959" t="s">
        <v>3484</v>
      </c>
      <c r="K3959" t="s">
        <v>31</v>
      </c>
      <c r="L3959" t="s">
        <v>31</v>
      </c>
      <c r="M3959" t="s">
        <v>42</v>
      </c>
      <c r="N3959" t="s">
        <v>43</v>
      </c>
      <c r="O3959" t="s">
        <v>53</v>
      </c>
      <c r="P3959" t="s">
        <v>797</v>
      </c>
      <c r="Q3959" t="s">
        <v>305</v>
      </c>
      <c r="R3959" t="s">
        <v>3485</v>
      </c>
      <c r="S3959" t="str">
        <f t="shared" si="57"/>
        <v>SARDON RODRIGUEZ, GLENY KARINNA</v>
      </c>
      <c r="T3959" t="s">
        <v>59</v>
      </c>
      <c r="U3959" t="s">
        <v>48</v>
      </c>
      <c r="V3959" t="s">
        <v>49</v>
      </c>
      <c r="W3959" t="s">
        <v>19763</v>
      </c>
      <c r="X3959" s="126">
        <v>25951</v>
      </c>
      <c r="Y3959" t="s">
        <v>3486</v>
      </c>
      <c r="AB3959" t="s">
        <v>38</v>
      </c>
      <c r="AC3959" t="s">
        <v>39</v>
      </c>
      <c r="AD3959" t="s">
        <v>40</v>
      </c>
    </row>
    <row r="3960" spans="1:30" x14ac:dyDescent="0.25">
      <c r="A3960" t="s">
        <v>3487</v>
      </c>
      <c r="B3960" t="s">
        <v>27</v>
      </c>
      <c r="C3960" t="s">
        <v>28</v>
      </c>
      <c r="D3960" t="s">
        <v>29</v>
      </c>
      <c r="E3960" t="s">
        <v>30</v>
      </c>
      <c r="F3960" t="s">
        <v>3480</v>
      </c>
      <c r="G3960" t="s">
        <v>3481</v>
      </c>
      <c r="H3960" t="s">
        <v>6354</v>
      </c>
      <c r="I3960" t="s">
        <v>6206</v>
      </c>
      <c r="J3960" t="s">
        <v>3487</v>
      </c>
      <c r="K3960" t="s">
        <v>31</v>
      </c>
      <c r="L3960" t="s">
        <v>31</v>
      </c>
      <c r="M3960" t="s">
        <v>42</v>
      </c>
      <c r="N3960" t="s">
        <v>43</v>
      </c>
      <c r="O3960" t="s">
        <v>53</v>
      </c>
      <c r="P3960" t="s">
        <v>683</v>
      </c>
      <c r="Q3960" t="s">
        <v>683</v>
      </c>
      <c r="R3960" t="s">
        <v>968</v>
      </c>
      <c r="S3960" t="str">
        <f t="shared" si="57"/>
        <v>CONDEMAYTA CONDEMAYTA, TEODORO</v>
      </c>
      <c r="T3960" t="s">
        <v>47</v>
      </c>
      <c r="U3960" t="s">
        <v>48</v>
      </c>
      <c r="V3960" t="s">
        <v>49</v>
      </c>
      <c r="W3960" t="s">
        <v>19764</v>
      </c>
      <c r="X3960" s="126">
        <v>22958</v>
      </c>
      <c r="Y3960" t="s">
        <v>3488</v>
      </c>
      <c r="AB3960" t="s">
        <v>38</v>
      </c>
      <c r="AC3960" t="s">
        <v>39</v>
      </c>
      <c r="AD3960" t="s">
        <v>40</v>
      </c>
    </row>
    <row r="3961" spans="1:30" x14ac:dyDescent="0.25">
      <c r="A3961" t="s">
        <v>3489</v>
      </c>
      <c r="B3961" t="s">
        <v>27</v>
      </c>
      <c r="C3961" t="s">
        <v>28</v>
      </c>
      <c r="D3961" t="s">
        <v>29</v>
      </c>
      <c r="E3961" t="s">
        <v>30</v>
      </c>
      <c r="F3961" t="s">
        <v>3480</v>
      </c>
      <c r="G3961" t="s">
        <v>3481</v>
      </c>
      <c r="H3961" t="s">
        <v>6354</v>
      </c>
      <c r="I3961" t="s">
        <v>6206</v>
      </c>
      <c r="J3961" t="s">
        <v>3489</v>
      </c>
      <c r="K3961" t="s">
        <v>31</v>
      </c>
      <c r="L3961" t="s">
        <v>31</v>
      </c>
      <c r="M3961" t="s">
        <v>9423</v>
      </c>
      <c r="N3961" t="s">
        <v>43</v>
      </c>
      <c r="O3961" t="s">
        <v>53</v>
      </c>
      <c r="P3961" t="s">
        <v>341</v>
      </c>
      <c r="Q3961" t="s">
        <v>212</v>
      </c>
      <c r="R3961" t="s">
        <v>3490</v>
      </c>
      <c r="S3961" t="str">
        <f t="shared" si="57"/>
        <v>GUTIERREZ CATACORA, INGRID FATIMA</v>
      </c>
      <c r="T3961" t="s">
        <v>59</v>
      </c>
      <c r="U3961" t="s">
        <v>48</v>
      </c>
      <c r="V3961" t="s">
        <v>49</v>
      </c>
      <c r="W3961" t="s">
        <v>19765</v>
      </c>
      <c r="X3961" s="126">
        <v>25799</v>
      </c>
      <c r="Y3961" t="s">
        <v>3491</v>
      </c>
      <c r="AB3961" t="s">
        <v>38</v>
      </c>
      <c r="AC3961" t="s">
        <v>39</v>
      </c>
      <c r="AD3961" t="s">
        <v>40</v>
      </c>
    </row>
    <row r="3962" spans="1:30" x14ac:dyDescent="0.25">
      <c r="A3962" t="s">
        <v>3492</v>
      </c>
      <c r="B3962" t="s">
        <v>27</v>
      </c>
      <c r="C3962" t="s">
        <v>28</v>
      </c>
      <c r="D3962" t="s">
        <v>29</v>
      </c>
      <c r="E3962" t="s">
        <v>30</v>
      </c>
      <c r="F3962" t="s">
        <v>3480</v>
      </c>
      <c r="G3962" t="s">
        <v>3481</v>
      </c>
      <c r="H3962" t="s">
        <v>6354</v>
      </c>
      <c r="I3962" t="s">
        <v>6206</v>
      </c>
      <c r="J3962" t="s">
        <v>3492</v>
      </c>
      <c r="K3962" t="s">
        <v>31</v>
      </c>
      <c r="L3962" t="s">
        <v>31</v>
      </c>
      <c r="M3962" t="s">
        <v>42</v>
      </c>
      <c r="N3962" t="s">
        <v>43</v>
      </c>
      <c r="O3962" t="s">
        <v>53</v>
      </c>
      <c r="P3962" t="s">
        <v>834</v>
      </c>
      <c r="Q3962" t="s">
        <v>332</v>
      </c>
      <c r="R3962" t="s">
        <v>810</v>
      </c>
      <c r="S3962" t="str">
        <f t="shared" si="57"/>
        <v>MONROY QUENTA, BERTHA</v>
      </c>
      <c r="T3962" t="s">
        <v>52</v>
      </c>
      <c r="U3962" t="s">
        <v>48</v>
      </c>
      <c r="V3962" t="s">
        <v>49</v>
      </c>
      <c r="W3962" t="s">
        <v>19766</v>
      </c>
      <c r="X3962" s="126">
        <v>21438</v>
      </c>
      <c r="Y3962" t="s">
        <v>3493</v>
      </c>
      <c r="AB3962" t="s">
        <v>38</v>
      </c>
      <c r="AC3962" t="s">
        <v>39</v>
      </c>
      <c r="AD3962" t="s">
        <v>40</v>
      </c>
    </row>
    <row r="3963" spans="1:30" x14ac:dyDescent="0.25">
      <c r="A3963" t="s">
        <v>3494</v>
      </c>
      <c r="B3963" t="s">
        <v>27</v>
      </c>
      <c r="C3963" t="s">
        <v>28</v>
      </c>
      <c r="D3963" t="s">
        <v>29</v>
      </c>
      <c r="E3963" t="s">
        <v>30</v>
      </c>
      <c r="F3963" t="s">
        <v>3480</v>
      </c>
      <c r="G3963" t="s">
        <v>3481</v>
      </c>
      <c r="H3963" t="s">
        <v>6354</v>
      </c>
      <c r="I3963" t="s">
        <v>6206</v>
      </c>
      <c r="J3963" t="s">
        <v>3494</v>
      </c>
      <c r="K3963" t="s">
        <v>31</v>
      </c>
      <c r="L3963" t="s">
        <v>31</v>
      </c>
      <c r="M3963" t="s">
        <v>42</v>
      </c>
      <c r="N3963" t="s">
        <v>43</v>
      </c>
      <c r="O3963" t="s">
        <v>53</v>
      </c>
      <c r="P3963" t="s">
        <v>299</v>
      </c>
      <c r="Q3963" t="s">
        <v>204</v>
      </c>
      <c r="R3963" t="s">
        <v>3495</v>
      </c>
      <c r="S3963" t="str">
        <f t="shared" si="57"/>
        <v>PAXI CASTRO, OTILIA YOLANDA</v>
      </c>
      <c r="T3963" t="s">
        <v>47</v>
      </c>
      <c r="U3963" t="s">
        <v>48</v>
      </c>
      <c r="V3963" t="s">
        <v>49</v>
      </c>
      <c r="W3963" t="s">
        <v>19767</v>
      </c>
      <c r="X3963" s="126">
        <v>23694</v>
      </c>
      <c r="Y3963" t="s">
        <v>3496</v>
      </c>
      <c r="AB3963" t="s">
        <v>38</v>
      </c>
      <c r="AC3963" t="s">
        <v>39</v>
      </c>
      <c r="AD3963" t="s">
        <v>40</v>
      </c>
    </row>
    <row r="3964" spans="1:30" x14ac:dyDescent="0.25">
      <c r="A3964" t="s">
        <v>3497</v>
      </c>
      <c r="B3964" t="s">
        <v>27</v>
      </c>
      <c r="C3964" t="s">
        <v>28</v>
      </c>
      <c r="D3964" t="s">
        <v>29</v>
      </c>
      <c r="E3964" t="s">
        <v>30</v>
      </c>
      <c r="F3964" t="s">
        <v>3480</v>
      </c>
      <c r="G3964" t="s">
        <v>3481</v>
      </c>
      <c r="H3964" t="s">
        <v>6354</v>
      </c>
      <c r="I3964" t="s">
        <v>6206</v>
      </c>
      <c r="J3964" t="s">
        <v>3497</v>
      </c>
      <c r="K3964" t="s">
        <v>31</v>
      </c>
      <c r="L3964" t="s">
        <v>31</v>
      </c>
      <c r="M3964" t="s">
        <v>42</v>
      </c>
      <c r="N3964" t="s">
        <v>43</v>
      </c>
      <c r="O3964" t="s">
        <v>1087</v>
      </c>
      <c r="P3964" t="s">
        <v>426</v>
      </c>
      <c r="Q3964" t="s">
        <v>1610</v>
      </c>
      <c r="R3964" t="s">
        <v>4105</v>
      </c>
      <c r="S3964" t="str">
        <f t="shared" si="57"/>
        <v>ACERO BARRAZA, LINO ROMULO</v>
      </c>
      <c r="T3964" t="s">
        <v>36</v>
      </c>
      <c r="U3964" t="s">
        <v>48</v>
      </c>
      <c r="V3964" t="s">
        <v>813</v>
      </c>
      <c r="W3964" t="s">
        <v>19768</v>
      </c>
      <c r="X3964" s="126">
        <v>23996</v>
      </c>
      <c r="Y3964" t="s">
        <v>4106</v>
      </c>
      <c r="Z3964" s="126">
        <v>44197</v>
      </c>
      <c r="AA3964" s="126">
        <v>44561</v>
      </c>
      <c r="AB3964" t="s">
        <v>38</v>
      </c>
      <c r="AC3964" t="s">
        <v>39</v>
      </c>
      <c r="AD3964" t="s">
        <v>40</v>
      </c>
    </row>
    <row r="3965" spans="1:30" x14ac:dyDescent="0.25">
      <c r="B3965" t="s">
        <v>27</v>
      </c>
      <c r="C3965" t="s">
        <v>28</v>
      </c>
      <c r="D3965" t="s">
        <v>29</v>
      </c>
      <c r="E3965" t="s">
        <v>30</v>
      </c>
      <c r="F3965" t="s">
        <v>3480</v>
      </c>
      <c r="G3965" t="s">
        <v>3481</v>
      </c>
      <c r="H3965" t="s">
        <v>6354</v>
      </c>
      <c r="I3965" t="s">
        <v>6206</v>
      </c>
      <c r="J3965" t="s">
        <v>3497</v>
      </c>
      <c r="K3965" t="s">
        <v>31</v>
      </c>
      <c r="L3965" t="s">
        <v>31</v>
      </c>
      <c r="M3965" t="s">
        <v>42</v>
      </c>
      <c r="N3965" t="s">
        <v>61</v>
      </c>
      <c r="O3965" t="s">
        <v>19769</v>
      </c>
      <c r="P3965" t="s">
        <v>193</v>
      </c>
      <c r="Q3965" t="s">
        <v>67</v>
      </c>
      <c r="R3965" t="s">
        <v>23619</v>
      </c>
      <c r="S3965" s="189" t="s">
        <v>235</v>
      </c>
      <c r="T3965" t="s">
        <v>64</v>
      </c>
      <c r="U3965" t="s">
        <v>48</v>
      </c>
      <c r="V3965" t="s">
        <v>49</v>
      </c>
      <c r="W3965" t="s">
        <v>23620</v>
      </c>
      <c r="X3965" s="126">
        <v>32438</v>
      </c>
      <c r="Y3965" t="s">
        <v>23621</v>
      </c>
      <c r="Z3965" s="126">
        <v>44256</v>
      </c>
      <c r="AA3965" s="126">
        <v>44561</v>
      </c>
      <c r="AB3965" t="s">
        <v>302</v>
      </c>
      <c r="AC3965" t="s">
        <v>6628</v>
      </c>
      <c r="AD3965" t="s">
        <v>40</v>
      </c>
    </row>
    <row r="3966" spans="1:30" x14ac:dyDescent="0.25">
      <c r="A3966" t="s">
        <v>3498</v>
      </c>
      <c r="B3966" t="s">
        <v>27</v>
      </c>
      <c r="C3966" t="s">
        <v>28</v>
      </c>
      <c r="D3966" t="s">
        <v>29</v>
      </c>
      <c r="E3966" t="s">
        <v>30</v>
      </c>
      <c r="F3966" t="s">
        <v>3480</v>
      </c>
      <c r="G3966" t="s">
        <v>3481</v>
      </c>
      <c r="H3966" t="s">
        <v>6354</v>
      </c>
      <c r="I3966" t="s">
        <v>6206</v>
      </c>
      <c r="J3966" t="s">
        <v>3498</v>
      </c>
      <c r="K3966" t="s">
        <v>31</v>
      </c>
      <c r="L3966" t="s">
        <v>31</v>
      </c>
      <c r="M3966" t="s">
        <v>42</v>
      </c>
      <c r="N3966" t="s">
        <v>43</v>
      </c>
      <c r="O3966" t="s">
        <v>3499</v>
      </c>
      <c r="P3966" t="s">
        <v>318</v>
      </c>
      <c r="Q3966" t="s">
        <v>453</v>
      </c>
      <c r="R3966" t="s">
        <v>3500</v>
      </c>
      <c r="S3966" t="str">
        <f t="shared" si="57"/>
        <v>VARGAS GODOY, ISABEL BETTY</v>
      </c>
      <c r="T3966" t="s">
        <v>52</v>
      </c>
      <c r="U3966" t="s">
        <v>48</v>
      </c>
      <c r="V3966" t="s">
        <v>49</v>
      </c>
      <c r="W3966" t="s">
        <v>19770</v>
      </c>
      <c r="X3966" s="126">
        <v>26103</v>
      </c>
      <c r="Y3966" t="s">
        <v>3501</v>
      </c>
      <c r="AB3966" t="s">
        <v>38</v>
      </c>
      <c r="AC3966" t="s">
        <v>39</v>
      </c>
      <c r="AD3966" t="s">
        <v>40</v>
      </c>
    </row>
    <row r="3967" spans="1:30" x14ac:dyDescent="0.25">
      <c r="A3967" t="s">
        <v>19771</v>
      </c>
      <c r="B3967" t="s">
        <v>27</v>
      </c>
      <c r="C3967" t="s">
        <v>28</v>
      </c>
      <c r="D3967" t="s">
        <v>29</v>
      </c>
      <c r="E3967" t="s">
        <v>30</v>
      </c>
      <c r="F3967" t="s">
        <v>3480</v>
      </c>
      <c r="G3967" t="s">
        <v>3481</v>
      </c>
      <c r="H3967" t="s">
        <v>6354</v>
      </c>
      <c r="I3967" t="s">
        <v>6206</v>
      </c>
      <c r="J3967" t="s">
        <v>19771</v>
      </c>
      <c r="K3967" t="s">
        <v>31</v>
      </c>
      <c r="L3967" t="s">
        <v>31</v>
      </c>
      <c r="M3967" t="s">
        <v>42</v>
      </c>
      <c r="N3967" t="s">
        <v>61</v>
      </c>
      <c r="O3967" t="s">
        <v>18689</v>
      </c>
      <c r="P3967" t="s">
        <v>23622</v>
      </c>
      <c r="Q3967" t="s">
        <v>126</v>
      </c>
      <c r="R3967" t="s">
        <v>23623</v>
      </c>
      <c r="S3967" s="189" t="s">
        <v>235</v>
      </c>
      <c r="T3967" t="s">
        <v>64</v>
      </c>
      <c r="U3967" t="s">
        <v>749</v>
      </c>
      <c r="V3967" t="s">
        <v>49</v>
      </c>
      <c r="W3967" t="s">
        <v>23624</v>
      </c>
      <c r="X3967" s="126">
        <v>34052</v>
      </c>
      <c r="Y3967" t="s">
        <v>23625</v>
      </c>
      <c r="Z3967" s="126">
        <v>44256</v>
      </c>
      <c r="AA3967" s="126">
        <v>44561</v>
      </c>
      <c r="AB3967" t="s">
        <v>2185</v>
      </c>
      <c r="AC3967" t="s">
        <v>6628</v>
      </c>
      <c r="AD3967" t="s">
        <v>40</v>
      </c>
    </row>
    <row r="3968" spans="1:30" x14ac:dyDescent="0.25">
      <c r="A3968" t="s">
        <v>3503</v>
      </c>
      <c r="B3968" t="s">
        <v>27</v>
      </c>
      <c r="C3968" t="s">
        <v>28</v>
      </c>
      <c r="D3968" t="s">
        <v>29</v>
      </c>
      <c r="E3968" t="s">
        <v>30</v>
      </c>
      <c r="F3968" t="s">
        <v>3480</v>
      </c>
      <c r="G3968" t="s">
        <v>3481</v>
      </c>
      <c r="H3968" t="s">
        <v>6354</v>
      </c>
      <c r="I3968" t="s">
        <v>6206</v>
      </c>
      <c r="J3968" t="s">
        <v>3503</v>
      </c>
      <c r="K3968" t="s">
        <v>31</v>
      </c>
      <c r="L3968" t="s">
        <v>77</v>
      </c>
      <c r="M3968" t="s">
        <v>77</v>
      </c>
      <c r="N3968" t="s">
        <v>43</v>
      </c>
      <c r="O3968" t="s">
        <v>3504</v>
      </c>
      <c r="P3968" t="s">
        <v>97</v>
      </c>
      <c r="Q3968" t="s">
        <v>98</v>
      </c>
      <c r="R3968" t="s">
        <v>3505</v>
      </c>
      <c r="S3968" t="str">
        <f t="shared" si="57"/>
        <v>CHARAJA COLQUE, ESTELA</v>
      </c>
      <c r="T3968" t="s">
        <v>41</v>
      </c>
      <c r="U3968" t="s">
        <v>48</v>
      </c>
      <c r="V3968" t="s">
        <v>49</v>
      </c>
      <c r="W3968" t="s">
        <v>19772</v>
      </c>
      <c r="X3968" s="126">
        <v>25813</v>
      </c>
      <c r="Y3968" t="s">
        <v>3506</v>
      </c>
      <c r="AB3968" t="s">
        <v>38</v>
      </c>
      <c r="AC3968" t="s">
        <v>80</v>
      </c>
      <c r="AD3968" t="s">
        <v>40</v>
      </c>
    </row>
    <row r="3969" spans="1:30" x14ac:dyDescent="0.25">
      <c r="A3969" t="s">
        <v>3507</v>
      </c>
      <c r="B3969" t="s">
        <v>27</v>
      </c>
      <c r="C3969" t="s">
        <v>28</v>
      </c>
      <c r="D3969" t="s">
        <v>29</v>
      </c>
      <c r="E3969" t="s">
        <v>30</v>
      </c>
      <c r="F3969" t="s">
        <v>3480</v>
      </c>
      <c r="G3969" t="s">
        <v>3481</v>
      </c>
      <c r="H3969" t="s">
        <v>6354</v>
      </c>
      <c r="I3969" t="s">
        <v>6206</v>
      </c>
      <c r="J3969" t="s">
        <v>3507</v>
      </c>
      <c r="K3969" t="s">
        <v>90</v>
      </c>
      <c r="L3969" t="s">
        <v>720</v>
      </c>
      <c r="M3969" t="s">
        <v>1359</v>
      </c>
      <c r="N3969" t="s">
        <v>43</v>
      </c>
      <c r="O3969" t="s">
        <v>53</v>
      </c>
      <c r="P3969" t="s">
        <v>296</v>
      </c>
      <c r="Q3969" t="s">
        <v>296</v>
      </c>
      <c r="R3969" t="s">
        <v>3508</v>
      </c>
      <c r="S3969" t="str">
        <f t="shared" si="57"/>
        <v>LUQUE LUQUE, FLAVIO</v>
      </c>
      <c r="T3969" t="s">
        <v>1361</v>
      </c>
      <c r="U3969" t="s">
        <v>37</v>
      </c>
      <c r="V3969" t="s">
        <v>49</v>
      </c>
      <c r="W3969" t="s">
        <v>19773</v>
      </c>
      <c r="X3969" s="126">
        <v>22969</v>
      </c>
      <c r="Y3969" t="s">
        <v>3509</v>
      </c>
      <c r="AB3969" t="s">
        <v>38</v>
      </c>
      <c r="AC3969" t="s">
        <v>95</v>
      </c>
      <c r="AD3969" t="s">
        <v>40</v>
      </c>
    </row>
    <row r="3970" spans="1:30" x14ac:dyDescent="0.25">
      <c r="A3970" t="s">
        <v>3510</v>
      </c>
      <c r="B3970" t="s">
        <v>27</v>
      </c>
      <c r="C3970" t="s">
        <v>28</v>
      </c>
      <c r="D3970" t="s">
        <v>29</v>
      </c>
      <c r="E3970" t="s">
        <v>30</v>
      </c>
      <c r="F3970" t="s">
        <v>3480</v>
      </c>
      <c r="G3970" t="s">
        <v>3481</v>
      </c>
      <c r="H3970" t="s">
        <v>6354</v>
      </c>
      <c r="I3970" t="s">
        <v>6206</v>
      </c>
      <c r="J3970" t="s">
        <v>3510</v>
      </c>
      <c r="K3970" t="s">
        <v>90</v>
      </c>
      <c r="L3970" t="s">
        <v>720</v>
      </c>
      <c r="M3970" t="s">
        <v>817</v>
      </c>
      <c r="N3970" t="s">
        <v>43</v>
      </c>
      <c r="O3970" t="s">
        <v>3511</v>
      </c>
      <c r="P3970" t="s">
        <v>81</v>
      </c>
      <c r="Q3970" t="s">
        <v>3160</v>
      </c>
      <c r="R3970" t="s">
        <v>3512</v>
      </c>
      <c r="S3970" t="str">
        <f t="shared" si="57"/>
        <v>LARICO CALSINA, SARA ELIZABETH</v>
      </c>
      <c r="T3970" t="s">
        <v>309</v>
      </c>
      <c r="U3970" t="s">
        <v>37</v>
      </c>
      <c r="V3970" t="s">
        <v>49</v>
      </c>
      <c r="W3970" t="s">
        <v>19774</v>
      </c>
      <c r="X3970" s="126">
        <v>22509</v>
      </c>
      <c r="Y3970" t="s">
        <v>3513</v>
      </c>
      <c r="AB3970" t="s">
        <v>38</v>
      </c>
      <c r="AC3970" t="s">
        <v>95</v>
      </c>
      <c r="AD3970" t="s">
        <v>40</v>
      </c>
    </row>
    <row r="3971" spans="1:30" x14ac:dyDescent="0.25">
      <c r="A3971" t="s">
        <v>3514</v>
      </c>
      <c r="B3971" t="s">
        <v>27</v>
      </c>
      <c r="C3971" t="s">
        <v>28</v>
      </c>
      <c r="D3971" t="s">
        <v>29</v>
      </c>
      <c r="E3971" t="s">
        <v>30</v>
      </c>
      <c r="F3971" t="s">
        <v>3480</v>
      </c>
      <c r="G3971" t="s">
        <v>3481</v>
      </c>
      <c r="H3971" t="s">
        <v>6354</v>
      </c>
      <c r="I3971" t="s">
        <v>6206</v>
      </c>
      <c r="J3971" t="s">
        <v>3514</v>
      </c>
      <c r="K3971" t="s">
        <v>90</v>
      </c>
      <c r="L3971" t="s">
        <v>91</v>
      </c>
      <c r="M3971" t="s">
        <v>92</v>
      </c>
      <c r="N3971" t="s">
        <v>43</v>
      </c>
      <c r="O3971" t="s">
        <v>53</v>
      </c>
      <c r="P3971" t="s">
        <v>286</v>
      </c>
      <c r="Q3971" t="s">
        <v>1644</v>
      </c>
      <c r="R3971" t="s">
        <v>3515</v>
      </c>
      <c r="S3971" t="str">
        <f t="shared" si="57"/>
        <v>CHAMBILLA JALIRE, TEODOCIA</v>
      </c>
      <c r="T3971" t="s">
        <v>94</v>
      </c>
      <c r="U3971" t="s">
        <v>37</v>
      </c>
      <c r="V3971" t="s">
        <v>49</v>
      </c>
      <c r="W3971" t="s">
        <v>19775</v>
      </c>
      <c r="X3971" s="126">
        <v>22677</v>
      </c>
      <c r="Y3971" t="s">
        <v>3516</v>
      </c>
      <c r="AB3971" t="s">
        <v>38</v>
      </c>
      <c r="AC3971" t="s">
        <v>95</v>
      </c>
      <c r="AD3971" t="s">
        <v>40</v>
      </c>
    </row>
    <row r="3972" spans="1:30" x14ac:dyDescent="0.25">
      <c r="A3972" t="s">
        <v>3519</v>
      </c>
      <c r="B3972" t="s">
        <v>27</v>
      </c>
      <c r="C3972" t="s">
        <v>28</v>
      </c>
      <c r="D3972" t="s">
        <v>233</v>
      </c>
      <c r="E3972" t="s">
        <v>234</v>
      </c>
      <c r="F3972" t="s">
        <v>3517</v>
      </c>
      <c r="G3972" t="s">
        <v>3518</v>
      </c>
      <c r="H3972" t="s">
        <v>6354</v>
      </c>
      <c r="I3972" t="s">
        <v>6089</v>
      </c>
      <c r="J3972" t="s">
        <v>3519</v>
      </c>
      <c r="K3972" t="s">
        <v>31</v>
      </c>
      <c r="L3972" t="s">
        <v>31</v>
      </c>
      <c r="M3972" t="s">
        <v>42</v>
      </c>
      <c r="N3972" t="s">
        <v>43</v>
      </c>
      <c r="O3972" t="s">
        <v>53</v>
      </c>
      <c r="P3972" t="s">
        <v>298</v>
      </c>
      <c r="Q3972" t="s">
        <v>370</v>
      </c>
      <c r="R3972" t="s">
        <v>3520</v>
      </c>
      <c r="S3972" t="str">
        <f t="shared" si="57"/>
        <v>AGUILAR RAMIREZ, GIOVANNA MARIA DEL PILAR</v>
      </c>
      <c r="T3972" t="s">
        <v>59</v>
      </c>
      <c r="U3972" t="s">
        <v>48</v>
      </c>
      <c r="V3972" t="s">
        <v>49</v>
      </c>
      <c r="W3972" t="s">
        <v>19776</v>
      </c>
      <c r="X3972" s="126">
        <v>25941</v>
      </c>
      <c r="Y3972" t="s">
        <v>3521</v>
      </c>
      <c r="AB3972" t="s">
        <v>38</v>
      </c>
      <c r="AC3972" t="s">
        <v>39</v>
      </c>
      <c r="AD3972" t="s">
        <v>40</v>
      </c>
    </row>
    <row r="3973" spans="1:30" x14ac:dyDescent="0.25">
      <c r="A3973" t="s">
        <v>3522</v>
      </c>
      <c r="B3973" t="s">
        <v>27</v>
      </c>
      <c r="C3973" t="s">
        <v>28</v>
      </c>
      <c r="D3973" t="s">
        <v>233</v>
      </c>
      <c r="E3973" t="s">
        <v>234</v>
      </c>
      <c r="F3973" t="s">
        <v>3517</v>
      </c>
      <c r="G3973" t="s">
        <v>3518</v>
      </c>
      <c r="H3973" t="s">
        <v>6354</v>
      </c>
      <c r="I3973" t="s">
        <v>6089</v>
      </c>
      <c r="J3973" t="s">
        <v>3522</v>
      </c>
      <c r="K3973" t="s">
        <v>31</v>
      </c>
      <c r="L3973" t="s">
        <v>31</v>
      </c>
      <c r="M3973" t="s">
        <v>42</v>
      </c>
      <c r="N3973" t="s">
        <v>43</v>
      </c>
      <c r="O3973" t="s">
        <v>53</v>
      </c>
      <c r="P3973" t="s">
        <v>123</v>
      </c>
      <c r="Q3973" t="s">
        <v>265</v>
      </c>
      <c r="R3973" t="s">
        <v>3523</v>
      </c>
      <c r="S3973" t="str">
        <f t="shared" ref="S3973:S4034" si="58">CONCATENATE(P3973," ",Q3973,","," ",R3973)</f>
        <v>ALARCON FUENTES, RUTH MAGDALENA</v>
      </c>
      <c r="T3973" t="s">
        <v>59</v>
      </c>
      <c r="U3973" t="s">
        <v>48</v>
      </c>
      <c r="V3973" t="s">
        <v>49</v>
      </c>
      <c r="W3973" t="s">
        <v>19777</v>
      </c>
      <c r="X3973" s="126">
        <v>24129</v>
      </c>
      <c r="Y3973" t="s">
        <v>3524</v>
      </c>
      <c r="AB3973" t="s">
        <v>38</v>
      </c>
      <c r="AC3973" t="s">
        <v>39</v>
      </c>
      <c r="AD3973" t="s">
        <v>40</v>
      </c>
    </row>
    <row r="3974" spans="1:30" x14ac:dyDescent="0.25">
      <c r="A3974" t="s">
        <v>3525</v>
      </c>
      <c r="B3974" t="s">
        <v>27</v>
      </c>
      <c r="C3974" t="s">
        <v>28</v>
      </c>
      <c r="D3974" t="s">
        <v>233</v>
      </c>
      <c r="E3974" t="s">
        <v>234</v>
      </c>
      <c r="F3974" t="s">
        <v>3517</v>
      </c>
      <c r="G3974" t="s">
        <v>3518</v>
      </c>
      <c r="H3974" t="s">
        <v>6354</v>
      </c>
      <c r="I3974" t="s">
        <v>6089</v>
      </c>
      <c r="J3974" t="s">
        <v>3525</v>
      </c>
      <c r="K3974" t="s">
        <v>31</v>
      </c>
      <c r="L3974" t="s">
        <v>31</v>
      </c>
      <c r="M3974" t="s">
        <v>42</v>
      </c>
      <c r="N3974" t="s">
        <v>43</v>
      </c>
      <c r="O3974" t="s">
        <v>53</v>
      </c>
      <c r="P3974" t="s">
        <v>197</v>
      </c>
      <c r="Q3974" t="s">
        <v>370</v>
      </c>
      <c r="R3974" t="s">
        <v>3526</v>
      </c>
      <c r="S3974" t="str">
        <f t="shared" si="58"/>
        <v>CHAVEZ RAMIREZ, CARMEN CECILIA</v>
      </c>
      <c r="T3974" t="s">
        <v>59</v>
      </c>
      <c r="U3974" t="s">
        <v>48</v>
      </c>
      <c r="V3974" t="s">
        <v>49</v>
      </c>
      <c r="W3974" t="s">
        <v>19778</v>
      </c>
      <c r="X3974" s="126">
        <v>25399</v>
      </c>
      <c r="Y3974" t="s">
        <v>3527</v>
      </c>
      <c r="AB3974" t="s">
        <v>38</v>
      </c>
      <c r="AC3974" t="s">
        <v>39</v>
      </c>
      <c r="AD3974" t="s">
        <v>40</v>
      </c>
    </row>
    <row r="3975" spans="1:30" x14ac:dyDescent="0.25">
      <c r="A3975" t="s">
        <v>3528</v>
      </c>
      <c r="B3975" t="s">
        <v>27</v>
      </c>
      <c r="C3975" t="s">
        <v>28</v>
      </c>
      <c r="D3975" t="s">
        <v>233</v>
      </c>
      <c r="E3975" t="s">
        <v>234</v>
      </c>
      <c r="F3975" t="s">
        <v>3517</v>
      </c>
      <c r="G3975" t="s">
        <v>3518</v>
      </c>
      <c r="H3975" t="s">
        <v>6354</v>
      </c>
      <c r="I3975" t="s">
        <v>6089</v>
      </c>
      <c r="J3975" t="s">
        <v>3528</v>
      </c>
      <c r="K3975" t="s">
        <v>31</v>
      </c>
      <c r="L3975" t="s">
        <v>31</v>
      </c>
      <c r="M3975" t="s">
        <v>42</v>
      </c>
      <c r="N3975" t="s">
        <v>43</v>
      </c>
      <c r="O3975" t="s">
        <v>53</v>
      </c>
      <c r="P3975" t="s">
        <v>126</v>
      </c>
      <c r="Q3975" t="s">
        <v>716</v>
      </c>
      <c r="R3975" t="s">
        <v>3529</v>
      </c>
      <c r="S3975" t="str">
        <f t="shared" si="58"/>
        <v>FLORES CALATAYUD, MARIA ZOILA</v>
      </c>
      <c r="T3975" t="s">
        <v>47</v>
      </c>
      <c r="U3975" t="s">
        <v>48</v>
      </c>
      <c r="V3975" t="s">
        <v>49</v>
      </c>
      <c r="W3975" t="s">
        <v>19779</v>
      </c>
      <c r="X3975" s="126">
        <v>23893</v>
      </c>
      <c r="Y3975" t="s">
        <v>3530</v>
      </c>
      <c r="AB3975" t="s">
        <v>38</v>
      </c>
      <c r="AC3975" t="s">
        <v>39</v>
      </c>
      <c r="AD3975" t="s">
        <v>40</v>
      </c>
    </row>
    <row r="3976" spans="1:30" x14ac:dyDescent="0.25">
      <c r="A3976" t="s">
        <v>3531</v>
      </c>
      <c r="B3976" t="s">
        <v>27</v>
      </c>
      <c r="C3976" t="s">
        <v>28</v>
      </c>
      <c r="D3976" t="s">
        <v>233</v>
      </c>
      <c r="E3976" t="s">
        <v>234</v>
      </c>
      <c r="F3976" t="s">
        <v>3517</v>
      </c>
      <c r="G3976" t="s">
        <v>3518</v>
      </c>
      <c r="H3976" t="s">
        <v>6354</v>
      </c>
      <c r="I3976" t="s">
        <v>6089</v>
      </c>
      <c r="J3976" t="s">
        <v>3531</v>
      </c>
      <c r="K3976" t="s">
        <v>31</v>
      </c>
      <c r="L3976" t="s">
        <v>31</v>
      </c>
      <c r="M3976" t="s">
        <v>42</v>
      </c>
      <c r="N3976" t="s">
        <v>43</v>
      </c>
      <c r="O3976" t="s">
        <v>53</v>
      </c>
      <c r="P3976" t="s">
        <v>770</v>
      </c>
      <c r="Q3976" t="s">
        <v>339</v>
      </c>
      <c r="R3976" t="s">
        <v>3532</v>
      </c>
      <c r="S3976" t="str">
        <f t="shared" si="58"/>
        <v>OCHOA MIRANDA, JORGE DAVID</v>
      </c>
      <c r="T3976" t="s">
        <v>59</v>
      </c>
      <c r="U3976" t="s">
        <v>48</v>
      </c>
      <c r="V3976" t="s">
        <v>49</v>
      </c>
      <c r="W3976" t="s">
        <v>19780</v>
      </c>
      <c r="X3976" s="126">
        <v>26224</v>
      </c>
      <c r="Y3976" t="s">
        <v>3533</v>
      </c>
      <c r="AB3976" t="s">
        <v>38</v>
      </c>
      <c r="AC3976" t="s">
        <v>39</v>
      </c>
      <c r="AD3976" t="s">
        <v>40</v>
      </c>
    </row>
    <row r="3977" spans="1:30" x14ac:dyDescent="0.25">
      <c r="A3977" t="s">
        <v>3534</v>
      </c>
      <c r="B3977" t="s">
        <v>27</v>
      </c>
      <c r="C3977" t="s">
        <v>28</v>
      </c>
      <c r="D3977" t="s">
        <v>233</v>
      </c>
      <c r="E3977" t="s">
        <v>234</v>
      </c>
      <c r="F3977" t="s">
        <v>3517</v>
      </c>
      <c r="G3977" t="s">
        <v>3518</v>
      </c>
      <c r="H3977" t="s">
        <v>6354</v>
      </c>
      <c r="I3977" t="s">
        <v>6089</v>
      </c>
      <c r="J3977" t="s">
        <v>3534</v>
      </c>
      <c r="K3977" t="s">
        <v>31</v>
      </c>
      <c r="L3977" t="s">
        <v>31</v>
      </c>
      <c r="M3977" t="s">
        <v>42</v>
      </c>
      <c r="N3977" t="s">
        <v>43</v>
      </c>
      <c r="O3977" t="s">
        <v>3535</v>
      </c>
      <c r="P3977" t="s">
        <v>318</v>
      </c>
      <c r="Q3977" t="s">
        <v>222</v>
      </c>
      <c r="R3977" t="s">
        <v>3536</v>
      </c>
      <c r="S3977" t="str">
        <f t="shared" si="58"/>
        <v>VARGAS CCOPA, MAURICIO MIGUEL</v>
      </c>
      <c r="T3977" t="s">
        <v>59</v>
      </c>
      <c r="U3977" t="s">
        <v>48</v>
      </c>
      <c r="V3977" t="s">
        <v>49</v>
      </c>
      <c r="W3977" t="s">
        <v>19781</v>
      </c>
      <c r="X3977" s="126">
        <v>21450</v>
      </c>
      <c r="Y3977" t="s">
        <v>3537</v>
      </c>
      <c r="AB3977" t="s">
        <v>38</v>
      </c>
      <c r="AC3977" t="s">
        <v>39</v>
      </c>
      <c r="AD3977" t="s">
        <v>40</v>
      </c>
    </row>
    <row r="3978" spans="1:30" x14ac:dyDescent="0.25">
      <c r="A3978" t="s">
        <v>3538</v>
      </c>
      <c r="B3978" t="s">
        <v>27</v>
      </c>
      <c r="C3978" t="s">
        <v>28</v>
      </c>
      <c r="D3978" t="s">
        <v>233</v>
      </c>
      <c r="E3978" t="s">
        <v>234</v>
      </c>
      <c r="F3978" t="s">
        <v>3517</v>
      </c>
      <c r="G3978" t="s">
        <v>3518</v>
      </c>
      <c r="H3978" t="s">
        <v>6354</v>
      </c>
      <c r="I3978" t="s">
        <v>6089</v>
      </c>
      <c r="J3978" t="s">
        <v>3538</v>
      </c>
      <c r="K3978" t="s">
        <v>31</v>
      </c>
      <c r="L3978" t="s">
        <v>31</v>
      </c>
      <c r="M3978" t="s">
        <v>42</v>
      </c>
      <c r="N3978" t="s">
        <v>61</v>
      </c>
      <c r="O3978" t="s">
        <v>3431</v>
      </c>
      <c r="P3978" t="s">
        <v>148</v>
      </c>
      <c r="Q3978" t="s">
        <v>370</v>
      </c>
      <c r="R3978" t="s">
        <v>23626</v>
      </c>
      <c r="S3978" s="189" t="s">
        <v>235</v>
      </c>
      <c r="T3978" t="s">
        <v>64</v>
      </c>
      <c r="U3978" t="s">
        <v>48</v>
      </c>
      <c r="V3978" t="s">
        <v>49</v>
      </c>
      <c r="W3978" t="s">
        <v>23627</v>
      </c>
      <c r="X3978" s="126">
        <v>25986</v>
      </c>
      <c r="Y3978" t="s">
        <v>23628</v>
      </c>
      <c r="Z3978" s="126">
        <v>44256</v>
      </c>
      <c r="AA3978" s="126">
        <v>44561</v>
      </c>
      <c r="AB3978" t="s">
        <v>38</v>
      </c>
      <c r="AC3978" t="s">
        <v>6628</v>
      </c>
      <c r="AD3978" t="s">
        <v>40</v>
      </c>
    </row>
    <row r="3979" spans="1:30" x14ac:dyDescent="0.25">
      <c r="A3979" t="s">
        <v>19782</v>
      </c>
      <c r="B3979" t="s">
        <v>27</v>
      </c>
      <c r="C3979" t="s">
        <v>28</v>
      </c>
      <c r="D3979" t="s">
        <v>233</v>
      </c>
      <c r="E3979" t="s">
        <v>234</v>
      </c>
      <c r="F3979" t="s">
        <v>3517</v>
      </c>
      <c r="G3979" t="s">
        <v>3518</v>
      </c>
      <c r="H3979" t="s">
        <v>6354</v>
      </c>
      <c r="I3979" t="s">
        <v>6089</v>
      </c>
      <c r="J3979" t="s">
        <v>19782</v>
      </c>
      <c r="K3979" t="s">
        <v>31</v>
      </c>
      <c r="L3979" t="s">
        <v>31</v>
      </c>
      <c r="M3979" t="s">
        <v>42</v>
      </c>
      <c r="N3979" t="s">
        <v>61</v>
      </c>
      <c r="O3979" t="s">
        <v>18689</v>
      </c>
      <c r="P3979" t="s">
        <v>132</v>
      </c>
      <c r="Q3979" t="s">
        <v>9515</v>
      </c>
      <c r="R3979" t="s">
        <v>23629</v>
      </c>
      <c r="S3979" s="189" t="s">
        <v>235</v>
      </c>
      <c r="T3979" t="s">
        <v>64</v>
      </c>
      <c r="U3979" t="s">
        <v>784</v>
      </c>
      <c r="V3979" t="s">
        <v>49</v>
      </c>
      <c r="W3979" t="s">
        <v>23630</v>
      </c>
      <c r="X3979" s="126">
        <v>32721</v>
      </c>
      <c r="Y3979" t="s">
        <v>23631</v>
      </c>
      <c r="Z3979" s="126">
        <v>44256</v>
      </c>
      <c r="AA3979" s="126">
        <v>44561</v>
      </c>
      <c r="AB3979" t="s">
        <v>2185</v>
      </c>
      <c r="AC3979" t="s">
        <v>6628</v>
      </c>
      <c r="AD3979" t="s">
        <v>40</v>
      </c>
    </row>
    <row r="3980" spans="1:30" x14ac:dyDescent="0.25">
      <c r="A3980" t="s">
        <v>3541</v>
      </c>
      <c r="B3980" t="s">
        <v>27</v>
      </c>
      <c r="C3980" t="s">
        <v>28</v>
      </c>
      <c r="D3980" t="s">
        <v>29</v>
      </c>
      <c r="E3980" t="s">
        <v>369</v>
      </c>
      <c r="F3980" t="s">
        <v>3539</v>
      </c>
      <c r="G3980" t="s">
        <v>3540</v>
      </c>
      <c r="H3980" t="s">
        <v>6354</v>
      </c>
      <c r="I3980" t="s">
        <v>6143</v>
      </c>
      <c r="J3980" t="s">
        <v>3541</v>
      </c>
      <c r="K3980" t="s">
        <v>31</v>
      </c>
      <c r="L3980" t="s">
        <v>32</v>
      </c>
      <c r="M3980" t="s">
        <v>33</v>
      </c>
      <c r="N3980" t="s">
        <v>34</v>
      </c>
      <c r="O3980" t="s">
        <v>3542</v>
      </c>
      <c r="P3980" t="s">
        <v>136</v>
      </c>
      <c r="Q3980" t="s">
        <v>339</v>
      </c>
      <c r="R3980" t="s">
        <v>736</v>
      </c>
      <c r="S3980" t="str">
        <f t="shared" si="58"/>
        <v>CARPIO MIRANDA, FELIPE</v>
      </c>
      <c r="T3980" t="s">
        <v>36</v>
      </c>
      <c r="U3980" t="s">
        <v>37</v>
      </c>
      <c r="V3980" t="s">
        <v>6613</v>
      </c>
      <c r="W3980" t="s">
        <v>19783</v>
      </c>
      <c r="X3980" s="126">
        <v>23997</v>
      </c>
      <c r="Y3980" t="s">
        <v>3765</v>
      </c>
      <c r="Z3980" s="126">
        <v>43525</v>
      </c>
      <c r="AA3980" s="126">
        <v>44985</v>
      </c>
      <c r="AB3980" t="s">
        <v>38</v>
      </c>
      <c r="AC3980" t="s">
        <v>39</v>
      </c>
      <c r="AD3980" t="s">
        <v>40</v>
      </c>
    </row>
    <row r="3981" spans="1:30" x14ac:dyDescent="0.25">
      <c r="A3981" t="s">
        <v>6445</v>
      </c>
      <c r="B3981" t="s">
        <v>27</v>
      </c>
      <c r="C3981" t="s">
        <v>28</v>
      </c>
      <c r="D3981" t="s">
        <v>29</v>
      </c>
      <c r="E3981" t="s">
        <v>369</v>
      </c>
      <c r="F3981" t="s">
        <v>3539</v>
      </c>
      <c r="G3981" t="s">
        <v>3540</v>
      </c>
      <c r="H3981" t="s">
        <v>6354</v>
      </c>
      <c r="I3981" t="s">
        <v>6143</v>
      </c>
      <c r="J3981" t="s">
        <v>6445</v>
      </c>
      <c r="K3981" t="s">
        <v>31</v>
      </c>
      <c r="L3981" t="s">
        <v>31</v>
      </c>
      <c r="M3981" t="s">
        <v>6446</v>
      </c>
      <c r="N3981" t="s">
        <v>43</v>
      </c>
      <c r="O3981" t="s">
        <v>6447</v>
      </c>
      <c r="P3981" t="s">
        <v>212</v>
      </c>
      <c r="Q3981" t="s">
        <v>106</v>
      </c>
      <c r="R3981" t="s">
        <v>1028</v>
      </c>
      <c r="S3981" t="str">
        <f t="shared" si="58"/>
        <v>CATACORA MAMANI, WALTER</v>
      </c>
      <c r="T3981" t="s">
        <v>47</v>
      </c>
      <c r="U3981" t="s">
        <v>48</v>
      </c>
      <c r="V3981" t="s">
        <v>49</v>
      </c>
      <c r="W3981" t="s">
        <v>19784</v>
      </c>
      <c r="X3981" s="126">
        <v>24788</v>
      </c>
      <c r="Y3981" t="s">
        <v>6448</v>
      </c>
      <c r="AB3981" t="s">
        <v>38</v>
      </c>
      <c r="AC3981" t="s">
        <v>39</v>
      </c>
      <c r="AD3981" t="s">
        <v>40</v>
      </c>
    </row>
    <row r="3982" spans="1:30" x14ac:dyDescent="0.25">
      <c r="A3982" t="s">
        <v>3543</v>
      </c>
      <c r="B3982" t="s">
        <v>27</v>
      </c>
      <c r="C3982" t="s">
        <v>28</v>
      </c>
      <c r="D3982" t="s">
        <v>29</v>
      </c>
      <c r="E3982" t="s">
        <v>369</v>
      </c>
      <c r="F3982" t="s">
        <v>3539</v>
      </c>
      <c r="G3982" t="s">
        <v>3540</v>
      </c>
      <c r="H3982" t="s">
        <v>6354</v>
      </c>
      <c r="I3982" t="s">
        <v>6143</v>
      </c>
      <c r="J3982" t="s">
        <v>3543</v>
      </c>
      <c r="K3982" t="s">
        <v>31</v>
      </c>
      <c r="L3982" t="s">
        <v>31</v>
      </c>
      <c r="M3982" t="s">
        <v>42</v>
      </c>
      <c r="N3982" t="s">
        <v>43</v>
      </c>
      <c r="O3982" t="s">
        <v>53</v>
      </c>
      <c r="P3982" t="s">
        <v>206</v>
      </c>
      <c r="Q3982" t="s">
        <v>756</v>
      </c>
      <c r="R3982" t="s">
        <v>3544</v>
      </c>
      <c r="S3982" t="str">
        <f t="shared" si="58"/>
        <v>CANO MONTESINOS, GEOVANNA</v>
      </c>
      <c r="T3982" t="s">
        <v>64</v>
      </c>
      <c r="U3982" t="s">
        <v>48</v>
      </c>
      <c r="V3982" t="s">
        <v>49</v>
      </c>
      <c r="W3982" t="s">
        <v>19785</v>
      </c>
      <c r="X3982" s="126">
        <v>28047</v>
      </c>
      <c r="Y3982" t="s">
        <v>3545</v>
      </c>
      <c r="AB3982" t="s">
        <v>38</v>
      </c>
      <c r="AC3982" t="s">
        <v>39</v>
      </c>
      <c r="AD3982" t="s">
        <v>40</v>
      </c>
    </row>
    <row r="3983" spans="1:30" x14ac:dyDescent="0.25">
      <c r="A3983" t="s">
        <v>3546</v>
      </c>
      <c r="B3983" t="s">
        <v>27</v>
      </c>
      <c r="C3983" t="s">
        <v>28</v>
      </c>
      <c r="D3983" t="s">
        <v>29</v>
      </c>
      <c r="E3983" t="s">
        <v>369</v>
      </c>
      <c r="F3983" t="s">
        <v>3539</v>
      </c>
      <c r="G3983" t="s">
        <v>3540</v>
      </c>
      <c r="H3983" t="s">
        <v>6354</v>
      </c>
      <c r="I3983" t="s">
        <v>6143</v>
      </c>
      <c r="J3983" t="s">
        <v>3546</v>
      </c>
      <c r="K3983" t="s">
        <v>31</v>
      </c>
      <c r="L3983" t="s">
        <v>31</v>
      </c>
      <c r="M3983" t="s">
        <v>42</v>
      </c>
      <c r="N3983" t="s">
        <v>61</v>
      </c>
      <c r="O3983" t="s">
        <v>3547</v>
      </c>
      <c r="P3983" t="s">
        <v>318</v>
      </c>
      <c r="Q3983" t="s">
        <v>344</v>
      </c>
      <c r="R3983" t="s">
        <v>23632</v>
      </c>
      <c r="S3983" s="189" t="s">
        <v>235</v>
      </c>
      <c r="T3983" t="s">
        <v>64</v>
      </c>
      <c r="U3983" t="s">
        <v>48</v>
      </c>
      <c r="V3983" t="s">
        <v>49</v>
      </c>
      <c r="W3983" t="s">
        <v>23633</v>
      </c>
      <c r="X3983" s="126">
        <v>28720</v>
      </c>
      <c r="Y3983" t="s">
        <v>23634</v>
      </c>
      <c r="Z3983" s="126">
        <v>44256</v>
      </c>
      <c r="AA3983" s="126">
        <v>44561</v>
      </c>
      <c r="AB3983" t="s">
        <v>38</v>
      </c>
      <c r="AC3983" t="s">
        <v>6628</v>
      </c>
      <c r="AD3983" t="s">
        <v>40</v>
      </c>
    </row>
    <row r="3984" spans="1:30" x14ac:dyDescent="0.25">
      <c r="A3984" t="s">
        <v>3548</v>
      </c>
      <c r="B3984" t="s">
        <v>27</v>
      </c>
      <c r="C3984" t="s">
        <v>28</v>
      </c>
      <c r="D3984" t="s">
        <v>29</v>
      </c>
      <c r="E3984" t="s">
        <v>369</v>
      </c>
      <c r="F3984" t="s">
        <v>3539</v>
      </c>
      <c r="G3984" t="s">
        <v>3540</v>
      </c>
      <c r="H3984" t="s">
        <v>6354</v>
      </c>
      <c r="I3984" t="s">
        <v>6143</v>
      </c>
      <c r="J3984" t="s">
        <v>3548</v>
      </c>
      <c r="K3984" t="s">
        <v>31</v>
      </c>
      <c r="L3984" t="s">
        <v>31</v>
      </c>
      <c r="M3984" t="s">
        <v>42</v>
      </c>
      <c r="N3984" t="s">
        <v>43</v>
      </c>
      <c r="O3984" t="s">
        <v>3549</v>
      </c>
      <c r="P3984" t="s">
        <v>853</v>
      </c>
      <c r="Q3984" t="s">
        <v>121</v>
      </c>
      <c r="R3984" t="s">
        <v>3550</v>
      </c>
      <c r="S3984" t="str">
        <f t="shared" si="58"/>
        <v>BARRA QUILCA, DANA MILAGROS</v>
      </c>
      <c r="T3984" t="s">
        <v>47</v>
      </c>
      <c r="U3984" t="s">
        <v>48</v>
      </c>
      <c r="V3984" t="s">
        <v>49</v>
      </c>
      <c r="W3984" t="s">
        <v>19786</v>
      </c>
      <c r="X3984" s="126">
        <v>23301</v>
      </c>
      <c r="Y3984" t="s">
        <v>3551</v>
      </c>
      <c r="AB3984" t="s">
        <v>38</v>
      </c>
      <c r="AC3984" t="s">
        <v>39</v>
      </c>
      <c r="AD3984" t="s">
        <v>40</v>
      </c>
    </row>
    <row r="3985" spans="1:30" x14ac:dyDescent="0.25">
      <c r="A3985" t="s">
        <v>3552</v>
      </c>
      <c r="B3985" t="s">
        <v>27</v>
      </c>
      <c r="C3985" t="s">
        <v>28</v>
      </c>
      <c r="D3985" t="s">
        <v>29</v>
      </c>
      <c r="E3985" t="s">
        <v>369</v>
      </c>
      <c r="F3985" t="s">
        <v>3539</v>
      </c>
      <c r="G3985" t="s">
        <v>3540</v>
      </c>
      <c r="H3985" t="s">
        <v>6354</v>
      </c>
      <c r="I3985" t="s">
        <v>6143</v>
      </c>
      <c r="J3985" t="s">
        <v>3552</v>
      </c>
      <c r="K3985" t="s">
        <v>31</v>
      </c>
      <c r="L3985" t="s">
        <v>31</v>
      </c>
      <c r="M3985" t="s">
        <v>42</v>
      </c>
      <c r="N3985" t="s">
        <v>43</v>
      </c>
      <c r="O3985" t="s">
        <v>53</v>
      </c>
      <c r="P3985" t="s">
        <v>833</v>
      </c>
      <c r="Q3985" t="s">
        <v>536</v>
      </c>
      <c r="R3985" t="s">
        <v>361</v>
      </c>
      <c r="S3985" t="str">
        <f t="shared" si="58"/>
        <v>FORAQUITA ZAPANA, YENNY</v>
      </c>
      <c r="T3985" t="s">
        <v>52</v>
      </c>
      <c r="U3985" t="s">
        <v>48</v>
      </c>
      <c r="V3985" t="s">
        <v>49</v>
      </c>
      <c r="W3985" t="s">
        <v>19787</v>
      </c>
      <c r="X3985" s="126">
        <v>27068</v>
      </c>
      <c r="Y3985" t="s">
        <v>3553</v>
      </c>
      <c r="AB3985" t="s">
        <v>38</v>
      </c>
      <c r="AC3985" t="s">
        <v>39</v>
      </c>
      <c r="AD3985" t="s">
        <v>40</v>
      </c>
    </row>
    <row r="3986" spans="1:30" x14ac:dyDescent="0.25">
      <c r="A3986" t="s">
        <v>3554</v>
      </c>
      <c r="B3986" t="s">
        <v>27</v>
      </c>
      <c r="C3986" t="s">
        <v>28</v>
      </c>
      <c r="D3986" t="s">
        <v>29</v>
      </c>
      <c r="E3986" t="s">
        <v>369</v>
      </c>
      <c r="F3986" t="s">
        <v>3539</v>
      </c>
      <c r="G3986" t="s">
        <v>3540</v>
      </c>
      <c r="H3986" t="s">
        <v>6354</v>
      </c>
      <c r="I3986" t="s">
        <v>6143</v>
      </c>
      <c r="J3986" t="s">
        <v>3554</v>
      </c>
      <c r="K3986" t="s">
        <v>31</v>
      </c>
      <c r="L3986" t="s">
        <v>31</v>
      </c>
      <c r="M3986" t="s">
        <v>42</v>
      </c>
      <c r="N3986" t="s">
        <v>43</v>
      </c>
      <c r="O3986" t="s">
        <v>3555</v>
      </c>
      <c r="P3986" t="s">
        <v>76</v>
      </c>
      <c r="Q3986" t="s">
        <v>45</v>
      </c>
      <c r="R3986" t="s">
        <v>3556</v>
      </c>
      <c r="S3986" t="str">
        <f t="shared" si="58"/>
        <v>CONDORI CHOQUEHUANCA, IRMA GENOVEVA</v>
      </c>
      <c r="T3986" t="s">
        <v>47</v>
      </c>
      <c r="U3986" t="s">
        <v>48</v>
      </c>
      <c r="V3986" t="s">
        <v>49</v>
      </c>
      <c r="W3986" t="s">
        <v>19788</v>
      </c>
      <c r="X3986" s="126">
        <v>21258</v>
      </c>
      <c r="Y3986" t="s">
        <v>3557</v>
      </c>
      <c r="AB3986" t="s">
        <v>38</v>
      </c>
      <c r="AC3986" t="s">
        <v>39</v>
      </c>
      <c r="AD3986" t="s">
        <v>40</v>
      </c>
    </row>
    <row r="3987" spans="1:30" x14ac:dyDescent="0.25">
      <c r="A3987" t="s">
        <v>3558</v>
      </c>
      <c r="B3987" t="s">
        <v>27</v>
      </c>
      <c r="C3987" t="s">
        <v>28</v>
      </c>
      <c r="D3987" t="s">
        <v>29</v>
      </c>
      <c r="E3987" t="s">
        <v>369</v>
      </c>
      <c r="F3987" t="s">
        <v>3539</v>
      </c>
      <c r="G3987" t="s">
        <v>3540</v>
      </c>
      <c r="H3987" t="s">
        <v>6354</v>
      </c>
      <c r="I3987" t="s">
        <v>6143</v>
      </c>
      <c r="J3987" t="s">
        <v>3558</v>
      </c>
      <c r="K3987" t="s">
        <v>31</v>
      </c>
      <c r="L3987" t="s">
        <v>31</v>
      </c>
      <c r="M3987" t="s">
        <v>42</v>
      </c>
      <c r="N3987" t="s">
        <v>61</v>
      </c>
      <c r="O3987" t="s">
        <v>19789</v>
      </c>
      <c r="P3987" t="s">
        <v>68</v>
      </c>
      <c r="Q3987" t="s">
        <v>342</v>
      </c>
      <c r="R3987" t="s">
        <v>629</v>
      </c>
      <c r="S3987" s="189" t="s">
        <v>235</v>
      </c>
      <c r="T3987" t="s">
        <v>64</v>
      </c>
      <c r="U3987" t="s">
        <v>48</v>
      </c>
      <c r="V3987" t="s">
        <v>49</v>
      </c>
      <c r="W3987" t="s">
        <v>23635</v>
      </c>
      <c r="X3987" s="126">
        <v>27743</v>
      </c>
      <c r="Y3987" t="s">
        <v>23636</v>
      </c>
      <c r="Z3987" s="126">
        <v>44512</v>
      </c>
      <c r="AA3987" s="126">
        <v>44561</v>
      </c>
      <c r="AB3987" t="s">
        <v>38</v>
      </c>
      <c r="AC3987" t="s">
        <v>6628</v>
      </c>
      <c r="AD3987" t="s">
        <v>40</v>
      </c>
    </row>
    <row r="3988" spans="1:30" x14ac:dyDescent="0.25">
      <c r="A3988" t="s">
        <v>3561</v>
      </c>
      <c r="B3988" t="s">
        <v>27</v>
      </c>
      <c r="C3988" t="s">
        <v>28</v>
      </c>
      <c r="D3988" t="s">
        <v>29</v>
      </c>
      <c r="E3988" t="s">
        <v>369</v>
      </c>
      <c r="F3988" t="s">
        <v>3539</v>
      </c>
      <c r="G3988" t="s">
        <v>3540</v>
      </c>
      <c r="H3988" t="s">
        <v>6354</v>
      </c>
      <c r="I3988" t="s">
        <v>6143</v>
      </c>
      <c r="J3988" t="s">
        <v>3561</v>
      </c>
      <c r="K3988" t="s">
        <v>90</v>
      </c>
      <c r="L3988" t="s">
        <v>91</v>
      </c>
      <c r="M3988" t="s">
        <v>92</v>
      </c>
      <c r="N3988" t="s">
        <v>43</v>
      </c>
      <c r="O3988" t="s">
        <v>3562</v>
      </c>
      <c r="P3988" t="s">
        <v>132</v>
      </c>
      <c r="Q3988" t="s">
        <v>78</v>
      </c>
      <c r="R3988" t="s">
        <v>3563</v>
      </c>
      <c r="S3988" t="str">
        <f t="shared" si="58"/>
        <v>VELASQUEZ PINEDA, TEOFILO LUIS</v>
      </c>
      <c r="T3988" t="s">
        <v>406</v>
      </c>
      <c r="U3988" t="s">
        <v>37</v>
      </c>
      <c r="V3988" t="s">
        <v>49</v>
      </c>
      <c r="W3988" t="s">
        <v>19790</v>
      </c>
      <c r="X3988" s="126">
        <v>24414</v>
      </c>
      <c r="Y3988" t="s">
        <v>3564</v>
      </c>
      <c r="AB3988" t="s">
        <v>38</v>
      </c>
      <c r="AC3988" t="s">
        <v>95</v>
      </c>
      <c r="AD3988" t="s">
        <v>40</v>
      </c>
    </row>
    <row r="3989" spans="1:30" x14ac:dyDescent="0.25">
      <c r="A3989" t="s">
        <v>3567</v>
      </c>
      <c r="B3989" t="s">
        <v>27</v>
      </c>
      <c r="C3989" t="s">
        <v>28</v>
      </c>
      <c r="D3989" t="s">
        <v>29</v>
      </c>
      <c r="E3989" t="s">
        <v>30</v>
      </c>
      <c r="F3989" t="s">
        <v>3565</v>
      </c>
      <c r="G3989" t="s">
        <v>3566</v>
      </c>
      <c r="H3989" t="s">
        <v>6354</v>
      </c>
      <c r="I3989" t="s">
        <v>6160</v>
      </c>
      <c r="J3989" t="s">
        <v>3567</v>
      </c>
      <c r="K3989" t="s">
        <v>31</v>
      </c>
      <c r="L3989" t="s">
        <v>32</v>
      </c>
      <c r="M3989" t="s">
        <v>33</v>
      </c>
      <c r="N3989" t="s">
        <v>699</v>
      </c>
      <c r="O3989" t="s">
        <v>19791</v>
      </c>
      <c r="P3989" t="s">
        <v>75</v>
      </c>
      <c r="Q3989" t="s">
        <v>75</v>
      </c>
      <c r="R3989" t="s">
        <v>1033</v>
      </c>
      <c r="S3989" t="str">
        <f t="shared" si="58"/>
        <v>QUISPE QUISPE, PERCY</v>
      </c>
      <c r="T3989" t="s">
        <v>59</v>
      </c>
      <c r="U3989" t="s">
        <v>37</v>
      </c>
      <c r="V3989" t="s">
        <v>49</v>
      </c>
      <c r="W3989" t="s">
        <v>20600</v>
      </c>
      <c r="X3989" s="126">
        <v>26170</v>
      </c>
      <c r="Y3989" t="s">
        <v>5382</v>
      </c>
      <c r="Z3989" s="126">
        <v>44440</v>
      </c>
      <c r="AA3989" s="126">
        <v>44561</v>
      </c>
      <c r="AB3989" t="s">
        <v>38</v>
      </c>
      <c r="AC3989" t="s">
        <v>39</v>
      </c>
      <c r="AD3989" t="s">
        <v>40</v>
      </c>
    </row>
    <row r="3990" spans="1:30" x14ac:dyDescent="0.25">
      <c r="A3990" t="s">
        <v>3570</v>
      </c>
      <c r="B3990" t="s">
        <v>27</v>
      </c>
      <c r="C3990" t="s">
        <v>28</v>
      </c>
      <c r="D3990" t="s">
        <v>29</v>
      </c>
      <c r="E3990" t="s">
        <v>30</v>
      </c>
      <c r="F3990" t="s">
        <v>3565</v>
      </c>
      <c r="G3990" t="s">
        <v>3566</v>
      </c>
      <c r="H3990" t="s">
        <v>6354</v>
      </c>
      <c r="I3990" t="s">
        <v>6160</v>
      </c>
      <c r="J3990" t="s">
        <v>3570</v>
      </c>
      <c r="K3990" t="s">
        <v>31</v>
      </c>
      <c r="L3990" t="s">
        <v>31</v>
      </c>
      <c r="M3990" t="s">
        <v>42</v>
      </c>
      <c r="N3990" t="s">
        <v>43</v>
      </c>
      <c r="O3990" t="s">
        <v>53</v>
      </c>
      <c r="P3990" t="s">
        <v>71</v>
      </c>
      <c r="Q3990" t="s">
        <v>337</v>
      </c>
      <c r="R3990" t="s">
        <v>3571</v>
      </c>
      <c r="S3990" t="str">
        <f t="shared" si="58"/>
        <v>PONCE ATENCIO, SOFIA EUSTAQUIA</v>
      </c>
      <c r="T3990" t="s">
        <v>59</v>
      </c>
      <c r="U3990" t="s">
        <v>48</v>
      </c>
      <c r="V3990" t="s">
        <v>49</v>
      </c>
      <c r="W3990" t="s">
        <v>19792</v>
      </c>
      <c r="X3990" s="126">
        <v>22942</v>
      </c>
      <c r="Y3990" t="s">
        <v>3572</v>
      </c>
      <c r="AB3990" t="s">
        <v>38</v>
      </c>
      <c r="AC3990" t="s">
        <v>39</v>
      </c>
      <c r="AD3990" t="s">
        <v>40</v>
      </c>
    </row>
    <row r="3991" spans="1:30" x14ac:dyDescent="0.25">
      <c r="A3991" t="s">
        <v>3573</v>
      </c>
      <c r="B3991" t="s">
        <v>27</v>
      </c>
      <c r="C3991" t="s">
        <v>28</v>
      </c>
      <c r="D3991" t="s">
        <v>29</v>
      </c>
      <c r="E3991" t="s">
        <v>30</v>
      </c>
      <c r="F3991" t="s">
        <v>3565</v>
      </c>
      <c r="G3991" t="s">
        <v>3566</v>
      </c>
      <c r="H3991" t="s">
        <v>6354</v>
      </c>
      <c r="I3991" t="s">
        <v>6160</v>
      </c>
      <c r="J3991" t="s">
        <v>3573</v>
      </c>
      <c r="K3991" t="s">
        <v>31</v>
      </c>
      <c r="L3991" t="s">
        <v>31</v>
      </c>
      <c r="M3991" t="s">
        <v>42</v>
      </c>
      <c r="N3991" t="s">
        <v>43</v>
      </c>
      <c r="O3991" t="s">
        <v>3574</v>
      </c>
      <c r="P3991" t="s">
        <v>117</v>
      </c>
      <c r="Q3991" t="s">
        <v>3575</v>
      </c>
      <c r="R3991" t="s">
        <v>366</v>
      </c>
      <c r="S3991" t="str">
        <f t="shared" si="58"/>
        <v>BELTRAN OLAZABAL, ROSA MARIA</v>
      </c>
      <c r="T3991" t="s">
        <v>52</v>
      </c>
      <c r="U3991" t="s">
        <v>48</v>
      </c>
      <c r="V3991" t="s">
        <v>49</v>
      </c>
      <c r="W3991" t="s">
        <v>19793</v>
      </c>
      <c r="X3991" s="126">
        <v>27852</v>
      </c>
      <c r="Y3991" t="s">
        <v>3576</v>
      </c>
      <c r="AB3991" t="s">
        <v>38</v>
      </c>
      <c r="AC3991" t="s">
        <v>39</v>
      </c>
      <c r="AD3991" t="s">
        <v>40</v>
      </c>
    </row>
    <row r="3992" spans="1:30" x14ac:dyDescent="0.25">
      <c r="A3992" t="s">
        <v>3577</v>
      </c>
      <c r="B3992" t="s">
        <v>27</v>
      </c>
      <c r="C3992" t="s">
        <v>28</v>
      </c>
      <c r="D3992" t="s">
        <v>29</v>
      </c>
      <c r="E3992" t="s">
        <v>30</v>
      </c>
      <c r="F3992" t="s">
        <v>3565</v>
      </c>
      <c r="G3992" t="s">
        <v>3566</v>
      </c>
      <c r="H3992" t="s">
        <v>6354</v>
      </c>
      <c r="I3992" t="s">
        <v>6160</v>
      </c>
      <c r="J3992" t="s">
        <v>3577</v>
      </c>
      <c r="K3992" t="s">
        <v>31</v>
      </c>
      <c r="L3992" t="s">
        <v>31</v>
      </c>
      <c r="M3992" t="s">
        <v>42</v>
      </c>
      <c r="N3992" t="s">
        <v>43</v>
      </c>
      <c r="O3992" t="s">
        <v>53</v>
      </c>
      <c r="P3992" t="s">
        <v>158</v>
      </c>
      <c r="Q3992" t="s">
        <v>294</v>
      </c>
      <c r="R3992" t="s">
        <v>3578</v>
      </c>
      <c r="S3992" t="str">
        <f t="shared" si="58"/>
        <v>GOMEZ FIGUEROA, EDUARDO MARIO</v>
      </c>
      <c r="T3992" t="s">
        <v>64</v>
      </c>
      <c r="U3992" t="s">
        <v>48</v>
      </c>
      <c r="V3992" t="s">
        <v>49</v>
      </c>
      <c r="W3992" t="s">
        <v>19794</v>
      </c>
      <c r="X3992" s="126">
        <v>22915</v>
      </c>
      <c r="Y3992" t="s">
        <v>3579</v>
      </c>
      <c r="AB3992" t="s">
        <v>38</v>
      </c>
      <c r="AC3992" t="s">
        <v>39</v>
      </c>
      <c r="AD3992" t="s">
        <v>40</v>
      </c>
    </row>
    <row r="3993" spans="1:30" x14ac:dyDescent="0.25">
      <c r="A3993" t="s">
        <v>3580</v>
      </c>
      <c r="B3993" t="s">
        <v>27</v>
      </c>
      <c r="C3993" t="s">
        <v>28</v>
      </c>
      <c r="D3993" t="s">
        <v>29</v>
      </c>
      <c r="E3993" t="s">
        <v>30</v>
      </c>
      <c r="F3993" t="s">
        <v>3565</v>
      </c>
      <c r="G3993" t="s">
        <v>3566</v>
      </c>
      <c r="H3993" t="s">
        <v>6354</v>
      </c>
      <c r="I3993" t="s">
        <v>6160</v>
      </c>
      <c r="J3993" t="s">
        <v>3580</v>
      </c>
      <c r="K3993" t="s">
        <v>31</v>
      </c>
      <c r="L3993" t="s">
        <v>31</v>
      </c>
      <c r="M3993" t="s">
        <v>42</v>
      </c>
      <c r="N3993" t="s">
        <v>43</v>
      </c>
      <c r="O3993" t="s">
        <v>53</v>
      </c>
      <c r="P3993" t="s">
        <v>67</v>
      </c>
      <c r="Q3993" t="s">
        <v>375</v>
      </c>
      <c r="R3993" t="s">
        <v>1053</v>
      </c>
      <c r="S3993" t="str">
        <f t="shared" si="58"/>
        <v>CHOQUE ALEJO, ELOY</v>
      </c>
      <c r="T3993" t="s">
        <v>52</v>
      </c>
      <c r="U3993" t="s">
        <v>48</v>
      </c>
      <c r="V3993" t="s">
        <v>49</v>
      </c>
      <c r="W3993" t="s">
        <v>19795</v>
      </c>
      <c r="X3993" s="126">
        <v>22095</v>
      </c>
      <c r="Y3993" t="s">
        <v>5586</v>
      </c>
      <c r="AB3993" t="s">
        <v>38</v>
      </c>
      <c r="AC3993" t="s">
        <v>39</v>
      </c>
      <c r="AD3993" t="s">
        <v>40</v>
      </c>
    </row>
    <row r="3994" spans="1:30" x14ac:dyDescent="0.25">
      <c r="A3994" t="s">
        <v>3582</v>
      </c>
      <c r="B3994" t="s">
        <v>27</v>
      </c>
      <c r="C3994" t="s">
        <v>28</v>
      </c>
      <c r="D3994" t="s">
        <v>29</v>
      </c>
      <c r="E3994" t="s">
        <v>30</v>
      </c>
      <c r="F3994" t="s">
        <v>3565</v>
      </c>
      <c r="G3994" t="s">
        <v>3566</v>
      </c>
      <c r="H3994" t="s">
        <v>6354</v>
      </c>
      <c r="I3994" t="s">
        <v>6160</v>
      </c>
      <c r="J3994" t="s">
        <v>3582</v>
      </c>
      <c r="K3994" t="s">
        <v>31</v>
      </c>
      <c r="L3994" t="s">
        <v>31</v>
      </c>
      <c r="M3994" t="s">
        <v>42</v>
      </c>
      <c r="N3994" t="s">
        <v>43</v>
      </c>
      <c r="O3994" t="s">
        <v>53</v>
      </c>
      <c r="P3994" t="s">
        <v>3583</v>
      </c>
      <c r="Q3994" t="s">
        <v>422</v>
      </c>
      <c r="R3994" t="s">
        <v>3584</v>
      </c>
      <c r="S3994" t="str">
        <f t="shared" si="58"/>
        <v>MONTES RIVAS, DUILIO FREDY</v>
      </c>
      <c r="T3994" t="s">
        <v>52</v>
      </c>
      <c r="U3994" t="s">
        <v>48</v>
      </c>
      <c r="V3994" t="s">
        <v>49</v>
      </c>
      <c r="W3994" t="s">
        <v>19796</v>
      </c>
      <c r="X3994" s="126">
        <v>25033</v>
      </c>
      <c r="Y3994" t="s">
        <v>3585</v>
      </c>
      <c r="AB3994" t="s">
        <v>38</v>
      </c>
      <c r="AC3994" t="s">
        <v>39</v>
      </c>
      <c r="AD3994" t="s">
        <v>40</v>
      </c>
    </row>
    <row r="3995" spans="1:30" x14ac:dyDescent="0.25">
      <c r="A3995" t="s">
        <v>3586</v>
      </c>
      <c r="B3995" t="s">
        <v>27</v>
      </c>
      <c r="C3995" t="s">
        <v>28</v>
      </c>
      <c r="D3995" t="s">
        <v>29</v>
      </c>
      <c r="E3995" t="s">
        <v>30</v>
      </c>
      <c r="F3995" t="s">
        <v>3565</v>
      </c>
      <c r="G3995" t="s">
        <v>3566</v>
      </c>
      <c r="H3995" t="s">
        <v>6354</v>
      </c>
      <c r="I3995" t="s">
        <v>6160</v>
      </c>
      <c r="J3995" t="s">
        <v>3586</v>
      </c>
      <c r="K3995" t="s">
        <v>31</v>
      </c>
      <c r="L3995" t="s">
        <v>31</v>
      </c>
      <c r="M3995" t="s">
        <v>42</v>
      </c>
      <c r="N3995" t="s">
        <v>43</v>
      </c>
      <c r="O3995" t="s">
        <v>53</v>
      </c>
      <c r="P3995" t="s">
        <v>1023</v>
      </c>
      <c r="Q3995" t="s">
        <v>1023</v>
      </c>
      <c r="R3995" t="s">
        <v>717</v>
      </c>
      <c r="S3995" t="str">
        <f t="shared" si="58"/>
        <v>QUILLA QUILLA, FLORENTINO</v>
      </c>
      <c r="T3995" t="s">
        <v>59</v>
      </c>
      <c r="U3995" t="s">
        <v>48</v>
      </c>
      <c r="V3995" t="s">
        <v>49</v>
      </c>
      <c r="W3995" t="s">
        <v>19797</v>
      </c>
      <c r="X3995" s="126">
        <v>24761</v>
      </c>
      <c r="Y3995" t="s">
        <v>3587</v>
      </c>
      <c r="AB3995" t="s">
        <v>38</v>
      </c>
      <c r="AC3995" t="s">
        <v>39</v>
      </c>
      <c r="AD3995" t="s">
        <v>40</v>
      </c>
    </row>
    <row r="3996" spans="1:30" x14ac:dyDescent="0.25">
      <c r="A3996" t="s">
        <v>3588</v>
      </c>
      <c r="B3996" t="s">
        <v>27</v>
      </c>
      <c r="C3996" t="s">
        <v>28</v>
      </c>
      <c r="D3996" t="s">
        <v>29</v>
      </c>
      <c r="E3996" t="s">
        <v>30</v>
      </c>
      <c r="F3996" t="s">
        <v>3565</v>
      </c>
      <c r="G3996" t="s">
        <v>3566</v>
      </c>
      <c r="H3996" t="s">
        <v>6354</v>
      </c>
      <c r="I3996" t="s">
        <v>6160</v>
      </c>
      <c r="J3996" t="s">
        <v>3588</v>
      </c>
      <c r="K3996" t="s">
        <v>31</v>
      </c>
      <c r="L3996" t="s">
        <v>31</v>
      </c>
      <c r="M3996" t="s">
        <v>42</v>
      </c>
      <c r="N3996" t="s">
        <v>43</v>
      </c>
      <c r="O3996" t="s">
        <v>3589</v>
      </c>
      <c r="P3996" t="s">
        <v>206</v>
      </c>
      <c r="Q3996" t="s">
        <v>712</v>
      </c>
      <c r="R3996" t="s">
        <v>3590</v>
      </c>
      <c r="S3996" t="str">
        <f t="shared" si="58"/>
        <v>CANO CCOA, HERMENEGILDO</v>
      </c>
      <c r="T3996" t="s">
        <v>52</v>
      </c>
      <c r="U3996" t="s">
        <v>48</v>
      </c>
      <c r="V3996" t="s">
        <v>49</v>
      </c>
      <c r="W3996" t="s">
        <v>19798</v>
      </c>
      <c r="X3996" s="126">
        <v>23845</v>
      </c>
      <c r="Y3996" t="s">
        <v>3591</v>
      </c>
      <c r="AB3996" t="s">
        <v>38</v>
      </c>
      <c r="AC3996" t="s">
        <v>39</v>
      </c>
      <c r="AD3996" t="s">
        <v>40</v>
      </c>
    </row>
    <row r="3997" spans="1:30" x14ac:dyDescent="0.25">
      <c r="A3997" t="s">
        <v>3592</v>
      </c>
      <c r="B3997" t="s">
        <v>27</v>
      </c>
      <c r="C3997" t="s">
        <v>28</v>
      </c>
      <c r="D3997" t="s">
        <v>29</v>
      </c>
      <c r="E3997" t="s">
        <v>30</v>
      </c>
      <c r="F3997" t="s">
        <v>3565</v>
      </c>
      <c r="G3997" t="s">
        <v>3566</v>
      </c>
      <c r="H3997" t="s">
        <v>6354</v>
      </c>
      <c r="I3997" t="s">
        <v>6160</v>
      </c>
      <c r="J3997" t="s">
        <v>3592</v>
      </c>
      <c r="K3997" t="s">
        <v>31</v>
      </c>
      <c r="L3997" t="s">
        <v>77</v>
      </c>
      <c r="M3997" t="s">
        <v>77</v>
      </c>
      <c r="N3997" t="s">
        <v>43</v>
      </c>
      <c r="O3997" t="s">
        <v>15906</v>
      </c>
      <c r="P3997" t="s">
        <v>974</v>
      </c>
      <c r="Q3997" t="s">
        <v>168</v>
      </c>
      <c r="R3997" t="s">
        <v>15907</v>
      </c>
      <c r="S3997" t="str">
        <f t="shared" si="58"/>
        <v>GUZMAN ORTEGA, ROGELIO GILMER</v>
      </c>
      <c r="T3997" t="s">
        <v>6045</v>
      </c>
      <c r="U3997" t="s">
        <v>48</v>
      </c>
      <c r="V3997" t="s">
        <v>16183</v>
      </c>
      <c r="W3997" t="s">
        <v>19799</v>
      </c>
      <c r="X3997" s="126">
        <v>21669</v>
      </c>
      <c r="Y3997" t="s">
        <v>15908</v>
      </c>
      <c r="Z3997" s="126">
        <v>44256</v>
      </c>
      <c r="AA3997" s="126">
        <v>44561</v>
      </c>
      <c r="AB3997" t="s">
        <v>38</v>
      </c>
      <c r="AC3997" t="s">
        <v>80</v>
      </c>
      <c r="AD3997" t="s">
        <v>40</v>
      </c>
    </row>
    <row r="3998" spans="1:30" x14ac:dyDescent="0.25">
      <c r="B3998" t="s">
        <v>27</v>
      </c>
      <c r="C3998" t="s">
        <v>28</v>
      </c>
      <c r="D3998" t="s">
        <v>29</v>
      </c>
      <c r="E3998" t="s">
        <v>30</v>
      </c>
      <c r="F3998" t="s">
        <v>3565</v>
      </c>
      <c r="G3998" t="s">
        <v>3566</v>
      </c>
      <c r="H3998" t="s">
        <v>6354</v>
      </c>
      <c r="I3998" t="s">
        <v>6160</v>
      </c>
      <c r="J3998" t="s">
        <v>3592</v>
      </c>
      <c r="K3998" t="s">
        <v>31</v>
      </c>
      <c r="L3998" t="s">
        <v>77</v>
      </c>
      <c r="M3998" t="s">
        <v>77</v>
      </c>
      <c r="N3998" t="s">
        <v>61</v>
      </c>
      <c r="O3998" t="s">
        <v>19800</v>
      </c>
      <c r="P3998" t="s">
        <v>659</v>
      </c>
      <c r="Q3998" t="s">
        <v>286</v>
      </c>
      <c r="R3998" t="s">
        <v>13778</v>
      </c>
      <c r="S3998" s="189" t="s">
        <v>235</v>
      </c>
      <c r="T3998" t="s">
        <v>41</v>
      </c>
      <c r="U3998" t="s">
        <v>48</v>
      </c>
      <c r="V3998" t="s">
        <v>49</v>
      </c>
      <c r="W3998" t="s">
        <v>23637</v>
      </c>
      <c r="X3998" s="126">
        <v>26777</v>
      </c>
      <c r="Y3998" t="s">
        <v>23638</v>
      </c>
      <c r="Z3998" s="126">
        <v>44260</v>
      </c>
      <c r="AA3998" s="126">
        <v>44561</v>
      </c>
      <c r="AB3998" t="s">
        <v>302</v>
      </c>
      <c r="AC3998" t="s">
        <v>80</v>
      </c>
      <c r="AD3998" t="s">
        <v>40</v>
      </c>
    </row>
    <row r="3999" spans="1:30" x14ac:dyDescent="0.25">
      <c r="A3999" t="s">
        <v>3595</v>
      </c>
      <c r="B3999" t="s">
        <v>27</v>
      </c>
      <c r="C3999" t="s">
        <v>28</v>
      </c>
      <c r="D3999" t="s">
        <v>29</v>
      </c>
      <c r="E3999" t="s">
        <v>30</v>
      </c>
      <c r="F3999" t="s">
        <v>3565</v>
      </c>
      <c r="G3999" t="s">
        <v>3566</v>
      </c>
      <c r="H3999" t="s">
        <v>6354</v>
      </c>
      <c r="I3999" t="s">
        <v>6160</v>
      </c>
      <c r="J3999" t="s">
        <v>3595</v>
      </c>
      <c r="K3999" t="s">
        <v>90</v>
      </c>
      <c r="L3999" t="s">
        <v>720</v>
      </c>
      <c r="M3999" t="s">
        <v>1352</v>
      </c>
      <c r="N3999" t="s">
        <v>43</v>
      </c>
      <c r="O3999" t="s">
        <v>3596</v>
      </c>
      <c r="P3999" t="s">
        <v>250</v>
      </c>
      <c r="Q3999" t="s">
        <v>550</v>
      </c>
      <c r="R3999" t="s">
        <v>3597</v>
      </c>
      <c r="S3999" t="str">
        <f t="shared" si="58"/>
        <v>MAQUERA GARCIA, NORMA NANCY</v>
      </c>
      <c r="T3999" t="s">
        <v>192</v>
      </c>
      <c r="U3999" t="s">
        <v>37</v>
      </c>
      <c r="V3999" t="s">
        <v>49</v>
      </c>
      <c r="W3999" t="s">
        <v>19801</v>
      </c>
      <c r="X3999" s="126">
        <v>25135</v>
      </c>
      <c r="Y3999" t="s">
        <v>3598</v>
      </c>
      <c r="AB3999" t="s">
        <v>38</v>
      </c>
      <c r="AC3999" t="s">
        <v>95</v>
      </c>
      <c r="AD3999" t="s">
        <v>40</v>
      </c>
    </row>
    <row r="4000" spans="1:30" x14ac:dyDescent="0.25">
      <c r="A4000" t="s">
        <v>3599</v>
      </c>
      <c r="B4000" t="s">
        <v>27</v>
      </c>
      <c r="C4000" t="s">
        <v>28</v>
      </c>
      <c r="D4000" t="s">
        <v>29</v>
      </c>
      <c r="E4000" t="s">
        <v>30</v>
      </c>
      <c r="F4000" t="s">
        <v>3565</v>
      </c>
      <c r="G4000" t="s">
        <v>3566</v>
      </c>
      <c r="H4000" t="s">
        <v>6354</v>
      </c>
      <c r="I4000" t="s">
        <v>6160</v>
      </c>
      <c r="J4000" t="s">
        <v>3599</v>
      </c>
      <c r="K4000" t="s">
        <v>90</v>
      </c>
      <c r="L4000" t="s">
        <v>91</v>
      </c>
      <c r="M4000" t="s">
        <v>92</v>
      </c>
      <c r="N4000" t="s">
        <v>43</v>
      </c>
      <c r="O4000" t="s">
        <v>53</v>
      </c>
      <c r="P4000" t="s">
        <v>126</v>
      </c>
      <c r="Q4000" t="s">
        <v>273</v>
      </c>
      <c r="R4000" t="s">
        <v>3600</v>
      </c>
      <c r="S4000" t="str">
        <f t="shared" si="58"/>
        <v>FLORES CUTIPA, ERNESTO LUIS</v>
      </c>
      <c r="T4000" t="s">
        <v>94</v>
      </c>
      <c r="U4000" t="s">
        <v>37</v>
      </c>
      <c r="V4000" t="s">
        <v>49</v>
      </c>
      <c r="W4000" t="s">
        <v>19802</v>
      </c>
      <c r="X4000" s="126">
        <v>22880</v>
      </c>
      <c r="Y4000" t="s">
        <v>3601</v>
      </c>
      <c r="AB4000" t="s">
        <v>38</v>
      </c>
      <c r="AC4000" t="s">
        <v>95</v>
      </c>
      <c r="AD4000" t="s">
        <v>40</v>
      </c>
    </row>
    <row r="4001" spans="1:30" x14ac:dyDescent="0.25">
      <c r="A4001" t="s">
        <v>3604</v>
      </c>
      <c r="B4001" t="s">
        <v>27</v>
      </c>
      <c r="C4001" t="s">
        <v>28</v>
      </c>
      <c r="D4001" t="s">
        <v>29</v>
      </c>
      <c r="E4001" t="s">
        <v>368</v>
      </c>
      <c r="F4001" t="s">
        <v>3602</v>
      </c>
      <c r="G4001" t="s">
        <v>3603</v>
      </c>
      <c r="H4001" t="s">
        <v>6354</v>
      </c>
      <c r="I4001" t="s">
        <v>6198</v>
      </c>
      <c r="J4001" t="s">
        <v>3604</v>
      </c>
      <c r="K4001" t="s">
        <v>31</v>
      </c>
      <c r="L4001" t="s">
        <v>32</v>
      </c>
      <c r="M4001" t="s">
        <v>33</v>
      </c>
      <c r="N4001" t="s">
        <v>34</v>
      </c>
      <c r="O4001" t="s">
        <v>3605</v>
      </c>
      <c r="P4001" t="s">
        <v>8585</v>
      </c>
      <c r="Q4001" t="s">
        <v>193</v>
      </c>
      <c r="R4001" t="s">
        <v>515</v>
      </c>
      <c r="S4001" t="str">
        <f t="shared" si="58"/>
        <v>CHAGUA APAZA, EFRAIN</v>
      </c>
      <c r="T4001" t="s">
        <v>47</v>
      </c>
      <c r="U4001" t="s">
        <v>37</v>
      </c>
      <c r="V4001" t="s">
        <v>6613</v>
      </c>
      <c r="W4001" t="s">
        <v>19803</v>
      </c>
      <c r="X4001" s="126">
        <v>27917</v>
      </c>
      <c r="Y4001" t="s">
        <v>15909</v>
      </c>
      <c r="Z4001" s="126">
        <v>42064</v>
      </c>
      <c r="AA4001" s="126">
        <v>43159</v>
      </c>
      <c r="AB4001" t="s">
        <v>38</v>
      </c>
      <c r="AC4001" t="s">
        <v>39</v>
      </c>
      <c r="AD4001" t="s">
        <v>40</v>
      </c>
    </row>
    <row r="4002" spans="1:30" x14ac:dyDescent="0.25">
      <c r="A4002" t="s">
        <v>4642</v>
      </c>
      <c r="B4002" t="s">
        <v>27</v>
      </c>
      <c r="C4002" t="s">
        <v>28</v>
      </c>
      <c r="D4002" t="s">
        <v>29</v>
      </c>
      <c r="E4002" t="s">
        <v>368</v>
      </c>
      <c r="F4002" t="s">
        <v>3602</v>
      </c>
      <c r="G4002" t="s">
        <v>3603</v>
      </c>
      <c r="H4002" t="s">
        <v>6354</v>
      </c>
      <c r="I4002" t="s">
        <v>6198</v>
      </c>
      <c r="J4002" t="s">
        <v>4642</v>
      </c>
      <c r="K4002" t="s">
        <v>31</v>
      </c>
      <c r="L4002" t="s">
        <v>31</v>
      </c>
      <c r="M4002" t="s">
        <v>42</v>
      </c>
      <c r="N4002" t="s">
        <v>61</v>
      </c>
      <c r="O4002" t="s">
        <v>19804</v>
      </c>
      <c r="P4002" t="s">
        <v>182</v>
      </c>
      <c r="Q4002" t="s">
        <v>75</v>
      </c>
      <c r="R4002" t="s">
        <v>221</v>
      </c>
      <c r="S4002" s="189" t="s">
        <v>235</v>
      </c>
      <c r="T4002" t="s">
        <v>64</v>
      </c>
      <c r="U4002" t="s">
        <v>48</v>
      </c>
      <c r="V4002" t="s">
        <v>49</v>
      </c>
      <c r="W4002" t="s">
        <v>23639</v>
      </c>
      <c r="X4002" s="126">
        <v>22327</v>
      </c>
      <c r="Y4002" t="s">
        <v>23640</v>
      </c>
      <c r="Z4002" s="126">
        <v>44330</v>
      </c>
      <c r="AA4002" s="126">
        <v>44561</v>
      </c>
      <c r="AB4002" t="s">
        <v>38</v>
      </c>
      <c r="AC4002" t="s">
        <v>6628</v>
      </c>
      <c r="AD4002" t="s">
        <v>40</v>
      </c>
    </row>
    <row r="4003" spans="1:30" x14ac:dyDescent="0.25">
      <c r="A4003" t="s">
        <v>14470</v>
      </c>
      <c r="B4003" t="s">
        <v>27</v>
      </c>
      <c r="C4003" t="s">
        <v>28</v>
      </c>
      <c r="D4003" t="s">
        <v>29</v>
      </c>
      <c r="E4003" t="s">
        <v>368</v>
      </c>
      <c r="F4003" t="s">
        <v>3602</v>
      </c>
      <c r="G4003" t="s">
        <v>3603</v>
      </c>
      <c r="H4003" t="s">
        <v>6354</v>
      </c>
      <c r="I4003" t="s">
        <v>6198</v>
      </c>
      <c r="J4003" t="s">
        <v>14470</v>
      </c>
      <c r="K4003" t="s">
        <v>31</v>
      </c>
      <c r="L4003" t="s">
        <v>31</v>
      </c>
      <c r="M4003" t="s">
        <v>42</v>
      </c>
      <c r="N4003" t="s">
        <v>61</v>
      </c>
      <c r="O4003" t="s">
        <v>15910</v>
      </c>
      <c r="P4003" t="s">
        <v>330</v>
      </c>
      <c r="Q4003" t="s">
        <v>247</v>
      </c>
      <c r="R4003" t="s">
        <v>9093</v>
      </c>
      <c r="S4003" s="189" t="s">
        <v>235</v>
      </c>
      <c r="T4003" t="s">
        <v>64</v>
      </c>
      <c r="U4003" t="s">
        <v>48</v>
      </c>
      <c r="V4003" t="s">
        <v>49</v>
      </c>
      <c r="W4003" t="s">
        <v>23641</v>
      </c>
      <c r="X4003" s="126">
        <v>29483</v>
      </c>
      <c r="Y4003" t="s">
        <v>23642</v>
      </c>
      <c r="Z4003" s="126">
        <v>44256</v>
      </c>
      <c r="AA4003" s="126">
        <v>44561</v>
      </c>
      <c r="AB4003" t="s">
        <v>38</v>
      </c>
      <c r="AC4003" t="s">
        <v>6628</v>
      </c>
      <c r="AD4003" t="s">
        <v>40</v>
      </c>
    </row>
    <row r="4004" spans="1:30" x14ac:dyDescent="0.25">
      <c r="A4004" t="s">
        <v>3606</v>
      </c>
      <c r="B4004" t="s">
        <v>27</v>
      </c>
      <c r="C4004" t="s">
        <v>28</v>
      </c>
      <c r="D4004" t="s">
        <v>29</v>
      </c>
      <c r="E4004" t="s">
        <v>368</v>
      </c>
      <c r="F4004" t="s">
        <v>3602</v>
      </c>
      <c r="G4004" t="s">
        <v>3603</v>
      </c>
      <c r="H4004" t="s">
        <v>6354</v>
      </c>
      <c r="I4004" t="s">
        <v>6198</v>
      </c>
      <c r="J4004" t="s">
        <v>3606</v>
      </c>
      <c r="K4004" t="s">
        <v>31</v>
      </c>
      <c r="L4004" t="s">
        <v>31</v>
      </c>
      <c r="M4004" t="s">
        <v>42</v>
      </c>
      <c r="N4004" t="s">
        <v>43</v>
      </c>
      <c r="O4004" t="s">
        <v>53</v>
      </c>
      <c r="P4004" t="s">
        <v>922</v>
      </c>
      <c r="Q4004" t="s">
        <v>138</v>
      </c>
      <c r="R4004" t="s">
        <v>478</v>
      </c>
      <c r="S4004" t="str">
        <f t="shared" si="58"/>
        <v>HUACASI GONZALES, ADELA</v>
      </c>
      <c r="T4004" t="s">
        <v>47</v>
      </c>
      <c r="U4004" t="s">
        <v>48</v>
      </c>
      <c r="V4004" t="s">
        <v>49</v>
      </c>
      <c r="W4004" t="s">
        <v>19805</v>
      </c>
      <c r="X4004" s="126">
        <v>21980</v>
      </c>
      <c r="Y4004" t="s">
        <v>3607</v>
      </c>
      <c r="AB4004" t="s">
        <v>38</v>
      </c>
      <c r="AC4004" t="s">
        <v>39</v>
      </c>
      <c r="AD4004" t="s">
        <v>40</v>
      </c>
    </row>
    <row r="4005" spans="1:30" x14ac:dyDescent="0.25">
      <c r="A4005" t="s">
        <v>3608</v>
      </c>
      <c r="B4005" t="s">
        <v>27</v>
      </c>
      <c r="C4005" t="s">
        <v>28</v>
      </c>
      <c r="D4005" t="s">
        <v>29</v>
      </c>
      <c r="E4005" t="s">
        <v>368</v>
      </c>
      <c r="F4005" t="s">
        <v>3602</v>
      </c>
      <c r="G4005" t="s">
        <v>3603</v>
      </c>
      <c r="H4005" t="s">
        <v>6354</v>
      </c>
      <c r="I4005" t="s">
        <v>6198</v>
      </c>
      <c r="J4005" t="s">
        <v>3608</v>
      </c>
      <c r="K4005" t="s">
        <v>31</v>
      </c>
      <c r="L4005" t="s">
        <v>31</v>
      </c>
      <c r="M4005" t="s">
        <v>42</v>
      </c>
      <c r="N4005" t="s">
        <v>43</v>
      </c>
      <c r="O4005" t="s">
        <v>6449</v>
      </c>
      <c r="P4005" t="s">
        <v>131</v>
      </c>
      <c r="Q4005" t="s">
        <v>325</v>
      </c>
      <c r="R4005" t="s">
        <v>629</v>
      </c>
      <c r="S4005" t="str">
        <f t="shared" si="58"/>
        <v>MACHACA MENDOZA, EDWIN</v>
      </c>
      <c r="T4005" t="s">
        <v>64</v>
      </c>
      <c r="U4005" t="s">
        <v>48</v>
      </c>
      <c r="V4005" t="s">
        <v>49</v>
      </c>
      <c r="W4005" t="s">
        <v>19806</v>
      </c>
      <c r="X4005" s="126">
        <v>29537</v>
      </c>
      <c r="Y4005" t="s">
        <v>5265</v>
      </c>
      <c r="AB4005" t="s">
        <v>38</v>
      </c>
      <c r="AC4005" t="s">
        <v>39</v>
      </c>
      <c r="AD4005" t="s">
        <v>40</v>
      </c>
    </row>
    <row r="4006" spans="1:30" x14ac:dyDescent="0.25">
      <c r="A4006" t="s">
        <v>3611</v>
      </c>
      <c r="B4006" t="s">
        <v>27</v>
      </c>
      <c r="C4006" t="s">
        <v>28</v>
      </c>
      <c r="D4006" t="s">
        <v>29</v>
      </c>
      <c r="E4006" t="s">
        <v>368</v>
      </c>
      <c r="F4006" t="s">
        <v>3602</v>
      </c>
      <c r="G4006" t="s">
        <v>3603</v>
      </c>
      <c r="H4006" t="s">
        <v>6354</v>
      </c>
      <c r="I4006" t="s">
        <v>6198</v>
      </c>
      <c r="J4006" t="s">
        <v>3611</v>
      </c>
      <c r="K4006" t="s">
        <v>31</v>
      </c>
      <c r="L4006" t="s">
        <v>31</v>
      </c>
      <c r="M4006" t="s">
        <v>42</v>
      </c>
      <c r="N4006" t="s">
        <v>43</v>
      </c>
      <c r="O4006" t="s">
        <v>53</v>
      </c>
      <c r="P4006" t="s">
        <v>3612</v>
      </c>
      <c r="Q4006" t="s">
        <v>214</v>
      </c>
      <c r="R4006" t="s">
        <v>3613</v>
      </c>
      <c r="S4006" t="str">
        <f t="shared" si="58"/>
        <v>OLIVA PALACIOS, ELIA</v>
      </c>
      <c r="T4006" t="s">
        <v>52</v>
      </c>
      <c r="U4006" t="s">
        <v>48</v>
      </c>
      <c r="V4006" t="s">
        <v>49</v>
      </c>
      <c r="W4006" t="s">
        <v>19807</v>
      </c>
      <c r="X4006" s="126">
        <v>22455</v>
      </c>
      <c r="Y4006" t="s">
        <v>3614</v>
      </c>
      <c r="AB4006" t="s">
        <v>38</v>
      </c>
      <c r="AC4006" t="s">
        <v>39</v>
      </c>
      <c r="AD4006" t="s">
        <v>40</v>
      </c>
    </row>
    <row r="4007" spans="1:30" x14ac:dyDescent="0.25">
      <c r="A4007" t="s">
        <v>3615</v>
      </c>
      <c r="B4007" t="s">
        <v>27</v>
      </c>
      <c r="C4007" t="s">
        <v>28</v>
      </c>
      <c r="D4007" t="s">
        <v>29</v>
      </c>
      <c r="E4007" t="s">
        <v>368</v>
      </c>
      <c r="F4007" t="s">
        <v>3602</v>
      </c>
      <c r="G4007" t="s">
        <v>3603</v>
      </c>
      <c r="H4007" t="s">
        <v>6354</v>
      </c>
      <c r="I4007" t="s">
        <v>6198</v>
      </c>
      <c r="J4007" t="s">
        <v>3615</v>
      </c>
      <c r="K4007" t="s">
        <v>31</v>
      </c>
      <c r="L4007" t="s">
        <v>31</v>
      </c>
      <c r="M4007" t="s">
        <v>42</v>
      </c>
      <c r="N4007" t="s">
        <v>61</v>
      </c>
      <c r="O4007" t="s">
        <v>19808</v>
      </c>
      <c r="P4007" t="s">
        <v>562</v>
      </c>
      <c r="Q4007" t="s">
        <v>75</v>
      </c>
      <c r="R4007" t="s">
        <v>803</v>
      </c>
      <c r="S4007" s="189" t="s">
        <v>235</v>
      </c>
      <c r="T4007" t="s">
        <v>64</v>
      </c>
      <c r="U4007" t="s">
        <v>48</v>
      </c>
      <c r="V4007" t="s">
        <v>49</v>
      </c>
      <c r="W4007" t="s">
        <v>23643</v>
      </c>
      <c r="X4007" s="126">
        <v>28980</v>
      </c>
      <c r="Y4007" t="s">
        <v>23644</v>
      </c>
      <c r="Z4007" s="126">
        <v>44330</v>
      </c>
      <c r="AA4007" s="126">
        <v>44561</v>
      </c>
      <c r="AB4007" t="s">
        <v>38</v>
      </c>
      <c r="AC4007" t="s">
        <v>6628</v>
      </c>
      <c r="AD4007" t="s">
        <v>40</v>
      </c>
    </row>
    <row r="4008" spans="1:30" x14ac:dyDescent="0.25">
      <c r="A4008" t="s">
        <v>19809</v>
      </c>
      <c r="B4008" t="s">
        <v>27</v>
      </c>
      <c r="C4008" t="s">
        <v>28</v>
      </c>
      <c r="D4008" t="s">
        <v>29</v>
      </c>
      <c r="E4008" t="s">
        <v>368</v>
      </c>
      <c r="F4008" t="s">
        <v>3602</v>
      </c>
      <c r="G4008" t="s">
        <v>3603</v>
      </c>
      <c r="H4008" t="s">
        <v>6354</v>
      </c>
      <c r="I4008" t="s">
        <v>6198</v>
      </c>
      <c r="J4008" t="s">
        <v>19809</v>
      </c>
      <c r="K4008" t="s">
        <v>31</v>
      </c>
      <c r="L4008" t="s">
        <v>31</v>
      </c>
      <c r="M4008" t="s">
        <v>42</v>
      </c>
      <c r="N4008" t="s">
        <v>61</v>
      </c>
      <c r="O4008" t="s">
        <v>18689</v>
      </c>
      <c r="P4008" t="s">
        <v>5966</v>
      </c>
      <c r="Q4008" t="s">
        <v>67</v>
      </c>
      <c r="R4008" t="s">
        <v>23645</v>
      </c>
      <c r="S4008" s="189" t="s">
        <v>235</v>
      </c>
      <c r="T4008" t="s">
        <v>64</v>
      </c>
      <c r="U4008" t="s">
        <v>3560</v>
      </c>
      <c r="V4008" t="s">
        <v>49</v>
      </c>
      <c r="W4008" t="s">
        <v>23646</v>
      </c>
      <c r="X4008" s="126">
        <v>26350</v>
      </c>
      <c r="Y4008" t="s">
        <v>23647</v>
      </c>
      <c r="Z4008" s="126">
        <v>44256</v>
      </c>
      <c r="AA4008" s="126">
        <v>44561</v>
      </c>
      <c r="AB4008" t="s">
        <v>2185</v>
      </c>
      <c r="AC4008" t="s">
        <v>6628</v>
      </c>
      <c r="AD4008" t="s">
        <v>40</v>
      </c>
    </row>
    <row r="4009" spans="1:30" x14ac:dyDescent="0.25">
      <c r="A4009" t="s">
        <v>3619</v>
      </c>
      <c r="B4009" t="s">
        <v>377</v>
      </c>
      <c r="C4009" t="s">
        <v>28</v>
      </c>
      <c r="D4009" t="s">
        <v>29</v>
      </c>
      <c r="E4009" t="s">
        <v>30</v>
      </c>
      <c r="F4009" t="s">
        <v>3617</v>
      </c>
      <c r="G4009" t="s">
        <v>3618</v>
      </c>
      <c r="H4009" t="s">
        <v>6354</v>
      </c>
      <c r="I4009" t="s">
        <v>6159</v>
      </c>
      <c r="J4009" t="s">
        <v>3619</v>
      </c>
      <c r="K4009" t="s">
        <v>31</v>
      </c>
      <c r="L4009" t="s">
        <v>32</v>
      </c>
      <c r="M4009" t="s">
        <v>709</v>
      </c>
      <c r="N4009" t="s">
        <v>34</v>
      </c>
      <c r="O4009" t="s">
        <v>6450</v>
      </c>
      <c r="P4009" t="s">
        <v>106</v>
      </c>
      <c r="Q4009" t="s">
        <v>15911</v>
      </c>
      <c r="R4009" t="s">
        <v>688</v>
      </c>
      <c r="S4009" t="str">
        <f t="shared" si="58"/>
        <v>MAMANI TITI, EPIFANIO</v>
      </c>
      <c r="T4009" t="s">
        <v>59</v>
      </c>
      <c r="U4009" t="s">
        <v>37</v>
      </c>
      <c r="V4009" t="s">
        <v>6613</v>
      </c>
      <c r="W4009" t="s">
        <v>19810</v>
      </c>
      <c r="X4009" s="126">
        <v>25300</v>
      </c>
      <c r="Y4009" t="s">
        <v>15912</v>
      </c>
      <c r="Z4009" s="126">
        <v>42064</v>
      </c>
      <c r="AA4009" s="126">
        <v>43159</v>
      </c>
      <c r="AB4009" t="s">
        <v>38</v>
      </c>
      <c r="AC4009" t="s">
        <v>39</v>
      </c>
      <c r="AD4009" t="s">
        <v>40</v>
      </c>
    </row>
    <row r="4010" spans="1:30" x14ac:dyDescent="0.25">
      <c r="A4010" t="s">
        <v>3620</v>
      </c>
      <c r="B4010" t="s">
        <v>377</v>
      </c>
      <c r="C4010" t="s">
        <v>28</v>
      </c>
      <c r="D4010" t="s">
        <v>29</v>
      </c>
      <c r="E4010" t="s">
        <v>30</v>
      </c>
      <c r="F4010" t="s">
        <v>3617</v>
      </c>
      <c r="G4010" t="s">
        <v>3618</v>
      </c>
      <c r="H4010" t="s">
        <v>6354</v>
      </c>
      <c r="I4010" t="s">
        <v>6159</v>
      </c>
      <c r="J4010" t="s">
        <v>3620</v>
      </c>
      <c r="K4010" t="s">
        <v>31</v>
      </c>
      <c r="L4010" t="s">
        <v>32</v>
      </c>
      <c r="M4010" t="s">
        <v>33</v>
      </c>
      <c r="N4010" t="s">
        <v>34</v>
      </c>
      <c r="O4010" t="s">
        <v>6611</v>
      </c>
      <c r="P4010" t="s">
        <v>132</v>
      </c>
      <c r="Q4010" t="s">
        <v>218</v>
      </c>
      <c r="R4010" t="s">
        <v>1838</v>
      </c>
      <c r="S4010" t="str">
        <f t="shared" si="58"/>
        <v>VELASQUEZ PARI, FREDDY</v>
      </c>
      <c r="T4010" t="s">
        <v>59</v>
      </c>
      <c r="U4010" t="s">
        <v>37</v>
      </c>
      <c r="V4010" t="s">
        <v>6613</v>
      </c>
      <c r="W4010" t="s">
        <v>19811</v>
      </c>
      <c r="X4010" s="126">
        <v>25590</v>
      </c>
      <c r="Y4010" t="s">
        <v>3621</v>
      </c>
      <c r="Z4010" s="126">
        <v>43525</v>
      </c>
      <c r="AA4010" s="126">
        <v>44985</v>
      </c>
      <c r="AB4010" t="s">
        <v>38</v>
      </c>
      <c r="AC4010" t="s">
        <v>39</v>
      </c>
      <c r="AD4010" t="s">
        <v>40</v>
      </c>
    </row>
    <row r="4011" spans="1:30" x14ac:dyDescent="0.25">
      <c r="A4011" t="s">
        <v>3622</v>
      </c>
      <c r="B4011" t="s">
        <v>377</v>
      </c>
      <c r="C4011" t="s">
        <v>28</v>
      </c>
      <c r="D4011" t="s">
        <v>29</v>
      </c>
      <c r="E4011" t="s">
        <v>30</v>
      </c>
      <c r="F4011" t="s">
        <v>3617</v>
      </c>
      <c r="G4011" t="s">
        <v>3618</v>
      </c>
      <c r="H4011" t="s">
        <v>6354</v>
      </c>
      <c r="I4011" t="s">
        <v>6159</v>
      </c>
      <c r="J4011" t="s">
        <v>3622</v>
      </c>
      <c r="K4011" t="s">
        <v>31</v>
      </c>
      <c r="L4011" t="s">
        <v>1154</v>
      </c>
      <c r="M4011" t="s">
        <v>1155</v>
      </c>
      <c r="N4011" t="s">
        <v>699</v>
      </c>
      <c r="O4011" t="s">
        <v>3623</v>
      </c>
      <c r="P4011" t="s">
        <v>230</v>
      </c>
      <c r="Q4011" t="s">
        <v>75</v>
      </c>
      <c r="R4011" t="s">
        <v>3687</v>
      </c>
      <c r="S4011" t="str">
        <f t="shared" si="58"/>
        <v>TICONA QUISPE, DAVID ESTANISLAO</v>
      </c>
      <c r="T4011" t="s">
        <v>316</v>
      </c>
      <c r="U4011" t="s">
        <v>37</v>
      </c>
      <c r="V4011" t="s">
        <v>49</v>
      </c>
      <c r="W4011" t="s">
        <v>19838</v>
      </c>
      <c r="X4011" s="126">
        <v>25695</v>
      </c>
      <c r="Y4011" t="s">
        <v>3688</v>
      </c>
      <c r="Z4011" s="126">
        <v>44256</v>
      </c>
      <c r="AA4011" s="126">
        <v>44561</v>
      </c>
      <c r="AB4011" t="s">
        <v>38</v>
      </c>
      <c r="AC4011" t="s">
        <v>39</v>
      </c>
      <c r="AD4011" t="s">
        <v>40</v>
      </c>
    </row>
    <row r="4012" spans="1:30" x14ac:dyDescent="0.25">
      <c r="A4012" t="s">
        <v>1576</v>
      </c>
      <c r="B4012" t="s">
        <v>377</v>
      </c>
      <c r="C4012" t="s">
        <v>28</v>
      </c>
      <c r="D4012" t="s">
        <v>29</v>
      </c>
      <c r="E4012" t="s">
        <v>30</v>
      </c>
      <c r="F4012" t="s">
        <v>3617</v>
      </c>
      <c r="G4012" t="s">
        <v>3618</v>
      </c>
      <c r="H4012" t="s">
        <v>6354</v>
      </c>
      <c r="I4012" t="s">
        <v>6159</v>
      </c>
      <c r="J4012" t="s">
        <v>1576</v>
      </c>
      <c r="K4012" t="s">
        <v>31</v>
      </c>
      <c r="L4012" t="s">
        <v>1154</v>
      </c>
      <c r="M4012" t="s">
        <v>1568</v>
      </c>
      <c r="N4012" t="s">
        <v>699</v>
      </c>
      <c r="O4012" t="s">
        <v>14419</v>
      </c>
      <c r="P4012" t="s">
        <v>74</v>
      </c>
      <c r="Q4012" t="s">
        <v>75</v>
      </c>
      <c r="R4012" t="s">
        <v>934</v>
      </c>
      <c r="S4012" t="str">
        <f t="shared" si="58"/>
        <v>HUANCA QUISPE, LEONARDO</v>
      </c>
      <c r="T4012" t="s">
        <v>47</v>
      </c>
      <c r="U4012" t="s">
        <v>37</v>
      </c>
      <c r="V4012" t="s">
        <v>49</v>
      </c>
      <c r="W4012" t="s">
        <v>19822</v>
      </c>
      <c r="X4012" s="126">
        <v>23924</v>
      </c>
      <c r="Y4012" t="s">
        <v>3658</v>
      </c>
      <c r="Z4012" s="126">
        <v>44256</v>
      </c>
      <c r="AA4012" s="126">
        <v>44561</v>
      </c>
      <c r="AB4012" t="s">
        <v>38</v>
      </c>
      <c r="AC4012" t="s">
        <v>39</v>
      </c>
      <c r="AD4012" t="s">
        <v>40</v>
      </c>
    </row>
    <row r="4013" spans="1:30" x14ac:dyDescent="0.25">
      <c r="A4013" t="s">
        <v>3630</v>
      </c>
      <c r="B4013" t="s">
        <v>377</v>
      </c>
      <c r="C4013" t="s">
        <v>28</v>
      </c>
      <c r="D4013" t="s">
        <v>29</v>
      </c>
      <c r="E4013" t="s">
        <v>30</v>
      </c>
      <c r="F4013" t="s">
        <v>3617</v>
      </c>
      <c r="G4013" t="s">
        <v>3618</v>
      </c>
      <c r="H4013" t="s">
        <v>6354</v>
      </c>
      <c r="I4013" t="s">
        <v>6159</v>
      </c>
      <c r="J4013" t="s">
        <v>3630</v>
      </c>
      <c r="K4013" t="s">
        <v>31</v>
      </c>
      <c r="L4013" t="s">
        <v>31</v>
      </c>
      <c r="M4013" t="s">
        <v>42</v>
      </c>
      <c r="N4013" t="s">
        <v>43</v>
      </c>
      <c r="O4013" t="s">
        <v>53</v>
      </c>
      <c r="P4013" t="s">
        <v>385</v>
      </c>
      <c r="Q4013" t="s">
        <v>75</v>
      </c>
      <c r="R4013" t="s">
        <v>880</v>
      </c>
      <c r="S4013" t="str">
        <f t="shared" si="58"/>
        <v>BARRIENTOS QUISPE, JAIME</v>
      </c>
      <c r="T4013" t="s">
        <v>52</v>
      </c>
      <c r="U4013" t="s">
        <v>48</v>
      </c>
      <c r="V4013" t="s">
        <v>49</v>
      </c>
      <c r="W4013" t="s">
        <v>19812</v>
      </c>
      <c r="X4013" s="126">
        <v>23657</v>
      </c>
      <c r="Y4013" t="s">
        <v>3631</v>
      </c>
      <c r="AB4013" t="s">
        <v>38</v>
      </c>
      <c r="AC4013" t="s">
        <v>39</v>
      </c>
      <c r="AD4013" t="s">
        <v>40</v>
      </c>
    </row>
    <row r="4014" spans="1:30" x14ac:dyDescent="0.25">
      <c r="A4014" t="s">
        <v>3632</v>
      </c>
      <c r="B4014" t="s">
        <v>377</v>
      </c>
      <c r="C4014" t="s">
        <v>28</v>
      </c>
      <c r="D4014" t="s">
        <v>29</v>
      </c>
      <c r="E4014" t="s">
        <v>30</v>
      </c>
      <c r="F4014" t="s">
        <v>3617</v>
      </c>
      <c r="G4014" t="s">
        <v>3618</v>
      </c>
      <c r="H4014" t="s">
        <v>6354</v>
      </c>
      <c r="I4014" t="s">
        <v>6159</v>
      </c>
      <c r="J4014" t="s">
        <v>3632</v>
      </c>
      <c r="K4014" t="s">
        <v>31</v>
      </c>
      <c r="L4014" t="s">
        <v>31</v>
      </c>
      <c r="M4014" t="s">
        <v>42</v>
      </c>
      <c r="N4014" t="s">
        <v>43</v>
      </c>
      <c r="O4014" t="s">
        <v>53</v>
      </c>
      <c r="P4014" t="s">
        <v>3633</v>
      </c>
      <c r="Q4014" t="s">
        <v>75</v>
      </c>
      <c r="R4014" t="s">
        <v>3634</v>
      </c>
      <c r="S4014" t="str">
        <f t="shared" si="58"/>
        <v>CARDENAS QUISPE, JOSE DAVID</v>
      </c>
      <c r="T4014" t="s">
        <v>52</v>
      </c>
      <c r="U4014" t="s">
        <v>48</v>
      </c>
      <c r="V4014" t="s">
        <v>49</v>
      </c>
      <c r="W4014" t="s">
        <v>19813</v>
      </c>
      <c r="X4014" s="126">
        <v>25187</v>
      </c>
      <c r="Y4014" t="s">
        <v>3635</v>
      </c>
      <c r="AB4014" t="s">
        <v>38</v>
      </c>
      <c r="AC4014" t="s">
        <v>39</v>
      </c>
      <c r="AD4014" t="s">
        <v>40</v>
      </c>
    </row>
    <row r="4015" spans="1:30" x14ac:dyDescent="0.25">
      <c r="A4015" t="s">
        <v>3636</v>
      </c>
      <c r="B4015" t="s">
        <v>377</v>
      </c>
      <c r="C4015" t="s">
        <v>28</v>
      </c>
      <c r="D4015" t="s">
        <v>29</v>
      </c>
      <c r="E4015" t="s">
        <v>30</v>
      </c>
      <c r="F4015" t="s">
        <v>3617</v>
      </c>
      <c r="G4015" t="s">
        <v>3618</v>
      </c>
      <c r="H4015" t="s">
        <v>6354</v>
      </c>
      <c r="I4015" t="s">
        <v>6159</v>
      </c>
      <c r="J4015" t="s">
        <v>3636</v>
      </c>
      <c r="K4015" t="s">
        <v>31</v>
      </c>
      <c r="L4015" t="s">
        <v>31</v>
      </c>
      <c r="M4015" t="s">
        <v>42</v>
      </c>
      <c r="N4015" t="s">
        <v>43</v>
      </c>
      <c r="O4015" t="s">
        <v>53</v>
      </c>
      <c r="P4015" t="s">
        <v>136</v>
      </c>
      <c r="Q4015" t="s">
        <v>589</v>
      </c>
      <c r="R4015" t="s">
        <v>3637</v>
      </c>
      <c r="S4015" t="str">
        <f t="shared" si="58"/>
        <v>CARPIO CHAHUARES, CIRILO RAUL</v>
      </c>
      <c r="T4015" t="s">
        <v>47</v>
      </c>
      <c r="U4015" t="s">
        <v>48</v>
      </c>
      <c r="V4015" t="s">
        <v>49</v>
      </c>
      <c r="W4015" t="s">
        <v>19814</v>
      </c>
      <c r="X4015" s="126">
        <v>21250</v>
      </c>
      <c r="Y4015" t="s">
        <v>3638</v>
      </c>
      <c r="AB4015" t="s">
        <v>38</v>
      </c>
      <c r="AC4015" t="s">
        <v>39</v>
      </c>
      <c r="AD4015" t="s">
        <v>40</v>
      </c>
    </row>
    <row r="4016" spans="1:30" x14ac:dyDescent="0.25">
      <c r="A4016" t="s">
        <v>3639</v>
      </c>
      <c r="B4016" t="s">
        <v>377</v>
      </c>
      <c r="C4016" t="s">
        <v>28</v>
      </c>
      <c r="D4016" t="s">
        <v>29</v>
      </c>
      <c r="E4016" t="s">
        <v>30</v>
      </c>
      <c r="F4016" t="s">
        <v>3617</v>
      </c>
      <c r="G4016" t="s">
        <v>3618</v>
      </c>
      <c r="H4016" t="s">
        <v>6354</v>
      </c>
      <c r="I4016" t="s">
        <v>6159</v>
      </c>
      <c r="J4016" t="s">
        <v>3639</v>
      </c>
      <c r="K4016" t="s">
        <v>31</v>
      </c>
      <c r="L4016" t="s">
        <v>31</v>
      </c>
      <c r="M4016" t="s">
        <v>42</v>
      </c>
      <c r="N4016" t="s">
        <v>43</v>
      </c>
      <c r="O4016" t="s">
        <v>3640</v>
      </c>
      <c r="P4016" t="s">
        <v>106</v>
      </c>
      <c r="Q4016" t="s">
        <v>3641</v>
      </c>
      <c r="R4016" t="s">
        <v>6451</v>
      </c>
      <c r="S4016" t="str">
        <f t="shared" si="58"/>
        <v>MAMANI JARECCA, MARGARITA MARIBEL</v>
      </c>
      <c r="T4016" t="s">
        <v>59</v>
      </c>
      <c r="U4016" t="s">
        <v>48</v>
      </c>
      <c r="V4016" t="s">
        <v>49</v>
      </c>
      <c r="W4016" t="s">
        <v>19815</v>
      </c>
      <c r="X4016" s="126">
        <v>25661</v>
      </c>
      <c r="Y4016" t="s">
        <v>3642</v>
      </c>
      <c r="AB4016" t="s">
        <v>38</v>
      </c>
      <c r="AC4016" t="s">
        <v>39</v>
      </c>
      <c r="AD4016" t="s">
        <v>40</v>
      </c>
    </row>
    <row r="4017" spans="1:30" x14ac:dyDescent="0.25">
      <c r="A4017" t="s">
        <v>3643</v>
      </c>
      <c r="B4017" t="s">
        <v>377</v>
      </c>
      <c r="C4017" t="s">
        <v>28</v>
      </c>
      <c r="D4017" t="s">
        <v>29</v>
      </c>
      <c r="E4017" t="s">
        <v>30</v>
      </c>
      <c r="F4017" t="s">
        <v>3617</v>
      </c>
      <c r="G4017" t="s">
        <v>3618</v>
      </c>
      <c r="H4017" t="s">
        <v>6354</v>
      </c>
      <c r="I4017" t="s">
        <v>6159</v>
      </c>
      <c r="J4017" t="s">
        <v>3643</v>
      </c>
      <c r="K4017" t="s">
        <v>31</v>
      </c>
      <c r="L4017" t="s">
        <v>31</v>
      </c>
      <c r="M4017" t="s">
        <v>42</v>
      </c>
      <c r="N4017" t="s">
        <v>61</v>
      </c>
      <c r="O4017" t="s">
        <v>15913</v>
      </c>
      <c r="P4017" t="s">
        <v>23648</v>
      </c>
      <c r="Q4017" t="s">
        <v>484</v>
      </c>
      <c r="R4017" t="s">
        <v>23649</v>
      </c>
      <c r="S4017" s="189" t="s">
        <v>235</v>
      </c>
      <c r="T4017" t="s">
        <v>64</v>
      </c>
      <c r="U4017" t="s">
        <v>48</v>
      </c>
      <c r="V4017" t="s">
        <v>49</v>
      </c>
      <c r="W4017" t="s">
        <v>23650</v>
      </c>
      <c r="X4017" s="126">
        <v>32794</v>
      </c>
      <c r="Y4017" t="s">
        <v>23651</v>
      </c>
      <c r="Z4017" s="126">
        <v>44256</v>
      </c>
      <c r="AA4017" s="126">
        <v>44561</v>
      </c>
      <c r="AB4017" t="s">
        <v>38</v>
      </c>
      <c r="AC4017" t="s">
        <v>6628</v>
      </c>
      <c r="AD4017" t="s">
        <v>40</v>
      </c>
    </row>
    <row r="4018" spans="1:30" x14ac:dyDescent="0.25">
      <c r="A4018" t="s">
        <v>3644</v>
      </c>
      <c r="B4018" t="s">
        <v>377</v>
      </c>
      <c r="C4018" t="s">
        <v>28</v>
      </c>
      <c r="D4018" t="s">
        <v>29</v>
      </c>
      <c r="E4018" t="s">
        <v>30</v>
      </c>
      <c r="F4018" t="s">
        <v>3617</v>
      </c>
      <c r="G4018" t="s">
        <v>3618</v>
      </c>
      <c r="H4018" t="s">
        <v>6354</v>
      </c>
      <c r="I4018" t="s">
        <v>6159</v>
      </c>
      <c r="J4018" t="s">
        <v>3644</v>
      </c>
      <c r="K4018" t="s">
        <v>31</v>
      </c>
      <c r="L4018" t="s">
        <v>31</v>
      </c>
      <c r="M4018" t="s">
        <v>42</v>
      </c>
      <c r="N4018" t="s">
        <v>43</v>
      </c>
      <c r="O4018" t="s">
        <v>3645</v>
      </c>
      <c r="P4018" t="s">
        <v>168</v>
      </c>
      <c r="Q4018" t="s">
        <v>106</v>
      </c>
      <c r="R4018" t="s">
        <v>5549</v>
      </c>
      <c r="S4018" t="str">
        <f t="shared" si="58"/>
        <v>ORTEGA MAMANI, ABURCIO</v>
      </c>
      <c r="T4018" t="s">
        <v>52</v>
      </c>
      <c r="U4018" t="s">
        <v>48</v>
      </c>
      <c r="V4018" t="s">
        <v>49</v>
      </c>
      <c r="W4018" t="s">
        <v>19816</v>
      </c>
      <c r="X4018" s="126">
        <v>23834</v>
      </c>
      <c r="Y4018" t="s">
        <v>5550</v>
      </c>
      <c r="AB4018" t="s">
        <v>38</v>
      </c>
      <c r="AC4018" t="s">
        <v>39</v>
      </c>
      <c r="AD4018" t="s">
        <v>40</v>
      </c>
    </row>
    <row r="4019" spans="1:30" x14ac:dyDescent="0.25">
      <c r="A4019" t="s">
        <v>3646</v>
      </c>
      <c r="B4019" t="s">
        <v>377</v>
      </c>
      <c r="C4019" t="s">
        <v>28</v>
      </c>
      <c r="D4019" t="s">
        <v>29</v>
      </c>
      <c r="E4019" t="s">
        <v>30</v>
      </c>
      <c r="F4019" t="s">
        <v>3617</v>
      </c>
      <c r="G4019" t="s">
        <v>3618</v>
      </c>
      <c r="H4019" t="s">
        <v>6354</v>
      </c>
      <c r="I4019" t="s">
        <v>6159</v>
      </c>
      <c r="J4019" t="s">
        <v>3646</v>
      </c>
      <c r="K4019" t="s">
        <v>31</v>
      </c>
      <c r="L4019" t="s">
        <v>31</v>
      </c>
      <c r="M4019" t="s">
        <v>42</v>
      </c>
      <c r="N4019" t="s">
        <v>43</v>
      </c>
      <c r="O4019" t="s">
        <v>53</v>
      </c>
      <c r="P4019" t="s">
        <v>184</v>
      </c>
      <c r="Q4019" t="s">
        <v>603</v>
      </c>
      <c r="R4019" t="s">
        <v>1050</v>
      </c>
      <c r="S4019" t="str">
        <f t="shared" si="58"/>
        <v>CHURATA SANTUYO, JUSTO PASTOR</v>
      </c>
      <c r="T4019" t="s">
        <v>47</v>
      </c>
      <c r="U4019" t="s">
        <v>48</v>
      </c>
      <c r="V4019" t="s">
        <v>49</v>
      </c>
      <c r="W4019" t="s">
        <v>19817</v>
      </c>
      <c r="X4019" s="126">
        <v>21406</v>
      </c>
      <c r="Y4019" t="s">
        <v>3647</v>
      </c>
      <c r="AB4019" t="s">
        <v>38</v>
      </c>
      <c r="AC4019" t="s">
        <v>39</v>
      </c>
      <c r="AD4019" t="s">
        <v>40</v>
      </c>
    </row>
    <row r="4020" spans="1:30" x14ac:dyDescent="0.25">
      <c r="A4020" t="s">
        <v>3648</v>
      </c>
      <c r="B4020" t="s">
        <v>377</v>
      </c>
      <c r="C4020" t="s">
        <v>28</v>
      </c>
      <c r="D4020" t="s">
        <v>29</v>
      </c>
      <c r="E4020" t="s">
        <v>30</v>
      </c>
      <c r="F4020" t="s">
        <v>3617</v>
      </c>
      <c r="G4020" t="s">
        <v>3618</v>
      </c>
      <c r="H4020" t="s">
        <v>6354</v>
      </c>
      <c r="I4020" t="s">
        <v>6159</v>
      </c>
      <c r="J4020" t="s">
        <v>3648</v>
      </c>
      <c r="K4020" t="s">
        <v>31</v>
      </c>
      <c r="L4020" t="s">
        <v>31</v>
      </c>
      <c r="M4020" t="s">
        <v>42</v>
      </c>
      <c r="N4020" t="s">
        <v>43</v>
      </c>
      <c r="O4020" t="s">
        <v>53</v>
      </c>
      <c r="P4020" t="s">
        <v>505</v>
      </c>
      <c r="Q4020" t="s">
        <v>1304</v>
      </c>
      <c r="R4020" t="s">
        <v>666</v>
      </c>
      <c r="S4020" t="str">
        <f t="shared" si="58"/>
        <v>CORDOVA INCAHUANACO, MATILDE</v>
      </c>
      <c r="T4020" t="s">
        <v>52</v>
      </c>
      <c r="U4020" t="s">
        <v>48</v>
      </c>
      <c r="V4020" t="s">
        <v>49</v>
      </c>
      <c r="W4020" t="s">
        <v>19818</v>
      </c>
      <c r="X4020" s="126">
        <v>24180</v>
      </c>
      <c r="Y4020" t="s">
        <v>3649</v>
      </c>
      <c r="AB4020" t="s">
        <v>38</v>
      </c>
      <c r="AC4020" t="s">
        <v>39</v>
      </c>
      <c r="AD4020" t="s">
        <v>40</v>
      </c>
    </row>
    <row r="4021" spans="1:30" x14ac:dyDescent="0.25">
      <c r="A4021" t="s">
        <v>3650</v>
      </c>
      <c r="B4021" t="s">
        <v>377</v>
      </c>
      <c r="C4021" t="s">
        <v>28</v>
      </c>
      <c r="D4021" t="s">
        <v>29</v>
      </c>
      <c r="E4021" t="s">
        <v>30</v>
      </c>
      <c r="F4021" t="s">
        <v>3617</v>
      </c>
      <c r="G4021" t="s">
        <v>3618</v>
      </c>
      <c r="H4021" t="s">
        <v>6354</v>
      </c>
      <c r="I4021" t="s">
        <v>6159</v>
      </c>
      <c r="J4021" t="s">
        <v>3650</v>
      </c>
      <c r="K4021" t="s">
        <v>31</v>
      </c>
      <c r="L4021" t="s">
        <v>31</v>
      </c>
      <c r="M4021" t="s">
        <v>42</v>
      </c>
      <c r="N4021" t="s">
        <v>43</v>
      </c>
      <c r="O4021" t="s">
        <v>53</v>
      </c>
      <c r="P4021" t="s">
        <v>133</v>
      </c>
      <c r="Q4021" t="s">
        <v>588</v>
      </c>
      <c r="R4021" t="s">
        <v>3651</v>
      </c>
      <c r="S4021" t="str">
        <f t="shared" si="58"/>
        <v>CRUZ PINAZO, DANIEL ALCIDES</v>
      </c>
      <c r="T4021" t="s">
        <v>36</v>
      </c>
      <c r="U4021" t="s">
        <v>48</v>
      </c>
      <c r="V4021" t="s">
        <v>49</v>
      </c>
      <c r="W4021" t="s">
        <v>19819</v>
      </c>
      <c r="X4021" s="126">
        <v>24321</v>
      </c>
      <c r="Y4021" t="s">
        <v>3652</v>
      </c>
      <c r="AB4021" t="s">
        <v>38</v>
      </c>
      <c r="AC4021" t="s">
        <v>39</v>
      </c>
      <c r="AD4021" t="s">
        <v>40</v>
      </c>
    </row>
    <row r="4022" spans="1:30" x14ac:dyDescent="0.25">
      <c r="A4022" t="s">
        <v>3653</v>
      </c>
      <c r="B4022" t="s">
        <v>377</v>
      </c>
      <c r="C4022" t="s">
        <v>28</v>
      </c>
      <c r="D4022" t="s">
        <v>29</v>
      </c>
      <c r="E4022" t="s">
        <v>30</v>
      </c>
      <c r="F4022" t="s">
        <v>3617</v>
      </c>
      <c r="G4022" t="s">
        <v>3618</v>
      </c>
      <c r="H4022" t="s">
        <v>6354</v>
      </c>
      <c r="I4022" t="s">
        <v>6159</v>
      </c>
      <c r="J4022" t="s">
        <v>3653</v>
      </c>
      <c r="K4022" t="s">
        <v>31</v>
      </c>
      <c r="L4022" t="s">
        <v>31</v>
      </c>
      <c r="M4022" t="s">
        <v>42</v>
      </c>
      <c r="N4022" t="s">
        <v>43</v>
      </c>
      <c r="O4022" t="s">
        <v>53</v>
      </c>
      <c r="P4022" t="s">
        <v>3654</v>
      </c>
      <c r="Q4022" t="s">
        <v>71</v>
      </c>
      <c r="R4022" t="s">
        <v>3655</v>
      </c>
      <c r="S4022" t="str">
        <f t="shared" si="58"/>
        <v>HERVAS PONCE, OLGA LUZ</v>
      </c>
      <c r="T4022" t="s">
        <v>52</v>
      </c>
      <c r="U4022" t="s">
        <v>48</v>
      </c>
      <c r="V4022" t="s">
        <v>49</v>
      </c>
      <c r="W4022" t="s">
        <v>19820</v>
      </c>
      <c r="X4022" s="126">
        <v>22874</v>
      </c>
      <c r="Y4022" t="s">
        <v>3656</v>
      </c>
      <c r="AB4022" t="s">
        <v>38</v>
      </c>
      <c r="AC4022" t="s">
        <v>39</v>
      </c>
      <c r="AD4022" t="s">
        <v>40</v>
      </c>
    </row>
    <row r="4023" spans="1:30" x14ac:dyDescent="0.25">
      <c r="B4023" t="s">
        <v>377</v>
      </c>
      <c r="C4023" t="s">
        <v>28</v>
      </c>
      <c r="D4023" t="s">
        <v>29</v>
      </c>
      <c r="E4023" t="s">
        <v>30</v>
      </c>
      <c r="F4023" t="s">
        <v>3617</v>
      </c>
      <c r="G4023" t="s">
        <v>3618</v>
      </c>
      <c r="H4023" t="s">
        <v>6354</v>
      </c>
      <c r="I4023" t="s">
        <v>6159</v>
      </c>
      <c r="J4023" t="s">
        <v>3657</v>
      </c>
      <c r="K4023" t="s">
        <v>31</v>
      </c>
      <c r="L4023" t="s">
        <v>31</v>
      </c>
      <c r="M4023" t="s">
        <v>42</v>
      </c>
      <c r="N4023" t="s">
        <v>61</v>
      </c>
      <c r="O4023" t="s">
        <v>19821</v>
      </c>
      <c r="P4023" t="s">
        <v>123</v>
      </c>
      <c r="Q4023" t="s">
        <v>832</v>
      </c>
      <c r="R4023" t="s">
        <v>613</v>
      </c>
      <c r="S4023" s="189" t="s">
        <v>235</v>
      </c>
      <c r="T4023" t="s">
        <v>64</v>
      </c>
      <c r="U4023" t="s">
        <v>48</v>
      </c>
      <c r="V4023" t="s">
        <v>49</v>
      </c>
      <c r="W4023" t="s">
        <v>23652</v>
      </c>
      <c r="X4023" s="126">
        <v>28661</v>
      </c>
      <c r="Y4023" t="s">
        <v>23653</v>
      </c>
      <c r="Z4023" s="126">
        <v>44256</v>
      </c>
      <c r="AA4023" s="126">
        <v>44561</v>
      </c>
      <c r="AB4023" t="s">
        <v>302</v>
      </c>
      <c r="AC4023" t="s">
        <v>6628</v>
      </c>
      <c r="AD4023" t="s">
        <v>40</v>
      </c>
    </row>
    <row r="4024" spans="1:30" x14ac:dyDescent="0.25">
      <c r="A4024" t="s">
        <v>3657</v>
      </c>
      <c r="B4024" t="s">
        <v>377</v>
      </c>
      <c r="C4024" t="s">
        <v>28</v>
      </c>
      <c r="D4024" t="s">
        <v>29</v>
      </c>
      <c r="E4024" t="s">
        <v>30</v>
      </c>
      <c r="F4024" t="s">
        <v>3617</v>
      </c>
      <c r="G4024" t="s">
        <v>3618</v>
      </c>
      <c r="H4024" t="s">
        <v>6354</v>
      </c>
      <c r="I4024" t="s">
        <v>6159</v>
      </c>
      <c r="J4024" t="s">
        <v>3657</v>
      </c>
      <c r="K4024" t="s">
        <v>31</v>
      </c>
      <c r="L4024" t="s">
        <v>31</v>
      </c>
      <c r="M4024" t="s">
        <v>42</v>
      </c>
      <c r="N4024" t="s">
        <v>43</v>
      </c>
      <c r="O4024" t="s">
        <v>53</v>
      </c>
      <c r="P4024" t="s">
        <v>74</v>
      </c>
      <c r="Q4024" t="s">
        <v>75</v>
      </c>
      <c r="R4024" t="s">
        <v>934</v>
      </c>
      <c r="S4024" t="str">
        <f t="shared" si="58"/>
        <v>HUANCA QUISPE, LEONARDO</v>
      </c>
      <c r="T4024" t="s">
        <v>47</v>
      </c>
      <c r="U4024" t="s">
        <v>48</v>
      </c>
      <c r="V4024" t="s">
        <v>813</v>
      </c>
      <c r="W4024" t="s">
        <v>19822</v>
      </c>
      <c r="X4024" s="126">
        <v>23924</v>
      </c>
      <c r="Y4024" t="s">
        <v>3658</v>
      </c>
      <c r="Z4024" s="126">
        <v>44256</v>
      </c>
      <c r="AA4024" s="126">
        <v>44561</v>
      </c>
      <c r="AB4024" t="s">
        <v>38</v>
      </c>
      <c r="AC4024" t="s">
        <v>39</v>
      </c>
      <c r="AD4024" t="s">
        <v>40</v>
      </c>
    </row>
    <row r="4025" spans="1:30" x14ac:dyDescent="0.25">
      <c r="A4025" t="s">
        <v>3659</v>
      </c>
      <c r="B4025" t="s">
        <v>377</v>
      </c>
      <c r="C4025" t="s">
        <v>28</v>
      </c>
      <c r="D4025" t="s">
        <v>29</v>
      </c>
      <c r="E4025" t="s">
        <v>30</v>
      </c>
      <c r="F4025" t="s">
        <v>3617</v>
      </c>
      <c r="G4025" t="s">
        <v>3618</v>
      </c>
      <c r="H4025" t="s">
        <v>6354</v>
      </c>
      <c r="I4025" t="s">
        <v>6159</v>
      </c>
      <c r="J4025" t="s">
        <v>3659</v>
      </c>
      <c r="K4025" t="s">
        <v>31</v>
      </c>
      <c r="L4025" t="s">
        <v>31</v>
      </c>
      <c r="M4025" t="s">
        <v>42</v>
      </c>
      <c r="N4025" t="s">
        <v>43</v>
      </c>
      <c r="O4025" t="s">
        <v>53</v>
      </c>
      <c r="P4025" t="s">
        <v>227</v>
      </c>
      <c r="Q4025" t="s">
        <v>325</v>
      </c>
      <c r="R4025" t="s">
        <v>397</v>
      </c>
      <c r="S4025" t="str">
        <f t="shared" si="58"/>
        <v>JIMENEZ MENDOZA, VILLAR</v>
      </c>
      <c r="T4025" t="s">
        <v>64</v>
      </c>
      <c r="U4025" t="s">
        <v>48</v>
      </c>
      <c r="V4025" t="s">
        <v>49</v>
      </c>
      <c r="W4025" t="s">
        <v>19823</v>
      </c>
      <c r="X4025" s="126">
        <v>22926</v>
      </c>
      <c r="Y4025" t="s">
        <v>3660</v>
      </c>
      <c r="AB4025" t="s">
        <v>38</v>
      </c>
      <c r="AC4025" t="s">
        <v>39</v>
      </c>
      <c r="AD4025" t="s">
        <v>40</v>
      </c>
    </row>
    <row r="4026" spans="1:30" x14ac:dyDescent="0.25">
      <c r="A4026" t="s">
        <v>3661</v>
      </c>
      <c r="B4026" t="s">
        <v>377</v>
      </c>
      <c r="C4026" t="s">
        <v>28</v>
      </c>
      <c r="D4026" t="s">
        <v>29</v>
      </c>
      <c r="E4026" t="s">
        <v>30</v>
      </c>
      <c r="F4026" t="s">
        <v>3617</v>
      </c>
      <c r="G4026" t="s">
        <v>3618</v>
      </c>
      <c r="H4026" t="s">
        <v>6354</v>
      </c>
      <c r="I4026" t="s">
        <v>6159</v>
      </c>
      <c r="J4026" t="s">
        <v>3661</v>
      </c>
      <c r="K4026" t="s">
        <v>31</v>
      </c>
      <c r="L4026" t="s">
        <v>31</v>
      </c>
      <c r="M4026" t="s">
        <v>42</v>
      </c>
      <c r="N4026" t="s">
        <v>43</v>
      </c>
      <c r="O4026" t="s">
        <v>3662</v>
      </c>
      <c r="P4026" t="s">
        <v>352</v>
      </c>
      <c r="Q4026" t="s">
        <v>296</v>
      </c>
      <c r="R4026" t="s">
        <v>281</v>
      </c>
      <c r="S4026" t="str">
        <f t="shared" si="58"/>
        <v>FERNANDEZ LUQUE, HILDA</v>
      </c>
      <c r="T4026" t="s">
        <v>47</v>
      </c>
      <c r="U4026" t="s">
        <v>48</v>
      </c>
      <c r="V4026" t="s">
        <v>49</v>
      </c>
      <c r="W4026" t="s">
        <v>19824</v>
      </c>
      <c r="X4026" s="126">
        <v>25859</v>
      </c>
      <c r="Y4026" t="s">
        <v>3663</v>
      </c>
      <c r="AB4026" t="s">
        <v>38</v>
      </c>
      <c r="AC4026" t="s">
        <v>39</v>
      </c>
      <c r="AD4026" t="s">
        <v>40</v>
      </c>
    </row>
    <row r="4027" spans="1:30" x14ac:dyDescent="0.25">
      <c r="B4027" t="s">
        <v>377</v>
      </c>
      <c r="C4027" t="s">
        <v>28</v>
      </c>
      <c r="D4027" t="s">
        <v>29</v>
      </c>
      <c r="E4027" t="s">
        <v>30</v>
      </c>
      <c r="F4027" t="s">
        <v>3617</v>
      </c>
      <c r="G4027" t="s">
        <v>3618</v>
      </c>
      <c r="H4027" t="s">
        <v>6354</v>
      </c>
      <c r="I4027" t="s">
        <v>6159</v>
      </c>
      <c r="J4027" t="s">
        <v>3664</v>
      </c>
      <c r="K4027" t="s">
        <v>31</v>
      </c>
      <c r="L4027" t="s">
        <v>31</v>
      </c>
      <c r="M4027" t="s">
        <v>42</v>
      </c>
      <c r="N4027" t="s">
        <v>61</v>
      </c>
      <c r="O4027" t="s">
        <v>19825</v>
      </c>
      <c r="P4027" t="s">
        <v>499</v>
      </c>
      <c r="Q4027" t="s">
        <v>867</v>
      </c>
      <c r="R4027" t="s">
        <v>23654</v>
      </c>
      <c r="S4027" s="189" t="s">
        <v>235</v>
      </c>
      <c r="T4027" t="s">
        <v>64</v>
      </c>
      <c r="U4027" t="s">
        <v>784</v>
      </c>
      <c r="V4027" t="s">
        <v>49</v>
      </c>
      <c r="W4027" t="s">
        <v>23655</v>
      </c>
      <c r="X4027" s="126">
        <v>31159</v>
      </c>
      <c r="Y4027" t="s">
        <v>23656</v>
      </c>
      <c r="Z4027" s="126">
        <v>44256</v>
      </c>
      <c r="AA4027" s="126">
        <v>44561</v>
      </c>
      <c r="AB4027" t="s">
        <v>302</v>
      </c>
      <c r="AC4027" t="s">
        <v>6628</v>
      </c>
      <c r="AD4027" t="s">
        <v>40</v>
      </c>
    </row>
    <row r="4028" spans="1:30" x14ac:dyDescent="0.25">
      <c r="A4028" t="s">
        <v>3664</v>
      </c>
      <c r="B4028" t="s">
        <v>377</v>
      </c>
      <c r="C4028" t="s">
        <v>28</v>
      </c>
      <c r="D4028" t="s">
        <v>29</v>
      </c>
      <c r="E4028" t="s">
        <v>30</v>
      </c>
      <c r="F4028" t="s">
        <v>3617</v>
      </c>
      <c r="G4028" t="s">
        <v>3618</v>
      </c>
      <c r="H4028" t="s">
        <v>6354</v>
      </c>
      <c r="I4028" t="s">
        <v>6159</v>
      </c>
      <c r="J4028" t="s">
        <v>3664</v>
      </c>
      <c r="K4028" t="s">
        <v>31</v>
      </c>
      <c r="L4028" t="s">
        <v>31</v>
      </c>
      <c r="M4028" t="s">
        <v>2549</v>
      </c>
      <c r="N4028" t="s">
        <v>43</v>
      </c>
      <c r="O4028" t="s">
        <v>53</v>
      </c>
      <c r="P4028" t="s">
        <v>68</v>
      </c>
      <c r="Q4028" t="s">
        <v>69</v>
      </c>
      <c r="R4028" t="s">
        <v>604</v>
      </c>
      <c r="S4028" t="str">
        <f t="shared" si="58"/>
        <v>LOPEZ TAVERA, WILBER</v>
      </c>
      <c r="T4028" t="s">
        <v>59</v>
      </c>
      <c r="U4028" t="s">
        <v>48</v>
      </c>
      <c r="V4028" t="s">
        <v>2550</v>
      </c>
      <c r="W4028" t="s">
        <v>19826</v>
      </c>
      <c r="X4028" s="126">
        <v>24893</v>
      </c>
      <c r="Y4028" t="s">
        <v>3665</v>
      </c>
      <c r="Z4028" s="126">
        <v>44256</v>
      </c>
      <c r="AA4028" s="126">
        <v>44561</v>
      </c>
      <c r="AB4028" t="s">
        <v>38</v>
      </c>
      <c r="AC4028" t="s">
        <v>39</v>
      </c>
      <c r="AD4028" t="s">
        <v>40</v>
      </c>
    </row>
    <row r="4029" spans="1:30" x14ac:dyDescent="0.25">
      <c r="A4029" t="s">
        <v>3666</v>
      </c>
      <c r="B4029" t="s">
        <v>377</v>
      </c>
      <c r="C4029" t="s">
        <v>28</v>
      </c>
      <c r="D4029" t="s">
        <v>29</v>
      </c>
      <c r="E4029" t="s">
        <v>30</v>
      </c>
      <c r="F4029" t="s">
        <v>3617</v>
      </c>
      <c r="G4029" t="s">
        <v>3618</v>
      </c>
      <c r="H4029" t="s">
        <v>6354</v>
      </c>
      <c r="I4029" t="s">
        <v>6159</v>
      </c>
      <c r="J4029" t="s">
        <v>3666</v>
      </c>
      <c r="K4029" t="s">
        <v>31</v>
      </c>
      <c r="L4029" t="s">
        <v>31</v>
      </c>
      <c r="M4029" t="s">
        <v>2549</v>
      </c>
      <c r="N4029" t="s">
        <v>43</v>
      </c>
      <c r="O4029" t="s">
        <v>53</v>
      </c>
      <c r="P4029" t="s">
        <v>106</v>
      </c>
      <c r="Q4029" t="s">
        <v>106</v>
      </c>
      <c r="R4029" t="s">
        <v>112</v>
      </c>
      <c r="S4029" t="str">
        <f t="shared" si="58"/>
        <v>MAMANI MAMANI, JAEN</v>
      </c>
      <c r="T4029" t="s">
        <v>52</v>
      </c>
      <c r="U4029" t="s">
        <v>48</v>
      </c>
      <c r="V4029" t="s">
        <v>2550</v>
      </c>
      <c r="W4029" t="s">
        <v>19827</v>
      </c>
      <c r="X4029" s="126">
        <v>21881</v>
      </c>
      <c r="Y4029" t="s">
        <v>3667</v>
      </c>
      <c r="Z4029" s="126">
        <v>44256</v>
      </c>
      <c r="AA4029" s="126">
        <v>44561</v>
      </c>
      <c r="AB4029" t="s">
        <v>38</v>
      </c>
      <c r="AC4029" t="s">
        <v>39</v>
      </c>
      <c r="AD4029" t="s">
        <v>40</v>
      </c>
    </row>
    <row r="4030" spans="1:30" x14ac:dyDescent="0.25">
      <c r="B4030" t="s">
        <v>377</v>
      </c>
      <c r="C4030" t="s">
        <v>28</v>
      </c>
      <c r="D4030" t="s">
        <v>29</v>
      </c>
      <c r="E4030" t="s">
        <v>30</v>
      </c>
      <c r="F4030" t="s">
        <v>3617</v>
      </c>
      <c r="G4030" t="s">
        <v>3618</v>
      </c>
      <c r="H4030" t="s">
        <v>6354</v>
      </c>
      <c r="I4030" t="s">
        <v>6159</v>
      </c>
      <c r="J4030" t="s">
        <v>3666</v>
      </c>
      <c r="K4030" t="s">
        <v>31</v>
      </c>
      <c r="L4030" t="s">
        <v>31</v>
      </c>
      <c r="M4030" t="s">
        <v>42</v>
      </c>
      <c r="N4030" t="s">
        <v>61</v>
      </c>
      <c r="O4030" t="s">
        <v>19828</v>
      </c>
      <c r="P4030" t="s">
        <v>270</v>
      </c>
      <c r="Q4030" t="s">
        <v>21389</v>
      </c>
      <c r="R4030" t="s">
        <v>23657</v>
      </c>
      <c r="S4030" s="189" t="s">
        <v>235</v>
      </c>
      <c r="T4030" t="s">
        <v>64</v>
      </c>
      <c r="U4030" t="s">
        <v>784</v>
      </c>
      <c r="V4030" t="s">
        <v>49</v>
      </c>
      <c r="W4030" t="s">
        <v>23658</v>
      </c>
      <c r="X4030" s="126">
        <v>25995</v>
      </c>
      <c r="Y4030" t="s">
        <v>23659</v>
      </c>
      <c r="Z4030" s="126">
        <v>44256</v>
      </c>
      <c r="AA4030" s="126">
        <v>44561</v>
      </c>
      <c r="AB4030" t="s">
        <v>302</v>
      </c>
      <c r="AC4030" t="s">
        <v>6628</v>
      </c>
      <c r="AD4030" t="s">
        <v>40</v>
      </c>
    </row>
    <row r="4031" spans="1:30" x14ac:dyDescent="0.25">
      <c r="A4031" t="s">
        <v>3668</v>
      </c>
      <c r="B4031" t="s">
        <v>377</v>
      </c>
      <c r="C4031" t="s">
        <v>28</v>
      </c>
      <c r="D4031" t="s">
        <v>29</v>
      </c>
      <c r="E4031" t="s">
        <v>30</v>
      </c>
      <c r="F4031" t="s">
        <v>3617</v>
      </c>
      <c r="G4031" t="s">
        <v>3618</v>
      </c>
      <c r="H4031" t="s">
        <v>6354</v>
      </c>
      <c r="I4031" t="s">
        <v>6159</v>
      </c>
      <c r="J4031" t="s">
        <v>3668</v>
      </c>
      <c r="K4031" t="s">
        <v>31</v>
      </c>
      <c r="L4031" t="s">
        <v>31</v>
      </c>
      <c r="M4031" t="s">
        <v>42</v>
      </c>
      <c r="N4031" t="s">
        <v>43</v>
      </c>
      <c r="O4031" t="s">
        <v>14471</v>
      </c>
      <c r="P4031" t="s">
        <v>75</v>
      </c>
      <c r="Q4031" t="s">
        <v>463</v>
      </c>
      <c r="R4031" t="s">
        <v>798</v>
      </c>
      <c r="S4031" t="str">
        <f t="shared" si="58"/>
        <v>QUISPE SANTOS, LUZ MARY</v>
      </c>
      <c r="T4031" t="s">
        <v>36</v>
      </c>
      <c r="U4031" t="s">
        <v>48</v>
      </c>
      <c r="V4031" t="s">
        <v>49</v>
      </c>
      <c r="W4031" t="s">
        <v>19829</v>
      </c>
      <c r="X4031" s="126">
        <v>25848</v>
      </c>
      <c r="Y4031" t="s">
        <v>2924</v>
      </c>
      <c r="AB4031" t="s">
        <v>38</v>
      </c>
      <c r="AC4031" t="s">
        <v>39</v>
      </c>
      <c r="AD4031" t="s">
        <v>40</v>
      </c>
    </row>
    <row r="4032" spans="1:30" x14ac:dyDescent="0.25">
      <c r="A4032" t="s">
        <v>3669</v>
      </c>
      <c r="B4032" t="s">
        <v>377</v>
      </c>
      <c r="C4032" t="s">
        <v>28</v>
      </c>
      <c r="D4032" t="s">
        <v>29</v>
      </c>
      <c r="E4032" t="s">
        <v>30</v>
      </c>
      <c r="F4032" t="s">
        <v>3617</v>
      </c>
      <c r="G4032" t="s">
        <v>3618</v>
      </c>
      <c r="H4032" t="s">
        <v>6354</v>
      </c>
      <c r="I4032" t="s">
        <v>6159</v>
      </c>
      <c r="J4032" t="s">
        <v>3669</v>
      </c>
      <c r="K4032" t="s">
        <v>31</v>
      </c>
      <c r="L4032" t="s">
        <v>31</v>
      </c>
      <c r="M4032" t="s">
        <v>42</v>
      </c>
      <c r="N4032" t="s">
        <v>43</v>
      </c>
      <c r="O4032" t="s">
        <v>53</v>
      </c>
      <c r="P4032" t="s">
        <v>132</v>
      </c>
      <c r="Q4032" t="s">
        <v>126</v>
      </c>
      <c r="R4032" t="s">
        <v>3670</v>
      </c>
      <c r="S4032" t="str">
        <f t="shared" si="58"/>
        <v>VELASQUEZ FLORES, MARCIAL HECTOR</v>
      </c>
      <c r="T4032" t="s">
        <v>52</v>
      </c>
      <c r="U4032" t="s">
        <v>48</v>
      </c>
      <c r="V4032" t="s">
        <v>49</v>
      </c>
      <c r="W4032" t="s">
        <v>19830</v>
      </c>
      <c r="X4032" s="126">
        <v>22766</v>
      </c>
      <c r="Y4032" t="s">
        <v>3671</v>
      </c>
      <c r="AB4032" t="s">
        <v>38</v>
      </c>
      <c r="AC4032" t="s">
        <v>39</v>
      </c>
      <c r="AD4032" t="s">
        <v>40</v>
      </c>
    </row>
    <row r="4033" spans="1:30" x14ac:dyDescent="0.25">
      <c r="A4033" t="s">
        <v>3672</v>
      </c>
      <c r="B4033" t="s">
        <v>377</v>
      </c>
      <c r="C4033" t="s">
        <v>28</v>
      </c>
      <c r="D4033" t="s">
        <v>29</v>
      </c>
      <c r="E4033" t="s">
        <v>30</v>
      </c>
      <c r="F4033" t="s">
        <v>3617</v>
      </c>
      <c r="G4033" t="s">
        <v>3618</v>
      </c>
      <c r="H4033" t="s">
        <v>6354</v>
      </c>
      <c r="I4033" t="s">
        <v>6159</v>
      </c>
      <c r="J4033" t="s">
        <v>3672</v>
      </c>
      <c r="K4033" t="s">
        <v>31</v>
      </c>
      <c r="L4033" t="s">
        <v>31</v>
      </c>
      <c r="M4033" t="s">
        <v>42</v>
      </c>
      <c r="N4033" t="s">
        <v>43</v>
      </c>
      <c r="O4033" t="s">
        <v>53</v>
      </c>
      <c r="P4033" t="s">
        <v>168</v>
      </c>
      <c r="Q4033" t="s">
        <v>150</v>
      </c>
      <c r="R4033" t="s">
        <v>3673</v>
      </c>
      <c r="S4033" t="str">
        <f t="shared" si="58"/>
        <v>ORTEGA LAURA, EDGARD SILVERIO</v>
      </c>
      <c r="T4033" t="s">
        <v>47</v>
      </c>
      <c r="U4033" t="s">
        <v>48</v>
      </c>
      <c r="V4033" t="s">
        <v>49</v>
      </c>
      <c r="W4033" t="s">
        <v>19831</v>
      </c>
      <c r="X4033" s="126">
        <v>23158</v>
      </c>
      <c r="Y4033" t="s">
        <v>3674</v>
      </c>
      <c r="AB4033" t="s">
        <v>38</v>
      </c>
      <c r="AC4033" t="s">
        <v>39</v>
      </c>
      <c r="AD4033" t="s">
        <v>40</v>
      </c>
    </row>
    <row r="4034" spans="1:30" x14ac:dyDescent="0.25">
      <c r="A4034" t="s">
        <v>3675</v>
      </c>
      <c r="B4034" t="s">
        <v>377</v>
      </c>
      <c r="C4034" t="s">
        <v>28</v>
      </c>
      <c r="D4034" t="s">
        <v>29</v>
      </c>
      <c r="E4034" t="s">
        <v>30</v>
      </c>
      <c r="F4034" t="s">
        <v>3617</v>
      </c>
      <c r="G4034" t="s">
        <v>3618</v>
      </c>
      <c r="H4034" t="s">
        <v>6354</v>
      </c>
      <c r="I4034" t="s">
        <v>6159</v>
      </c>
      <c r="J4034" t="s">
        <v>3675</v>
      </c>
      <c r="K4034" t="s">
        <v>31</v>
      </c>
      <c r="L4034" t="s">
        <v>31</v>
      </c>
      <c r="M4034" t="s">
        <v>42</v>
      </c>
      <c r="N4034" t="s">
        <v>43</v>
      </c>
      <c r="O4034" t="s">
        <v>3676</v>
      </c>
      <c r="P4034" t="s">
        <v>426</v>
      </c>
      <c r="Q4034" t="s">
        <v>426</v>
      </c>
      <c r="R4034" t="s">
        <v>6452</v>
      </c>
      <c r="S4034" t="str">
        <f t="shared" si="58"/>
        <v>ACERO ACERO, ANAIS</v>
      </c>
      <c r="T4034" t="s">
        <v>64</v>
      </c>
      <c r="U4034" t="s">
        <v>48</v>
      </c>
      <c r="V4034" t="s">
        <v>49</v>
      </c>
      <c r="W4034" t="s">
        <v>19832</v>
      </c>
      <c r="X4034" s="126">
        <v>33933</v>
      </c>
      <c r="Y4034" t="s">
        <v>6453</v>
      </c>
      <c r="AB4034" t="s">
        <v>38</v>
      </c>
      <c r="AC4034" t="s">
        <v>39</v>
      </c>
      <c r="AD4034" t="s">
        <v>40</v>
      </c>
    </row>
    <row r="4035" spans="1:30" x14ac:dyDescent="0.25">
      <c r="B4035" t="s">
        <v>377</v>
      </c>
      <c r="C4035" t="s">
        <v>28</v>
      </c>
      <c r="D4035" t="s">
        <v>29</v>
      </c>
      <c r="E4035" t="s">
        <v>30</v>
      </c>
      <c r="F4035" t="s">
        <v>3617</v>
      </c>
      <c r="G4035" t="s">
        <v>3618</v>
      </c>
      <c r="H4035" t="s">
        <v>6354</v>
      </c>
      <c r="I4035" t="s">
        <v>6159</v>
      </c>
      <c r="J4035" t="s">
        <v>3677</v>
      </c>
      <c r="K4035" t="s">
        <v>31</v>
      </c>
      <c r="L4035" t="s">
        <v>31</v>
      </c>
      <c r="M4035" t="s">
        <v>42</v>
      </c>
      <c r="N4035" t="s">
        <v>61</v>
      </c>
      <c r="O4035" t="s">
        <v>19833</v>
      </c>
      <c r="P4035" t="s">
        <v>23660</v>
      </c>
      <c r="Q4035" t="s">
        <v>550</v>
      </c>
      <c r="R4035" t="s">
        <v>23661</v>
      </c>
      <c r="S4035" s="189" t="s">
        <v>235</v>
      </c>
      <c r="T4035" t="s">
        <v>64</v>
      </c>
      <c r="U4035" t="s">
        <v>784</v>
      </c>
      <c r="V4035" t="s">
        <v>49</v>
      </c>
      <c r="W4035" t="s">
        <v>23662</v>
      </c>
      <c r="X4035" s="126">
        <v>31375</v>
      </c>
      <c r="Y4035" t="s">
        <v>23663</v>
      </c>
      <c r="Z4035" s="126">
        <v>44256</v>
      </c>
      <c r="AA4035" s="126">
        <v>44561</v>
      </c>
      <c r="AB4035" t="s">
        <v>302</v>
      </c>
      <c r="AC4035" t="s">
        <v>6628</v>
      </c>
      <c r="AD4035" t="s">
        <v>40</v>
      </c>
    </row>
    <row r="4036" spans="1:30" x14ac:dyDescent="0.25">
      <c r="A4036" t="s">
        <v>3677</v>
      </c>
      <c r="B4036" t="s">
        <v>377</v>
      </c>
      <c r="C4036" t="s">
        <v>28</v>
      </c>
      <c r="D4036" t="s">
        <v>29</v>
      </c>
      <c r="E4036" t="s">
        <v>30</v>
      </c>
      <c r="F4036" t="s">
        <v>3617</v>
      </c>
      <c r="G4036" t="s">
        <v>3618</v>
      </c>
      <c r="H4036" t="s">
        <v>6354</v>
      </c>
      <c r="I4036" t="s">
        <v>6159</v>
      </c>
      <c r="J4036" t="s">
        <v>3677</v>
      </c>
      <c r="K4036" t="s">
        <v>31</v>
      </c>
      <c r="L4036" t="s">
        <v>31</v>
      </c>
      <c r="M4036" t="s">
        <v>2549</v>
      </c>
      <c r="N4036" t="s">
        <v>43</v>
      </c>
      <c r="O4036" t="s">
        <v>3678</v>
      </c>
      <c r="P4036" t="s">
        <v>106</v>
      </c>
      <c r="Q4036" t="s">
        <v>754</v>
      </c>
      <c r="R4036" t="s">
        <v>15914</v>
      </c>
      <c r="S4036" t="str">
        <f t="shared" ref="S4036:S4099" si="59">CONCATENATE(P4036," ",Q4036,","," ",R4036)</f>
        <v>MAMANI CARIAPAZA, DAVID MOISES</v>
      </c>
      <c r="T4036" t="s">
        <v>52</v>
      </c>
      <c r="U4036" t="s">
        <v>48</v>
      </c>
      <c r="V4036" t="s">
        <v>2550</v>
      </c>
      <c r="W4036" t="s">
        <v>19834</v>
      </c>
      <c r="X4036" s="126">
        <v>24274</v>
      </c>
      <c r="Y4036" t="s">
        <v>15915</v>
      </c>
      <c r="Z4036" s="126">
        <v>44256</v>
      </c>
      <c r="AA4036" s="126">
        <v>44561</v>
      </c>
      <c r="AB4036" t="s">
        <v>38</v>
      </c>
      <c r="AC4036" t="s">
        <v>39</v>
      </c>
      <c r="AD4036" t="s">
        <v>40</v>
      </c>
    </row>
    <row r="4037" spans="1:30" x14ac:dyDescent="0.25">
      <c r="A4037" t="s">
        <v>3679</v>
      </c>
      <c r="B4037" t="s">
        <v>377</v>
      </c>
      <c r="C4037" t="s">
        <v>28</v>
      </c>
      <c r="D4037" t="s">
        <v>29</v>
      </c>
      <c r="E4037" t="s">
        <v>30</v>
      </c>
      <c r="F4037" t="s">
        <v>3617</v>
      </c>
      <c r="G4037" t="s">
        <v>3618</v>
      </c>
      <c r="H4037" t="s">
        <v>6354</v>
      </c>
      <c r="I4037" t="s">
        <v>6159</v>
      </c>
      <c r="J4037" t="s">
        <v>3679</v>
      </c>
      <c r="K4037" t="s">
        <v>31</v>
      </c>
      <c r="L4037" t="s">
        <v>31</v>
      </c>
      <c r="M4037" t="s">
        <v>42</v>
      </c>
      <c r="N4037" t="s">
        <v>43</v>
      </c>
      <c r="O4037" t="s">
        <v>53</v>
      </c>
      <c r="P4037" t="s">
        <v>75</v>
      </c>
      <c r="Q4037" t="s">
        <v>624</v>
      </c>
      <c r="R4037" t="s">
        <v>3680</v>
      </c>
      <c r="S4037" t="str">
        <f t="shared" si="59"/>
        <v>QUISPE ASENCIO, EFRAIN MIGUEL</v>
      </c>
      <c r="T4037" t="s">
        <v>47</v>
      </c>
      <c r="U4037" t="s">
        <v>48</v>
      </c>
      <c r="V4037" t="s">
        <v>49</v>
      </c>
      <c r="W4037" t="s">
        <v>19835</v>
      </c>
      <c r="X4037" s="126">
        <v>24658</v>
      </c>
      <c r="Y4037" t="s">
        <v>3681</v>
      </c>
      <c r="AB4037" t="s">
        <v>38</v>
      </c>
      <c r="AC4037" t="s">
        <v>39</v>
      </c>
      <c r="AD4037" t="s">
        <v>40</v>
      </c>
    </row>
    <row r="4038" spans="1:30" x14ac:dyDescent="0.25">
      <c r="A4038" t="s">
        <v>3682</v>
      </c>
      <c r="B4038" t="s">
        <v>377</v>
      </c>
      <c r="C4038" t="s">
        <v>28</v>
      </c>
      <c r="D4038" t="s">
        <v>29</v>
      </c>
      <c r="E4038" t="s">
        <v>30</v>
      </c>
      <c r="F4038" t="s">
        <v>3617</v>
      </c>
      <c r="G4038" t="s">
        <v>3618</v>
      </c>
      <c r="H4038" t="s">
        <v>6354</v>
      </c>
      <c r="I4038" t="s">
        <v>6159</v>
      </c>
      <c r="J4038" t="s">
        <v>3682</v>
      </c>
      <c r="K4038" t="s">
        <v>31</v>
      </c>
      <c r="L4038" t="s">
        <v>31</v>
      </c>
      <c r="M4038" t="s">
        <v>42</v>
      </c>
      <c r="N4038" t="s">
        <v>43</v>
      </c>
      <c r="O4038" t="s">
        <v>3683</v>
      </c>
      <c r="P4038" t="s">
        <v>126</v>
      </c>
      <c r="Q4038" t="s">
        <v>199</v>
      </c>
      <c r="R4038" t="s">
        <v>3684</v>
      </c>
      <c r="S4038" t="str">
        <f t="shared" si="59"/>
        <v>FLORES PORTUGAL, CLORINDA SANDRA</v>
      </c>
      <c r="T4038" t="s">
        <v>316</v>
      </c>
      <c r="U4038" t="s">
        <v>48</v>
      </c>
      <c r="V4038" t="s">
        <v>49</v>
      </c>
      <c r="W4038" t="s">
        <v>19836</v>
      </c>
      <c r="X4038" s="126">
        <v>24392</v>
      </c>
      <c r="Y4038" t="s">
        <v>3685</v>
      </c>
      <c r="AB4038" t="s">
        <v>38</v>
      </c>
      <c r="AC4038" t="s">
        <v>39</v>
      </c>
      <c r="AD4038" t="s">
        <v>40</v>
      </c>
    </row>
    <row r="4039" spans="1:30" x14ac:dyDescent="0.25">
      <c r="B4039" t="s">
        <v>377</v>
      </c>
      <c r="C4039" t="s">
        <v>28</v>
      </c>
      <c r="D4039" t="s">
        <v>29</v>
      </c>
      <c r="E4039" t="s">
        <v>30</v>
      </c>
      <c r="F4039" t="s">
        <v>3617</v>
      </c>
      <c r="G4039" t="s">
        <v>3618</v>
      </c>
      <c r="H4039" t="s">
        <v>6354</v>
      </c>
      <c r="I4039" t="s">
        <v>6159</v>
      </c>
      <c r="J4039" t="s">
        <v>3686</v>
      </c>
      <c r="K4039" t="s">
        <v>31</v>
      </c>
      <c r="L4039" t="s">
        <v>31</v>
      </c>
      <c r="M4039" t="s">
        <v>42</v>
      </c>
      <c r="N4039" t="s">
        <v>61</v>
      </c>
      <c r="O4039" t="s">
        <v>19837</v>
      </c>
      <c r="P4039" t="s">
        <v>156</v>
      </c>
      <c r="Q4039" t="s">
        <v>156</v>
      </c>
      <c r="R4039" t="s">
        <v>23664</v>
      </c>
      <c r="S4039" s="189" t="s">
        <v>235</v>
      </c>
      <c r="T4039" t="s">
        <v>64</v>
      </c>
      <c r="U4039" t="s">
        <v>48</v>
      </c>
      <c r="V4039" t="s">
        <v>49</v>
      </c>
      <c r="W4039" t="s">
        <v>23665</v>
      </c>
      <c r="X4039" s="126">
        <v>28503</v>
      </c>
      <c r="Y4039" t="s">
        <v>23666</v>
      </c>
      <c r="Z4039" s="126">
        <v>44256</v>
      </c>
      <c r="AA4039" s="126">
        <v>44561</v>
      </c>
      <c r="AB4039" t="s">
        <v>302</v>
      </c>
      <c r="AC4039" t="s">
        <v>6628</v>
      </c>
      <c r="AD4039" t="s">
        <v>40</v>
      </c>
    </row>
    <row r="4040" spans="1:30" x14ac:dyDescent="0.25">
      <c r="A4040" t="s">
        <v>3686</v>
      </c>
      <c r="B4040" t="s">
        <v>377</v>
      </c>
      <c r="C4040" t="s">
        <v>28</v>
      </c>
      <c r="D4040" t="s">
        <v>29</v>
      </c>
      <c r="E4040" t="s">
        <v>30</v>
      </c>
      <c r="F4040" t="s">
        <v>3617</v>
      </c>
      <c r="G4040" t="s">
        <v>3618</v>
      </c>
      <c r="H4040" t="s">
        <v>6354</v>
      </c>
      <c r="I4040" t="s">
        <v>6159</v>
      </c>
      <c r="J4040" t="s">
        <v>3686</v>
      </c>
      <c r="K4040" t="s">
        <v>31</v>
      </c>
      <c r="L4040" t="s">
        <v>31</v>
      </c>
      <c r="M4040" t="s">
        <v>42</v>
      </c>
      <c r="N4040" t="s">
        <v>43</v>
      </c>
      <c r="O4040" t="s">
        <v>53</v>
      </c>
      <c r="P4040" t="s">
        <v>230</v>
      </c>
      <c r="Q4040" t="s">
        <v>75</v>
      </c>
      <c r="R4040" t="s">
        <v>3687</v>
      </c>
      <c r="S4040" t="str">
        <f t="shared" si="59"/>
        <v>TICONA QUISPE, DAVID ESTANISLAO</v>
      </c>
      <c r="T4040" t="s">
        <v>316</v>
      </c>
      <c r="U4040" t="s">
        <v>48</v>
      </c>
      <c r="V4040" t="s">
        <v>813</v>
      </c>
      <c r="W4040" t="s">
        <v>19838</v>
      </c>
      <c r="X4040" s="126">
        <v>25695</v>
      </c>
      <c r="Y4040" t="s">
        <v>3688</v>
      </c>
      <c r="Z4040" s="126">
        <v>44256</v>
      </c>
      <c r="AA4040" s="126">
        <v>44561</v>
      </c>
      <c r="AB4040" t="s">
        <v>38</v>
      </c>
      <c r="AC4040" t="s">
        <v>39</v>
      </c>
      <c r="AD4040" t="s">
        <v>40</v>
      </c>
    </row>
    <row r="4041" spans="1:30" x14ac:dyDescent="0.25">
      <c r="A4041" t="s">
        <v>3689</v>
      </c>
      <c r="B4041" t="s">
        <v>377</v>
      </c>
      <c r="C4041" t="s">
        <v>28</v>
      </c>
      <c r="D4041" t="s">
        <v>29</v>
      </c>
      <c r="E4041" t="s">
        <v>30</v>
      </c>
      <c r="F4041" t="s">
        <v>3617</v>
      </c>
      <c r="G4041" t="s">
        <v>3618</v>
      </c>
      <c r="H4041" t="s">
        <v>6354</v>
      </c>
      <c r="I4041" t="s">
        <v>6159</v>
      </c>
      <c r="J4041" t="s">
        <v>3689</v>
      </c>
      <c r="K4041" t="s">
        <v>31</v>
      </c>
      <c r="L4041" t="s">
        <v>31</v>
      </c>
      <c r="M4041" t="s">
        <v>42</v>
      </c>
      <c r="N4041" t="s">
        <v>43</v>
      </c>
      <c r="O4041" t="s">
        <v>3690</v>
      </c>
      <c r="P4041" t="s">
        <v>98</v>
      </c>
      <c r="Q4041" t="s">
        <v>237</v>
      </c>
      <c r="R4041" t="s">
        <v>3819</v>
      </c>
      <c r="S4041" t="str">
        <f t="shared" si="59"/>
        <v>COLQUE VASQUEZ, FAVIO MARTIN</v>
      </c>
      <c r="T4041" t="s">
        <v>47</v>
      </c>
      <c r="U4041" t="s">
        <v>48</v>
      </c>
      <c r="V4041" t="s">
        <v>49</v>
      </c>
      <c r="W4041" t="s">
        <v>19839</v>
      </c>
      <c r="X4041" s="126">
        <v>21196</v>
      </c>
      <c r="Y4041" t="s">
        <v>3820</v>
      </c>
      <c r="AB4041" t="s">
        <v>38</v>
      </c>
      <c r="AC4041" t="s">
        <v>39</v>
      </c>
      <c r="AD4041" t="s">
        <v>40</v>
      </c>
    </row>
    <row r="4042" spans="1:30" x14ac:dyDescent="0.25">
      <c r="A4042" t="s">
        <v>3691</v>
      </c>
      <c r="B4042" t="s">
        <v>377</v>
      </c>
      <c r="C4042" t="s">
        <v>28</v>
      </c>
      <c r="D4042" t="s">
        <v>29</v>
      </c>
      <c r="E4042" t="s">
        <v>30</v>
      </c>
      <c r="F4042" t="s">
        <v>3617</v>
      </c>
      <c r="G4042" t="s">
        <v>3618</v>
      </c>
      <c r="H4042" t="s">
        <v>6354</v>
      </c>
      <c r="I4042" t="s">
        <v>6159</v>
      </c>
      <c r="J4042" t="s">
        <v>3691</v>
      </c>
      <c r="K4042" t="s">
        <v>31</v>
      </c>
      <c r="L4042" t="s">
        <v>31</v>
      </c>
      <c r="M4042" t="s">
        <v>42</v>
      </c>
      <c r="N4042" t="s">
        <v>61</v>
      </c>
      <c r="O4042" t="s">
        <v>3692</v>
      </c>
      <c r="P4042" t="s">
        <v>1059</v>
      </c>
      <c r="Q4042" t="s">
        <v>106</v>
      </c>
      <c r="R4042" t="s">
        <v>23667</v>
      </c>
      <c r="S4042" s="189" t="s">
        <v>235</v>
      </c>
      <c r="T4042" t="s">
        <v>64</v>
      </c>
      <c r="U4042" t="s">
        <v>48</v>
      </c>
      <c r="V4042" t="s">
        <v>49</v>
      </c>
      <c r="W4042" t="s">
        <v>23668</v>
      </c>
      <c r="X4042" s="126">
        <v>31300</v>
      </c>
      <c r="Y4042" t="s">
        <v>23669</v>
      </c>
      <c r="Z4042" s="126">
        <v>44256</v>
      </c>
      <c r="AA4042" s="126">
        <v>44561</v>
      </c>
      <c r="AB4042" t="s">
        <v>38</v>
      </c>
      <c r="AC4042" t="s">
        <v>6628</v>
      </c>
      <c r="AD4042" t="s">
        <v>40</v>
      </c>
    </row>
    <row r="4043" spans="1:30" x14ac:dyDescent="0.25">
      <c r="A4043" t="s">
        <v>3693</v>
      </c>
      <c r="B4043" t="s">
        <v>377</v>
      </c>
      <c r="C4043" t="s">
        <v>28</v>
      </c>
      <c r="D4043" t="s">
        <v>29</v>
      </c>
      <c r="E4043" t="s">
        <v>30</v>
      </c>
      <c r="F4043" t="s">
        <v>3617</v>
      </c>
      <c r="G4043" t="s">
        <v>3618</v>
      </c>
      <c r="H4043" t="s">
        <v>6354</v>
      </c>
      <c r="I4043" t="s">
        <v>6159</v>
      </c>
      <c r="J4043" t="s">
        <v>3693</v>
      </c>
      <c r="K4043" t="s">
        <v>31</v>
      </c>
      <c r="L4043" t="s">
        <v>31</v>
      </c>
      <c r="M4043" t="s">
        <v>42</v>
      </c>
      <c r="N4043" t="s">
        <v>61</v>
      </c>
      <c r="O4043" t="s">
        <v>19840</v>
      </c>
      <c r="P4043" t="s">
        <v>222</v>
      </c>
      <c r="Q4043" t="s">
        <v>75</v>
      </c>
      <c r="R4043" t="s">
        <v>23670</v>
      </c>
      <c r="S4043" s="189" t="s">
        <v>235</v>
      </c>
      <c r="T4043" t="s">
        <v>64</v>
      </c>
      <c r="U4043" t="s">
        <v>48</v>
      </c>
      <c r="V4043" t="s">
        <v>49</v>
      </c>
      <c r="W4043" t="s">
        <v>23671</v>
      </c>
      <c r="X4043" s="126">
        <v>32134</v>
      </c>
      <c r="Y4043" t="s">
        <v>23672</v>
      </c>
      <c r="Z4043" s="126">
        <v>44256</v>
      </c>
      <c r="AA4043" s="126">
        <v>44561</v>
      </c>
      <c r="AB4043" t="s">
        <v>38</v>
      </c>
      <c r="AC4043" t="s">
        <v>6628</v>
      </c>
      <c r="AD4043" t="s">
        <v>40</v>
      </c>
    </row>
    <row r="4044" spans="1:30" x14ac:dyDescent="0.25">
      <c r="A4044" t="s">
        <v>3695</v>
      </c>
      <c r="B4044" t="s">
        <v>377</v>
      </c>
      <c r="C4044" t="s">
        <v>28</v>
      </c>
      <c r="D4044" t="s">
        <v>29</v>
      </c>
      <c r="E4044" t="s">
        <v>30</v>
      </c>
      <c r="F4044" t="s">
        <v>3617</v>
      </c>
      <c r="G4044" t="s">
        <v>3618</v>
      </c>
      <c r="H4044" t="s">
        <v>6354</v>
      </c>
      <c r="I4044" t="s">
        <v>6159</v>
      </c>
      <c r="J4044" t="s">
        <v>3695</v>
      </c>
      <c r="K4044" t="s">
        <v>31</v>
      </c>
      <c r="L4044" t="s">
        <v>31</v>
      </c>
      <c r="M4044" t="s">
        <v>42</v>
      </c>
      <c r="N4044" t="s">
        <v>43</v>
      </c>
      <c r="O4044" t="s">
        <v>1817</v>
      </c>
      <c r="P4044" t="s">
        <v>305</v>
      </c>
      <c r="Q4044" t="s">
        <v>385</v>
      </c>
      <c r="R4044" t="s">
        <v>1033</v>
      </c>
      <c r="S4044" t="str">
        <f t="shared" si="59"/>
        <v>RODRIGUEZ BARRIENTOS, PERCY</v>
      </c>
      <c r="T4044" t="s">
        <v>52</v>
      </c>
      <c r="U4044" t="s">
        <v>48</v>
      </c>
      <c r="V4044" t="s">
        <v>49</v>
      </c>
      <c r="W4044" t="s">
        <v>19841</v>
      </c>
      <c r="X4044" s="126">
        <v>24564</v>
      </c>
      <c r="Y4044" t="s">
        <v>3696</v>
      </c>
      <c r="AB4044" t="s">
        <v>38</v>
      </c>
      <c r="AC4044" t="s">
        <v>39</v>
      </c>
      <c r="AD4044" t="s">
        <v>40</v>
      </c>
    </row>
    <row r="4045" spans="1:30" x14ac:dyDescent="0.25">
      <c r="A4045" t="s">
        <v>3697</v>
      </c>
      <c r="B4045" t="s">
        <v>377</v>
      </c>
      <c r="C4045" t="s">
        <v>28</v>
      </c>
      <c r="D4045" t="s">
        <v>29</v>
      </c>
      <c r="E4045" t="s">
        <v>30</v>
      </c>
      <c r="F4045" t="s">
        <v>3617</v>
      </c>
      <c r="G4045" t="s">
        <v>3618</v>
      </c>
      <c r="H4045" t="s">
        <v>6354</v>
      </c>
      <c r="I4045" t="s">
        <v>6159</v>
      </c>
      <c r="J4045" t="s">
        <v>3697</v>
      </c>
      <c r="K4045" t="s">
        <v>31</v>
      </c>
      <c r="L4045" t="s">
        <v>31</v>
      </c>
      <c r="M4045" t="s">
        <v>42</v>
      </c>
      <c r="N4045" t="s">
        <v>43</v>
      </c>
      <c r="O4045" t="s">
        <v>15916</v>
      </c>
      <c r="P4045" t="s">
        <v>106</v>
      </c>
      <c r="Q4045" t="s">
        <v>135</v>
      </c>
      <c r="R4045" t="s">
        <v>363</v>
      </c>
      <c r="S4045" t="str">
        <f t="shared" si="59"/>
        <v>MAMANI COILA, EDGAR</v>
      </c>
      <c r="T4045" t="s">
        <v>47</v>
      </c>
      <c r="U4045" t="s">
        <v>48</v>
      </c>
      <c r="V4045" t="s">
        <v>49</v>
      </c>
      <c r="W4045" t="s">
        <v>19842</v>
      </c>
      <c r="X4045" s="126">
        <v>23540</v>
      </c>
      <c r="Y4045" t="s">
        <v>4602</v>
      </c>
      <c r="AB4045" t="s">
        <v>38</v>
      </c>
      <c r="AC4045" t="s">
        <v>39</v>
      </c>
      <c r="AD4045" t="s">
        <v>40</v>
      </c>
    </row>
    <row r="4046" spans="1:30" x14ac:dyDescent="0.25">
      <c r="A4046" t="s">
        <v>3699</v>
      </c>
      <c r="B4046" t="s">
        <v>377</v>
      </c>
      <c r="C4046" t="s">
        <v>28</v>
      </c>
      <c r="D4046" t="s">
        <v>29</v>
      </c>
      <c r="E4046" t="s">
        <v>30</v>
      </c>
      <c r="F4046" t="s">
        <v>3617</v>
      </c>
      <c r="G4046" t="s">
        <v>3618</v>
      </c>
      <c r="H4046" t="s">
        <v>6354</v>
      </c>
      <c r="I4046" t="s">
        <v>6159</v>
      </c>
      <c r="J4046" t="s">
        <v>3699</v>
      </c>
      <c r="K4046" t="s">
        <v>31</v>
      </c>
      <c r="L4046" t="s">
        <v>31</v>
      </c>
      <c r="M4046" t="s">
        <v>9423</v>
      </c>
      <c r="N4046" t="s">
        <v>43</v>
      </c>
      <c r="O4046" t="s">
        <v>3700</v>
      </c>
      <c r="P4046" t="s">
        <v>3157</v>
      </c>
      <c r="Q4046" t="s">
        <v>145</v>
      </c>
      <c r="R4046" t="s">
        <v>181</v>
      </c>
      <c r="S4046" t="str">
        <f t="shared" si="59"/>
        <v>TEVEZ BUTRON, HUGO</v>
      </c>
      <c r="T4046" t="s">
        <v>59</v>
      </c>
      <c r="U4046" t="s">
        <v>48</v>
      </c>
      <c r="V4046" t="s">
        <v>49</v>
      </c>
      <c r="W4046" t="s">
        <v>19843</v>
      </c>
      <c r="X4046" s="126">
        <v>27331</v>
      </c>
      <c r="Y4046" t="s">
        <v>3701</v>
      </c>
      <c r="AB4046" t="s">
        <v>38</v>
      </c>
      <c r="AC4046" t="s">
        <v>39</v>
      </c>
      <c r="AD4046" t="s">
        <v>40</v>
      </c>
    </row>
    <row r="4047" spans="1:30" x14ac:dyDescent="0.25">
      <c r="A4047" t="s">
        <v>14474</v>
      </c>
      <c r="B4047" t="s">
        <v>377</v>
      </c>
      <c r="C4047" t="s">
        <v>28</v>
      </c>
      <c r="D4047" t="s">
        <v>29</v>
      </c>
      <c r="E4047" t="s">
        <v>30</v>
      </c>
      <c r="F4047" t="s">
        <v>3617</v>
      </c>
      <c r="G4047" t="s">
        <v>3618</v>
      </c>
      <c r="H4047" t="s">
        <v>6354</v>
      </c>
      <c r="I4047" t="s">
        <v>6159</v>
      </c>
      <c r="J4047" t="s">
        <v>14474</v>
      </c>
      <c r="K4047" t="s">
        <v>31</v>
      </c>
      <c r="L4047" t="s">
        <v>31</v>
      </c>
      <c r="M4047" t="s">
        <v>42</v>
      </c>
      <c r="N4047" t="s">
        <v>43</v>
      </c>
      <c r="O4047" t="s">
        <v>3627</v>
      </c>
      <c r="P4047" t="s">
        <v>113</v>
      </c>
      <c r="Q4047" t="s">
        <v>75</v>
      </c>
      <c r="R4047" t="s">
        <v>3628</v>
      </c>
      <c r="S4047" t="str">
        <f t="shared" si="59"/>
        <v>PAREDES QUISPE, JOSE EFRAIN</v>
      </c>
      <c r="T4047" t="s">
        <v>47</v>
      </c>
      <c r="U4047" t="s">
        <v>48</v>
      </c>
      <c r="V4047" t="s">
        <v>49</v>
      </c>
      <c r="W4047" t="s">
        <v>19844</v>
      </c>
      <c r="X4047" s="126">
        <v>22848</v>
      </c>
      <c r="Y4047" t="s">
        <v>3629</v>
      </c>
      <c r="AB4047" t="s">
        <v>38</v>
      </c>
      <c r="AC4047" t="s">
        <v>39</v>
      </c>
      <c r="AD4047" t="s">
        <v>40</v>
      </c>
    </row>
    <row r="4048" spans="1:30" x14ac:dyDescent="0.25">
      <c r="A4048" t="s">
        <v>14475</v>
      </c>
      <c r="B4048" t="s">
        <v>377</v>
      </c>
      <c r="C4048" t="s">
        <v>28</v>
      </c>
      <c r="D4048" t="s">
        <v>29</v>
      </c>
      <c r="E4048" t="s">
        <v>30</v>
      </c>
      <c r="F4048" t="s">
        <v>3617</v>
      </c>
      <c r="G4048" t="s">
        <v>3618</v>
      </c>
      <c r="H4048" t="s">
        <v>6354</v>
      </c>
      <c r="I4048" t="s">
        <v>6159</v>
      </c>
      <c r="J4048" t="s">
        <v>14475</v>
      </c>
      <c r="K4048" t="s">
        <v>31</v>
      </c>
      <c r="L4048" t="s">
        <v>31</v>
      </c>
      <c r="M4048" t="s">
        <v>42</v>
      </c>
      <c r="N4048" t="s">
        <v>43</v>
      </c>
      <c r="O4048" t="s">
        <v>53</v>
      </c>
      <c r="P4048" t="s">
        <v>298</v>
      </c>
      <c r="Q4048" t="s">
        <v>138</v>
      </c>
      <c r="R4048" t="s">
        <v>3625</v>
      </c>
      <c r="S4048" t="str">
        <f t="shared" si="59"/>
        <v>AGUILAR GONZALES, AREMIA</v>
      </c>
      <c r="T4048" t="s">
        <v>47</v>
      </c>
      <c r="U4048" t="s">
        <v>48</v>
      </c>
      <c r="V4048" t="s">
        <v>49</v>
      </c>
      <c r="W4048" t="s">
        <v>19845</v>
      </c>
      <c r="X4048" s="126">
        <v>21574</v>
      </c>
      <c r="Y4048" t="s">
        <v>3626</v>
      </c>
      <c r="AB4048" t="s">
        <v>38</v>
      </c>
      <c r="AC4048" t="s">
        <v>39</v>
      </c>
      <c r="AD4048" t="s">
        <v>40</v>
      </c>
    </row>
    <row r="4049" spans="1:30" x14ac:dyDescent="0.25">
      <c r="A4049" t="s">
        <v>19846</v>
      </c>
      <c r="B4049" t="s">
        <v>377</v>
      </c>
      <c r="C4049" t="s">
        <v>28</v>
      </c>
      <c r="D4049" t="s">
        <v>29</v>
      </c>
      <c r="E4049" t="s">
        <v>30</v>
      </c>
      <c r="F4049" t="s">
        <v>3617</v>
      </c>
      <c r="G4049" t="s">
        <v>3618</v>
      </c>
      <c r="H4049" t="s">
        <v>6354</v>
      </c>
      <c r="I4049" t="s">
        <v>6159</v>
      </c>
      <c r="J4049" t="s">
        <v>19846</v>
      </c>
      <c r="K4049" t="s">
        <v>31</v>
      </c>
      <c r="L4049" t="s">
        <v>31</v>
      </c>
      <c r="M4049" t="s">
        <v>42</v>
      </c>
      <c r="N4049" t="s">
        <v>61</v>
      </c>
      <c r="O4049" t="s">
        <v>18689</v>
      </c>
      <c r="P4049" t="s">
        <v>586</v>
      </c>
      <c r="Q4049" t="s">
        <v>296</v>
      </c>
      <c r="R4049" t="s">
        <v>23673</v>
      </c>
      <c r="S4049" s="189" t="s">
        <v>235</v>
      </c>
      <c r="T4049" t="s">
        <v>64</v>
      </c>
      <c r="U4049" t="s">
        <v>48</v>
      </c>
      <c r="V4049" t="s">
        <v>49</v>
      </c>
      <c r="W4049" t="s">
        <v>23674</v>
      </c>
      <c r="X4049" s="126">
        <v>30500</v>
      </c>
      <c r="Y4049" t="s">
        <v>23675</v>
      </c>
      <c r="Z4049" s="126">
        <v>44256</v>
      </c>
      <c r="AA4049" s="126">
        <v>44561</v>
      </c>
      <c r="AB4049" t="s">
        <v>2185</v>
      </c>
      <c r="AC4049" t="s">
        <v>6628</v>
      </c>
      <c r="AD4049" t="s">
        <v>40</v>
      </c>
    </row>
    <row r="4050" spans="1:30" x14ac:dyDescent="0.25">
      <c r="A4050" t="s">
        <v>19847</v>
      </c>
      <c r="B4050" t="s">
        <v>377</v>
      </c>
      <c r="C4050" t="s">
        <v>28</v>
      </c>
      <c r="D4050" t="s">
        <v>29</v>
      </c>
      <c r="E4050" t="s">
        <v>30</v>
      </c>
      <c r="F4050" t="s">
        <v>3617</v>
      </c>
      <c r="G4050" t="s">
        <v>3618</v>
      </c>
      <c r="H4050" t="s">
        <v>6354</v>
      </c>
      <c r="I4050" t="s">
        <v>6159</v>
      </c>
      <c r="J4050" t="s">
        <v>19847</v>
      </c>
      <c r="K4050" t="s">
        <v>31</v>
      </c>
      <c r="L4050" t="s">
        <v>31</v>
      </c>
      <c r="M4050" t="s">
        <v>42</v>
      </c>
      <c r="N4050" t="s">
        <v>61</v>
      </c>
      <c r="O4050" t="s">
        <v>18689</v>
      </c>
      <c r="P4050" t="s">
        <v>558</v>
      </c>
      <c r="Q4050" t="s">
        <v>12837</v>
      </c>
      <c r="R4050" t="s">
        <v>604</v>
      </c>
      <c r="S4050" s="189" t="s">
        <v>235</v>
      </c>
      <c r="T4050" t="s">
        <v>64</v>
      </c>
      <c r="U4050" t="s">
        <v>860</v>
      </c>
      <c r="V4050" t="s">
        <v>49</v>
      </c>
      <c r="W4050" t="s">
        <v>23676</v>
      </c>
      <c r="X4050" s="126">
        <v>34151</v>
      </c>
      <c r="Y4050" t="s">
        <v>23677</v>
      </c>
      <c r="Z4050" s="126">
        <v>44281</v>
      </c>
      <c r="AA4050" s="126">
        <v>44561</v>
      </c>
      <c r="AB4050" t="s">
        <v>2185</v>
      </c>
      <c r="AC4050" t="s">
        <v>6628</v>
      </c>
      <c r="AD4050" t="s">
        <v>40</v>
      </c>
    </row>
    <row r="4051" spans="1:30" x14ac:dyDescent="0.25">
      <c r="A4051" t="s">
        <v>19848</v>
      </c>
      <c r="B4051" t="s">
        <v>377</v>
      </c>
      <c r="C4051" t="s">
        <v>28</v>
      </c>
      <c r="D4051" t="s">
        <v>29</v>
      </c>
      <c r="E4051" t="s">
        <v>30</v>
      </c>
      <c r="F4051" t="s">
        <v>3617</v>
      </c>
      <c r="G4051" t="s">
        <v>3618</v>
      </c>
      <c r="H4051" t="s">
        <v>6354</v>
      </c>
      <c r="I4051" t="s">
        <v>6159</v>
      </c>
      <c r="J4051" t="s">
        <v>19848</v>
      </c>
      <c r="K4051" t="s">
        <v>31</v>
      </c>
      <c r="L4051" t="s">
        <v>31</v>
      </c>
      <c r="M4051" t="s">
        <v>42</v>
      </c>
      <c r="N4051" t="s">
        <v>61</v>
      </c>
      <c r="O4051" t="s">
        <v>18689</v>
      </c>
      <c r="P4051" t="s">
        <v>132</v>
      </c>
      <c r="Q4051" t="s">
        <v>274</v>
      </c>
      <c r="R4051" t="s">
        <v>23678</v>
      </c>
      <c r="S4051" s="189" t="s">
        <v>235</v>
      </c>
      <c r="T4051" t="s">
        <v>64</v>
      </c>
      <c r="U4051" t="s">
        <v>5879</v>
      </c>
      <c r="V4051" t="s">
        <v>49</v>
      </c>
      <c r="W4051" t="s">
        <v>23679</v>
      </c>
      <c r="X4051" s="126">
        <v>30729</v>
      </c>
      <c r="Y4051" t="s">
        <v>23680</v>
      </c>
      <c r="Z4051" s="126">
        <v>44256</v>
      </c>
      <c r="AA4051" s="126">
        <v>44561</v>
      </c>
      <c r="AB4051" t="s">
        <v>2185</v>
      </c>
      <c r="AC4051" t="s">
        <v>6628</v>
      </c>
      <c r="AD4051" t="s">
        <v>40</v>
      </c>
    </row>
    <row r="4052" spans="1:30" x14ac:dyDescent="0.25">
      <c r="A4052" t="s">
        <v>19849</v>
      </c>
      <c r="B4052" t="s">
        <v>377</v>
      </c>
      <c r="C4052" t="s">
        <v>28</v>
      </c>
      <c r="D4052" t="s">
        <v>29</v>
      </c>
      <c r="E4052" t="s">
        <v>30</v>
      </c>
      <c r="F4052" t="s">
        <v>3617</v>
      </c>
      <c r="G4052" t="s">
        <v>3618</v>
      </c>
      <c r="H4052" t="s">
        <v>6354</v>
      </c>
      <c r="I4052" t="s">
        <v>6159</v>
      </c>
      <c r="J4052" t="s">
        <v>19849</v>
      </c>
      <c r="K4052" t="s">
        <v>31</v>
      </c>
      <c r="L4052" t="s">
        <v>31</v>
      </c>
      <c r="M4052" t="s">
        <v>42</v>
      </c>
      <c r="N4052" t="s">
        <v>61</v>
      </c>
      <c r="O4052" t="s">
        <v>18689</v>
      </c>
      <c r="P4052" t="s">
        <v>173</v>
      </c>
      <c r="Q4052" t="s">
        <v>23681</v>
      </c>
      <c r="R4052" t="s">
        <v>86</v>
      </c>
      <c r="S4052" s="189" t="s">
        <v>235</v>
      </c>
      <c r="T4052" t="s">
        <v>64</v>
      </c>
      <c r="U4052" t="s">
        <v>860</v>
      </c>
      <c r="V4052" t="s">
        <v>49</v>
      </c>
      <c r="W4052" t="s">
        <v>23682</v>
      </c>
      <c r="X4052" s="126">
        <v>28466</v>
      </c>
      <c r="Y4052" t="s">
        <v>23683</v>
      </c>
      <c r="Z4052" s="126">
        <v>44323</v>
      </c>
      <c r="AA4052" s="126">
        <v>44561</v>
      </c>
      <c r="AB4052" t="s">
        <v>2185</v>
      </c>
      <c r="AC4052" t="s">
        <v>6628</v>
      </c>
      <c r="AD4052" t="s">
        <v>40</v>
      </c>
    </row>
    <row r="4053" spans="1:30" x14ac:dyDescent="0.25">
      <c r="A4053" t="s">
        <v>19850</v>
      </c>
      <c r="B4053" t="s">
        <v>377</v>
      </c>
      <c r="C4053" t="s">
        <v>28</v>
      </c>
      <c r="D4053" t="s">
        <v>29</v>
      </c>
      <c r="E4053" t="s">
        <v>30</v>
      </c>
      <c r="F4053" t="s">
        <v>3617</v>
      </c>
      <c r="G4053" t="s">
        <v>3618</v>
      </c>
      <c r="H4053" t="s">
        <v>6354</v>
      </c>
      <c r="I4053" t="s">
        <v>6159</v>
      </c>
      <c r="J4053" t="s">
        <v>19850</v>
      </c>
      <c r="K4053" t="s">
        <v>31</v>
      </c>
      <c r="L4053" t="s">
        <v>31</v>
      </c>
      <c r="M4053" t="s">
        <v>42</v>
      </c>
      <c r="N4053" t="s">
        <v>61</v>
      </c>
      <c r="O4053" t="s">
        <v>18689</v>
      </c>
      <c r="P4053" t="s">
        <v>698</v>
      </c>
      <c r="Q4053" t="s">
        <v>97</v>
      </c>
      <c r="R4053" t="s">
        <v>23684</v>
      </c>
      <c r="S4053" s="189" t="s">
        <v>235</v>
      </c>
      <c r="T4053" t="s">
        <v>64</v>
      </c>
      <c r="U4053" t="s">
        <v>5879</v>
      </c>
      <c r="V4053" t="s">
        <v>49</v>
      </c>
      <c r="W4053" t="s">
        <v>23685</v>
      </c>
      <c r="X4053" s="126">
        <v>25151</v>
      </c>
      <c r="Y4053" t="s">
        <v>23686</v>
      </c>
      <c r="Z4053" s="126">
        <v>44256</v>
      </c>
      <c r="AA4053" s="126">
        <v>44561</v>
      </c>
      <c r="AB4053" t="s">
        <v>2185</v>
      </c>
      <c r="AC4053" t="s">
        <v>6628</v>
      </c>
      <c r="AD4053" t="s">
        <v>40</v>
      </c>
    </row>
    <row r="4054" spans="1:30" x14ac:dyDescent="0.25">
      <c r="A4054" t="s">
        <v>19851</v>
      </c>
      <c r="B4054" t="s">
        <v>377</v>
      </c>
      <c r="C4054" t="s">
        <v>28</v>
      </c>
      <c r="D4054" t="s">
        <v>29</v>
      </c>
      <c r="E4054" t="s">
        <v>30</v>
      </c>
      <c r="F4054" t="s">
        <v>3617</v>
      </c>
      <c r="G4054" t="s">
        <v>3618</v>
      </c>
      <c r="H4054" t="s">
        <v>6354</v>
      </c>
      <c r="I4054" t="s">
        <v>6159</v>
      </c>
      <c r="J4054" t="s">
        <v>19851</v>
      </c>
      <c r="K4054" t="s">
        <v>31</v>
      </c>
      <c r="L4054" t="s">
        <v>31</v>
      </c>
      <c r="M4054" t="s">
        <v>42</v>
      </c>
      <c r="N4054" t="s">
        <v>61</v>
      </c>
      <c r="O4054" t="s">
        <v>18689</v>
      </c>
      <c r="P4054" t="s">
        <v>75</v>
      </c>
      <c r="Q4054" t="s">
        <v>159</v>
      </c>
      <c r="R4054" t="s">
        <v>604</v>
      </c>
      <c r="S4054" s="189" t="s">
        <v>235</v>
      </c>
      <c r="T4054" t="s">
        <v>64</v>
      </c>
      <c r="U4054" t="s">
        <v>48</v>
      </c>
      <c r="V4054" t="s">
        <v>49</v>
      </c>
      <c r="W4054" t="s">
        <v>23687</v>
      </c>
      <c r="X4054" s="126">
        <v>26989</v>
      </c>
      <c r="Y4054" t="s">
        <v>23688</v>
      </c>
      <c r="Z4054" s="126">
        <v>44508</v>
      </c>
      <c r="AA4054" s="126">
        <v>44561</v>
      </c>
      <c r="AB4054" t="s">
        <v>2185</v>
      </c>
      <c r="AC4054" t="s">
        <v>6628</v>
      </c>
      <c r="AD4054" t="s">
        <v>40</v>
      </c>
    </row>
    <row r="4055" spans="1:30" x14ac:dyDescent="0.25">
      <c r="A4055" t="s">
        <v>19852</v>
      </c>
      <c r="B4055" t="s">
        <v>377</v>
      </c>
      <c r="C4055" t="s">
        <v>28</v>
      </c>
      <c r="D4055" t="s">
        <v>29</v>
      </c>
      <c r="E4055" t="s">
        <v>30</v>
      </c>
      <c r="F4055" t="s">
        <v>3617</v>
      </c>
      <c r="G4055" t="s">
        <v>3618</v>
      </c>
      <c r="H4055" t="s">
        <v>6354</v>
      </c>
      <c r="I4055" t="s">
        <v>6159</v>
      </c>
      <c r="J4055" t="s">
        <v>19852</v>
      </c>
      <c r="K4055" t="s">
        <v>31</v>
      </c>
      <c r="L4055" t="s">
        <v>31</v>
      </c>
      <c r="M4055" t="s">
        <v>42</v>
      </c>
      <c r="N4055" t="s">
        <v>61</v>
      </c>
      <c r="O4055" t="s">
        <v>18689</v>
      </c>
      <c r="P4055" t="s">
        <v>23660</v>
      </c>
      <c r="Q4055" t="s">
        <v>550</v>
      </c>
      <c r="R4055" t="s">
        <v>23661</v>
      </c>
      <c r="S4055" s="189" t="s">
        <v>235</v>
      </c>
      <c r="T4055" t="s">
        <v>64</v>
      </c>
      <c r="U4055" t="s">
        <v>2663</v>
      </c>
      <c r="V4055" t="s">
        <v>49</v>
      </c>
      <c r="W4055" t="s">
        <v>23662</v>
      </c>
      <c r="X4055" s="126">
        <v>31375</v>
      </c>
      <c r="Y4055" t="s">
        <v>23663</v>
      </c>
      <c r="Z4055" s="126">
        <v>44256</v>
      </c>
      <c r="AA4055" s="126">
        <v>44561</v>
      </c>
      <c r="AB4055" t="s">
        <v>2185</v>
      </c>
      <c r="AC4055" t="s">
        <v>6628</v>
      </c>
      <c r="AD4055" t="s">
        <v>40</v>
      </c>
    </row>
    <row r="4056" spans="1:30" x14ac:dyDescent="0.25">
      <c r="A4056" t="s">
        <v>19853</v>
      </c>
      <c r="B4056" t="s">
        <v>377</v>
      </c>
      <c r="C4056" t="s">
        <v>28</v>
      </c>
      <c r="D4056" t="s">
        <v>29</v>
      </c>
      <c r="E4056" t="s">
        <v>30</v>
      </c>
      <c r="F4056" t="s">
        <v>3617</v>
      </c>
      <c r="G4056" t="s">
        <v>3618</v>
      </c>
      <c r="H4056" t="s">
        <v>6354</v>
      </c>
      <c r="I4056" t="s">
        <v>6159</v>
      </c>
      <c r="J4056" t="s">
        <v>19853</v>
      </c>
      <c r="K4056" t="s">
        <v>31</v>
      </c>
      <c r="L4056" t="s">
        <v>31</v>
      </c>
      <c r="M4056" t="s">
        <v>42</v>
      </c>
      <c r="N4056" t="s">
        <v>61</v>
      </c>
      <c r="O4056" t="s">
        <v>18689</v>
      </c>
      <c r="P4056" t="s">
        <v>499</v>
      </c>
      <c r="Q4056" t="s">
        <v>867</v>
      </c>
      <c r="R4056" t="s">
        <v>23654</v>
      </c>
      <c r="S4056" s="189" t="s">
        <v>235</v>
      </c>
      <c r="T4056" t="s">
        <v>64</v>
      </c>
      <c r="U4056" t="s">
        <v>2663</v>
      </c>
      <c r="V4056" t="s">
        <v>49</v>
      </c>
      <c r="W4056" t="s">
        <v>23655</v>
      </c>
      <c r="X4056" s="126">
        <v>31159</v>
      </c>
      <c r="Y4056" t="s">
        <v>23656</v>
      </c>
      <c r="Z4056" s="126">
        <v>44256</v>
      </c>
      <c r="AA4056" s="126">
        <v>44561</v>
      </c>
      <c r="AB4056" t="s">
        <v>2185</v>
      </c>
      <c r="AC4056" t="s">
        <v>6628</v>
      </c>
      <c r="AD4056" t="s">
        <v>40</v>
      </c>
    </row>
    <row r="4057" spans="1:30" x14ac:dyDescent="0.25">
      <c r="A4057" t="s">
        <v>19854</v>
      </c>
      <c r="B4057" t="s">
        <v>377</v>
      </c>
      <c r="C4057" t="s">
        <v>28</v>
      </c>
      <c r="D4057" t="s">
        <v>29</v>
      </c>
      <c r="E4057" t="s">
        <v>30</v>
      </c>
      <c r="F4057" t="s">
        <v>3617</v>
      </c>
      <c r="G4057" t="s">
        <v>3618</v>
      </c>
      <c r="H4057" t="s">
        <v>6354</v>
      </c>
      <c r="I4057" t="s">
        <v>6159</v>
      </c>
      <c r="J4057" t="s">
        <v>19854</v>
      </c>
      <c r="K4057" t="s">
        <v>31</v>
      </c>
      <c r="L4057" t="s">
        <v>31</v>
      </c>
      <c r="M4057" t="s">
        <v>42</v>
      </c>
      <c r="N4057" t="s">
        <v>61</v>
      </c>
      <c r="O4057" t="s">
        <v>18689</v>
      </c>
      <c r="P4057" t="s">
        <v>270</v>
      </c>
      <c r="Q4057" t="s">
        <v>21389</v>
      </c>
      <c r="R4057" t="s">
        <v>23657</v>
      </c>
      <c r="S4057" s="189" t="s">
        <v>235</v>
      </c>
      <c r="T4057" t="s">
        <v>64</v>
      </c>
      <c r="U4057" t="s">
        <v>2661</v>
      </c>
      <c r="V4057" t="s">
        <v>49</v>
      </c>
      <c r="W4057" t="s">
        <v>23658</v>
      </c>
      <c r="X4057" s="126">
        <v>25995</v>
      </c>
      <c r="Y4057" t="s">
        <v>23659</v>
      </c>
      <c r="Z4057" s="126">
        <v>44256</v>
      </c>
      <c r="AA4057" s="126">
        <v>44561</v>
      </c>
      <c r="AB4057" t="s">
        <v>2185</v>
      </c>
      <c r="AC4057" t="s">
        <v>6628</v>
      </c>
      <c r="AD4057" t="s">
        <v>40</v>
      </c>
    </row>
    <row r="4058" spans="1:30" x14ac:dyDescent="0.25">
      <c r="A4058" t="s">
        <v>19855</v>
      </c>
      <c r="B4058" t="s">
        <v>377</v>
      </c>
      <c r="C4058" t="s">
        <v>28</v>
      </c>
      <c r="D4058" t="s">
        <v>29</v>
      </c>
      <c r="E4058" t="s">
        <v>30</v>
      </c>
      <c r="F4058" t="s">
        <v>3617</v>
      </c>
      <c r="G4058" t="s">
        <v>3618</v>
      </c>
      <c r="H4058" t="s">
        <v>6354</v>
      </c>
      <c r="I4058" t="s">
        <v>6159</v>
      </c>
      <c r="J4058" t="s">
        <v>19855</v>
      </c>
      <c r="K4058" t="s">
        <v>31</v>
      </c>
      <c r="L4058" t="s">
        <v>31</v>
      </c>
      <c r="M4058" t="s">
        <v>42</v>
      </c>
      <c r="N4058" t="s">
        <v>61</v>
      </c>
      <c r="O4058" t="s">
        <v>18689</v>
      </c>
      <c r="P4058" t="s">
        <v>126</v>
      </c>
      <c r="Q4058" t="s">
        <v>693</v>
      </c>
      <c r="R4058" t="s">
        <v>23689</v>
      </c>
      <c r="S4058" s="189" t="s">
        <v>235</v>
      </c>
      <c r="T4058" t="s">
        <v>64</v>
      </c>
      <c r="U4058" t="s">
        <v>6399</v>
      </c>
      <c r="V4058" t="s">
        <v>49</v>
      </c>
      <c r="W4058" t="s">
        <v>23690</v>
      </c>
      <c r="X4058" s="126">
        <v>24781</v>
      </c>
      <c r="Y4058" t="s">
        <v>23691</v>
      </c>
      <c r="Z4058" s="126">
        <v>44256</v>
      </c>
      <c r="AA4058" s="126">
        <v>44561</v>
      </c>
      <c r="AB4058" t="s">
        <v>2185</v>
      </c>
      <c r="AC4058" t="s">
        <v>6628</v>
      </c>
      <c r="AD4058" t="s">
        <v>40</v>
      </c>
    </row>
    <row r="4059" spans="1:30" x14ac:dyDescent="0.25">
      <c r="A4059" t="s">
        <v>3702</v>
      </c>
      <c r="B4059" t="s">
        <v>377</v>
      </c>
      <c r="C4059" t="s">
        <v>28</v>
      </c>
      <c r="D4059" t="s">
        <v>29</v>
      </c>
      <c r="E4059" t="s">
        <v>30</v>
      </c>
      <c r="F4059" t="s">
        <v>3617</v>
      </c>
      <c r="G4059" t="s">
        <v>3618</v>
      </c>
      <c r="H4059" t="s">
        <v>6354</v>
      </c>
      <c r="I4059" t="s">
        <v>6159</v>
      </c>
      <c r="J4059" t="s">
        <v>3702</v>
      </c>
      <c r="K4059" t="s">
        <v>31</v>
      </c>
      <c r="L4059" t="s">
        <v>77</v>
      </c>
      <c r="M4059" t="s">
        <v>77</v>
      </c>
      <c r="N4059" t="s">
        <v>43</v>
      </c>
      <c r="O4059" t="s">
        <v>6457</v>
      </c>
      <c r="P4059" t="s">
        <v>179</v>
      </c>
      <c r="Q4059" t="s">
        <v>75</v>
      </c>
      <c r="R4059" t="s">
        <v>15917</v>
      </c>
      <c r="S4059" t="str">
        <f t="shared" si="59"/>
        <v>TITO QUISPE, LEONCIO GODOFREDO</v>
      </c>
      <c r="T4059" t="s">
        <v>6045</v>
      </c>
      <c r="U4059" t="s">
        <v>48</v>
      </c>
      <c r="V4059" t="s">
        <v>49</v>
      </c>
      <c r="W4059" t="s">
        <v>19856</v>
      </c>
      <c r="X4059" s="126">
        <v>24485</v>
      </c>
      <c r="Y4059" t="s">
        <v>15918</v>
      </c>
      <c r="AB4059" t="s">
        <v>38</v>
      </c>
      <c r="AC4059" t="s">
        <v>80</v>
      </c>
      <c r="AD4059" t="s">
        <v>40</v>
      </c>
    </row>
    <row r="4060" spans="1:30" x14ac:dyDescent="0.25">
      <c r="A4060" t="s">
        <v>3703</v>
      </c>
      <c r="B4060" t="s">
        <v>377</v>
      </c>
      <c r="C4060" t="s">
        <v>28</v>
      </c>
      <c r="D4060" t="s">
        <v>29</v>
      </c>
      <c r="E4060" t="s">
        <v>30</v>
      </c>
      <c r="F4060" t="s">
        <v>3617</v>
      </c>
      <c r="G4060" t="s">
        <v>3618</v>
      </c>
      <c r="H4060" t="s">
        <v>6354</v>
      </c>
      <c r="I4060" t="s">
        <v>6159</v>
      </c>
      <c r="J4060" t="s">
        <v>3703</v>
      </c>
      <c r="K4060" t="s">
        <v>31</v>
      </c>
      <c r="L4060" t="s">
        <v>77</v>
      </c>
      <c r="M4060" t="s">
        <v>77</v>
      </c>
      <c r="N4060" t="s">
        <v>43</v>
      </c>
      <c r="O4060" t="s">
        <v>3704</v>
      </c>
      <c r="P4060" t="s">
        <v>76</v>
      </c>
      <c r="Q4060" t="s">
        <v>352</v>
      </c>
      <c r="R4060" t="s">
        <v>3705</v>
      </c>
      <c r="S4060" t="str">
        <f t="shared" si="59"/>
        <v>CONDORI FERNANDEZ, RUBEN WILFREDO</v>
      </c>
      <c r="T4060" t="s">
        <v>41</v>
      </c>
      <c r="U4060" t="s">
        <v>48</v>
      </c>
      <c r="V4060" t="s">
        <v>49</v>
      </c>
      <c r="W4060" t="s">
        <v>19857</v>
      </c>
      <c r="X4060" s="126">
        <v>25365</v>
      </c>
      <c r="Y4060" t="s">
        <v>3706</v>
      </c>
      <c r="AB4060" t="s">
        <v>38</v>
      </c>
      <c r="AC4060" t="s">
        <v>80</v>
      </c>
      <c r="AD4060" t="s">
        <v>40</v>
      </c>
    </row>
    <row r="4061" spans="1:30" x14ac:dyDescent="0.25">
      <c r="A4061" t="s">
        <v>3707</v>
      </c>
      <c r="B4061" t="s">
        <v>377</v>
      </c>
      <c r="C4061" t="s">
        <v>28</v>
      </c>
      <c r="D4061" t="s">
        <v>29</v>
      </c>
      <c r="E4061" t="s">
        <v>30</v>
      </c>
      <c r="F4061" t="s">
        <v>3617</v>
      </c>
      <c r="G4061" t="s">
        <v>3618</v>
      </c>
      <c r="H4061" t="s">
        <v>6354</v>
      </c>
      <c r="I4061" t="s">
        <v>6159</v>
      </c>
      <c r="J4061" t="s">
        <v>3707</v>
      </c>
      <c r="K4061" t="s">
        <v>31</v>
      </c>
      <c r="L4061" t="s">
        <v>77</v>
      </c>
      <c r="M4061" t="s">
        <v>77</v>
      </c>
      <c r="N4061" t="s">
        <v>61</v>
      </c>
      <c r="O4061" t="s">
        <v>19858</v>
      </c>
      <c r="P4061" t="s">
        <v>2798</v>
      </c>
      <c r="Q4061" t="s">
        <v>23692</v>
      </c>
      <c r="R4061" t="s">
        <v>23693</v>
      </c>
      <c r="S4061" s="189" t="s">
        <v>235</v>
      </c>
      <c r="T4061" t="s">
        <v>41</v>
      </c>
      <c r="U4061" t="s">
        <v>48</v>
      </c>
      <c r="V4061" t="s">
        <v>49</v>
      </c>
      <c r="W4061" t="s">
        <v>23694</v>
      </c>
      <c r="X4061" s="126">
        <v>29881</v>
      </c>
      <c r="Y4061" t="s">
        <v>23695</v>
      </c>
      <c r="Z4061" s="126">
        <v>44256</v>
      </c>
      <c r="AA4061" s="126">
        <v>44561</v>
      </c>
      <c r="AB4061" t="s">
        <v>38</v>
      </c>
      <c r="AC4061" t="s">
        <v>80</v>
      </c>
      <c r="AD4061" t="s">
        <v>40</v>
      </c>
    </row>
    <row r="4062" spans="1:30" x14ac:dyDescent="0.25">
      <c r="A4062" t="s">
        <v>3708</v>
      </c>
      <c r="B4062" t="s">
        <v>377</v>
      </c>
      <c r="C4062" t="s">
        <v>28</v>
      </c>
      <c r="D4062" t="s">
        <v>29</v>
      </c>
      <c r="E4062" t="s">
        <v>30</v>
      </c>
      <c r="F4062" t="s">
        <v>3617</v>
      </c>
      <c r="G4062" t="s">
        <v>3618</v>
      </c>
      <c r="H4062" t="s">
        <v>6354</v>
      </c>
      <c r="I4062" t="s">
        <v>6159</v>
      </c>
      <c r="J4062" t="s">
        <v>3708</v>
      </c>
      <c r="K4062" t="s">
        <v>90</v>
      </c>
      <c r="L4062" t="s">
        <v>720</v>
      </c>
      <c r="M4062" t="s">
        <v>767</v>
      </c>
      <c r="N4062" t="s">
        <v>43</v>
      </c>
      <c r="O4062" t="s">
        <v>53</v>
      </c>
      <c r="P4062" t="s">
        <v>325</v>
      </c>
      <c r="Q4062" t="s">
        <v>58</v>
      </c>
      <c r="R4062" t="s">
        <v>335</v>
      </c>
      <c r="S4062" t="str">
        <f t="shared" si="59"/>
        <v>MENDOZA VILCA, ROSA</v>
      </c>
      <c r="T4062" t="s">
        <v>100</v>
      </c>
      <c r="U4062" t="s">
        <v>37</v>
      </c>
      <c r="V4062" t="s">
        <v>49</v>
      </c>
      <c r="W4062" t="s">
        <v>19859</v>
      </c>
      <c r="X4062" s="126">
        <v>19237</v>
      </c>
      <c r="Y4062" t="s">
        <v>3709</v>
      </c>
      <c r="AB4062" t="s">
        <v>38</v>
      </c>
      <c r="AC4062" t="s">
        <v>95</v>
      </c>
      <c r="AD4062" t="s">
        <v>40</v>
      </c>
    </row>
    <row r="4063" spans="1:30" x14ac:dyDescent="0.25">
      <c r="A4063" t="s">
        <v>3710</v>
      </c>
      <c r="B4063" t="s">
        <v>377</v>
      </c>
      <c r="C4063" t="s">
        <v>28</v>
      </c>
      <c r="D4063" t="s">
        <v>29</v>
      </c>
      <c r="E4063" t="s">
        <v>30</v>
      </c>
      <c r="F4063" t="s">
        <v>3617</v>
      </c>
      <c r="G4063" t="s">
        <v>3618</v>
      </c>
      <c r="H4063" t="s">
        <v>6354</v>
      </c>
      <c r="I4063" t="s">
        <v>6159</v>
      </c>
      <c r="J4063" t="s">
        <v>3710</v>
      </c>
      <c r="K4063" t="s">
        <v>90</v>
      </c>
      <c r="L4063" t="s">
        <v>91</v>
      </c>
      <c r="M4063" t="s">
        <v>92</v>
      </c>
      <c r="N4063" t="s">
        <v>235</v>
      </c>
      <c r="O4063" t="s">
        <v>19860</v>
      </c>
      <c r="P4063" t="s">
        <v>41</v>
      </c>
      <c r="Q4063" t="s">
        <v>41</v>
      </c>
      <c r="R4063" t="s">
        <v>41</v>
      </c>
      <c r="S4063" t="str">
        <f t="shared" si="59"/>
        <v xml:space="preserve"> , </v>
      </c>
      <c r="T4063" t="s">
        <v>147</v>
      </c>
      <c r="U4063" t="s">
        <v>37</v>
      </c>
      <c r="V4063" t="s">
        <v>49</v>
      </c>
      <c r="W4063" t="s">
        <v>41</v>
      </c>
      <c r="X4063" t="s">
        <v>236</v>
      </c>
      <c r="Y4063" t="s">
        <v>41</v>
      </c>
      <c r="AB4063" t="s">
        <v>38</v>
      </c>
      <c r="AC4063" t="s">
        <v>95</v>
      </c>
      <c r="AD4063" t="s">
        <v>40</v>
      </c>
    </row>
    <row r="4064" spans="1:30" x14ac:dyDescent="0.25">
      <c r="A4064" t="s">
        <v>3711</v>
      </c>
      <c r="B4064" t="s">
        <v>377</v>
      </c>
      <c r="C4064" t="s">
        <v>28</v>
      </c>
      <c r="D4064" t="s">
        <v>29</v>
      </c>
      <c r="E4064" t="s">
        <v>30</v>
      </c>
      <c r="F4064" t="s">
        <v>3617</v>
      </c>
      <c r="G4064" t="s">
        <v>3618</v>
      </c>
      <c r="H4064" t="s">
        <v>6354</v>
      </c>
      <c r="I4064" t="s">
        <v>6159</v>
      </c>
      <c r="J4064" t="s">
        <v>3711</v>
      </c>
      <c r="K4064" t="s">
        <v>90</v>
      </c>
      <c r="L4064" t="s">
        <v>91</v>
      </c>
      <c r="M4064" t="s">
        <v>723</v>
      </c>
      <c r="N4064" t="s">
        <v>43</v>
      </c>
      <c r="O4064" t="s">
        <v>3712</v>
      </c>
      <c r="P4064" t="s">
        <v>642</v>
      </c>
      <c r="Q4064" t="s">
        <v>144</v>
      </c>
      <c r="R4064" t="s">
        <v>970</v>
      </c>
      <c r="S4064" t="str">
        <f t="shared" si="59"/>
        <v>CCAMA LLANQUE, MARCELINO</v>
      </c>
      <c r="T4064" t="s">
        <v>102</v>
      </c>
      <c r="U4064" t="s">
        <v>37</v>
      </c>
      <c r="V4064" t="s">
        <v>49</v>
      </c>
      <c r="W4064" t="s">
        <v>19861</v>
      </c>
      <c r="X4064" s="126">
        <v>19840</v>
      </c>
      <c r="Y4064" t="s">
        <v>14476</v>
      </c>
      <c r="AB4064" t="s">
        <v>38</v>
      </c>
      <c r="AC4064" t="s">
        <v>95</v>
      </c>
      <c r="AD4064" t="s">
        <v>40</v>
      </c>
    </row>
    <row r="4065" spans="1:30" x14ac:dyDescent="0.25">
      <c r="A4065" t="s">
        <v>3713</v>
      </c>
      <c r="B4065" t="s">
        <v>377</v>
      </c>
      <c r="C4065" t="s">
        <v>28</v>
      </c>
      <c r="D4065" t="s">
        <v>29</v>
      </c>
      <c r="E4065" t="s">
        <v>30</v>
      </c>
      <c r="F4065" t="s">
        <v>3617</v>
      </c>
      <c r="G4065" t="s">
        <v>3618</v>
      </c>
      <c r="H4065" t="s">
        <v>6354</v>
      </c>
      <c r="I4065" t="s">
        <v>6159</v>
      </c>
      <c r="J4065" t="s">
        <v>3713</v>
      </c>
      <c r="K4065" t="s">
        <v>90</v>
      </c>
      <c r="L4065" t="s">
        <v>91</v>
      </c>
      <c r="M4065" t="s">
        <v>1213</v>
      </c>
      <c r="N4065" t="s">
        <v>43</v>
      </c>
      <c r="O4065" t="s">
        <v>3714</v>
      </c>
      <c r="P4065" t="s">
        <v>15607</v>
      </c>
      <c r="Q4065" t="s">
        <v>1039</v>
      </c>
      <c r="R4065" t="s">
        <v>6461</v>
      </c>
      <c r="S4065" t="str">
        <f t="shared" si="59"/>
        <v>AYQUI CHECCA, DEMETRIA SAGA</v>
      </c>
      <c r="T4065" t="s">
        <v>102</v>
      </c>
      <c r="U4065" t="s">
        <v>37</v>
      </c>
      <c r="V4065" t="s">
        <v>49</v>
      </c>
      <c r="W4065" t="s">
        <v>19862</v>
      </c>
      <c r="X4065" s="126">
        <v>25375</v>
      </c>
      <c r="Y4065" t="s">
        <v>6462</v>
      </c>
      <c r="AB4065" t="s">
        <v>38</v>
      </c>
      <c r="AC4065" t="s">
        <v>95</v>
      </c>
      <c r="AD4065" t="s">
        <v>40</v>
      </c>
    </row>
    <row r="4066" spans="1:30" x14ac:dyDescent="0.25">
      <c r="A4066" t="s">
        <v>3717</v>
      </c>
      <c r="B4066" t="s">
        <v>377</v>
      </c>
      <c r="C4066" t="s">
        <v>28</v>
      </c>
      <c r="D4066" t="s">
        <v>29</v>
      </c>
      <c r="E4066" t="s">
        <v>30</v>
      </c>
      <c r="F4066" t="s">
        <v>3617</v>
      </c>
      <c r="G4066" t="s">
        <v>3618</v>
      </c>
      <c r="H4066" t="s">
        <v>6354</v>
      </c>
      <c r="I4066" t="s">
        <v>6159</v>
      </c>
      <c r="J4066" t="s">
        <v>3717</v>
      </c>
      <c r="K4066" t="s">
        <v>90</v>
      </c>
      <c r="L4066" t="s">
        <v>91</v>
      </c>
      <c r="M4066" t="s">
        <v>92</v>
      </c>
      <c r="N4066" t="s">
        <v>43</v>
      </c>
      <c r="O4066" t="s">
        <v>53</v>
      </c>
      <c r="P4066" t="s">
        <v>289</v>
      </c>
      <c r="Q4066" t="s">
        <v>152</v>
      </c>
      <c r="R4066" t="s">
        <v>3718</v>
      </c>
      <c r="S4066" t="str">
        <f t="shared" si="59"/>
        <v>NINA RAMOS, ADOLFO CELSO</v>
      </c>
      <c r="T4066" t="s">
        <v>722</v>
      </c>
      <c r="U4066" t="s">
        <v>37</v>
      </c>
      <c r="V4066" t="s">
        <v>49</v>
      </c>
      <c r="W4066" t="s">
        <v>19863</v>
      </c>
      <c r="X4066" s="126">
        <v>18107</v>
      </c>
      <c r="Y4066" t="s">
        <v>3719</v>
      </c>
      <c r="AB4066" t="s">
        <v>38</v>
      </c>
      <c r="AC4066" t="s">
        <v>95</v>
      </c>
      <c r="AD4066" t="s">
        <v>40</v>
      </c>
    </row>
    <row r="4067" spans="1:30" x14ac:dyDescent="0.25">
      <c r="A4067" t="s">
        <v>3720</v>
      </c>
      <c r="B4067" t="s">
        <v>377</v>
      </c>
      <c r="C4067" t="s">
        <v>28</v>
      </c>
      <c r="D4067" t="s">
        <v>29</v>
      </c>
      <c r="E4067" t="s">
        <v>30</v>
      </c>
      <c r="F4067" t="s">
        <v>3617</v>
      </c>
      <c r="G4067" t="s">
        <v>3618</v>
      </c>
      <c r="H4067" t="s">
        <v>6354</v>
      </c>
      <c r="I4067" t="s">
        <v>6159</v>
      </c>
      <c r="J4067" t="s">
        <v>3720</v>
      </c>
      <c r="K4067" t="s">
        <v>90</v>
      </c>
      <c r="L4067" t="s">
        <v>91</v>
      </c>
      <c r="M4067" t="s">
        <v>92</v>
      </c>
      <c r="N4067" t="s">
        <v>43</v>
      </c>
      <c r="O4067" t="s">
        <v>53</v>
      </c>
      <c r="P4067" t="s">
        <v>771</v>
      </c>
      <c r="Q4067" t="s">
        <v>642</v>
      </c>
      <c r="R4067" t="s">
        <v>3721</v>
      </c>
      <c r="S4067" t="str">
        <f t="shared" si="59"/>
        <v>TITALO CCAMA, AURELIO</v>
      </c>
      <c r="T4067" t="s">
        <v>722</v>
      </c>
      <c r="U4067" t="s">
        <v>37</v>
      </c>
      <c r="V4067" t="s">
        <v>49</v>
      </c>
      <c r="W4067" t="s">
        <v>19864</v>
      </c>
      <c r="X4067" s="126">
        <v>20357</v>
      </c>
      <c r="Y4067" t="s">
        <v>3722</v>
      </c>
      <c r="AB4067" t="s">
        <v>38</v>
      </c>
      <c r="AC4067" t="s">
        <v>95</v>
      </c>
      <c r="AD4067" t="s">
        <v>40</v>
      </c>
    </row>
    <row r="4068" spans="1:30" x14ac:dyDescent="0.25">
      <c r="A4068" t="s">
        <v>3723</v>
      </c>
      <c r="B4068" t="s">
        <v>377</v>
      </c>
      <c r="C4068" t="s">
        <v>28</v>
      </c>
      <c r="D4068" t="s">
        <v>29</v>
      </c>
      <c r="E4068" t="s">
        <v>30</v>
      </c>
      <c r="F4068" t="s">
        <v>3617</v>
      </c>
      <c r="G4068" t="s">
        <v>3618</v>
      </c>
      <c r="H4068" t="s">
        <v>6354</v>
      </c>
      <c r="I4068" t="s">
        <v>6159</v>
      </c>
      <c r="J4068" t="s">
        <v>3723</v>
      </c>
      <c r="K4068" t="s">
        <v>90</v>
      </c>
      <c r="L4068" t="s">
        <v>91</v>
      </c>
      <c r="M4068" t="s">
        <v>92</v>
      </c>
      <c r="N4068" t="s">
        <v>43</v>
      </c>
      <c r="O4068" t="s">
        <v>3724</v>
      </c>
      <c r="P4068" t="s">
        <v>325</v>
      </c>
      <c r="Q4068" t="s">
        <v>106</v>
      </c>
      <c r="R4068" t="s">
        <v>3725</v>
      </c>
      <c r="S4068" t="str">
        <f t="shared" si="59"/>
        <v>MENDOZA MAMANI, VICTOR JAIME</v>
      </c>
      <c r="T4068" t="s">
        <v>309</v>
      </c>
      <c r="U4068" t="s">
        <v>37</v>
      </c>
      <c r="V4068" t="s">
        <v>49</v>
      </c>
      <c r="W4068" t="s">
        <v>19865</v>
      </c>
      <c r="X4068" s="126">
        <v>24262</v>
      </c>
      <c r="Y4068" t="s">
        <v>3726</v>
      </c>
      <c r="AB4068" t="s">
        <v>38</v>
      </c>
      <c r="AC4068" t="s">
        <v>95</v>
      </c>
      <c r="AD4068" t="s">
        <v>40</v>
      </c>
    </row>
    <row r="4069" spans="1:30" x14ac:dyDescent="0.25">
      <c r="A4069" t="s">
        <v>19866</v>
      </c>
      <c r="B4069" t="s">
        <v>377</v>
      </c>
      <c r="C4069" t="s">
        <v>28</v>
      </c>
      <c r="D4069" t="s">
        <v>29</v>
      </c>
      <c r="E4069" t="s">
        <v>30</v>
      </c>
      <c r="F4069" t="s">
        <v>3617</v>
      </c>
      <c r="G4069" t="s">
        <v>3618</v>
      </c>
      <c r="H4069" t="s">
        <v>6354</v>
      </c>
      <c r="I4069" t="s">
        <v>6159</v>
      </c>
      <c r="J4069" t="s">
        <v>19866</v>
      </c>
      <c r="K4069" t="s">
        <v>773</v>
      </c>
      <c r="L4069" t="s">
        <v>6405</v>
      </c>
      <c r="M4069" t="s">
        <v>16104</v>
      </c>
      <c r="N4069" t="s">
        <v>61</v>
      </c>
      <c r="O4069" t="s">
        <v>16095</v>
      </c>
      <c r="P4069" t="s">
        <v>273</v>
      </c>
      <c r="Q4069" t="s">
        <v>273</v>
      </c>
      <c r="R4069" t="s">
        <v>23696</v>
      </c>
      <c r="S4069" s="189" t="s">
        <v>235</v>
      </c>
      <c r="T4069" t="s">
        <v>775</v>
      </c>
      <c r="U4069" t="s">
        <v>776</v>
      </c>
      <c r="V4069" t="s">
        <v>49</v>
      </c>
      <c r="W4069" t="s">
        <v>23697</v>
      </c>
      <c r="X4069" s="126">
        <v>31850</v>
      </c>
      <c r="Y4069" t="s">
        <v>258</v>
      </c>
      <c r="Z4069" s="126">
        <v>44197</v>
      </c>
      <c r="AA4069" s="126">
        <v>44561</v>
      </c>
      <c r="AB4069" t="s">
        <v>119</v>
      </c>
      <c r="AC4069" t="s">
        <v>777</v>
      </c>
      <c r="AD4069" t="s">
        <v>40</v>
      </c>
    </row>
    <row r="4070" spans="1:30" x14ac:dyDescent="0.25">
      <c r="A4070" t="s">
        <v>19867</v>
      </c>
      <c r="B4070" t="s">
        <v>377</v>
      </c>
      <c r="C4070" t="s">
        <v>28</v>
      </c>
      <c r="D4070" t="s">
        <v>29</v>
      </c>
      <c r="E4070" t="s">
        <v>30</v>
      </c>
      <c r="F4070" t="s">
        <v>3617</v>
      </c>
      <c r="G4070" t="s">
        <v>3618</v>
      </c>
      <c r="H4070" t="s">
        <v>6354</v>
      </c>
      <c r="I4070" t="s">
        <v>6159</v>
      </c>
      <c r="J4070" t="s">
        <v>19867</v>
      </c>
      <c r="K4070" t="s">
        <v>773</v>
      </c>
      <c r="L4070" t="s">
        <v>6405</v>
      </c>
      <c r="M4070" t="s">
        <v>16109</v>
      </c>
      <c r="N4070" t="s">
        <v>61</v>
      </c>
      <c r="O4070" t="s">
        <v>16110</v>
      </c>
      <c r="P4070" t="s">
        <v>193</v>
      </c>
      <c r="Q4070" t="s">
        <v>842</v>
      </c>
      <c r="R4070" t="s">
        <v>23698</v>
      </c>
      <c r="S4070" s="189" t="s">
        <v>235</v>
      </c>
      <c r="T4070" t="s">
        <v>775</v>
      </c>
      <c r="U4070" t="s">
        <v>776</v>
      </c>
      <c r="V4070" t="s">
        <v>49</v>
      </c>
      <c r="W4070" t="s">
        <v>23699</v>
      </c>
      <c r="X4070" s="126">
        <v>33987</v>
      </c>
      <c r="Y4070" t="s">
        <v>23700</v>
      </c>
      <c r="Z4070" s="126">
        <v>44409</v>
      </c>
      <c r="AA4070" s="126">
        <v>44561</v>
      </c>
      <c r="AB4070" t="s">
        <v>119</v>
      </c>
      <c r="AC4070" t="s">
        <v>777</v>
      </c>
      <c r="AD4070" t="s">
        <v>40</v>
      </c>
    </row>
    <row r="4071" spans="1:30" x14ac:dyDescent="0.25">
      <c r="A4071" t="s">
        <v>19868</v>
      </c>
      <c r="B4071" t="s">
        <v>377</v>
      </c>
      <c r="C4071" t="s">
        <v>28</v>
      </c>
      <c r="D4071" t="s">
        <v>29</v>
      </c>
      <c r="E4071" t="s">
        <v>30</v>
      </c>
      <c r="F4071" t="s">
        <v>3617</v>
      </c>
      <c r="G4071" t="s">
        <v>3618</v>
      </c>
      <c r="H4071" t="s">
        <v>6354</v>
      </c>
      <c r="I4071" t="s">
        <v>6159</v>
      </c>
      <c r="J4071" t="s">
        <v>19868</v>
      </c>
      <c r="K4071" t="s">
        <v>773</v>
      </c>
      <c r="L4071" t="s">
        <v>6405</v>
      </c>
      <c r="M4071" t="s">
        <v>16113</v>
      </c>
      <c r="N4071" t="s">
        <v>61</v>
      </c>
      <c r="O4071" t="s">
        <v>16110</v>
      </c>
      <c r="P4071" t="s">
        <v>1428</v>
      </c>
      <c r="Q4071" t="s">
        <v>23701</v>
      </c>
      <c r="R4071" t="s">
        <v>46</v>
      </c>
      <c r="S4071" s="189" t="s">
        <v>235</v>
      </c>
      <c r="T4071" t="s">
        <v>775</v>
      </c>
      <c r="U4071" t="s">
        <v>776</v>
      </c>
      <c r="V4071" t="s">
        <v>49</v>
      </c>
      <c r="W4071" t="s">
        <v>23702</v>
      </c>
      <c r="X4071" s="126">
        <v>30639</v>
      </c>
      <c r="Y4071" t="s">
        <v>258</v>
      </c>
      <c r="Z4071" s="126">
        <v>44256</v>
      </c>
      <c r="AA4071" s="126">
        <v>44561</v>
      </c>
      <c r="AB4071" t="s">
        <v>119</v>
      </c>
      <c r="AC4071" t="s">
        <v>777</v>
      </c>
      <c r="AD4071" t="s">
        <v>40</v>
      </c>
    </row>
    <row r="4072" spans="1:30" x14ac:dyDescent="0.25">
      <c r="A4072" t="s">
        <v>3730</v>
      </c>
      <c r="B4072" t="s">
        <v>377</v>
      </c>
      <c r="C4072" t="s">
        <v>28</v>
      </c>
      <c r="D4072" t="s">
        <v>29</v>
      </c>
      <c r="E4072" t="s">
        <v>369</v>
      </c>
      <c r="F4072" t="s">
        <v>3728</v>
      </c>
      <c r="G4072" t="s">
        <v>3729</v>
      </c>
      <c r="H4072" t="s">
        <v>6354</v>
      </c>
      <c r="I4072" t="s">
        <v>6162</v>
      </c>
      <c r="J4072" t="s">
        <v>3730</v>
      </c>
      <c r="K4072" t="s">
        <v>31</v>
      </c>
      <c r="L4072" t="s">
        <v>32</v>
      </c>
      <c r="M4072" t="s">
        <v>33</v>
      </c>
      <c r="N4072" t="s">
        <v>34</v>
      </c>
      <c r="O4072" t="s">
        <v>15919</v>
      </c>
      <c r="P4072" t="s">
        <v>842</v>
      </c>
      <c r="Q4072" t="s">
        <v>509</v>
      </c>
      <c r="R4072" t="s">
        <v>15920</v>
      </c>
      <c r="S4072" t="str">
        <f t="shared" si="59"/>
        <v>HUANACUNI CUSI, LEANDRO FLORENTINO</v>
      </c>
      <c r="T4072" t="s">
        <v>59</v>
      </c>
      <c r="U4072" t="s">
        <v>37</v>
      </c>
      <c r="V4072" t="s">
        <v>6613</v>
      </c>
      <c r="W4072" t="s">
        <v>19869</v>
      </c>
      <c r="X4072" s="126">
        <v>25641</v>
      </c>
      <c r="Y4072" t="s">
        <v>15921</v>
      </c>
      <c r="Z4072" s="126">
        <v>42064</v>
      </c>
      <c r="AA4072" s="126">
        <v>43159</v>
      </c>
      <c r="AB4072" t="s">
        <v>38</v>
      </c>
      <c r="AC4072" t="s">
        <v>39</v>
      </c>
      <c r="AD4072" t="s">
        <v>40</v>
      </c>
    </row>
    <row r="4073" spans="1:30" x14ac:dyDescent="0.25">
      <c r="A4073" t="s">
        <v>3731</v>
      </c>
      <c r="B4073" t="s">
        <v>377</v>
      </c>
      <c r="C4073" t="s">
        <v>28</v>
      </c>
      <c r="D4073" t="s">
        <v>29</v>
      </c>
      <c r="E4073" t="s">
        <v>369</v>
      </c>
      <c r="F4073" t="s">
        <v>3728</v>
      </c>
      <c r="G4073" t="s">
        <v>3729</v>
      </c>
      <c r="H4073" t="s">
        <v>6354</v>
      </c>
      <c r="I4073" t="s">
        <v>6162</v>
      </c>
      <c r="J4073" t="s">
        <v>3731</v>
      </c>
      <c r="K4073" t="s">
        <v>31</v>
      </c>
      <c r="L4073" t="s">
        <v>31</v>
      </c>
      <c r="M4073" t="s">
        <v>42</v>
      </c>
      <c r="N4073" t="s">
        <v>43</v>
      </c>
      <c r="O4073" t="s">
        <v>53</v>
      </c>
      <c r="P4073" t="s">
        <v>168</v>
      </c>
      <c r="Q4073" t="s">
        <v>106</v>
      </c>
      <c r="R4073" t="s">
        <v>3732</v>
      </c>
      <c r="S4073" t="str">
        <f t="shared" si="59"/>
        <v>ORTEGA MAMANI, JOEL JILMER</v>
      </c>
      <c r="T4073" t="s">
        <v>52</v>
      </c>
      <c r="U4073" t="s">
        <v>48</v>
      </c>
      <c r="V4073" t="s">
        <v>49</v>
      </c>
      <c r="W4073" t="s">
        <v>19870</v>
      </c>
      <c r="X4073" s="126">
        <v>23613</v>
      </c>
      <c r="Y4073" t="s">
        <v>3733</v>
      </c>
      <c r="AB4073" t="s">
        <v>38</v>
      </c>
      <c r="AC4073" t="s">
        <v>39</v>
      </c>
      <c r="AD4073" t="s">
        <v>40</v>
      </c>
    </row>
    <row r="4074" spans="1:30" x14ac:dyDescent="0.25">
      <c r="A4074" t="s">
        <v>3734</v>
      </c>
      <c r="B4074" t="s">
        <v>377</v>
      </c>
      <c r="C4074" t="s">
        <v>28</v>
      </c>
      <c r="D4074" t="s">
        <v>29</v>
      </c>
      <c r="E4074" t="s">
        <v>369</v>
      </c>
      <c r="F4074" t="s">
        <v>3728</v>
      </c>
      <c r="G4074" t="s">
        <v>3729</v>
      </c>
      <c r="H4074" t="s">
        <v>6354</v>
      </c>
      <c r="I4074" t="s">
        <v>6162</v>
      </c>
      <c r="J4074" t="s">
        <v>3734</v>
      </c>
      <c r="K4074" t="s">
        <v>31</v>
      </c>
      <c r="L4074" t="s">
        <v>31</v>
      </c>
      <c r="M4074" t="s">
        <v>42</v>
      </c>
      <c r="N4074" t="s">
        <v>43</v>
      </c>
      <c r="O4074" t="s">
        <v>53</v>
      </c>
      <c r="P4074" t="s">
        <v>628</v>
      </c>
      <c r="Q4074" t="s">
        <v>525</v>
      </c>
      <c r="R4074" t="s">
        <v>3735</v>
      </c>
      <c r="S4074" t="str">
        <f t="shared" si="59"/>
        <v>ARUHUANCA ALAVE, GERMAN PASTOR</v>
      </c>
      <c r="T4074" t="s">
        <v>59</v>
      </c>
      <c r="U4074" t="s">
        <v>48</v>
      </c>
      <c r="V4074" t="s">
        <v>49</v>
      </c>
      <c r="W4074" t="s">
        <v>19871</v>
      </c>
      <c r="X4074" s="126">
        <v>20774</v>
      </c>
      <c r="Y4074" t="s">
        <v>3736</v>
      </c>
      <c r="AB4074" t="s">
        <v>38</v>
      </c>
      <c r="AC4074" t="s">
        <v>39</v>
      </c>
      <c r="AD4074" t="s">
        <v>40</v>
      </c>
    </row>
    <row r="4075" spans="1:30" x14ac:dyDescent="0.25">
      <c r="A4075" t="s">
        <v>3737</v>
      </c>
      <c r="B4075" t="s">
        <v>377</v>
      </c>
      <c r="C4075" t="s">
        <v>28</v>
      </c>
      <c r="D4075" t="s">
        <v>29</v>
      </c>
      <c r="E4075" t="s">
        <v>369</v>
      </c>
      <c r="F4075" t="s">
        <v>3728</v>
      </c>
      <c r="G4075" t="s">
        <v>3729</v>
      </c>
      <c r="H4075" t="s">
        <v>6354</v>
      </c>
      <c r="I4075" t="s">
        <v>6162</v>
      </c>
      <c r="J4075" t="s">
        <v>3737</v>
      </c>
      <c r="K4075" t="s">
        <v>31</v>
      </c>
      <c r="L4075" t="s">
        <v>31</v>
      </c>
      <c r="M4075" t="s">
        <v>42</v>
      </c>
      <c r="N4075" t="s">
        <v>43</v>
      </c>
      <c r="O4075" t="s">
        <v>53</v>
      </c>
      <c r="P4075" t="s">
        <v>182</v>
      </c>
      <c r="Q4075" t="s">
        <v>106</v>
      </c>
      <c r="R4075" t="s">
        <v>527</v>
      </c>
      <c r="S4075" t="str">
        <f t="shared" si="59"/>
        <v>CAHUANA MAMANI, MERCEDES</v>
      </c>
      <c r="T4075" t="s">
        <v>47</v>
      </c>
      <c r="U4075" t="s">
        <v>48</v>
      </c>
      <c r="V4075" t="s">
        <v>49</v>
      </c>
      <c r="W4075" t="s">
        <v>19872</v>
      </c>
      <c r="X4075" s="126">
        <v>22005</v>
      </c>
      <c r="Y4075" t="s">
        <v>3738</v>
      </c>
      <c r="AB4075" t="s">
        <v>38</v>
      </c>
      <c r="AC4075" t="s">
        <v>39</v>
      </c>
      <c r="AD4075" t="s">
        <v>40</v>
      </c>
    </row>
    <row r="4076" spans="1:30" x14ac:dyDescent="0.25">
      <c r="A4076" t="s">
        <v>3742</v>
      </c>
      <c r="B4076" t="s">
        <v>377</v>
      </c>
      <c r="C4076" t="s">
        <v>28</v>
      </c>
      <c r="D4076" t="s">
        <v>29</v>
      </c>
      <c r="E4076" t="s">
        <v>369</v>
      </c>
      <c r="F4076" t="s">
        <v>3728</v>
      </c>
      <c r="G4076" t="s">
        <v>3729</v>
      </c>
      <c r="H4076" t="s">
        <v>6354</v>
      </c>
      <c r="I4076" t="s">
        <v>6162</v>
      </c>
      <c r="J4076" t="s">
        <v>3742</v>
      </c>
      <c r="K4076" t="s">
        <v>31</v>
      </c>
      <c r="L4076" t="s">
        <v>31</v>
      </c>
      <c r="M4076" t="s">
        <v>42</v>
      </c>
      <c r="N4076" t="s">
        <v>43</v>
      </c>
      <c r="O4076" t="s">
        <v>53</v>
      </c>
      <c r="P4076" t="s">
        <v>770</v>
      </c>
      <c r="Q4076" t="s">
        <v>611</v>
      </c>
      <c r="R4076" t="s">
        <v>567</v>
      </c>
      <c r="S4076" t="str">
        <f t="shared" si="59"/>
        <v>OCHOA YUPANQUI, ALEJANDRINA</v>
      </c>
      <c r="T4076" t="s">
        <v>47</v>
      </c>
      <c r="U4076" t="s">
        <v>48</v>
      </c>
      <c r="V4076" t="s">
        <v>49</v>
      </c>
      <c r="W4076" t="s">
        <v>19873</v>
      </c>
      <c r="X4076" s="126">
        <v>21578</v>
      </c>
      <c r="Y4076" t="s">
        <v>3743</v>
      </c>
      <c r="AB4076" t="s">
        <v>38</v>
      </c>
      <c r="AC4076" t="s">
        <v>39</v>
      </c>
      <c r="AD4076" t="s">
        <v>40</v>
      </c>
    </row>
    <row r="4077" spans="1:30" x14ac:dyDescent="0.25">
      <c r="A4077" t="s">
        <v>3744</v>
      </c>
      <c r="B4077" t="s">
        <v>377</v>
      </c>
      <c r="C4077" t="s">
        <v>28</v>
      </c>
      <c r="D4077" t="s">
        <v>29</v>
      </c>
      <c r="E4077" t="s">
        <v>369</v>
      </c>
      <c r="F4077" t="s">
        <v>3728</v>
      </c>
      <c r="G4077" t="s">
        <v>3729</v>
      </c>
      <c r="H4077" t="s">
        <v>6354</v>
      </c>
      <c r="I4077" t="s">
        <v>6162</v>
      </c>
      <c r="J4077" t="s">
        <v>3744</v>
      </c>
      <c r="K4077" t="s">
        <v>31</v>
      </c>
      <c r="L4077" t="s">
        <v>31</v>
      </c>
      <c r="M4077" t="s">
        <v>42</v>
      </c>
      <c r="N4077" t="s">
        <v>61</v>
      </c>
      <c r="O4077" t="s">
        <v>14477</v>
      </c>
      <c r="P4077" t="s">
        <v>809</v>
      </c>
      <c r="Q4077" t="s">
        <v>6506</v>
      </c>
      <c r="R4077" t="s">
        <v>23703</v>
      </c>
      <c r="S4077" s="189" t="s">
        <v>235</v>
      </c>
      <c r="T4077" t="s">
        <v>64</v>
      </c>
      <c r="U4077" t="s">
        <v>48</v>
      </c>
      <c r="V4077" t="s">
        <v>49</v>
      </c>
      <c r="W4077" t="s">
        <v>23704</v>
      </c>
      <c r="X4077" s="126">
        <v>25882</v>
      </c>
      <c r="Y4077" t="s">
        <v>23705</v>
      </c>
      <c r="Z4077" s="126">
        <v>44256</v>
      </c>
      <c r="AA4077" s="126">
        <v>44561</v>
      </c>
      <c r="AB4077" t="s">
        <v>38</v>
      </c>
      <c r="AC4077" t="s">
        <v>6628</v>
      </c>
      <c r="AD4077" t="s">
        <v>40</v>
      </c>
    </row>
    <row r="4078" spans="1:30" x14ac:dyDescent="0.25">
      <c r="A4078" t="s">
        <v>3745</v>
      </c>
      <c r="B4078" t="s">
        <v>377</v>
      </c>
      <c r="C4078" t="s">
        <v>28</v>
      </c>
      <c r="D4078" t="s">
        <v>29</v>
      </c>
      <c r="E4078" t="s">
        <v>369</v>
      </c>
      <c r="F4078" t="s">
        <v>3728</v>
      </c>
      <c r="G4078" t="s">
        <v>3729</v>
      </c>
      <c r="H4078" t="s">
        <v>6354</v>
      </c>
      <c r="I4078" t="s">
        <v>6162</v>
      </c>
      <c r="J4078" t="s">
        <v>3745</v>
      </c>
      <c r="K4078" t="s">
        <v>31</v>
      </c>
      <c r="L4078" t="s">
        <v>31</v>
      </c>
      <c r="M4078" t="s">
        <v>42</v>
      </c>
      <c r="N4078" t="s">
        <v>43</v>
      </c>
      <c r="O4078" t="s">
        <v>53</v>
      </c>
      <c r="P4078" t="s">
        <v>910</v>
      </c>
      <c r="Q4078" t="s">
        <v>495</v>
      </c>
      <c r="R4078" t="s">
        <v>3746</v>
      </c>
      <c r="S4078" t="str">
        <f t="shared" si="59"/>
        <v>POCCO PINTO, BETTY ANA</v>
      </c>
      <c r="T4078" t="s">
        <v>47</v>
      </c>
      <c r="U4078" t="s">
        <v>48</v>
      </c>
      <c r="V4078" t="s">
        <v>49</v>
      </c>
      <c r="W4078" t="s">
        <v>19874</v>
      </c>
      <c r="X4078" s="126">
        <v>22488</v>
      </c>
      <c r="Y4078" t="s">
        <v>3747</v>
      </c>
      <c r="AB4078" t="s">
        <v>38</v>
      </c>
      <c r="AC4078" t="s">
        <v>39</v>
      </c>
      <c r="AD4078" t="s">
        <v>40</v>
      </c>
    </row>
    <row r="4079" spans="1:30" x14ac:dyDescent="0.25">
      <c r="A4079" t="s">
        <v>3748</v>
      </c>
      <c r="B4079" t="s">
        <v>377</v>
      </c>
      <c r="C4079" t="s">
        <v>28</v>
      </c>
      <c r="D4079" t="s">
        <v>29</v>
      </c>
      <c r="E4079" t="s">
        <v>369</v>
      </c>
      <c r="F4079" t="s">
        <v>3728</v>
      </c>
      <c r="G4079" t="s">
        <v>3729</v>
      </c>
      <c r="H4079" t="s">
        <v>6354</v>
      </c>
      <c r="I4079" t="s">
        <v>6162</v>
      </c>
      <c r="J4079" t="s">
        <v>3748</v>
      </c>
      <c r="K4079" t="s">
        <v>31</v>
      </c>
      <c r="L4079" t="s">
        <v>31</v>
      </c>
      <c r="M4079" t="s">
        <v>42</v>
      </c>
      <c r="N4079" t="s">
        <v>43</v>
      </c>
      <c r="O4079" t="s">
        <v>3749</v>
      </c>
      <c r="P4079" t="s">
        <v>150</v>
      </c>
      <c r="Q4079" t="s">
        <v>294</v>
      </c>
      <c r="R4079" t="s">
        <v>3750</v>
      </c>
      <c r="S4079" t="str">
        <f t="shared" si="59"/>
        <v>LAURA FIGUEROA, VALOIS</v>
      </c>
      <c r="T4079" t="s">
        <v>47</v>
      </c>
      <c r="U4079" t="s">
        <v>48</v>
      </c>
      <c r="V4079" t="s">
        <v>49</v>
      </c>
      <c r="W4079" t="s">
        <v>19875</v>
      </c>
      <c r="X4079" s="126">
        <v>27176</v>
      </c>
      <c r="Y4079" t="s">
        <v>3751</v>
      </c>
      <c r="AB4079" t="s">
        <v>38</v>
      </c>
      <c r="AC4079" t="s">
        <v>39</v>
      </c>
      <c r="AD4079" t="s">
        <v>40</v>
      </c>
    </row>
    <row r="4080" spans="1:30" x14ac:dyDescent="0.25">
      <c r="A4080" t="s">
        <v>3752</v>
      </c>
      <c r="B4080" t="s">
        <v>377</v>
      </c>
      <c r="C4080" t="s">
        <v>28</v>
      </c>
      <c r="D4080" t="s">
        <v>29</v>
      </c>
      <c r="E4080" t="s">
        <v>369</v>
      </c>
      <c r="F4080" t="s">
        <v>3728</v>
      </c>
      <c r="G4080" t="s">
        <v>3729</v>
      </c>
      <c r="H4080" t="s">
        <v>6354</v>
      </c>
      <c r="I4080" t="s">
        <v>6162</v>
      </c>
      <c r="J4080" t="s">
        <v>3752</v>
      </c>
      <c r="K4080" t="s">
        <v>31</v>
      </c>
      <c r="L4080" t="s">
        <v>31</v>
      </c>
      <c r="M4080" t="s">
        <v>42</v>
      </c>
      <c r="N4080" t="s">
        <v>61</v>
      </c>
      <c r="O4080" t="s">
        <v>15922</v>
      </c>
      <c r="P4080" t="s">
        <v>445</v>
      </c>
      <c r="Q4080" t="s">
        <v>106</v>
      </c>
      <c r="R4080" t="s">
        <v>23706</v>
      </c>
      <c r="S4080" s="189" t="s">
        <v>235</v>
      </c>
      <c r="T4080" t="s">
        <v>64</v>
      </c>
      <c r="U4080" t="s">
        <v>48</v>
      </c>
      <c r="V4080" t="s">
        <v>49</v>
      </c>
      <c r="W4080" t="s">
        <v>23707</v>
      </c>
      <c r="X4080" s="126">
        <v>31102</v>
      </c>
      <c r="Y4080" t="s">
        <v>23708</v>
      </c>
      <c r="Z4080" s="126">
        <v>44256</v>
      </c>
      <c r="AA4080" s="126">
        <v>44561</v>
      </c>
      <c r="AB4080" t="s">
        <v>38</v>
      </c>
      <c r="AC4080" t="s">
        <v>6628</v>
      </c>
      <c r="AD4080" t="s">
        <v>40</v>
      </c>
    </row>
    <row r="4081" spans="1:30" x14ac:dyDescent="0.25">
      <c r="A4081" t="s">
        <v>3753</v>
      </c>
      <c r="B4081" t="s">
        <v>377</v>
      </c>
      <c r="C4081" t="s">
        <v>28</v>
      </c>
      <c r="D4081" t="s">
        <v>29</v>
      </c>
      <c r="E4081" t="s">
        <v>369</v>
      </c>
      <c r="F4081" t="s">
        <v>3728</v>
      </c>
      <c r="G4081" t="s">
        <v>3729</v>
      </c>
      <c r="H4081" t="s">
        <v>6354</v>
      </c>
      <c r="I4081" t="s">
        <v>6162</v>
      </c>
      <c r="J4081" t="s">
        <v>3753</v>
      </c>
      <c r="K4081" t="s">
        <v>31</v>
      </c>
      <c r="L4081" t="s">
        <v>77</v>
      </c>
      <c r="M4081" t="s">
        <v>77</v>
      </c>
      <c r="N4081" t="s">
        <v>61</v>
      </c>
      <c r="O4081" t="s">
        <v>6463</v>
      </c>
      <c r="P4081" t="s">
        <v>296</v>
      </c>
      <c r="Q4081" t="s">
        <v>411</v>
      </c>
      <c r="R4081" t="s">
        <v>23709</v>
      </c>
      <c r="S4081" s="189" t="s">
        <v>235</v>
      </c>
      <c r="T4081" t="s">
        <v>41</v>
      </c>
      <c r="U4081" t="s">
        <v>48</v>
      </c>
      <c r="V4081" t="s">
        <v>49</v>
      </c>
      <c r="W4081" t="s">
        <v>23710</v>
      </c>
      <c r="X4081" s="126">
        <v>26660</v>
      </c>
      <c r="Y4081" t="s">
        <v>23711</v>
      </c>
      <c r="Z4081" s="126">
        <v>44440</v>
      </c>
      <c r="AA4081" s="126">
        <v>44561</v>
      </c>
      <c r="AB4081" t="s">
        <v>38</v>
      </c>
      <c r="AC4081" t="s">
        <v>80</v>
      </c>
      <c r="AD4081" t="s">
        <v>40</v>
      </c>
    </row>
    <row r="4082" spans="1:30" x14ac:dyDescent="0.25">
      <c r="A4082" t="s">
        <v>3754</v>
      </c>
      <c r="B4082" t="s">
        <v>377</v>
      </c>
      <c r="C4082" t="s">
        <v>28</v>
      </c>
      <c r="D4082" t="s">
        <v>29</v>
      </c>
      <c r="E4082" t="s">
        <v>369</v>
      </c>
      <c r="F4082" t="s">
        <v>3728</v>
      </c>
      <c r="G4082" t="s">
        <v>3729</v>
      </c>
      <c r="H4082" t="s">
        <v>6354</v>
      </c>
      <c r="I4082" t="s">
        <v>6162</v>
      </c>
      <c r="J4082" t="s">
        <v>3754</v>
      </c>
      <c r="K4082" t="s">
        <v>90</v>
      </c>
      <c r="L4082" t="s">
        <v>91</v>
      </c>
      <c r="M4082" t="s">
        <v>92</v>
      </c>
      <c r="N4082" t="s">
        <v>43</v>
      </c>
      <c r="O4082" t="s">
        <v>53</v>
      </c>
      <c r="P4082" t="s">
        <v>842</v>
      </c>
      <c r="Q4082" t="s">
        <v>230</v>
      </c>
      <c r="R4082" t="s">
        <v>3755</v>
      </c>
      <c r="S4082" t="str">
        <f t="shared" si="59"/>
        <v>HUANACUNI TICONA, NEHESTOR</v>
      </c>
      <c r="T4082" t="s">
        <v>722</v>
      </c>
      <c r="U4082" t="s">
        <v>37</v>
      </c>
      <c r="V4082" t="s">
        <v>49</v>
      </c>
      <c r="W4082" t="s">
        <v>19876</v>
      </c>
      <c r="X4082" s="126">
        <v>23218</v>
      </c>
      <c r="Y4082" t="s">
        <v>3756</v>
      </c>
      <c r="AB4082" t="s">
        <v>38</v>
      </c>
      <c r="AC4082" t="s">
        <v>95</v>
      </c>
      <c r="AD4082" t="s">
        <v>40</v>
      </c>
    </row>
    <row r="4083" spans="1:30" x14ac:dyDescent="0.25">
      <c r="A4083" t="s">
        <v>3757</v>
      </c>
      <c r="B4083" t="s">
        <v>377</v>
      </c>
      <c r="C4083" t="s">
        <v>28</v>
      </c>
      <c r="D4083" t="s">
        <v>29</v>
      </c>
      <c r="E4083" t="s">
        <v>369</v>
      </c>
      <c r="F4083" t="s">
        <v>3728</v>
      </c>
      <c r="G4083" t="s">
        <v>3729</v>
      </c>
      <c r="H4083" t="s">
        <v>6354</v>
      </c>
      <c r="I4083" t="s">
        <v>6162</v>
      </c>
      <c r="J4083" t="s">
        <v>3757</v>
      </c>
      <c r="K4083" t="s">
        <v>90</v>
      </c>
      <c r="L4083" t="s">
        <v>91</v>
      </c>
      <c r="M4083" t="s">
        <v>1213</v>
      </c>
      <c r="N4083" t="s">
        <v>43</v>
      </c>
      <c r="O4083" t="s">
        <v>3758</v>
      </c>
      <c r="P4083" t="s">
        <v>6464</v>
      </c>
      <c r="Q4083" t="s">
        <v>75</v>
      </c>
      <c r="R4083" t="s">
        <v>6465</v>
      </c>
      <c r="S4083" t="str">
        <f t="shared" si="59"/>
        <v>TAPARA QUISPE, PORFIRIO BAYLON</v>
      </c>
      <c r="T4083" t="s">
        <v>102</v>
      </c>
      <c r="U4083" t="s">
        <v>37</v>
      </c>
      <c r="V4083" t="s">
        <v>49</v>
      </c>
      <c r="W4083" t="s">
        <v>19877</v>
      </c>
      <c r="X4083" s="126">
        <v>27152</v>
      </c>
      <c r="Y4083" t="s">
        <v>6466</v>
      </c>
      <c r="AB4083" t="s">
        <v>38</v>
      </c>
      <c r="AC4083" t="s">
        <v>95</v>
      </c>
      <c r="AD4083" t="s">
        <v>40</v>
      </c>
    </row>
    <row r="4084" spans="1:30" x14ac:dyDescent="0.25">
      <c r="A4084" t="s">
        <v>3759</v>
      </c>
      <c r="B4084" t="s">
        <v>377</v>
      </c>
      <c r="C4084" t="s">
        <v>28</v>
      </c>
      <c r="D4084" t="s">
        <v>29</v>
      </c>
      <c r="E4084" t="s">
        <v>369</v>
      </c>
      <c r="F4084" t="s">
        <v>3728</v>
      </c>
      <c r="G4084" t="s">
        <v>3729</v>
      </c>
      <c r="H4084" t="s">
        <v>6354</v>
      </c>
      <c r="I4084" t="s">
        <v>6162</v>
      </c>
      <c r="J4084" t="s">
        <v>3759</v>
      </c>
      <c r="K4084" t="s">
        <v>90</v>
      </c>
      <c r="L4084" t="s">
        <v>91</v>
      </c>
      <c r="M4084" t="s">
        <v>92</v>
      </c>
      <c r="N4084" t="s">
        <v>43</v>
      </c>
      <c r="O4084" t="s">
        <v>53</v>
      </c>
      <c r="P4084" t="s">
        <v>132</v>
      </c>
      <c r="Q4084" t="s">
        <v>693</v>
      </c>
      <c r="R4084" t="s">
        <v>3760</v>
      </c>
      <c r="S4084" t="str">
        <f t="shared" si="59"/>
        <v>VELASQUEZ ARI, FERNANDO</v>
      </c>
      <c r="T4084" t="s">
        <v>309</v>
      </c>
      <c r="U4084" t="s">
        <v>37</v>
      </c>
      <c r="V4084" t="s">
        <v>49</v>
      </c>
      <c r="W4084" t="s">
        <v>19878</v>
      </c>
      <c r="X4084" s="126">
        <v>21750</v>
      </c>
      <c r="Y4084" t="s">
        <v>3761</v>
      </c>
      <c r="AB4084" t="s">
        <v>38</v>
      </c>
      <c r="AC4084" t="s">
        <v>95</v>
      </c>
      <c r="AD4084" t="s">
        <v>40</v>
      </c>
    </row>
    <row r="4085" spans="1:30" x14ac:dyDescent="0.25">
      <c r="A4085" t="s">
        <v>3764</v>
      </c>
      <c r="B4085" t="s">
        <v>377</v>
      </c>
      <c r="C4085" t="s">
        <v>28</v>
      </c>
      <c r="D4085" t="s">
        <v>29</v>
      </c>
      <c r="E4085" t="s">
        <v>369</v>
      </c>
      <c r="F4085" t="s">
        <v>3762</v>
      </c>
      <c r="G4085" t="s">
        <v>3763</v>
      </c>
      <c r="H4085" t="s">
        <v>6354</v>
      </c>
      <c r="I4085" t="s">
        <v>609</v>
      </c>
      <c r="J4085" t="s">
        <v>3764</v>
      </c>
      <c r="K4085" t="s">
        <v>31</v>
      </c>
      <c r="L4085" t="s">
        <v>32</v>
      </c>
      <c r="M4085" t="s">
        <v>33</v>
      </c>
      <c r="N4085" t="s">
        <v>34</v>
      </c>
      <c r="O4085" t="s">
        <v>15923</v>
      </c>
      <c r="P4085" t="s">
        <v>106</v>
      </c>
      <c r="Q4085" t="s">
        <v>230</v>
      </c>
      <c r="R4085" t="s">
        <v>15924</v>
      </c>
      <c r="S4085" t="str">
        <f t="shared" si="59"/>
        <v>MAMANI TICONA, WILMERTH AMILKAR</v>
      </c>
      <c r="T4085" t="s">
        <v>59</v>
      </c>
      <c r="U4085" t="s">
        <v>37</v>
      </c>
      <c r="V4085" t="s">
        <v>6613</v>
      </c>
      <c r="W4085" t="s">
        <v>19879</v>
      </c>
      <c r="X4085" s="126">
        <v>26537</v>
      </c>
      <c r="Y4085" t="s">
        <v>15925</v>
      </c>
      <c r="Z4085" s="126">
        <v>43525</v>
      </c>
      <c r="AA4085" s="126">
        <v>44985</v>
      </c>
      <c r="AB4085" t="s">
        <v>38</v>
      </c>
      <c r="AC4085" t="s">
        <v>39</v>
      </c>
      <c r="AD4085" t="s">
        <v>40</v>
      </c>
    </row>
    <row r="4086" spans="1:30" x14ac:dyDescent="0.25">
      <c r="A4086" t="s">
        <v>3766</v>
      </c>
      <c r="B4086" t="s">
        <v>377</v>
      </c>
      <c r="C4086" t="s">
        <v>28</v>
      </c>
      <c r="D4086" t="s">
        <v>29</v>
      </c>
      <c r="E4086" t="s">
        <v>369</v>
      </c>
      <c r="F4086" t="s">
        <v>3762</v>
      </c>
      <c r="G4086" t="s">
        <v>3763</v>
      </c>
      <c r="H4086" t="s">
        <v>6354</v>
      </c>
      <c r="I4086" t="s">
        <v>609</v>
      </c>
      <c r="J4086" t="s">
        <v>3766</v>
      </c>
      <c r="K4086" t="s">
        <v>31</v>
      </c>
      <c r="L4086" t="s">
        <v>31</v>
      </c>
      <c r="M4086" t="s">
        <v>42</v>
      </c>
      <c r="N4086" t="s">
        <v>43</v>
      </c>
      <c r="O4086" t="s">
        <v>15926</v>
      </c>
      <c r="P4086" t="s">
        <v>687</v>
      </c>
      <c r="Q4086" t="s">
        <v>219</v>
      </c>
      <c r="R4086" t="s">
        <v>515</v>
      </c>
      <c r="S4086" t="str">
        <f t="shared" si="59"/>
        <v>ADUVIRI CASTILLO, EFRAIN</v>
      </c>
      <c r="T4086" t="s">
        <v>47</v>
      </c>
      <c r="U4086" t="s">
        <v>48</v>
      </c>
      <c r="V4086" t="s">
        <v>49</v>
      </c>
      <c r="W4086" t="s">
        <v>19880</v>
      </c>
      <c r="X4086" s="126">
        <v>24257</v>
      </c>
      <c r="Y4086" t="s">
        <v>4699</v>
      </c>
      <c r="AB4086" t="s">
        <v>38</v>
      </c>
      <c r="AC4086" t="s">
        <v>39</v>
      </c>
      <c r="AD4086" t="s">
        <v>40</v>
      </c>
    </row>
    <row r="4087" spans="1:30" x14ac:dyDescent="0.25">
      <c r="A4087" t="s">
        <v>3768</v>
      </c>
      <c r="B4087" t="s">
        <v>377</v>
      </c>
      <c r="C4087" t="s">
        <v>28</v>
      </c>
      <c r="D4087" t="s">
        <v>29</v>
      </c>
      <c r="E4087" t="s">
        <v>369</v>
      </c>
      <c r="F4087" t="s">
        <v>3762</v>
      </c>
      <c r="G4087" t="s">
        <v>3763</v>
      </c>
      <c r="H4087" t="s">
        <v>6354</v>
      </c>
      <c r="I4087" t="s">
        <v>609</v>
      </c>
      <c r="J4087" t="s">
        <v>3768</v>
      </c>
      <c r="K4087" t="s">
        <v>31</v>
      </c>
      <c r="L4087" t="s">
        <v>31</v>
      </c>
      <c r="M4087" t="s">
        <v>42</v>
      </c>
      <c r="N4087" t="s">
        <v>43</v>
      </c>
      <c r="O4087" t="s">
        <v>53</v>
      </c>
      <c r="P4087" t="s">
        <v>438</v>
      </c>
      <c r="Q4087" t="s">
        <v>63</v>
      </c>
      <c r="R4087" t="s">
        <v>962</v>
      </c>
      <c r="S4087" t="str">
        <f t="shared" si="59"/>
        <v>CABRERA ORTIZ, JULIO CESAR</v>
      </c>
      <c r="T4087" t="s">
        <v>52</v>
      </c>
      <c r="U4087" t="s">
        <v>48</v>
      </c>
      <c r="V4087" t="s">
        <v>49</v>
      </c>
      <c r="W4087" t="s">
        <v>19881</v>
      </c>
      <c r="X4087" s="126">
        <v>24140</v>
      </c>
      <c r="Y4087" t="s">
        <v>3769</v>
      </c>
      <c r="AB4087" t="s">
        <v>38</v>
      </c>
      <c r="AC4087" t="s">
        <v>39</v>
      </c>
      <c r="AD4087" t="s">
        <v>40</v>
      </c>
    </row>
    <row r="4088" spans="1:30" x14ac:dyDescent="0.25">
      <c r="B4088" t="s">
        <v>377</v>
      </c>
      <c r="C4088" t="s">
        <v>28</v>
      </c>
      <c r="D4088" t="s">
        <v>29</v>
      </c>
      <c r="E4088" t="s">
        <v>369</v>
      </c>
      <c r="F4088" t="s">
        <v>3762</v>
      </c>
      <c r="G4088" t="s">
        <v>3763</v>
      </c>
      <c r="H4088" t="s">
        <v>6354</v>
      </c>
      <c r="I4088" t="s">
        <v>609</v>
      </c>
      <c r="J4088" t="s">
        <v>3770</v>
      </c>
      <c r="K4088" t="s">
        <v>31</v>
      </c>
      <c r="L4088" t="s">
        <v>31</v>
      </c>
      <c r="M4088" t="s">
        <v>42</v>
      </c>
      <c r="N4088" t="s">
        <v>61</v>
      </c>
      <c r="O4088" t="s">
        <v>19882</v>
      </c>
      <c r="P4088" t="s">
        <v>71</v>
      </c>
      <c r="Q4088" t="s">
        <v>284</v>
      </c>
      <c r="R4088" t="s">
        <v>23712</v>
      </c>
      <c r="S4088" s="189" t="s">
        <v>235</v>
      </c>
      <c r="T4088" t="s">
        <v>64</v>
      </c>
      <c r="U4088" t="s">
        <v>48</v>
      </c>
      <c r="V4088" t="s">
        <v>49</v>
      </c>
      <c r="W4088" t="s">
        <v>23713</v>
      </c>
      <c r="X4088" s="126">
        <v>30203</v>
      </c>
      <c r="Y4088" t="s">
        <v>23714</v>
      </c>
      <c r="Z4088" s="126">
        <v>44256</v>
      </c>
      <c r="AA4088" s="126">
        <v>44561</v>
      </c>
      <c r="AB4088" t="s">
        <v>302</v>
      </c>
      <c r="AC4088" t="s">
        <v>6628</v>
      </c>
      <c r="AD4088" t="s">
        <v>40</v>
      </c>
    </row>
    <row r="4089" spans="1:30" x14ac:dyDescent="0.25">
      <c r="A4089" t="s">
        <v>3770</v>
      </c>
      <c r="B4089" t="s">
        <v>377</v>
      </c>
      <c r="C4089" t="s">
        <v>28</v>
      </c>
      <c r="D4089" t="s">
        <v>29</v>
      </c>
      <c r="E4089" t="s">
        <v>369</v>
      </c>
      <c r="F4089" t="s">
        <v>3762</v>
      </c>
      <c r="G4089" t="s">
        <v>3763</v>
      </c>
      <c r="H4089" t="s">
        <v>6354</v>
      </c>
      <c r="I4089" t="s">
        <v>609</v>
      </c>
      <c r="J4089" t="s">
        <v>3770</v>
      </c>
      <c r="K4089" t="s">
        <v>31</v>
      </c>
      <c r="L4089" t="s">
        <v>31</v>
      </c>
      <c r="M4089" t="s">
        <v>42</v>
      </c>
      <c r="N4089" t="s">
        <v>43</v>
      </c>
      <c r="O4089" t="s">
        <v>3771</v>
      </c>
      <c r="P4089" t="s">
        <v>230</v>
      </c>
      <c r="Q4089" t="s">
        <v>152</v>
      </c>
      <c r="R4089" t="s">
        <v>3772</v>
      </c>
      <c r="S4089" t="str">
        <f t="shared" si="59"/>
        <v>TICONA RAMOS, ROMAN ANDRES</v>
      </c>
      <c r="T4089" t="s">
        <v>36</v>
      </c>
      <c r="U4089" t="s">
        <v>48</v>
      </c>
      <c r="V4089" t="s">
        <v>813</v>
      </c>
      <c r="W4089" t="s">
        <v>19883</v>
      </c>
      <c r="X4089" s="126">
        <v>24342</v>
      </c>
      <c r="Y4089" t="s">
        <v>3773</v>
      </c>
      <c r="Z4089" s="126">
        <v>44200</v>
      </c>
      <c r="AA4089" s="126">
        <v>44561</v>
      </c>
      <c r="AB4089" t="s">
        <v>38</v>
      </c>
      <c r="AC4089" t="s">
        <v>39</v>
      </c>
      <c r="AD4089" t="s">
        <v>40</v>
      </c>
    </row>
    <row r="4090" spans="1:30" x14ac:dyDescent="0.25">
      <c r="A4090" t="s">
        <v>3774</v>
      </c>
      <c r="B4090" t="s">
        <v>377</v>
      </c>
      <c r="C4090" t="s">
        <v>28</v>
      </c>
      <c r="D4090" t="s">
        <v>29</v>
      </c>
      <c r="E4090" t="s">
        <v>369</v>
      </c>
      <c r="F4090" t="s">
        <v>3762</v>
      </c>
      <c r="G4090" t="s">
        <v>3763</v>
      </c>
      <c r="H4090" t="s">
        <v>6354</v>
      </c>
      <c r="I4090" t="s">
        <v>609</v>
      </c>
      <c r="J4090" t="s">
        <v>3774</v>
      </c>
      <c r="K4090" t="s">
        <v>31</v>
      </c>
      <c r="L4090" t="s">
        <v>31</v>
      </c>
      <c r="M4090" t="s">
        <v>42</v>
      </c>
      <c r="N4090" t="s">
        <v>61</v>
      </c>
      <c r="O4090" t="s">
        <v>15927</v>
      </c>
      <c r="P4090" t="s">
        <v>67</v>
      </c>
      <c r="Q4090" t="s">
        <v>21380</v>
      </c>
      <c r="R4090" t="s">
        <v>989</v>
      </c>
      <c r="S4090" s="189" t="s">
        <v>235</v>
      </c>
      <c r="T4090" t="s">
        <v>64</v>
      </c>
      <c r="U4090" t="s">
        <v>48</v>
      </c>
      <c r="V4090" t="s">
        <v>49</v>
      </c>
      <c r="W4090" t="s">
        <v>23715</v>
      </c>
      <c r="X4090" s="126">
        <v>32627</v>
      </c>
      <c r="Y4090" t="s">
        <v>23716</v>
      </c>
      <c r="Z4090" s="126">
        <v>44256</v>
      </c>
      <c r="AA4090" s="126">
        <v>44561</v>
      </c>
      <c r="AB4090" t="s">
        <v>38</v>
      </c>
      <c r="AC4090" t="s">
        <v>6628</v>
      </c>
      <c r="AD4090" t="s">
        <v>40</v>
      </c>
    </row>
    <row r="4091" spans="1:30" x14ac:dyDescent="0.25">
      <c r="A4091" t="s">
        <v>3777</v>
      </c>
      <c r="B4091" t="s">
        <v>377</v>
      </c>
      <c r="C4091" t="s">
        <v>28</v>
      </c>
      <c r="D4091" t="s">
        <v>29</v>
      </c>
      <c r="E4091" t="s">
        <v>369</v>
      </c>
      <c r="F4091" t="s">
        <v>3762</v>
      </c>
      <c r="G4091" t="s">
        <v>3763</v>
      </c>
      <c r="H4091" t="s">
        <v>6354</v>
      </c>
      <c r="I4091" t="s">
        <v>609</v>
      </c>
      <c r="J4091" t="s">
        <v>3777</v>
      </c>
      <c r="K4091" t="s">
        <v>31</v>
      </c>
      <c r="L4091" t="s">
        <v>31</v>
      </c>
      <c r="M4091" t="s">
        <v>42</v>
      </c>
      <c r="N4091" t="s">
        <v>61</v>
      </c>
      <c r="O4091" t="s">
        <v>6467</v>
      </c>
      <c r="P4091" t="s">
        <v>14438</v>
      </c>
      <c r="Q4091" t="s">
        <v>7348</v>
      </c>
      <c r="R4091" t="s">
        <v>281</v>
      </c>
      <c r="S4091" s="189" t="s">
        <v>235</v>
      </c>
      <c r="T4091" t="s">
        <v>64</v>
      </c>
      <c r="U4091" t="s">
        <v>48</v>
      </c>
      <c r="V4091" t="s">
        <v>49</v>
      </c>
      <c r="W4091" t="s">
        <v>23717</v>
      </c>
      <c r="X4091" s="126">
        <v>31266</v>
      </c>
      <c r="Y4091" t="s">
        <v>23718</v>
      </c>
      <c r="Z4091" s="126">
        <v>44256</v>
      </c>
      <c r="AA4091" s="126">
        <v>44561</v>
      </c>
      <c r="AB4091" t="s">
        <v>38</v>
      </c>
      <c r="AC4091" t="s">
        <v>6628</v>
      </c>
      <c r="AD4091" t="s">
        <v>40</v>
      </c>
    </row>
    <row r="4092" spans="1:30" x14ac:dyDescent="0.25">
      <c r="A4092" t="s">
        <v>3779</v>
      </c>
      <c r="B4092" t="s">
        <v>377</v>
      </c>
      <c r="C4092" t="s">
        <v>28</v>
      </c>
      <c r="D4092" t="s">
        <v>29</v>
      </c>
      <c r="E4092" t="s">
        <v>369</v>
      </c>
      <c r="F4092" t="s">
        <v>3762</v>
      </c>
      <c r="G4092" t="s">
        <v>3763</v>
      </c>
      <c r="H4092" t="s">
        <v>6354</v>
      </c>
      <c r="I4092" t="s">
        <v>609</v>
      </c>
      <c r="J4092" t="s">
        <v>3779</v>
      </c>
      <c r="K4092" t="s">
        <v>31</v>
      </c>
      <c r="L4092" t="s">
        <v>31</v>
      </c>
      <c r="M4092" t="s">
        <v>42</v>
      </c>
      <c r="N4092" t="s">
        <v>43</v>
      </c>
      <c r="O4092" t="s">
        <v>53</v>
      </c>
      <c r="P4092" t="s">
        <v>74</v>
      </c>
      <c r="Q4092" t="s">
        <v>75</v>
      </c>
      <c r="R4092" t="s">
        <v>3780</v>
      </c>
      <c r="S4092" t="str">
        <f t="shared" si="59"/>
        <v>HUANCA QUISPE, EULALIA VIRGINIA</v>
      </c>
      <c r="T4092" t="s">
        <v>52</v>
      </c>
      <c r="U4092" t="s">
        <v>48</v>
      </c>
      <c r="V4092" t="s">
        <v>49</v>
      </c>
      <c r="W4092" t="s">
        <v>19884</v>
      </c>
      <c r="X4092" s="126">
        <v>24880</v>
      </c>
      <c r="Y4092" t="s">
        <v>3781</v>
      </c>
      <c r="AB4092" t="s">
        <v>38</v>
      </c>
      <c r="AC4092" t="s">
        <v>39</v>
      </c>
      <c r="AD4092" t="s">
        <v>40</v>
      </c>
    </row>
    <row r="4093" spans="1:30" x14ac:dyDescent="0.25">
      <c r="A4093" t="s">
        <v>3782</v>
      </c>
      <c r="B4093" t="s">
        <v>377</v>
      </c>
      <c r="C4093" t="s">
        <v>28</v>
      </c>
      <c r="D4093" t="s">
        <v>29</v>
      </c>
      <c r="E4093" t="s">
        <v>369</v>
      </c>
      <c r="F4093" t="s">
        <v>3762</v>
      </c>
      <c r="G4093" t="s">
        <v>3763</v>
      </c>
      <c r="H4093" t="s">
        <v>6354</v>
      </c>
      <c r="I4093" t="s">
        <v>609</v>
      </c>
      <c r="J4093" t="s">
        <v>3782</v>
      </c>
      <c r="K4093" t="s">
        <v>31</v>
      </c>
      <c r="L4093" t="s">
        <v>31</v>
      </c>
      <c r="M4093" t="s">
        <v>42</v>
      </c>
      <c r="N4093" t="s">
        <v>61</v>
      </c>
      <c r="O4093" t="s">
        <v>3783</v>
      </c>
      <c r="P4093" t="s">
        <v>659</v>
      </c>
      <c r="Q4093" t="s">
        <v>193</v>
      </c>
      <c r="R4093" t="s">
        <v>3760</v>
      </c>
      <c r="S4093" s="189" t="s">
        <v>235</v>
      </c>
      <c r="T4093" t="s">
        <v>64</v>
      </c>
      <c r="U4093" t="s">
        <v>48</v>
      </c>
      <c r="V4093" t="s">
        <v>49</v>
      </c>
      <c r="W4093" t="s">
        <v>23719</v>
      </c>
      <c r="X4093" s="126">
        <v>30833</v>
      </c>
      <c r="Y4093" t="s">
        <v>23720</v>
      </c>
      <c r="Z4093" s="126">
        <v>44256</v>
      </c>
      <c r="AA4093" s="126">
        <v>44561</v>
      </c>
      <c r="AB4093" t="s">
        <v>38</v>
      </c>
      <c r="AC4093" t="s">
        <v>6628</v>
      </c>
      <c r="AD4093" t="s">
        <v>40</v>
      </c>
    </row>
    <row r="4094" spans="1:30" x14ac:dyDescent="0.25">
      <c r="A4094" t="s">
        <v>3784</v>
      </c>
      <c r="B4094" t="s">
        <v>377</v>
      </c>
      <c r="C4094" t="s">
        <v>28</v>
      </c>
      <c r="D4094" t="s">
        <v>29</v>
      </c>
      <c r="E4094" t="s">
        <v>369</v>
      </c>
      <c r="F4094" t="s">
        <v>3762</v>
      </c>
      <c r="G4094" t="s">
        <v>3763</v>
      </c>
      <c r="H4094" t="s">
        <v>6354</v>
      </c>
      <c r="I4094" t="s">
        <v>609</v>
      </c>
      <c r="J4094" t="s">
        <v>3784</v>
      </c>
      <c r="K4094" t="s">
        <v>90</v>
      </c>
      <c r="L4094" t="s">
        <v>91</v>
      </c>
      <c r="M4094" t="s">
        <v>364</v>
      </c>
      <c r="N4094" t="s">
        <v>43</v>
      </c>
      <c r="O4094" t="s">
        <v>428</v>
      </c>
      <c r="P4094" t="s">
        <v>642</v>
      </c>
      <c r="Q4094" t="s">
        <v>867</v>
      </c>
      <c r="R4094" t="s">
        <v>1008</v>
      </c>
      <c r="S4094" t="str">
        <f t="shared" si="59"/>
        <v>CCAMA ILLACUTIPA, PANFILO</v>
      </c>
      <c r="T4094" t="s">
        <v>102</v>
      </c>
      <c r="U4094" t="s">
        <v>37</v>
      </c>
      <c r="V4094" t="s">
        <v>49</v>
      </c>
      <c r="W4094" t="s">
        <v>19885</v>
      </c>
      <c r="X4094" s="126">
        <v>22177</v>
      </c>
      <c r="Y4094" t="s">
        <v>3785</v>
      </c>
      <c r="AB4094" t="s">
        <v>38</v>
      </c>
      <c r="AC4094" t="s">
        <v>95</v>
      </c>
      <c r="AD4094" t="s">
        <v>40</v>
      </c>
    </row>
    <row r="4095" spans="1:30" x14ac:dyDescent="0.25">
      <c r="A4095" t="s">
        <v>3788</v>
      </c>
      <c r="B4095" t="s">
        <v>377</v>
      </c>
      <c r="C4095" t="s">
        <v>28</v>
      </c>
      <c r="D4095" t="s">
        <v>29</v>
      </c>
      <c r="E4095" t="s">
        <v>393</v>
      </c>
      <c r="F4095" t="s">
        <v>3786</v>
      </c>
      <c r="G4095" t="s">
        <v>3787</v>
      </c>
      <c r="H4095" t="s">
        <v>6354</v>
      </c>
      <c r="I4095" t="s">
        <v>6166</v>
      </c>
      <c r="J4095" t="s">
        <v>3788</v>
      </c>
      <c r="K4095" t="s">
        <v>31</v>
      </c>
      <c r="L4095" t="s">
        <v>32</v>
      </c>
      <c r="M4095" t="s">
        <v>33</v>
      </c>
      <c r="N4095" t="s">
        <v>699</v>
      </c>
      <c r="O4095" t="s">
        <v>15928</v>
      </c>
      <c r="P4095" t="s">
        <v>476</v>
      </c>
      <c r="Q4095" t="s">
        <v>58</v>
      </c>
      <c r="R4095" t="s">
        <v>3432</v>
      </c>
      <c r="S4095" t="str">
        <f t="shared" si="59"/>
        <v>CHINO VILCA, GUSMAN EDUARDO</v>
      </c>
      <c r="T4095" t="s">
        <v>59</v>
      </c>
      <c r="U4095" t="s">
        <v>37</v>
      </c>
      <c r="V4095" t="s">
        <v>49</v>
      </c>
      <c r="W4095" t="s">
        <v>19739</v>
      </c>
      <c r="X4095" s="126">
        <v>26579</v>
      </c>
      <c r="Y4095" t="s">
        <v>3433</v>
      </c>
      <c r="Z4095" s="126">
        <v>44197</v>
      </c>
      <c r="AA4095" s="126">
        <v>44561</v>
      </c>
      <c r="AB4095" t="s">
        <v>38</v>
      </c>
      <c r="AC4095" t="s">
        <v>39</v>
      </c>
      <c r="AD4095" t="s">
        <v>40</v>
      </c>
    </row>
    <row r="4096" spans="1:30" x14ac:dyDescent="0.25">
      <c r="A4096" t="s">
        <v>3789</v>
      </c>
      <c r="B4096" t="s">
        <v>377</v>
      </c>
      <c r="C4096" t="s">
        <v>28</v>
      </c>
      <c r="D4096" t="s">
        <v>29</v>
      </c>
      <c r="E4096" t="s">
        <v>393</v>
      </c>
      <c r="F4096" t="s">
        <v>3786</v>
      </c>
      <c r="G4096" t="s">
        <v>3787</v>
      </c>
      <c r="H4096" t="s">
        <v>6354</v>
      </c>
      <c r="I4096" t="s">
        <v>6166</v>
      </c>
      <c r="J4096" t="s">
        <v>3789</v>
      </c>
      <c r="K4096" t="s">
        <v>31</v>
      </c>
      <c r="L4096" t="s">
        <v>31</v>
      </c>
      <c r="M4096" t="s">
        <v>42</v>
      </c>
      <c r="N4096" t="s">
        <v>43</v>
      </c>
      <c r="O4096" t="s">
        <v>3790</v>
      </c>
      <c r="P4096" t="s">
        <v>75</v>
      </c>
      <c r="Q4096" t="s">
        <v>179</v>
      </c>
      <c r="R4096" t="s">
        <v>3791</v>
      </c>
      <c r="S4096" t="str">
        <f t="shared" si="59"/>
        <v>QUISPE TITO, CLETO</v>
      </c>
      <c r="T4096" t="s">
        <v>47</v>
      </c>
      <c r="U4096" t="s">
        <v>48</v>
      </c>
      <c r="V4096" t="s">
        <v>49</v>
      </c>
      <c r="W4096" t="s">
        <v>19886</v>
      </c>
      <c r="X4096" s="126">
        <v>24223</v>
      </c>
      <c r="Y4096" t="s">
        <v>3792</v>
      </c>
      <c r="AB4096" t="s">
        <v>38</v>
      </c>
      <c r="AC4096" t="s">
        <v>39</v>
      </c>
      <c r="AD4096" t="s">
        <v>40</v>
      </c>
    </row>
    <row r="4097" spans="1:30" x14ac:dyDescent="0.25">
      <c r="A4097" t="s">
        <v>3793</v>
      </c>
      <c r="B4097" t="s">
        <v>377</v>
      </c>
      <c r="C4097" t="s">
        <v>28</v>
      </c>
      <c r="D4097" t="s">
        <v>29</v>
      </c>
      <c r="E4097" t="s">
        <v>393</v>
      </c>
      <c r="F4097" t="s">
        <v>3786</v>
      </c>
      <c r="G4097" t="s">
        <v>3787</v>
      </c>
      <c r="H4097" t="s">
        <v>6354</v>
      </c>
      <c r="I4097" t="s">
        <v>6166</v>
      </c>
      <c r="J4097" t="s">
        <v>3793</v>
      </c>
      <c r="K4097" t="s">
        <v>31</v>
      </c>
      <c r="L4097" t="s">
        <v>31</v>
      </c>
      <c r="M4097" t="s">
        <v>42</v>
      </c>
      <c r="N4097" t="s">
        <v>43</v>
      </c>
      <c r="O4097" t="s">
        <v>3794</v>
      </c>
      <c r="P4097" t="s">
        <v>3795</v>
      </c>
      <c r="Q4097" t="s">
        <v>3796</v>
      </c>
      <c r="R4097" t="s">
        <v>3797</v>
      </c>
      <c r="S4097" t="str">
        <f t="shared" si="59"/>
        <v>CORRALES MEJIA, JACQUELINE EDELMIRA</v>
      </c>
      <c r="T4097" t="s">
        <v>64</v>
      </c>
      <c r="U4097" t="s">
        <v>48</v>
      </c>
      <c r="V4097" t="s">
        <v>49</v>
      </c>
      <c r="W4097" t="s">
        <v>19887</v>
      </c>
      <c r="X4097" s="126">
        <v>23406</v>
      </c>
      <c r="Y4097" t="s">
        <v>3798</v>
      </c>
      <c r="AB4097" t="s">
        <v>38</v>
      </c>
      <c r="AC4097" t="s">
        <v>39</v>
      </c>
      <c r="AD4097" t="s">
        <v>40</v>
      </c>
    </row>
    <row r="4098" spans="1:30" x14ac:dyDescent="0.25">
      <c r="A4098" t="s">
        <v>3799</v>
      </c>
      <c r="B4098" t="s">
        <v>377</v>
      </c>
      <c r="C4098" t="s">
        <v>28</v>
      </c>
      <c r="D4098" t="s">
        <v>29</v>
      </c>
      <c r="E4098" t="s">
        <v>393</v>
      </c>
      <c r="F4098" t="s">
        <v>3786</v>
      </c>
      <c r="G4098" t="s">
        <v>3787</v>
      </c>
      <c r="H4098" t="s">
        <v>6354</v>
      </c>
      <c r="I4098" t="s">
        <v>6166</v>
      </c>
      <c r="J4098" t="s">
        <v>3799</v>
      </c>
      <c r="K4098" t="s">
        <v>31</v>
      </c>
      <c r="L4098" t="s">
        <v>31</v>
      </c>
      <c r="M4098" t="s">
        <v>42</v>
      </c>
      <c r="N4098" t="s">
        <v>43</v>
      </c>
      <c r="O4098" t="s">
        <v>3800</v>
      </c>
      <c r="P4098" t="s">
        <v>378</v>
      </c>
      <c r="Q4098" t="s">
        <v>106</v>
      </c>
      <c r="R4098" t="s">
        <v>803</v>
      </c>
      <c r="S4098" t="str">
        <f t="shared" si="59"/>
        <v>CURASI MAMANI, LUIS ALBERTO</v>
      </c>
      <c r="T4098" t="s">
        <v>52</v>
      </c>
      <c r="U4098" t="s">
        <v>48</v>
      </c>
      <c r="V4098" t="s">
        <v>49</v>
      </c>
      <c r="W4098" t="s">
        <v>19888</v>
      </c>
      <c r="X4098" s="126">
        <v>23118</v>
      </c>
      <c r="Y4098" t="s">
        <v>3801</v>
      </c>
      <c r="AB4098" t="s">
        <v>38</v>
      </c>
      <c r="AC4098" t="s">
        <v>39</v>
      </c>
      <c r="AD4098" t="s">
        <v>40</v>
      </c>
    </row>
    <row r="4099" spans="1:30" x14ac:dyDescent="0.25">
      <c r="A4099" t="s">
        <v>3804</v>
      </c>
      <c r="B4099" t="s">
        <v>377</v>
      </c>
      <c r="C4099" t="s">
        <v>28</v>
      </c>
      <c r="D4099" t="s">
        <v>29</v>
      </c>
      <c r="E4099" t="s">
        <v>393</v>
      </c>
      <c r="F4099" t="s">
        <v>3786</v>
      </c>
      <c r="G4099" t="s">
        <v>3787</v>
      </c>
      <c r="H4099" t="s">
        <v>6354</v>
      </c>
      <c r="I4099" t="s">
        <v>6166</v>
      </c>
      <c r="J4099" t="s">
        <v>3804</v>
      </c>
      <c r="K4099" t="s">
        <v>31</v>
      </c>
      <c r="L4099" t="s">
        <v>31</v>
      </c>
      <c r="M4099" t="s">
        <v>42</v>
      </c>
      <c r="N4099" t="s">
        <v>43</v>
      </c>
      <c r="O4099" t="s">
        <v>19889</v>
      </c>
      <c r="P4099" t="s">
        <v>98</v>
      </c>
      <c r="Q4099" t="s">
        <v>44</v>
      </c>
      <c r="R4099" t="s">
        <v>5523</v>
      </c>
      <c r="S4099" t="str">
        <f t="shared" si="59"/>
        <v>COLQUE SERRUTO, AURORA NIOMICIA</v>
      </c>
      <c r="T4099" t="s">
        <v>64</v>
      </c>
      <c r="U4099" t="s">
        <v>48</v>
      </c>
      <c r="V4099" t="s">
        <v>49</v>
      </c>
      <c r="W4099" t="s">
        <v>19890</v>
      </c>
      <c r="X4099" s="126">
        <v>24375</v>
      </c>
      <c r="Y4099" t="s">
        <v>5524</v>
      </c>
      <c r="AB4099" t="s">
        <v>38</v>
      </c>
      <c r="AC4099" t="s">
        <v>39</v>
      </c>
      <c r="AD4099" t="s">
        <v>40</v>
      </c>
    </row>
    <row r="4100" spans="1:30" x14ac:dyDescent="0.25">
      <c r="A4100" t="s">
        <v>3805</v>
      </c>
      <c r="B4100" t="s">
        <v>377</v>
      </c>
      <c r="C4100" t="s">
        <v>28</v>
      </c>
      <c r="D4100" t="s">
        <v>29</v>
      </c>
      <c r="E4100" t="s">
        <v>393</v>
      </c>
      <c r="F4100" t="s">
        <v>3786</v>
      </c>
      <c r="G4100" t="s">
        <v>3787</v>
      </c>
      <c r="H4100" t="s">
        <v>6354</v>
      </c>
      <c r="I4100" t="s">
        <v>6166</v>
      </c>
      <c r="J4100" t="s">
        <v>3805</v>
      </c>
      <c r="K4100" t="s">
        <v>31</v>
      </c>
      <c r="L4100" t="s">
        <v>31</v>
      </c>
      <c r="M4100" t="s">
        <v>42</v>
      </c>
      <c r="N4100" t="s">
        <v>43</v>
      </c>
      <c r="O4100" t="s">
        <v>3806</v>
      </c>
      <c r="P4100" t="s">
        <v>885</v>
      </c>
      <c r="Q4100" t="s">
        <v>741</v>
      </c>
      <c r="R4100" t="s">
        <v>399</v>
      </c>
      <c r="S4100" t="str">
        <f t="shared" ref="S4100:S4162" si="60">CONCATENATE(P4100," ",Q4100,","," ",R4100)</f>
        <v>MALMA CORDERO, JOSE ANTONIO</v>
      </c>
      <c r="T4100" t="s">
        <v>47</v>
      </c>
      <c r="U4100" t="s">
        <v>48</v>
      </c>
      <c r="V4100" t="s">
        <v>49</v>
      </c>
      <c r="W4100" t="s">
        <v>19891</v>
      </c>
      <c r="X4100" s="126">
        <v>28870</v>
      </c>
      <c r="Y4100" t="s">
        <v>3233</v>
      </c>
      <c r="AB4100" t="s">
        <v>38</v>
      </c>
      <c r="AC4100" t="s">
        <v>39</v>
      </c>
      <c r="AD4100" t="s">
        <v>40</v>
      </c>
    </row>
    <row r="4101" spans="1:30" x14ac:dyDescent="0.25">
      <c r="A4101" t="s">
        <v>3811</v>
      </c>
      <c r="B4101" t="s">
        <v>377</v>
      </c>
      <c r="C4101" t="s">
        <v>28</v>
      </c>
      <c r="D4101" t="s">
        <v>29</v>
      </c>
      <c r="E4101" t="s">
        <v>368</v>
      </c>
      <c r="F4101" t="s">
        <v>3809</v>
      </c>
      <c r="G4101" t="s">
        <v>3810</v>
      </c>
      <c r="H4101" t="s">
        <v>6354</v>
      </c>
      <c r="I4101" t="s">
        <v>6165</v>
      </c>
      <c r="J4101" t="s">
        <v>3811</v>
      </c>
      <c r="K4101" t="s">
        <v>31</v>
      </c>
      <c r="L4101" t="s">
        <v>32</v>
      </c>
      <c r="M4101" t="s">
        <v>33</v>
      </c>
      <c r="N4101" t="s">
        <v>699</v>
      </c>
      <c r="O4101" t="s">
        <v>3812</v>
      </c>
      <c r="P4101" t="s">
        <v>1063</v>
      </c>
      <c r="Q4101" t="s">
        <v>126</v>
      </c>
      <c r="R4101" t="s">
        <v>4110</v>
      </c>
      <c r="S4101" t="str">
        <f t="shared" si="60"/>
        <v>ANTALLACA FLORES, JAIME VICTOR</v>
      </c>
      <c r="T4101" t="s">
        <v>47</v>
      </c>
      <c r="U4101" t="s">
        <v>37</v>
      </c>
      <c r="V4101" t="s">
        <v>49</v>
      </c>
      <c r="W4101" t="s">
        <v>20002</v>
      </c>
      <c r="X4101" s="126">
        <v>24866</v>
      </c>
      <c r="Y4101" t="s">
        <v>4111</v>
      </c>
      <c r="Z4101" s="126">
        <v>44197</v>
      </c>
      <c r="AA4101" s="126">
        <v>44561</v>
      </c>
      <c r="AB4101" t="s">
        <v>38</v>
      </c>
      <c r="AC4101" t="s">
        <v>39</v>
      </c>
      <c r="AD4101" t="s">
        <v>40</v>
      </c>
    </row>
    <row r="4102" spans="1:30" x14ac:dyDescent="0.25">
      <c r="A4102" t="s">
        <v>3995</v>
      </c>
      <c r="B4102" t="s">
        <v>377</v>
      </c>
      <c r="C4102" t="s">
        <v>28</v>
      </c>
      <c r="D4102" t="s">
        <v>29</v>
      </c>
      <c r="E4102" t="s">
        <v>368</v>
      </c>
      <c r="F4102" t="s">
        <v>3809</v>
      </c>
      <c r="G4102" t="s">
        <v>3810</v>
      </c>
      <c r="H4102" t="s">
        <v>6354</v>
      </c>
      <c r="I4102" t="s">
        <v>6165</v>
      </c>
      <c r="J4102" t="s">
        <v>3995</v>
      </c>
      <c r="K4102" t="s">
        <v>31</v>
      </c>
      <c r="L4102" t="s">
        <v>31</v>
      </c>
      <c r="M4102" t="s">
        <v>42</v>
      </c>
      <c r="N4102" t="s">
        <v>43</v>
      </c>
      <c r="O4102" t="s">
        <v>6392</v>
      </c>
      <c r="P4102" t="s">
        <v>106</v>
      </c>
      <c r="Q4102" t="s">
        <v>115</v>
      </c>
      <c r="R4102" t="s">
        <v>14478</v>
      </c>
      <c r="S4102" t="str">
        <f t="shared" si="60"/>
        <v>MAMANI PACORI, ELSA JULIANA</v>
      </c>
      <c r="T4102" t="s">
        <v>64</v>
      </c>
      <c r="U4102" t="s">
        <v>48</v>
      </c>
      <c r="V4102" t="s">
        <v>49</v>
      </c>
      <c r="W4102" t="s">
        <v>19892</v>
      </c>
      <c r="X4102" s="126">
        <v>23058</v>
      </c>
      <c r="Y4102" t="s">
        <v>14479</v>
      </c>
      <c r="AB4102" t="s">
        <v>38</v>
      </c>
      <c r="AC4102" t="s">
        <v>39</v>
      </c>
      <c r="AD4102" t="s">
        <v>40</v>
      </c>
    </row>
    <row r="4103" spans="1:30" x14ac:dyDescent="0.25">
      <c r="A4103" t="s">
        <v>3813</v>
      </c>
      <c r="B4103" t="s">
        <v>377</v>
      </c>
      <c r="C4103" t="s">
        <v>28</v>
      </c>
      <c r="D4103" t="s">
        <v>29</v>
      </c>
      <c r="E4103" t="s">
        <v>368</v>
      </c>
      <c r="F4103" t="s">
        <v>3809</v>
      </c>
      <c r="G4103" t="s">
        <v>3810</v>
      </c>
      <c r="H4103" t="s">
        <v>6354</v>
      </c>
      <c r="I4103" t="s">
        <v>6165</v>
      </c>
      <c r="J4103" t="s">
        <v>3813</v>
      </c>
      <c r="K4103" t="s">
        <v>31</v>
      </c>
      <c r="L4103" t="s">
        <v>31</v>
      </c>
      <c r="M4103" t="s">
        <v>42</v>
      </c>
      <c r="N4103" t="s">
        <v>61</v>
      </c>
      <c r="O4103" t="s">
        <v>3814</v>
      </c>
      <c r="P4103" t="s">
        <v>289</v>
      </c>
      <c r="Q4103" t="s">
        <v>243</v>
      </c>
      <c r="R4103" t="s">
        <v>1597</v>
      </c>
      <c r="S4103" s="189" t="s">
        <v>235</v>
      </c>
      <c r="T4103" t="s">
        <v>64</v>
      </c>
      <c r="U4103" t="s">
        <v>48</v>
      </c>
      <c r="V4103" t="s">
        <v>49</v>
      </c>
      <c r="W4103" t="s">
        <v>23721</v>
      </c>
      <c r="X4103" s="126">
        <v>27938</v>
      </c>
      <c r="Y4103" t="s">
        <v>23722</v>
      </c>
      <c r="Z4103" s="126">
        <v>44256</v>
      </c>
      <c r="AA4103" s="126">
        <v>44561</v>
      </c>
      <c r="AB4103" t="s">
        <v>38</v>
      </c>
      <c r="AC4103" t="s">
        <v>6628</v>
      </c>
      <c r="AD4103" t="s">
        <v>40</v>
      </c>
    </row>
    <row r="4104" spans="1:30" x14ac:dyDescent="0.25">
      <c r="A4104" t="s">
        <v>3815</v>
      </c>
      <c r="B4104" t="s">
        <v>377</v>
      </c>
      <c r="C4104" t="s">
        <v>28</v>
      </c>
      <c r="D4104" t="s">
        <v>29</v>
      </c>
      <c r="E4104" t="s">
        <v>368</v>
      </c>
      <c r="F4104" t="s">
        <v>3809</v>
      </c>
      <c r="G4104" t="s">
        <v>3810</v>
      </c>
      <c r="H4104" t="s">
        <v>6354</v>
      </c>
      <c r="I4104" t="s">
        <v>6165</v>
      </c>
      <c r="J4104" t="s">
        <v>3815</v>
      </c>
      <c r="K4104" t="s">
        <v>31</v>
      </c>
      <c r="L4104" t="s">
        <v>31</v>
      </c>
      <c r="M4104" t="s">
        <v>42</v>
      </c>
      <c r="N4104" t="s">
        <v>43</v>
      </c>
      <c r="O4104" t="s">
        <v>53</v>
      </c>
      <c r="P4104" t="s">
        <v>232</v>
      </c>
      <c r="Q4104" t="s">
        <v>106</v>
      </c>
      <c r="R4104" t="s">
        <v>3816</v>
      </c>
      <c r="S4104" t="str">
        <f t="shared" si="60"/>
        <v>CHIPANA MAMANI, SERGIO ROGELIO</v>
      </c>
      <c r="T4104" t="s">
        <v>52</v>
      </c>
      <c r="U4104" t="s">
        <v>48</v>
      </c>
      <c r="V4104" t="s">
        <v>49</v>
      </c>
      <c r="W4104" t="s">
        <v>19893</v>
      </c>
      <c r="X4104" s="126">
        <v>23111</v>
      </c>
      <c r="Y4104" t="s">
        <v>3817</v>
      </c>
      <c r="AB4104" t="s">
        <v>38</v>
      </c>
      <c r="AC4104" t="s">
        <v>39</v>
      </c>
      <c r="AD4104" t="s">
        <v>40</v>
      </c>
    </row>
    <row r="4105" spans="1:30" x14ac:dyDescent="0.25">
      <c r="A4105" t="s">
        <v>3818</v>
      </c>
      <c r="B4105" t="s">
        <v>377</v>
      </c>
      <c r="C4105" t="s">
        <v>28</v>
      </c>
      <c r="D4105" t="s">
        <v>29</v>
      </c>
      <c r="E4105" t="s">
        <v>368</v>
      </c>
      <c r="F4105" t="s">
        <v>3809</v>
      </c>
      <c r="G4105" t="s">
        <v>3810</v>
      </c>
      <c r="H4105" t="s">
        <v>6354</v>
      </c>
      <c r="I4105" t="s">
        <v>6165</v>
      </c>
      <c r="J4105" t="s">
        <v>3818</v>
      </c>
      <c r="K4105" t="s">
        <v>31</v>
      </c>
      <c r="L4105" t="s">
        <v>31</v>
      </c>
      <c r="M4105" t="s">
        <v>42</v>
      </c>
      <c r="N4105" t="s">
        <v>43</v>
      </c>
      <c r="O4105" t="s">
        <v>15929</v>
      </c>
      <c r="P4105" t="s">
        <v>76</v>
      </c>
      <c r="Q4105" t="s">
        <v>131</v>
      </c>
      <c r="R4105" t="s">
        <v>6517</v>
      </c>
      <c r="S4105" t="str">
        <f t="shared" si="60"/>
        <v>CONDORI MACHACA, JACINTA</v>
      </c>
      <c r="T4105" t="s">
        <v>47</v>
      </c>
      <c r="U4105" t="s">
        <v>48</v>
      </c>
      <c r="V4105" t="s">
        <v>49</v>
      </c>
      <c r="W4105" t="s">
        <v>19894</v>
      </c>
      <c r="X4105" s="126">
        <v>23265</v>
      </c>
      <c r="Y4105" t="s">
        <v>15930</v>
      </c>
      <c r="AB4105" t="s">
        <v>38</v>
      </c>
      <c r="AC4105" t="s">
        <v>39</v>
      </c>
      <c r="AD4105" t="s">
        <v>40</v>
      </c>
    </row>
    <row r="4106" spans="1:30" x14ac:dyDescent="0.25">
      <c r="A4106" t="s">
        <v>3821</v>
      </c>
      <c r="B4106" t="s">
        <v>377</v>
      </c>
      <c r="C4106" t="s">
        <v>28</v>
      </c>
      <c r="D4106" t="s">
        <v>29</v>
      </c>
      <c r="E4106" t="s">
        <v>368</v>
      </c>
      <c r="F4106" t="s">
        <v>3809</v>
      </c>
      <c r="G4106" t="s">
        <v>3810</v>
      </c>
      <c r="H4106" t="s">
        <v>6354</v>
      </c>
      <c r="I4106" t="s">
        <v>6165</v>
      </c>
      <c r="J4106" t="s">
        <v>3821</v>
      </c>
      <c r="K4106" t="s">
        <v>31</v>
      </c>
      <c r="L4106" t="s">
        <v>31</v>
      </c>
      <c r="M4106" t="s">
        <v>42</v>
      </c>
      <c r="N4106" t="s">
        <v>61</v>
      </c>
      <c r="O4106" t="s">
        <v>15931</v>
      </c>
      <c r="P4106" t="s">
        <v>23723</v>
      </c>
      <c r="Q4106" t="s">
        <v>76</v>
      </c>
      <c r="R4106" t="s">
        <v>23724</v>
      </c>
      <c r="S4106" s="189" t="s">
        <v>235</v>
      </c>
      <c r="T4106" t="s">
        <v>64</v>
      </c>
      <c r="U4106" t="s">
        <v>48</v>
      </c>
      <c r="V4106" t="s">
        <v>49</v>
      </c>
      <c r="W4106" t="s">
        <v>23725</v>
      </c>
      <c r="X4106" s="126">
        <v>31622</v>
      </c>
      <c r="Y4106" t="s">
        <v>23726</v>
      </c>
      <c r="Z4106" s="126">
        <v>44256</v>
      </c>
      <c r="AA4106" s="126">
        <v>44561</v>
      </c>
      <c r="AB4106" t="s">
        <v>38</v>
      </c>
      <c r="AC4106" t="s">
        <v>6628</v>
      </c>
      <c r="AD4106" t="s">
        <v>40</v>
      </c>
    </row>
    <row r="4107" spans="1:30" x14ac:dyDescent="0.25">
      <c r="A4107" t="s">
        <v>3823</v>
      </c>
      <c r="B4107" t="s">
        <v>377</v>
      </c>
      <c r="C4107" t="s">
        <v>28</v>
      </c>
      <c r="D4107" t="s">
        <v>29</v>
      </c>
      <c r="E4107" t="s">
        <v>368</v>
      </c>
      <c r="F4107" t="s">
        <v>3809</v>
      </c>
      <c r="G4107" t="s">
        <v>3810</v>
      </c>
      <c r="H4107" t="s">
        <v>6354</v>
      </c>
      <c r="I4107" t="s">
        <v>6165</v>
      </c>
      <c r="J4107" t="s">
        <v>3823</v>
      </c>
      <c r="K4107" t="s">
        <v>31</v>
      </c>
      <c r="L4107" t="s">
        <v>31</v>
      </c>
      <c r="M4107" t="s">
        <v>42</v>
      </c>
      <c r="N4107" t="s">
        <v>43</v>
      </c>
      <c r="O4107" t="s">
        <v>3824</v>
      </c>
      <c r="P4107" t="s">
        <v>2318</v>
      </c>
      <c r="Q4107" t="s">
        <v>1019</v>
      </c>
      <c r="R4107" t="s">
        <v>3825</v>
      </c>
      <c r="S4107" t="str">
        <f t="shared" si="60"/>
        <v>GONZA SUCASAIRE, JOSE HECTOR</v>
      </c>
      <c r="T4107" t="s">
        <v>47</v>
      </c>
      <c r="U4107" t="s">
        <v>48</v>
      </c>
      <c r="V4107" t="s">
        <v>49</v>
      </c>
      <c r="W4107" t="s">
        <v>19895</v>
      </c>
      <c r="X4107" s="126">
        <v>26673</v>
      </c>
      <c r="Y4107" t="s">
        <v>3826</v>
      </c>
      <c r="AB4107" t="s">
        <v>38</v>
      </c>
      <c r="AC4107" t="s">
        <v>39</v>
      </c>
      <c r="AD4107" t="s">
        <v>40</v>
      </c>
    </row>
    <row r="4108" spans="1:30" x14ac:dyDescent="0.25">
      <c r="A4108" t="s">
        <v>3827</v>
      </c>
      <c r="B4108" t="s">
        <v>377</v>
      </c>
      <c r="C4108" t="s">
        <v>28</v>
      </c>
      <c r="D4108" t="s">
        <v>29</v>
      </c>
      <c r="E4108" t="s">
        <v>368</v>
      </c>
      <c r="F4108" t="s">
        <v>3809</v>
      </c>
      <c r="G4108" t="s">
        <v>3810</v>
      </c>
      <c r="H4108" t="s">
        <v>6354</v>
      </c>
      <c r="I4108" t="s">
        <v>6165</v>
      </c>
      <c r="J4108" t="s">
        <v>3827</v>
      </c>
      <c r="K4108" t="s">
        <v>31</v>
      </c>
      <c r="L4108" t="s">
        <v>31</v>
      </c>
      <c r="M4108" t="s">
        <v>42</v>
      </c>
      <c r="N4108" t="s">
        <v>43</v>
      </c>
      <c r="O4108" t="s">
        <v>264</v>
      </c>
      <c r="P4108" t="s">
        <v>1025</v>
      </c>
      <c r="Q4108" t="s">
        <v>76</v>
      </c>
      <c r="R4108" t="s">
        <v>3828</v>
      </c>
      <c r="S4108" t="str">
        <f t="shared" si="60"/>
        <v>BAUTISTA CONDORI, NALDA VICTORIA</v>
      </c>
      <c r="T4108" t="s">
        <v>47</v>
      </c>
      <c r="U4108" t="s">
        <v>48</v>
      </c>
      <c r="V4108" t="s">
        <v>49</v>
      </c>
      <c r="W4108" t="s">
        <v>19896</v>
      </c>
      <c r="X4108" s="126">
        <v>27229</v>
      </c>
      <c r="Y4108" t="s">
        <v>3829</v>
      </c>
      <c r="AB4108" t="s">
        <v>38</v>
      </c>
      <c r="AC4108" t="s">
        <v>39</v>
      </c>
      <c r="AD4108" t="s">
        <v>40</v>
      </c>
    </row>
    <row r="4109" spans="1:30" x14ac:dyDescent="0.25">
      <c r="A4109" t="s">
        <v>3832</v>
      </c>
      <c r="B4109" t="s">
        <v>377</v>
      </c>
      <c r="C4109" t="s">
        <v>28</v>
      </c>
      <c r="D4109" t="s">
        <v>29</v>
      </c>
      <c r="E4109" t="s">
        <v>368</v>
      </c>
      <c r="F4109" t="s">
        <v>3830</v>
      </c>
      <c r="G4109" t="s">
        <v>3831</v>
      </c>
      <c r="H4109" t="s">
        <v>6354</v>
      </c>
      <c r="I4109" t="s">
        <v>577</v>
      </c>
      <c r="J4109" t="s">
        <v>3832</v>
      </c>
      <c r="K4109" t="s">
        <v>31</v>
      </c>
      <c r="L4109" t="s">
        <v>32</v>
      </c>
      <c r="M4109" t="s">
        <v>33</v>
      </c>
      <c r="N4109" t="s">
        <v>34</v>
      </c>
      <c r="O4109" t="s">
        <v>3833</v>
      </c>
      <c r="P4109" t="s">
        <v>133</v>
      </c>
      <c r="Q4109" t="s">
        <v>520</v>
      </c>
      <c r="R4109" t="s">
        <v>1033</v>
      </c>
      <c r="S4109" t="str">
        <f t="shared" si="60"/>
        <v>CRUZ SALAZAR, PERCY</v>
      </c>
      <c r="T4109" t="s">
        <v>59</v>
      </c>
      <c r="U4109" t="s">
        <v>37</v>
      </c>
      <c r="V4109" t="s">
        <v>162</v>
      </c>
      <c r="W4109" t="s">
        <v>19897</v>
      </c>
      <c r="X4109" s="126">
        <v>25617</v>
      </c>
      <c r="Y4109" t="s">
        <v>3834</v>
      </c>
      <c r="Z4109" s="126">
        <v>44240</v>
      </c>
      <c r="AB4109" t="s">
        <v>38</v>
      </c>
      <c r="AC4109" t="s">
        <v>39</v>
      </c>
      <c r="AD4109" t="s">
        <v>40</v>
      </c>
    </row>
    <row r="4110" spans="1:30" x14ac:dyDescent="0.25">
      <c r="A4110" t="s">
        <v>3835</v>
      </c>
      <c r="B4110" t="s">
        <v>377</v>
      </c>
      <c r="C4110" t="s">
        <v>28</v>
      </c>
      <c r="D4110" t="s">
        <v>29</v>
      </c>
      <c r="E4110" t="s">
        <v>368</v>
      </c>
      <c r="F4110" t="s">
        <v>3830</v>
      </c>
      <c r="G4110" t="s">
        <v>3831</v>
      </c>
      <c r="H4110" t="s">
        <v>6354</v>
      </c>
      <c r="I4110" t="s">
        <v>577</v>
      </c>
      <c r="J4110" t="s">
        <v>3835</v>
      </c>
      <c r="K4110" t="s">
        <v>31</v>
      </c>
      <c r="L4110" t="s">
        <v>31</v>
      </c>
      <c r="M4110" t="s">
        <v>42</v>
      </c>
      <c r="N4110" t="s">
        <v>43</v>
      </c>
      <c r="O4110" t="s">
        <v>53</v>
      </c>
      <c r="P4110" t="s">
        <v>218</v>
      </c>
      <c r="Q4110" t="s">
        <v>362</v>
      </c>
      <c r="R4110" t="s">
        <v>3836</v>
      </c>
      <c r="S4110" t="str">
        <f t="shared" si="60"/>
        <v>PARI ESCOBAR, JUAN RUPERTO</v>
      </c>
      <c r="T4110" t="s">
        <v>52</v>
      </c>
      <c r="U4110" t="s">
        <v>48</v>
      </c>
      <c r="V4110" t="s">
        <v>49</v>
      </c>
      <c r="W4110" t="s">
        <v>19898</v>
      </c>
      <c r="X4110" s="126">
        <v>21995</v>
      </c>
      <c r="Y4110" t="s">
        <v>3837</v>
      </c>
      <c r="AB4110" t="s">
        <v>38</v>
      </c>
      <c r="AC4110" t="s">
        <v>39</v>
      </c>
      <c r="AD4110" t="s">
        <v>40</v>
      </c>
    </row>
    <row r="4111" spans="1:30" x14ac:dyDescent="0.25">
      <c r="A4111" t="s">
        <v>3838</v>
      </c>
      <c r="B4111" t="s">
        <v>377</v>
      </c>
      <c r="C4111" t="s">
        <v>28</v>
      </c>
      <c r="D4111" t="s">
        <v>29</v>
      </c>
      <c r="E4111" t="s">
        <v>368</v>
      </c>
      <c r="F4111" t="s">
        <v>3830</v>
      </c>
      <c r="G4111" t="s">
        <v>3831</v>
      </c>
      <c r="H4111" t="s">
        <v>6354</v>
      </c>
      <c r="I4111" t="s">
        <v>577</v>
      </c>
      <c r="J4111" t="s">
        <v>3838</v>
      </c>
      <c r="K4111" t="s">
        <v>31</v>
      </c>
      <c r="L4111" t="s">
        <v>31</v>
      </c>
      <c r="M4111" t="s">
        <v>42</v>
      </c>
      <c r="N4111" t="s">
        <v>43</v>
      </c>
      <c r="O4111" t="s">
        <v>3839</v>
      </c>
      <c r="P4111" t="s">
        <v>239</v>
      </c>
      <c r="Q4111" t="s">
        <v>152</v>
      </c>
      <c r="R4111" t="s">
        <v>3840</v>
      </c>
      <c r="S4111" t="str">
        <f t="shared" si="60"/>
        <v>URVIOLA RAMOS, OSCAR RUBEN</v>
      </c>
      <c r="T4111" t="s">
        <v>47</v>
      </c>
      <c r="U4111" t="s">
        <v>48</v>
      </c>
      <c r="V4111" t="s">
        <v>49</v>
      </c>
      <c r="W4111" t="s">
        <v>19899</v>
      </c>
      <c r="X4111" s="126">
        <v>24792</v>
      </c>
      <c r="Y4111" t="s">
        <v>3841</v>
      </c>
      <c r="AB4111" t="s">
        <v>38</v>
      </c>
      <c r="AC4111" t="s">
        <v>39</v>
      </c>
      <c r="AD4111" t="s">
        <v>40</v>
      </c>
    </row>
    <row r="4112" spans="1:30" x14ac:dyDescent="0.25">
      <c r="A4112" t="s">
        <v>3842</v>
      </c>
      <c r="B4112" t="s">
        <v>377</v>
      </c>
      <c r="C4112" t="s">
        <v>28</v>
      </c>
      <c r="D4112" t="s">
        <v>29</v>
      </c>
      <c r="E4112" t="s">
        <v>368</v>
      </c>
      <c r="F4112" t="s">
        <v>3830</v>
      </c>
      <c r="G4112" t="s">
        <v>3831</v>
      </c>
      <c r="H4112" t="s">
        <v>6354</v>
      </c>
      <c r="I4112" t="s">
        <v>577</v>
      </c>
      <c r="J4112" t="s">
        <v>3842</v>
      </c>
      <c r="K4112" t="s">
        <v>31</v>
      </c>
      <c r="L4112" t="s">
        <v>31</v>
      </c>
      <c r="M4112" t="s">
        <v>42</v>
      </c>
      <c r="N4112" t="s">
        <v>61</v>
      </c>
      <c r="O4112" t="s">
        <v>3843</v>
      </c>
      <c r="P4112" t="s">
        <v>135</v>
      </c>
      <c r="Q4112" t="s">
        <v>255</v>
      </c>
      <c r="R4112" t="s">
        <v>23727</v>
      </c>
      <c r="S4112" s="189" t="s">
        <v>235</v>
      </c>
      <c r="T4112" t="s">
        <v>64</v>
      </c>
      <c r="U4112" t="s">
        <v>48</v>
      </c>
      <c r="V4112" t="s">
        <v>49</v>
      </c>
      <c r="W4112" t="s">
        <v>23728</v>
      </c>
      <c r="X4112" s="126">
        <v>32683</v>
      </c>
      <c r="Y4112" t="s">
        <v>23729</v>
      </c>
      <c r="Z4112" s="126">
        <v>44256</v>
      </c>
      <c r="AA4112" s="126">
        <v>44561</v>
      </c>
      <c r="AB4112" t="s">
        <v>38</v>
      </c>
      <c r="AC4112" t="s">
        <v>6628</v>
      </c>
      <c r="AD4112" t="s">
        <v>40</v>
      </c>
    </row>
    <row r="4113" spans="1:30" x14ac:dyDescent="0.25">
      <c r="A4113" t="s">
        <v>3844</v>
      </c>
      <c r="B4113" t="s">
        <v>377</v>
      </c>
      <c r="C4113" t="s">
        <v>28</v>
      </c>
      <c r="D4113" t="s">
        <v>29</v>
      </c>
      <c r="E4113" t="s">
        <v>368</v>
      </c>
      <c r="F4113" t="s">
        <v>3830</v>
      </c>
      <c r="G4113" t="s">
        <v>3831</v>
      </c>
      <c r="H4113" t="s">
        <v>6354</v>
      </c>
      <c r="I4113" t="s">
        <v>577</v>
      </c>
      <c r="J4113" t="s">
        <v>3844</v>
      </c>
      <c r="K4113" t="s">
        <v>31</v>
      </c>
      <c r="L4113" t="s">
        <v>31</v>
      </c>
      <c r="M4113" t="s">
        <v>2642</v>
      </c>
      <c r="N4113" t="s">
        <v>43</v>
      </c>
      <c r="O4113" t="s">
        <v>53</v>
      </c>
      <c r="P4113" t="s">
        <v>67</v>
      </c>
      <c r="Q4113" t="s">
        <v>3502</v>
      </c>
      <c r="R4113" t="s">
        <v>636</v>
      </c>
      <c r="S4113" t="str">
        <f t="shared" si="60"/>
        <v>CHOQUE JALANOCA, TEOFILO</v>
      </c>
      <c r="T4113" t="s">
        <v>52</v>
      </c>
      <c r="U4113" t="s">
        <v>48</v>
      </c>
      <c r="V4113" t="s">
        <v>2645</v>
      </c>
      <c r="W4113" t="s">
        <v>19900</v>
      </c>
      <c r="X4113" s="126">
        <v>21746</v>
      </c>
      <c r="Y4113" t="s">
        <v>3845</v>
      </c>
      <c r="Z4113" s="126">
        <v>44256</v>
      </c>
      <c r="AA4113" s="126">
        <v>44561</v>
      </c>
      <c r="AB4113" t="s">
        <v>38</v>
      </c>
      <c r="AC4113" t="s">
        <v>39</v>
      </c>
      <c r="AD4113" t="s">
        <v>40</v>
      </c>
    </row>
    <row r="4114" spans="1:30" x14ac:dyDescent="0.25">
      <c r="B4114" t="s">
        <v>377</v>
      </c>
      <c r="C4114" t="s">
        <v>28</v>
      </c>
      <c r="D4114" t="s">
        <v>29</v>
      </c>
      <c r="E4114" t="s">
        <v>368</v>
      </c>
      <c r="F4114" t="s">
        <v>3830</v>
      </c>
      <c r="G4114" t="s">
        <v>3831</v>
      </c>
      <c r="H4114" t="s">
        <v>6354</v>
      </c>
      <c r="I4114" t="s">
        <v>577</v>
      </c>
      <c r="J4114" t="s">
        <v>3844</v>
      </c>
      <c r="K4114" t="s">
        <v>31</v>
      </c>
      <c r="L4114" t="s">
        <v>31</v>
      </c>
      <c r="M4114" t="s">
        <v>42</v>
      </c>
      <c r="N4114" t="s">
        <v>61</v>
      </c>
      <c r="O4114" t="s">
        <v>19901</v>
      </c>
      <c r="P4114" t="s">
        <v>23730</v>
      </c>
      <c r="Q4114" t="s">
        <v>106</v>
      </c>
      <c r="R4114" t="s">
        <v>14122</v>
      </c>
      <c r="S4114" s="189" t="s">
        <v>235</v>
      </c>
      <c r="T4114" t="s">
        <v>64</v>
      </c>
      <c r="U4114" t="s">
        <v>784</v>
      </c>
      <c r="V4114" t="s">
        <v>49</v>
      </c>
      <c r="W4114" t="s">
        <v>23731</v>
      </c>
      <c r="X4114" s="126">
        <v>27138</v>
      </c>
      <c r="Y4114" t="s">
        <v>23732</v>
      </c>
      <c r="Z4114" s="126">
        <v>44256</v>
      </c>
      <c r="AA4114" s="126">
        <v>44561</v>
      </c>
      <c r="AB4114" t="s">
        <v>302</v>
      </c>
      <c r="AC4114" t="s">
        <v>6628</v>
      </c>
      <c r="AD4114" t="s">
        <v>40</v>
      </c>
    </row>
    <row r="4115" spans="1:30" x14ac:dyDescent="0.25">
      <c r="A4115" t="s">
        <v>3846</v>
      </c>
      <c r="B4115" t="s">
        <v>377</v>
      </c>
      <c r="C4115" t="s">
        <v>28</v>
      </c>
      <c r="D4115" t="s">
        <v>29</v>
      </c>
      <c r="E4115" t="s">
        <v>368</v>
      </c>
      <c r="F4115" t="s">
        <v>3830</v>
      </c>
      <c r="G4115" t="s">
        <v>3831</v>
      </c>
      <c r="H4115" t="s">
        <v>6354</v>
      </c>
      <c r="I4115" t="s">
        <v>577</v>
      </c>
      <c r="J4115" t="s">
        <v>3846</v>
      </c>
      <c r="K4115" t="s">
        <v>31</v>
      </c>
      <c r="L4115" t="s">
        <v>31</v>
      </c>
      <c r="M4115" t="s">
        <v>42</v>
      </c>
      <c r="N4115" t="s">
        <v>61</v>
      </c>
      <c r="O4115" t="s">
        <v>14480</v>
      </c>
      <c r="P4115" t="s">
        <v>126</v>
      </c>
      <c r="Q4115" t="s">
        <v>230</v>
      </c>
      <c r="R4115" t="s">
        <v>23733</v>
      </c>
      <c r="S4115" s="189" t="s">
        <v>235</v>
      </c>
      <c r="T4115" t="s">
        <v>64</v>
      </c>
      <c r="U4115" t="s">
        <v>48</v>
      </c>
      <c r="V4115" t="s">
        <v>49</v>
      </c>
      <c r="W4115" t="s">
        <v>23734</v>
      </c>
      <c r="X4115" s="126">
        <v>30184</v>
      </c>
      <c r="Y4115" t="s">
        <v>23735</v>
      </c>
      <c r="Z4115" s="126">
        <v>44256</v>
      </c>
      <c r="AA4115" s="126">
        <v>44561</v>
      </c>
      <c r="AB4115" t="s">
        <v>38</v>
      </c>
      <c r="AC4115" t="s">
        <v>6628</v>
      </c>
      <c r="AD4115" t="s">
        <v>40</v>
      </c>
    </row>
    <row r="4116" spans="1:30" x14ac:dyDescent="0.25">
      <c r="A4116" t="s">
        <v>3847</v>
      </c>
      <c r="B4116" t="s">
        <v>377</v>
      </c>
      <c r="C4116" t="s">
        <v>28</v>
      </c>
      <c r="D4116" t="s">
        <v>29</v>
      </c>
      <c r="E4116" t="s">
        <v>368</v>
      </c>
      <c r="F4116" t="s">
        <v>3830</v>
      </c>
      <c r="G4116" t="s">
        <v>3831</v>
      </c>
      <c r="H4116" t="s">
        <v>6354</v>
      </c>
      <c r="I4116" t="s">
        <v>577</v>
      </c>
      <c r="J4116" t="s">
        <v>3847</v>
      </c>
      <c r="K4116" t="s">
        <v>31</v>
      </c>
      <c r="L4116" t="s">
        <v>31</v>
      </c>
      <c r="M4116" t="s">
        <v>2549</v>
      </c>
      <c r="N4116" t="s">
        <v>43</v>
      </c>
      <c r="O4116" t="s">
        <v>3848</v>
      </c>
      <c r="P4116" t="s">
        <v>227</v>
      </c>
      <c r="Q4116" t="s">
        <v>193</v>
      </c>
      <c r="R4116" t="s">
        <v>3849</v>
      </c>
      <c r="S4116" t="str">
        <f t="shared" si="60"/>
        <v>JIMENEZ APAZA, MELECIA</v>
      </c>
      <c r="T4116" t="s">
        <v>59</v>
      </c>
      <c r="U4116" t="s">
        <v>48</v>
      </c>
      <c r="V4116" t="s">
        <v>2550</v>
      </c>
      <c r="W4116" t="s">
        <v>19902</v>
      </c>
      <c r="X4116" s="126">
        <v>25103</v>
      </c>
      <c r="Y4116" t="s">
        <v>3850</v>
      </c>
      <c r="Z4116" s="126">
        <v>44256</v>
      </c>
      <c r="AA4116" s="126">
        <v>44561</v>
      </c>
      <c r="AB4116" t="s">
        <v>38</v>
      </c>
      <c r="AC4116" t="s">
        <v>39</v>
      </c>
      <c r="AD4116" t="s">
        <v>40</v>
      </c>
    </row>
    <row r="4117" spans="1:30" x14ac:dyDescent="0.25">
      <c r="B4117" t="s">
        <v>377</v>
      </c>
      <c r="C4117" t="s">
        <v>28</v>
      </c>
      <c r="D4117" t="s">
        <v>29</v>
      </c>
      <c r="E4117" t="s">
        <v>368</v>
      </c>
      <c r="F4117" t="s">
        <v>3830</v>
      </c>
      <c r="G4117" t="s">
        <v>3831</v>
      </c>
      <c r="H4117" t="s">
        <v>6354</v>
      </c>
      <c r="I4117" t="s">
        <v>577</v>
      </c>
      <c r="J4117" t="s">
        <v>3847</v>
      </c>
      <c r="K4117" t="s">
        <v>31</v>
      </c>
      <c r="L4117" t="s">
        <v>31</v>
      </c>
      <c r="M4117" t="s">
        <v>42</v>
      </c>
      <c r="N4117" t="s">
        <v>61</v>
      </c>
      <c r="O4117" t="s">
        <v>19903</v>
      </c>
      <c r="P4117" t="s">
        <v>379</v>
      </c>
      <c r="Q4117" t="s">
        <v>23736</v>
      </c>
      <c r="R4117" t="s">
        <v>23737</v>
      </c>
      <c r="S4117" s="189" t="s">
        <v>235</v>
      </c>
      <c r="T4117" t="s">
        <v>64</v>
      </c>
      <c r="U4117" t="s">
        <v>784</v>
      </c>
      <c r="V4117" t="s">
        <v>49</v>
      </c>
      <c r="W4117" t="s">
        <v>23738</v>
      </c>
      <c r="X4117" s="126">
        <v>29624</v>
      </c>
      <c r="Y4117" t="s">
        <v>23739</v>
      </c>
      <c r="Z4117" s="126">
        <v>44256</v>
      </c>
      <c r="AA4117" s="126">
        <v>44561</v>
      </c>
      <c r="AB4117" t="s">
        <v>302</v>
      </c>
      <c r="AC4117" t="s">
        <v>6628</v>
      </c>
      <c r="AD4117" t="s">
        <v>40</v>
      </c>
    </row>
    <row r="4118" spans="1:30" x14ac:dyDescent="0.25">
      <c r="B4118" t="s">
        <v>377</v>
      </c>
      <c r="C4118" t="s">
        <v>28</v>
      </c>
      <c r="D4118" t="s">
        <v>29</v>
      </c>
      <c r="E4118" t="s">
        <v>368</v>
      </c>
      <c r="F4118" t="s">
        <v>3830</v>
      </c>
      <c r="G4118" t="s">
        <v>3831</v>
      </c>
      <c r="H4118" t="s">
        <v>6354</v>
      </c>
      <c r="I4118" t="s">
        <v>577</v>
      </c>
      <c r="J4118" t="s">
        <v>3851</v>
      </c>
      <c r="K4118" t="s">
        <v>31</v>
      </c>
      <c r="L4118" t="s">
        <v>31</v>
      </c>
      <c r="M4118" t="s">
        <v>42</v>
      </c>
      <c r="N4118" t="s">
        <v>61</v>
      </c>
      <c r="O4118" t="s">
        <v>19904</v>
      </c>
      <c r="P4118" t="s">
        <v>45</v>
      </c>
      <c r="Q4118" t="s">
        <v>75</v>
      </c>
      <c r="R4118" t="s">
        <v>23740</v>
      </c>
      <c r="S4118" s="189" t="s">
        <v>235</v>
      </c>
      <c r="T4118" t="s">
        <v>64</v>
      </c>
      <c r="U4118" t="s">
        <v>784</v>
      </c>
      <c r="V4118" t="s">
        <v>49</v>
      </c>
      <c r="W4118" t="s">
        <v>23741</v>
      </c>
      <c r="X4118" s="126">
        <v>28251</v>
      </c>
      <c r="Y4118" t="s">
        <v>23742</v>
      </c>
      <c r="Z4118" s="126">
        <v>44256</v>
      </c>
      <c r="AA4118" s="126">
        <v>44561</v>
      </c>
      <c r="AB4118" t="s">
        <v>302</v>
      </c>
      <c r="AC4118" t="s">
        <v>6628</v>
      </c>
      <c r="AD4118" t="s">
        <v>40</v>
      </c>
    </row>
    <row r="4119" spans="1:30" x14ac:dyDescent="0.25">
      <c r="A4119" t="s">
        <v>3851</v>
      </c>
      <c r="B4119" t="s">
        <v>377</v>
      </c>
      <c r="C4119" t="s">
        <v>28</v>
      </c>
      <c r="D4119" t="s">
        <v>29</v>
      </c>
      <c r="E4119" t="s">
        <v>368</v>
      </c>
      <c r="F4119" t="s">
        <v>3830</v>
      </c>
      <c r="G4119" t="s">
        <v>3831</v>
      </c>
      <c r="H4119" t="s">
        <v>6354</v>
      </c>
      <c r="I4119" t="s">
        <v>577</v>
      </c>
      <c r="J4119" t="s">
        <v>3851</v>
      </c>
      <c r="K4119" t="s">
        <v>31</v>
      </c>
      <c r="L4119" t="s">
        <v>31</v>
      </c>
      <c r="M4119" t="s">
        <v>2549</v>
      </c>
      <c r="N4119" t="s">
        <v>43</v>
      </c>
      <c r="O4119" t="s">
        <v>1087</v>
      </c>
      <c r="P4119" t="s">
        <v>75</v>
      </c>
      <c r="Q4119" t="s">
        <v>294</v>
      </c>
      <c r="R4119" t="s">
        <v>14481</v>
      </c>
      <c r="S4119" t="str">
        <f t="shared" si="60"/>
        <v>QUISPE FIGUEROA, MATEO</v>
      </c>
      <c r="T4119" t="s">
        <v>36</v>
      </c>
      <c r="U4119" t="s">
        <v>48</v>
      </c>
      <c r="V4119" t="s">
        <v>2550</v>
      </c>
      <c r="W4119" t="s">
        <v>19905</v>
      </c>
      <c r="X4119" s="126">
        <v>27658</v>
      </c>
      <c r="Y4119" t="s">
        <v>14482</v>
      </c>
      <c r="Z4119" s="126">
        <v>44256</v>
      </c>
      <c r="AA4119" s="126">
        <v>44561</v>
      </c>
      <c r="AB4119" t="s">
        <v>38</v>
      </c>
      <c r="AC4119" t="s">
        <v>39</v>
      </c>
      <c r="AD4119" t="s">
        <v>40</v>
      </c>
    </row>
    <row r="4120" spans="1:30" x14ac:dyDescent="0.25">
      <c r="A4120" t="s">
        <v>3852</v>
      </c>
      <c r="B4120" t="s">
        <v>377</v>
      </c>
      <c r="C4120" t="s">
        <v>28</v>
      </c>
      <c r="D4120" t="s">
        <v>29</v>
      </c>
      <c r="E4120" t="s">
        <v>368</v>
      </c>
      <c r="F4120" t="s">
        <v>3830</v>
      </c>
      <c r="G4120" t="s">
        <v>3831</v>
      </c>
      <c r="H4120" t="s">
        <v>6354</v>
      </c>
      <c r="I4120" t="s">
        <v>577</v>
      </c>
      <c r="J4120" t="s">
        <v>3852</v>
      </c>
      <c r="K4120" t="s">
        <v>31</v>
      </c>
      <c r="L4120" t="s">
        <v>31</v>
      </c>
      <c r="M4120" t="s">
        <v>42</v>
      </c>
      <c r="N4120" t="s">
        <v>61</v>
      </c>
      <c r="O4120" t="s">
        <v>15932</v>
      </c>
      <c r="P4120" t="s">
        <v>75</v>
      </c>
      <c r="Q4120" t="s">
        <v>548</v>
      </c>
      <c r="R4120" t="s">
        <v>613</v>
      </c>
      <c r="S4120" s="189" t="s">
        <v>235</v>
      </c>
      <c r="T4120" t="s">
        <v>64</v>
      </c>
      <c r="U4120" t="s">
        <v>48</v>
      </c>
      <c r="V4120" t="s">
        <v>49</v>
      </c>
      <c r="W4120" t="s">
        <v>23743</v>
      </c>
      <c r="X4120" s="126">
        <v>26866</v>
      </c>
      <c r="Y4120" t="s">
        <v>23744</v>
      </c>
      <c r="Z4120" s="126">
        <v>44256</v>
      </c>
      <c r="AA4120" s="126">
        <v>44561</v>
      </c>
      <c r="AB4120" t="s">
        <v>38</v>
      </c>
      <c r="AC4120" t="s">
        <v>6628</v>
      </c>
      <c r="AD4120" t="s">
        <v>40</v>
      </c>
    </row>
    <row r="4121" spans="1:30" x14ac:dyDescent="0.25">
      <c r="A4121" t="s">
        <v>3853</v>
      </c>
      <c r="B4121" t="s">
        <v>377</v>
      </c>
      <c r="C4121" t="s">
        <v>28</v>
      </c>
      <c r="D4121" t="s">
        <v>29</v>
      </c>
      <c r="E4121" t="s">
        <v>368</v>
      </c>
      <c r="F4121" t="s">
        <v>3830</v>
      </c>
      <c r="G4121" t="s">
        <v>3831</v>
      </c>
      <c r="H4121" t="s">
        <v>6354</v>
      </c>
      <c r="I4121" t="s">
        <v>577</v>
      </c>
      <c r="J4121" t="s">
        <v>3853</v>
      </c>
      <c r="K4121" t="s">
        <v>31</v>
      </c>
      <c r="L4121" t="s">
        <v>31</v>
      </c>
      <c r="M4121" t="s">
        <v>42</v>
      </c>
      <c r="N4121" t="s">
        <v>43</v>
      </c>
      <c r="O4121" t="s">
        <v>3854</v>
      </c>
      <c r="P4121" t="s">
        <v>76</v>
      </c>
      <c r="Q4121" t="s">
        <v>134</v>
      </c>
      <c r="R4121" t="s">
        <v>9093</v>
      </c>
      <c r="S4121" t="str">
        <f t="shared" si="60"/>
        <v>CONDORI PALOMINO, ROSA LUZ</v>
      </c>
      <c r="T4121" t="s">
        <v>59</v>
      </c>
      <c r="U4121" t="s">
        <v>48</v>
      </c>
      <c r="V4121" t="s">
        <v>49</v>
      </c>
      <c r="W4121" t="s">
        <v>19906</v>
      </c>
      <c r="X4121" s="126">
        <v>24637</v>
      </c>
      <c r="Y4121" t="s">
        <v>15933</v>
      </c>
      <c r="AB4121" t="s">
        <v>38</v>
      </c>
      <c r="AC4121" t="s">
        <v>39</v>
      </c>
      <c r="AD4121" t="s">
        <v>40</v>
      </c>
    </row>
    <row r="4122" spans="1:30" x14ac:dyDescent="0.25">
      <c r="B4122" t="s">
        <v>377</v>
      </c>
      <c r="C4122" t="s">
        <v>28</v>
      </c>
      <c r="D4122" t="s">
        <v>29</v>
      </c>
      <c r="E4122" t="s">
        <v>368</v>
      </c>
      <c r="F4122" t="s">
        <v>3830</v>
      </c>
      <c r="G4122" t="s">
        <v>3831</v>
      </c>
      <c r="H4122" t="s">
        <v>6354</v>
      </c>
      <c r="I4122" t="s">
        <v>577</v>
      </c>
      <c r="J4122" t="s">
        <v>3855</v>
      </c>
      <c r="K4122" t="s">
        <v>31</v>
      </c>
      <c r="L4122" t="s">
        <v>31</v>
      </c>
      <c r="M4122" t="s">
        <v>42</v>
      </c>
      <c r="N4122" t="s">
        <v>61</v>
      </c>
      <c r="O4122" t="s">
        <v>19907</v>
      </c>
      <c r="P4122" t="s">
        <v>106</v>
      </c>
      <c r="Q4122" t="s">
        <v>152</v>
      </c>
      <c r="R4122" t="s">
        <v>23745</v>
      </c>
      <c r="S4122" s="189" t="s">
        <v>235</v>
      </c>
      <c r="T4122" t="s">
        <v>64</v>
      </c>
      <c r="U4122" t="s">
        <v>48</v>
      </c>
      <c r="V4122" t="s">
        <v>49</v>
      </c>
      <c r="W4122" t="s">
        <v>23746</v>
      </c>
      <c r="X4122" s="126">
        <v>29868</v>
      </c>
      <c r="Y4122" t="s">
        <v>23747</v>
      </c>
      <c r="Z4122" s="126">
        <v>44337</v>
      </c>
      <c r="AA4122" s="126">
        <v>44561</v>
      </c>
      <c r="AB4122" t="s">
        <v>302</v>
      </c>
      <c r="AC4122" t="s">
        <v>6628</v>
      </c>
      <c r="AD4122" t="s">
        <v>40</v>
      </c>
    </row>
    <row r="4123" spans="1:30" x14ac:dyDescent="0.25">
      <c r="A4123" t="s">
        <v>3855</v>
      </c>
      <c r="B4123" t="s">
        <v>377</v>
      </c>
      <c r="C4123" t="s">
        <v>28</v>
      </c>
      <c r="D4123" t="s">
        <v>29</v>
      </c>
      <c r="E4123" t="s">
        <v>368</v>
      </c>
      <c r="F4123" t="s">
        <v>3830</v>
      </c>
      <c r="G4123" t="s">
        <v>3831</v>
      </c>
      <c r="H4123" t="s">
        <v>6354</v>
      </c>
      <c r="I4123" t="s">
        <v>577</v>
      </c>
      <c r="J4123" t="s">
        <v>3855</v>
      </c>
      <c r="K4123" t="s">
        <v>31</v>
      </c>
      <c r="L4123" t="s">
        <v>31</v>
      </c>
      <c r="M4123" t="s">
        <v>42</v>
      </c>
      <c r="N4123" t="s">
        <v>43</v>
      </c>
      <c r="O4123" t="s">
        <v>3856</v>
      </c>
      <c r="P4123" t="s">
        <v>75</v>
      </c>
      <c r="Q4123" t="s">
        <v>273</v>
      </c>
      <c r="R4123" t="s">
        <v>15934</v>
      </c>
      <c r="S4123" t="str">
        <f t="shared" si="60"/>
        <v>QUISPE CUTIPA, ORACIO</v>
      </c>
      <c r="T4123" t="s">
        <v>47</v>
      </c>
      <c r="U4123" t="s">
        <v>48</v>
      </c>
      <c r="V4123" t="s">
        <v>813</v>
      </c>
      <c r="W4123" t="s">
        <v>19908</v>
      </c>
      <c r="X4123" s="126">
        <v>23919</v>
      </c>
      <c r="Y4123" t="s">
        <v>15935</v>
      </c>
      <c r="Z4123" s="126">
        <v>44197</v>
      </c>
      <c r="AA4123" s="126">
        <v>44561</v>
      </c>
      <c r="AB4123" t="s">
        <v>38</v>
      </c>
      <c r="AC4123" t="s">
        <v>39</v>
      </c>
      <c r="AD4123" t="s">
        <v>40</v>
      </c>
    </row>
    <row r="4124" spans="1:30" x14ac:dyDescent="0.25">
      <c r="A4124" t="s">
        <v>3857</v>
      </c>
      <c r="B4124" t="s">
        <v>377</v>
      </c>
      <c r="C4124" t="s">
        <v>28</v>
      </c>
      <c r="D4124" t="s">
        <v>29</v>
      </c>
      <c r="E4124" t="s">
        <v>368</v>
      </c>
      <c r="F4124" t="s">
        <v>3830</v>
      </c>
      <c r="G4124" t="s">
        <v>3831</v>
      </c>
      <c r="H4124" t="s">
        <v>6354</v>
      </c>
      <c r="I4124" t="s">
        <v>577</v>
      </c>
      <c r="J4124" t="s">
        <v>3857</v>
      </c>
      <c r="K4124" t="s">
        <v>31</v>
      </c>
      <c r="L4124" t="s">
        <v>31</v>
      </c>
      <c r="M4124" t="s">
        <v>42</v>
      </c>
      <c r="N4124" t="s">
        <v>43</v>
      </c>
      <c r="O4124" t="s">
        <v>3858</v>
      </c>
      <c r="P4124" t="s">
        <v>152</v>
      </c>
      <c r="Q4124" t="s">
        <v>67</v>
      </c>
      <c r="R4124" t="s">
        <v>939</v>
      </c>
      <c r="S4124" t="str">
        <f t="shared" si="60"/>
        <v>RAMOS CHOQUE, CANDELARIA</v>
      </c>
      <c r="T4124" t="s">
        <v>64</v>
      </c>
      <c r="U4124" t="s">
        <v>48</v>
      </c>
      <c r="V4124" t="s">
        <v>49</v>
      </c>
      <c r="W4124" t="s">
        <v>19909</v>
      </c>
      <c r="X4124" s="126">
        <v>23899</v>
      </c>
      <c r="Y4124" t="s">
        <v>3859</v>
      </c>
      <c r="AB4124" t="s">
        <v>38</v>
      </c>
      <c r="AC4124" t="s">
        <v>39</v>
      </c>
      <c r="AD4124" t="s">
        <v>40</v>
      </c>
    </row>
    <row r="4125" spans="1:30" x14ac:dyDescent="0.25">
      <c r="A4125" t="s">
        <v>3860</v>
      </c>
      <c r="B4125" t="s">
        <v>377</v>
      </c>
      <c r="C4125" t="s">
        <v>28</v>
      </c>
      <c r="D4125" t="s">
        <v>29</v>
      </c>
      <c r="E4125" t="s">
        <v>368</v>
      </c>
      <c r="F4125" t="s">
        <v>3830</v>
      </c>
      <c r="G4125" t="s">
        <v>3831</v>
      </c>
      <c r="H4125" t="s">
        <v>6354</v>
      </c>
      <c r="I4125" t="s">
        <v>577</v>
      </c>
      <c r="J4125" t="s">
        <v>3860</v>
      </c>
      <c r="K4125" t="s">
        <v>31</v>
      </c>
      <c r="L4125" t="s">
        <v>31</v>
      </c>
      <c r="M4125" t="s">
        <v>42</v>
      </c>
      <c r="N4125" t="s">
        <v>61</v>
      </c>
      <c r="O4125" t="s">
        <v>19910</v>
      </c>
      <c r="P4125" t="s">
        <v>126</v>
      </c>
      <c r="Q4125" t="s">
        <v>387</v>
      </c>
      <c r="R4125" t="s">
        <v>863</v>
      </c>
      <c r="S4125" s="189" t="s">
        <v>235</v>
      </c>
      <c r="T4125" t="s">
        <v>64</v>
      </c>
      <c r="U4125" t="s">
        <v>48</v>
      </c>
      <c r="V4125" t="s">
        <v>49</v>
      </c>
      <c r="W4125" t="s">
        <v>23748</v>
      </c>
      <c r="X4125" s="126">
        <v>27790</v>
      </c>
      <c r="Y4125" t="s">
        <v>23749</v>
      </c>
      <c r="Z4125" s="126">
        <v>44256</v>
      </c>
      <c r="AA4125" s="126">
        <v>44561</v>
      </c>
      <c r="AB4125" t="s">
        <v>38</v>
      </c>
      <c r="AC4125" t="s">
        <v>6628</v>
      </c>
      <c r="AD4125" t="s">
        <v>40</v>
      </c>
    </row>
    <row r="4126" spans="1:30" x14ac:dyDescent="0.25">
      <c r="A4126" t="s">
        <v>19911</v>
      </c>
      <c r="B4126" t="s">
        <v>377</v>
      </c>
      <c r="C4126" t="s">
        <v>28</v>
      </c>
      <c r="D4126" t="s">
        <v>29</v>
      </c>
      <c r="E4126" t="s">
        <v>368</v>
      </c>
      <c r="F4126" t="s">
        <v>3830</v>
      </c>
      <c r="G4126" t="s">
        <v>3831</v>
      </c>
      <c r="H4126" t="s">
        <v>6354</v>
      </c>
      <c r="I4126" t="s">
        <v>577</v>
      </c>
      <c r="J4126" t="s">
        <v>19911</v>
      </c>
      <c r="K4126" t="s">
        <v>31</v>
      </c>
      <c r="L4126" t="s">
        <v>31</v>
      </c>
      <c r="M4126" t="s">
        <v>42</v>
      </c>
      <c r="N4126" t="s">
        <v>61</v>
      </c>
      <c r="O4126" t="s">
        <v>18689</v>
      </c>
      <c r="P4126" t="s">
        <v>379</v>
      </c>
      <c r="Q4126" t="s">
        <v>23736</v>
      </c>
      <c r="R4126" t="s">
        <v>23737</v>
      </c>
      <c r="S4126" s="189" t="s">
        <v>235</v>
      </c>
      <c r="T4126" t="s">
        <v>64</v>
      </c>
      <c r="U4126" t="s">
        <v>749</v>
      </c>
      <c r="V4126" t="s">
        <v>49</v>
      </c>
      <c r="W4126" t="s">
        <v>23738</v>
      </c>
      <c r="X4126" s="126">
        <v>29624</v>
      </c>
      <c r="Y4126" t="s">
        <v>23739</v>
      </c>
      <c r="Z4126" s="126">
        <v>44256</v>
      </c>
      <c r="AA4126" s="126">
        <v>44561</v>
      </c>
      <c r="AB4126" t="s">
        <v>2185</v>
      </c>
      <c r="AC4126" t="s">
        <v>6628</v>
      </c>
      <c r="AD4126" t="s">
        <v>40</v>
      </c>
    </row>
    <row r="4127" spans="1:30" x14ac:dyDescent="0.25">
      <c r="A4127" t="s">
        <v>19912</v>
      </c>
      <c r="B4127" t="s">
        <v>377</v>
      </c>
      <c r="C4127" t="s">
        <v>28</v>
      </c>
      <c r="D4127" t="s">
        <v>29</v>
      </c>
      <c r="E4127" t="s">
        <v>368</v>
      </c>
      <c r="F4127" t="s">
        <v>3830</v>
      </c>
      <c r="G4127" t="s">
        <v>3831</v>
      </c>
      <c r="H4127" t="s">
        <v>6354</v>
      </c>
      <c r="I4127" t="s">
        <v>577</v>
      </c>
      <c r="J4127" t="s">
        <v>19912</v>
      </c>
      <c r="K4127" t="s">
        <v>31</v>
      </c>
      <c r="L4127" t="s">
        <v>31</v>
      </c>
      <c r="M4127" t="s">
        <v>42</v>
      </c>
      <c r="N4127" t="s">
        <v>61</v>
      </c>
      <c r="O4127" t="s">
        <v>18689</v>
      </c>
      <c r="P4127" t="s">
        <v>23730</v>
      </c>
      <c r="Q4127" t="s">
        <v>106</v>
      </c>
      <c r="R4127" t="s">
        <v>14122</v>
      </c>
      <c r="S4127" s="189" t="s">
        <v>235</v>
      </c>
      <c r="T4127" t="s">
        <v>64</v>
      </c>
      <c r="U4127" t="s">
        <v>6423</v>
      </c>
      <c r="V4127" t="s">
        <v>49</v>
      </c>
      <c r="W4127" t="s">
        <v>23731</v>
      </c>
      <c r="X4127" s="126">
        <v>27138</v>
      </c>
      <c r="Y4127" t="s">
        <v>23732</v>
      </c>
      <c r="Z4127" s="126">
        <v>44256</v>
      </c>
      <c r="AA4127" s="126">
        <v>44561</v>
      </c>
      <c r="AB4127" t="s">
        <v>2185</v>
      </c>
      <c r="AC4127" t="s">
        <v>6628</v>
      </c>
      <c r="AD4127" t="s">
        <v>40</v>
      </c>
    </row>
    <row r="4128" spans="1:30" x14ac:dyDescent="0.25">
      <c r="A4128" t="s">
        <v>19913</v>
      </c>
      <c r="B4128" t="s">
        <v>377</v>
      </c>
      <c r="C4128" t="s">
        <v>28</v>
      </c>
      <c r="D4128" t="s">
        <v>29</v>
      </c>
      <c r="E4128" t="s">
        <v>368</v>
      </c>
      <c r="F4128" t="s">
        <v>3830</v>
      </c>
      <c r="G4128" t="s">
        <v>3831</v>
      </c>
      <c r="H4128" t="s">
        <v>6354</v>
      </c>
      <c r="I4128" t="s">
        <v>577</v>
      </c>
      <c r="J4128" t="s">
        <v>19913</v>
      </c>
      <c r="K4128" t="s">
        <v>31</v>
      </c>
      <c r="L4128" t="s">
        <v>31</v>
      </c>
      <c r="M4128" t="s">
        <v>42</v>
      </c>
      <c r="N4128" t="s">
        <v>61</v>
      </c>
      <c r="O4128" t="s">
        <v>18689</v>
      </c>
      <c r="P4128" t="s">
        <v>45</v>
      </c>
      <c r="Q4128" t="s">
        <v>75</v>
      </c>
      <c r="R4128" t="s">
        <v>23740</v>
      </c>
      <c r="S4128" s="189" t="s">
        <v>235</v>
      </c>
      <c r="T4128" t="s">
        <v>64</v>
      </c>
      <c r="U4128" t="s">
        <v>2184</v>
      </c>
      <c r="V4128" t="s">
        <v>49</v>
      </c>
      <c r="W4128" t="s">
        <v>23741</v>
      </c>
      <c r="X4128" s="126">
        <v>28251</v>
      </c>
      <c r="Y4128" t="s">
        <v>23742</v>
      </c>
      <c r="Z4128" s="126">
        <v>44256</v>
      </c>
      <c r="AA4128" s="126">
        <v>44561</v>
      </c>
      <c r="AB4128" t="s">
        <v>2185</v>
      </c>
      <c r="AC4128" t="s">
        <v>6628</v>
      </c>
      <c r="AD4128" t="s">
        <v>40</v>
      </c>
    </row>
    <row r="4129" spans="1:30" x14ac:dyDescent="0.25">
      <c r="A4129" t="s">
        <v>19914</v>
      </c>
      <c r="B4129" t="s">
        <v>377</v>
      </c>
      <c r="C4129" t="s">
        <v>28</v>
      </c>
      <c r="D4129" t="s">
        <v>29</v>
      </c>
      <c r="E4129" t="s">
        <v>368</v>
      </c>
      <c r="F4129" t="s">
        <v>3830</v>
      </c>
      <c r="G4129" t="s">
        <v>3831</v>
      </c>
      <c r="H4129" t="s">
        <v>6354</v>
      </c>
      <c r="I4129" t="s">
        <v>577</v>
      </c>
      <c r="J4129" t="s">
        <v>19914</v>
      </c>
      <c r="K4129" t="s">
        <v>31</v>
      </c>
      <c r="L4129" t="s">
        <v>31</v>
      </c>
      <c r="M4129" t="s">
        <v>42</v>
      </c>
      <c r="N4129" t="s">
        <v>61</v>
      </c>
      <c r="O4129" t="s">
        <v>18689</v>
      </c>
      <c r="P4129" t="s">
        <v>1011</v>
      </c>
      <c r="Q4129" t="s">
        <v>132</v>
      </c>
      <c r="R4129" t="s">
        <v>23750</v>
      </c>
      <c r="S4129" s="189" t="s">
        <v>235</v>
      </c>
      <c r="T4129" t="s">
        <v>64</v>
      </c>
      <c r="U4129" t="s">
        <v>6399</v>
      </c>
      <c r="V4129" t="s">
        <v>49</v>
      </c>
      <c r="W4129" t="s">
        <v>23751</v>
      </c>
      <c r="X4129" s="126">
        <v>27072</v>
      </c>
      <c r="Y4129" t="s">
        <v>23752</v>
      </c>
      <c r="Z4129" s="126">
        <v>44256</v>
      </c>
      <c r="AA4129" s="126">
        <v>44561</v>
      </c>
      <c r="AB4129" t="s">
        <v>2185</v>
      </c>
      <c r="AC4129" t="s">
        <v>6628</v>
      </c>
      <c r="AD4129" t="s">
        <v>40</v>
      </c>
    </row>
    <row r="4130" spans="1:30" x14ac:dyDescent="0.25">
      <c r="A4130" t="s">
        <v>19915</v>
      </c>
      <c r="B4130" t="s">
        <v>377</v>
      </c>
      <c r="C4130" t="s">
        <v>28</v>
      </c>
      <c r="D4130" t="s">
        <v>29</v>
      </c>
      <c r="E4130" t="s">
        <v>368</v>
      </c>
      <c r="F4130" t="s">
        <v>3830</v>
      </c>
      <c r="G4130" t="s">
        <v>3831</v>
      </c>
      <c r="H4130" t="s">
        <v>6354</v>
      </c>
      <c r="I4130" t="s">
        <v>577</v>
      </c>
      <c r="J4130" t="s">
        <v>19915</v>
      </c>
      <c r="K4130" t="s">
        <v>31</v>
      </c>
      <c r="L4130" t="s">
        <v>31</v>
      </c>
      <c r="M4130" t="s">
        <v>42</v>
      </c>
      <c r="N4130" t="s">
        <v>61</v>
      </c>
      <c r="O4130" t="s">
        <v>18689</v>
      </c>
      <c r="P4130" t="s">
        <v>150</v>
      </c>
      <c r="Q4130" t="s">
        <v>23753</v>
      </c>
      <c r="R4130" t="s">
        <v>23754</v>
      </c>
      <c r="S4130" s="189" t="s">
        <v>235</v>
      </c>
      <c r="T4130" t="s">
        <v>64</v>
      </c>
      <c r="U4130" t="s">
        <v>6399</v>
      </c>
      <c r="V4130" t="s">
        <v>49</v>
      </c>
      <c r="W4130" t="s">
        <v>23755</v>
      </c>
      <c r="X4130" s="126">
        <v>30260</v>
      </c>
      <c r="Y4130" t="s">
        <v>23756</v>
      </c>
      <c r="Z4130" s="126">
        <v>44256</v>
      </c>
      <c r="AA4130" s="126">
        <v>44561</v>
      </c>
      <c r="AB4130" t="s">
        <v>2185</v>
      </c>
      <c r="AC4130" t="s">
        <v>6628</v>
      </c>
      <c r="AD4130" t="s">
        <v>40</v>
      </c>
    </row>
    <row r="4131" spans="1:30" x14ac:dyDescent="0.25">
      <c r="A4131" t="s">
        <v>3862</v>
      </c>
      <c r="B4131" t="s">
        <v>377</v>
      </c>
      <c r="C4131" t="s">
        <v>28</v>
      </c>
      <c r="D4131" t="s">
        <v>29</v>
      </c>
      <c r="E4131" t="s">
        <v>368</v>
      </c>
      <c r="F4131" t="s">
        <v>3830</v>
      </c>
      <c r="G4131" t="s">
        <v>3831</v>
      </c>
      <c r="H4131" t="s">
        <v>6354</v>
      </c>
      <c r="I4131" t="s">
        <v>577</v>
      </c>
      <c r="J4131" t="s">
        <v>3862</v>
      </c>
      <c r="K4131" t="s">
        <v>31</v>
      </c>
      <c r="L4131" t="s">
        <v>77</v>
      </c>
      <c r="M4131" t="s">
        <v>77</v>
      </c>
      <c r="N4131" t="s">
        <v>61</v>
      </c>
      <c r="O4131" t="s">
        <v>6468</v>
      </c>
      <c r="P4131" t="s">
        <v>509</v>
      </c>
      <c r="Q4131" t="s">
        <v>1707</v>
      </c>
      <c r="R4131" t="s">
        <v>23757</v>
      </c>
      <c r="S4131" s="189" t="s">
        <v>235</v>
      </c>
      <c r="T4131" t="s">
        <v>41</v>
      </c>
      <c r="U4131" t="s">
        <v>48</v>
      </c>
      <c r="V4131" t="s">
        <v>49</v>
      </c>
      <c r="W4131" t="s">
        <v>23758</v>
      </c>
      <c r="X4131" s="126">
        <v>30002</v>
      </c>
      <c r="Y4131" t="s">
        <v>23759</v>
      </c>
      <c r="Z4131" s="126">
        <v>44256</v>
      </c>
      <c r="AA4131" s="126">
        <v>44561</v>
      </c>
      <c r="AB4131" t="s">
        <v>38</v>
      </c>
      <c r="AC4131" t="s">
        <v>80</v>
      </c>
      <c r="AD4131" t="s">
        <v>40</v>
      </c>
    </row>
    <row r="4132" spans="1:30" x14ac:dyDescent="0.25">
      <c r="A4132" t="s">
        <v>3865</v>
      </c>
      <c r="B4132" t="s">
        <v>377</v>
      </c>
      <c r="C4132" t="s">
        <v>28</v>
      </c>
      <c r="D4132" t="s">
        <v>29</v>
      </c>
      <c r="E4132" t="s">
        <v>368</v>
      </c>
      <c r="F4132" t="s">
        <v>3830</v>
      </c>
      <c r="G4132" t="s">
        <v>3831</v>
      </c>
      <c r="H4132" t="s">
        <v>6354</v>
      </c>
      <c r="I4132" t="s">
        <v>577</v>
      </c>
      <c r="J4132" t="s">
        <v>3865</v>
      </c>
      <c r="K4132" t="s">
        <v>90</v>
      </c>
      <c r="L4132" t="s">
        <v>91</v>
      </c>
      <c r="M4132" t="s">
        <v>92</v>
      </c>
      <c r="N4132" t="s">
        <v>43</v>
      </c>
      <c r="O4132" t="s">
        <v>3866</v>
      </c>
      <c r="P4132" t="s">
        <v>612</v>
      </c>
      <c r="Q4132" t="s">
        <v>525</v>
      </c>
      <c r="R4132" t="s">
        <v>3867</v>
      </c>
      <c r="S4132" t="str">
        <f t="shared" si="60"/>
        <v>LOPE ALAVE, AUGUSTO</v>
      </c>
      <c r="T4132" t="s">
        <v>176</v>
      </c>
      <c r="U4132" t="s">
        <v>37</v>
      </c>
      <c r="V4132" t="s">
        <v>49</v>
      </c>
      <c r="W4132" t="s">
        <v>19916</v>
      </c>
      <c r="X4132" s="126">
        <v>20480</v>
      </c>
      <c r="Y4132" t="s">
        <v>3868</v>
      </c>
      <c r="AB4132" t="s">
        <v>38</v>
      </c>
      <c r="AC4132" t="s">
        <v>95</v>
      </c>
      <c r="AD4132" t="s">
        <v>40</v>
      </c>
    </row>
    <row r="4133" spans="1:30" x14ac:dyDescent="0.25">
      <c r="A4133" t="s">
        <v>3869</v>
      </c>
      <c r="B4133" t="s">
        <v>377</v>
      </c>
      <c r="C4133" t="s">
        <v>28</v>
      </c>
      <c r="D4133" t="s">
        <v>29</v>
      </c>
      <c r="E4133" t="s">
        <v>368</v>
      </c>
      <c r="F4133" t="s">
        <v>3830</v>
      </c>
      <c r="G4133" t="s">
        <v>3831</v>
      </c>
      <c r="H4133" t="s">
        <v>6354</v>
      </c>
      <c r="I4133" t="s">
        <v>577</v>
      </c>
      <c r="J4133" t="s">
        <v>3869</v>
      </c>
      <c r="K4133" t="s">
        <v>90</v>
      </c>
      <c r="L4133" t="s">
        <v>91</v>
      </c>
      <c r="M4133" t="s">
        <v>1213</v>
      </c>
      <c r="N4133" t="s">
        <v>43</v>
      </c>
      <c r="O4133" t="s">
        <v>53</v>
      </c>
      <c r="P4133" t="s">
        <v>3870</v>
      </c>
      <c r="Q4133" t="s">
        <v>212</v>
      </c>
      <c r="R4133" t="s">
        <v>3559</v>
      </c>
      <c r="S4133" t="str">
        <f t="shared" si="60"/>
        <v>MULLAYA CATACORA, ROSENDO</v>
      </c>
      <c r="T4133" t="s">
        <v>147</v>
      </c>
      <c r="U4133" t="s">
        <v>37</v>
      </c>
      <c r="V4133" t="s">
        <v>49</v>
      </c>
      <c r="W4133" t="s">
        <v>19917</v>
      </c>
      <c r="X4133" s="126">
        <v>21783</v>
      </c>
      <c r="Y4133" t="s">
        <v>3871</v>
      </c>
      <c r="AB4133" t="s">
        <v>38</v>
      </c>
      <c r="AC4133" t="s">
        <v>95</v>
      </c>
      <c r="AD4133" t="s">
        <v>40</v>
      </c>
    </row>
    <row r="4134" spans="1:30" x14ac:dyDescent="0.25">
      <c r="A4134" t="s">
        <v>19918</v>
      </c>
      <c r="B4134" t="s">
        <v>377</v>
      </c>
      <c r="C4134" t="s">
        <v>28</v>
      </c>
      <c r="D4134" t="s">
        <v>29</v>
      </c>
      <c r="E4134" t="s">
        <v>368</v>
      </c>
      <c r="F4134" t="s">
        <v>3830</v>
      </c>
      <c r="G4134" t="s">
        <v>3831</v>
      </c>
      <c r="H4134" t="s">
        <v>6354</v>
      </c>
      <c r="I4134" t="s">
        <v>577</v>
      </c>
      <c r="J4134" t="s">
        <v>19918</v>
      </c>
      <c r="K4134" t="s">
        <v>773</v>
      </c>
      <c r="L4134" t="s">
        <v>6405</v>
      </c>
      <c r="M4134" t="s">
        <v>16104</v>
      </c>
      <c r="N4134" t="s">
        <v>61</v>
      </c>
      <c r="O4134" t="s">
        <v>16095</v>
      </c>
      <c r="P4134" t="s">
        <v>553</v>
      </c>
      <c r="Q4134" t="s">
        <v>21197</v>
      </c>
      <c r="R4134" t="s">
        <v>23760</v>
      </c>
      <c r="S4134" s="189" t="s">
        <v>235</v>
      </c>
      <c r="T4134" t="s">
        <v>775</v>
      </c>
      <c r="U4134" t="s">
        <v>776</v>
      </c>
      <c r="V4134" t="s">
        <v>49</v>
      </c>
      <c r="W4134" t="s">
        <v>23761</v>
      </c>
      <c r="X4134" s="126">
        <v>25380</v>
      </c>
      <c r="Y4134" t="s">
        <v>258</v>
      </c>
      <c r="Z4134" s="126">
        <v>44197</v>
      </c>
      <c r="AA4134" s="126">
        <v>44561</v>
      </c>
      <c r="AB4134" t="s">
        <v>119</v>
      </c>
      <c r="AC4134" t="s">
        <v>777</v>
      </c>
      <c r="AD4134" t="s">
        <v>40</v>
      </c>
    </row>
    <row r="4135" spans="1:30" x14ac:dyDescent="0.25">
      <c r="A4135" t="s">
        <v>19919</v>
      </c>
      <c r="B4135" t="s">
        <v>377</v>
      </c>
      <c r="C4135" t="s">
        <v>28</v>
      </c>
      <c r="D4135" t="s">
        <v>29</v>
      </c>
      <c r="E4135" t="s">
        <v>368</v>
      </c>
      <c r="F4135" t="s">
        <v>3830</v>
      </c>
      <c r="G4135" t="s">
        <v>3831</v>
      </c>
      <c r="H4135" t="s">
        <v>6354</v>
      </c>
      <c r="I4135" t="s">
        <v>577</v>
      </c>
      <c r="J4135" t="s">
        <v>19919</v>
      </c>
      <c r="K4135" t="s">
        <v>773</v>
      </c>
      <c r="L4135" t="s">
        <v>6405</v>
      </c>
      <c r="M4135" t="s">
        <v>16109</v>
      </c>
      <c r="N4135" t="s">
        <v>61</v>
      </c>
      <c r="O4135" t="s">
        <v>16110</v>
      </c>
      <c r="P4135" t="s">
        <v>250</v>
      </c>
      <c r="Q4135" t="s">
        <v>849</v>
      </c>
      <c r="R4135" t="s">
        <v>23762</v>
      </c>
      <c r="S4135" s="189" t="s">
        <v>235</v>
      </c>
      <c r="T4135" t="s">
        <v>775</v>
      </c>
      <c r="U4135" t="s">
        <v>776</v>
      </c>
      <c r="V4135" t="s">
        <v>49</v>
      </c>
      <c r="W4135" t="s">
        <v>23763</v>
      </c>
      <c r="X4135" s="126">
        <v>31819</v>
      </c>
      <c r="Y4135" t="s">
        <v>23764</v>
      </c>
      <c r="Z4135" s="126">
        <v>44409</v>
      </c>
      <c r="AA4135" s="126">
        <v>44561</v>
      </c>
      <c r="AB4135" t="s">
        <v>119</v>
      </c>
      <c r="AC4135" t="s">
        <v>777</v>
      </c>
      <c r="AD4135" t="s">
        <v>40</v>
      </c>
    </row>
    <row r="4136" spans="1:30" x14ac:dyDescent="0.25">
      <c r="A4136" t="s">
        <v>3874</v>
      </c>
      <c r="B4136" t="s">
        <v>377</v>
      </c>
      <c r="C4136" t="s">
        <v>28</v>
      </c>
      <c r="D4136" t="s">
        <v>29</v>
      </c>
      <c r="E4136" t="s">
        <v>369</v>
      </c>
      <c r="F4136" t="s">
        <v>3872</v>
      </c>
      <c r="G4136" t="s">
        <v>3873</v>
      </c>
      <c r="H4136" t="s">
        <v>6354</v>
      </c>
      <c r="I4136" t="s">
        <v>570</v>
      </c>
      <c r="J4136" t="s">
        <v>3874</v>
      </c>
      <c r="K4136" t="s">
        <v>31</v>
      </c>
      <c r="L4136" t="s">
        <v>32</v>
      </c>
      <c r="M4136" t="s">
        <v>33</v>
      </c>
      <c r="N4136" t="s">
        <v>699</v>
      </c>
      <c r="O4136" t="s">
        <v>3875</v>
      </c>
      <c r="P4136" t="s">
        <v>75</v>
      </c>
      <c r="Q4136" t="s">
        <v>273</v>
      </c>
      <c r="R4136" t="s">
        <v>15934</v>
      </c>
      <c r="S4136" t="str">
        <f t="shared" si="60"/>
        <v>QUISPE CUTIPA, ORACIO</v>
      </c>
      <c r="T4136" t="s">
        <v>47</v>
      </c>
      <c r="U4136" t="s">
        <v>37</v>
      </c>
      <c r="V4136" t="s">
        <v>49</v>
      </c>
      <c r="W4136" t="s">
        <v>19908</v>
      </c>
      <c r="X4136" s="126">
        <v>23919</v>
      </c>
      <c r="Y4136" t="s">
        <v>15935</v>
      </c>
      <c r="Z4136" s="126">
        <v>44197</v>
      </c>
      <c r="AA4136" s="126">
        <v>44561</v>
      </c>
      <c r="AB4136" t="s">
        <v>38</v>
      </c>
      <c r="AC4136" t="s">
        <v>39</v>
      </c>
      <c r="AD4136" t="s">
        <v>40</v>
      </c>
    </row>
    <row r="4137" spans="1:30" x14ac:dyDescent="0.25">
      <c r="A4137" t="s">
        <v>3877</v>
      </c>
      <c r="B4137" t="s">
        <v>377</v>
      </c>
      <c r="C4137" t="s">
        <v>28</v>
      </c>
      <c r="D4137" t="s">
        <v>29</v>
      </c>
      <c r="E4137" t="s">
        <v>369</v>
      </c>
      <c r="F4137" t="s">
        <v>3872</v>
      </c>
      <c r="G4137" t="s">
        <v>3873</v>
      </c>
      <c r="H4137" t="s">
        <v>6354</v>
      </c>
      <c r="I4137" t="s">
        <v>570</v>
      </c>
      <c r="J4137" t="s">
        <v>3877</v>
      </c>
      <c r="K4137" t="s">
        <v>31</v>
      </c>
      <c r="L4137" t="s">
        <v>31</v>
      </c>
      <c r="M4137" t="s">
        <v>42</v>
      </c>
      <c r="N4137" t="s">
        <v>43</v>
      </c>
      <c r="O4137" t="s">
        <v>264</v>
      </c>
      <c r="P4137" t="s">
        <v>960</v>
      </c>
      <c r="Q4137" t="s">
        <v>3878</v>
      </c>
      <c r="R4137" t="s">
        <v>620</v>
      </c>
      <c r="S4137" t="str">
        <f t="shared" si="60"/>
        <v>JINEZ INCACUTIPA, ROGELIO</v>
      </c>
      <c r="T4137" t="s">
        <v>47</v>
      </c>
      <c r="U4137" t="s">
        <v>48</v>
      </c>
      <c r="V4137" t="s">
        <v>49</v>
      </c>
      <c r="W4137" t="s">
        <v>19920</v>
      </c>
      <c r="X4137" s="126">
        <v>22705</v>
      </c>
      <c r="Y4137" t="s">
        <v>3879</v>
      </c>
      <c r="AB4137" t="s">
        <v>38</v>
      </c>
      <c r="AC4137" t="s">
        <v>39</v>
      </c>
      <c r="AD4137" t="s">
        <v>40</v>
      </c>
    </row>
    <row r="4138" spans="1:30" x14ac:dyDescent="0.25">
      <c r="A4138" t="s">
        <v>3880</v>
      </c>
      <c r="B4138" t="s">
        <v>377</v>
      </c>
      <c r="C4138" t="s">
        <v>28</v>
      </c>
      <c r="D4138" t="s">
        <v>29</v>
      </c>
      <c r="E4138" t="s">
        <v>369</v>
      </c>
      <c r="F4138" t="s">
        <v>3872</v>
      </c>
      <c r="G4138" t="s">
        <v>3873</v>
      </c>
      <c r="H4138" t="s">
        <v>6354</v>
      </c>
      <c r="I4138" t="s">
        <v>570</v>
      </c>
      <c r="J4138" t="s">
        <v>3880</v>
      </c>
      <c r="K4138" t="s">
        <v>31</v>
      </c>
      <c r="L4138" t="s">
        <v>31</v>
      </c>
      <c r="M4138" t="s">
        <v>42</v>
      </c>
      <c r="N4138" t="s">
        <v>61</v>
      </c>
      <c r="O4138" t="s">
        <v>19921</v>
      </c>
      <c r="P4138" t="s">
        <v>159</v>
      </c>
      <c r="Q4138" t="s">
        <v>168</v>
      </c>
      <c r="R4138" t="s">
        <v>23765</v>
      </c>
      <c r="S4138" s="189" t="s">
        <v>235</v>
      </c>
      <c r="T4138" t="s">
        <v>64</v>
      </c>
      <c r="U4138" t="s">
        <v>48</v>
      </c>
      <c r="V4138" t="s">
        <v>49</v>
      </c>
      <c r="W4138" t="s">
        <v>23766</v>
      </c>
      <c r="X4138" s="126">
        <v>28497</v>
      </c>
      <c r="Y4138" t="s">
        <v>23767</v>
      </c>
      <c r="Z4138" s="126">
        <v>44256</v>
      </c>
      <c r="AA4138" s="126">
        <v>44561</v>
      </c>
      <c r="AB4138" t="s">
        <v>38</v>
      </c>
      <c r="AC4138" t="s">
        <v>6628</v>
      </c>
      <c r="AD4138" t="s">
        <v>40</v>
      </c>
    </row>
    <row r="4139" spans="1:30" x14ac:dyDescent="0.25">
      <c r="A4139" t="s">
        <v>3881</v>
      </c>
      <c r="B4139" t="s">
        <v>377</v>
      </c>
      <c r="C4139" t="s">
        <v>28</v>
      </c>
      <c r="D4139" t="s">
        <v>29</v>
      </c>
      <c r="E4139" t="s">
        <v>369</v>
      </c>
      <c r="F4139" t="s">
        <v>3872</v>
      </c>
      <c r="G4139" t="s">
        <v>3873</v>
      </c>
      <c r="H4139" t="s">
        <v>6354</v>
      </c>
      <c r="I4139" t="s">
        <v>570</v>
      </c>
      <c r="J4139" t="s">
        <v>3881</v>
      </c>
      <c r="K4139" t="s">
        <v>31</v>
      </c>
      <c r="L4139" t="s">
        <v>31</v>
      </c>
      <c r="M4139" t="s">
        <v>42</v>
      </c>
      <c r="N4139" t="s">
        <v>43</v>
      </c>
      <c r="O4139" t="s">
        <v>3882</v>
      </c>
      <c r="P4139" t="s">
        <v>370</v>
      </c>
      <c r="Q4139" t="s">
        <v>106</v>
      </c>
      <c r="R4139" t="s">
        <v>920</v>
      </c>
      <c r="S4139" t="str">
        <f t="shared" si="60"/>
        <v>RAMIREZ MAMANI, DIONISIO</v>
      </c>
      <c r="T4139" t="s">
        <v>52</v>
      </c>
      <c r="U4139" t="s">
        <v>48</v>
      </c>
      <c r="V4139" t="s">
        <v>49</v>
      </c>
      <c r="W4139" t="s">
        <v>19922</v>
      </c>
      <c r="X4139" s="126">
        <v>21102</v>
      </c>
      <c r="Y4139" t="s">
        <v>3883</v>
      </c>
      <c r="AB4139" t="s">
        <v>38</v>
      </c>
      <c r="AC4139" t="s">
        <v>39</v>
      </c>
      <c r="AD4139" t="s">
        <v>40</v>
      </c>
    </row>
    <row r="4140" spans="1:30" x14ac:dyDescent="0.25">
      <c r="A4140" t="s">
        <v>3884</v>
      </c>
      <c r="B4140" t="s">
        <v>377</v>
      </c>
      <c r="C4140" t="s">
        <v>28</v>
      </c>
      <c r="D4140" t="s">
        <v>29</v>
      </c>
      <c r="E4140" t="s">
        <v>369</v>
      </c>
      <c r="F4140" t="s">
        <v>3872</v>
      </c>
      <c r="G4140" t="s">
        <v>3873</v>
      </c>
      <c r="H4140" t="s">
        <v>6354</v>
      </c>
      <c r="I4140" t="s">
        <v>570</v>
      </c>
      <c r="J4140" t="s">
        <v>3884</v>
      </c>
      <c r="K4140" t="s">
        <v>31</v>
      </c>
      <c r="L4140" t="s">
        <v>31</v>
      </c>
      <c r="M4140" t="s">
        <v>42</v>
      </c>
      <c r="N4140" t="s">
        <v>61</v>
      </c>
      <c r="O4140" t="s">
        <v>19923</v>
      </c>
      <c r="P4140" t="s">
        <v>106</v>
      </c>
      <c r="Q4140" t="s">
        <v>280</v>
      </c>
      <c r="R4140" t="s">
        <v>23768</v>
      </c>
      <c r="S4140" s="189" t="s">
        <v>235</v>
      </c>
      <c r="T4140" t="s">
        <v>64</v>
      </c>
      <c r="U4140" t="s">
        <v>48</v>
      </c>
      <c r="V4140" t="s">
        <v>49</v>
      </c>
      <c r="W4140" t="s">
        <v>23769</v>
      </c>
      <c r="X4140" s="126">
        <v>30512</v>
      </c>
      <c r="Y4140" t="s">
        <v>23770</v>
      </c>
      <c r="Z4140" s="126">
        <v>44256</v>
      </c>
      <c r="AA4140" s="126">
        <v>44561</v>
      </c>
      <c r="AB4140" t="s">
        <v>38</v>
      </c>
      <c r="AC4140" t="s">
        <v>6628</v>
      </c>
      <c r="AD4140" t="s">
        <v>40</v>
      </c>
    </row>
    <row r="4141" spans="1:30" x14ac:dyDescent="0.25">
      <c r="A4141" t="s">
        <v>3886</v>
      </c>
      <c r="B4141" t="s">
        <v>377</v>
      </c>
      <c r="C4141" t="s">
        <v>28</v>
      </c>
      <c r="D4141" t="s">
        <v>29</v>
      </c>
      <c r="E4141" t="s">
        <v>369</v>
      </c>
      <c r="F4141" t="s">
        <v>3872</v>
      </c>
      <c r="G4141" t="s">
        <v>3873</v>
      </c>
      <c r="H4141" t="s">
        <v>6354</v>
      </c>
      <c r="I4141" t="s">
        <v>570</v>
      </c>
      <c r="J4141" t="s">
        <v>3886</v>
      </c>
      <c r="K4141" t="s">
        <v>31</v>
      </c>
      <c r="L4141" t="s">
        <v>31</v>
      </c>
      <c r="M4141" t="s">
        <v>42</v>
      </c>
      <c r="N4141" t="s">
        <v>43</v>
      </c>
      <c r="O4141" t="s">
        <v>3887</v>
      </c>
      <c r="P4141" t="s">
        <v>642</v>
      </c>
      <c r="Q4141" t="s">
        <v>75</v>
      </c>
      <c r="R4141" t="s">
        <v>3888</v>
      </c>
      <c r="S4141" t="str">
        <f t="shared" si="60"/>
        <v>CCAMA QUISPE, VILMA GLORIA</v>
      </c>
      <c r="T4141" t="s">
        <v>47</v>
      </c>
      <c r="U4141" t="s">
        <v>48</v>
      </c>
      <c r="V4141" t="s">
        <v>813</v>
      </c>
      <c r="W4141" t="s">
        <v>19924</v>
      </c>
      <c r="X4141" s="126">
        <v>24426</v>
      </c>
      <c r="Y4141" t="s">
        <v>3889</v>
      </c>
      <c r="Z4141" s="126">
        <v>44197</v>
      </c>
      <c r="AA4141" s="126">
        <v>44561</v>
      </c>
      <c r="AB4141" t="s">
        <v>38</v>
      </c>
      <c r="AC4141" t="s">
        <v>39</v>
      </c>
      <c r="AD4141" t="s">
        <v>40</v>
      </c>
    </row>
    <row r="4142" spans="1:30" x14ac:dyDescent="0.25">
      <c r="B4142" t="s">
        <v>377</v>
      </c>
      <c r="C4142" t="s">
        <v>28</v>
      </c>
      <c r="D4142" t="s">
        <v>29</v>
      </c>
      <c r="E4142" t="s">
        <v>369</v>
      </c>
      <c r="F4142" t="s">
        <v>3872</v>
      </c>
      <c r="G4142" t="s">
        <v>3873</v>
      </c>
      <c r="H4142" t="s">
        <v>6354</v>
      </c>
      <c r="I4142" t="s">
        <v>570</v>
      </c>
      <c r="J4142" t="s">
        <v>3886</v>
      </c>
      <c r="K4142" t="s">
        <v>31</v>
      </c>
      <c r="L4142" t="s">
        <v>31</v>
      </c>
      <c r="M4142" t="s">
        <v>42</v>
      </c>
      <c r="N4142" t="s">
        <v>61</v>
      </c>
      <c r="O4142" t="s">
        <v>19925</v>
      </c>
      <c r="P4142" t="s">
        <v>346</v>
      </c>
      <c r="Q4142" t="s">
        <v>106</v>
      </c>
      <c r="R4142" t="s">
        <v>903</v>
      </c>
      <c r="S4142" s="189" t="s">
        <v>235</v>
      </c>
      <c r="T4142" t="s">
        <v>64</v>
      </c>
      <c r="U4142" t="s">
        <v>48</v>
      </c>
      <c r="V4142" t="s">
        <v>49</v>
      </c>
      <c r="W4142" t="s">
        <v>23771</v>
      </c>
      <c r="X4142" s="126">
        <v>27469</v>
      </c>
      <c r="Y4142" t="s">
        <v>23772</v>
      </c>
      <c r="Z4142" s="126">
        <v>44256</v>
      </c>
      <c r="AA4142" s="126">
        <v>44561</v>
      </c>
      <c r="AB4142" t="s">
        <v>302</v>
      </c>
      <c r="AC4142" t="s">
        <v>6628</v>
      </c>
      <c r="AD4142" t="s">
        <v>40</v>
      </c>
    </row>
    <row r="4143" spans="1:30" x14ac:dyDescent="0.25">
      <c r="A4143" t="s">
        <v>3890</v>
      </c>
      <c r="B4143" t="s">
        <v>377</v>
      </c>
      <c r="C4143" t="s">
        <v>28</v>
      </c>
      <c r="D4143" t="s">
        <v>29</v>
      </c>
      <c r="E4143" t="s">
        <v>369</v>
      </c>
      <c r="F4143" t="s">
        <v>3872</v>
      </c>
      <c r="G4143" t="s">
        <v>3873</v>
      </c>
      <c r="H4143" t="s">
        <v>6354</v>
      </c>
      <c r="I4143" t="s">
        <v>570</v>
      </c>
      <c r="J4143" t="s">
        <v>3890</v>
      </c>
      <c r="K4143" t="s">
        <v>31</v>
      </c>
      <c r="L4143" t="s">
        <v>31</v>
      </c>
      <c r="M4143" t="s">
        <v>42</v>
      </c>
      <c r="N4143" t="s">
        <v>61</v>
      </c>
      <c r="O4143" t="s">
        <v>3891</v>
      </c>
      <c r="P4143" t="s">
        <v>207</v>
      </c>
      <c r="Q4143" t="s">
        <v>974</v>
      </c>
      <c r="R4143" t="s">
        <v>23773</v>
      </c>
      <c r="S4143" s="189" t="s">
        <v>235</v>
      </c>
      <c r="T4143" t="s">
        <v>64</v>
      </c>
      <c r="U4143" t="s">
        <v>48</v>
      </c>
      <c r="V4143" t="s">
        <v>49</v>
      </c>
      <c r="W4143" t="s">
        <v>23774</v>
      </c>
      <c r="X4143" s="126">
        <v>23327</v>
      </c>
      <c r="Y4143" t="s">
        <v>23775</v>
      </c>
      <c r="Z4143" s="126">
        <v>44256</v>
      </c>
      <c r="AA4143" s="126">
        <v>44561</v>
      </c>
      <c r="AB4143" t="s">
        <v>38</v>
      </c>
      <c r="AC4143" t="s">
        <v>6628</v>
      </c>
      <c r="AD4143" t="s">
        <v>40</v>
      </c>
    </row>
    <row r="4144" spans="1:30" x14ac:dyDescent="0.25">
      <c r="A4144" t="s">
        <v>3892</v>
      </c>
      <c r="B4144" t="s">
        <v>377</v>
      </c>
      <c r="C4144" t="s">
        <v>28</v>
      </c>
      <c r="D4144" t="s">
        <v>29</v>
      </c>
      <c r="E4144" t="s">
        <v>369</v>
      </c>
      <c r="F4144" t="s">
        <v>3872</v>
      </c>
      <c r="G4144" t="s">
        <v>3873</v>
      </c>
      <c r="H4144" t="s">
        <v>6354</v>
      </c>
      <c r="I4144" t="s">
        <v>570</v>
      </c>
      <c r="J4144" t="s">
        <v>3892</v>
      </c>
      <c r="K4144" t="s">
        <v>31</v>
      </c>
      <c r="L4144" t="s">
        <v>31</v>
      </c>
      <c r="M4144" t="s">
        <v>9423</v>
      </c>
      <c r="N4144" t="s">
        <v>61</v>
      </c>
      <c r="O4144" t="s">
        <v>19926</v>
      </c>
      <c r="P4144" t="s">
        <v>106</v>
      </c>
      <c r="Q4144" t="s">
        <v>1272</v>
      </c>
      <c r="R4144" t="s">
        <v>23776</v>
      </c>
      <c r="S4144" s="189" t="s">
        <v>235</v>
      </c>
      <c r="T4144" t="s">
        <v>64</v>
      </c>
      <c r="U4144" t="s">
        <v>48</v>
      </c>
      <c r="V4144" t="s">
        <v>49</v>
      </c>
      <c r="W4144" t="s">
        <v>23777</v>
      </c>
      <c r="X4144" s="126">
        <v>27785</v>
      </c>
      <c r="Y4144" t="s">
        <v>23778</v>
      </c>
      <c r="Z4144" s="126">
        <v>44330</v>
      </c>
      <c r="AA4144" s="126">
        <v>44561</v>
      </c>
      <c r="AB4144" t="s">
        <v>38</v>
      </c>
      <c r="AC4144" t="s">
        <v>6628</v>
      </c>
      <c r="AD4144" t="s">
        <v>40</v>
      </c>
    </row>
    <row r="4145" spans="1:30" x14ac:dyDescent="0.25">
      <c r="A4145" t="s">
        <v>3894</v>
      </c>
      <c r="B4145" t="s">
        <v>377</v>
      </c>
      <c r="C4145" t="s">
        <v>28</v>
      </c>
      <c r="D4145" t="s">
        <v>29</v>
      </c>
      <c r="E4145" t="s">
        <v>369</v>
      </c>
      <c r="F4145" t="s">
        <v>3872</v>
      </c>
      <c r="G4145" t="s">
        <v>3873</v>
      </c>
      <c r="H4145" t="s">
        <v>6354</v>
      </c>
      <c r="I4145" t="s">
        <v>570</v>
      </c>
      <c r="J4145" t="s">
        <v>3894</v>
      </c>
      <c r="K4145" t="s">
        <v>31</v>
      </c>
      <c r="L4145" t="s">
        <v>31</v>
      </c>
      <c r="M4145" t="s">
        <v>42</v>
      </c>
      <c r="N4145" t="s">
        <v>43</v>
      </c>
      <c r="O4145" t="s">
        <v>3895</v>
      </c>
      <c r="P4145" t="s">
        <v>362</v>
      </c>
      <c r="Q4145" t="s">
        <v>484</v>
      </c>
      <c r="R4145" t="s">
        <v>448</v>
      </c>
      <c r="S4145" t="str">
        <f t="shared" si="60"/>
        <v>ESCOBAR LUPACA, JOSE</v>
      </c>
      <c r="T4145" t="s">
        <v>47</v>
      </c>
      <c r="U4145" t="s">
        <v>48</v>
      </c>
      <c r="V4145" t="s">
        <v>16183</v>
      </c>
      <c r="W4145" t="s">
        <v>19927</v>
      </c>
      <c r="X4145" s="126">
        <v>28308</v>
      </c>
      <c r="Y4145" t="s">
        <v>258</v>
      </c>
      <c r="AB4145" t="s">
        <v>38</v>
      </c>
      <c r="AC4145" t="s">
        <v>39</v>
      </c>
      <c r="AD4145" t="s">
        <v>40</v>
      </c>
    </row>
    <row r="4146" spans="1:30" x14ac:dyDescent="0.25">
      <c r="B4146" t="s">
        <v>377</v>
      </c>
      <c r="C4146" t="s">
        <v>28</v>
      </c>
      <c r="D4146" t="s">
        <v>29</v>
      </c>
      <c r="E4146" t="s">
        <v>369</v>
      </c>
      <c r="F4146" t="s">
        <v>3872</v>
      </c>
      <c r="G4146" t="s">
        <v>3873</v>
      </c>
      <c r="H4146" t="s">
        <v>6354</v>
      </c>
      <c r="I4146" t="s">
        <v>570</v>
      </c>
      <c r="J4146" t="s">
        <v>3894</v>
      </c>
      <c r="K4146" t="s">
        <v>31</v>
      </c>
      <c r="L4146" t="s">
        <v>31</v>
      </c>
      <c r="M4146" t="s">
        <v>42</v>
      </c>
      <c r="N4146" t="s">
        <v>61</v>
      </c>
      <c r="O4146" t="s">
        <v>19928</v>
      </c>
      <c r="P4146" t="s">
        <v>6567</v>
      </c>
      <c r="Q4146" t="s">
        <v>659</v>
      </c>
      <c r="R4146" t="s">
        <v>2618</v>
      </c>
      <c r="S4146" s="189" t="s">
        <v>235</v>
      </c>
      <c r="T4146" t="s">
        <v>64</v>
      </c>
      <c r="U4146" t="s">
        <v>48</v>
      </c>
      <c r="V4146" t="s">
        <v>49</v>
      </c>
      <c r="W4146" t="s">
        <v>23779</v>
      </c>
      <c r="X4146" s="126">
        <v>31096</v>
      </c>
      <c r="Y4146" t="s">
        <v>23780</v>
      </c>
      <c r="Z4146" s="126">
        <v>44484</v>
      </c>
      <c r="AA4146" s="126">
        <v>44561</v>
      </c>
      <c r="AB4146" t="s">
        <v>302</v>
      </c>
      <c r="AC4146" t="s">
        <v>6628</v>
      </c>
      <c r="AD4146" t="s">
        <v>40</v>
      </c>
    </row>
    <row r="4147" spans="1:30" x14ac:dyDescent="0.25">
      <c r="A4147" t="s">
        <v>3896</v>
      </c>
      <c r="B4147" t="s">
        <v>377</v>
      </c>
      <c r="C4147" t="s">
        <v>28</v>
      </c>
      <c r="D4147" t="s">
        <v>29</v>
      </c>
      <c r="E4147" t="s">
        <v>369</v>
      </c>
      <c r="F4147" t="s">
        <v>3872</v>
      </c>
      <c r="G4147" t="s">
        <v>3873</v>
      </c>
      <c r="H4147" t="s">
        <v>6354</v>
      </c>
      <c r="I4147" t="s">
        <v>570</v>
      </c>
      <c r="J4147" t="s">
        <v>3896</v>
      </c>
      <c r="K4147" t="s">
        <v>31</v>
      </c>
      <c r="L4147" t="s">
        <v>77</v>
      </c>
      <c r="M4147" t="s">
        <v>77</v>
      </c>
      <c r="N4147" t="s">
        <v>43</v>
      </c>
      <c r="O4147" t="s">
        <v>53</v>
      </c>
      <c r="P4147" t="s">
        <v>2502</v>
      </c>
      <c r="Q4147" t="s">
        <v>672</v>
      </c>
      <c r="R4147" t="s">
        <v>614</v>
      </c>
      <c r="S4147" t="str">
        <f t="shared" si="60"/>
        <v>CUCHILLO JAMACHI, ALICIA</v>
      </c>
      <c r="T4147" t="s">
        <v>41</v>
      </c>
      <c r="U4147" t="s">
        <v>48</v>
      </c>
      <c r="V4147" t="s">
        <v>49</v>
      </c>
      <c r="W4147" t="s">
        <v>19929</v>
      </c>
      <c r="X4147" s="126">
        <v>24973</v>
      </c>
      <c r="Y4147" t="s">
        <v>3897</v>
      </c>
      <c r="AB4147" t="s">
        <v>38</v>
      </c>
      <c r="AC4147" t="s">
        <v>80</v>
      </c>
      <c r="AD4147" t="s">
        <v>40</v>
      </c>
    </row>
    <row r="4148" spans="1:30" x14ac:dyDescent="0.25">
      <c r="A4148" t="s">
        <v>3898</v>
      </c>
      <c r="B4148" t="s">
        <v>377</v>
      </c>
      <c r="C4148" t="s">
        <v>28</v>
      </c>
      <c r="D4148" t="s">
        <v>29</v>
      </c>
      <c r="E4148" t="s">
        <v>369</v>
      </c>
      <c r="F4148" t="s">
        <v>3872</v>
      </c>
      <c r="G4148" t="s">
        <v>3873</v>
      </c>
      <c r="H4148" t="s">
        <v>6354</v>
      </c>
      <c r="I4148" t="s">
        <v>570</v>
      </c>
      <c r="J4148" t="s">
        <v>3898</v>
      </c>
      <c r="K4148" t="s">
        <v>90</v>
      </c>
      <c r="L4148" t="s">
        <v>91</v>
      </c>
      <c r="M4148" t="s">
        <v>92</v>
      </c>
      <c r="N4148" t="s">
        <v>61</v>
      </c>
      <c r="O4148" t="s">
        <v>19930</v>
      </c>
      <c r="P4148" t="s">
        <v>537</v>
      </c>
      <c r="Q4148" t="s">
        <v>23781</v>
      </c>
      <c r="R4148" t="s">
        <v>604</v>
      </c>
      <c r="S4148" s="189" t="s">
        <v>235</v>
      </c>
      <c r="T4148" t="s">
        <v>102</v>
      </c>
      <c r="U4148" t="s">
        <v>37</v>
      </c>
      <c r="V4148" t="s">
        <v>49</v>
      </c>
      <c r="W4148" t="s">
        <v>23782</v>
      </c>
      <c r="X4148" s="126">
        <v>29758</v>
      </c>
      <c r="Y4148" t="s">
        <v>23783</v>
      </c>
      <c r="Z4148" s="126">
        <v>44370</v>
      </c>
      <c r="AA4148" s="126">
        <v>44408</v>
      </c>
      <c r="AB4148" t="s">
        <v>38</v>
      </c>
      <c r="AC4148" t="s">
        <v>95</v>
      </c>
      <c r="AD4148" t="s">
        <v>40</v>
      </c>
    </row>
    <row r="4149" spans="1:30" x14ac:dyDescent="0.25">
      <c r="A4149" t="s">
        <v>3902</v>
      </c>
      <c r="B4149" t="s">
        <v>377</v>
      </c>
      <c r="C4149" t="s">
        <v>28</v>
      </c>
      <c r="D4149" t="s">
        <v>29</v>
      </c>
      <c r="E4149" t="s">
        <v>369</v>
      </c>
      <c r="F4149" t="s">
        <v>3900</v>
      </c>
      <c r="G4149" t="s">
        <v>3901</v>
      </c>
      <c r="H4149" t="s">
        <v>6354</v>
      </c>
      <c r="I4149" t="s">
        <v>639</v>
      </c>
      <c r="J4149" t="s">
        <v>3902</v>
      </c>
      <c r="K4149" t="s">
        <v>31</v>
      </c>
      <c r="L4149" t="s">
        <v>32</v>
      </c>
      <c r="M4149" t="s">
        <v>33</v>
      </c>
      <c r="N4149" t="s">
        <v>34</v>
      </c>
      <c r="O4149" t="s">
        <v>3903</v>
      </c>
      <c r="P4149" t="s">
        <v>105</v>
      </c>
      <c r="Q4149" t="s">
        <v>3904</v>
      </c>
      <c r="R4149" t="s">
        <v>224</v>
      </c>
      <c r="S4149" t="str">
        <f t="shared" si="60"/>
        <v>CHAMBI HUALPA, OSWALDO</v>
      </c>
      <c r="T4149" t="s">
        <v>59</v>
      </c>
      <c r="U4149" t="s">
        <v>37</v>
      </c>
      <c r="V4149" t="s">
        <v>162</v>
      </c>
      <c r="W4149" t="s">
        <v>19931</v>
      </c>
      <c r="X4149" s="126">
        <v>24884</v>
      </c>
      <c r="Y4149" t="s">
        <v>3905</v>
      </c>
      <c r="Z4149" s="126">
        <v>44240</v>
      </c>
      <c r="AB4149" t="s">
        <v>38</v>
      </c>
      <c r="AC4149" t="s">
        <v>39</v>
      </c>
      <c r="AD4149" t="s">
        <v>40</v>
      </c>
    </row>
    <row r="4150" spans="1:30" x14ac:dyDescent="0.25">
      <c r="A4150" t="s">
        <v>3906</v>
      </c>
      <c r="B4150" t="s">
        <v>377</v>
      </c>
      <c r="C4150" t="s">
        <v>28</v>
      </c>
      <c r="D4150" t="s">
        <v>29</v>
      </c>
      <c r="E4150" t="s">
        <v>369</v>
      </c>
      <c r="F4150" t="s">
        <v>3900</v>
      </c>
      <c r="G4150" t="s">
        <v>3901</v>
      </c>
      <c r="H4150" t="s">
        <v>6354</v>
      </c>
      <c r="I4150" t="s">
        <v>639</v>
      </c>
      <c r="J4150" t="s">
        <v>3906</v>
      </c>
      <c r="K4150" t="s">
        <v>31</v>
      </c>
      <c r="L4150" t="s">
        <v>31</v>
      </c>
      <c r="M4150" t="s">
        <v>42</v>
      </c>
      <c r="N4150" t="s">
        <v>43</v>
      </c>
      <c r="O4150" t="s">
        <v>3907</v>
      </c>
      <c r="P4150" t="s">
        <v>71</v>
      </c>
      <c r="Q4150" t="s">
        <v>76</v>
      </c>
      <c r="R4150" t="s">
        <v>372</v>
      </c>
      <c r="S4150" t="str">
        <f t="shared" si="60"/>
        <v>PONCE CONDORI, ROXANA</v>
      </c>
      <c r="T4150" t="s">
        <v>47</v>
      </c>
      <c r="U4150" t="s">
        <v>48</v>
      </c>
      <c r="V4150" t="s">
        <v>49</v>
      </c>
      <c r="W4150" t="s">
        <v>19932</v>
      </c>
      <c r="X4150" s="126">
        <v>27467</v>
      </c>
      <c r="Y4150" t="s">
        <v>3908</v>
      </c>
      <c r="AB4150" t="s">
        <v>38</v>
      </c>
      <c r="AC4150" t="s">
        <v>39</v>
      </c>
      <c r="AD4150" t="s">
        <v>40</v>
      </c>
    </row>
    <row r="4151" spans="1:30" x14ac:dyDescent="0.25">
      <c r="A4151" t="s">
        <v>3909</v>
      </c>
      <c r="B4151" t="s">
        <v>377</v>
      </c>
      <c r="C4151" t="s">
        <v>28</v>
      </c>
      <c r="D4151" t="s">
        <v>29</v>
      </c>
      <c r="E4151" t="s">
        <v>369</v>
      </c>
      <c r="F4151" t="s">
        <v>3900</v>
      </c>
      <c r="G4151" t="s">
        <v>3901</v>
      </c>
      <c r="H4151" t="s">
        <v>6354</v>
      </c>
      <c r="I4151" t="s">
        <v>639</v>
      </c>
      <c r="J4151" t="s">
        <v>3909</v>
      </c>
      <c r="K4151" t="s">
        <v>31</v>
      </c>
      <c r="L4151" t="s">
        <v>31</v>
      </c>
      <c r="M4151" t="s">
        <v>9423</v>
      </c>
      <c r="N4151" t="s">
        <v>43</v>
      </c>
      <c r="O4151" t="s">
        <v>53</v>
      </c>
      <c r="P4151" t="s">
        <v>298</v>
      </c>
      <c r="Q4151" t="s">
        <v>35</v>
      </c>
      <c r="R4151" t="s">
        <v>880</v>
      </c>
      <c r="S4151" t="str">
        <f t="shared" si="60"/>
        <v>AGUILAR ROQUE, JAIME</v>
      </c>
      <c r="T4151" t="s">
        <v>52</v>
      </c>
      <c r="U4151" t="s">
        <v>48</v>
      </c>
      <c r="V4151" t="s">
        <v>49</v>
      </c>
      <c r="W4151" t="s">
        <v>19933</v>
      </c>
      <c r="X4151" s="126">
        <v>25547</v>
      </c>
      <c r="Y4151" t="s">
        <v>3910</v>
      </c>
      <c r="AB4151" t="s">
        <v>38</v>
      </c>
      <c r="AC4151" t="s">
        <v>39</v>
      </c>
      <c r="AD4151" t="s">
        <v>40</v>
      </c>
    </row>
    <row r="4152" spans="1:30" x14ac:dyDescent="0.25">
      <c r="A4152" t="s">
        <v>3911</v>
      </c>
      <c r="B4152" t="s">
        <v>377</v>
      </c>
      <c r="C4152" t="s">
        <v>28</v>
      </c>
      <c r="D4152" t="s">
        <v>29</v>
      </c>
      <c r="E4152" t="s">
        <v>369</v>
      </c>
      <c r="F4152" t="s">
        <v>3900</v>
      </c>
      <c r="G4152" t="s">
        <v>3901</v>
      </c>
      <c r="H4152" t="s">
        <v>6354</v>
      </c>
      <c r="I4152" t="s">
        <v>639</v>
      </c>
      <c r="J4152" t="s">
        <v>3911</v>
      </c>
      <c r="K4152" t="s">
        <v>31</v>
      </c>
      <c r="L4152" t="s">
        <v>31</v>
      </c>
      <c r="M4152" t="s">
        <v>42</v>
      </c>
      <c r="N4152" t="s">
        <v>43</v>
      </c>
      <c r="O4152" t="s">
        <v>53</v>
      </c>
      <c r="P4152" t="s">
        <v>401</v>
      </c>
      <c r="Q4152" t="s">
        <v>250</v>
      </c>
      <c r="R4152" t="s">
        <v>746</v>
      </c>
      <c r="S4152" t="str">
        <f t="shared" si="60"/>
        <v>ALANOCA MAQUERA, ALEJANDRO</v>
      </c>
      <c r="T4152" t="s">
        <v>52</v>
      </c>
      <c r="U4152" t="s">
        <v>48</v>
      </c>
      <c r="V4152" t="s">
        <v>49</v>
      </c>
      <c r="W4152" t="s">
        <v>19934</v>
      </c>
      <c r="X4152" s="126">
        <v>26285</v>
      </c>
      <c r="Y4152" t="s">
        <v>3912</v>
      </c>
      <c r="AB4152" t="s">
        <v>38</v>
      </c>
      <c r="AC4152" t="s">
        <v>39</v>
      </c>
      <c r="AD4152" t="s">
        <v>40</v>
      </c>
    </row>
    <row r="4153" spans="1:30" x14ac:dyDescent="0.25">
      <c r="A4153" t="s">
        <v>3913</v>
      </c>
      <c r="B4153" t="s">
        <v>377</v>
      </c>
      <c r="C4153" t="s">
        <v>28</v>
      </c>
      <c r="D4153" t="s">
        <v>29</v>
      </c>
      <c r="E4153" t="s">
        <v>369</v>
      </c>
      <c r="F4153" t="s">
        <v>3900</v>
      </c>
      <c r="G4153" t="s">
        <v>3901</v>
      </c>
      <c r="H4153" t="s">
        <v>6354</v>
      </c>
      <c r="I4153" t="s">
        <v>639</v>
      </c>
      <c r="J4153" t="s">
        <v>3913</v>
      </c>
      <c r="K4153" t="s">
        <v>31</v>
      </c>
      <c r="L4153" t="s">
        <v>31</v>
      </c>
      <c r="M4153" t="s">
        <v>42</v>
      </c>
      <c r="N4153" t="s">
        <v>61</v>
      </c>
      <c r="O4153" t="s">
        <v>3914</v>
      </c>
      <c r="P4153" t="s">
        <v>62</v>
      </c>
      <c r="Q4153" t="s">
        <v>370</v>
      </c>
      <c r="R4153" t="s">
        <v>836</v>
      </c>
      <c r="S4153" s="189" t="s">
        <v>235</v>
      </c>
      <c r="T4153" t="s">
        <v>64</v>
      </c>
      <c r="U4153" t="s">
        <v>48</v>
      </c>
      <c r="V4153" t="s">
        <v>49</v>
      </c>
      <c r="W4153" t="s">
        <v>23784</v>
      </c>
      <c r="X4153" s="126">
        <v>29074</v>
      </c>
      <c r="Y4153" t="s">
        <v>23785</v>
      </c>
      <c r="Z4153" s="126">
        <v>44256</v>
      </c>
      <c r="AA4153" s="126">
        <v>44561</v>
      </c>
      <c r="AB4153" t="s">
        <v>38</v>
      </c>
      <c r="AC4153" t="s">
        <v>6628</v>
      </c>
      <c r="AD4153" t="s">
        <v>40</v>
      </c>
    </row>
    <row r="4154" spans="1:30" x14ac:dyDescent="0.25">
      <c r="A4154" t="s">
        <v>3915</v>
      </c>
      <c r="B4154" t="s">
        <v>377</v>
      </c>
      <c r="C4154" t="s">
        <v>28</v>
      </c>
      <c r="D4154" t="s">
        <v>29</v>
      </c>
      <c r="E4154" t="s">
        <v>369</v>
      </c>
      <c r="F4154" t="s">
        <v>3900</v>
      </c>
      <c r="G4154" t="s">
        <v>3901</v>
      </c>
      <c r="H4154" t="s">
        <v>6354</v>
      </c>
      <c r="I4154" t="s">
        <v>639</v>
      </c>
      <c r="J4154" t="s">
        <v>3915</v>
      </c>
      <c r="K4154" t="s">
        <v>31</v>
      </c>
      <c r="L4154" t="s">
        <v>31</v>
      </c>
      <c r="M4154" t="s">
        <v>42</v>
      </c>
      <c r="N4154" t="s">
        <v>43</v>
      </c>
      <c r="O4154" t="s">
        <v>53</v>
      </c>
      <c r="P4154" t="s">
        <v>105</v>
      </c>
      <c r="Q4154" t="s">
        <v>332</v>
      </c>
      <c r="R4154" t="s">
        <v>952</v>
      </c>
      <c r="S4154" t="str">
        <f t="shared" si="60"/>
        <v>CHAMBI QUENTA, ROMAN</v>
      </c>
      <c r="T4154" t="s">
        <v>47</v>
      </c>
      <c r="U4154" t="s">
        <v>48</v>
      </c>
      <c r="V4154" t="s">
        <v>49</v>
      </c>
      <c r="W4154" t="s">
        <v>19935</v>
      </c>
      <c r="X4154" s="126">
        <v>23598</v>
      </c>
      <c r="Y4154" t="s">
        <v>3916</v>
      </c>
      <c r="AB4154" t="s">
        <v>38</v>
      </c>
      <c r="AC4154" t="s">
        <v>39</v>
      </c>
      <c r="AD4154" t="s">
        <v>40</v>
      </c>
    </row>
    <row r="4155" spans="1:30" x14ac:dyDescent="0.25">
      <c r="A4155" t="s">
        <v>3917</v>
      </c>
      <c r="B4155" t="s">
        <v>377</v>
      </c>
      <c r="C4155" t="s">
        <v>28</v>
      </c>
      <c r="D4155" t="s">
        <v>29</v>
      </c>
      <c r="E4155" t="s">
        <v>369</v>
      </c>
      <c r="F4155" t="s">
        <v>3900</v>
      </c>
      <c r="G4155" t="s">
        <v>3901</v>
      </c>
      <c r="H4155" t="s">
        <v>6354</v>
      </c>
      <c r="I4155" t="s">
        <v>639</v>
      </c>
      <c r="J4155" t="s">
        <v>3917</v>
      </c>
      <c r="K4155" t="s">
        <v>31</v>
      </c>
      <c r="L4155" t="s">
        <v>31</v>
      </c>
      <c r="M4155" t="s">
        <v>42</v>
      </c>
      <c r="N4155" t="s">
        <v>43</v>
      </c>
      <c r="O4155" t="s">
        <v>3918</v>
      </c>
      <c r="P4155" t="s">
        <v>419</v>
      </c>
      <c r="Q4155" t="s">
        <v>232</v>
      </c>
      <c r="R4155" t="s">
        <v>840</v>
      </c>
      <c r="S4155" t="str">
        <f t="shared" si="60"/>
        <v>ASQUI CHIPANA, HECTOR</v>
      </c>
      <c r="T4155" t="s">
        <v>64</v>
      </c>
      <c r="U4155" t="s">
        <v>48</v>
      </c>
      <c r="V4155" t="s">
        <v>49</v>
      </c>
      <c r="W4155" t="s">
        <v>19936</v>
      </c>
      <c r="X4155" s="126">
        <v>23540</v>
      </c>
      <c r="Y4155" t="s">
        <v>3919</v>
      </c>
      <c r="AB4155" t="s">
        <v>38</v>
      </c>
      <c r="AC4155" t="s">
        <v>39</v>
      </c>
      <c r="AD4155" t="s">
        <v>40</v>
      </c>
    </row>
    <row r="4156" spans="1:30" x14ac:dyDescent="0.25">
      <c r="A4156" t="s">
        <v>3920</v>
      </c>
      <c r="B4156" t="s">
        <v>377</v>
      </c>
      <c r="C4156" t="s">
        <v>28</v>
      </c>
      <c r="D4156" t="s">
        <v>29</v>
      </c>
      <c r="E4156" t="s">
        <v>369</v>
      </c>
      <c r="F4156" t="s">
        <v>3900</v>
      </c>
      <c r="G4156" t="s">
        <v>3901</v>
      </c>
      <c r="H4156" t="s">
        <v>6354</v>
      </c>
      <c r="I4156" t="s">
        <v>639</v>
      </c>
      <c r="J4156" t="s">
        <v>3920</v>
      </c>
      <c r="K4156" t="s">
        <v>31</v>
      </c>
      <c r="L4156" t="s">
        <v>31</v>
      </c>
      <c r="M4156" t="s">
        <v>42</v>
      </c>
      <c r="N4156" t="s">
        <v>43</v>
      </c>
      <c r="O4156" t="s">
        <v>3921</v>
      </c>
      <c r="P4156" t="s">
        <v>58</v>
      </c>
      <c r="Q4156" t="s">
        <v>193</v>
      </c>
      <c r="R4156" t="s">
        <v>483</v>
      </c>
      <c r="S4156" t="str">
        <f t="shared" si="60"/>
        <v>VILCA APAZA, NORMA</v>
      </c>
      <c r="T4156" t="s">
        <v>64</v>
      </c>
      <c r="U4156" t="s">
        <v>48</v>
      </c>
      <c r="V4156" t="s">
        <v>49</v>
      </c>
      <c r="W4156" t="s">
        <v>19937</v>
      </c>
      <c r="X4156" s="126">
        <v>26602</v>
      </c>
      <c r="Y4156" t="s">
        <v>3922</v>
      </c>
      <c r="AB4156" t="s">
        <v>38</v>
      </c>
      <c r="AC4156" t="s">
        <v>39</v>
      </c>
      <c r="AD4156" t="s">
        <v>40</v>
      </c>
    </row>
    <row r="4157" spans="1:30" x14ac:dyDescent="0.25">
      <c r="A4157" t="s">
        <v>3923</v>
      </c>
      <c r="B4157" t="s">
        <v>377</v>
      </c>
      <c r="C4157" t="s">
        <v>28</v>
      </c>
      <c r="D4157" t="s">
        <v>29</v>
      </c>
      <c r="E4157" t="s">
        <v>369</v>
      </c>
      <c r="F4157" t="s">
        <v>3900</v>
      </c>
      <c r="G4157" t="s">
        <v>3901</v>
      </c>
      <c r="H4157" t="s">
        <v>6354</v>
      </c>
      <c r="I4157" t="s">
        <v>639</v>
      </c>
      <c r="J4157" t="s">
        <v>3923</v>
      </c>
      <c r="K4157" t="s">
        <v>31</v>
      </c>
      <c r="L4157" t="s">
        <v>31</v>
      </c>
      <c r="M4157" t="s">
        <v>42</v>
      </c>
      <c r="N4157" t="s">
        <v>43</v>
      </c>
      <c r="O4157" t="s">
        <v>3924</v>
      </c>
      <c r="P4157" t="s">
        <v>15936</v>
      </c>
      <c r="Q4157" t="s">
        <v>927</v>
      </c>
      <c r="R4157" t="s">
        <v>695</v>
      </c>
      <c r="S4157" t="str">
        <f t="shared" si="60"/>
        <v>CALLERI LAYME, NESTOR</v>
      </c>
      <c r="T4157" t="s">
        <v>64</v>
      </c>
      <c r="U4157" t="s">
        <v>48</v>
      </c>
      <c r="V4157" t="s">
        <v>49</v>
      </c>
      <c r="W4157" t="s">
        <v>19938</v>
      </c>
      <c r="X4157" s="126">
        <v>25618</v>
      </c>
      <c r="Y4157" t="s">
        <v>15937</v>
      </c>
      <c r="AB4157" t="s">
        <v>38</v>
      </c>
      <c r="AC4157" t="s">
        <v>39</v>
      </c>
      <c r="AD4157" t="s">
        <v>40</v>
      </c>
    </row>
    <row r="4158" spans="1:30" x14ac:dyDescent="0.25">
      <c r="A4158" t="s">
        <v>3925</v>
      </c>
      <c r="B4158" t="s">
        <v>377</v>
      </c>
      <c r="C4158" t="s">
        <v>28</v>
      </c>
      <c r="D4158" t="s">
        <v>29</v>
      </c>
      <c r="E4158" t="s">
        <v>369</v>
      </c>
      <c r="F4158" t="s">
        <v>3900</v>
      </c>
      <c r="G4158" t="s">
        <v>3901</v>
      </c>
      <c r="H4158" t="s">
        <v>6354</v>
      </c>
      <c r="I4158" t="s">
        <v>639</v>
      </c>
      <c r="J4158" t="s">
        <v>3925</v>
      </c>
      <c r="K4158" t="s">
        <v>31</v>
      </c>
      <c r="L4158" t="s">
        <v>31</v>
      </c>
      <c r="M4158" t="s">
        <v>42</v>
      </c>
      <c r="N4158" t="s">
        <v>43</v>
      </c>
      <c r="O4158" t="s">
        <v>3926</v>
      </c>
      <c r="P4158" t="s">
        <v>426</v>
      </c>
      <c r="Q4158" t="s">
        <v>106</v>
      </c>
      <c r="R4158" t="s">
        <v>386</v>
      </c>
      <c r="S4158" t="str">
        <f t="shared" si="60"/>
        <v>ACERO MAMANI, CRISTINA</v>
      </c>
      <c r="T4158" t="s">
        <v>64</v>
      </c>
      <c r="U4158" t="s">
        <v>48</v>
      </c>
      <c r="V4158" t="s">
        <v>49</v>
      </c>
      <c r="W4158" t="s">
        <v>19939</v>
      </c>
      <c r="X4158" s="126">
        <v>24544</v>
      </c>
      <c r="Y4158" t="s">
        <v>3927</v>
      </c>
      <c r="AB4158" t="s">
        <v>38</v>
      </c>
      <c r="AC4158" t="s">
        <v>39</v>
      </c>
      <c r="AD4158" t="s">
        <v>40</v>
      </c>
    </row>
    <row r="4159" spans="1:30" x14ac:dyDescent="0.25">
      <c r="A4159" t="s">
        <v>3928</v>
      </c>
      <c r="B4159" t="s">
        <v>377</v>
      </c>
      <c r="C4159" t="s">
        <v>28</v>
      </c>
      <c r="D4159" t="s">
        <v>29</v>
      </c>
      <c r="E4159" t="s">
        <v>369</v>
      </c>
      <c r="F4159" t="s">
        <v>3900</v>
      </c>
      <c r="G4159" t="s">
        <v>3901</v>
      </c>
      <c r="H4159" t="s">
        <v>6354</v>
      </c>
      <c r="I4159" t="s">
        <v>639</v>
      </c>
      <c r="J4159" t="s">
        <v>3928</v>
      </c>
      <c r="K4159" t="s">
        <v>31</v>
      </c>
      <c r="L4159" t="s">
        <v>31</v>
      </c>
      <c r="M4159" t="s">
        <v>42</v>
      </c>
      <c r="N4159" t="s">
        <v>43</v>
      </c>
      <c r="O4159" t="s">
        <v>3929</v>
      </c>
      <c r="P4159" t="s">
        <v>305</v>
      </c>
      <c r="Q4159" t="s">
        <v>174</v>
      </c>
      <c r="R4159" t="s">
        <v>312</v>
      </c>
      <c r="S4159" t="str">
        <f t="shared" si="60"/>
        <v>RODRIGUEZ ROJAS, CLORINDA</v>
      </c>
      <c r="T4159" t="s">
        <v>64</v>
      </c>
      <c r="U4159" t="s">
        <v>48</v>
      </c>
      <c r="V4159" t="s">
        <v>49</v>
      </c>
      <c r="W4159" t="s">
        <v>19940</v>
      </c>
      <c r="X4159" s="126">
        <v>25986</v>
      </c>
      <c r="Y4159" t="s">
        <v>3930</v>
      </c>
      <c r="AB4159" t="s">
        <v>38</v>
      </c>
      <c r="AC4159" t="s">
        <v>39</v>
      </c>
      <c r="AD4159" t="s">
        <v>40</v>
      </c>
    </row>
    <row r="4160" spans="1:30" x14ac:dyDescent="0.25">
      <c r="A4160" t="s">
        <v>3931</v>
      </c>
      <c r="B4160" t="s">
        <v>377</v>
      </c>
      <c r="C4160" t="s">
        <v>28</v>
      </c>
      <c r="D4160" t="s">
        <v>29</v>
      </c>
      <c r="E4160" t="s">
        <v>369</v>
      </c>
      <c r="F4160" t="s">
        <v>3900</v>
      </c>
      <c r="G4160" t="s">
        <v>3901</v>
      </c>
      <c r="H4160" t="s">
        <v>6354</v>
      </c>
      <c r="I4160" t="s">
        <v>639</v>
      </c>
      <c r="J4160" t="s">
        <v>3931</v>
      </c>
      <c r="K4160" t="s">
        <v>31</v>
      </c>
      <c r="L4160" t="s">
        <v>77</v>
      </c>
      <c r="M4160" t="s">
        <v>77</v>
      </c>
      <c r="N4160" t="s">
        <v>61</v>
      </c>
      <c r="O4160" t="s">
        <v>3932</v>
      </c>
      <c r="P4160" t="s">
        <v>23786</v>
      </c>
      <c r="Q4160" t="s">
        <v>229</v>
      </c>
      <c r="R4160" t="s">
        <v>23787</v>
      </c>
      <c r="S4160" s="189" t="s">
        <v>235</v>
      </c>
      <c r="T4160" t="s">
        <v>41</v>
      </c>
      <c r="U4160" t="s">
        <v>48</v>
      </c>
      <c r="V4160" t="s">
        <v>49</v>
      </c>
      <c r="W4160" t="s">
        <v>23788</v>
      </c>
      <c r="X4160" s="126">
        <v>24631</v>
      </c>
      <c r="Y4160" t="s">
        <v>23789</v>
      </c>
      <c r="Z4160" s="126">
        <v>44256</v>
      </c>
      <c r="AA4160" s="126">
        <v>44561</v>
      </c>
      <c r="AB4160" t="s">
        <v>38</v>
      </c>
      <c r="AC4160" t="s">
        <v>80</v>
      </c>
      <c r="AD4160" t="s">
        <v>40</v>
      </c>
    </row>
    <row r="4161" spans="1:30" x14ac:dyDescent="0.25">
      <c r="A4161" t="s">
        <v>3933</v>
      </c>
      <c r="B4161" t="s">
        <v>377</v>
      </c>
      <c r="C4161" t="s">
        <v>28</v>
      </c>
      <c r="D4161" t="s">
        <v>29</v>
      </c>
      <c r="E4161" t="s">
        <v>369</v>
      </c>
      <c r="F4161" t="s">
        <v>3900</v>
      </c>
      <c r="G4161" t="s">
        <v>3901</v>
      </c>
      <c r="H4161" t="s">
        <v>6354</v>
      </c>
      <c r="I4161" t="s">
        <v>639</v>
      </c>
      <c r="J4161" t="s">
        <v>3933</v>
      </c>
      <c r="K4161" t="s">
        <v>90</v>
      </c>
      <c r="L4161" t="s">
        <v>91</v>
      </c>
      <c r="M4161" t="s">
        <v>92</v>
      </c>
      <c r="N4161" t="s">
        <v>61</v>
      </c>
      <c r="O4161" t="s">
        <v>14483</v>
      </c>
      <c r="P4161" t="s">
        <v>416</v>
      </c>
      <c r="Q4161" t="s">
        <v>138</v>
      </c>
      <c r="R4161" t="s">
        <v>23790</v>
      </c>
      <c r="S4161" s="189" t="s">
        <v>235</v>
      </c>
      <c r="T4161" t="s">
        <v>102</v>
      </c>
      <c r="U4161" t="s">
        <v>37</v>
      </c>
      <c r="V4161" t="s">
        <v>49</v>
      </c>
      <c r="W4161" t="s">
        <v>23791</v>
      </c>
      <c r="X4161" s="126">
        <v>29780</v>
      </c>
      <c r="Y4161" t="s">
        <v>23792</v>
      </c>
      <c r="Z4161" s="126">
        <v>44197</v>
      </c>
      <c r="AA4161" s="126">
        <v>44561</v>
      </c>
      <c r="AB4161" t="s">
        <v>38</v>
      </c>
      <c r="AC4161" t="s">
        <v>95</v>
      </c>
      <c r="AD4161" t="s">
        <v>40</v>
      </c>
    </row>
    <row r="4162" spans="1:30" x14ac:dyDescent="0.25">
      <c r="A4162" t="s">
        <v>14484</v>
      </c>
      <c r="B4162" t="s">
        <v>377</v>
      </c>
      <c r="C4162" t="s">
        <v>28</v>
      </c>
      <c r="D4162" t="s">
        <v>29</v>
      </c>
      <c r="E4162" t="s">
        <v>368</v>
      </c>
      <c r="F4162" t="s">
        <v>3934</v>
      </c>
      <c r="G4162" t="s">
        <v>3935</v>
      </c>
      <c r="H4162" t="s">
        <v>6354</v>
      </c>
      <c r="I4162" t="s">
        <v>6167</v>
      </c>
      <c r="J4162" t="s">
        <v>14484</v>
      </c>
      <c r="K4162" t="s">
        <v>31</v>
      </c>
      <c r="L4162" t="s">
        <v>32</v>
      </c>
      <c r="M4162" t="s">
        <v>33</v>
      </c>
      <c r="N4162" t="s">
        <v>34</v>
      </c>
      <c r="O4162" t="s">
        <v>3936</v>
      </c>
      <c r="P4162" t="s">
        <v>733</v>
      </c>
      <c r="Q4162" t="s">
        <v>67</v>
      </c>
      <c r="R4162" t="s">
        <v>1048</v>
      </c>
      <c r="S4162" t="str">
        <f t="shared" si="60"/>
        <v>CCUNO CHOQUE, JESUS</v>
      </c>
      <c r="T4162" t="s">
        <v>36</v>
      </c>
      <c r="U4162" t="s">
        <v>37</v>
      </c>
      <c r="V4162" t="s">
        <v>162</v>
      </c>
      <c r="W4162" t="s">
        <v>19941</v>
      </c>
      <c r="X4162" s="126">
        <v>27592</v>
      </c>
      <c r="Y4162" t="s">
        <v>3937</v>
      </c>
      <c r="Z4162" s="126">
        <v>44240</v>
      </c>
      <c r="AB4162" t="s">
        <v>38</v>
      </c>
      <c r="AC4162" t="s">
        <v>39</v>
      </c>
      <c r="AD4162" t="s">
        <v>40</v>
      </c>
    </row>
    <row r="4163" spans="1:30" x14ac:dyDescent="0.25">
      <c r="A4163" t="s">
        <v>3938</v>
      </c>
      <c r="B4163" t="s">
        <v>377</v>
      </c>
      <c r="C4163" t="s">
        <v>28</v>
      </c>
      <c r="D4163" t="s">
        <v>29</v>
      </c>
      <c r="E4163" t="s">
        <v>368</v>
      </c>
      <c r="F4163" t="s">
        <v>3934</v>
      </c>
      <c r="G4163" t="s">
        <v>3935</v>
      </c>
      <c r="H4163" t="s">
        <v>6354</v>
      </c>
      <c r="I4163" t="s">
        <v>6167</v>
      </c>
      <c r="J4163" t="s">
        <v>3938</v>
      </c>
      <c r="K4163" t="s">
        <v>31</v>
      </c>
      <c r="L4163" t="s">
        <v>31</v>
      </c>
      <c r="M4163" t="s">
        <v>42</v>
      </c>
      <c r="N4163" t="s">
        <v>61</v>
      </c>
      <c r="O4163" t="s">
        <v>15938</v>
      </c>
      <c r="P4163" t="s">
        <v>193</v>
      </c>
      <c r="Q4163" t="s">
        <v>438</v>
      </c>
      <c r="R4163" t="s">
        <v>23793</v>
      </c>
      <c r="S4163" s="189" t="s">
        <v>235</v>
      </c>
      <c r="T4163" t="s">
        <v>64</v>
      </c>
      <c r="U4163" t="s">
        <v>48</v>
      </c>
      <c r="V4163" t="s">
        <v>49</v>
      </c>
      <c r="W4163" t="s">
        <v>23794</v>
      </c>
      <c r="X4163" s="126">
        <v>28198</v>
      </c>
      <c r="Y4163" t="s">
        <v>23795</v>
      </c>
      <c r="Z4163" s="126">
        <v>44256</v>
      </c>
      <c r="AA4163" s="126">
        <v>44561</v>
      </c>
      <c r="AB4163" t="s">
        <v>38</v>
      </c>
      <c r="AC4163" t="s">
        <v>6628</v>
      </c>
      <c r="AD4163" t="s">
        <v>40</v>
      </c>
    </row>
    <row r="4164" spans="1:30" x14ac:dyDescent="0.25">
      <c r="A4164" t="s">
        <v>3939</v>
      </c>
      <c r="B4164" t="s">
        <v>377</v>
      </c>
      <c r="C4164" t="s">
        <v>28</v>
      </c>
      <c r="D4164" t="s">
        <v>29</v>
      </c>
      <c r="E4164" t="s">
        <v>368</v>
      </c>
      <c r="F4164" t="s">
        <v>3934</v>
      </c>
      <c r="G4164" t="s">
        <v>3935</v>
      </c>
      <c r="H4164" t="s">
        <v>6354</v>
      </c>
      <c r="I4164" t="s">
        <v>6167</v>
      </c>
      <c r="J4164" t="s">
        <v>3939</v>
      </c>
      <c r="K4164" t="s">
        <v>31</v>
      </c>
      <c r="L4164" t="s">
        <v>31</v>
      </c>
      <c r="M4164" t="s">
        <v>42</v>
      </c>
      <c r="N4164" t="s">
        <v>43</v>
      </c>
      <c r="O4164" t="s">
        <v>53</v>
      </c>
      <c r="P4164" t="s">
        <v>349</v>
      </c>
      <c r="Q4164" t="s">
        <v>716</v>
      </c>
      <c r="R4164" t="s">
        <v>3003</v>
      </c>
      <c r="S4164" t="str">
        <f t="shared" ref="S4164:S4226" si="61">CONCATENATE(P4164," ",Q4164,","," ",R4164)</f>
        <v>BRAVO CALATAYUD, VICENTE ANASTACIO</v>
      </c>
      <c r="T4164" t="s">
        <v>64</v>
      </c>
      <c r="U4164" t="s">
        <v>48</v>
      </c>
      <c r="V4164" t="s">
        <v>49</v>
      </c>
      <c r="W4164" t="s">
        <v>19942</v>
      </c>
      <c r="X4164" s="126">
        <v>25955</v>
      </c>
      <c r="Y4164" t="s">
        <v>3940</v>
      </c>
      <c r="AB4164" t="s">
        <v>38</v>
      </c>
      <c r="AC4164" t="s">
        <v>39</v>
      </c>
      <c r="AD4164" t="s">
        <v>40</v>
      </c>
    </row>
    <row r="4165" spans="1:30" x14ac:dyDescent="0.25">
      <c r="A4165" t="s">
        <v>3941</v>
      </c>
      <c r="B4165" t="s">
        <v>377</v>
      </c>
      <c r="C4165" t="s">
        <v>28</v>
      </c>
      <c r="D4165" t="s">
        <v>29</v>
      </c>
      <c r="E4165" t="s">
        <v>368</v>
      </c>
      <c r="F4165" t="s">
        <v>3934</v>
      </c>
      <c r="G4165" t="s">
        <v>3935</v>
      </c>
      <c r="H4165" t="s">
        <v>6354</v>
      </c>
      <c r="I4165" t="s">
        <v>6167</v>
      </c>
      <c r="J4165" t="s">
        <v>3941</v>
      </c>
      <c r="K4165" t="s">
        <v>31</v>
      </c>
      <c r="L4165" t="s">
        <v>31</v>
      </c>
      <c r="M4165" t="s">
        <v>42</v>
      </c>
      <c r="N4165" t="s">
        <v>43</v>
      </c>
      <c r="O4165" t="s">
        <v>15939</v>
      </c>
      <c r="P4165" t="s">
        <v>284</v>
      </c>
      <c r="Q4165" t="s">
        <v>106</v>
      </c>
      <c r="R4165" t="s">
        <v>617</v>
      </c>
      <c r="S4165" t="str">
        <f t="shared" si="61"/>
        <v>SOSA MAMANI, ELSA</v>
      </c>
      <c r="T4165" t="s">
        <v>59</v>
      </c>
      <c r="U4165" t="s">
        <v>48</v>
      </c>
      <c r="V4165" t="s">
        <v>49</v>
      </c>
      <c r="W4165" t="s">
        <v>19943</v>
      </c>
      <c r="X4165" s="126">
        <v>26063</v>
      </c>
      <c r="Y4165" t="s">
        <v>15940</v>
      </c>
      <c r="AB4165" t="s">
        <v>38</v>
      </c>
      <c r="AC4165" t="s">
        <v>39</v>
      </c>
      <c r="AD4165" t="s">
        <v>40</v>
      </c>
    </row>
    <row r="4166" spans="1:30" x14ac:dyDescent="0.25">
      <c r="A4166" t="s">
        <v>3944</v>
      </c>
      <c r="B4166" t="s">
        <v>377</v>
      </c>
      <c r="C4166" t="s">
        <v>28</v>
      </c>
      <c r="D4166" t="s">
        <v>29</v>
      </c>
      <c r="E4166" t="s">
        <v>368</v>
      </c>
      <c r="F4166" t="s">
        <v>3934</v>
      </c>
      <c r="G4166" t="s">
        <v>3935</v>
      </c>
      <c r="H4166" t="s">
        <v>6354</v>
      </c>
      <c r="I4166" t="s">
        <v>6167</v>
      </c>
      <c r="J4166" t="s">
        <v>3944</v>
      </c>
      <c r="K4166" t="s">
        <v>31</v>
      </c>
      <c r="L4166" t="s">
        <v>31</v>
      </c>
      <c r="M4166" t="s">
        <v>42</v>
      </c>
      <c r="N4166" t="s">
        <v>43</v>
      </c>
      <c r="O4166" t="s">
        <v>53</v>
      </c>
      <c r="P4166" t="s">
        <v>126</v>
      </c>
      <c r="Q4166" t="s">
        <v>135</v>
      </c>
      <c r="R4166" t="s">
        <v>3945</v>
      </c>
      <c r="S4166" t="str">
        <f t="shared" si="61"/>
        <v>FLORES COILA, JUANA LUISA</v>
      </c>
      <c r="T4166" t="s">
        <v>52</v>
      </c>
      <c r="U4166" t="s">
        <v>48</v>
      </c>
      <c r="V4166" t="s">
        <v>49</v>
      </c>
      <c r="W4166" t="s">
        <v>19944</v>
      </c>
      <c r="X4166" s="126">
        <v>25241</v>
      </c>
      <c r="Y4166" t="s">
        <v>3946</v>
      </c>
      <c r="AB4166" t="s">
        <v>38</v>
      </c>
      <c r="AC4166" t="s">
        <v>39</v>
      </c>
      <c r="AD4166" t="s">
        <v>40</v>
      </c>
    </row>
    <row r="4167" spans="1:30" x14ac:dyDescent="0.25">
      <c r="A4167" t="s">
        <v>3947</v>
      </c>
      <c r="B4167" t="s">
        <v>377</v>
      </c>
      <c r="C4167" t="s">
        <v>28</v>
      </c>
      <c r="D4167" t="s">
        <v>29</v>
      </c>
      <c r="E4167" t="s">
        <v>368</v>
      </c>
      <c r="F4167" t="s">
        <v>3934</v>
      </c>
      <c r="G4167" t="s">
        <v>3935</v>
      </c>
      <c r="H4167" t="s">
        <v>6354</v>
      </c>
      <c r="I4167" t="s">
        <v>6167</v>
      </c>
      <c r="J4167" t="s">
        <v>3947</v>
      </c>
      <c r="K4167" t="s">
        <v>31</v>
      </c>
      <c r="L4167" t="s">
        <v>31</v>
      </c>
      <c r="M4167" t="s">
        <v>42</v>
      </c>
      <c r="N4167" t="s">
        <v>43</v>
      </c>
      <c r="O4167" t="s">
        <v>53</v>
      </c>
      <c r="P4167" t="s">
        <v>250</v>
      </c>
      <c r="Q4167" t="s">
        <v>484</v>
      </c>
      <c r="R4167" t="s">
        <v>3948</v>
      </c>
      <c r="S4167" t="str">
        <f t="shared" si="61"/>
        <v>MAQUERA LUPACA, CARLOS AMIDEY</v>
      </c>
      <c r="T4167" t="s">
        <v>52</v>
      </c>
      <c r="U4167" t="s">
        <v>48</v>
      </c>
      <c r="V4167" t="s">
        <v>49</v>
      </c>
      <c r="W4167" t="s">
        <v>19945</v>
      </c>
      <c r="X4167" s="126">
        <v>28053</v>
      </c>
      <c r="Y4167" t="s">
        <v>3949</v>
      </c>
      <c r="AB4167" t="s">
        <v>38</v>
      </c>
      <c r="AC4167" t="s">
        <v>39</v>
      </c>
      <c r="AD4167" t="s">
        <v>40</v>
      </c>
    </row>
    <row r="4168" spans="1:30" x14ac:dyDescent="0.25">
      <c r="A4168" t="s">
        <v>3950</v>
      </c>
      <c r="B4168" t="s">
        <v>377</v>
      </c>
      <c r="C4168" t="s">
        <v>28</v>
      </c>
      <c r="D4168" t="s">
        <v>29</v>
      </c>
      <c r="E4168" t="s">
        <v>368</v>
      </c>
      <c r="F4168" t="s">
        <v>3934</v>
      </c>
      <c r="G4168" t="s">
        <v>3935</v>
      </c>
      <c r="H4168" t="s">
        <v>6354</v>
      </c>
      <c r="I4168" t="s">
        <v>6167</v>
      </c>
      <c r="J4168" t="s">
        <v>3950</v>
      </c>
      <c r="K4168" t="s">
        <v>31</v>
      </c>
      <c r="L4168" t="s">
        <v>31</v>
      </c>
      <c r="M4168" t="s">
        <v>42</v>
      </c>
      <c r="N4168" t="s">
        <v>43</v>
      </c>
      <c r="O4168" t="s">
        <v>3951</v>
      </c>
      <c r="P4168" t="s">
        <v>138</v>
      </c>
      <c r="Q4168" t="s">
        <v>152</v>
      </c>
      <c r="R4168" t="s">
        <v>961</v>
      </c>
      <c r="S4168" t="str">
        <f t="shared" si="61"/>
        <v>GONZALES RAMOS, GUIDO</v>
      </c>
      <c r="T4168" t="s">
        <v>316</v>
      </c>
      <c r="U4168" t="s">
        <v>48</v>
      </c>
      <c r="V4168" t="s">
        <v>49</v>
      </c>
      <c r="W4168" t="s">
        <v>19946</v>
      </c>
      <c r="X4168" s="126">
        <v>27704</v>
      </c>
      <c r="Y4168" t="s">
        <v>3952</v>
      </c>
      <c r="AB4168" t="s">
        <v>38</v>
      </c>
      <c r="AC4168" t="s">
        <v>39</v>
      </c>
      <c r="AD4168" t="s">
        <v>40</v>
      </c>
    </row>
    <row r="4169" spans="1:30" x14ac:dyDescent="0.25">
      <c r="A4169" t="s">
        <v>3953</v>
      </c>
      <c r="B4169" t="s">
        <v>377</v>
      </c>
      <c r="C4169" t="s">
        <v>28</v>
      </c>
      <c r="D4169" t="s">
        <v>29</v>
      </c>
      <c r="E4169" t="s">
        <v>368</v>
      </c>
      <c r="F4169" t="s">
        <v>3934</v>
      </c>
      <c r="G4169" t="s">
        <v>3935</v>
      </c>
      <c r="H4169" t="s">
        <v>6354</v>
      </c>
      <c r="I4169" t="s">
        <v>6167</v>
      </c>
      <c r="J4169" t="s">
        <v>3953</v>
      </c>
      <c r="K4169" t="s">
        <v>31</v>
      </c>
      <c r="L4169" t="s">
        <v>31</v>
      </c>
      <c r="M4169" t="s">
        <v>9423</v>
      </c>
      <c r="N4169" t="s">
        <v>43</v>
      </c>
      <c r="O4169" t="s">
        <v>53</v>
      </c>
      <c r="P4169" t="s">
        <v>152</v>
      </c>
      <c r="Q4169" t="s">
        <v>131</v>
      </c>
      <c r="R4169" t="s">
        <v>3954</v>
      </c>
      <c r="S4169" t="str">
        <f t="shared" si="61"/>
        <v>RAMOS MACHACA, HIPOLITO FELIPE</v>
      </c>
      <c r="T4169" t="s">
        <v>52</v>
      </c>
      <c r="U4169" t="s">
        <v>48</v>
      </c>
      <c r="V4169" t="s">
        <v>49</v>
      </c>
      <c r="W4169" t="s">
        <v>19947</v>
      </c>
      <c r="X4169" s="126">
        <v>22311</v>
      </c>
      <c r="Y4169" t="s">
        <v>3955</v>
      </c>
      <c r="AB4169" t="s">
        <v>38</v>
      </c>
      <c r="AC4169" t="s">
        <v>39</v>
      </c>
      <c r="AD4169" t="s">
        <v>40</v>
      </c>
    </row>
    <row r="4170" spans="1:30" x14ac:dyDescent="0.25">
      <c r="B4170" t="s">
        <v>377</v>
      </c>
      <c r="C4170" t="s">
        <v>28</v>
      </c>
      <c r="D4170" t="s">
        <v>29</v>
      </c>
      <c r="E4170" t="s">
        <v>368</v>
      </c>
      <c r="F4170" t="s">
        <v>3934</v>
      </c>
      <c r="G4170" t="s">
        <v>3935</v>
      </c>
      <c r="H4170" t="s">
        <v>6354</v>
      </c>
      <c r="I4170" t="s">
        <v>6167</v>
      </c>
      <c r="J4170" t="s">
        <v>3956</v>
      </c>
      <c r="K4170" t="s">
        <v>31</v>
      </c>
      <c r="L4170" t="s">
        <v>31</v>
      </c>
      <c r="M4170" t="s">
        <v>42</v>
      </c>
      <c r="N4170" t="s">
        <v>61</v>
      </c>
      <c r="O4170" t="s">
        <v>19948</v>
      </c>
      <c r="P4170" t="s">
        <v>85</v>
      </c>
      <c r="Q4170" t="s">
        <v>74</v>
      </c>
      <c r="R4170" t="s">
        <v>23796</v>
      </c>
      <c r="S4170" s="189" t="s">
        <v>235</v>
      </c>
      <c r="T4170" t="s">
        <v>64</v>
      </c>
      <c r="U4170" t="s">
        <v>48</v>
      </c>
      <c r="V4170" t="s">
        <v>49</v>
      </c>
      <c r="W4170" t="s">
        <v>23797</v>
      </c>
      <c r="X4170" s="126">
        <v>24938</v>
      </c>
      <c r="Y4170" t="s">
        <v>23798</v>
      </c>
      <c r="Z4170" s="126">
        <v>44256</v>
      </c>
      <c r="AA4170" s="126">
        <v>44561</v>
      </c>
      <c r="AB4170" t="s">
        <v>302</v>
      </c>
      <c r="AC4170" t="s">
        <v>6628</v>
      </c>
      <c r="AD4170" t="s">
        <v>40</v>
      </c>
    </row>
    <row r="4171" spans="1:30" x14ac:dyDescent="0.25">
      <c r="A4171" t="s">
        <v>3956</v>
      </c>
      <c r="B4171" t="s">
        <v>377</v>
      </c>
      <c r="C4171" t="s">
        <v>28</v>
      </c>
      <c r="D4171" t="s">
        <v>29</v>
      </c>
      <c r="E4171" t="s">
        <v>368</v>
      </c>
      <c r="F4171" t="s">
        <v>3934</v>
      </c>
      <c r="G4171" t="s">
        <v>3935</v>
      </c>
      <c r="H4171" t="s">
        <v>6354</v>
      </c>
      <c r="I4171" t="s">
        <v>6167</v>
      </c>
      <c r="J4171" t="s">
        <v>3956</v>
      </c>
      <c r="K4171" t="s">
        <v>31</v>
      </c>
      <c r="L4171" t="s">
        <v>31</v>
      </c>
      <c r="M4171" t="s">
        <v>42</v>
      </c>
      <c r="N4171" t="s">
        <v>43</v>
      </c>
      <c r="O4171" t="s">
        <v>53</v>
      </c>
      <c r="P4171" t="s">
        <v>243</v>
      </c>
      <c r="Q4171" t="s">
        <v>298</v>
      </c>
      <c r="R4171" t="s">
        <v>936</v>
      </c>
      <c r="S4171" t="str">
        <f t="shared" si="61"/>
        <v>VALERIANO AGUILAR, MIGUEL ARCANGEL</v>
      </c>
      <c r="T4171" t="s">
        <v>59</v>
      </c>
      <c r="U4171" t="s">
        <v>48</v>
      </c>
      <c r="V4171" t="s">
        <v>813</v>
      </c>
      <c r="W4171" t="s">
        <v>19949</v>
      </c>
      <c r="X4171" s="126">
        <v>22774</v>
      </c>
      <c r="Y4171" t="s">
        <v>3957</v>
      </c>
      <c r="Z4171" s="126">
        <v>44197</v>
      </c>
      <c r="AA4171" s="126">
        <v>44561</v>
      </c>
      <c r="AB4171" t="s">
        <v>38</v>
      </c>
      <c r="AC4171" t="s">
        <v>39</v>
      </c>
      <c r="AD4171" t="s">
        <v>40</v>
      </c>
    </row>
    <row r="4172" spans="1:30" x14ac:dyDescent="0.25">
      <c r="A4172" t="s">
        <v>3958</v>
      </c>
      <c r="B4172" t="s">
        <v>377</v>
      </c>
      <c r="C4172" t="s">
        <v>28</v>
      </c>
      <c r="D4172" t="s">
        <v>29</v>
      </c>
      <c r="E4172" t="s">
        <v>368</v>
      </c>
      <c r="F4172" t="s">
        <v>3934</v>
      </c>
      <c r="G4172" t="s">
        <v>3935</v>
      </c>
      <c r="H4172" t="s">
        <v>6354</v>
      </c>
      <c r="I4172" t="s">
        <v>6167</v>
      </c>
      <c r="J4172" t="s">
        <v>3958</v>
      </c>
      <c r="K4172" t="s">
        <v>31</v>
      </c>
      <c r="L4172" t="s">
        <v>31</v>
      </c>
      <c r="M4172" t="s">
        <v>42</v>
      </c>
      <c r="N4172" t="s">
        <v>61</v>
      </c>
      <c r="O4172" t="s">
        <v>3959</v>
      </c>
      <c r="P4172" t="s">
        <v>75</v>
      </c>
      <c r="Q4172" t="s">
        <v>75</v>
      </c>
      <c r="R4172" t="s">
        <v>962</v>
      </c>
      <c r="S4172" s="189" t="s">
        <v>235</v>
      </c>
      <c r="T4172" t="s">
        <v>64</v>
      </c>
      <c r="U4172" t="s">
        <v>48</v>
      </c>
      <c r="V4172" t="s">
        <v>49</v>
      </c>
      <c r="W4172" t="s">
        <v>23799</v>
      </c>
      <c r="X4172" s="126">
        <v>29712</v>
      </c>
      <c r="Y4172" t="s">
        <v>23800</v>
      </c>
      <c r="Z4172" s="126">
        <v>44256</v>
      </c>
      <c r="AA4172" s="126">
        <v>44561</v>
      </c>
      <c r="AB4172" t="s">
        <v>38</v>
      </c>
      <c r="AC4172" t="s">
        <v>6628</v>
      </c>
      <c r="AD4172" t="s">
        <v>40</v>
      </c>
    </row>
    <row r="4173" spans="1:30" x14ac:dyDescent="0.25">
      <c r="A4173" t="s">
        <v>3960</v>
      </c>
      <c r="B4173" t="s">
        <v>377</v>
      </c>
      <c r="C4173" t="s">
        <v>28</v>
      </c>
      <c r="D4173" t="s">
        <v>29</v>
      </c>
      <c r="E4173" t="s">
        <v>368</v>
      </c>
      <c r="F4173" t="s">
        <v>3934</v>
      </c>
      <c r="G4173" t="s">
        <v>3935</v>
      </c>
      <c r="H4173" t="s">
        <v>6354</v>
      </c>
      <c r="I4173" t="s">
        <v>6167</v>
      </c>
      <c r="J4173" t="s">
        <v>3960</v>
      </c>
      <c r="K4173" t="s">
        <v>90</v>
      </c>
      <c r="L4173" t="s">
        <v>91</v>
      </c>
      <c r="M4173" t="s">
        <v>92</v>
      </c>
      <c r="N4173" t="s">
        <v>43</v>
      </c>
      <c r="O4173" t="s">
        <v>428</v>
      </c>
      <c r="P4173" t="s">
        <v>75</v>
      </c>
      <c r="Q4173" t="s">
        <v>232</v>
      </c>
      <c r="R4173" t="s">
        <v>3961</v>
      </c>
      <c r="S4173" t="str">
        <f t="shared" si="61"/>
        <v>QUISPE CHIPANA, MELCAIDES</v>
      </c>
      <c r="T4173" t="s">
        <v>102</v>
      </c>
      <c r="U4173" t="s">
        <v>37</v>
      </c>
      <c r="V4173" t="s">
        <v>49</v>
      </c>
      <c r="W4173" t="s">
        <v>19950</v>
      </c>
      <c r="X4173" s="126">
        <v>24018</v>
      </c>
      <c r="Y4173" t="s">
        <v>3962</v>
      </c>
      <c r="AB4173" t="s">
        <v>38</v>
      </c>
      <c r="AC4173" t="s">
        <v>95</v>
      </c>
      <c r="AD4173" t="s">
        <v>40</v>
      </c>
    </row>
    <row r="4174" spans="1:30" x14ac:dyDescent="0.25">
      <c r="A4174" t="s">
        <v>3965</v>
      </c>
      <c r="B4174" t="s">
        <v>377</v>
      </c>
      <c r="C4174" t="s">
        <v>28</v>
      </c>
      <c r="D4174" t="s">
        <v>29</v>
      </c>
      <c r="E4174" t="s">
        <v>393</v>
      </c>
      <c r="F4174" t="s">
        <v>3963</v>
      </c>
      <c r="G4174" t="s">
        <v>3964</v>
      </c>
      <c r="H4174" t="s">
        <v>6354</v>
      </c>
      <c r="I4174" t="s">
        <v>6163</v>
      </c>
      <c r="J4174" t="s">
        <v>3965</v>
      </c>
      <c r="K4174" t="s">
        <v>31</v>
      </c>
      <c r="L4174" t="s">
        <v>32</v>
      </c>
      <c r="M4174" t="s">
        <v>33</v>
      </c>
      <c r="N4174" t="s">
        <v>699</v>
      </c>
      <c r="O4174" t="s">
        <v>3966</v>
      </c>
      <c r="P4174" t="s">
        <v>642</v>
      </c>
      <c r="Q4174" t="s">
        <v>75</v>
      </c>
      <c r="R4174" t="s">
        <v>3888</v>
      </c>
      <c r="S4174" t="str">
        <f t="shared" si="61"/>
        <v>CCAMA QUISPE, VILMA GLORIA</v>
      </c>
      <c r="T4174" t="s">
        <v>47</v>
      </c>
      <c r="U4174" t="s">
        <v>37</v>
      </c>
      <c r="V4174" t="s">
        <v>49</v>
      </c>
      <c r="W4174" t="s">
        <v>19924</v>
      </c>
      <c r="X4174" s="126">
        <v>24426</v>
      </c>
      <c r="Y4174" t="s">
        <v>3889</v>
      </c>
      <c r="Z4174" s="126">
        <v>44197</v>
      </c>
      <c r="AA4174" s="126">
        <v>44561</v>
      </c>
      <c r="AB4174" t="s">
        <v>38</v>
      </c>
      <c r="AC4174" t="s">
        <v>39</v>
      </c>
      <c r="AD4174" t="s">
        <v>40</v>
      </c>
    </row>
    <row r="4175" spans="1:30" x14ac:dyDescent="0.25">
      <c r="A4175" t="s">
        <v>3967</v>
      </c>
      <c r="B4175" t="s">
        <v>377</v>
      </c>
      <c r="C4175" t="s">
        <v>28</v>
      </c>
      <c r="D4175" t="s">
        <v>29</v>
      </c>
      <c r="E4175" t="s">
        <v>393</v>
      </c>
      <c r="F4175" t="s">
        <v>3963</v>
      </c>
      <c r="G4175" t="s">
        <v>3964</v>
      </c>
      <c r="H4175" t="s">
        <v>6354</v>
      </c>
      <c r="I4175" t="s">
        <v>6163</v>
      </c>
      <c r="J4175" t="s">
        <v>3967</v>
      </c>
      <c r="K4175" t="s">
        <v>31</v>
      </c>
      <c r="L4175" t="s">
        <v>31</v>
      </c>
      <c r="M4175" t="s">
        <v>42</v>
      </c>
      <c r="N4175" t="s">
        <v>43</v>
      </c>
      <c r="O4175" t="s">
        <v>3968</v>
      </c>
      <c r="P4175" t="s">
        <v>826</v>
      </c>
      <c r="Q4175" t="s">
        <v>3969</v>
      </c>
      <c r="R4175" t="s">
        <v>695</v>
      </c>
      <c r="S4175" t="str">
        <f t="shared" si="61"/>
        <v>QUIÑONEZ CHOQUECOTA, NESTOR</v>
      </c>
      <c r="T4175" t="s">
        <v>59</v>
      </c>
      <c r="U4175" t="s">
        <v>48</v>
      </c>
      <c r="V4175" t="s">
        <v>49</v>
      </c>
      <c r="W4175" t="s">
        <v>19951</v>
      </c>
      <c r="X4175" s="126">
        <v>24529</v>
      </c>
      <c r="Y4175" t="s">
        <v>3970</v>
      </c>
      <c r="AB4175" t="s">
        <v>38</v>
      </c>
      <c r="AC4175" t="s">
        <v>39</v>
      </c>
      <c r="AD4175" t="s">
        <v>40</v>
      </c>
    </row>
    <row r="4176" spans="1:30" x14ac:dyDescent="0.25">
      <c r="A4176" t="s">
        <v>3971</v>
      </c>
      <c r="B4176" t="s">
        <v>377</v>
      </c>
      <c r="C4176" t="s">
        <v>28</v>
      </c>
      <c r="D4176" t="s">
        <v>29</v>
      </c>
      <c r="E4176" t="s">
        <v>393</v>
      </c>
      <c r="F4176" t="s">
        <v>3963</v>
      </c>
      <c r="G4176" t="s">
        <v>3964</v>
      </c>
      <c r="H4176" t="s">
        <v>6354</v>
      </c>
      <c r="I4176" t="s">
        <v>6163</v>
      </c>
      <c r="J4176" t="s">
        <v>3971</v>
      </c>
      <c r="K4176" t="s">
        <v>31</v>
      </c>
      <c r="L4176" t="s">
        <v>31</v>
      </c>
      <c r="M4176" t="s">
        <v>42</v>
      </c>
      <c r="N4176" t="s">
        <v>61</v>
      </c>
      <c r="O4176" t="s">
        <v>15941</v>
      </c>
      <c r="P4176" t="s">
        <v>298</v>
      </c>
      <c r="Q4176" t="s">
        <v>159</v>
      </c>
      <c r="R4176" t="s">
        <v>680</v>
      </c>
      <c r="S4176" s="189" t="s">
        <v>235</v>
      </c>
      <c r="T4176" t="s">
        <v>64</v>
      </c>
      <c r="U4176" t="s">
        <v>48</v>
      </c>
      <c r="V4176" t="s">
        <v>49</v>
      </c>
      <c r="W4176" t="s">
        <v>23801</v>
      </c>
      <c r="X4176" s="126">
        <v>27269</v>
      </c>
      <c r="Y4176" t="s">
        <v>23802</v>
      </c>
      <c r="Z4176" s="126">
        <v>44256</v>
      </c>
      <c r="AA4176" s="126">
        <v>44561</v>
      </c>
      <c r="AB4176" t="s">
        <v>38</v>
      </c>
      <c r="AC4176" t="s">
        <v>6628</v>
      </c>
      <c r="AD4176" t="s">
        <v>40</v>
      </c>
    </row>
    <row r="4177" spans="1:30" x14ac:dyDescent="0.25">
      <c r="A4177" t="s">
        <v>3972</v>
      </c>
      <c r="B4177" t="s">
        <v>377</v>
      </c>
      <c r="C4177" t="s">
        <v>28</v>
      </c>
      <c r="D4177" t="s">
        <v>29</v>
      </c>
      <c r="E4177" t="s">
        <v>393</v>
      </c>
      <c r="F4177" t="s">
        <v>3963</v>
      </c>
      <c r="G4177" t="s">
        <v>3964</v>
      </c>
      <c r="H4177" t="s">
        <v>6354</v>
      </c>
      <c r="I4177" t="s">
        <v>6163</v>
      </c>
      <c r="J4177" t="s">
        <v>3972</v>
      </c>
      <c r="K4177" t="s">
        <v>31</v>
      </c>
      <c r="L4177" t="s">
        <v>31</v>
      </c>
      <c r="M4177" t="s">
        <v>42</v>
      </c>
      <c r="N4177" t="s">
        <v>61</v>
      </c>
      <c r="O4177" t="s">
        <v>15942</v>
      </c>
      <c r="P4177" t="s">
        <v>317</v>
      </c>
      <c r="Q4177" t="s">
        <v>401</v>
      </c>
      <c r="R4177" t="s">
        <v>783</v>
      </c>
      <c r="S4177" s="189" t="s">
        <v>235</v>
      </c>
      <c r="T4177" t="s">
        <v>64</v>
      </c>
      <c r="U4177" t="s">
        <v>48</v>
      </c>
      <c r="V4177" t="s">
        <v>49</v>
      </c>
      <c r="W4177" t="s">
        <v>23803</v>
      </c>
      <c r="X4177" s="126">
        <v>31534</v>
      </c>
      <c r="Y4177" t="s">
        <v>23804</v>
      </c>
      <c r="Z4177" s="126">
        <v>44256</v>
      </c>
      <c r="AA4177" s="126">
        <v>44561</v>
      </c>
      <c r="AB4177" t="s">
        <v>38</v>
      </c>
      <c r="AC4177" t="s">
        <v>6628</v>
      </c>
      <c r="AD4177" t="s">
        <v>40</v>
      </c>
    </row>
    <row r="4178" spans="1:30" x14ac:dyDescent="0.25">
      <c r="A4178" t="s">
        <v>3975</v>
      </c>
      <c r="B4178" t="s">
        <v>377</v>
      </c>
      <c r="C4178" t="s">
        <v>28</v>
      </c>
      <c r="D4178" t="s">
        <v>29</v>
      </c>
      <c r="E4178" t="s">
        <v>393</v>
      </c>
      <c r="F4178" t="s">
        <v>3963</v>
      </c>
      <c r="G4178" t="s">
        <v>3964</v>
      </c>
      <c r="H4178" t="s">
        <v>6354</v>
      </c>
      <c r="I4178" t="s">
        <v>6163</v>
      </c>
      <c r="J4178" t="s">
        <v>3975</v>
      </c>
      <c r="K4178" t="s">
        <v>31</v>
      </c>
      <c r="L4178" t="s">
        <v>31</v>
      </c>
      <c r="M4178" t="s">
        <v>42</v>
      </c>
      <c r="N4178" t="s">
        <v>43</v>
      </c>
      <c r="O4178" t="s">
        <v>3976</v>
      </c>
      <c r="P4178" t="s">
        <v>232</v>
      </c>
      <c r="Q4178" t="s">
        <v>3977</v>
      </c>
      <c r="R4178" t="s">
        <v>893</v>
      </c>
      <c r="S4178" t="str">
        <f t="shared" si="61"/>
        <v>CHIPANA TOTORA, DANIEL</v>
      </c>
      <c r="T4178" t="s">
        <v>52</v>
      </c>
      <c r="U4178" t="s">
        <v>48</v>
      </c>
      <c r="V4178" t="s">
        <v>49</v>
      </c>
      <c r="W4178" t="s">
        <v>19952</v>
      </c>
      <c r="X4178" s="126">
        <v>24681</v>
      </c>
      <c r="Y4178" t="s">
        <v>3978</v>
      </c>
      <c r="AB4178" t="s">
        <v>38</v>
      </c>
      <c r="AC4178" t="s">
        <v>39</v>
      </c>
      <c r="AD4178" t="s">
        <v>40</v>
      </c>
    </row>
    <row r="4179" spans="1:30" x14ac:dyDescent="0.25">
      <c r="A4179" t="s">
        <v>3979</v>
      </c>
      <c r="B4179" t="s">
        <v>377</v>
      </c>
      <c r="C4179" t="s">
        <v>28</v>
      </c>
      <c r="D4179" t="s">
        <v>29</v>
      </c>
      <c r="E4179" t="s">
        <v>393</v>
      </c>
      <c r="F4179" t="s">
        <v>3963</v>
      </c>
      <c r="G4179" t="s">
        <v>3964</v>
      </c>
      <c r="H4179" t="s">
        <v>6354</v>
      </c>
      <c r="I4179" t="s">
        <v>6163</v>
      </c>
      <c r="J4179" t="s">
        <v>3979</v>
      </c>
      <c r="K4179" t="s">
        <v>31</v>
      </c>
      <c r="L4179" t="s">
        <v>31</v>
      </c>
      <c r="M4179" t="s">
        <v>42</v>
      </c>
      <c r="N4179" t="s">
        <v>43</v>
      </c>
      <c r="O4179" t="s">
        <v>3980</v>
      </c>
      <c r="P4179" t="s">
        <v>140</v>
      </c>
      <c r="Q4179" t="s">
        <v>305</v>
      </c>
      <c r="R4179" t="s">
        <v>3981</v>
      </c>
      <c r="S4179" t="str">
        <f t="shared" si="61"/>
        <v>AQUISE RODRIGUEZ, MARYVEL OTILIA</v>
      </c>
      <c r="T4179" t="s">
        <v>59</v>
      </c>
      <c r="U4179" t="s">
        <v>48</v>
      </c>
      <c r="V4179" t="s">
        <v>49</v>
      </c>
      <c r="W4179" t="s">
        <v>19953</v>
      </c>
      <c r="X4179" s="126">
        <v>26325</v>
      </c>
      <c r="Y4179" t="s">
        <v>3982</v>
      </c>
      <c r="AB4179" t="s">
        <v>38</v>
      </c>
      <c r="AC4179" t="s">
        <v>39</v>
      </c>
      <c r="AD4179" t="s">
        <v>40</v>
      </c>
    </row>
    <row r="4180" spans="1:30" x14ac:dyDescent="0.25">
      <c r="A4180" t="s">
        <v>3983</v>
      </c>
      <c r="B4180" t="s">
        <v>377</v>
      </c>
      <c r="C4180" t="s">
        <v>28</v>
      </c>
      <c r="D4180" t="s">
        <v>29</v>
      </c>
      <c r="E4180" t="s">
        <v>393</v>
      </c>
      <c r="F4180" t="s">
        <v>3963</v>
      </c>
      <c r="G4180" t="s">
        <v>3964</v>
      </c>
      <c r="H4180" t="s">
        <v>6354</v>
      </c>
      <c r="I4180" t="s">
        <v>6163</v>
      </c>
      <c r="J4180" t="s">
        <v>3983</v>
      </c>
      <c r="K4180" t="s">
        <v>31</v>
      </c>
      <c r="L4180" t="s">
        <v>31</v>
      </c>
      <c r="M4180" t="s">
        <v>42</v>
      </c>
      <c r="N4180" t="s">
        <v>43</v>
      </c>
      <c r="O4180" t="s">
        <v>3984</v>
      </c>
      <c r="P4180" t="s">
        <v>67</v>
      </c>
      <c r="Q4180" t="s">
        <v>476</v>
      </c>
      <c r="R4180" t="s">
        <v>3985</v>
      </c>
      <c r="S4180" t="str">
        <f t="shared" si="61"/>
        <v>CHOQUE CHINO, FREDY ARTURO</v>
      </c>
      <c r="T4180" t="s">
        <v>64</v>
      </c>
      <c r="U4180" t="s">
        <v>48</v>
      </c>
      <c r="V4180" t="s">
        <v>49</v>
      </c>
      <c r="W4180" t="s">
        <v>19954</v>
      </c>
      <c r="X4180" s="126">
        <v>24592</v>
      </c>
      <c r="Y4180" t="s">
        <v>3986</v>
      </c>
      <c r="AB4180" t="s">
        <v>38</v>
      </c>
      <c r="AC4180" t="s">
        <v>39</v>
      </c>
      <c r="AD4180" t="s">
        <v>40</v>
      </c>
    </row>
    <row r="4181" spans="1:30" x14ac:dyDescent="0.25">
      <c r="A4181" t="s">
        <v>6472</v>
      </c>
      <c r="B4181" t="s">
        <v>377</v>
      </c>
      <c r="C4181" t="s">
        <v>28</v>
      </c>
      <c r="D4181" t="s">
        <v>29</v>
      </c>
      <c r="E4181" t="s">
        <v>393</v>
      </c>
      <c r="F4181" t="s">
        <v>3963</v>
      </c>
      <c r="G4181" t="s">
        <v>3964</v>
      </c>
      <c r="H4181" t="s">
        <v>6354</v>
      </c>
      <c r="I4181" t="s">
        <v>6163</v>
      </c>
      <c r="J4181" t="s">
        <v>6472</v>
      </c>
      <c r="K4181" t="s">
        <v>31</v>
      </c>
      <c r="L4181" t="s">
        <v>31</v>
      </c>
      <c r="M4181" t="s">
        <v>42</v>
      </c>
      <c r="N4181" t="s">
        <v>43</v>
      </c>
      <c r="O4181" t="s">
        <v>6392</v>
      </c>
      <c r="P4181" t="s">
        <v>106</v>
      </c>
      <c r="Q4181" t="s">
        <v>307</v>
      </c>
      <c r="R4181" t="s">
        <v>880</v>
      </c>
      <c r="S4181" t="str">
        <f t="shared" si="61"/>
        <v>MAMANI LLANOS, JAIME</v>
      </c>
      <c r="T4181" t="s">
        <v>59</v>
      </c>
      <c r="U4181" t="s">
        <v>48</v>
      </c>
      <c r="V4181" t="s">
        <v>49</v>
      </c>
      <c r="W4181" t="s">
        <v>19955</v>
      </c>
      <c r="X4181" s="126">
        <v>22896</v>
      </c>
      <c r="Y4181" t="s">
        <v>6579</v>
      </c>
      <c r="AB4181" t="s">
        <v>38</v>
      </c>
      <c r="AC4181" t="s">
        <v>39</v>
      </c>
      <c r="AD4181" t="s">
        <v>40</v>
      </c>
    </row>
    <row r="4182" spans="1:30" x14ac:dyDescent="0.25">
      <c r="A4182" t="s">
        <v>3989</v>
      </c>
      <c r="B4182" t="s">
        <v>377</v>
      </c>
      <c r="C4182" t="s">
        <v>28</v>
      </c>
      <c r="D4182" t="s">
        <v>29</v>
      </c>
      <c r="E4182" t="s">
        <v>393</v>
      </c>
      <c r="F4182" t="s">
        <v>3987</v>
      </c>
      <c r="G4182" t="s">
        <v>3988</v>
      </c>
      <c r="H4182" t="s">
        <v>6354</v>
      </c>
      <c r="I4182" t="s">
        <v>6140</v>
      </c>
      <c r="J4182" t="s">
        <v>3989</v>
      </c>
      <c r="K4182" t="s">
        <v>31</v>
      </c>
      <c r="L4182" t="s">
        <v>32</v>
      </c>
      <c r="M4182" t="s">
        <v>33</v>
      </c>
      <c r="N4182" t="s">
        <v>34</v>
      </c>
      <c r="O4182" t="s">
        <v>279</v>
      </c>
      <c r="P4182" t="s">
        <v>132</v>
      </c>
      <c r="Q4182" t="s">
        <v>1115</v>
      </c>
      <c r="R4182" t="s">
        <v>3990</v>
      </c>
      <c r="S4182" t="str">
        <f t="shared" si="61"/>
        <v>VELASQUEZ MARONA, JUANA DINA</v>
      </c>
      <c r="T4182" t="s">
        <v>59</v>
      </c>
      <c r="U4182" t="s">
        <v>37</v>
      </c>
      <c r="V4182" t="s">
        <v>162</v>
      </c>
      <c r="W4182" t="s">
        <v>19956</v>
      </c>
      <c r="X4182" s="126">
        <v>25496</v>
      </c>
      <c r="Y4182" t="s">
        <v>3991</v>
      </c>
      <c r="Z4182" s="126">
        <v>44240</v>
      </c>
      <c r="AB4182" t="s">
        <v>119</v>
      </c>
      <c r="AC4182" t="s">
        <v>39</v>
      </c>
      <c r="AD4182" t="s">
        <v>40</v>
      </c>
    </row>
    <row r="4183" spans="1:30" x14ac:dyDescent="0.25">
      <c r="A4183" t="s">
        <v>3992</v>
      </c>
      <c r="B4183" t="s">
        <v>377</v>
      </c>
      <c r="C4183" t="s">
        <v>28</v>
      </c>
      <c r="D4183" t="s">
        <v>29</v>
      </c>
      <c r="E4183" t="s">
        <v>393</v>
      </c>
      <c r="F4183" t="s">
        <v>3987</v>
      </c>
      <c r="G4183" t="s">
        <v>3988</v>
      </c>
      <c r="H4183" t="s">
        <v>6354</v>
      </c>
      <c r="I4183" t="s">
        <v>6140</v>
      </c>
      <c r="J4183" t="s">
        <v>3992</v>
      </c>
      <c r="K4183" t="s">
        <v>31</v>
      </c>
      <c r="L4183" t="s">
        <v>31</v>
      </c>
      <c r="M4183" t="s">
        <v>42</v>
      </c>
      <c r="N4183" t="s">
        <v>43</v>
      </c>
      <c r="O4183" t="s">
        <v>3993</v>
      </c>
      <c r="P4183" t="s">
        <v>229</v>
      </c>
      <c r="Q4183" t="s">
        <v>132</v>
      </c>
      <c r="R4183" t="s">
        <v>3994</v>
      </c>
      <c r="S4183" t="str">
        <f t="shared" si="61"/>
        <v>NAVARRO VELASQUEZ, FRANCISCO ALEJANDRO</v>
      </c>
      <c r="T4183" t="s">
        <v>52</v>
      </c>
      <c r="U4183" t="s">
        <v>48</v>
      </c>
      <c r="V4183" t="s">
        <v>49</v>
      </c>
      <c r="W4183" t="s">
        <v>19957</v>
      </c>
      <c r="X4183" s="126">
        <v>22176</v>
      </c>
      <c r="Y4183" t="s">
        <v>258</v>
      </c>
      <c r="AB4183" t="s">
        <v>38</v>
      </c>
      <c r="AC4183" t="s">
        <v>39</v>
      </c>
      <c r="AD4183" t="s">
        <v>40</v>
      </c>
    </row>
    <row r="4184" spans="1:30" x14ac:dyDescent="0.25">
      <c r="A4184" t="s">
        <v>3998</v>
      </c>
      <c r="B4184" t="s">
        <v>377</v>
      </c>
      <c r="C4184" t="s">
        <v>28</v>
      </c>
      <c r="D4184" t="s">
        <v>29</v>
      </c>
      <c r="E4184" t="s">
        <v>393</v>
      </c>
      <c r="F4184" t="s">
        <v>3987</v>
      </c>
      <c r="G4184" t="s">
        <v>3988</v>
      </c>
      <c r="H4184" t="s">
        <v>6354</v>
      </c>
      <c r="I4184" t="s">
        <v>6140</v>
      </c>
      <c r="J4184" t="s">
        <v>3998</v>
      </c>
      <c r="K4184" t="s">
        <v>31</v>
      </c>
      <c r="L4184" t="s">
        <v>31</v>
      </c>
      <c r="M4184" t="s">
        <v>42</v>
      </c>
      <c r="N4184" t="s">
        <v>43</v>
      </c>
      <c r="O4184" t="s">
        <v>3999</v>
      </c>
      <c r="P4184" t="s">
        <v>317</v>
      </c>
      <c r="Q4184" t="s">
        <v>431</v>
      </c>
      <c r="R4184" t="s">
        <v>3308</v>
      </c>
      <c r="S4184" t="str">
        <f t="shared" si="61"/>
        <v>CALISAYA CUTIMBO, SABINO</v>
      </c>
      <c r="T4184" t="s">
        <v>47</v>
      </c>
      <c r="U4184" t="s">
        <v>48</v>
      </c>
      <c r="V4184" t="s">
        <v>49</v>
      </c>
      <c r="W4184" t="s">
        <v>19958</v>
      </c>
      <c r="X4184" s="126">
        <v>18928</v>
      </c>
      <c r="Y4184" t="s">
        <v>4000</v>
      </c>
      <c r="AB4184" t="s">
        <v>38</v>
      </c>
      <c r="AC4184" t="s">
        <v>39</v>
      </c>
      <c r="AD4184" t="s">
        <v>40</v>
      </c>
    </row>
    <row r="4185" spans="1:30" x14ac:dyDescent="0.25">
      <c r="A4185" t="s">
        <v>4001</v>
      </c>
      <c r="B4185" t="s">
        <v>377</v>
      </c>
      <c r="C4185" t="s">
        <v>28</v>
      </c>
      <c r="D4185" t="s">
        <v>29</v>
      </c>
      <c r="E4185" t="s">
        <v>393</v>
      </c>
      <c r="F4185" t="s">
        <v>3987</v>
      </c>
      <c r="G4185" t="s">
        <v>3988</v>
      </c>
      <c r="H4185" t="s">
        <v>6354</v>
      </c>
      <c r="I4185" t="s">
        <v>6140</v>
      </c>
      <c r="J4185" t="s">
        <v>4001</v>
      </c>
      <c r="K4185" t="s">
        <v>31</v>
      </c>
      <c r="L4185" t="s">
        <v>31</v>
      </c>
      <c r="M4185" t="s">
        <v>42</v>
      </c>
      <c r="N4185" t="s">
        <v>43</v>
      </c>
      <c r="O4185" t="s">
        <v>4002</v>
      </c>
      <c r="P4185" t="s">
        <v>1039</v>
      </c>
      <c r="Q4185" t="s">
        <v>75</v>
      </c>
      <c r="R4185" t="s">
        <v>4003</v>
      </c>
      <c r="S4185" t="str">
        <f t="shared" si="61"/>
        <v>CHECCA QUISPE, MATEO MELECIO</v>
      </c>
      <c r="T4185" t="s">
        <v>59</v>
      </c>
      <c r="U4185" t="s">
        <v>48</v>
      </c>
      <c r="V4185" t="s">
        <v>49</v>
      </c>
      <c r="W4185" t="s">
        <v>19959</v>
      </c>
      <c r="X4185" s="126">
        <v>22180</v>
      </c>
      <c r="Y4185" t="s">
        <v>4004</v>
      </c>
      <c r="AB4185" t="s">
        <v>38</v>
      </c>
      <c r="AC4185" t="s">
        <v>39</v>
      </c>
      <c r="AD4185" t="s">
        <v>40</v>
      </c>
    </row>
    <row r="4186" spans="1:30" x14ac:dyDescent="0.25">
      <c r="A4186" t="s">
        <v>4005</v>
      </c>
      <c r="B4186" t="s">
        <v>377</v>
      </c>
      <c r="C4186" t="s">
        <v>28</v>
      </c>
      <c r="D4186" t="s">
        <v>29</v>
      </c>
      <c r="E4186" t="s">
        <v>393</v>
      </c>
      <c r="F4186" t="s">
        <v>3987</v>
      </c>
      <c r="G4186" t="s">
        <v>3988</v>
      </c>
      <c r="H4186" t="s">
        <v>6354</v>
      </c>
      <c r="I4186" t="s">
        <v>6140</v>
      </c>
      <c r="J4186" t="s">
        <v>4005</v>
      </c>
      <c r="K4186" t="s">
        <v>31</v>
      </c>
      <c r="L4186" t="s">
        <v>31</v>
      </c>
      <c r="M4186" t="s">
        <v>42</v>
      </c>
      <c r="N4186" t="s">
        <v>43</v>
      </c>
      <c r="O4186" t="s">
        <v>6473</v>
      </c>
      <c r="P4186" t="s">
        <v>131</v>
      </c>
      <c r="Q4186" t="s">
        <v>449</v>
      </c>
      <c r="R4186" t="s">
        <v>12735</v>
      </c>
      <c r="S4186" t="str">
        <f t="shared" si="61"/>
        <v>MACHACA COTRADO, ELISEO</v>
      </c>
      <c r="T4186" t="s">
        <v>64</v>
      </c>
      <c r="U4186" t="s">
        <v>48</v>
      </c>
      <c r="V4186" t="s">
        <v>49</v>
      </c>
      <c r="W4186" t="s">
        <v>19960</v>
      </c>
      <c r="X4186" s="126">
        <v>28645</v>
      </c>
      <c r="Y4186" t="s">
        <v>15943</v>
      </c>
      <c r="AB4186" t="s">
        <v>38</v>
      </c>
      <c r="AC4186" t="s">
        <v>39</v>
      </c>
      <c r="AD4186" t="s">
        <v>40</v>
      </c>
    </row>
    <row r="4187" spans="1:30" x14ac:dyDescent="0.25">
      <c r="B4187" t="s">
        <v>377</v>
      </c>
      <c r="C4187" t="s">
        <v>28</v>
      </c>
      <c r="D4187" t="s">
        <v>29</v>
      </c>
      <c r="E4187" t="s">
        <v>393</v>
      </c>
      <c r="F4187" t="s">
        <v>3987</v>
      </c>
      <c r="G4187" t="s">
        <v>3988</v>
      </c>
      <c r="H4187" t="s">
        <v>6354</v>
      </c>
      <c r="I4187" t="s">
        <v>6140</v>
      </c>
      <c r="J4187" t="s">
        <v>4006</v>
      </c>
      <c r="K4187" t="s">
        <v>31</v>
      </c>
      <c r="L4187" t="s">
        <v>31</v>
      </c>
      <c r="M4187" t="s">
        <v>42</v>
      </c>
      <c r="N4187" t="s">
        <v>61</v>
      </c>
      <c r="O4187" t="s">
        <v>19961</v>
      </c>
      <c r="P4187" t="s">
        <v>288</v>
      </c>
      <c r="Q4187" t="s">
        <v>152</v>
      </c>
      <c r="R4187" t="s">
        <v>23805</v>
      </c>
      <c r="S4187" s="189" t="s">
        <v>235</v>
      </c>
      <c r="T4187" t="s">
        <v>64</v>
      </c>
      <c r="U4187" t="s">
        <v>48</v>
      </c>
      <c r="V4187" t="s">
        <v>49</v>
      </c>
      <c r="W4187" t="s">
        <v>23806</v>
      </c>
      <c r="X4187" s="126">
        <v>28748</v>
      </c>
      <c r="Y4187" t="s">
        <v>23807</v>
      </c>
      <c r="Z4187" s="126">
        <v>44256</v>
      </c>
      <c r="AA4187" s="126">
        <v>44561</v>
      </c>
      <c r="AB4187" t="s">
        <v>302</v>
      </c>
      <c r="AC4187" t="s">
        <v>6628</v>
      </c>
      <c r="AD4187" t="s">
        <v>40</v>
      </c>
    </row>
    <row r="4188" spans="1:30" x14ac:dyDescent="0.25">
      <c r="A4188" t="s">
        <v>4006</v>
      </c>
      <c r="B4188" t="s">
        <v>377</v>
      </c>
      <c r="C4188" t="s">
        <v>28</v>
      </c>
      <c r="D4188" t="s">
        <v>29</v>
      </c>
      <c r="E4188" t="s">
        <v>393</v>
      </c>
      <c r="F4188" t="s">
        <v>3987</v>
      </c>
      <c r="G4188" t="s">
        <v>3988</v>
      </c>
      <c r="H4188" t="s">
        <v>6354</v>
      </c>
      <c r="I4188" t="s">
        <v>6140</v>
      </c>
      <c r="J4188" t="s">
        <v>4006</v>
      </c>
      <c r="K4188" t="s">
        <v>31</v>
      </c>
      <c r="L4188" t="s">
        <v>31</v>
      </c>
      <c r="M4188" t="s">
        <v>42</v>
      </c>
      <c r="N4188" t="s">
        <v>43</v>
      </c>
      <c r="O4188" t="s">
        <v>4007</v>
      </c>
      <c r="P4188" t="s">
        <v>4008</v>
      </c>
      <c r="Q4188" t="s">
        <v>632</v>
      </c>
      <c r="R4188" t="s">
        <v>4009</v>
      </c>
      <c r="S4188" t="str">
        <f t="shared" si="61"/>
        <v>MORANN PERCA, MAGUIN</v>
      </c>
      <c r="T4188" t="s">
        <v>36</v>
      </c>
      <c r="U4188" t="s">
        <v>48</v>
      </c>
      <c r="V4188" t="s">
        <v>813</v>
      </c>
      <c r="W4188" t="s">
        <v>19962</v>
      </c>
      <c r="X4188" s="126">
        <v>25434</v>
      </c>
      <c r="Y4188" t="s">
        <v>4010</v>
      </c>
      <c r="Z4188" s="126">
        <v>44221</v>
      </c>
      <c r="AA4188" s="126">
        <v>44561</v>
      </c>
      <c r="AB4188" t="s">
        <v>38</v>
      </c>
      <c r="AC4188" t="s">
        <v>39</v>
      </c>
      <c r="AD4188" t="s">
        <v>40</v>
      </c>
    </row>
    <row r="4189" spans="1:30" x14ac:dyDescent="0.25">
      <c r="A4189" t="s">
        <v>4011</v>
      </c>
      <c r="B4189" t="s">
        <v>377</v>
      </c>
      <c r="C4189" t="s">
        <v>28</v>
      </c>
      <c r="D4189" t="s">
        <v>29</v>
      </c>
      <c r="E4189" t="s">
        <v>393</v>
      </c>
      <c r="F4189" t="s">
        <v>3987</v>
      </c>
      <c r="G4189" t="s">
        <v>3988</v>
      </c>
      <c r="H4189" t="s">
        <v>6354</v>
      </c>
      <c r="I4189" t="s">
        <v>6140</v>
      </c>
      <c r="J4189" t="s">
        <v>4011</v>
      </c>
      <c r="K4189" t="s">
        <v>31</v>
      </c>
      <c r="L4189" t="s">
        <v>31</v>
      </c>
      <c r="M4189" t="s">
        <v>42</v>
      </c>
      <c r="N4189" t="s">
        <v>43</v>
      </c>
      <c r="O4189" t="s">
        <v>4012</v>
      </c>
      <c r="P4189" t="s">
        <v>453</v>
      </c>
      <c r="Q4189" t="s">
        <v>1040</v>
      </c>
      <c r="R4189" t="s">
        <v>4013</v>
      </c>
      <c r="S4189" t="str">
        <f t="shared" si="61"/>
        <v>GODOY AVALOS, CARINT JUNETT</v>
      </c>
      <c r="T4189" t="s">
        <v>52</v>
      </c>
      <c r="U4189" t="s">
        <v>48</v>
      </c>
      <c r="V4189" t="s">
        <v>49</v>
      </c>
      <c r="W4189" t="s">
        <v>19963</v>
      </c>
      <c r="X4189" s="126">
        <v>27357</v>
      </c>
      <c r="Y4189" t="s">
        <v>4014</v>
      </c>
      <c r="AB4189" t="s">
        <v>38</v>
      </c>
      <c r="AC4189" t="s">
        <v>39</v>
      </c>
      <c r="AD4189" t="s">
        <v>40</v>
      </c>
    </row>
    <row r="4190" spans="1:30" x14ac:dyDescent="0.25">
      <c r="B4190" t="s">
        <v>377</v>
      </c>
      <c r="C4190" t="s">
        <v>28</v>
      </c>
      <c r="D4190" t="s">
        <v>29</v>
      </c>
      <c r="E4190" t="s">
        <v>393</v>
      </c>
      <c r="F4190" t="s">
        <v>3987</v>
      </c>
      <c r="G4190" t="s">
        <v>3988</v>
      </c>
      <c r="H4190" t="s">
        <v>6354</v>
      </c>
      <c r="I4190" t="s">
        <v>6140</v>
      </c>
      <c r="J4190" t="s">
        <v>4015</v>
      </c>
      <c r="K4190" t="s">
        <v>31</v>
      </c>
      <c r="L4190" t="s">
        <v>31</v>
      </c>
      <c r="M4190" t="s">
        <v>42</v>
      </c>
      <c r="N4190" t="s">
        <v>61</v>
      </c>
      <c r="O4190" t="s">
        <v>19964</v>
      </c>
      <c r="P4190" t="s">
        <v>193</v>
      </c>
      <c r="Q4190" t="s">
        <v>111</v>
      </c>
      <c r="R4190" t="s">
        <v>23808</v>
      </c>
      <c r="S4190" s="189" t="s">
        <v>235</v>
      </c>
      <c r="T4190" t="s">
        <v>64</v>
      </c>
      <c r="U4190" t="s">
        <v>48</v>
      </c>
      <c r="V4190" t="s">
        <v>49</v>
      </c>
      <c r="W4190" t="s">
        <v>23809</v>
      </c>
      <c r="X4190" s="126">
        <v>33783</v>
      </c>
      <c r="Y4190" t="s">
        <v>23810</v>
      </c>
      <c r="Z4190" s="126">
        <v>44256</v>
      </c>
      <c r="AA4190" s="126">
        <v>44561</v>
      </c>
      <c r="AB4190" t="s">
        <v>302</v>
      </c>
      <c r="AC4190" t="s">
        <v>6628</v>
      </c>
      <c r="AD4190" t="s">
        <v>40</v>
      </c>
    </row>
    <row r="4191" spans="1:30" x14ac:dyDescent="0.25">
      <c r="A4191" t="s">
        <v>4015</v>
      </c>
      <c r="B4191" t="s">
        <v>377</v>
      </c>
      <c r="C4191" t="s">
        <v>28</v>
      </c>
      <c r="D4191" t="s">
        <v>29</v>
      </c>
      <c r="E4191" t="s">
        <v>393</v>
      </c>
      <c r="F4191" t="s">
        <v>3987</v>
      </c>
      <c r="G4191" t="s">
        <v>3988</v>
      </c>
      <c r="H4191" t="s">
        <v>6354</v>
      </c>
      <c r="I4191" t="s">
        <v>6140</v>
      </c>
      <c r="J4191" t="s">
        <v>4015</v>
      </c>
      <c r="K4191" t="s">
        <v>31</v>
      </c>
      <c r="L4191" t="s">
        <v>31</v>
      </c>
      <c r="M4191" t="s">
        <v>42</v>
      </c>
      <c r="N4191" t="s">
        <v>43</v>
      </c>
      <c r="O4191" t="s">
        <v>4016</v>
      </c>
      <c r="P4191" t="s">
        <v>318</v>
      </c>
      <c r="Q4191" t="s">
        <v>219</v>
      </c>
      <c r="R4191" t="s">
        <v>4017</v>
      </c>
      <c r="S4191" t="str">
        <f t="shared" si="61"/>
        <v>VARGAS CASTILLO, JUAN WASHINGTON</v>
      </c>
      <c r="T4191" t="s">
        <v>36</v>
      </c>
      <c r="U4191" t="s">
        <v>48</v>
      </c>
      <c r="V4191" t="s">
        <v>813</v>
      </c>
      <c r="W4191" t="s">
        <v>19965</v>
      </c>
      <c r="X4191" s="126">
        <v>26612</v>
      </c>
      <c r="Y4191" t="s">
        <v>4018</v>
      </c>
      <c r="Z4191" s="126">
        <v>44256</v>
      </c>
      <c r="AA4191" s="126">
        <v>44561</v>
      </c>
      <c r="AB4191" t="s">
        <v>38</v>
      </c>
      <c r="AC4191" t="s">
        <v>39</v>
      </c>
      <c r="AD4191" t="s">
        <v>40</v>
      </c>
    </row>
    <row r="4192" spans="1:30" x14ac:dyDescent="0.25">
      <c r="A4192" t="s">
        <v>19966</v>
      </c>
      <c r="B4192" t="s">
        <v>377</v>
      </c>
      <c r="C4192" t="s">
        <v>28</v>
      </c>
      <c r="D4192" t="s">
        <v>29</v>
      </c>
      <c r="E4192" t="s">
        <v>393</v>
      </c>
      <c r="F4192" t="s">
        <v>3987</v>
      </c>
      <c r="G4192" t="s">
        <v>3988</v>
      </c>
      <c r="H4192" t="s">
        <v>6354</v>
      </c>
      <c r="I4192" t="s">
        <v>6140</v>
      </c>
      <c r="J4192" t="s">
        <v>19966</v>
      </c>
      <c r="K4192" t="s">
        <v>31</v>
      </c>
      <c r="L4192" t="s">
        <v>31</v>
      </c>
      <c r="M4192" t="s">
        <v>42</v>
      </c>
      <c r="N4192" t="s">
        <v>61</v>
      </c>
      <c r="O4192" t="s">
        <v>18689</v>
      </c>
      <c r="P4192" t="s">
        <v>642</v>
      </c>
      <c r="Q4192" t="s">
        <v>75</v>
      </c>
      <c r="R4192" t="s">
        <v>497</v>
      </c>
      <c r="S4192" s="189" t="s">
        <v>235</v>
      </c>
      <c r="T4192" t="s">
        <v>64</v>
      </c>
      <c r="U4192" t="s">
        <v>5879</v>
      </c>
      <c r="V4192" t="s">
        <v>49</v>
      </c>
      <c r="W4192" t="s">
        <v>23811</v>
      </c>
      <c r="X4192" s="126">
        <v>28011</v>
      </c>
      <c r="Y4192" t="s">
        <v>23812</v>
      </c>
      <c r="Z4192" s="126">
        <v>44256</v>
      </c>
      <c r="AA4192" s="126">
        <v>44561</v>
      </c>
      <c r="AB4192" t="s">
        <v>2185</v>
      </c>
      <c r="AC4192" t="s">
        <v>6628</v>
      </c>
      <c r="AD4192" t="s">
        <v>40</v>
      </c>
    </row>
    <row r="4193" spans="1:30" x14ac:dyDescent="0.25">
      <c r="A4193" t="s">
        <v>13462</v>
      </c>
      <c r="B4193" t="s">
        <v>377</v>
      </c>
      <c r="C4193" t="s">
        <v>28</v>
      </c>
      <c r="D4193" t="s">
        <v>29</v>
      </c>
      <c r="E4193" t="s">
        <v>393</v>
      </c>
      <c r="F4193" t="s">
        <v>3987</v>
      </c>
      <c r="G4193" t="s">
        <v>3988</v>
      </c>
      <c r="H4193" t="s">
        <v>6354</v>
      </c>
      <c r="I4193" t="s">
        <v>6140</v>
      </c>
      <c r="J4193" t="s">
        <v>13462</v>
      </c>
      <c r="K4193" t="s">
        <v>90</v>
      </c>
      <c r="L4193" t="s">
        <v>91</v>
      </c>
      <c r="M4193" t="s">
        <v>92</v>
      </c>
      <c r="N4193" t="s">
        <v>61</v>
      </c>
      <c r="O4193" t="s">
        <v>15403</v>
      </c>
      <c r="P4193" t="s">
        <v>126</v>
      </c>
      <c r="Q4193" t="s">
        <v>23813</v>
      </c>
      <c r="R4193" t="s">
        <v>23814</v>
      </c>
      <c r="S4193" s="189" t="s">
        <v>235</v>
      </c>
      <c r="T4193" t="s">
        <v>102</v>
      </c>
      <c r="U4193" t="s">
        <v>37</v>
      </c>
      <c r="V4193" t="s">
        <v>49</v>
      </c>
      <c r="W4193" t="s">
        <v>23815</v>
      </c>
      <c r="X4193" s="126">
        <v>27153</v>
      </c>
      <c r="Y4193" t="s">
        <v>23816</v>
      </c>
      <c r="Z4193" s="126">
        <v>44197</v>
      </c>
      <c r="AA4193" s="126">
        <v>44561</v>
      </c>
      <c r="AB4193" t="s">
        <v>38</v>
      </c>
      <c r="AC4193" t="s">
        <v>95</v>
      </c>
      <c r="AD4193" t="s">
        <v>40</v>
      </c>
    </row>
    <row r="4194" spans="1:30" x14ac:dyDescent="0.25">
      <c r="A4194" t="s">
        <v>4021</v>
      </c>
      <c r="B4194" t="s">
        <v>377</v>
      </c>
      <c r="C4194" t="s">
        <v>28</v>
      </c>
      <c r="D4194" t="s">
        <v>29</v>
      </c>
      <c r="E4194" t="s">
        <v>368</v>
      </c>
      <c r="F4194" t="s">
        <v>4019</v>
      </c>
      <c r="G4194" t="s">
        <v>4020</v>
      </c>
      <c r="H4194" t="s">
        <v>6354</v>
      </c>
      <c r="I4194" t="s">
        <v>6161</v>
      </c>
      <c r="J4194" t="s">
        <v>4021</v>
      </c>
      <c r="K4194" t="s">
        <v>31</v>
      </c>
      <c r="L4194" t="s">
        <v>32</v>
      </c>
      <c r="M4194" t="s">
        <v>33</v>
      </c>
      <c r="N4194" t="s">
        <v>34</v>
      </c>
      <c r="O4194" t="s">
        <v>6611</v>
      </c>
      <c r="P4194" t="s">
        <v>254</v>
      </c>
      <c r="Q4194" t="s">
        <v>98</v>
      </c>
      <c r="R4194" t="s">
        <v>4022</v>
      </c>
      <c r="S4194" t="str">
        <f t="shared" si="61"/>
        <v>SALAS COLQUE, ROXANA MARISOL</v>
      </c>
      <c r="T4194" t="s">
        <v>59</v>
      </c>
      <c r="U4194" t="s">
        <v>37</v>
      </c>
      <c r="V4194" t="s">
        <v>6613</v>
      </c>
      <c r="W4194" t="s">
        <v>19967</v>
      </c>
      <c r="X4194" s="126">
        <v>25748</v>
      </c>
      <c r="Y4194" t="s">
        <v>4023</v>
      </c>
      <c r="Z4194" s="126">
        <v>43525</v>
      </c>
      <c r="AA4194" s="126">
        <v>44985</v>
      </c>
      <c r="AB4194" t="s">
        <v>38</v>
      </c>
      <c r="AC4194" t="s">
        <v>39</v>
      </c>
      <c r="AD4194" t="s">
        <v>40</v>
      </c>
    </row>
    <row r="4195" spans="1:30" x14ac:dyDescent="0.25">
      <c r="A4195" t="s">
        <v>4024</v>
      </c>
      <c r="B4195" t="s">
        <v>377</v>
      </c>
      <c r="C4195" t="s">
        <v>28</v>
      </c>
      <c r="D4195" t="s">
        <v>29</v>
      </c>
      <c r="E4195" t="s">
        <v>368</v>
      </c>
      <c r="F4195" t="s">
        <v>4019</v>
      </c>
      <c r="G4195" t="s">
        <v>4020</v>
      </c>
      <c r="H4195" t="s">
        <v>6354</v>
      </c>
      <c r="I4195" t="s">
        <v>6161</v>
      </c>
      <c r="J4195" t="s">
        <v>4024</v>
      </c>
      <c r="K4195" t="s">
        <v>31</v>
      </c>
      <c r="L4195" t="s">
        <v>31</v>
      </c>
      <c r="M4195" t="s">
        <v>42</v>
      </c>
      <c r="N4195" t="s">
        <v>43</v>
      </c>
      <c r="O4195" t="s">
        <v>4025</v>
      </c>
      <c r="P4195" t="s">
        <v>165</v>
      </c>
      <c r="Q4195" t="s">
        <v>465</v>
      </c>
      <c r="R4195" t="s">
        <v>4026</v>
      </c>
      <c r="S4195" t="str">
        <f t="shared" si="61"/>
        <v>CORTEZ SEGALES, EZEQUIEL</v>
      </c>
      <c r="T4195" t="s">
        <v>47</v>
      </c>
      <c r="U4195" t="s">
        <v>48</v>
      </c>
      <c r="V4195" t="s">
        <v>49</v>
      </c>
      <c r="W4195" t="s">
        <v>19968</v>
      </c>
      <c r="X4195" s="126">
        <v>21656</v>
      </c>
      <c r="Y4195" t="s">
        <v>4027</v>
      </c>
      <c r="AB4195" t="s">
        <v>38</v>
      </c>
      <c r="AC4195" t="s">
        <v>39</v>
      </c>
      <c r="AD4195" t="s">
        <v>40</v>
      </c>
    </row>
    <row r="4196" spans="1:30" x14ac:dyDescent="0.25">
      <c r="A4196" t="s">
        <v>4028</v>
      </c>
      <c r="B4196" t="s">
        <v>377</v>
      </c>
      <c r="C4196" t="s">
        <v>28</v>
      </c>
      <c r="D4196" t="s">
        <v>29</v>
      </c>
      <c r="E4196" t="s">
        <v>368</v>
      </c>
      <c r="F4196" t="s">
        <v>4019</v>
      </c>
      <c r="G4196" t="s">
        <v>4020</v>
      </c>
      <c r="H4196" t="s">
        <v>6354</v>
      </c>
      <c r="I4196" t="s">
        <v>6161</v>
      </c>
      <c r="J4196" t="s">
        <v>4028</v>
      </c>
      <c r="K4196" t="s">
        <v>31</v>
      </c>
      <c r="L4196" t="s">
        <v>31</v>
      </c>
      <c r="M4196" t="s">
        <v>42</v>
      </c>
      <c r="N4196" t="s">
        <v>43</v>
      </c>
      <c r="O4196" t="s">
        <v>53</v>
      </c>
      <c r="P4196" t="s">
        <v>440</v>
      </c>
      <c r="Q4196" t="s">
        <v>75</v>
      </c>
      <c r="R4196" t="s">
        <v>4029</v>
      </c>
      <c r="S4196" t="str">
        <f t="shared" si="61"/>
        <v>ALBERTO QUISPE, EDGAR ROMULO</v>
      </c>
      <c r="T4196" t="s">
        <v>52</v>
      </c>
      <c r="U4196" t="s">
        <v>48</v>
      </c>
      <c r="V4196" t="s">
        <v>49</v>
      </c>
      <c r="W4196" t="s">
        <v>19969</v>
      </c>
      <c r="X4196" s="126">
        <v>23627</v>
      </c>
      <c r="Y4196" t="s">
        <v>4030</v>
      </c>
      <c r="AB4196" t="s">
        <v>38</v>
      </c>
      <c r="AC4196" t="s">
        <v>39</v>
      </c>
      <c r="AD4196" t="s">
        <v>40</v>
      </c>
    </row>
    <row r="4197" spans="1:30" x14ac:dyDescent="0.25">
      <c r="A4197" t="s">
        <v>4031</v>
      </c>
      <c r="B4197" t="s">
        <v>377</v>
      </c>
      <c r="C4197" t="s">
        <v>28</v>
      </c>
      <c r="D4197" t="s">
        <v>29</v>
      </c>
      <c r="E4197" t="s">
        <v>368</v>
      </c>
      <c r="F4197" t="s">
        <v>4019</v>
      </c>
      <c r="G4197" t="s">
        <v>4020</v>
      </c>
      <c r="H4197" t="s">
        <v>6354</v>
      </c>
      <c r="I4197" t="s">
        <v>6161</v>
      </c>
      <c r="J4197" t="s">
        <v>4031</v>
      </c>
      <c r="K4197" t="s">
        <v>31</v>
      </c>
      <c r="L4197" t="s">
        <v>31</v>
      </c>
      <c r="M4197" t="s">
        <v>42</v>
      </c>
      <c r="N4197" t="s">
        <v>43</v>
      </c>
      <c r="O4197" t="s">
        <v>6474</v>
      </c>
      <c r="P4197" t="s">
        <v>642</v>
      </c>
      <c r="Q4197" t="s">
        <v>144</v>
      </c>
      <c r="R4197" t="s">
        <v>768</v>
      </c>
      <c r="S4197" t="str">
        <f t="shared" si="61"/>
        <v>CCAMA LLANQUE, MARIANO</v>
      </c>
      <c r="T4197" t="s">
        <v>52</v>
      </c>
      <c r="U4197" t="s">
        <v>48</v>
      </c>
      <c r="V4197" t="s">
        <v>49</v>
      </c>
      <c r="W4197" t="s">
        <v>19970</v>
      </c>
      <c r="X4197" s="126">
        <v>22825</v>
      </c>
      <c r="Y4197" t="s">
        <v>3803</v>
      </c>
      <c r="AB4197" t="s">
        <v>38</v>
      </c>
      <c r="AC4197" t="s">
        <v>39</v>
      </c>
      <c r="AD4197" t="s">
        <v>40</v>
      </c>
    </row>
    <row r="4198" spans="1:30" x14ac:dyDescent="0.25">
      <c r="A4198" t="s">
        <v>4032</v>
      </c>
      <c r="B4198" t="s">
        <v>377</v>
      </c>
      <c r="C4198" t="s">
        <v>28</v>
      </c>
      <c r="D4198" t="s">
        <v>29</v>
      </c>
      <c r="E4198" t="s">
        <v>368</v>
      </c>
      <c r="F4198" t="s">
        <v>4019</v>
      </c>
      <c r="G4198" t="s">
        <v>4020</v>
      </c>
      <c r="H4198" t="s">
        <v>6354</v>
      </c>
      <c r="I4198" t="s">
        <v>6161</v>
      </c>
      <c r="J4198" t="s">
        <v>4032</v>
      </c>
      <c r="K4198" t="s">
        <v>31</v>
      </c>
      <c r="L4198" t="s">
        <v>31</v>
      </c>
      <c r="M4198" t="s">
        <v>42</v>
      </c>
      <c r="N4198" t="s">
        <v>43</v>
      </c>
      <c r="O4198" t="s">
        <v>14485</v>
      </c>
      <c r="P4198" t="s">
        <v>307</v>
      </c>
      <c r="Q4198" t="s">
        <v>424</v>
      </c>
      <c r="R4198" t="s">
        <v>5375</v>
      </c>
      <c r="S4198" t="str">
        <f t="shared" si="61"/>
        <v>LLANOS NAYRA, CAMILO</v>
      </c>
      <c r="T4198" t="s">
        <v>47</v>
      </c>
      <c r="U4198" t="s">
        <v>48</v>
      </c>
      <c r="V4198" t="s">
        <v>49</v>
      </c>
      <c r="W4198" t="s">
        <v>19971</v>
      </c>
      <c r="X4198" s="126">
        <v>25767</v>
      </c>
      <c r="Y4198" t="s">
        <v>5376</v>
      </c>
      <c r="AB4198" t="s">
        <v>38</v>
      </c>
      <c r="AC4198" t="s">
        <v>39</v>
      </c>
      <c r="AD4198" t="s">
        <v>40</v>
      </c>
    </row>
    <row r="4199" spans="1:30" x14ac:dyDescent="0.25">
      <c r="A4199" t="s">
        <v>4033</v>
      </c>
      <c r="B4199" t="s">
        <v>377</v>
      </c>
      <c r="C4199" t="s">
        <v>28</v>
      </c>
      <c r="D4199" t="s">
        <v>29</v>
      </c>
      <c r="E4199" t="s">
        <v>368</v>
      </c>
      <c r="F4199" t="s">
        <v>4019</v>
      </c>
      <c r="G4199" t="s">
        <v>4020</v>
      </c>
      <c r="H4199" t="s">
        <v>6354</v>
      </c>
      <c r="I4199" t="s">
        <v>6161</v>
      </c>
      <c r="J4199" t="s">
        <v>4033</v>
      </c>
      <c r="K4199" t="s">
        <v>31</v>
      </c>
      <c r="L4199" t="s">
        <v>31</v>
      </c>
      <c r="M4199" t="s">
        <v>42</v>
      </c>
      <c r="N4199" t="s">
        <v>61</v>
      </c>
      <c r="O4199" t="s">
        <v>4034</v>
      </c>
      <c r="P4199" t="s">
        <v>1178</v>
      </c>
      <c r="Q4199" t="s">
        <v>156</v>
      </c>
      <c r="R4199" t="s">
        <v>23817</v>
      </c>
      <c r="S4199" s="189" t="s">
        <v>235</v>
      </c>
      <c r="T4199" t="s">
        <v>64</v>
      </c>
      <c r="U4199" t="s">
        <v>48</v>
      </c>
      <c r="V4199" t="s">
        <v>49</v>
      </c>
      <c r="W4199" t="s">
        <v>23818</v>
      </c>
      <c r="X4199" s="126">
        <v>30717</v>
      </c>
      <c r="Y4199" t="s">
        <v>23819</v>
      </c>
      <c r="Z4199" s="126">
        <v>44256</v>
      </c>
      <c r="AA4199" s="126">
        <v>44561</v>
      </c>
      <c r="AB4199" t="s">
        <v>38</v>
      </c>
      <c r="AC4199" t="s">
        <v>6628</v>
      </c>
      <c r="AD4199" t="s">
        <v>40</v>
      </c>
    </row>
    <row r="4200" spans="1:30" x14ac:dyDescent="0.25">
      <c r="A4200" t="s">
        <v>4035</v>
      </c>
      <c r="B4200" t="s">
        <v>377</v>
      </c>
      <c r="C4200" t="s">
        <v>28</v>
      </c>
      <c r="D4200" t="s">
        <v>29</v>
      </c>
      <c r="E4200" t="s">
        <v>368</v>
      </c>
      <c r="F4200" t="s">
        <v>4019</v>
      </c>
      <c r="G4200" t="s">
        <v>4020</v>
      </c>
      <c r="H4200" t="s">
        <v>6354</v>
      </c>
      <c r="I4200" t="s">
        <v>6161</v>
      </c>
      <c r="J4200" t="s">
        <v>4035</v>
      </c>
      <c r="K4200" t="s">
        <v>31</v>
      </c>
      <c r="L4200" t="s">
        <v>31</v>
      </c>
      <c r="M4200" t="s">
        <v>42</v>
      </c>
      <c r="N4200" t="s">
        <v>43</v>
      </c>
      <c r="O4200" t="s">
        <v>4036</v>
      </c>
      <c r="P4200" t="s">
        <v>332</v>
      </c>
      <c r="Q4200" t="s">
        <v>332</v>
      </c>
      <c r="R4200" t="s">
        <v>4037</v>
      </c>
      <c r="S4200" t="str">
        <f t="shared" si="61"/>
        <v>QUENTA QUENTA, AMPARO GILBERTO</v>
      </c>
      <c r="T4200" t="s">
        <v>59</v>
      </c>
      <c r="U4200" t="s">
        <v>48</v>
      </c>
      <c r="V4200" t="s">
        <v>49</v>
      </c>
      <c r="W4200" t="s">
        <v>19972</v>
      </c>
      <c r="X4200" s="126">
        <v>26967</v>
      </c>
      <c r="Y4200" t="s">
        <v>4038</v>
      </c>
      <c r="AB4200" t="s">
        <v>38</v>
      </c>
      <c r="AC4200" t="s">
        <v>39</v>
      </c>
      <c r="AD4200" t="s">
        <v>40</v>
      </c>
    </row>
    <row r="4201" spans="1:30" x14ac:dyDescent="0.25">
      <c r="A4201" t="s">
        <v>4039</v>
      </c>
      <c r="B4201" t="s">
        <v>377</v>
      </c>
      <c r="C4201" t="s">
        <v>28</v>
      </c>
      <c r="D4201" t="s">
        <v>29</v>
      </c>
      <c r="E4201" t="s">
        <v>368</v>
      </c>
      <c r="F4201" t="s">
        <v>4019</v>
      </c>
      <c r="G4201" t="s">
        <v>4020</v>
      </c>
      <c r="H4201" t="s">
        <v>6354</v>
      </c>
      <c r="I4201" t="s">
        <v>6161</v>
      </c>
      <c r="J4201" t="s">
        <v>4039</v>
      </c>
      <c r="K4201" t="s">
        <v>31</v>
      </c>
      <c r="L4201" t="s">
        <v>31</v>
      </c>
      <c r="M4201" t="s">
        <v>42</v>
      </c>
      <c r="N4201" t="s">
        <v>61</v>
      </c>
      <c r="O4201" t="s">
        <v>19973</v>
      </c>
      <c r="P4201" t="s">
        <v>21380</v>
      </c>
      <c r="Q4201" t="s">
        <v>74</v>
      </c>
      <c r="R4201" t="s">
        <v>23820</v>
      </c>
      <c r="S4201" s="189" t="s">
        <v>235</v>
      </c>
      <c r="T4201" t="s">
        <v>64</v>
      </c>
      <c r="U4201" t="s">
        <v>48</v>
      </c>
      <c r="V4201" t="s">
        <v>49</v>
      </c>
      <c r="W4201" t="s">
        <v>23821</v>
      </c>
      <c r="X4201" s="126">
        <v>29326</v>
      </c>
      <c r="Y4201" t="s">
        <v>23822</v>
      </c>
      <c r="Z4201" s="126">
        <v>44512</v>
      </c>
      <c r="AA4201" s="126">
        <v>44561</v>
      </c>
      <c r="AB4201" t="s">
        <v>38</v>
      </c>
      <c r="AC4201" t="s">
        <v>6628</v>
      </c>
      <c r="AD4201" t="s">
        <v>40</v>
      </c>
    </row>
    <row r="4202" spans="1:30" x14ac:dyDescent="0.25">
      <c r="A4202" t="s">
        <v>4045</v>
      </c>
      <c r="B4202" t="s">
        <v>377</v>
      </c>
      <c r="C4202" t="s">
        <v>28</v>
      </c>
      <c r="D4202" t="s">
        <v>29</v>
      </c>
      <c r="E4202" t="s">
        <v>368</v>
      </c>
      <c r="F4202" t="s">
        <v>4043</v>
      </c>
      <c r="G4202" t="s">
        <v>4044</v>
      </c>
      <c r="H4202" t="s">
        <v>6354</v>
      </c>
      <c r="I4202" t="s">
        <v>6158</v>
      </c>
      <c r="J4202" t="s">
        <v>4045</v>
      </c>
      <c r="K4202" t="s">
        <v>31</v>
      </c>
      <c r="L4202" t="s">
        <v>32</v>
      </c>
      <c r="M4202" t="s">
        <v>33</v>
      </c>
      <c r="N4202" t="s">
        <v>34</v>
      </c>
      <c r="O4202" t="s">
        <v>6611</v>
      </c>
      <c r="P4202" t="s">
        <v>253</v>
      </c>
      <c r="Q4202" t="s">
        <v>75</v>
      </c>
      <c r="R4202" t="s">
        <v>4046</v>
      </c>
      <c r="S4202" t="str">
        <f t="shared" si="61"/>
        <v>PUMA QUISPE, ARMANDO GUILLERMO</v>
      </c>
      <c r="T4202" t="s">
        <v>59</v>
      </c>
      <c r="U4202" t="s">
        <v>37</v>
      </c>
      <c r="V4202" t="s">
        <v>6613</v>
      </c>
      <c r="W4202" t="s">
        <v>19974</v>
      </c>
      <c r="X4202" s="126">
        <v>25272</v>
      </c>
      <c r="Y4202" t="s">
        <v>4047</v>
      </c>
      <c r="Z4202" s="126">
        <v>43525</v>
      </c>
      <c r="AA4202" s="126">
        <v>44985</v>
      </c>
      <c r="AB4202" t="s">
        <v>38</v>
      </c>
      <c r="AC4202" t="s">
        <v>39</v>
      </c>
      <c r="AD4202" t="s">
        <v>40</v>
      </c>
    </row>
    <row r="4203" spans="1:30" x14ac:dyDescent="0.25">
      <c r="A4203" t="s">
        <v>4048</v>
      </c>
      <c r="B4203" t="s">
        <v>377</v>
      </c>
      <c r="C4203" t="s">
        <v>28</v>
      </c>
      <c r="D4203" t="s">
        <v>29</v>
      </c>
      <c r="E4203" t="s">
        <v>368</v>
      </c>
      <c r="F4203" t="s">
        <v>4043</v>
      </c>
      <c r="G4203" t="s">
        <v>4044</v>
      </c>
      <c r="H4203" t="s">
        <v>6354</v>
      </c>
      <c r="I4203" t="s">
        <v>6158</v>
      </c>
      <c r="J4203" t="s">
        <v>4048</v>
      </c>
      <c r="K4203" t="s">
        <v>31</v>
      </c>
      <c r="L4203" t="s">
        <v>31</v>
      </c>
      <c r="M4203" t="s">
        <v>42</v>
      </c>
      <c r="N4203" t="s">
        <v>43</v>
      </c>
      <c r="O4203" t="s">
        <v>15944</v>
      </c>
      <c r="P4203" t="s">
        <v>106</v>
      </c>
      <c r="Q4203" t="s">
        <v>106</v>
      </c>
      <c r="R4203" t="s">
        <v>7029</v>
      </c>
      <c r="S4203" t="str">
        <f t="shared" si="61"/>
        <v>MAMANI MAMANI, AURORA</v>
      </c>
      <c r="T4203" t="s">
        <v>47</v>
      </c>
      <c r="U4203" t="s">
        <v>48</v>
      </c>
      <c r="V4203" t="s">
        <v>49</v>
      </c>
      <c r="W4203" t="s">
        <v>19975</v>
      </c>
      <c r="X4203" s="126">
        <v>23860</v>
      </c>
      <c r="Y4203" t="s">
        <v>15945</v>
      </c>
      <c r="AB4203" t="s">
        <v>38</v>
      </c>
      <c r="AC4203" t="s">
        <v>39</v>
      </c>
      <c r="AD4203" t="s">
        <v>40</v>
      </c>
    </row>
    <row r="4204" spans="1:30" x14ac:dyDescent="0.25">
      <c r="A4204" t="s">
        <v>4050</v>
      </c>
      <c r="B4204" t="s">
        <v>377</v>
      </c>
      <c r="C4204" t="s">
        <v>28</v>
      </c>
      <c r="D4204" t="s">
        <v>29</v>
      </c>
      <c r="E4204" t="s">
        <v>368</v>
      </c>
      <c r="F4204" t="s">
        <v>4043</v>
      </c>
      <c r="G4204" t="s">
        <v>4044</v>
      </c>
      <c r="H4204" t="s">
        <v>6354</v>
      </c>
      <c r="I4204" t="s">
        <v>6158</v>
      </c>
      <c r="J4204" t="s">
        <v>4050</v>
      </c>
      <c r="K4204" t="s">
        <v>31</v>
      </c>
      <c r="L4204" t="s">
        <v>31</v>
      </c>
      <c r="M4204" t="s">
        <v>42</v>
      </c>
      <c r="N4204" t="s">
        <v>43</v>
      </c>
      <c r="O4204" t="s">
        <v>15946</v>
      </c>
      <c r="P4204" t="s">
        <v>182</v>
      </c>
      <c r="Q4204" t="s">
        <v>301</v>
      </c>
      <c r="R4204" t="s">
        <v>124</v>
      </c>
      <c r="S4204" t="str">
        <f t="shared" si="61"/>
        <v>CAHUANA TAPIA, JULIA</v>
      </c>
      <c r="T4204" t="s">
        <v>52</v>
      </c>
      <c r="U4204" t="s">
        <v>48</v>
      </c>
      <c r="V4204" t="s">
        <v>49</v>
      </c>
      <c r="W4204" t="s">
        <v>19976</v>
      </c>
      <c r="X4204" s="126">
        <v>22510</v>
      </c>
      <c r="Y4204" t="s">
        <v>15947</v>
      </c>
      <c r="AB4204" t="s">
        <v>38</v>
      </c>
      <c r="AC4204" t="s">
        <v>39</v>
      </c>
      <c r="AD4204" t="s">
        <v>40</v>
      </c>
    </row>
    <row r="4205" spans="1:30" x14ac:dyDescent="0.25">
      <c r="A4205" t="s">
        <v>4054</v>
      </c>
      <c r="B4205" t="s">
        <v>377</v>
      </c>
      <c r="C4205" t="s">
        <v>28</v>
      </c>
      <c r="D4205" t="s">
        <v>29</v>
      </c>
      <c r="E4205" t="s">
        <v>368</v>
      </c>
      <c r="F4205" t="s">
        <v>4043</v>
      </c>
      <c r="G4205" t="s">
        <v>4044</v>
      </c>
      <c r="H4205" t="s">
        <v>6354</v>
      </c>
      <c r="I4205" t="s">
        <v>6158</v>
      </c>
      <c r="J4205" t="s">
        <v>4054</v>
      </c>
      <c r="K4205" t="s">
        <v>31</v>
      </c>
      <c r="L4205" t="s">
        <v>31</v>
      </c>
      <c r="M4205" t="s">
        <v>2642</v>
      </c>
      <c r="N4205" t="s">
        <v>43</v>
      </c>
      <c r="O4205" t="s">
        <v>53</v>
      </c>
      <c r="P4205" t="s">
        <v>286</v>
      </c>
      <c r="Q4205" t="s">
        <v>525</v>
      </c>
      <c r="R4205" t="s">
        <v>4055</v>
      </c>
      <c r="S4205" t="str">
        <f t="shared" si="61"/>
        <v>CHAMBILLA ALAVE, ULISES</v>
      </c>
      <c r="T4205" t="s">
        <v>64</v>
      </c>
      <c r="U4205" t="s">
        <v>48</v>
      </c>
      <c r="V4205" t="s">
        <v>2645</v>
      </c>
      <c r="W4205" t="s">
        <v>19977</v>
      </c>
      <c r="X4205" s="126">
        <v>24640</v>
      </c>
      <c r="Y4205" t="s">
        <v>4056</v>
      </c>
      <c r="Z4205" s="126">
        <v>44256</v>
      </c>
      <c r="AA4205" s="126">
        <v>44561</v>
      </c>
      <c r="AB4205" t="s">
        <v>38</v>
      </c>
      <c r="AC4205" t="s">
        <v>39</v>
      </c>
      <c r="AD4205" t="s">
        <v>40</v>
      </c>
    </row>
    <row r="4206" spans="1:30" x14ac:dyDescent="0.25">
      <c r="B4206" t="s">
        <v>377</v>
      </c>
      <c r="C4206" t="s">
        <v>28</v>
      </c>
      <c r="D4206" t="s">
        <v>29</v>
      </c>
      <c r="E4206" t="s">
        <v>368</v>
      </c>
      <c r="F4206" t="s">
        <v>4043</v>
      </c>
      <c r="G4206" t="s">
        <v>4044</v>
      </c>
      <c r="H4206" t="s">
        <v>6354</v>
      </c>
      <c r="I4206" t="s">
        <v>6158</v>
      </c>
      <c r="J4206" t="s">
        <v>4054</v>
      </c>
      <c r="K4206" t="s">
        <v>31</v>
      </c>
      <c r="L4206" t="s">
        <v>31</v>
      </c>
      <c r="M4206" t="s">
        <v>42</v>
      </c>
      <c r="N4206" t="s">
        <v>61</v>
      </c>
      <c r="O4206" t="s">
        <v>19978</v>
      </c>
      <c r="P4206" t="s">
        <v>558</v>
      </c>
      <c r="Q4206" t="s">
        <v>219</v>
      </c>
      <c r="R4206" t="s">
        <v>674</v>
      </c>
      <c r="S4206" s="189" t="s">
        <v>235</v>
      </c>
      <c r="T4206" t="s">
        <v>64</v>
      </c>
      <c r="U4206" t="s">
        <v>784</v>
      </c>
      <c r="V4206" t="s">
        <v>49</v>
      </c>
      <c r="W4206" t="s">
        <v>23823</v>
      </c>
      <c r="X4206" s="126">
        <v>29240</v>
      </c>
      <c r="Y4206" t="s">
        <v>23824</v>
      </c>
      <c r="Z4206" s="126">
        <v>44281</v>
      </c>
      <c r="AA4206" s="126">
        <v>44561</v>
      </c>
      <c r="AB4206" t="s">
        <v>302</v>
      </c>
      <c r="AC4206" t="s">
        <v>6628</v>
      </c>
      <c r="AD4206" t="s">
        <v>40</v>
      </c>
    </row>
    <row r="4207" spans="1:30" x14ac:dyDescent="0.25">
      <c r="A4207" t="s">
        <v>4058</v>
      </c>
      <c r="B4207" t="s">
        <v>377</v>
      </c>
      <c r="C4207" t="s">
        <v>28</v>
      </c>
      <c r="D4207" t="s">
        <v>29</v>
      </c>
      <c r="E4207" t="s">
        <v>368</v>
      </c>
      <c r="F4207" t="s">
        <v>4043</v>
      </c>
      <c r="G4207" t="s">
        <v>4044</v>
      </c>
      <c r="H4207" t="s">
        <v>6354</v>
      </c>
      <c r="I4207" t="s">
        <v>6158</v>
      </c>
      <c r="J4207" t="s">
        <v>4058</v>
      </c>
      <c r="K4207" t="s">
        <v>31</v>
      </c>
      <c r="L4207" t="s">
        <v>31</v>
      </c>
      <c r="M4207" t="s">
        <v>42</v>
      </c>
      <c r="N4207" t="s">
        <v>43</v>
      </c>
      <c r="O4207" t="s">
        <v>53</v>
      </c>
      <c r="P4207" t="s">
        <v>4059</v>
      </c>
      <c r="Q4207" t="s">
        <v>4060</v>
      </c>
      <c r="R4207" t="s">
        <v>4061</v>
      </c>
      <c r="S4207" t="str">
        <f t="shared" si="61"/>
        <v>COSSIO BOLAÑOS, JENNY</v>
      </c>
      <c r="T4207" t="s">
        <v>52</v>
      </c>
      <c r="U4207" t="s">
        <v>48</v>
      </c>
      <c r="V4207" t="s">
        <v>49</v>
      </c>
      <c r="W4207" t="s">
        <v>19979</v>
      </c>
      <c r="X4207" s="126">
        <v>25366</v>
      </c>
      <c r="Y4207" t="s">
        <v>4062</v>
      </c>
      <c r="AB4207" t="s">
        <v>38</v>
      </c>
      <c r="AC4207" t="s">
        <v>39</v>
      </c>
      <c r="AD4207" t="s">
        <v>40</v>
      </c>
    </row>
    <row r="4208" spans="1:30" x14ac:dyDescent="0.25">
      <c r="A4208" t="s">
        <v>4063</v>
      </c>
      <c r="B4208" t="s">
        <v>377</v>
      </c>
      <c r="C4208" t="s">
        <v>28</v>
      </c>
      <c r="D4208" t="s">
        <v>29</v>
      </c>
      <c r="E4208" t="s">
        <v>368</v>
      </c>
      <c r="F4208" t="s">
        <v>4043</v>
      </c>
      <c r="G4208" t="s">
        <v>4044</v>
      </c>
      <c r="H4208" t="s">
        <v>6354</v>
      </c>
      <c r="I4208" t="s">
        <v>6158</v>
      </c>
      <c r="J4208" t="s">
        <v>4063</v>
      </c>
      <c r="K4208" t="s">
        <v>31</v>
      </c>
      <c r="L4208" t="s">
        <v>31</v>
      </c>
      <c r="M4208" t="s">
        <v>42</v>
      </c>
      <c r="N4208" t="s">
        <v>43</v>
      </c>
      <c r="O4208" t="s">
        <v>19980</v>
      </c>
      <c r="P4208" t="s">
        <v>277</v>
      </c>
      <c r="Q4208" t="s">
        <v>1045</v>
      </c>
      <c r="R4208" t="s">
        <v>789</v>
      </c>
      <c r="S4208" t="str">
        <f t="shared" si="61"/>
        <v>GORDILLO HERMOSA, CARLOS</v>
      </c>
      <c r="T4208" t="s">
        <v>52</v>
      </c>
      <c r="U4208" t="s">
        <v>48</v>
      </c>
      <c r="V4208" t="s">
        <v>49</v>
      </c>
      <c r="W4208" t="s">
        <v>19981</v>
      </c>
      <c r="X4208" s="126">
        <v>26403</v>
      </c>
      <c r="Y4208" t="s">
        <v>3885</v>
      </c>
      <c r="AB4208" t="s">
        <v>38</v>
      </c>
      <c r="AC4208" t="s">
        <v>39</v>
      </c>
      <c r="AD4208" t="s">
        <v>40</v>
      </c>
    </row>
    <row r="4209" spans="1:30" x14ac:dyDescent="0.25">
      <c r="B4209" t="s">
        <v>377</v>
      </c>
      <c r="C4209" t="s">
        <v>28</v>
      </c>
      <c r="D4209" t="s">
        <v>29</v>
      </c>
      <c r="E4209" t="s">
        <v>368</v>
      </c>
      <c r="F4209" t="s">
        <v>4043</v>
      </c>
      <c r="G4209" t="s">
        <v>4044</v>
      </c>
      <c r="H4209" t="s">
        <v>6354</v>
      </c>
      <c r="I4209" t="s">
        <v>6158</v>
      </c>
      <c r="J4209" t="s">
        <v>4064</v>
      </c>
      <c r="K4209" t="s">
        <v>31</v>
      </c>
      <c r="L4209" t="s">
        <v>31</v>
      </c>
      <c r="M4209" t="s">
        <v>42</v>
      </c>
      <c r="N4209" t="s">
        <v>61</v>
      </c>
      <c r="O4209" t="s">
        <v>19982</v>
      </c>
      <c r="P4209" t="s">
        <v>167</v>
      </c>
      <c r="Q4209" t="s">
        <v>55</v>
      </c>
      <c r="R4209" t="s">
        <v>23825</v>
      </c>
      <c r="S4209" s="189" t="s">
        <v>235</v>
      </c>
      <c r="T4209" t="s">
        <v>64</v>
      </c>
      <c r="U4209" t="s">
        <v>784</v>
      </c>
      <c r="V4209" t="s">
        <v>49</v>
      </c>
      <c r="W4209" t="s">
        <v>23826</v>
      </c>
      <c r="X4209" s="126">
        <v>26348</v>
      </c>
      <c r="Y4209" t="s">
        <v>23827</v>
      </c>
      <c r="Z4209" s="126">
        <v>44256</v>
      </c>
      <c r="AA4209" s="126">
        <v>44561</v>
      </c>
      <c r="AB4209" t="s">
        <v>302</v>
      </c>
      <c r="AC4209" t="s">
        <v>6628</v>
      </c>
      <c r="AD4209" t="s">
        <v>40</v>
      </c>
    </row>
    <row r="4210" spans="1:30" x14ac:dyDescent="0.25">
      <c r="A4210" t="s">
        <v>4064</v>
      </c>
      <c r="B4210" t="s">
        <v>377</v>
      </c>
      <c r="C4210" t="s">
        <v>28</v>
      </c>
      <c r="D4210" t="s">
        <v>29</v>
      </c>
      <c r="E4210" t="s">
        <v>368</v>
      </c>
      <c r="F4210" t="s">
        <v>4043</v>
      </c>
      <c r="G4210" t="s">
        <v>4044</v>
      </c>
      <c r="H4210" t="s">
        <v>6354</v>
      </c>
      <c r="I4210" t="s">
        <v>6158</v>
      </c>
      <c r="J4210" t="s">
        <v>4064</v>
      </c>
      <c r="K4210" t="s">
        <v>31</v>
      </c>
      <c r="L4210" t="s">
        <v>31</v>
      </c>
      <c r="M4210" t="s">
        <v>2549</v>
      </c>
      <c r="N4210" t="s">
        <v>43</v>
      </c>
      <c r="O4210" t="s">
        <v>15948</v>
      </c>
      <c r="P4210" t="s">
        <v>75</v>
      </c>
      <c r="Q4210" t="s">
        <v>644</v>
      </c>
      <c r="R4210" t="s">
        <v>3973</v>
      </c>
      <c r="S4210" t="str">
        <f t="shared" si="61"/>
        <v>QUISPE CATARI, NEPTALI ROGER</v>
      </c>
      <c r="T4210" t="s">
        <v>59</v>
      </c>
      <c r="U4210" t="s">
        <v>48</v>
      </c>
      <c r="V4210" t="s">
        <v>2550</v>
      </c>
      <c r="W4210" t="s">
        <v>19983</v>
      </c>
      <c r="X4210" s="126">
        <v>25100</v>
      </c>
      <c r="Y4210" t="s">
        <v>3974</v>
      </c>
      <c r="Z4210" s="126">
        <v>44256</v>
      </c>
      <c r="AA4210" s="126">
        <v>44561</v>
      </c>
      <c r="AB4210" t="s">
        <v>38</v>
      </c>
      <c r="AC4210" t="s">
        <v>39</v>
      </c>
      <c r="AD4210" t="s">
        <v>40</v>
      </c>
    </row>
    <row r="4211" spans="1:30" x14ac:dyDescent="0.25">
      <c r="A4211" t="s">
        <v>4067</v>
      </c>
      <c r="B4211" t="s">
        <v>377</v>
      </c>
      <c r="C4211" t="s">
        <v>28</v>
      </c>
      <c r="D4211" t="s">
        <v>29</v>
      </c>
      <c r="E4211" t="s">
        <v>368</v>
      </c>
      <c r="F4211" t="s">
        <v>4043</v>
      </c>
      <c r="G4211" t="s">
        <v>4044</v>
      </c>
      <c r="H4211" t="s">
        <v>6354</v>
      </c>
      <c r="I4211" t="s">
        <v>6158</v>
      </c>
      <c r="J4211" t="s">
        <v>4067</v>
      </c>
      <c r="K4211" t="s">
        <v>31</v>
      </c>
      <c r="L4211" t="s">
        <v>31</v>
      </c>
      <c r="M4211" t="s">
        <v>42</v>
      </c>
      <c r="N4211" t="s">
        <v>61</v>
      </c>
      <c r="O4211" t="s">
        <v>19984</v>
      </c>
      <c r="P4211" t="s">
        <v>878</v>
      </c>
      <c r="Q4211" t="s">
        <v>608</v>
      </c>
      <c r="R4211" t="s">
        <v>23828</v>
      </c>
      <c r="S4211" s="189" t="s">
        <v>235</v>
      </c>
      <c r="T4211" t="s">
        <v>64</v>
      </c>
      <c r="U4211" t="s">
        <v>48</v>
      </c>
      <c r="V4211" t="s">
        <v>49</v>
      </c>
      <c r="W4211" t="s">
        <v>23829</v>
      </c>
      <c r="X4211" s="126">
        <v>31001</v>
      </c>
      <c r="Y4211" t="s">
        <v>23830</v>
      </c>
      <c r="Z4211" s="126">
        <v>44470</v>
      </c>
      <c r="AA4211" s="126">
        <v>44561</v>
      </c>
      <c r="AB4211" t="s">
        <v>38</v>
      </c>
      <c r="AC4211" t="s">
        <v>6628</v>
      </c>
      <c r="AD4211" t="s">
        <v>40</v>
      </c>
    </row>
    <row r="4212" spans="1:30" x14ac:dyDescent="0.25">
      <c r="A4212" t="s">
        <v>19985</v>
      </c>
      <c r="B4212" t="s">
        <v>377</v>
      </c>
      <c r="C4212" t="s">
        <v>28</v>
      </c>
      <c r="D4212" t="s">
        <v>29</v>
      </c>
      <c r="E4212" t="s">
        <v>368</v>
      </c>
      <c r="F4212" t="s">
        <v>4043</v>
      </c>
      <c r="G4212" t="s">
        <v>4044</v>
      </c>
      <c r="H4212" t="s">
        <v>6354</v>
      </c>
      <c r="I4212" t="s">
        <v>6158</v>
      </c>
      <c r="J4212" t="s">
        <v>19985</v>
      </c>
      <c r="K4212" t="s">
        <v>31</v>
      </c>
      <c r="L4212" t="s">
        <v>31</v>
      </c>
      <c r="M4212" t="s">
        <v>42</v>
      </c>
      <c r="N4212" t="s">
        <v>61</v>
      </c>
      <c r="O4212" t="s">
        <v>18689</v>
      </c>
      <c r="P4212" t="s">
        <v>167</v>
      </c>
      <c r="Q4212" t="s">
        <v>55</v>
      </c>
      <c r="R4212" t="s">
        <v>23825</v>
      </c>
      <c r="S4212" s="189" t="s">
        <v>235</v>
      </c>
      <c r="T4212" t="s">
        <v>64</v>
      </c>
      <c r="U4212" t="s">
        <v>6442</v>
      </c>
      <c r="V4212" t="s">
        <v>49</v>
      </c>
      <c r="W4212" t="s">
        <v>23826</v>
      </c>
      <c r="X4212" s="126">
        <v>26348</v>
      </c>
      <c r="Y4212" t="s">
        <v>23827</v>
      </c>
      <c r="Z4212" s="126">
        <v>44256</v>
      </c>
      <c r="AA4212" s="126">
        <v>44561</v>
      </c>
      <c r="AB4212" t="s">
        <v>2185</v>
      </c>
      <c r="AC4212" t="s">
        <v>6628</v>
      </c>
      <c r="AD4212" t="s">
        <v>40</v>
      </c>
    </row>
    <row r="4213" spans="1:30" x14ac:dyDescent="0.25">
      <c r="A4213" t="s">
        <v>19986</v>
      </c>
      <c r="B4213" t="s">
        <v>377</v>
      </c>
      <c r="C4213" t="s">
        <v>28</v>
      </c>
      <c r="D4213" t="s">
        <v>29</v>
      </c>
      <c r="E4213" t="s">
        <v>368</v>
      </c>
      <c r="F4213" t="s">
        <v>4043</v>
      </c>
      <c r="G4213" t="s">
        <v>4044</v>
      </c>
      <c r="H4213" t="s">
        <v>6354</v>
      </c>
      <c r="I4213" t="s">
        <v>6158</v>
      </c>
      <c r="J4213" t="s">
        <v>19986</v>
      </c>
      <c r="K4213" t="s">
        <v>31</v>
      </c>
      <c r="L4213" t="s">
        <v>31</v>
      </c>
      <c r="M4213" t="s">
        <v>42</v>
      </c>
      <c r="N4213" t="s">
        <v>61</v>
      </c>
      <c r="O4213" t="s">
        <v>18689</v>
      </c>
      <c r="P4213" t="s">
        <v>456</v>
      </c>
      <c r="Q4213" t="s">
        <v>75</v>
      </c>
      <c r="R4213" t="s">
        <v>23831</v>
      </c>
      <c r="S4213" s="189" t="s">
        <v>235</v>
      </c>
      <c r="T4213" t="s">
        <v>64</v>
      </c>
      <c r="U4213" t="s">
        <v>860</v>
      </c>
      <c r="V4213" t="s">
        <v>49</v>
      </c>
      <c r="W4213" t="s">
        <v>23832</v>
      </c>
      <c r="X4213" s="126">
        <v>27774</v>
      </c>
      <c r="Y4213" t="s">
        <v>23833</v>
      </c>
      <c r="Z4213" s="126">
        <v>44267</v>
      </c>
      <c r="AA4213" s="126">
        <v>44561</v>
      </c>
      <c r="AB4213" t="s">
        <v>2185</v>
      </c>
      <c r="AC4213" t="s">
        <v>6628</v>
      </c>
      <c r="AD4213" t="s">
        <v>40</v>
      </c>
    </row>
    <row r="4214" spans="1:30" x14ac:dyDescent="0.25">
      <c r="A4214" t="s">
        <v>19987</v>
      </c>
      <c r="B4214" t="s">
        <v>377</v>
      </c>
      <c r="C4214" t="s">
        <v>28</v>
      </c>
      <c r="D4214" t="s">
        <v>29</v>
      </c>
      <c r="E4214" t="s">
        <v>368</v>
      </c>
      <c r="F4214" t="s">
        <v>4043</v>
      </c>
      <c r="G4214" t="s">
        <v>4044</v>
      </c>
      <c r="H4214" t="s">
        <v>6354</v>
      </c>
      <c r="I4214" t="s">
        <v>6158</v>
      </c>
      <c r="J4214" t="s">
        <v>19987</v>
      </c>
      <c r="K4214" t="s">
        <v>31</v>
      </c>
      <c r="L4214" t="s">
        <v>31</v>
      </c>
      <c r="M4214" t="s">
        <v>42</v>
      </c>
      <c r="N4214" t="s">
        <v>61</v>
      </c>
      <c r="O4214" t="s">
        <v>18689</v>
      </c>
      <c r="P4214" t="s">
        <v>426</v>
      </c>
      <c r="Q4214" t="s">
        <v>193</v>
      </c>
      <c r="R4214" t="s">
        <v>23834</v>
      </c>
      <c r="S4214" s="189" t="s">
        <v>235</v>
      </c>
      <c r="T4214" t="s">
        <v>64</v>
      </c>
      <c r="U4214" t="s">
        <v>6399</v>
      </c>
      <c r="V4214" t="s">
        <v>49</v>
      </c>
      <c r="W4214" t="s">
        <v>23835</v>
      </c>
      <c r="X4214" s="126">
        <v>26818</v>
      </c>
      <c r="Y4214" t="s">
        <v>23836</v>
      </c>
      <c r="Z4214" s="126">
        <v>44274</v>
      </c>
      <c r="AA4214" s="126">
        <v>44561</v>
      </c>
      <c r="AB4214" t="s">
        <v>2185</v>
      </c>
      <c r="AC4214" t="s">
        <v>6628</v>
      </c>
      <c r="AD4214" t="s">
        <v>40</v>
      </c>
    </row>
    <row r="4215" spans="1:30" x14ac:dyDescent="0.25">
      <c r="A4215" t="s">
        <v>19988</v>
      </c>
      <c r="B4215" t="s">
        <v>377</v>
      </c>
      <c r="C4215" t="s">
        <v>28</v>
      </c>
      <c r="D4215" t="s">
        <v>29</v>
      </c>
      <c r="E4215" t="s">
        <v>368</v>
      </c>
      <c r="F4215" t="s">
        <v>4043</v>
      </c>
      <c r="G4215" t="s">
        <v>4044</v>
      </c>
      <c r="H4215" t="s">
        <v>6354</v>
      </c>
      <c r="I4215" t="s">
        <v>6158</v>
      </c>
      <c r="J4215" t="s">
        <v>19988</v>
      </c>
      <c r="K4215" t="s">
        <v>31</v>
      </c>
      <c r="L4215" t="s">
        <v>31</v>
      </c>
      <c r="M4215" t="s">
        <v>42</v>
      </c>
      <c r="N4215" t="s">
        <v>61</v>
      </c>
      <c r="O4215" t="s">
        <v>18689</v>
      </c>
      <c r="P4215" t="s">
        <v>558</v>
      </c>
      <c r="Q4215" t="s">
        <v>219</v>
      </c>
      <c r="R4215" t="s">
        <v>674</v>
      </c>
      <c r="S4215" s="189" t="s">
        <v>235</v>
      </c>
      <c r="T4215" t="s">
        <v>64</v>
      </c>
      <c r="U4215" t="s">
        <v>2661</v>
      </c>
      <c r="V4215" t="s">
        <v>49</v>
      </c>
      <c r="W4215" t="s">
        <v>23823</v>
      </c>
      <c r="X4215" s="126">
        <v>29240</v>
      </c>
      <c r="Y4215" t="s">
        <v>23824</v>
      </c>
      <c r="Z4215" s="126">
        <v>44281</v>
      </c>
      <c r="AA4215" s="126">
        <v>44561</v>
      </c>
      <c r="AB4215" t="s">
        <v>2185</v>
      </c>
      <c r="AC4215" t="s">
        <v>6628</v>
      </c>
      <c r="AD4215" t="s">
        <v>40</v>
      </c>
    </row>
    <row r="4216" spans="1:30" x14ac:dyDescent="0.25">
      <c r="A4216" t="s">
        <v>4068</v>
      </c>
      <c r="B4216" t="s">
        <v>377</v>
      </c>
      <c r="C4216" t="s">
        <v>28</v>
      </c>
      <c r="D4216" t="s">
        <v>29</v>
      </c>
      <c r="E4216" t="s">
        <v>368</v>
      </c>
      <c r="F4216" t="s">
        <v>4043</v>
      </c>
      <c r="G4216" t="s">
        <v>4044</v>
      </c>
      <c r="H4216" t="s">
        <v>6354</v>
      </c>
      <c r="I4216" t="s">
        <v>6158</v>
      </c>
      <c r="J4216" t="s">
        <v>4068</v>
      </c>
      <c r="K4216" t="s">
        <v>31</v>
      </c>
      <c r="L4216" t="s">
        <v>77</v>
      </c>
      <c r="M4216" t="s">
        <v>77</v>
      </c>
      <c r="N4216" t="s">
        <v>61</v>
      </c>
      <c r="O4216" t="s">
        <v>15949</v>
      </c>
      <c r="P4216" t="s">
        <v>849</v>
      </c>
      <c r="Q4216" t="s">
        <v>23837</v>
      </c>
      <c r="R4216" t="s">
        <v>23838</v>
      </c>
      <c r="S4216" s="189" t="s">
        <v>235</v>
      </c>
      <c r="T4216" t="s">
        <v>41</v>
      </c>
      <c r="U4216" t="s">
        <v>48</v>
      </c>
      <c r="V4216" t="s">
        <v>49</v>
      </c>
      <c r="W4216" t="s">
        <v>23839</v>
      </c>
      <c r="X4216" s="126">
        <v>24823</v>
      </c>
      <c r="Y4216" t="s">
        <v>23840</v>
      </c>
      <c r="Z4216" s="126">
        <v>44256</v>
      </c>
      <c r="AA4216" s="126">
        <v>44561</v>
      </c>
      <c r="AB4216" t="s">
        <v>38</v>
      </c>
      <c r="AC4216" t="s">
        <v>80</v>
      </c>
      <c r="AD4216" t="s">
        <v>40</v>
      </c>
    </row>
    <row r="4217" spans="1:30" x14ac:dyDescent="0.25">
      <c r="A4217" t="s">
        <v>4070</v>
      </c>
      <c r="B4217" t="s">
        <v>377</v>
      </c>
      <c r="C4217" t="s">
        <v>28</v>
      </c>
      <c r="D4217" t="s">
        <v>29</v>
      </c>
      <c r="E4217" t="s">
        <v>368</v>
      </c>
      <c r="F4217" t="s">
        <v>4043</v>
      </c>
      <c r="G4217" t="s">
        <v>4044</v>
      </c>
      <c r="H4217" t="s">
        <v>6354</v>
      </c>
      <c r="I4217" t="s">
        <v>6158</v>
      </c>
      <c r="J4217" t="s">
        <v>4070</v>
      </c>
      <c r="K4217" t="s">
        <v>90</v>
      </c>
      <c r="L4217" t="s">
        <v>91</v>
      </c>
      <c r="M4217" t="s">
        <v>92</v>
      </c>
      <c r="N4217" t="s">
        <v>43</v>
      </c>
      <c r="O4217" t="s">
        <v>4071</v>
      </c>
      <c r="P4217" t="s">
        <v>135</v>
      </c>
      <c r="Q4217" t="s">
        <v>135</v>
      </c>
      <c r="R4217" t="s">
        <v>6475</v>
      </c>
      <c r="S4217" t="str">
        <f t="shared" si="61"/>
        <v>COILA COILA, QUINTINA</v>
      </c>
      <c r="T4217" t="s">
        <v>102</v>
      </c>
      <c r="U4217" t="s">
        <v>37</v>
      </c>
      <c r="V4217" t="s">
        <v>49</v>
      </c>
      <c r="W4217" t="s">
        <v>19989</v>
      </c>
      <c r="X4217" s="126">
        <v>23315</v>
      </c>
      <c r="Y4217" t="s">
        <v>6476</v>
      </c>
      <c r="AB4217" t="s">
        <v>38</v>
      </c>
      <c r="AC4217" t="s">
        <v>95</v>
      </c>
      <c r="AD4217" t="s">
        <v>40</v>
      </c>
    </row>
    <row r="4218" spans="1:30" x14ac:dyDescent="0.25">
      <c r="A4218" t="s">
        <v>19990</v>
      </c>
      <c r="B4218" t="s">
        <v>377</v>
      </c>
      <c r="C4218" t="s">
        <v>28</v>
      </c>
      <c r="D4218" t="s">
        <v>29</v>
      </c>
      <c r="E4218" t="s">
        <v>368</v>
      </c>
      <c r="F4218" t="s">
        <v>4043</v>
      </c>
      <c r="G4218" t="s">
        <v>4044</v>
      </c>
      <c r="H4218" t="s">
        <v>6354</v>
      </c>
      <c r="I4218" t="s">
        <v>6158</v>
      </c>
      <c r="J4218" t="s">
        <v>19990</v>
      </c>
      <c r="K4218" t="s">
        <v>773</v>
      </c>
      <c r="L4218" t="s">
        <v>6405</v>
      </c>
      <c r="M4218" t="s">
        <v>16104</v>
      </c>
      <c r="N4218" t="s">
        <v>61</v>
      </c>
      <c r="O4218" t="s">
        <v>16095</v>
      </c>
      <c r="P4218" t="s">
        <v>158</v>
      </c>
      <c r="Q4218" t="s">
        <v>318</v>
      </c>
      <c r="R4218" t="s">
        <v>23841</v>
      </c>
      <c r="S4218" s="189" t="s">
        <v>235</v>
      </c>
      <c r="T4218" t="s">
        <v>775</v>
      </c>
      <c r="U4218" t="s">
        <v>776</v>
      </c>
      <c r="V4218" t="s">
        <v>49</v>
      </c>
      <c r="W4218" t="s">
        <v>23842</v>
      </c>
      <c r="X4218" s="126">
        <v>30134</v>
      </c>
      <c r="Y4218" t="s">
        <v>258</v>
      </c>
      <c r="Z4218" s="126">
        <v>44197</v>
      </c>
      <c r="AA4218" s="126">
        <v>44561</v>
      </c>
      <c r="AB4218" t="s">
        <v>119</v>
      </c>
      <c r="AC4218" t="s">
        <v>777</v>
      </c>
      <c r="AD4218" t="s">
        <v>40</v>
      </c>
    </row>
    <row r="4219" spans="1:30" x14ac:dyDescent="0.25">
      <c r="A4219" t="s">
        <v>4074</v>
      </c>
      <c r="B4219" t="s">
        <v>377</v>
      </c>
      <c r="C4219" t="s">
        <v>28</v>
      </c>
      <c r="D4219" t="s">
        <v>29</v>
      </c>
      <c r="E4219" t="s">
        <v>369</v>
      </c>
      <c r="F4219" t="s">
        <v>4072</v>
      </c>
      <c r="G4219" t="s">
        <v>4073</v>
      </c>
      <c r="H4219" t="s">
        <v>6354</v>
      </c>
      <c r="I4219" t="s">
        <v>6094</v>
      </c>
      <c r="J4219" t="s">
        <v>4074</v>
      </c>
      <c r="K4219" t="s">
        <v>31</v>
      </c>
      <c r="L4219" t="s">
        <v>32</v>
      </c>
      <c r="M4219" t="s">
        <v>33</v>
      </c>
      <c r="N4219" t="s">
        <v>34</v>
      </c>
      <c r="O4219" t="s">
        <v>4075</v>
      </c>
      <c r="P4219" t="s">
        <v>748</v>
      </c>
      <c r="Q4219" t="s">
        <v>74</v>
      </c>
      <c r="R4219" t="s">
        <v>19993</v>
      </c>
      <c r="S4219" t="str">
        <f t="shared" si="61"/>
        <v>PEÑALOZA HUANCA, ALEXANDER RUSO</v>
      </c>
      <c r="T4219" t="s">
        <v>59</v>
      </c>
      <c r="U4219" t="s">
        <v>37</v>
      </c>
      <c r="V4219" t="s">
        <v>6613</v>
      </c>
      <c r="W4219" t="s">
        <v>19991</v>
      </c>
      <c r="X4219" s="126">
        <v>27826</v>
      </c>
      <c r="Y4219" t="s">
        <v>19992</v>
      </c>
      <c r="Z4219" s="126">
        <v>44197</v>
      </c>
      <c r="AA4219" s="126">
        <v>44985</v>
      </c>
      <c r="AB4219" t="s">
        <v>38</v>
      </c>
      <c r="AC4219" t="s">
        <v>39</v>
      </c>
      <c r="AD4219" t="s">
        <v>40</v>
      </c>
    </row>
    <row r="4220" spans="1:30" x14ac:dyDescent="0.25">
      <c r="A4220" t="s">
        <v>4076</v>
      </c>
      <c r="B4220" t="s">
        <v>377</v>
      </c>
      <c r="C4220" t="s">
        <v>28</v>
      </c>
      <c r="D4220" t="s">
        <v>29</v>
      </c>
      <c r="E4220" t="s">
        <v>369</v>
      </c>
      <c r="F4220" t="s">
        <v>4072</v>
      </c>
      <c r="G4220" t="s">
        <v>4073</v>
      </c>
      <c r="H4220" t="s">
        <v>6354</v>
      </c>
      <c r="I4220" t="s">
        <v>6094</v>
      </c>
      <c r="J4220" t="s">
        <v>4076</v>
      </c>
      <c r="K4220" t="s">
        <v>31</v>
      </c>
      <c r="L4220" t="s">
        <v>31</v>
      </c>
      <c r="M4220" t="s">
        <v>42</v>
      </c>
      <c r="N4220" t="s">
        <v>43</v>
      </c>
      <c r="O4220" t="s">
        <v>53</v>
      </c>
      <c r="P4220" t="s">
        <v>4077</v>
      </c>
      <c r="Q4220" t="s">
        <v>330</v>
      </c>
      <c r="R4220" t="s">
        <v>4078</v>
      </c>
      <c r="S4220" t="str">
        <f t="shared" si="61"/>
        <v>ACOSTA COAQUIRA, ALEX BONIFACIO</v>
      </c>
      <c r="T4220" t="s">
        <v>52</v>
      </c>
      <c r="U4220" t="s">
        <v>48</v>
      </c>
      <c r="V4220" t="s">
        <v>49</v>
      </c>
      <c r="W4220" t="s">
        <v>19994</v>
      </c>
      <c r="X4220" s="126">
        <v>20911</v>
      </c>
      <c r="Y4220" t="s">
        <v>4079</v>
      </c>
      <c r="AB4220" t="s">
        <v>38</v>
      </c>
      <c r="AC4220" t="s">
        <v>39</v>
      </c>
      <c r="AD4220" t="s">
        <v>40</v>
      </c>
    </row>
    <row r="4221" spans="1:30" x14ac:dyDescent="0.25">
      <c r="A4221" t="s">
        <v>4080</v>
      </c>
      <c r="B4221" t="s">
        <v>377</v>
      </c>
      <c r="C4221" t="s">
        <v>28</v>
      </c>
      <c r="D4221" t="s">
        <v>29</v>
      </c>
      <c r="E4221" t="s">
        <v>369</v>
      </c>
      <c r="F4221" t="s">
        <v>4072</v>
      </c>
      <c r="G4221" t="s">
        <v>4073</v>
      </c>
      <c r="H4221" t="s">
        <v>6354</v>
      </c>
      <c r="I4221" t="s">
        <v>6094</v>
      </c>
      <c r="J4221" t="s">
        <v>4080</v>
      </c>
      <c r="K4221" t="s">
        <v>31</v>
      </c>
      <c r="L4221" t="s">
        <v>31</v>
      </c>
      <c r="M4221" t="s">
        <v>42</v>
      </c>
      <c r="N4221" t="s">
        <v>43</v>
      </c>
      <c r="O4221" t="s">
        <v>53</v>
      </c>
      <c r="P4221" t="s">
        <v>932</v>
      </c>
      <c r="Q4221" t="s">
        <v>67</v>
      </c>
      <c r="R4221" t="s">
        <v>4081</v>
      </c>
      <c r="S4221" t="str">
        <f t="shared" si="61"/>
        <v>CARRASCO CHOQUE, CELPA</v>
      </c>
      <c r="T4221" t="s">
        <v>47</v>
      </c>
      <c r="U4221" t="s">
        <v>48</v>
      </c>
      <c r="V4221" t="s">
        <v>49</v>
      </c>
      <c r="W4221" t="s">
        <v>19995</v>
      </c>
      <c r="X4221" s="126">
        <v>24998</v>
      </c>
      <c r="Y4221" t="s">
        <v>4082</v>
      </c>
      <c r="AB4221" t="s">
        <v>38</v>
      </c>
      <c r="AC4221" t="s">
        <v>39</v>
      </c>
      <c r="AD4221" t="s">
        <v>40</v>
      </c>
    </row>
    <row r="4222" spans="1:30" x14ac:dyDescent="0.25">
      <c r="A4222" t="s">
        <v>4083</v>
      </c>
      <c r="B4222" t="s">
        <v>377</v>
      </c>
      <c r="C4222" t="s">
        <v>28</v>
      </c>
      <c r="D4222" t="s">
        <v>29</v>
      </c>
      <c r="E4222" t="s">
        <v>369</v>
      </c>
      <c r="F4222" t="s">
        <v>4072</v>
      </c>
      <c r="G4222" t="s">
        <v>4073</v>
      </c>
      <c r="H4222" t="s">
        <v>6354</v>
      </c>
      <c r="I4222" t="s">
        <v>6094</v>
      </c>
      <c r="J4222" t="s">
        <v>4083</v>
      </c>
      <c r="K4222" t="s">
        <v>31</v>
      </c>
      <c r="L4222" t="s">
        <v>31</v>
      </c>
      <c r="M4222" t="s">
        <v>42</v>
      </c>
      <c r="N4222" t="s">
        <v>43</v>
      </c>
      <c r="O4222" t="s">
        <v>53</v>
      </c>
      <c r="P4222" t="s">
        <v>133</v>
      </c>
      <c r="Q4222" t="s">
        <v>375</v>
      </c>
      <c r="R4222" t="s">
        <v>4084</v>
      </c>
      <c r="S4222" t="str">
        <f t="shared" si="61"/>
        <v>CRUZ ALEJO, TITO FELIX</v>
      </c>
      <c r="T4222" t="s">
        <v>52</v>
      </c>
      <c r="U4222" t="s">
        <v>48</v>
      </c>
      <c r="V4222" t="s">
        <v>49</v>
      </c>
      <c r="W4222" t="s">
        <v>19996</v>
      </c>
      <c r="X4222" s="126">
        <v>21811</v>
      </c>
      <c r="Y4222" t="s">
        <v>4085</v>
      </c>
      <c r="AB4222" t="s">
        <v>38</v>
      </c>
      <c r="AC4222" t="s">
        <v>39</v>
      </c>
      <c r="AD4222" t="s">
        <v>40</v>
      </c>
    </row>
    <row r="4223" spans="1:30" x14ac:dyDescent="0.25">
      <c r="A4223" t="s">
        <v>4086</v>
      </c>
      <c r="B4223" t="s">
        <v>377</v>
      </c>
      <c r="C4223" t="s">
        <v>28</v>
      </c>
      <c r="D4223" t="s">
        <v>29</v>
      </c>
      <c r="E4223" t="s">
        <v>369</v>
      </c>
      <c r="F4223" t="s">
        <v>4072</v>
      </c>
      <c r="G4223" t="s">
        <v>4073</v>
      </c>
      <c r="H4223" t="s">
        <v>6354</v>
      </c>
      <c r="I4223" t="s">
        <v>6094</v>
      </c>
      <c r="J4223" t="s">
        <v>4086</v>
      </c>
      <c r="K4223" t="s">
        <v>31</v>
      </c>
      <c r="L4223" t="s">
        <v>31</v>
      </c>
      <c r="M4223" t="s">
        <v>42</v>
      </c>
      <c r="N4223" t="s">
        <v>43</v>
      </c>
      <c r="O4223" t="s">
        <v>4087</v>
      </c>
      <c r="P4223" t="s">
        <v>346</v>
      </c>
      <c r="Q4223" t="s">
        <v>387</v>
      </c>
      <c r="R4223" t="s">
        <v>1995</v>
      </c>
      <c r="S4223" t="str">
        <f t="shared" si="61"/>
        <v>PACHO POMA, ABRAHAM</v>
      </c>
      <c r="T4223" t="s">
        <v>52</v>
      </c>
      <c r="U4223" t="s">
        <v>48</v>
      </c>
      <c r="V4223" t="s">
        <v>49</v>
      </c>
      <c r="W4223" t="s">
        <v>19997</v>
      </c>
      <c r="X4223" s="126">
        <v>28200</v>
      </c>
      <c r="Y4223" t="s">
        <v>4088</v>
      </c>
      <c r="AB4223" t="s">
        <v>38</v>
      </c>
      <c r="AC4223" t="s">
        <v>39</v>
      </c>
      <c r="AD4223" t="s">
        <v>40</v>
      </c>
    </row>
    <row r="4224" spans="1:30" x14ac:dyDescent="0.25">
      <c r="A4224" t="s">
        <v>4089</v>
      </c>
      <c r="B4224" t="s">
        <v>377</v>
      </c>
      <c r="C4224" t="s">
        <v>28</v>
      </c>
      <c r="D4224" t="s">
        <v>29</v>
      </c>
      <c r="E4224" t="s">
        <v>369</v>
      </c>
      <c r="F4224" t="s">
        <v>4072</v>
      </c>
      <c r="G4224" t="s">
        <v>4073</v>
      </c>
      <c r="H4224" t="s">
        <v>6354</v>
      </c>
      <c r="I4224" t="s">
        <v>6094</v>
      </c>
      <c r="J4224" t="s">
        <v>4089</v>
      </c>
      <c r="K4224" t="s">
        <v>31</v>
      </c>
      <c r="L4224" t="s">
        <v>31</v>
      </c>
      <c r="M4224" t="s">
        <v>42</v>
      </c>
      <c r="N4224" t="s">
        <v>61</v>
      </c>
      <c r="O4224" t="s">
        <v>4090</v>
      </c>
      <c r="P4224" t="s">
        <v>106</v>
      </c>
      <c r="Q4224" t="s">
        <v>58</v>
      </c>
      <c r="R4224" t="s">
        <v>23843</v>
      </c>
      <c r="S4224" s="189" t="s">
        <v>235</v>
      </c>
      <c r="T4224" t="s">
        <v>64</v>
      </c>
      <c r="U4224" t="s">
        <v>48</v>
      </c>
      <c r="V4224" t="s">
        <v>49</v>
      </c>
      <c r="W4224" t="s">
        <v>23844</v>
      </c>
      <c r="X4224" s="126">
        <v>33246</v>
      </c>
      <c r="Y4224" t="s">
        <v>23845</v>
      </c>
      <c r="Z4224" s="126">
        <v>44256</v>
      </c>
      <c r="AA4224" s="126">
        <v>44561</v>
      </c>
      <c r="AB4224" t="s">
        <v>38</v>
      </c>
      <c r="AC4224" t="s">
        <v>6628</v>
      </c>
      <c r="AD4224" t="s">
        <v>40</v>
      </c>
    </row>
    <row r="4225" spans="1:30" x14ac:dyDescent="0.25">
      <c r="A4225" t="s">
        <v>4091</v>
      </c>
      <c r="B4225" t="s">
        <v>377</v>
      </c>
      <c r="C4225" t="s">
        <v>28</v>
      </c>
      <c r="D4225" t="s">
        <v>29</v>
      </c>
      <c r="E4225" t="s">
        <v>369</v>
      </c>
      <c r="F4225" t="s">
        <v>4072</v>
      </c>
      <c r="G4225" t="s">
        <v>4073</v>
      </c>
      <c r="H4225" t="s">
        <v>6354</v>
      </c>
      <c r="I4225" t="s">
        <v>6094</v>
      </c>
      <c r="J4225" t="s">
        <v>4091</v>
      </c>
      <c r="K4225" t="s">
        <v>31</v>
      </c>
      <c r="L4225" t="s">
        <v>31</v>
      </c>
      <c r="M4225" t="s">
        <v>42</v>
      </c>
      <c r="N4225" t="s">
        <v>43</v>
      </c>
      <c r="O4225" t="s">
        <v>53</v>
      </c>
      <c r="P4225" t="s">
        <v>539</v>
      </c>
      <c r="Q4225" t="s">
        <v>376</v>
      </c>
      <c r="R4225" t="s">
        <v>952</v>
      </c>
      <c r="S4225" t="str">
        <f t="shared" si="61"/>
        <v>ZAPATA CHUQUIMIA, ROMAN</v>
      </c>
      <c r="T4225" t="s">
        <v>52</v>
      </c>
      <c r="U4225" t="s">
        <v>48</v>
      </c>
      <c r="V4225" t="s">
        <v>49</v>
      </c>
      <c r="W4225" t="s">
        <v>19998</v>
      </c>
      <c r="X4225" s="126">
        <v>23690</v>
      </c>
      <c r="Y4225" t="s">
        <v>4092</v>
      </c>
      <c r="AB4225" t="s">
        <v>38</v>
      </c>
      <c r="AC4225" t="s">
        <v>39</v>
      </c>
      <c r="AD4225" t="s">
        <v>40</v>
      </c>
    </row>
    <row r="4226" spans="1:30" x14ac:dyDescent="0.25">
      <c r="A4226" t="s">
        <v>4093</v>
      </c>
      <c r="B4226" t="s">
        <v>377</v>
      </c>
      <c r="C4226" t="s">
        <v>28</v>
      </c>
      <c r="D4226" t="s">
        <v>29</v>
      </c>
      <c r="E4226" t="s">
        <v>369</v>
      </c>
      <c r="F4226" t="s">
        <v>4072</v>
      </c>
      <c r="G4226" t="s">
        <v>4073</v>
      </c>
      <c r="H4226" t="s">
        <v>6354</v>
      </c>
      <c r="I4226" t="s">
        <v>6094</v>
      </c>
      <c r="J4226" t="s">
        <v>4093</v>
      </c>
      <c r="K4226" t="s">
        <v>31</v>
      </c>
      <c r="L4226" t="s">
        <v>31</v>
      </c>
      <c r="M4226" t="s">
        <v>42</v>
      </c>
      <c r="N4226" t="s">
        <v>43</v>
      </c>
      <c r="O4226" t="s">
        <v>4094</v>
      </c>
      <c r="P4226" t="s">
        <v>126</v>
      </c>
      <c r="Q4226" t="s">
        <v>106</v>
      </c>
      <c r="R4226" t="s">
        <v>4095</v>
      </c>
      <c r="S4226" t="str">
        <f t="shared" si="61"/>
        <v>FLORES MAMANI, WILY GUIDO</v>
      </c>
      <c r="T4226" t="s">
        <v>64</v>
      </c>
      <c r="U4226" t="s">
        <v>48</v>
      </c>
      <c r="V4226" t="s">
        <v>49</v>
      </c>
      <c r="W4226" t="s">
        <v>19999</v>
      </c>
      <c r="X4226" s="126">
        <v>24933</v>
      </c>
      <c r="Y4226" t="s">
        <v>4096</v>
      </c>
      <c r="AB4226" t="s">
        <v>38</v>
      </c>
      <c r="AC4226" t="s">
        <v>39</v>
      </c>
      <c r="AD4226" t="s">
        <v>40</v>
      </c>
    </row>
    <row r="4227" spans="1:30" x14ac:dyDescent="0.25">
      <c r="A4227" t="s">
        <v>4097</v>
      </c>
      <c r="B4227" t="s">
        <v>377</v>
      </c>
      <c r="C4227" t="s">
        <v>28</v>
      </c>
      <c r="D4227" t="s">
        <v>29</v>
      </c>
      <c r="E4227" t="s">
        <v>369</v>
      </c>
      <c r="F4227" t="s">
        <v>4072</v>
      </c>
      <c r="G4227" t="s">
        <v>4073</v>
      </c>
      <c r="H4227" t="s">
        <v>6354</v>
      </c>
      <c r="I4227" t="s">
        <v>6094</v>
      </c>
      <c r="J4227" t="s">
        <v>4097</v>
      </c>
      <c r="K4227" t="s">
        <v>31</v>
      </c>
      <c r="L4227" t="s">
        <v>77</v>
      </c>
      <c r="M4227" t="s">
        <v>77</v>
      </c>
      <c r="N4227" t="s">
        <v>61</v>
      </c>
      <c r="O4227" t="s">
        <v>14486</v>
      </c>
      <c r="P4227" t="s">
        <v>23846</v>
      </c>
      <c r="Q4227" t="s">
        <v>158</v>
      </c>
      <c r="R4227" t="s">
        <v>322</v>
      </c>
      <c r="S4227" s="189" t="s">
        <v>235</v>
      </c>
      <c r="T4227" t="s">
        <v>41</v>
      </c>
      <c r="U4227" t="s">
        <v>48</v>
      </c>
      <c r="V4227" t="s">
        <v>49</v>
      </c>
      <c r="W4227" t="s">
        <v>23847</v>
      </c>
      <c r="X4227" s="126">
        <v>26120</v>
      </c>
      <c r="Y4227" t="s">
        <v>23848</v>
      </c>
      <c r="Z4227" s="126">
        <v>44256</v>
      </c>
      <c r="AA4227" s="126">
        <v>44561</v>
      </c>
      <c r="AB4227" t="s">
        <v>38</v>
      </c>
      <c r="AC4227" t="s">
        <v>80</v>
      </c>
      <c r="AD4227" t="s">
        <v>40</v>
      </c>
    </row>
    <row r="4228" spans="1:30" x14ac:dyDescent="0.25">
      <c r="A4228" t="s">
        <v>4098</v>
      </c>
      <c r="B4228" t="s">
        <v>377</v>
      </c>
      <c r="C4228" t="s">
        <v>28</v>
      </c>
      <c r="D4228" t="s">
        <v>29</v>
      </c>
      <c r="E4228" t="s">
        <v>369</v>
      </c>
      <c r="F4228" t="s">
        <v>4072</v>
      </c>
      <c r="G4228" t="s">
        <v>4073</v>
      </c>
      <c r="H4228" t="s">
        <v>6354</v>
      </c>
      <c r="I4228" t="s">
        <v>6094</v>
      </c>
      <c r="J4228" t="s">
        <v>4098</v>
      </c>
      <c r="K4228" t="s">
        <v>90</v>
      </c>
      <c r="L4228" t="s">
        <v>91</v>
      </c>
      <c r="M4228" t="s">
        <v>92</v>
      </c>
      <c r="N4228" t="s">
        <v>43</v>
      </c>
      <c r="O4228" t="s">
        <v>4099</v>
      </c>
      <c r="P4228" t="s">
        <v>75</v>
      </c>
      <c r="Q4228" t="s">
        <v>358</v>
      </c>
      <c r="R4228" t="s">
        <v>4100</v>
      </c>
      <c r="S4228" t="str">
        <f t="shared" ref="S4228:S4283" si="62">CONCATENATE(P4228," ",Q4228,","," ",R4228)</f>
        <v>QUISPE HUISA, TORIBIO</v>
      </c>
      <c r="T4228" t="s">
        <v>406</v>
      </c>
      <c r="U4228" t="s">
        <v>37</v>
      </c>
      <c r="V4228" t="s">
        <v>49</v>
      </c>
      <c r="W4228" t="s">
        <v>20000</v>
      </c>
      <c r="X4228" s="126">
        <v>23123</v>
      </c>
      <c r="Y4228" t="s">
        <v>4101</v>
      </c>
      <c r="AB4228" t="s">
        <v>38</v>
      </c>
      <c r="AC4228" t="s">
        <v>95</v>
      </c>
      <c r="AD4228" t="s">
        <v>40</v>
      </c>
    </row>
    <row r="4229" spans="1:30" x14ac:dyDescent="0.25">
      <c r="A4229" t="s">
        <v>4104</v>
      </c>
      <c r="B4229" t="s">
        <v>377</v>
      </c>
      <c r="C4229" t="s">
        <v>28</v>
      </c>
      <c r="D4229" t="s">
        <v>29</v>
      </c>
      <c r="E4229" t="s">
        <v>368</v>
      </c>
      <c r="F4229" t="s">
        <v>4102</v>
      </c>
      <c r="G4229" t="s">
        <v>4103</v>
      </c>
      <c r="H4229" t="s">
        <v>6354</v>
      </c>
      <c r="I4229" t="s">
        <v>6096</v>
      </c>
      <c r="J4229" t="s">
        <v>4104</v>
      </c>
      <c r="K4229" t="s">
        <v>31</v>
      </c>
      <c r="L4229" t="s">
        <v>32</v>
      </c>
      <c r="M4229" t="s">
        <v>33</v>
      </c>
      <c r="N4229" t="s">
        <v>699</v>
      </c>
      <c r="O4229" t="s">
        <v>14487</v>
      </c>
      <c r="P4229" t="s">
        <v>426</v>
      </c>
      <c r="Q4229" t="s">
        <v>1610</v>
      </c>
      <c r="R4229" t="s">
        <v>4105</v>
      </c>
      <c r="S4229" t="str">
        <f t="shared" si="62"/>
        <v>ACERO BARRAZA, LINO ROMULO</v>
      </c>
      <c r="T4229" t="s">
        <v>36</v>
      </c>
      <c r="U4229" t="s">
        <v>37</v>
      </c>
      <c r="V4229" t="s">
        <v>49</v>
      </c>
      <c r="W4229" t="s">
        <v>19768</v>
      </c>
      <c r="X4229" s="126">
        <v>23996</v>
      </c>
      <c r="Y4229" t="s">
        <v>4106</v>
      </c>
      <c r="Z4229" s="126">
        <v>44197</v>
      </c>
      <c r="AA4229" s="126">
        <v>44561</v>
      </c>
      <c r="AB4229" t="s">
        <v>38</v>
      </c>
      <c r="AC4229" t="s">
        <v>39</v>
      </c>
      <c r="AD4229" t="s">
        <v>40</v>
      </c>
    </row>
    <row r="4230" spans="1:30" x14ac:dyDescent="0.25">
      <c r="A4230" t="s">
        <v>4107</v>
      </c>
      <c r="B4230" t="s">
        <v>377</v>
      </c>
      <c r="C4230" t="s">
        <v>28</v>
      </c>
      <c r="D4230" t="s">
        <v>29</v>
      </c>
      <c r="E4230" t="s">
        <v>368</v>
      </c>
      <c r="F4230" t="s">
        <v>4102</v>
      </c>
      <c r="G4230" t="s">
        <v>4103</v>
      </c>
      <c r="H4230" t="s">
        <v>6354</v>
      </c>
      <c r="I4230" t="s">
        <v>6096</v>
      </c>
      <c r="J4230" t="s">
        <v>4107</v>
      </c>
      <c r="K4230" t="s">
        <v>31</v>
      </c>
      <c r="L4230" t="s">
        <v>31</v>
      </c>
      <c r="M4230" t="s">
        <v>42</v>
      </c>
      <c r="N4230" t="s">
        <v>43</v>
      </c>
      <c r="O4230" t="s">
        <v>53</v>
      </c>
      <c r="P4230" t="s">
        <v>809</v>
      </c>
      <c r="Q4230" t="s">
        <v>841</v>
      </c>
      <c r="R4230" t="s">
        <v>620</v>
      </c>
      <c r="S4230" t="str">
        <f t="shared" si="62"/>
        <v>MARON PONGO, ROGELIO</v>
      </c>
      <c r="T4230" t="s">
        <v>59</v>
      </c>
      <c r="U4230" t="s">
        <v>48</v>
      </c>
      <c r="V4230" t="s">
        <v>49</v>
      </c>
      <c r="W4230" t="s">
        <v>20001</v>
      </c>
      <c r="X4230" s="126">
        <v>26135</v>
      </c>
      <c r="Y4230" t="s">
        <v>4108</v>
      </c>
      <c r="AB4230" t="s">
        <v>38</v>
      </c>
      <c r="AC4230" t="s">
        <v>39</v>
      </c>
      <c r="AD4230" t="s">
        <v>40</v>
      </c>
    </row>
    <row r="4231" spans="1:30" x14ac:dyDescent="0.25">
      <c r="A4231" t="s">
        <v>4109</v>
      </c>
      <c r="B4231" t="s">
        <v>377</v>
      </c>
      <c r="C4231" t="s">
        <v>28</v>
      </c>
      <c r="D4231" t="s">
        <v>29</v>
      </c>
      <c r="E4231" t="s">
        <v>368</v>
      </c>
      <c r="F4231" t="s">
        <v>4102</v>
      </c>
      <c r="G4231" t="s">
        <v>4103</v>
      </c>
      <c r="H4231" t="s">
        <v>6354</v>
      </c>
      <c r="I4231" t="s">
        <v>6096</v>
      </c>
      <c r="J4231" t="s">
        <v>4109</v>
      </c>
      <c r="K4231" t="s">
        <v>31</v>
      </c>
      <c r="L4231" t="s">
        <v>31</v>
      </c>
      <c r="M4231" t="s">
        <v>42</v>
      </c>
      <c r="N4231" t="s">
        <v>43</v>
      </c>
      <c r="O4231" t="s">
        <v>53</v>
      </c>
      <c r="P4231" t="s">
        <v>1063</v>
      </c>
      <c r="Q4231" t="s">
        <v>126</v>
      </c>
      <c r="R4231" t="s">
        <v>4110</v>
      </c>
      <c r="S4231" t="str">
        <f t="shared" si="62"/>
        <v>ANTALLACA FLORES, JAIME VICTOR</v>
      </c>
      <c r="T4231" t="s">
        <v>47</v>
      </c>
      <c r="U4231" t="s">
        <v>48</v>
      </c>
      <c r="V4231" t="s">
        <v>813</v>
      </c>
      <c r="W4231" t="s">
        <v>20002</v>
      </c>
      <c r="X4231" s="126">
        <v>24866</v>
      </c>
      <c r="Y4231" t="s">
        <v>4111</v>
      </c>
      <c r="Z4231" s="126">
        <v>44197</v>
      </c>
      <c r="AA4231" s="126">
        <v>44561</v>
      </c>
      <c r="AB4231" t="s">
        <v>38</v>
      </c>
      <c r="AC4231" t="s">
        <v>39</v>
      </c>
      <c r="AD4231" t="s">
        <v>40</v>
      </c>
    </row>
    <row r="4232" spans="1:30" x14ac:dyDescent="0.25">
      <c r="B4232" t="s">
        <v>377</v>
      </c>
      <c r="C4232" t="s">
        <v>28</v>
      </c>
      <c r="D4232" t="s">
        <v>29</v>
      </c>
      <c r="E4232" t="s">
        <v>368</v>
      </c>
      <c r="F4232" t="s">
        <v>4102</v>
      </c>
      <c r="G4232" t="s">
        <v>4103</v>
      </c>
      <c r="H4232" t="s">
        <v>6354</v>
      </c>
      <c r="I4232" t="s">
        <v>6096</v>
      </c>
      <c r="J4232" t="s">
        <v>4109</v>
      </c>
      <c r="K4232" t="s">
        <v>31</v>
      </c>
      <c r="L4232" t="s">
        <v>31</v>
      </c>
      <c r="M4232" t="s">
        <v>42</v>
      </c>
      <c r="N4232" t="s">
        <v>61</v>
      </c>
      <c r="O4232" t="s">
        <v>20003</v>
      </c>
      <c r="P4232" t="s">
        <v>45</v>
      </c>
      <c r="Q4232" t="s">
        <v>549</v>
      </c>
      <c r="R4232" t="s">
        <v>23849</v>
      </c>
      <c r="S4232" s="189" t="s">
        <v>235</v>
      </c>
      <c r="T4232" t="s">
        <v>64</v>
      </c>
      <c r="U4232" t="s">
        <v>48</v>
      </c>
      <c r="V4232" t="s">
        <v>49</v>
      </c>
      <c r="W4232" t="s">
        <v>23850</v>
      </c>
      <c r="X4232" s="126">
        <v>33392</v>
      </c>
      <c r="Y4232" t="s">
        <v>23851</v>
      </c>
      <c r="Z4232" s="126">
        <v>44256</v>
      </c>
      <c r="AA4232" s="126">
        <v>44561</v>
      </c>
      <c r="AB4232" t="s">
        <v>302</v>
      </c>
      <c r="AC4232" t="s">
        <v>6628</v>
      </c>
      <c r="AD4232" t="s">
        <v>40</v>
      </c>
    </row>
    <row r="4233" spans="1:30" x14ac:dyDescent="0.25">
      <c r="A4233" t="s">
        <v>4112</v>
      </c>
      <c r="B4233" t="s">
        <v>377</v>
      </c>
      <c r="C4233" t="s">
        <v>28</v>
      </c>
      <c r="D4233" t="s">
        <v>29</v>
      </c>
      <c r="E4233" t="s">
        <v>368</v>
      </c>
      <c r="F4233" t="s">
        <v>4102</v>
      </c>
      <c r="G4233" t="s">
        <v>4103</v>
      </c>
      <c r="H4233" t="s">
        <v>6354</v>
      </c>
      <c r="I4233" t="s">
        <v>6096</v>
      </c>
      <c r="J4233" t="s">
        <v>4112</v>
      </c>
      <c r="K4233" t="s">
        <v>31</v>
      </c>
      <c r="L4233" t="s">
        <v>31</v>
      </c>
      <c r="M4233" t="s">
        <v>42</v>
      </c>
      <c r="N4233" t="s">
        <v>43</v>
      </c>
      <c r="O4233" t="s">
        <v>53</v>
      </c>
      <c r="P4233" t="s">
        <v>78</v>
      </c>
      <c r="Q4233" t="s">
        <v>105</v>
      </c>
      <c r="R4233" t="s">
        <v>246</v>
      </c>
      <c r="S4233" t="str">
        <f t="shared" si="62"/>
        <v>PINEDA CHAMBI, ISABEL</v>
      </c>
      <c r="T4233" t="s">
        <v>64</v>
      </c>
      <c r="U4233" t="s">
        <v>48</v>
      </c>
      <c r="V4233" t="s">
        <v>49</v>
      </c>
      <c r="W4233" t="s">
        <v>20004</v>
      </c>
      <c r="X4233" s="126">
        <v>24066</v>
      </c>
      <c r="Y4233" t="s">
        <v>4113</v>
      </c>
      <c r="AB4233" t="s">
        <v>38</v>
      </c>
      <c r="AC4233" t="s">
        <v>39</v>
      </c>
      <c r="AD4233" t="s">
        <v>40</v>
      </c>
    </row>
    <row r="4234" spans="1:30" x14ac:dyDescent="0.25">
      <c r="A4234" t="s">
        <v>4114</v>
      </c>
      <c r="B4234" t="s">
        <v>377</v>
      </c>
      <c r="C4234" t="s">
        <v>28</v>
      </c>
      <c r="D4234" t="s">
        <v>29</v>
      </c>
      <c r="E4234" t="s">
        <v>368</v>
      </c>
      <c r="F4234" t="s">
        <v>4102</v>
      </c>
      <c r="G4234" t="s">
        <v>4103</v>
      </c>
      <c r="H4234" t="s">
        <v>6354</v>
      </c>
      <c r="I4234" t="s">
        <v>6096</v>
      </c>
      <c r="J4234" t="s">
        <v>4114</v>
      </c>
      <c r="K4234" t="s">
        <v>31</v>
      </c>
      <c r="L4234" t="s">
        <v>31</v>
      </c>
      <c r="M4234" t="s">
        <v>42</v>
      </c>
      <c r="N4234" t="s">
        <v>43</v>
      </c>
      <c r="O4234" t="s">
        <v>20005</v>
      </c>
      <c r="P4234" t="s">
        <v>3475</v>
      </c>
      <c r="Q4234" t="s">
        <v>387</v>
      </c>
      <c r="R4234" t="s">
        <v>1459</v>
      </c>
      <c r="S4234" t="str">
        <f t="shared" si="62"/>
        <v>YUGRA POMA, SANTIAGO</v>
      </c>
      <c r="T4234" t="s">
        <v>52</v>
      </c>
      <c r="U4234" t="s">
        <v>48</v>
      </c>
      <c r="V4234" t="s">
        <v>49</v>
      </c>
      <c r="W4234" t="s">
        <v>20006</v>
      </c>
      <c r="X4234" s="126">
        <v>21186</v>
      </c>
      <c r="Y4234" t="s">
        <v>4945</v>
      </c>
      <c r="AB4234" t="s">
        <v>38</v>
      </c>
      <c r="AC4234" t="s">
        <v>39</v>
      </c>
      <c r="AD4234" t="s">
        <v>40</v>
      </c>
    </row>
    <row r="4235" spans="1:30" x14ac:dyDescent="0.25">
      <c r="A4235" t="s">
        <v>4117</v>
      </c>
      <c r="B4235" t="s">
        <v>377</v>
      </c>
      <c r="C4235" t="s">
        <v>28</v>
      </c>
      <c r="D4235" t="s">
        <v>29</v>
      </c>
      <c r="E4235" t="s">
        <v>368</v>
      </c>
      <c r="F4235" t="s">
        <v>4102</v>
      </c>
      <c r="G4235" t="s">
        <v>4103</v>
      </c>
      <c r="H4235" t="s">
        <v>6354</v>
      </c>
      <c r="I4235" t="s">
        <v>6096</v>
      </c>
      <c r="J4235" t="s">
        <v>4117</v>
      </c>
      <c r="K4235" t="s">
        <v>31</v>
      </c>
      <c r="L4235" t="s">
        <v>31</v>
      </c>
      <c r="M4235" t="s">
        <v>42</v>
      </c>
      <c r="N4235" t="s">
        <v>43</v>
      </c>
      <c r="O4235" t="s">
        <v>6478</v>
      </c>
      <c r="P4235" t="s">
        <v>45</v>
      </c>
      <c r="Q4235" t="s">
        <v>6367</v>
      </c>
      <c r="R4235" t="s">
        <v>629</v>
      </c>
      <c r="S4235" t="str">
        <f t="shared" si="62"/>
        <v>CHOQUEHUANCA GERONIMO, EDWIN</v>
      </c>
      <c r="T4235" t="s">
        <v>52</v>
      </c>
      <c r="U4235" t="s">
        <v>48</v>
      </c>
      <c r="V4235" t="s">
        <v>49</v>
      </c>
      <c r="W4235" t="s">
        <v>20007</v>
      </c>
      <c r="X4235" s="126">
        <v>27974</v>
      </c>
      <c r="Y4235" t="s">
        <v>6479</v>
      </c>
      <c r="AB4235" t="s">
        <v>38</v>
      </c>
      <c r="AC4235" t="s">
        <v>39</v>
      </c>
      <c r="AD4235" t="s">
        <v>40</v>
      </c>
    </row>
    <row r="4236" spans="1:30" x14ac:dyDescent="0.25">
      <c r="A4236" t="s">
        <v>4118</v>
      </c>
      <c r="B4236" t="s">
        <v>377</v>
      </c>
      <c r="C4236" t="s">
        <v>28</v>
      </c>
      <c r="D4236" t="s">
        <v>29</v>
      </c>
      <c r="E4236" t="s">
        <v>368</v>
      </c>
      <c r="F4236" t="s">
        <v>4102</v>
      </c>
      <c r="G4236" t="s">
        <v>4103</v>
      </c>
      <c r="H4236" t="s">
        <v>6354</v>
      </c>
      <c r="I4236" t="s">
        <v>6096</v>
      </c>
      <c r="J4236" t="s">
        <v>4118</v>
      </c>
      <c r="K4236" t="s">
        <v>31</v>
      </c>
      <c r="L4236" t="s">
        <v>31</v>
      </c>
      <c r="M4236" t="s">
        <v>42</v>
      </c>
      <c r="N4236" t="s">
        <v>43</v>
      </c>
      <c r="O4236" t="s">
        <v>4119</v>
      </c>
      <c r="P4236" t="s">
        <v>75</v>
      </c>
      <c r="Q4236" t="s">
        <v>715</v>
      </c>
      <c r="R4236" t="s">
        <v>905</v>
      </c>
      <c r="S4236" t="str">
        <f t="shared" si="62"/>
        <v>QUISPE BLANCO, RUBEN</v>
      </c>
      <c r="T4236" t="s">
        <v>59</v>
      </c>
      <c r="U4236" t="s">
        <v>48</v>
      </c>
      <c r="V4236" t="s">
        <v>49</v>
      </c>
      <c r="W4236" t="s">
        <v>20008</v>
      </c>
      <c r="X4236" s="126">
        <v>27106</v>
      </c>
      <c r="Y4236" t="s">
        <v>4120</v>
      </c>
      <c r="AB4236" t="s">
        <v>38</v>
      </c>
      <c r="AC4236" t="s">
        <v>39</v>
      </c>
      <c r="AD4236" t="s">
        <v>40</v>
      </c>
    </row>
    <row r="4237" spans="1:30" x14ac:dyDescent="0.25">
      <c r="A4237" t="s">
        <v>4121</v>
      </c>
      <c r="B4237" t="s">
        <v>377</v>
      </c>
      <c r="C4237" t="s">
        <v>28</v>
      </c>
      <c r="D4237" t="s">
        <v>29</v>
      </c>
      <c r="E4237" t="s">
        <v>368</v>
      </c>
      <c r="F4237" t="s">
        <v>4102</v>
      </c>
      <c r="G4237" t="s">
        <v>4103</v>
      </c>
      <c r="H4237" t="s">
        <v>6354</v>
      </c>
      <c r="I4237" t="s">
        <v>6096</v>
      </c>
      <c r="J4237" t="s">
        <v>4121</v>
      </c>
      <c r="K4237" t="s">
        <v>31</v>
      </c>
      <c r="L4237" t="s">
        <v>31</v>
      </c>
      <c r="M4237" t="s">
        <v>42</v>
      </c>
      <c r="N4237" t="s">
        <v>43</v>
      </c>
      <c r="O4237" t="s">
        <v>53</v>
      </c>
      <c r="P4237" t="s">
        <v>4122</v>
      </c>
      <c r="Q4237" t="s">
        <v>194</v>
      </c>
      <c r="R4237" t="s">
        <v>4123</v>
      </c>
      <c r="S4237" t="str">
        <f t="shared" si="62"/>
        <v>OLIVERA VALDEZ, MARIA JESUS</v>
      </c>
      <c r="T4237" t="s">
        <v>47</v>
      </c>
      <c r="U4237" t="s">
        <v>48</v>
      </c>
      <c r="V4237" t="s">
        <v>49</v>
      </c>
      <c r="W4237" t="s">
        <v>20009</v>
      </c>
      <c r="X4237" s="126">
        <v>21657</v>
      </c>
      <c r="Y4237" t="s">
        <v>4124</v>
      </c>
      <c r="AB4237" t="s">
        <v>38</v>
      </c>
      <c r="AC4237" t="s">
        <v>39</v>
      </c>
      <c r="AD4237" t="s">
        <v>40</v>
      </c>
    </row>
    <row r="4238" spans="1:30" x14ac:dyDescent="0.25">
      <c r="A4238" t="s">
        <v>4125</v>
      </c>
      <c r="B4238" t="s">
        <v>377</v>
      </c>
      <c r="C4238" t="s">
        <v>28</v>
      </c>
      <c r="D4238" t="s">
        <v>29</v>
      </c>
      <c r="E4238" t="s">
        <v>368</v>
      </c>
      <c r="F4238" t="s">
        <v>4102</v>
      </c>
      <c r="G4238" t="s">
        <v>4103</v>
      </c>
      <c r="H4238" t="s">
        <v>6354</v>
      </c>
      <c r="I4238" t="s">
        <v>6096</v>
      </c>
      <c r="J4238" t="s">
        <v>4125</v>
      </c>
      <c r="K4238" t="s">
        <v>90</v>
      </c>
      <c r="L4238" t="s">
        <v>91</v>
      </c>
      <c r="M4238" t="s">
        <v>92</v>
      </c>
      <c r="N4238" t="s">
        <v>43</v>
      </c>
      <c r="O4238" t="s">
        <v>428</v>
      </c>
      <c r="P4238" t="s">
        <v>298</v>
      </c>
      <c r="Q4238" t="s">
        <v>301</v>
      </c>
      <c r="R4238" t="s">
        <v>4126</v>
      </c>
      <c r="S4238" t="str">
        <f t="shared" si="62"/>
        <v>AGUILAR TAPIA, EVARISTO</v>
      </c>
      <c r="T4238" t="s">
        <v>102</v>
      </c>
      <c r="U4238" t="s">
        <v>37</v>
      </c>
      <c r="V4238" t="s">
        <v>49</v>
      </c>
      <c r="W4238" t="s">
        <v>20010</v>
      </c>
      <c r="X4238" s="126">
        <v>23368</v>
      </c>
      <c r="Y4238" t="s">
        <v>4127</v>
      </c>
      <c r="AB4238" t="s">
        <v>38</v>
      </c>
      <c r="AC4238" t="s">
        <v>95</v>
      </c>
      <c r="AD4238" t="s">
        <v>40</v>
      </c>
    </row>
    <row r="4239" spans="1:30" x14ac:dyDescent="0.25">
      <c r="A4239" t="s">
        <v>4130</v>
      </c>
      <c r="B4239" t="s">
        <v>377</v>
      </c>
      <c r="C4239" t="s">
        <v>28</v>
      </c>
      <c r="D4239" t="s">
        <v>29</v>
      </c>
      <c r="E4239" t="s">
        <v>369</v>
      </c>
      <c r="F4239" t="s">
        <v>4128</v>
      </c>
      <c r="G4239" t="s">
        <v>4129</v>
      </c>
      <c r="H4239" t="s">
        <v>6354</v>
      </c>
      <c r="I4239" t="s">
        <v>6160</v>
      </c>
      <c r="J4239" t="s">
        <v>4130</v>
      </c>
      <c r="K4239" t="s">
        <v>31</v>
      </c>
      <c r="L4239" t="s">
        <v>32</v>
      </c>
      <c r="M4239" t="s">
        <v>33</v>
      </c>
      <c r="N4239" t="s">
        <v>34</v>
      </c>
      <c r="O4239" t="s">
        <v>4131</v>
      </c>
      <c r="P4239" t="s">
        <v>794</v>
      </c>
      <c r="Q4239" t="s">
        <v>3796</v>
      </c>
      <c r="R4239" t="s">
        <v>4132</v>
      </c>
      <c r="S4239" t="str">
        <f t="shared" si="62"/>
        <v>ANGLES MEJIA, SOLEDAD VICTORIA</v>
      </c>
      <c r="T4239" t="s">
        <v>59</v>
      </c>
      <c r="U4239" t="s">
        <v>37</v>
      </c>
      <c r="V4239" t="s">
        <v>162</v>
      </c>
      <c r="W4239" t="s">
        <v>20011</v>
      </c>
      <c r="X4239" s="126">
        <v>26978</v>
      </c>
      <c r="Y4239" t="s">
        <v>4133</v>
      </c>
      <c r="Z4239" s="126">
        <v>44240</v>
      </c>
      <c r="AB4239" t="s">
        <v>38</v>
      </c>
      <c r="AC4239" t="s">
        <v>39</v>
      </c>
      <c r="AD4239" t="s">
        <v>40</v>
      </c>
    </row>
    <row r="4240" spans="1:30" x14ac:dyDescent="0.25">
      <c r="A4240" t="s">
        <v>4134</v>
      </c>
      <c r="B4240" t="s">
        <v>377</v>
      </c>
      <c r="C4240" t="s">
        <v>28</v>
      </c>
      <c r="D4240" t="s">
        <v>29</v>
      </c>
      <c r="E4240" t="s">
        <v>369</v>
      </c>
      <c r="F4240" t="s">
        <v>4128</v>
      </c>
      <c r="G4240" t="s">
        <v>4129</v>
      </c>
      <c r="H4240" t="s">
        <v>6354</v>
      </c>
      <c r="I4240" t="s">
        <v>6160</v>
      </c>
      <c r="J4240" t="s">
        <v>4134</v>
      </c>
      <c r="K4240" t="s">
        <v>31</v>
      </c>
      <c r="L4240" t="s">
        <v>31</v>
      </c>
      <c r="M4240" t="s">
        <v>42</v>
      </c>
      <c r="N4240" t="s">
        <v>43</v>
      </c>
      <c r="O4240" t="s">
        <v>4135</v>
      </c>
      <c r="P4240" t="s">
        <v>273</v>
      </c>
      <c r="Q4240" t="s">
        <v>75</v>
      </c>
      <c r="R4240" t="s">
        <v>163</v>
      </c>
      <c r="S4240" t="str">
        <f t="shared" si="62"/>
        <v>CUTIPA QUISPE, GUADALUPE</v>
      </c>
      <c r="T4240" t="s">
        <v>52</v>
      </c>
      <c r="U4240" t="s">
        <v>48</v>
      </c>
      <c r="V4240" t="s">
        <v>49</v>
      </c>
      <c r="W4240" t="s">
        <v>20012</v>
      </c>
      <c r="X4240" s="126">
        <v>25184</v>
      </c>
      <c r="Y4240" t="s">
        <v>4136</v>
      </c>
      <c r="AB4240" t="s">
        <v>38</v>
      </c>
      <c r="AC4240" t="s">
        <v>39</v>
      </c>
      <c r="AD4240" t="s">
        <v>40</v>
      </c>
    </row>
    <row r="4241" spans="1:30" x14ac:dyDescent="0.25">
      <c r="A4241" t="s">
        <v>4137</v>
      </c>
      <c r="B4241" t="s">
        <v>377</v>
      </c>
      <c r="C4241" t="s">
        <v>28</v>
      </c>
      <c r="D4241" t="s">
        <v>29</v>
      </c>
      <c r="E4241" t="s">
        <v>369</v>
      </c>
      <c r="F4241" t="s">
        <v>4128</v>
      </c>
      <c r="G4241" t="s">
        <v>4129</v>
      </c>
      <c r="H4241" t="s">
        <v>6354</v>
      </c>
      <c r="I4241" t="s">
        <v>6160</v>
      </c>
      <c r="J4241" t="s">
        <v>4137</v>
      </c>
      <c r="K4241" t="s">
        <v>31</v>
      </c>
      <c r="L4241" t="s">
        <v>31</v>
      </c>
      <c r="M4241" t="s">
        <v>42</v>
      </c>
      <c r="N4241" t="s">
        <v>43</v>
      </c>
      <c r="O4241" t="s">
        <v>14488</v>
      </c>
      <c r="P4241" t="s">
        <v>280</v>
      </c>
      <c r="Q4241" t="s">
        <v>106</v>
      </c>
      <c r="R4241" t="s">
        <v>734</v>
      </c>
      <c r="S4241" t="str">
        <f t="shared" si="62"/>
        <v>CUEVA MAMANI, JOSE JORGE</v>
      </c>
      <c r="T4241" t="s">
        <v>316</v>
      </c>
      <c r="U4241" t="s">
        <v>48</v>
      </c>
      <c r="V4241" t="s">
        <v>49</v>
      </c>
      <c r="W4241" t="s">
        <v>20013</v>
      </c>
      <c r="X4241" s="126">
        <v>24913</v>
      </c>
      <c r="Y4241" t="s">
        <v>3876</v>
      </c>
      <c r="AB4241" t="s">
        <v>38</v>
      </c>
      <c r="AC4241" t="s">
        <v>39</v>
      </c>
      <c r="AD4241" t="s">
        <v>40</v>
      </c>
    </row>
    <row r="4242" spans="1:30" x14ac:dyDescent="0.25">
      <c r="A4242" t="s">
        <v>4138</v>
      </c>
      <c r="B4242" t="s">
        <v>377</v>
      </c>
      <c r="C4242" t="s">
        <v>28</v>
      </c>
      <c r="D4242" t="s">
        <v>29</v>
      </c>
      <c r="E4242" t="s">
        <v>369</v>
      </c>
      <c r="F4242" t="s">
        <v>4128</v>
      </c>
      <c r="G4242" t="s">
        <v>4129</v>
      </c>
      <c r="H4242" t="s">
        <v>6354</v>
      </c>
      <c r="I4242" t="s">
        <v>6160</v>
      </c>
      <c r="J4242" t="s">
        <v>4138</v>
      </c>
      <c r="K4242" t="s">
        <v>31</v>
      </c>
      <c r="L4242" t="s">
        <v>31</v>
      </c>
      <c r="M4242" t="s">
        <v>42</v>
      </c>
      <c r="N4242" t="s">
        <v>61</v>
      </c>
      <c r="O4242" t="s">
        <v>4139</v>
      </c>
      <c r="P4242" t="s">
        <v>490</v>
      </c>
      <c r="Q4242" t="s">
        <v>23852</v>
      </c>
      <c r="R4242" t="s">
        <v>736</v>
      </c>
      <c r="S4242" s="189" t="s">
        <v>235</v>
      </c>
      <c r="T4242" t="s">
        <v>64</v>
      </c>
      <c r="U4242" t="s">
        <v>48</v>
      </c>
      <c r="V4242" t="s">
        <v>49</v>
      </c>
      <c r="W4242" t="s">
        <v>23853</v>
      </c>
      <c r="X4242" s="126">
        <v>23047</v>
      </c>
      <c r="Y4242" t="s">
        <v>23854</v>
      </c>
      <c r="Z4242" s="126">
        <v>44256</v>
      </c>
      <c r="AA4242" s="126">
        <v>44561</v>
      </c>
      <c r="AB4242" t="s">
        <v>38</v>
      </c>
      <c r="AC4242" t="s">
        <v>6628</v>
      </c>
      <c r="AD4242" t="s">
        <v>40</v>
      </c>
    </row>
    <row r="4243" spans="1:30" x14ac:dyDescent="0.25">
      <c r="A4243" t="s">
        <v>4143</v>
      </c>
      <c r="B4243" t="s">
        <v>377</v>
      </c>
      <c r="C4243" t="s">
        <v>28</v>
      </c>
      <c r="D4243" t="s">
        <v>29</v>
      </c>
      <c r="E4243" t="s">
        <v>369</v>
      </c>
      <c r="F4243" t="s">
        <v>4128</v>
      </c>
      <c r="G4243" t="s">
        <v>4129</v>
      </c>
      <c r="H4243" t="s">
        <v>6354</v>
      </c>
      <c r="I4243" t="s">
        <v>6160</v>
      </c>
      <c r="J4243" t="s">
        <v>4143</v>
      </c>
      <c r="K4243" t="s">
        <v>31</v>
      </c>
      <c r="L4243" t="s">
        <v>31</v>
      </c>
      <c r="M4243" t="s">
        <v>42</v>
      </c>
      <c r="N4243" t="s">
        <v>43</v>
      </c>
      <c r="O4243" t="s">
        <v>4144</v>
      </c>
      <c r="P4243" t="s">
        <v>152</v>
      </c>
      <c r="Q4243" t="s">
        <v>1052</v>
      </c>
      <c r="R4243" t="s">
        <v>4145</v>
      </c>
      <c r="S4243" t="str">
        <f t="shared" si="62"/>
        <v>RAMOS PARIPANCA, VICTOR GONZALO</v>
      </c>
      <c r="T4243" t="s">
        <v>47</v>
      </c>
      <c r="U4243" t="s">
        <v>48</v>
      </c>
      <c r="V4243" t="s">
        <v>49</v>
      </c>
      <c r="W4243" t="s">
        <v>20014</v>
      </c>
      <c r="X4243" s="126">
        <v>21289</v>
      </c>
      <c r="Y4243" t="s">
        <v>4146</v>
      </c>
      <c r="AB4243" t="s">
        <v>38</v>
      </c>
      <c r="AC4243" t="s">
        <v>39</v>
      </c>
      <c r="AD4243" t="s">
        <v>40</v>
      </c>
    </row>
    <row r="4244" spans="1:30" x14ac:dyDescent="0.25">
      <c r="A4244" t="s">
        <v>4147</v>
      </c>
      <c r="B4244" t="s">
        <v>377</v>
      </c>
      <c r="C4244" t="s">
        <v>28</v>
      </c>
      <c r="D4244" t="s">
        <v>29</v>
      </c>
      <c r="E4244" t="s">
        <v>369</v>
      </c>
      <c r="F4244" t="s">
        <v>4128</v>
      </c>
      <c r="G4244" t="s">
        <v>4129</v>
      </c>
      <c r="H4244" t="s">
        <v>6354</v>
      </c>
      <c r="I4244" t="s">
        <v>6160</v>
      </c>
      <c r="J4244" t="s">
        <v>4147</v>
      </c>
      <c r="K4244" t="s">
        <v>31</v>
      </c>
      <c r="L4244" t="s">
        <v>31</v>
      </c>
      <c r="M4244" t="s">
        <v>42</v>
      </c>
      <c r="N4244" t="s">
        <v>61</v>
      </c>
      <c r="O4244" t="s">
        <v>20015</v>
      </c>
      <c r="P4244" t="s">
        <v>6565</v>
      </c>
      <c r="Q4244" t="s">
        <v>85</v>
      </c>
      <c r="R4244" t="s">
        <v>23855</v>
      </c>
      <c r="S4244" s="189" t="s">
        <v>235</v>
      </c>
      <c r="T4244" t="s">
        <v>64</v>
      </c>
      <c r="U4244" t="s">
        <v>48</v>
      </c>
      <c r="V4244" t="s">
        <v>49</v>
      </c>
      <c r="W4244" t="s">
        <v>23856</v>
      </c>
      <c r="X4244" s="126">
        <v>31627</v>
      </c>
      <c r="Y4244" t="s">
        <v>23857</v>
      </c>
      <c r="Z4244" s="126">
        <v>44256</v>
      </c>
      <c r="AA4244" s="126">
        <v>44561</v>
      </c>
      <c r="AB4244" t="s">
        <v>38</v>
      </c>
      <c r="AC4244" t="s">
        <v>6628</v>
      </c>
      <c r="AD4244" t="s">
        <v>40</v>
      </c>
    </row>
    <row r="4245" spans="1:30" x14ac:dyDescent="0.25">
      <c r="A4245" t="s">
        <v>4148</v>
      </c>
      <c r="B4245" t="s">
        <v>377</v>
      </c>
      <c r="C4245" t="s">
        <v>28</v>
      </c>
      <c r="D4245" t="s">
        <v>29</v>
      </c>
      <c r="E4245" t="s">
        <v>369</v>
      </c>
      <c r="F4245" t="s">
        <v>4128</v>
      </c>
      <c r="G4245" t="s">
        <v>4129</v>
      </c>
      <c r="H4245" t="s">
        <v>6354</v>
      </c>
      <c r="I4245" t="s">
        <v>6160</v>
      </c>
      <c r="J4245" t="s">
        <v>4148</v>
      </c>
      <c r="K4245" t="s">
        <v>31</v>
      </c>
      <c r="L4245" t="s">
        <v>31</v>
      </c>
      <c r="M4245" t="s">
        <v>42</v>
      </c>
      <c r="N4245" t="s">
        <v>43</v>
      </c>
      <c r="O4245" t="s">
        <v>15950</v>
      </c>
      <c r="P4245" t="s">
        <v>15951</v>
      </c>
      <c r="Q4245" t="s">
        <v>131</v>
      </c>
      <c r="R4245" t="s">
        <v>15952</v>
      </c>
      <c r="S4245" t="str">
        <f t="shared" si="62"/>
        <v>MORON MACHACA, MARIA SYLVIA</v>
      </c>
      <c r="T4245" t="s">
        <v>47</v>
      </c>
      <c r="U4245" t="s">
        <v>48</v>
      </c>
      <c r="V4245" t="s">
        <v>49</v>
      </c>
      <c r="W4245" t="s">
        <v>20016</v>
      </c>
      <c r="X4245" s="126">
        <v>23695</v>
      </c>
      <c r="Y4245" t="s">
        <v>15953</v>
      </c>
      <c r="AB4245" t="s">
        <v>38</v>
      </c>
      <c r="AC4245" t="s">
        <v>39</v>
      </c>
      <c r="AD4245" t="s">
        <v>40</v>
      </c>
    </row>
    <row r="4246" spans="1:30" x14ac:dyDescent="0.25">
      <c r="A4246" t="s">
        <v>4149</v>
      </c>
      <c r="B4246" t="s">
        <v>377</v>
      </c>
      <c r="C4246" t="s">
        <v>28</v>
      </c>
      <c r="D4246" t="s">
        <v>29</v>
      </c>
      <c r="E4246" t="s">
        <v>369</v>
      </c>
      <c r="F4246" t="s">
        <v>4128</v>
      </c>
      <c r="G4246" t="s">
        <v>4129</v>
      </c>
      <c r="H4246" t="s">
        <v>6354</v>
      </c>
      <c r="I4246" t="s">
        <v>6160</v>
      </c>
      <c r="J4246" t="s">
        <v>4149</v>
      </c>
      <c r="K4246" t="s">
        <v>31</v>
      </c>
      <c r="L4246" t="s">
        <v>31</v>
      </c>
      <c r="M4246" t="s">
        <v>42</v>
      </c>
      <c r="N4246" t="s">
        <v>61</v>
      </c>
      <c r="O4246" t="s">
        <v>14489</v>
      </c>
      <c r="P4246" t="s">
        <v>75</v>
      </c>
      <c r="Q4246" t="s">
        <v>85</v>
      </c>
      <c r="R4246" t="s">
        <v>560</v>
      </c>
      <c r="S4246" s="189" t="s">
        <v>235</v>
      </c>
      <c r="T4246" t="s">
        <v>64</v>
      </c>
      <c r="U4246" t="s">
        <v>48</v>
      </c>
      <c r="V4246" t="s">
        <v>49</v>
      </c>
      <c r="W4246" t="s">
        <v>23858</v>
      </c>
      <c r="X4246" s="126">
        <v>29567</v>
      </c>
      <c r="Y4246" t="s">
        <v>23859</v>
      </c>
      <c r="Z4246" s="126">
        <v>44256</v>
      </c>
      <c r="AA4246" s="126">
        <v>44561</v>
      </c>
      <c r="AB4246" t="s">
        <v>38</v>
      </c>
      <c r="AC4246" t="s">
        <v>6628</v>
      </c>
      <c r="AD4246" t="s">
        <v>40</v>
      </c>
    </row>
    <row r="4247" spans="1:30" x14ac:dyDescent="0.25">
      <c r="A4247" t="s">
        <v>4150</v>
      </c>
      <c r="B4247" t="s">
        <v>377</v>
      </c>
      <c r="C4247" t="s">
        <v>28</v>
      </c>
      <c r="D4247" t="s">
        <v>29</v>
      </c>
      <c r="E4247" t="s">
        <v>369</v>
      </c>
      <c r="F4247" t="s">
        <v>4128</v>
      </c>
      <c r="G4247" t="s">
        <v>4129</v>
      </c>
      <c r="H4247" t="s">
        <v>6354</v>
      </c>
      <c r="I4247" t="s">
        <v>6160</v>
      </c>
      <c r="J4247" t="s">
        <v>4150</v>
      </c>
      <c r="K4247" t="s">
        <v>31</v>
      </c>
      <c r="L4247" t="s">
        <v>31</v>
      </c>
      <c r="M4247" t="s">
        <v>42</v>
      </c>
      <c r="N4247" t="s">
        <v>61</v>
      </c>
      <c r="O4247" t="s">
        <v>15954</v>
      </c>
      <c r="P4247" t="s">
        <v>76</v>
      </c>
      <c r="Q4247" t="s">
        <v>9303</v>
      </c>
      <c r="R4247" t="s">
        <v>23860</v>
      </c>
      <c r="S4247" s="189" t="s">
        <v>235</v>
      </c>
      <c r="T4247" t="s">
        <v>64</v>
      </c>
      <c r="U4247" t="s">
        <v>48</v>
      </c>
      <c r="V4247" t="s">
        <v>49</v>
      </c>
      <c r="W4247" t="s">
        <v>23861</v>
      </c>
      <c r="X4247" s="126">
        <v>34548</v>
      </c>
      <c r="Y4247" t="s">
        <v>23862</v>
      </c>
      <c r="Z4247" s="126">
        <v>44256</v>
      </c>
      <c r="AA4247" s="126">
        <v>44561</v>
      </c>
      <c r="AB4247" t="s">
        <v>38</v>
      </c>
      <c r="AC4247" t="s">
        <v>6628</v>
      </c>
      <c r="AD4247" t="s">
        <v>40</v>
      </c>
    </row>
    <row r="4248" spans="1:30" x14ac:dyDescent="0.25">
      <c r="A4248" t="s">
        <v>4152</v>
      </c>
      <c r="B4248" t="s">
        <v>377</v>
      </c>
      <c r="C4248" t="s">
        <v>28</v>
      </c>
      <c r="D4248" t="s">
        <v>29</v>
      </c>
      <c r="E4248" t="s">
        <v>369</v>
      </c>
      <c r="F4248" t="s">
        <v>4128</v>
      </c>
      <c r="G4248" t="s">
        <v>4129</v>
      </c>
      <c r="H4248" t="s">
        <v>6354</v>
      </c>
      <c r="I4248" t="s">
        <v>6160</v>
      </c>
      <c r="J4248" t="s">
        <v>4152</v>
      </c>
      <c r="K4248" t="s">
        <v>31</v>
      </c>
      <c r="L4248" t="s">
        <v>31</v>
      </c>
      <c r="M4248" t="s">
        <v>42</v>
      </c>
      <c r="N4248" t="s">
        <v>43</v>
      </c>
      <c r="O4248" t="s">
        <v>4153</v>
      </c>
      <c r="P4248" t="s">
        <v>75</v>
      </c>
      <c r="Q4248" t="s">
        <v>387</v>
      </c>
      <c r="R4248" t="s">
        <v>380</v>
      </c>
      <c r="S4248" t="str">
        <f t="shared" si="62"/>
        <v>QUISPE POMA, MARTHA</v>
      </c>
      <c r="T4248" t="s">
        <v>52</v>
      </c>
      <c r="U4248" t="s">
        <v>48</v>
      </c>
      <c r="V4248" t="s">
        <v>49</v>
      </c>
      <c r="W4248" t="s">
        <v>20017</v>
      </c>
      <c r="X4248" s="126">
        <v>25986</v>
      </c>
      <c r="Y4248" t="s">
        <v>4154</v>
      </c>
      <c r="AB4248" t="s">
        <v>38</v>
      </c>
      <c r="AC4248" t="s">
        <v>39</v>
      </c>
      <c r="AD4248" t="s">
        <v>40</v>
      </c>
    </row>
    <row r="4249" spans="1:30" x14ac:dyDescent="0.25">
      <c r="A4249" t="s">
        <v>4155</v>
      </c>
      <c r="B4249" t="s">
        <v>377</v>
      </c>
      <c r="C4249" t="s">
        <v>28</v>
      </c>
      <c r="D4249" t="s">
        <v>29</v>
      </c>
      <c r="E4249" t="s">
        <v>369</v>
      </c>
      <c r="F4249" t="s">
        <v>4128</v>
      </c>
      <c r="G4249" t="s">
        <v>4129</v>
      </c>
      <c r="H4249" t="s">
        <v>6354</v>
      </c>
      <c r="I4249" t="s">
        <v>6160</v>
      </c>
      <c r="J4249" t="s">
        <v>4155</v>
      </c>
      <c r="K4249" t="s">
        <v>31</v>
      </c>
      <c r="L4249" t="s">
        <v>31</v>
      </c>
      <c r="M4249" t="s">
        <v>42</v>
      </c>
      <c r="N4249" t="s">
        <v>43</v>
      </c>
      <c r="O4249" t="s">
        <v>4156</v>
      </c>
      <c r="P4249" t="s">
        <v>126</v>
      </c>
      <c r="Q4249" t="s">
        <v>168</v>
      </c>
      <c r="R4249" t="s">
        <v>551</v>
      </c>
      <c r="S4249" t="str">
        <f t="shared" si="62"/>
        <v>FLORES ORTEGA, MARIA ROSA</v>
      </c>
      <c r="T4249" t="s">
        <v>47</v>
      </c>
      <c r="U4249" t="s">
        <v>48</v>
      </c>
      <c r="V4249" t="s">
        <v>49</v>
      </c>
      <c r="W4249" t="s">
        <v>20018</v>
      </c>
      <c r="X4249" s="126">
        <v>26255</v>
      </c>
      <c r="Y4249" t="s">
        <v>4157</v>
      </c>
      <c r="AB4249" t="s">
        <v>38</v>
      </c>
      <c r="AC4249" t="s">
        <v>39</v>
      </c>
      <c r="AD4249" t="s">
        <v>40</v>
      </c>
    </row>
    <row r="4250" spans="1:30" x14ac:dyDescent="0.25">
      <c r="A4250" t="s">
        <v>4158</v>
      </c>
      <c r="B4250" t="s">
        <v>377</v>
      </c>
      <c r="C4250" t="s">
        <v>28</v>
      </c>
      <c r="D4250" t="s">
        <v>29</v>
      </c>
      <c r="E4250" t="s">
        <v>369</v>
      </c>
      <c r="F4250" t="s">
        <v>4128</v>
      </c>
      <c r="G4250" t="s">
        <v>4129</v>
      </c>
      <c r="H4250" t="s">
        <v>6354</v>
      </c>
      <c r="I4250" t="s">
        <v>6160</v>
      </c>
      <c r="J4250" t="s">
        <v>4158</v>
      </c>
      <c r="K4250" t="s">
        <v>31</v>
      </c>
      <c r="L4250" t="s">
        <v>31</v>
      </c>
      <c r="M4250" t="s">
        <v>9423</v>
      </c>
      <c r="N4250" t="s">
        <v>43</v>
      </c>
      <c r="O4250" t="s">
        <v>4159</v>
      </c>
      <c r="P4250" t="s">
        <v>74</v>
      </c>
      <c r="Q4250" t="s">
        <v>44</v>
      </c>
      <c r="R4250" t="s">
        <v>4160</v>
      </c>
      <c r="S4250" t="str">
        <f t="shared" si="62"/>
        <v>HUANCA SERRUTO, DAVID ALONSO</v>
      </c>
      <c r="T4250" t="s">
        <v>47</v>
      </c>
      <c r="U4250" t="s">
        <v>48</v>
      </c>
      <c r="V4250" t="s">
        <v>49</v>
      </c>
      <c r="W4250" t="s">
        <v>20019</v>
      </c>
      <c r="X4250" s="126">
        <v>28373</v>
      </c>
      <c r="Y4250" t="s">
        <v>4161</v>
      </c>
      <c r="AB4250" t="s">
        <v>38</v>
      </c>
      <c r="AC4250" t="s">
        <v>39</v>
      </c>
      <c r="AD4250" t="s">
        <v>40</v>
      </c>
    </row>
    <row r="4251" spans="1:30" x14ac:dyDescent="0.25">
      <c r="B4251" t="s">
        <v>377</v>
      </c>
      <c r="C4251" t="s">
        <v>28</v>
      </c>
      <c r="D4251" t="s">
        <v>29</v>
      </c>
      <c r="E4251" t="s">
        <v>369</v>
      </c>
      <c r="F4251" t="s">
        <v>4128</v>
      </c>
      <c r="G4251" t="s">
        <v>4129</v>
      </c>
      <c r="H4251" t="s">
        <v>6354</v>
      </c>
      <c r="I4251" t="s">
        <v>6160</v>
      </c>
      <c r="J4251" t="s">
        <v>4162</v>
      </c>
      <c r="K4251" t="s">
        <v>31</v>
      </c>
      <c r="L4251" t="s">
        <v>31</v>
      </c>
      <c r="M4251" t="s">
        <v>42</v>
      </c>
      <c r="N4251" t="s">
        <v>61</v>
      </c>
      <c r="O4251" t="s">
        <v>20020</v>
      </c>
      <c r="P4251" t="s">
        <v>68</v>
      </c>
      <c r="Q4251" t="s">
        <v>167</v>
      </c>
      <c r="R4251" t="s">
        <v>2097</v>
      </c>
      <c r="S4251" s="189" t="s">
        <v>235</v>
      </c>
      <c r="T4251" t="s">
        <v>64</v>
      </c>
      <c r="U4251" t="s">
        <v>48</v>
      </c>
      <c r="V4251" t="s">
        <v>49</v>
      </c>
      <c r="W4251" t="s">
        <v>23863</v>
      </c>
      <c r="X4251" s="126">
        <v>30322</v>
      </c>
      <c r="Y4251" t="s">
        <v>23864</v>
      </c>
      <c r="Z4251" s="126">
        <v>44501</v>
      </c>
      <c r="AA4251" s="126">
        <v>44561</v>
      </c>
      <c r="AB4251" t="s">
        <v>302</v>
      </c>
      <c r="AC4251" t="s">
        <v>6628</v>
      </c>
      <c r="AD4251" t="s">
        <v>40</v>
      </c>
    </row>
    <row r="4252" spans="1:30" x14ac:dyDescent="0.25">
      <c r="A4252" t="s">
        <v>4162</v>
      </c>
      <c r="B4252" t="s">
        <v>377</v>
      </c>
      <c r="C4252" t="s">
        <v>28</v>
      </c>
      <c r="D4252" t="s">
        <v>29</v>
      </c>
      <c r="E4252" t="s">
        <v>369</v>
      </c>
      <c r="F4252" t="s">
        <v>4128</v>
      </c>
      <c r="G4252" t="s">
        <v>4129</v>
      </c>
      <c r="H4252" t="s">
        <v>6354</v>
      </c>
      <c r="I4252" t="s">
        <v>6160</v>
      </c>
      <c r="J4252" t="s">
        <v>4162</v>
      </c>
      <c r="K4252" t="s">
        <v>31</v>
      </c>
      <c r="L4252" t="s">
        <v>31</v>
      </c>
      <c r="M4252" t="s">
        <v>42</v>
      </c>
      <c r="N4252" t="s">
        <v>43</v>
      </c>
      <c r="O4252" t="s">
        <v>4163</v>
      </c>
      <c r="P4252" t="s">
        <v>152</v>
      </c>
      <c r="Q4252" t="s">
        <v>54</v>
      </c>
      <c r="R4252" t="s">
        <v>185</v>
      </c>
      <c r="S4252" t="str">
        <f t="shared" si="62"/>
        <v>RAMOS ALIAGA, ELIZABETH</v>
      </c>
      <c r="T4252" t="s">
        <v>64</v>
      </c>
      <c r="U4252" t="s">
        <v>48</v>
      </c>
      <c r="V4252" t="s">
        <v>16183</v>
      </c>
      <c r="W4252" t="s">
        <v>20021</v>
      </c>
      <c r="X4252" s="126">
        <v>28770</v>
      </c>
      <c r="Y4252" t="s">
        <v>258</v>
      </c>
      <c r="Z4252" s="126">
        <v>44501</v>
      </c>
      <c r="AA4252" s="126">
        <v>44561</v>
      </c>
      <c r="AB4252" t="s">
        <v>38</v>
      </c>
      <c r="AC4252" t="s">
        <v>39</v>
      </c>
      <c r="AD4252" t="s">
        <v>40</v>
      </c>
    </row>
    <row r="4253" spans="1:30" x14ac:dyDescent="0.25">
      <c r="A4253" t="s">
        <v>4164</v>
      </c>
      <c r="B4253" t="s">
        <v>377</v>
      </c>
      <c r="C4253" t="s">
        <v>28</v>
      </c>
      <c r="D4253" t="s">
        <v>29</v>
      </c>
      <c r="E4253" t="s">
        <v>369</v>
      </c>
      <c r="F4253" t="s">
        <v>4128</v>
      </c>
      <c r="G4253" t="s">
        <v>4129</v>
      </c>
      <c r="H4253" t="s">
        <v>6354</v>
      </c>
      <c r="I4253" t="s">
        <v>6160</v>
      </c>
      <c r="J4253" t="s">
        <v>4164</v>
      </c>
      <c r="K4253" t="s">
        <v>31</v>
      </c>
      <c r="L4253" t="s">
        <v>31</v>
      </c>
      <c r="M4253" t="s">
        <v>42</v>
      </c>
      <c r="N4253" t="s">
        <v>43</v>
      </c>
      <c r="O4253" t="s">
        <v>4165</v>
      </c>
      <c r="P4253" t="s">
        <v>696</v>
      </c>
      <c r="Q4253" t="s">
        <v>126</v>
      </c>
      <c r="R4253" t="s">
        <v>3417</v>
      </c>
      <c r="S4253" t="str">
        <f t="shared" si="62"/>
        <v>MENA FLORES, REYNALDO</v>
      </c>
      <c r="T4253" t="s">
        <v>64</v>
      </c>
      <c r="U4253" t="s">
        <v>48</v>
      </c>
      <c r="V4253" t="s">
        <v>49</v>
      </c>
      <c r="W4253" t="s">
        <v>20022</v>
      </c>
      <c r="X4253" s="126">
        <v>23358</v>
      </c>
      <c r="Y4253" t="s">
        <v>4166</v>
      </c>
      <c r="AB4253" t="s">
        <v>38</v>
      </c>
      <c r="AC4253" t="s">
        <v>39</v>
      </c>
      <c r="AD4253" t="s">
        <v>40</v>
      </c>
    </row>
    <row r="4254" spans="1:30" x14ac:dyDescent="0.25">
      <c r="A4254" t="s">
        <v>4167</v>
      </c>
      <c r="B4254" t="s">
        <v>377</v>
      </c>
      <c r="C4254" t="s">
        <v>28</v>
      </c>
      <c r="D4254" t="s">
        <v>29</v>
      </c>
      <c r="E4254" t="s">
        <v>369</v>
      </c>
      <c r="F4254" t="s">
        <v>4128</v>
      </c>
      <c r="G4254" t="s">
        <v>4129</v>
      </c>
      <c r="H4254" t="s">
        <v>6354</v>
      </c>
      <c r="I4254" t="s">
        <v>6160</v>
      </c>
      <c r="J4254" t="s">
        <v>4167</v>
      </c>
      <c r="K4254" t="s">
        <v>31</v>
      </c>
      <c r="L4254" t="s">
        <v>31</v>
      </c>
      <c r="M4254" t="s">
        <v>42</v>
      </c>
      <c r="N4254" t="s">
        <v>43</v>
      </c>
      <c r="O4254" t="s">
        <v>4168</v>
      </c>
      <c r="P4254" t="s">
        <v>135</v>
      </c>
      <c r="Q4254" t="s">
        <v>97</v>
      </c>
      <c r="R4254" t="s">
        <v>4217</v>
      </c>
      <c r="S4254" t="str">
        <f t="shared" si="62"/>
        <v>COILA CHARAJA, ISABEL LIDIA</v>
      </c>
      <c r="T4254" t="s">
        <v>47</v>
      </c>
      <c r="U4254" t="s">
        <v>48</v>
      </c>
      <c r="V4254" t="s">
        <v>49</v>
      </c>
      <c r="W4254" t="s">
        <v>20023</v>
      </c>
      <c r="X4254" s="126">
        <v>24525</v>
      </c>
      <c r="Y4254" t="s">
        <v>4218</v>
      </c>
      <c r="AB4254" t="s">
        <v>38</v>
      </c>
      <c r="AC4254" t="s">
        <v>39</v>
      </c>
      <c r="AD4254" t="s">
        <v>40</v>
      </c>
    </row>
    <row r="4255" spans="1:30" x14ac:dyDescent="0.25">
      <c r="A4255" t="s">
        <v>4169</v>
      </c>
      <c r="B4255" t="s">
        <v>377</v>
      </c>
      <c r="C4255" t="s">
        <v>28</v>
      </c>
      <c r="D4255" t="s">
        <v>29</v>
      </c>
      <c r="E4255" t="s">
        <v>369</v>
      </c>
      <c r="F4255" t="s">
        <v>4128</v>
      </c>
      <c r="G4255" t="s">
        <v>4129</v>
      </c>
      <c r="H4255" t="s">
        <v>6354</v>
      </c>
      <c r="I4255" t="s">
        <v>6160</v>
      </c>
      <c r="J4255" t="s">
        <v>4169</v>
      </c>
      <c r="K4255" t="s">
        <v>31</v>
      </c>
      <c r="L4255" t="s">
        <v>31</v>
      </c>
      <c r="M4255" t="s">
        <v>42</v>
      </c>
      <c r="N4255" t="s">
        <v>43</v>
      </c>
      <c r="O4255" t="s">
        <v>4170</v>
      </c>
      <c r="P4255" t="s">
        <v>126</v>
      </c>
      <c r="Q4255" t="s">
        <v>387</v>
      </c>
      <c r="R4255" t="s">
        <v>73</v>
      </c>
      <c r="S4255" t="str">
        <f t="shared" si="62"/>
        <v>FLORES POMA, MARIA ISABEL</v>
      </c>
      <c r="T4255" t="s">
        <v>52</v>
      </c>
      <c r="U4255" t="s">
        <v>48</v>
      </c>
      <c r="V4255" t="s">
        <v>49</v>
      </c>
      <c r="W4255" t="s">
        <v>20024</v>
      </c>
      <c r="X4255" s="126">
        <v>24866</v>
      </c>
      <c r="Y4255" t="s">
        <v>4171</v>
      </c>
      <c r="AB4255" t="s">
        <v>38</v>
      </c>
      <c r="AC4255" t="s">
        <v>39</v>
      </c>
      <c r="AD4255" t="s">
        <v>40</v>
      </c>
    </row>
    <row r="4256" spans="1:30" x14ac:dyDescent="0.25">
      <c r="A4256" t="s">
        <v>4172</v>
      </c>
      <c r="B4256" t="s">
        <v>377</v>
      </c>
      <c r="C4256" t="s">
        <v>28</v>
      </c>
      <c r="D4256" t="s">
        <v>29</v>
      </c>
      <c r="E4256" t="s">
        <v>369</v>
      </c>
      <c r="F4256" t="s">
        <v>4128</v>
      </c>
      <c r="G4256" t="s">
        <v>4129</v>
      </c>
      <c r="H4256" t="s">
        <v>6354</v>
      </c>
      <c r="I4256" t="s">
        <v>6160</v>
      </c>
      <c r="J4256" t="s">
        <v>4172</v>
      </c>
      <c r="K4256" t="s">
        <v>31</v>
      </c>
      <c r="L4256" t="s">
        <v>31</v>
      </c>
      <c r="M4256" t="s">
        <v>42</v>
      </c>
      <c r="N4256" t="s">
        <v>43</v>
      </c>
      <c r="O4256" t="s">
        <v>15955</v>
      </c>
      <c r="P4256" t="s">
        <v>538</v>
      </c>
      <c r="Q4256" t="s">
        <v>97</v>
      </c>
      <c r="R4256" t="s">
        <v>4041</v>
      </c>
      <c r="S4256" t="str">
        <f t="shared" si="62"/>
        <v>MONJE CHARAJA, JUAN RODOLFO</v>
      </c>
      <c r="T4256" t="s">
        <v>59</v>
      </c>
      <c r="U4256" t="s">
        <v>48</v>
      </c>
      <c r="V4256" t="s">
        <v>49</v>
      </c>
      <c r="W4256" t="s">
        <v>20025</v>
      </c>
      <c r="X4256" s="126">
        <v>22642</v>
      </c>
      <c r="Y4256" t="s">
        <v>4215</v>
      </c>
      <c r="AB4256" t="s">
        <v>38</v>
      </c>
      <c r="AC4256" t="s">
        <v>39</v>
      </c>
      <c r="AD4256" t="s">
        <v>40</v>
      </c>
    </row>
    <row r="4257" spans="1:30" x14ac:dyDescent="0.25">
      <c r="A4257" t="s">
        <v>4173</v>
      </c>
      <c r="B4257" t="s">
        <v>377</v>
      </c>
      <c r="C4257" t="s">
        <v>28</v>
      </c>
      <c r="D4257" t="s">
        <v>29</v>
      </c>
      <c r="E4257" t="s">
        <v>369</v>
      </c>
      <c r="F4257" t="s">
        <v>4128</v>
      </c>
      <c r="G4257" t="s">
        <v>4129</v>
      </c>
      <c r="H4257" t="s">
        <v>6354</v>
      </c>
      <c r="I4257" t="s">
        <v>6160</v>
      </c>
      <c r="J4257" t="s">
        <v>4173</v>
      </c>
      <c r="K4257" t="s">
        <v>31</v>
      </c>
      <c r="L4257" t="s">
        <v>31</v>
      </c>
      <c r="M4257" t="s">
        <v>42</v>
      </c>
      <c r="N4257" t="s">
        <v>43</v>
      </c>
      <c r="O4257" t="s">
        <v>15956</v>
      </c>
      <c r="P4257" t="s">
        <v>273</v>
      </c>
      <c r="Q4257" t="s">
        <v>144</v>
      </c>
      <c r="R4257" t="s">
        <v>185</v>
      </c>
      <c r="S4257" t="str">
        <f t="shared" si="62"/>
        <v>CUTIPA LLANQUE, ELIZABETH</v>
      </c>
      <c r="T4257" t="s">
        <v>52</v>
      </c>
      <c r="U4257" t="s">
        <v>48</v>
      </c>
      <c r="V4257" t="s">
        <v>49</v>
      </c>
      <c r="W4257" t="s">
        <v>20026</v>
      </c>
      <c r="X4257" s="126">
        <v>23148</v>
      </c>
      <c r="Y4257" t="s">
        <v>4249</v>
      </c>
      <c r="AB4257" t="s">
        <v>38</v>
      </c>
      <c r="AC4257" t="s">
        <v>39</v>
      </c>
      <c r="AD4257" t="s">
        <v>40</v>
      </c>
    </row>
    <row r="4258" spans="1:30" x14ac:dyDescent="0.25">
      <c r="A4258" t="s">
        <v>4174</v>
      </c>
      <c r="B4258" t="s">
        <v>377</v>
      </c>
      <c r="C4258" t="s">
        <v>28</v>
      </c>
      <c r="D4258" t="s">
        <v>29</v>
      </c>
      <c r="E4258" t="s">
        <v>369</v>
      </c>
      <c r="F4258" t="s">
        <v>4128</v>
      </c>
      <c r="G4258" t="s">
        <v>4129</v>
      </c>
      <c r="H4258" t="s">
        <v>6354</v>
      </c>
      <c r="I4258" t="s">
        <v>6160</v>
      </c>
      <c r="J4258" t="s">
        <v>4174</v>
      </c>
      <c r="K4258" t="s">
        <v>31</v>
      </c>
      <c r="L4258" t="s">
        <v>31</v>
      </c>
      <c r="M4258" t="s">
        <v>42</v>
      </c>
      <c r="N4258" t="s">
        <v>43</v>
      </c>
      <c r="O4258" t="s">
        <v>4175</v>
      </c>
      <c r="P4258" t="s">
        <v>228</v>
      </c>
      <c r="Q4258" t="s">
        <v>550</v>
      </c>
      <c r="R4258" t="s">
        <v>4176</v>
      </c>
      <c r="S4258" t="str">
        <f t="shared" si="62"/>
        <v>CALIZAYA GARCIA, GERMAN ISMAEL</v>
      </c>
      <c r="T4258" t="s">
        <v>52</v>
      </c>
      <c r="U4258" t="s">
        <v>48</v>
      </c>
      <c r="V4258" t="s">
        <v>49</v>
      </c>
      <c r="W4258" t="s">
        <v>20027</v>
      </c>
      <c r="X4258" s="126">
        <v>20594</v>
      </c>
      <c r="Y4258" t="s">
        <v>4177</v>
      </c>
      <c r="AB4258" t="s">
        <v>38</v>
      </c>
      <c r="AC4258" t="s">
        <v>39</v>
      </c>
      <c r="AD4258" t="s">
        <v>40</v>
      </c>
    </row>
    <row r="4259" spans="1:30" x14ac:dyDescent="0.25">
      <c r="A4259" t="s">
        <v>4178</v>
      </c>
      <c r="B4259" t="s">
        <v>377</v>
      </c>
      <c r="C4259" t="s">
        <v>28</v>
      </c>
      <c r="D4259" t="s">
        <v>29</v>
      </c>
      <c r="E4259" t="s">
        <v>369</v>
      </c>
      <c r="F4259" t="s">
        <v>4128</v>
      </c>
      <c r="G4259" t="s">
        <v>4129</v>
      </c>
      <c r="H4259" t="s">
        <v>6354</v>
      </c>
      <c r="I4259" t="s">
        <v>6160</v>
      </c>
      <c r="J4259" t="s">
        <v>4178</v>
      </c>
      <c r="K4259" t="s">
        <v>31</v>
      </c>
      <c r="L4259" t="s">
        <v>77</v>
      </c>
      <c r="M4259" t="s">
        <v>77</v>
      </c>
      <c r="N4259" t="s">
        <v>43</v>
      </c>
      <c r="O4259" t="s">
        <v>53</v>
      </c>
      <c r="P4259" t="s">
        <v>301</v>
      </c>
      <c r="Q4259" t="s">
        <v>458</v>
      </c>
      <c r="R4259" t="s">
        <v>175</v>
      </c>
      <c r="S4259" t="str">
        <f t="shared" si="62"/>
        <v>TAPIA VALDIVIA, SEBASTIANA</v>
      </c>
      <c r="T4259" t="s">
        <v>41</v>
      </c>
      <c r="U4259" t="s">
        <v>48</v>
      </c>
      <c r="V4259" t="s">
        <v>49</v>
      </c>
      <c r="W4259" t="s">
        <v>20028</v>
      </c>
      <c r="X4259" s="126">
        <v>22466</v>
      </c>
      <c r="Y4259" t="s">
        <v>4179</v>
      </c>
      <c r="AB4259" t="s">
        <v>38</v>
      </c>
      <c r="AC4259" t="s">
        <v>80</v>
      </c>
      <c r="AD4259" t="s">
        <v>40</v>
      </c>
    </row>
    <row r="4260" spans="1:30" x14ac:dyDescent="0.25">
      <c r="A4260" t="s">
        <v>4180</v>
      </c>
      <c r="B4260" t="s">
        <v>377</v>
      </c>
      <c r="C4260" t="s">
        <v>28</v>
      </c>
      <c r="D4260" t="s">
        <v>29</v>
      </c>
      <c r="E4260" t="s">
        <v>369</v>
      </c>
      <c r="F4260" t="s">
        <v>4128</v>
      </c>
      <c r="G4260" t="s">
        <v>4129</v>
      </c>
      <c r="H4260" t="s">
        <v>6354</v>
      </c>
      <c r="I4260" t="s">
        <v>6160</v>
      </c>
      <c r="J4260" t="s">
        <v>4180</v>
      </c>
      <c r="K4260" t="s">
        <v>31</v>
      </c>
      <c r="L4260" t="s">
        <v>77</v>
      </c>
      <c r="M4260" t="s">
        <v>77</v>
      </c>
      <c r="N4260" t="s">
        <v>61</v>
      </c>
      <c r="O4260" t="s">
        <v>6480</v>
      </c>
      <c r="P4260" t="s">
        <v>158</v>
      </c>
      <c r="Q4260" t="s">
        <v>23865</v>
      </c>
      <c r="R4260" t="s">
        <v>928</v>
      </c>
      <c r="S4260" s="189" t="s">
        <v>235</v>
      </c>
      <c r="T4260" t="s">
        <v>41</v>
      </c>
      <c r="U4260" t="s">
        <v>48</v>
      </c>
      <c r="V4260" t="s">
        <v>49</v>
      </c>
      <c r="W4260" t="s">
        <v>23866</v>
      </c>
      <c r="X4260" s="126">
        <v>28908</v>
      </c>
      <c r="Y4260" t="s">
        <v>23867</v>
      </c>
      <c r="Z4260" s="126">
        <v>44256</v>
      </c>
      <c r="AA4260" s="126">
        <v>44561</v>
      </c>
      <c r="AB4260" t="s">
        <v>38</v>
      </c>
      <c r="AC4260" t="s">
        <v>80</v>
      </c>
      <c r="AD4260" t="s">
        <v>40</v>
      </c>
    </row>
    <row r="4261" spans="1:30" x14ac:dyDescent="0.25">
      <c r="A4261" t="s">
        <v>4181</v>
      </c>
      <c r="B4261" t="s">
        <v>377</v>
      </c>
      <c r="C4261" t="s">
        <v>28</v>
      </c>
      <c r="D4261" t="s">
        <v>29</v>
      </c>
      <c r="E4261" t="s">
        <v>369</v>
      </c>
      <c r="F4261" t="s">
        <v>4128</v>
      </c>
      <c r="G4261" t="s">
        <v>4129</v>
      </c>
      <c r="H4261" t="s">
        <v>6354</v>
      </c>
      <c r="I4261" t="s">
        <v>6160</v>
      </c>
      <c r="J4261" t="s">
        <v>4181</v>
      </c>
      <c r="K4261" t="s">
        <v>90</v>
      </c>
      <c r="L4261" t="s">
        <v>91</v>
      </c>
      <c r="M4261" t="s">
        <v>1213</v>
      </c>
      <c r="N4261" t="s">
        <v>43</v>
      </c>
      <c r="O4261" t="s">
        <v>53</v>
      </c>
      <c r="P4261" t="s">
        <v>193</v>
      </c>
      <c r="Q4261" t="s">
        <v>4182</v>
      </c>
      <c r="R4261" t="s">
        <v>695</v>
      </c>
      <c r="S4261" t="str">
        <f t="shared" si="62"/>
        <v>APAZA CATACHURA, NESTOR</v>
      </c>
      <c r="T4261" t="s">
        <v>766</v>
      </c>
      <c r="U4261" t="s">
        <v>37</v>
      </c>
      <c r="V4261" t="s">
        <v>49</v>
      </c>
      <c r="W4261" t="s">
        <v>20029</v>
      </c>
      <c r="X4261" s="126">
        <v>21242</v>
      </c>
      <c r="Y4261" t="s">
        <v>4183</v>
      </c>
      <c r="AB4261" t="s">
        <v>38</v>
      </c>
      <c r="AC4261" t="s">
        <v>95</v>
      </c>
      <c r="AD4261" t="s">
        <v>40</v>
      </c>
    </row>
    <row r="4262" spans="1:30" x14ac:dyDescent="0.25">
      <c r="A4262" t="s">
        <v>4184</v>
      </c>
      <c r="B4262" t="s">
        <v>377</v>
      </c>
      <c r="C4262" t="s">
        <v>28</v>
      </c>
      <c r="D4262" t="s">
        <v>29</v>
      </c>
      <c r="E4262" t="s">
        <v>369</v>
      </c>
      <c r="F4262" t="s">
        <v>4128</v>
      </c>
      <c r="G4262" t="s">
        <v>4129</v>
      </c>
      <c r="H4262" t="s">
        <v>6354</v>
      </c>
      <c r="I4262" t="s">
        <v>6160</v>
      </c>
      <c r="J4262" t="s">
        <v>4184</v>
      </c>
      <c r="K4262" t="s">
        <v>90</v>
      </c>
      <c r="L4262" t="s">
        <v>91</v>
      </c>
      <c r="M4262" t="s">
        <v>92</v>
      </c>
      <c r="N4262" t="s">
        <v>43</v>
      </c>
      <c r="O4262" t="s">
        <v>4185</v>
      </c>
      <c r="P4262" t="s">
        <v>133</v>
      </c>
      <c r="Q4262" t="s">
        <v>105</v>
      </c>
      <c r="R4262" t="s">
        <v>887</v>
      </c>
      <c r="S4262" t="str">
        <f t="shared" si="62"/>
        <v>CRUZ CHAMBI, MARCO ANTONIO</v>
      </c>
      <c r="T4262" t="s">
        <v>102</v>
      </c>
      <c r="U4262" t="s">
        <v>37</v>
      </c>
      <c r="V4262" t="s">
        <v>49</v>
      </c>
      <c r="W4262" t="s">
        <v>20030</v>
      </c>
      <c r="X4262" s="126">
        <v>28124</v>
      </c>
      <c r="Y4262" t="s">
        <v>4186</v>
      </c>
      <c r="AB4262" t="s">
        <v>38</v>
      </c>
      <c r="AC4262" t="s">
        <v>95</v>
      </c>
      <c r="AD4262" t="s">
        <v>40</v>
      </c>
    </row>
    <row r="4263" spans="1:30" x14ac:dyDescent="0.25">
      <c r="A4263" t="s">
        <v>4187</v>
      </c>
      <c r="B4263" t="s">
        <v>377</v>
      </c>
      <c r="C4263" t="s">
        <v>28</v>
      </c>
      <c r="D4263" t="s">
        <v>29</v>
      </c>
      <c r="E4263" t="s">
        <v>369</v>
      </c>
      <c r="F4263" t="s">
        <v>4128</v>
      </c>
      <c r="G4263" t="s">
        <v>4129</v>
      </c>
      <c r="H4263" t="s">
        <v>6354</v>
      </c>
      <c r="I4263" t="s">
        <v>6160</v>
      </c>
      <c r="J4263" t="s">
        <v>4187</v>
      </c>
      <c r="K4263" t="s">
        <v>90</v>
      </c>
      <c r="L4263" t="s">
        <v>91</v>
      </c>
      <c r="M4263" t="s">
        <v>723</v>
      </c>
      <c r="N4263" t="s">
        <v>43</v>
      </c>
      <c r="O4263" t="s">
        <v>4188</v>
      </c>
      <c r="P4263" t="s">
        <v>132</v>
      </c>
      <c r="Q4263" t="s">
        <v>771</v>
      </c>
      <c r="R4263" t="s">
        <v>363</v>
      </c>
      <c r="S4263" t="str">
        <f t="shared" si="62"/>
        <v>VELASQUEZ TITALO, EDGAR</v>
      </c>
      <c r="T4263" t="s">
        <v>102</v>
      </c>
      <c r="U4263" t="s">
        <v>37</v>
      </c>
      <c r="V4263" t="s">
        <v>49</v>
      </c>
      <c r="W4263" t="s">
        <v>20031</v>
      </c>
      <c r="X4263" s="126">
        <v>24257</v>
      </c>
      <c r="Y4263" t="s">
        <v>4189</v>
      </c>
      <c r="AB4263" t="s">
        <v>38</v>
      </c>
      <c r="AC4263" t="s">
        <v>95</v>
      </c>
      <c r="AD4263" t="s">
        <v>40</v>
      </c>
    </row>
    <row r="4264" spans="1:30" x14ac:dyDescent="0.25">
      <c r="A4264" t="s">
        <v>20032</v>
      </c>
      <c r="B4264" t="s">
        <v>377</v>
      </c>
      <c r="C4264" t="s">
        <v>28</v>
      </c>
      <c r="D4264" t="s">
        <v>29</v>
      </c>
      <c r="E4264" t="s">
        <v>369</v>
      </c>
      <c r="F4264" t="s">
        <v>4128</v>
      </c>
      <c r="G4264" t="s">
        <v>4129</v>
      </c>
      <c r="H4264" t="s">
        <v>6354</v>
      </c>
      <c r="I4264" t="s">
        <v>6160</v>
      </c>
      <c r="J4264" t="s">
        <v>20032</v>
      </c>
      <c r="K4264" t="s">
        <v>773</v>
      </c>
      <c r="L4264" t="s">
        <v>6405</v>
      </c>
      <c r="M4264" t="s">
        <v>16104</v>
      </c>
      <c r="N4264" t="s">
        <v>61</v>
      </c>
      <c r="O4264" t="s">
        <v>16095</v>
      </c>
      <c r="P4264" t="s">
        <v>131</v>
      </c>
      <c r="Q4264" t="s">
        <v>489</v>
      </c>
      <c r="R4264" t="s">
        <v>23868</v>
      </c>
      <c r="S4264" s="189" t="s">
        <v>235</v>
      </c>
      <c r="T4264" t="s">
        <v>775</v>
      </c>
      <c r="U4264" t="s">
        <v>776</v>
      </c>
      <c r="V4264" t="s">
        <v>49</v>
      </c>
      <c r="W4264" t="s">
        <v>23869</v>
      </c>
      <c r="X4264" s="126">
        <v>25377</v>
      </c>
      <c r="Y4264" t="s">
        <v>258</v>
      </c>
      <c r="Z4264" s="126">
        <v>44197</v>
      </c>
      <c r="AA4264" s="126">
        <v>44561</v>
      </c>
      <c r="AB4264" t="s">
        <v>119</v>
      </c>
      <c r="AC4264" t="s">
        <v>777</v>
      </c>
      <c r="AD4264" t="s">
        <v>40</v>
      </c>
    </row>
    <row r="4265" spans="1:30" x14ac:dyDescent="0.25">
      <c r="A4265" t="s">
        <v>20033</v>
      </c>
      <c r="B4265" t="s">
        <v>377</v>
      </c>
      <c r="C4265" t="s">
        <v>28</v>
      </c>
      <c r="D4265" t="s">
        <v>29</v>
      </c>
      <c r="E4265" t="s">
        <v>369</v>
      </c>
      <c r="F4265" t="s">
        <v>4128</v>
      </c>
      <c r="G4265" t="s">
        <v>4129</v>
      </c>
      <c r="H4265" t="s">
        <v>6354</v>
      </c>
      <c r="I4265" t="s">
        <v>6160</v>
      </c>
      <c r="J4265" t="s">
        <v>20033</v>
      </c>
      <c r="K4265" t="s">
        <v>773</v>
      </c>
      <c r="L4265" t="s">
        <v>6405</v>
      </c>
      <c r="M4265" t="s">
        <v>16109</v>
      </c>
      <c r="N4265" t="s">
        <v>61</v>
      </c>
      <c r="O4265" t="s">
        <v>16110</v>
      </c>
      <c r="P4265" t="s">
        <v>197</v>
      </c>
      <c r="Q4265" t="s">
        <v>655</v>
      </c>
      <c r="R4265" t="s">
        <v>23870</v>
      </c>
      <c r="S4265" s="189" t="s">
        <v>235</v>
      </c>
      <c r="T4265" t="s">
        <v>775</v>
      </c>
      <c r="U4265" t="s">
        <v>776</v>
      </c>
      <c r="V4265" t="s">
        <v>49</v>
      </c>
      <c r="W4265" t="s">
        <v>23871</v>
      </c>
      <c r="X4265" s="126">
        <v>33684</v>
      </c>
      <c r="Y4265" t="s">
        <v>23872</v>
      </c>
      <c r="Z4265" s="126">
        <v>44409</v>
      </c>
      <c r="AA4265" s="126">
        <v>44500</v>
      </c>
      <c r="AB4265" t="s">
        <v>119</v>
      </c>
      <c r="AC4265" t="s">
        <v>777</v>
      </c>
      <c r="AD4265" t="s">
        <v>40</v>
      </c>
    </row>
    <row r="4266" spans="1:30" x14ac:dyDescent="0.25">
      <c r="A4266" t="s">
        <v>4192</v>
      </c>
      <c r="B4266" t="s">
        <v>392</v>
      </c>
      <c r="C4266" t="s">
        <v>28</v>
      </c>
      <c r="D4266" t="s">
        <v>29</v>
      </c>
      <c r="E4266" t="s">
        <v>393</v>
      </c>
      <c r="F4266" t="s">
        <v>4190</v>
      </c>
      <c r="G4266" t="s">
        <v>4191</v>
      </c>
      <c r="H4266" t="s">
        <v>6354</v>
      </c>
      <c r="I4266" t="s">
        <v>6173</v>
      </c>
      <c r="J4266" t="s">
        <v>4192</v>
      </c>
      <c r="K4266" t="s">
        <v>31</v>
      </c>
      <c r="L4266" t="s">
        <v>32</v>
      </c>
      <c r="M4266" t="s">
        <v>33</v>
      </c>
      <c r="N4266" t="s">
        <v>34</v>
      </c>
      <c r="O4266" t="s">
        <v>4193</v>
      </c>
      <c r="P4266" t="s">
        <v>134</v>
      </c>
      <c r="Q4266" t="s">
        <v>133</v>
      </c>
      <c r="R4266" t="s">
        <v>4194</v>
      </c>
      <c r="S4266" t="str">
        <f t="shared" si="62"/>
        <v>PALOMINO CRUZ, RUBEN GUILVER</v>
      </c>
      <c r="T4266" t="s">
        <v>36</v>
      </c>
      <c r="U4266" t="s">
        <v>37</v>
      </c>
      <c r="V4266" t="s">
        <v>162</v>
      </c>
      <c r="W4266" t="s">
        <v>20034</v>
      </c>
      <c r="X4266" s="126">
        <v>25524</v>
      </c>
      <c r="Y4266" t="s">
        <v>4195</v>
      </c>
      <c r="Z4266" s="126">
        <v>44240</v>
      </c>
      <c r="AB4266" t="s">
        <v>38</v>
      </c>
      <c r="AC4266" t="s">
        <v>39</v>
      </c>
      <c r="AD4266" t="s">
        <v>40</v>
      </c>
    </row>
    <row r="4267" spans="1:30" x14ac:dyDescent="0.25">
      <c r="B4267" t="s">
        <v>392</v>
      </c>
      <c r="C4267" t="s">
        <v>28</v>
      </c>
      <c r="D4267" t="s">
        <v>29</v>
      </c>
      <c r="E4267" t="s">
        <v>393</v>
      </c>
      <c r="F4267" t="s">
        <v>4190</v>
      </c>
      <c r="G4267" t="s">
        <v>4191</v>
      </c>
      <c r="H4267" t="s">
        <v>6354</v>
      </c>
      <c r="I4267" t="s">
        <v>6173</v>
      </c>
      <c r="J4267" t="s">
        <v>4196</v>
      </c>
      <c r="K4267" t="s">
        <v>31</v>
      </c>
      <c r="L4267" t="s">
        <v>31</v>
      </c>
      <c r="M4267" t="s">
        <v>42</v>
      </c>
      <c r="N4267" t="s">
        <v>61</v>
      </c>
      <c r="O4267" t="s">
        <v>20035</v>
      </c>
      <c r="P4267" t="s">
        <v>476</v>
      </c>
      <c r="Q4267" t="s">
        <v>58</v>
      </c>
      <c r="R4267" t="s">
        <v>23873</v>
      </c>
      <c r="S4267" s="189" t="s">
        <v>235</v>
      </c>
      <c r="T4267" t="s">
        <v>64</v>
      </c>
      <c r="U4267" t="s">
        <v>784</v>
      </c>
      <c r="V4267" t="s">
        <v>49</v>
      </c>
      <c r="W4267" t="s">
        <v>23874</v>
      </c>
      <c r="X4267" s="126">
        <v>29221</v>
      </c>
      <c r="Y4267" t="s">
        <v>23875</v>
      </c>
      <c r="Z4267" s="126">
        <v>44256</v>
      </c>
      <c r="AA4267" s="126">
        <v>44561</v>
      </c>
      <c r="AB4267" t="s">
        <v>302</v>
      </c>
      <c r="AC4267" t="s">
        <v>6628</v>
      </c>
      <c r="AD4267" t="s">
        <v>40</v>
      </c>
    </row>
    <row r="4268" spans="1:30" x14ac:dyDescent="0.25">
      <c r="A4268" t="s">
        <v>4196</v>
      </c>
      <c r="B4268" t="s">
        <v>392</v>
      </c>
      <c r="C4268" t="s">
        <v>28</v>
      </c>
      <c r="D4268" t="s">
        <v>29</v>
      </c>
      <c r="E4268" t="s">
        <v>393</v>
      </c>
      <c r="F4268" t="s">
        <v>4190</v>
      </c>
      <c r="G4268" t="s">
        <v>4191</v>
      </c>
      <c r="H4268" t="s">
        <v>6354</v>
      </c>
      <c r="I4268" t="s">
        <v>6173</v>
      </c>
      <c r="J4268" t="s">
        <v>4196</v>
      </c>
      <c r="K4268" t="s">
        <v>31</v>
      </c>
      <c r="L4268" t="s">
        <v>31</v>
      </c>
      <c r="M4268" t="s">
        <v>2549</v>
      </c>
      <c r="N4268" t="s">
        <v>43</v>
      </c>
      <c r="O4268" t="s">
        <v>4197</v>
      </c>
      <c r="P4268" t="s">
        <v>471</v>
      </c>
      <c r="Q4268" t="s">
        <v>4198</v>
      </c>
      <c r="R4268" t="s">
        <v>4199</v>
      </c>
      <c r="S4268" t="str">
        <f t="shared" si="62"/>
        <v>QUISPESUCSO DE ACERO, LUCIA JULIA</v>
      </c>
      <c r="T4268" t="s">
        <v>59</v>
      </c>
      <c r="U4268" t="s">
        <v>48</v>
      </c>
      <c r="V4268" t="s">
        <v>2550</v>
      </c>
      <c r="W4268" t="s">
        <v>20036</v>
      </c>
      <c r="X4268" s="126">
        <v>21029</v>
      </c>
      <c r="Y4268" t="s">
        <v>4200</v>
      </c>
      <c r="Z4268" s="126">
        <v>44256</v>
      </c>
      <c r="AA4268" s="126">
        <v>44561</v>
      </c>
      <c r="AB4268" t="s">
        <v>38</v>
      </c>
      <c r="AC4268" t="s">
        <v>39</v>
      </c>
      <c r="AD4268" t="s">
        <v>40</v>
      </c>
    </row>
    <row r="4269" spans="1:30" x14ac:dyDescent="0.25">
      <c r="A4269" t="s">
        <v>4201</v>
      </c>
      <c r="B4269" t="s">
        <v>392</v>
      </c>
      <c r="C4269" t="s">
        <v>28</v>
      </c>
      <c r="D4269" t="s">
        <v>29</v>
      </c>
      <c r="E4269" t="s">
        <v>393</v>
      </c>
      <c r="F4269" t="s">
        <v>4190</v>
      </c>
      <c r="G4269" t="s">
        <v>4191</v>
      </c>
      <c r="H4269" t="s">
        <v>6354</v>
      </c>
      <c r="I4269" t="s">
        <v>6173</v>
      </c>
      <c r="J4269" t="s">
        <v>4201</v>
      </c>
      <c r="K4269" t="s">
        <v>31</v>
      </c>
      <c r="L4269" t="s">
        <v>31</v>
      </c>
      <c r="M4269" t="s">
        <v>42</v>
      </c>
      <c r="N4269" t="s">
        <v>43</v>
      </c>
      <c r="O4269" t="s">
        <v>4202</v>
      </c>
      <c r="P4269" t="s">
        <v>341</v>
      </c>
      <c r="Q4269" t="s">
        <v>4203</v>
      </c>
      <c r="R4269" t="s">
        <v>14490</v>
      </c>
      <c r="S4269" t="str">
        <f t="shared" si="62"/>
        <v>GUTIERREZ ASTORGA, RICARDO MARIO</v>
      </c>
      <c r="T4269" t="s">
        <v>59</v>
      </c>
      <c r="U4269" t="s">
        <v>48</v>
      </c>
      <c r="V4269" t="s">
        <v>49</v>
      </c>
      <c r="W4269" t="s">
        <v>20037</v>
      </c>
      <c r="X4269" s="126">
        <v>24769</v>
      </c>
      <c r="Y4269" t="s">
        <v>4204</v>
      </c>
      <c r="AB4269" t="s">
        <v>38</v>
      </c>
      <c r="AC4269" t="s">
        <v>39</v>
      </c>
      <c r="AD4269" t="s">
        <v>40</v>
      </c>
    </row>
    <row r="4270" spans="1:30" x14ac:dyDescent="0.25">
      <c r="B4270" t="s">
        <v>392</v>
      </c>
      <c r="C4270" t="s">
        <v>28</v>
      </c>
      <c r="D4270" t="s">
        <v>29</v>
      </c>
      <c r="E4270" t="s">
        <v>393</v>
      </c>
      <c r="F4270" t="s">
        <v>4190</v>
      </c>
      <c r="G4270" t="s">
        <v>4191</v>
      </c>
      <c r="H4270" t="s">
        <v>6354</v>
      </c>
      <c r="I4270" t="s">
        <v>6173</v>
      </c>
      <c r="J4270" t="s">
        <v>4205</v>
      </c>
      <c r="K4270" t="s">
        <v>31</v>
      </c>
      <c r="L4270" t="s">
        <v>31</v>
      </c>
      <c r="M4270" t="s">
        <v>42</v>
      </c>
      <c r="N4270" t="s">
        <v>61</v>
      </c>
      <c r="O4270" t="s">
        <v>20038</v>
      </c>
      <c r="P4270" t="s">
        <v>296</v>
      </c>
      <c r="Q4270" t="s">
        <v>106</v>
      </c>
      <c r="R4270" t="s">
        <v>23876</v>
      </c>
      <c r="S4270" s="189" t="s">
        <v>235</v>
      </c>
      <c r="T4270" t="s">
        <v>64</v>
      </c>
      <c r="U4270" t="s">
        <v>784</v>
      </c>
      <c r="V4270" t="s">
        <v>49</v>
      </c>
      <c r="W4270" t="s">
        <v>23877</v>
      </c>
      <c r="X4270" s="126">
        <v>32156</v>
      </c>
      <c r="Y4270" t="s">
        <v>23878</v>
      </c>
      <c r="Z4270" s="126">
        <v>44256</v>
      </c>
      <c r="AA4270" s="126">
        <v>44561</v>
      </c>
      <c r="AB4270" t="s">
        <v>302</v>
      </c>
      <c r="AC4270" t="s">
        <v>6628</v>
      </c>
      <c r="AD4270" t="s">
        <v>40</v>
      </c>
    </row>
    <row r="4271" spans="1:30" x14ac:dyDescent="0.25">
      <c r="A4271" t="s">
        <v>4205</v>
      </c>
      <c r="B4271" t="s">
        <v>392</v>
      </c>
      <c r="C4271" t="s">
        <v>28</v>
      </c>
      <c r="D4271" t="s">
        <v>29</v>
      </c>
      <c r="E4271" t="s">
        <v>393</v>
      </c>
      <c r="F4271" t="s">
        <v>4190</v>
      </c>
      <c r="G4271" t="s">
        <v>4191</v>
      </c>
      <c r="H4271" t="s">
        <v>6354</v>
      </c>
      <c r="I4271" t="s">
        <v>6173</v>
      </c>
      <c r="J4271" t="s">
        <v>4205</v>
      </c>
      <c r="K4271" t="s">
        <v>31</v>
      </c>
      <c r="L4271" t="s">
        <v>31</v>
      </c>
      <c r="M4271" t="s">
        <v>2642</v>
      </c>
      <c r="N4271" t="s">
        <v>43</v>
      </c>
      <c r="O4271" t="s">
        <v>4206</v>
      </c>
      <c r="P4271" t="s">
        <v>78</v>
      </c>
      <c r="Q4271" t="s">
        <v>314</v>
      </c>
      <c r="R4271" t="s">
        <v>636</v>
      </c>
      <c r="S4271" t="str">
        <f t="shared" si="62"/>
        <v>PINEDA HINOJOSA, TEOFILO</v>
      </c>
      <c r="T4271" t="s">
        <v>47</v>
      </c>
      <c r="U4271" t="s">
        <v>48</v>
      </c>
      <c r="V4271" t="s">
        <v>2645</v>
      </c>
      <c r="W4271" t="s">
        <v>20039</v>
      </c>
      <c r="X4271" s="126">
        <v>22584</v>
      </c>
      <c r="Y4271" t="s">
        <v>4207</v>
      </c>
      <c r="Z4271" s="126">
        <v>44256</v>
      </c>
      <c r="AA4271" s="126">
        <v>44561</v>
      </c>
      <c r="AB4271" t="s">
        <v>38</v>
      </c>
      <c r="AC4271" t="s">
        <v>39</v>
      </c>
      <c r="AD4271" t="s">
        <v>40</v>
      </c>
    </row>
    <row r="4272" spans="1:30" x14ac:dyDescent="0.25">
      <c r="A4272" t="s">
        <v>4208</v>
      </c>
      <c r="B4272" t="s">
        <v>392</v>
      </c>
      <c r="C4272" t="s">
        <v>28</v>
      </c>
      <c r="D4272" t="s">
        <v>29</v>
      </c>
      <c r="E4272" t="s">
        <v>393</v>
      </c>
      <c r="F4272" t="s">
        <v>4190</v>
      </c>
      <c r="G4272" t="s">
        <v>4191</v>
      </c>
      <c r="H4272" t="s">
        <v>6354</v>
      </c>
      <c r="I4272" t="s">
        <v>6173</v>
      </c>
      <c r="J4272" t="s">
        <v>4208</v>
      </c>
      <c r="K4272" t="s">
        <v>31</v>
      </c>
      <c r="L4272" t="s">
        <v>31</v>
      </c>
      <c r="M4272" t="s">
        <v>42</v>
      </c>
      <c r="N4272" t="s">
        <v>43</v>
      </c>
      <c r="O4272" t="s">
        <v>15957</v>
      </c>
      <c r="P4272" t="s">
        <v>58</v>
      </c>
      <c r="Q4272" t="s">
        <v>6807</v>
      </c>
      <c r="R4272" t="s">
        <v>884</v>
      </c>
      <c r="S4272" t="str">
        <f t="shared" si="62"/>
        <v>VILCA CERVANTES, JUAN CARLOS</v>
      </c>
      <c r="T4272" t="s">
        <v>47</v>
      </c>
      <c r="U4272" t="s">
        <v>48</v>
      </c>
      <c r="V4272" t="s">
        <v>49</v>
      </c>
      <c r="W4272" t="s">
        <v>20040</v>
      </c>
      <c r="X4272" s="126">
        <v>26456</v>
      </c>
      <c r="Y4272" t="s">
        <v>15958</v>
      </c>
      <c r="AB4272" t="s">
        <v>38</v>
      </c>
      <c r="AC4272" t="s">
        <v>39</v>
      </c>
      <c r="AD4272" t="s">
        <v>40</v>
      </c>
    </row>
    <row r="4273" spans="1:30" x14ac:dyDescent="0.25">
      <c r="A4273" t="s">
        <v>4210</v>
      </c>
      <c r="B4273" t="s">
        <v>392</v>
      </c>
      <c r="C4273" t="s">
        <v>28</v>
      </c>
      <c r="D4273" t="s">
        <v>29</v>
      </c>
      <c r="E4273" t="s">
        <v>393</v>
      </c>
      <c r="F4273" t="s">
        <v>4190</v>
      </c>
      <c r="G4273" t="s">
        <v>4191</v>
      </c>
      <c r="H4273" t="s">
        <v>6354</v>
      </c>
      <c r="I4273" t="s">
        <v>6173</v>
      </c>
      <c r="J4273" t="s">
        <v>4210</v>
      </c>
      <c r="K4273" t="s">
        <v>31</v>
      </c>
      <c r="L4273" t="s">
        <v>31</v>
      </c>
      <c r="M4273" t="s">
        <v>42</v>
      </c>
      <c r="N4273" t="s">
        <v>43</v>
      </c>
      <c r="O4273" t="s">
        <v>4211</v>
      </c>
      <c r="P4273" t="s">
        <v>204</v>
      </c>
      <c r="Q4273" t="s">
        <v>536</v>
      </c>
      <c r="R4273" t="s">
        <v>3867</v>
      </c>
      <c r="S4273" t="str">
        <f t="shared" si="62"/>
        <v>CASTRO ZAPANA, AUGUSTO</v>
      </c>
      <c r="T4273" t="s">
        <v>64</v>
      </c>
      <c r="U4273" t="s">
        <v>48</v>
      </c>
      <c r="V4273" t="s">
        <v>49</v>
      </c>
      <c r="W4273" t="s">
        <v>20041</v>
      </c>
      <c r="X4273" s="126">
        <v>18137</v>
      </c>
      <c r="Y4273" t="s">
        <v>4212</v>
      </c>
      <c r="AB4273" t="s">
        <v>38</v>
      </c>
      <c r="AC4273" t="s">
        <v>39</v>
      </c>
      <c r="AD4273" t="s">
        <v>40</v>
      </c>
    </row>
    <row r="4274" spans="1:30" x14ac:dyDescent="0.25">
      <c r="A4274" t="s">
        <v>4213</v>
      </c>
      <c r="B4274" t="s">
        <v>392</v>
      </c>
      <c r="C4274" t="s">
        <v>28</v>
      </c>
      <c r="D4274" t="s">
        <v>29</v>
      </c>
      <c r="E4274" t="s">
        <v>393</v>
      </c>
      <c r="F4274" t="s">
        <v>4190</v>
      </c>
      <c r="G4274" t="s">
        <v>4191</v>
      </c>
      <c r="H4274" t="s">
        <v>6354</v>
      </c>
      <c r="I4274" t="s">
        <v>6173</v>
      </c>
      <c r="J4274" t="s">
        <v>4213</v>
      </c>
      <c r="K4274" t="s">
        <v>31</v>
      </c>
      <c r="L4274" t="s">
        <v>31</v>
      </c>
      <c r="M4274" t="s">
        <v>42</v>
      </c>
      <c r="N4274" t="s">
        <v>61</v>
      </c>
      <c r="O4274" t="s">
        <v>20042</v>
      </c>
      <c r="P4274" t="s">
        <v>150</v>
      </c>
      <c r="Q4274" t="s">
        <v>193</v>
      </c>
      <c r="R4274" t="s">
        <v>23879</v>
      </c>
      <c r="S4274" s="189" t="s">
        <v>235</v>
      </c>
      <c r="T4274" t="s">
        <v>64</v>
      </c>
      <c r="U4274" t="s">
        <v>48</v>
      </c>
      <c r="V4274" t="s">
        <v>49</v>
      </c>
      <c r="W4274" t="s">
        <v>23880</v>
      </c>
      <c r="X4274" s="126">
        <v>31719</v>
      </c>
      <c r="Y4274" t="s">
        <v>23881</v>
      </c>
      <c r="Z4274" s="126">
        <v>44260</v>
      </c>
      <c r="AA4274" s="126">
        <v>44561</v>
      </c>
      <c r="AB4274" t="s">
        <v>38</v>
      </c>
      <c r="AC4274" t="s">
        <v>6628</v>
      </c>
      <c r="AD4274" t="s">
        <v>40</v>
      </c>
    </row>
    <row r="4275" spans="1:30" x14ac:dyDescent="0.25">
      <c r="A4275" t="s">
        <v>4214</v>
      </c>
      <c r="B4275" t="s">
        <v>392</v>
      </c>
      <c r="C4275" t="s">
        <v>28</v>
      </c>
      <c r="D4275" t="s">
        <v>29</v>
      </c>
      <c r="E4275" t="s">
        <v>393</v>
      </c>
      <c r="F4275" t="s">
        <v>4190</v>
      </c>
      <c r="G4275" t="s">
        <v>4191</v>
      </c>
      <c r="H4275" t="s">
        <v>6354</v>
      </c>
      <c r="I4275" t="s">
        <v>6173</v>
      </c>
      <c r="J4275" t="s">
        <v>4214</v>
      </c>
      <c r="K4275" t="s">
        <v>31</v>
      </c>
      <c r="L4275" t="s">
        <v>31</v>
      </c>
      <c r="M4275" t="s">
        <v>42</v>
      </c>
      <c r="N4275" t="s">
        <v>61</v>
      </c>
      <c r="O4275" t="s">
        <v>15959</v>
      </c>
      <c r="P4275" t="s">
        <v>187</v>
      </c>
      <c r="Q4275" t="s">
        <v>75</v>
      </c>
      <c r="R4275" t="s">
        <v>23882</v>
      </c>
      <c r="S4275" s="189" t="s">
        <v>235</v>
      </c>
      <c r="T4275" t="s">
        <v>64</v>
      </c>
      <c r="U4275" t="s">
        <v>48</v>
      </c>
      <c r="V4275" t="s">
        <v>49</v>
      </c>
      <c r="W4275" t="s">
        <v>23883</v>
      </c>
      <c r="X4275" s="126">
        <v>27523</v>
      </c>
      <c r="Y4275" t="s">
        <v>23884</v>
      </c>
      <c r="Z4275" s="126">
        <v>44256</v>
      </c>
      <c r="AA4275" s="126">
        <v>44561</v>
      </c>
      <c r="AB4275" t="s">
        <v>38</v>
      </c>
      <c r="AC4275" t="s">
        <v>6628</v>
      </c>
      <c r="AD4275" t="s">
        <v>40</v>
      </c>
    </row>
    <row r="4276" spans="1:30" x14ac:dyDescent="0.25">
      <c r="A4276" t="s">
        <v>4216</v>
      </c>
      <c r="B4276" t="s">
        <v>392</v>
      </c>
      <c r="C4276" t="s">
        <v>28</v>
      </c>
      <c r="D4276" t="s">
        <v>29</v>
      </c>
      <c r="E4276" t="s">
        <v>393</v>
      </c>
      <c r="F4276" t="s">
        <v>4190</v>
      </c>
      <c r="G4276" t="s">
        <v>4191</v>
      </c>
      <c r="H4276" t="s">
        <v>6354</v>
      </c>
      <c r="I4276" t="s">
        <v>6173</v>
      </c>
      <c r="J4276" t="s">
        <v>4216</v>
      </c>
      <c r="K4276" t="s">
        <v>31</v>
      </c>
      <c r="L4276" t="s">
        <v>31</v>
      </c>
      <c r="M4276" t="s">
        <v>42</v>
      </c>
      <c r="N4276" t="s">
        <v>61</v>
      </c>
      <c r="O4276" t="s">
        <v>15960</v>
      </c>
      <c r="P4276" t="s">
        <v>76</v>
      </c>
      <c r="Q4276" t="s">
        <v>158</v>
      </c>
      <c r="R4276" t="s">
        <v>23885</v>
      </c>
      <c r="S4276" s="189" t="s">
        <v>235</v>
      </c>
      <c r="T4276" t="s">
        <v>64</v>
      </c>
      <c r="U4276" t="s">
        <v>48</v>
      </c>
      <c r="V4276" t="s">
        <v>49</v>
      </c>
      <c r="W4276" t="s">
        <v>23886</v>
      </c>
      <c r="X4276" s="126">
        <v>26993</v>
      </c>
      <c r="Y4276" t="s">
        <v>23887</v>
      </c>
      <c r="Z4276" s="126">
        <v>44256</v>
      </c>
      <c r="AA4276" s="126">
        <v>44561</v>
      </c>
      <c r="AB4276" t="s">
        <v>38</v>
      </c>
      <c r="AC4276" t="s">
        <v>6628</v>
      </c>
      <c r="AD4276" t="s">
        <v>40</v>
      </c>
    </row>
    <row r="4277" spans="1:30" x14ac:dyDescent="0.25">
      <c r="A4277" t="s">
        <v>4219</v>
      </c>
      <c r="B4277" t="s">
        <v>392</v>
      </c>
      <c r="C4277" t="s">
        <v>28</v>
      </c>
      <c r="D4277" t="s">
        <v>29</v>
      </c>
      <c r="E4277" t="s">
        <v>393</v>
      </c>
      <c r="F4277" t="s">
        <v>4190</v>
      </c>
      <c r="G4277" t="s">
        <v>4191</v>
      </c>
      <c r="H4277" t="s">
        <v>6354</v>
      </c>
      <c r="I4277" t="s">
        <v>6173</v>
      </c>
      <c r="J4277" t="s">
        <v>4219</v>
      </c>
      <c r="K4277" t="s">
        <v>31</v>
      </c>
      <c r="L4277" t="s">
        <v>31</v>
      </c>
      <c r="M4277" t="s">
        <v>42</v>
      </c>
      <c r="N4277" t="s">
        <v>43</v>
      </c>
      <c r="O4277" t="s">
        <v>4220</v>
      </c>
      <c r="P4277" t="s">
        <v>166</v>
      </c>
      <c r="Q4277" t="s">
        <v>158</v>
      </c>
      <c r="R4277" t="s">
        <v>1013</v>
      </c>
      <c r="S4277" t="str">
        <f t="shared" si="62"/>
        <v>BARRIONUEVO GOMEZ, FELICITAS</v>
      </c>
      <c r="T4277" t="s">
        <v>64</v>
      </c>
      <c r="U4277" t="s">
        <v>48</v>
      </c>
      <c r="V4277" t="s">
        <v>49</v>
      </c>
      <c r="W4277" t="s">
        <v>20043</v>
      </c>
      <c r="X4277" s="126">
        <v>22240</v>
      </c>
      <c r="Y4277" t="s">
        <v>4221</v>
      </c>
      <c r="AB4277" t="s">
        <v>38</v>
      </c>
      <c r="AC4277" t="s">
        <v>39</v>
      </c>
      <c r="AD4277" t="s">
        <v>40</v>
      </c>
    </row>
    <row r="4278" spans="1:30" x14ac:dyDescent="0.25">
      <c r="A4278" t="s">
        <v>4222</v>
      </c>
      <c r="B4278" t="s">
        <v>392</v>
      </c>
      <c r="C4278" t="s">
        <v>28</v>
      </c>
      <c r="D4278" t="s">
        <v>29</v>
      </c>
      <c r="E4278" t="s">
        <v>393</v>
      </c>
      <c r="F4278" t="s">
        <v>4190</v>
      </c>
      <c r="G4278" t="s">
        <v>4191</v>
      </c>
      <c r="H4278" t="s">
        <v>6354</v>
      </c>
      <c r="I4278" t="s">
        <v>6173</v>
      </c>
      <c r="J4278" t="s">
        <v>4222</v>
      </c>
      <c r="K4278" t="s">
        <v>31</v>
      </c>
      <c r="L4278" t="s">
        <v>31</v>
      </c>
      <c r="M4278" t="s">
        <v>42</v>
      </c>
      <c r="N4278" t="s">
        <v>43</v>
      </c>
      <c r="O4278" t="s">
        <v>4223</v>
      </c>
      <c r="P4278" t="s">
        <v>954</v>
      </c>
      <c r="Q4278" t="s">
        <v>212</v>
      </c>
      <c r="R4278" t="s">
        <v>937</v>
      </c>
      <c r="S4278" t="str">
        <f t="shared" si="62"/>
        <v>PHALA CATACORA, MAURO</v>
      </c>
      <c r="T4278" t="s">
        <v>64</v>
      </c>
      <c r="U4278" t="s">
        <v>48</v>
      </c>
      <c r="V4278" t="s">
        <v>49</v>
      </c>
      <c r="W4278" t="s">
        <v>20044</v>
      </c>
      <c r="X4278" s="126">
        <v>23771</v>
      </c>
      <c r="Y4278" t="s">
        <v>6481</v>
      </c>
      <c r="AB4278" t="s">
        <v>38</v>
      </c>
      <c r="AC4278" t="s">
        <v>39</v>
      </c>
      <c r="AD4278" t="s">
        <v>40</v>
      </c>
    </row>
    <row r="4279" spans="1:30" x14ac:dyDescent="0.25">
      <c r="B4279" t="s">
        <v>392</v>
      </c>
      <c r="C4279" t="s">
        <v>28</v>
      </c>
      <c r="D4279" t="s">
        <v>29</v>
      </c>
      <c r="E4279" t="s">
        <v>393</v>
      </c>
      <c r="F4279" t="s">
        <v>4190</v>
      </c>
      <c r="G4279" t="s">
        <v>4191</v>
      </c>
      <c r="H4279" t="s">
        <v>6354</v>
      </c>
      <c r="I4279" t="s">
        <v>6173</v>
      </c>
      <c r="J4279" t="s">
        <v>4224</v>
      </c>
      <c r="K4279" t="s">
        <v>31</v>
      </c>
      <c r="L4279" t="s">
        <v>31</v>
      </c>
      <c r="M4279" t="s">
        <v>42</v>
      </c>
      <c r="N4279" t="s">
        <v>61</v>
      </c>
      <c r="O4279" t="s">
        <v>20045</v>
      </c>
      <c r="P4279" t="s">
        <v>569</v>
      </c>
      <c r="Q4279" t="s">
        <v>138</v>
      </c>
      <c r="R4279" t="s">
        <v>23888</v>
      </c>
      <c r="S4279" s="189" t="s">
        <v>235</v>
      </c>
      <c r="T4279" t="s">
        <v>64</v>
      </c>
      <c r="U4279" t="s">
        <v>784</v>
      </c>
      <c r="V4279" t="s">
        <v>49</v>
      </c>
      <c r="W4279" t="s">
        <v>23889</v>
      </c>
      <c r="X4279" s="126">
        <v>30247</v>
      </c>
      <c r="Y4279" t="s">
        <v>23890</v>
      </c>
      <c r="Z4279" s="126">
        <v>44256</v>
      </c>
      <c r="AA4279" s="126">
        <v>44561</v>
      </c>
      <c r="AB4279" t="s">
        <v>302</v>
      </c>
      <c r="AC4279" t="s">
        <v>6628</v>
      </c>
      <c r="AD4279" t="s">
        <v>40</v>
      </c>
    </row>
    <row r="4280" spans="1:30" x14ac:dyDescent="0.25">
      <c r="A4280" t="s">
        <v>4224</v>
      </c>
      <c r="B4280" t="s">
        <v>392</v>
      </c>
      <c r="C4280" t="s">
        <v>28</v>
      </c>
      <c r="D4280" t="s">
        <v>29</v>
      </c>
      <c r="E4280" t="s">
        <v>393</v>
      </c>
      <c r="F4280" t="s">
        <v>4190</v>
      </c>
      <c r="G4280" t="s">
        <v>4191</v>
      </c>
      <c r="H4280" t="s">
        <v>6354</v>
      </c>
      <c r="I4280" t="s">
        <v>6173</v>
      </c>
      <c r="J4280" t="s">
        <v>4224</v>
      </c>
      <c r="K4280" t="s">
        <v>31</v>
      </c>
      <c r="L4280" t="s">
        <v>31</v>
      </c>
      <c r="M4280" t="s">
        <v>2549</v>
      </c>
      <c r="N4280" t="s">
        <v>43</v>
      </c>
      <c r="O4280" t="s">
        <v>4225</v>
      </c>
      <c r="P4280" t="s">
        <v>289</v>
      </c>
      <c r="Q4280" t="s">
        <v>75</v>
      </c>
      <c r="R4280" t="s">
        <v>14491</v>
      </c>
      <c r="S4280" t="str">
        <f t="shared" si="62"/>
        <v>NINA QUISPE, RUBEN PERCY</v>
      </c>
      <c r="T4280" t="s">
        <v>64</v>
      </c>
      <c r="U4280" t="s">
        <v>48</v>
      </c>
      <c r="V4280" t="s">
        <v>2550</v>
      </c>
      <c r="W4280" t="s">
        <v>20046</v>
      </c>
      <c r="X4280" s="126">
        <v>26830</v>
      </c>
      <c r="Y4280" t="s">
        <v>14492</v>
      </c>
      <c r="Z4280" s="126">
        <v>44256</v>
      </c>
      <c r="AA4280" s="126">
        <v>44561</v>
      </c>
      <c r="AB4280" t="s">
        <v>38</v>
      </c>
      <c r="AC4280" t="s">
        <v>39</v>
      </c>
      <c r="AD4280" t="s">
        <v>40</v>
      </c>
    </row>
    <row r="4281" spans="1:30" x14ac:dyDescent="0.25">
      <c r="A4281" t="s">
        <v>4226</v>
      </c>
      <c r="B4281" t="s">
        <v>392</v>
      </c>
      <c r="C4281" t="s">
        <v>28</v>
      </c>
      <c r="D4281" t="s">
        <v>29</v>
      </c>
      <c r="E4281" t="s">
        <v>393</v>
      </c>
      <c r="F4281" t="s">
        <v>4190</v>
      </c>
      <c r="G4281" t="s">
        <v>4191</v>
      </c>
      <c r="H4281" t="s">
        <v>6354</v>
      </c>
      <c r="I4281" t="s">
        <v>6173</v>
      </c>
      <c r="J4281" t="s">
        <v>4226</v>
      </c>
      <c r="K4281" t="s">
        <v>31</v>
      </c>
      <c r="L4281" t="s">
        <v>31</v>
      </c>
      <c r="M4281" t="s">
        <v>42</v>
      </c>
      <c r="N4281" t="s">
        <v>43</v>
      </c>
      <c r="O4281" t="s">
        <v>4227</v>
      </c>
      <c r="P4281" t="s">
        <v>75</v>
      </c>
      <c r="Q4281" t="s">
        <v>135</v>
      </c>
      <c r="R4281" t="s">
        <v>4228</v>
      </c>
      <c r="S4281" t="str">
        <f t="shared" si="62"/>
        <v>QUISPE COILA, LIVIA</v>
      </c>
      <c r="T4281" t="s">
        <v>64</v>
      </c>
      <c r="U4281" t="s">
        <v>48</v>
      </c>
      <c r="V4281" t="s">
        <v>49</v>
      </c>
      <c r="W4281" t="s">
        <v>20047</v>
      </c>
      <c r="X4281" s="126">
        <v>25307</v>
      </c>
      <c r="Y4281" t="s">
        <v>4229</v>
      </c>
      <c r="AB4281" t="s">
        <v>38</v>
      </c>
      <c r="AC4281" t="s">
        <v>39</v>
      </c>
      <c r="AD4281" t="s">
        <v>40</v>
      </c>
    </row>
    <row r="4282" spans="1:30" x14ac:dyDescent="0.25">
      <c r="A4282" t="s">
        <v>4230</v>
      </c>
      <c r="B4282" t="s">
        <v>392</v>
      </c>
      <c r="C4282" t="s">
        <v>28</v>
      </c>
      <c r="D4282" t="s">
        <v>29</v>
      </c>
      <c r="E4282" t="s">
        <v>393</v>
      </c>
      <c r="F4282" t="s">
        <v>4190</v>
      </c>
      <c r="G4282" t="s">
        <v>4191</v>
      </c>
      <c r="H4282" t="s">
        <v>6354</v>
      </c>
      <c r="I4282" t="s">
        <v>6173</v>
      </c>
      <c r="J4282" t="s">
        <v>4230</v>
      </c>
      <c r="K4282" t="s">
        <v>31</v>
      </c>
      <c r="L4282" t="s">
        <v>31</v>
      </c>
      <c r="M4282" t="s">
        <v>42</v>
      </c>
      <c r="N4282" t="s">
        <v>43</v>
      </c>
      <c r="O4282" t="s">
        <v>4231</v>
      </c>
      <c r="P4282" t="s">
        <v>4232</v>
      </c>
      <c r="Q4282" t="s">
        <v>222</v>
      </c>
      <c r="R4282" t="s">
        <v>4233</v>
      </c>
      <c r="S4282" t="str">
        <f t="shared" si="62"/>
        <v>PARICOTO CCOPA, SERGIO LEONARDO</v>
      </c>
      <c r="T4282" t="s">
        <v>59</v>
      </c>
      <c r="U4282" t="s">
        <v>48</v>
      </c>
      <c r="V4282" t="s">
        <v>49</v>
      </c>
      <c r="W4282" t="s">
        <v>20048</v>
      </c>
      <c r="X4282" s="126">
        <v>25119</v>
      </c>
      <c r="Y4282" t="s">
        <v>4234</v>
      </c>
      <c r="AB4282" t="s">
        <v>38</v>
      </c>
      <c r="AC4282" t="s">
        <v>39</v>
      </c>
      <c r="AD4282" t="s">
        <v>40</v>
      </c>
    </row>
    <row r="4283" spans="1:30" x14ac:dyDescent="0.25">
      <c r="A4283" t="s">
        <v>4235</v>
      </c>
      <c r="B4283" t="s">
        <v>392</v>
      </c>
      <c r="C4283" t="s">
        <v>28</v>
      </c>
      <c r="D4283" t="s">
        <v>29</v>
      </c>
      <c r="E4283" t="s">
        <v>393</v>
      </c>
      <c r="F4283" t="s">
        <v>4190</v>
      </c>
      <c r="G4283" t="s">
        <v>4191</v>
      </c>
      <c r="H4283" t="s">
        <v>6354</v>
      </c>
      <c r="I4283" t="s">
        <v>6173</v>
      </c>
      <c r="J4283" t="s">
        <v>4235</v>
      </c>
      <c r="K4283" t="s">
        <v>31</v>
      </c>
      <c r="L4283" t="s">
        <v>31</v>
      </c>
      <c r="M4283" t="s">
        <v>42</v>
      </c>
      <c r="N4283" t="s">
        <v>43</v>
      </c>
      <c r="O4283" t="s">
        <v>4236</v>
      </c>
      <c r="P4283" t="s">
        <v>387</v>
      </c>
      <c r="Q4283" t="s">
        <v>387</v>
      </c>
      <c r="R4283" t="s">
        <v>4237</v>
      </c>
      <c r="S4283" t="str">
        <f t="shared" si="62"/>
        <v>POMA POMA, EDUARDO JOSE</v>
      </c>
      <c r="T4283" t="s">
        <v>47</v>
      </c>
      <c r="U4283" t="s">
        <v>48</v>
      </c>
      <c r="V4283" t="s">
        <v>49</v>
      </c>
      <c r="W4283" t="s">
        <v>20049</v>
      </c>
      <c r="X4283" s="126">
        <v>24916</v>
      </c>
      <c r="Y4283" t="s">
        <v>4238</v>
      </c>
      <c r="AB4283" t="s">
        <v>38</v>
      </c>
      <c r="AC4283" t="s">
        <v>39</v>
      </c>
      <c r="AD4283" t="s">
        <v>40</v>
      </c>
    </row>
    <row r="4284" spans="1:30" x14ac:dyDescent="0.25">
      <c r="A4284" t="s">
        <v>20050</v>
      </c>
      <c r="B4284" t="s">
        <v>392</v>
      </c>
      <c r="C4284" t="s">
        <v>28</v>
      </c>
      <c r="D4284" t="s">
        <v>29</v>
      </c>
      <c r="E4284" t="s">
        <v>393</v>
      </c>
      <c r="F4284" t="s">
        <v>4190</v>
      </c>
      <c r="G4284" t="s">
        <v>4191</v>
      </c>
      <c r="H4284" t="s">
        <v>6354</v>
      </c>
      <c r="I4284" t="s">
        <v>6173</v>
      </c>
      <c r="J4284" t="s">
        <v>20050</v>
      </c>
      <c r="K4284" t="s">
        <v>31</v>
      </c>
      <c r="L4284" t="s">
        <v>31</v>
      </c>
      <c r="M4284" t="s">
        <v>42</v>
      </c>
      <c r="N4284" t="s">
        <v>61</v>
      </c>
      <c r="O4284" t="s">
        <v>18689</v>
      </c>
      <c r="P4284" t="s">
        <v>489</v>
      </c>
      <c r="Q4284" t="s">
        <v>134</v>
      </c>
      <c r="R4284" t="s">
        <v>23891</v>
      </c>
      <c r="S4284" s="189" t="s">
        <v>235</v>
      </c>
      <c r="T4284" t="s">
        <v>64</v>
      </c>
      <c r="U4284" t="s">
        <v>5879</v>
      </c>
      <c r="V4284" t="s">
        <v>49</v>
      </c>
      <c r="W4284" t="s">
        <v>23892</v>
      </c>
      <c r="X4284" s="126">
        <v>32459</v>
      </c>
      <c r="Y4284" t="s">
        <v>23893</v>
      </c>
      <c r="Z4284" s="126">
        <v>44256</v>
      </c>
      <c r="AA4284" s="126">
        <v>44561</v>
      </c>
      <c r="AB4284" t="s">
        <v>2185</v>
      </c>
      <c r="AC4284" t="s">
        <v>6628</v>
      </c>
      <c r="AD4284" t="s">
        <v>40</v>
      </c>
    </row>
    <row r="4285" spans="1:30" x14ac:dyDescent="0.25">
      <c r="A4285" t="s">
        <v>20051</v>
      </c>
      <c r="B4285" t="s">
        <v>392</v>
      </c>
      <c r="C4285" t="s">
        <v>28</v>
      </c>
      <c r="D4285" t="s">
        <v>29</v>
      </c>
      <c r="E4285" t="s">
        <v>393</v>
      </c>
      <c r="F4285" t="s">
        <v>4190</v>
      </c>
      <c r="G4285" t="s">
        <v>4191</v>
      </c>
      <c r="H4285" t="s">
        <v>6354</v>
      </c>
      <c r="I4285" t="s">
        <v>6173</v>
      </c>
      <c r="J4285" t="s">
        <v>20051</v>
      </c>
      <c r="K4285" t="s">
        <v>31</v>
      </c>
      <c r="L4285" t="s">
        <v>31</v>
      </c>
      <c r="M4285" t="s">
        <v>42</v>
      </c>
      <c r="N4285" t="s">
        <v>61</v>
      </c>
      <c r="O4285" t="s">
        <v>18689</v>
      </c>
      <c r="P4285" t="s">
        <v>296</v>
      </c>
      <c r="Q4285" t="s">
        <v>106</v>
      </c>
      <c r="R4285" t="s">
        <v>23876</v>
      </c>
      <c r="S4285" s="189" t="s">
        <v>235</v>
      </c>
      <c r="T4285" t="s">
        <v>64</v>
      </c>
      <c r="U4285" t="s">
        <v>2663</v>
      </c>
      <c r="V4285" t="s">
        <v>49</v>
      </c>
      <c r="W4285" t="s">
        <v>23877</v>
      </c>
      <c r="X4285" s="126">
        <v>32156</v>
      </c>
      <c r="Y4285" t="s">
        <v>23878</v>
      </c>
      <c r="Z4285" s="126">
        <v>44256</v>
      </c>
      <c r="AA4285" s="126">
        <v>44561</v>
      </c>
      <c r="AB4285" t="s">
        <v>2185</v>
      </c>
      <c r="AC4285" t="s">
        <v>6628</v>
      </c>
      <c r="AD4285" t="s">
        <v>40</v>
      </c>
    </row>
    <row r="4286" spans="1:30" x14ac:dyDescent="0.25">
      <c r="A4286" t="s">
        <v>20052</v>
      </c>
      <c r="B4286" t="s">
        <v>392</v>
      </c>
      <c r="C4286" t="s">
        <v>28</v>
      </c>
      <c r="D4286" t="s">
        <v>29</v>
      </c>
      <c r="E4286" t="s">
        <v>393</v>
      </c>
      <c r="F4286" t="s">
        <v>4190</v>
      </c>
      <c r="G4286" t="s">
        <v>4191</v>
      </c>
      <c r="H4286" t="s">
        <v>6354</v>
      </c>
      <c r="I4286" t="s">
        <v>6173</v>
      </c>
      <c r="J4286" t="s">
        <v>20052</v>
      </c>
      <c r="K4286" t="s">
        <v>31</v>
      </c>
      <c r="L4286" t="s">
        <v>31</v>
      </c>
      <c r="M4286" t="s">
        <v>42</v>
      </c>
      <c r="N4286" t="s">
        <v>61</v>
      </c>
      <c r="O4286" t="s">
        <v>18689</v>
      </c>
      <c r="P4286" t="s">
        <v>569</v>
      </c>
      <c r="Q4286" t="s">
        <v>138</v>
      </c>
      <c r="R4286" t="s">
        <v>23888</v>
      </c>
      <c r="S4286" s="189" t="s">
        <v>235</v>
      </c>
      <c r="T4286" t="s">
        <v>64</v>
      </c>
      <c r="U4286" t="s">
        <v>2184</v>
      </c>
      <c r="V4286" t="s">
        <v>49</v>
      </c>
      <c r="W4286" t="s">
        <v>23889</v>
      </c>
      <c r="X4286" s="126">
        <v>30247</v>
      </c>
      <c r="Y4286" t="s">
        <v>23890</v>
      </c>
      <c r="Z4286" s="126">
        <v>44256</v>
      </c>
      <c r="AA4286" s="126">
        <v>44561</v>
      </c>
      <c r="AB4286" t="s">
        <v>2185</v>
      </c>
      <c r="AC4286" t="s">
        <v>6628</v>
      </c>
      <c r="AD4286" t="s">
        <v>40</v>
      </c>
    </row>
    <row r="4287" spans="1:30" x14ac:dyDescent="0.25">
      <c r="A4287" t="s">
        <v>20053</v>
      </c>
      <c r="B4287" t="s">
        <v>392</v>
      </c>
      <c r="C4287" t="s">
        <v>28</v>
      </c>
      <c r="D4287" t="s">
        <v>29</v>
      </c>
      <c r="E4287" t="s">
        <v>393</v>
      </c>
      <c r="F4287" t="s">
        <v>4190</v>
      </c>
      <c r="G4287" t="s">
        <v>4191</v>
      </c>
      <c r="H4287" t="s">
        <v>6354</v>
      </c>
      <c r="I4287" t="s">
        <v>6173</v>
      </c>
      <c r="J4287" t="s">
        <v>20053</v>
      </c>
      <c r="K4287" t="s">
        <v>31</v>
      </c>
      <c r="L4287" t="s">
        <v>31</v>
      </c>
      <c r="M4287" t="s">
        <v>42</v>
      </c>
      <c r="N4287" t="s">
        <v>61</v>
      </c>
      <c r="O4287" t="s">
        <v>18689</v>
      </c>
      <c r="P4287" t="s">
        <v>106</v>
      </c>
      <c r="Q4287" t="s">
        <v>193</v>
      </c>
      <c r="R4287" t="s">
        <v>21204</v>
      </c>
      <c r="S4287" s="189" t="s">
        <v>235</v>
      </c>
      <c r="T4287" t="s">
        <v>64</v>
      </c>
      <c r="U4287" t="s">
        <v>48</v>
      </c>
      <c r="V4287" t="s">
        <v>49</v>
      </c>
      <c r="W4287" t="s">
        <v>23894</v>
      </c>
      <c r="X4287" s="126">
        <v>28763</v>
      </c>
      <c r="Y4287" t="s">
        <v>23895</v>
      </c>
      <c r="Z4287" s="126">
        <v>44256</v>
      </c>
      <c r="AA4287" s="126">
        <v>44561</v>
      </c>
      <c r="AB4287" t="s">
        <v>2185</v>
      </c>
      <c r="AC4287" t="s">
        <v>6628</v>
      </c>
      <c r="AD4287" t="s">
        <v>40</v>
      </c>
    </row>
    <row r="4288" spans="1:30" x14ac:dyDescent="0.25">
      <c r="A4288" t="s">
        <v>20054</v>
      </c>
      <c r="B4288" t="s">
        <v>392</v>
      </c>
      <c r="C4288" t="s">
        <v>28</v>
      </c>
      <c r="D4288" t="s">
        <v>29</v>
      </c>
      <c r="E4288" t="s">
        <v>393</v>
      </c>
      <c r="F4288" t="s">
        <v>4190</v>
      </c>
      <c r="G4288" t="s">
        <v>4191</v>
      </c>
      <c r="H4288" t="s">
        <v>6354</v>
      </c>
      <c r="I4288" t="s">
        <v>6173</v>
      </c>
      <c r="J4288" t="s">
        <v>20054</v>
      </c>
      <c r="K4288" t="s">
        <v>31</v>
      </c>
      <c r="L4288" t="s">
        <v>31</v>
      </c>
      <c r="M4288" t="s">
        <v>42</v>
      </c>
      <c r="N4288" t="s">
        <v>61</v>
      </c>
      <c r="O4288" t="s">
        <v>18689</v>
      </c>
      <c r="P4288" t="s">
        <v>476</v>
      </c>
      <c r="Q4288" t="s">
        <v>58</v>
      </c>
      <c r="R4288" t="s">
        <v>23873</v>
      </c>
      <c r="S4288" s="189" t="s">
        <v>235</v>
      </c>
      <c r="T4288" t="s">
        <v>64</v>
      </c>
      <c r="U4288" t="s">
        <v>749</v>
      </c>
      <c r="V4288" t="s">
        <v>49</v>
      </c>
      <c r="W4288" t="s">
        <v>23874</v>
      </c>
      <c r="X4288" s="126">
        <v>29221</v>
      </c>
      <c r="Y4288" t="s">
        <v>23875</v>
      </c>
      <c r="Z4288" s="126">
        <v>44256</v>
      </c>
      <c r="AA4288" s="126">
        <v>44561</v>
      </c>
      <c r="AB4288" t="s">
        <v>2185</v>
      </c>
      <c r="AC4288" t="s">
        <v>6628</v>
      </c>
      <c r="AD4288" t="s">
        <v>40</v>
      </c>
    </row>
    <row r="4289" spans="1:30" x14ac:dyDescent="0.25">
      <c r="A4289" t="s">
        <v>4240</v>
      </c>
      <c r="B4289" t="s">
        <v>392</v>
      </c>
      <c r="C4289" t="s">
        <v>28</v>
      </c>
      <c r="D4289" t="s">
        <v>29</v>
      </c>
      <c r="E4289" t="s">
        <v>393</v>
      </c>
      <c r="F4289" t="s">
        <v>4190</v>
      </c>
      <c r="G4289" t="s">
        <v>4191</v>
      </c>
      <c r="H4289" t="s">
        <v>6354</v>
      </c>
      <c r="I4289" t="s">
        <v>6173</v>
      </c>
      <c r="J4289" t="s">
        <v>4240</v>
      </c>
      <c r="K4289" t="s">
        <v>31</v>
      </c>
      <c r="L4289" t="s">
        <v>77</v>
      </c>
      <c r="M4289" t="s">
        <v>77</v>
      </c>
      <c r="N4289" t="s">
        <v>61</v>
      </c>
      <c r="O4289" t="s">
        <v>4241</v>
      </c>
      <c r="P4289" t="s">
        <v>126</v>
      </c>
      <c r="Q4289" t="s">
        <v>6506</v>
      </c>
      <c r="R4289" t="s">
        <v>450</v>
      </c>
      <c r="S4289" s="189" t="s">
        <v>235</v>
      </c>
      <c r="T4289" t="s">
        <v>41</v>
      </c>
      <c r="U4289" t="s">
        <v>48</v>
      </c>
      <c r="V4289" t="s">
        <v>49</v>
      </c>
      <c r="W4289" t="s">
        <v>23896</v>
      </c>
      <c r="X4289" s="126">
        <v>28046</v>
      </c>
      <c r="Y4289" t="s">
        <v>23897</v>
      </c>
      <c r="Z4289" s="126">
        <v>44256</v>
      </c>
      <c r="AA4289" s="126">
        <v>44561</v>
      </c>
      <c r="AB4289" t="s">
        <v>38</v>
      </c>
      <c r="AC4289" t="s">
        <v>80</v>
      </c>
      <c r="AD4289" t="s">
        <v>40</v>
      </c>
    </row>
    <row r="4290" spans="1:30" x14ac:dyDescent="0.25">
      <c r="A4290" t="s">
        <v>4242</v>
      </c>
      <c r="B4290" t="s">
        <v>392</v>
      </c>
      <c r="C4290" t="s">
        <v>28</v>
      </c>
      <c r="D4290" t="s">
        <v>29</v>
      </c>
      <c r="E4290" t="s">
        <v>393</v>
      </c>
      <c r="F4290" t="s">
        <v>4190</v>
      </c>
      <c r="G4290" t="s">
        <v>4191</v>
      </c>
      <c r="H4290" t="s">
        <v>6354</v>
      </c>
      <c r="I4290" t="s">
        <v>6173</v>
      </c>
      <c r="J4290" t="s">
        <v>4242</v>
      </c>
      <c r="K4290" t="s">
        <v>90</v>
      </c>
      <c r="L4290" t="s">
        <v>91</v>
      </c>
      <c r="M4290" t="s">
        <v>92</v>
      </c>
      <c r="N4290" t="s">
        <v>61</v>
      </c>
      <c r="O4290" t="s">
        <v>6482</v>
      </c>
      <c r="P4290" t="s">
        <v>737</v>
      </c>
      <c r="Q4290" t="s">
        <v>125</v>
      </c>
      <c r="R4290" t="s">
        <v>23898</v>
      </c>
      <c r="S4290" s="189" t="s">
        <v>235</v>
      </c>
      <c r="T4290" t="s">
        <v>102</v>
      </c>
      <c r="U4290" t="s">
        <v>37</v>
      </c>
      <c r="V4290" t="s">
        <v>49</v>
      </c>
      <c r="W4290" t="s">
        <v>23899</v>
      </c>
      <c r="X4290" s="126">
        <v>26556</v>
      </c>
      <c r="Y4290" t="s">
        <v>23900</v>
      </c>
      <c r="Z4290" s="126">
        <v>44197</v>
      </c>
      <c r="AA4290" s="126">
        <v>44561</v>
      </c>
      <c r="AB4290" t="s">
        <v>38</v>
      </c>
      <c r="AC4290" t="s">
        <v>95</v>
      </c>
      <c r="AD4290" t="s">
        <v>40</v>
      </c>
    </row>
    <row r="4291" spans="1:30" x14ac:dyDescent="0.25">
      <c r="A4291" t="s">
        <v>20055</v>
      </c>
      <c r="B4291" t="s">
        <v>392</v>
      </c>
      <c r="C4291" t="s">
        <v>28</v>
      </c>
      <c r="D4291" t="s">
        <v>29</v>
      </c>
      <c r="E4291" t="s">
        <v>393</v>
      </c>
      <c r="F4291" t="s">
        <v>4190</v>
      </c>
      <c r="G4291" t="s">
        <v>4191</v>
      </c>
      <c r="H4291" t="s">
        <v>6354</v>
      </c>
      <c r="I4291" t="s">
        <v>6173</v>
      </c>
      <c r="J4291" t="s">
        <v>20055</v>
      </c>
      <c r="K4291" t="s">
        <v>773</v>
      </c>
      <c r="L4291" t="s">
        <v>6405</v>
      </c>
      <c r="M4291" t="s">
        <v>16104</v>
      </c>
      <c r="N4291" t="s">
        <v>61</v>
      </c>
      <c r="O4291" t="s">
        <v>16095</v>
      </c>
      <c r="P4291" t="s">
        <v>187</v>
      </c>
      <c r="Q4291" t="s">
        <v>78</v>
      </c>
      <c r="R4291" t="s">
        <v>399</v>
      </c>
      <c r="S4291" s="189" t="s">
        <v>235</v>
      </c>
      <c r="T4291" t="s">
        <v>775</v>
      </c>
      <c r="U4291" t="s">
        <v>776</v>
      </c>
      <c r="V4291" t="s">
        <v>49</v>
      </c>
      <c r="W4291" t="s">
        <v>23901</v>
      </c>
      <c r="X4291" s="126">
        <v>30670</v>
      </c>
      <c r="Y4291" t="s">
        <v>258</v>
      </c>
      <c r="Z4291" s="126">
        <v>44197</v>
      </c>
      <c r="AA4291" s="126">
        <v>44561</v>
      </c>
      <c r="AB4291" t="s">
        <v>119</v>
      </c>
      <c r="AC4291" t="s">
        <v>777</v>
      </c>
      <c r="AD4291" t="s">
        <v>40</v>
      </c>
    </row>
    <row r="4292" spans="1:30" x14ac:dyDescent="0.25">
      <c r="A4292" t="s">
        <v>20056</v>
      </c>
      <c r="B4292" t="s">
        <v>392</v>
      </c>
      <c r="C4292" t="s">
        <v>28</v>
      </c>
      <c r="D4292" t="s">
        <v>29</v>
      </c>
      <c r="E4292" t="s">
        <v>393</v>
      </c>
      <c r="F4292" t="s">
        <v>4190</v>
      </c>
      <c r="G4292" t="s">
        <v>4191</v>
      </c>
      <c r="H4292" t="s">
        <v>6354</v>
      </c>
      <c r="I4292" t="s">
        <v>6173</v>
      </c>
      <c r="J4292" t="s">
        <v>20056</v>
      </c>
      <c r="K4292" t="s">
        <v>773</v>
      </c>
      <c r="L4292" t="s">
        <v>6405</v>
      </c>
      <c r="M4292" t="s">
        <v>16109</v>
      </c>
      <c r="N4292" t="s">
        <v>61</v>
      </c>
      <c r="O4292" t="s">
        <v>16110</v>
      </c>
      <c r="P4292" t="s">
        <v>67</v>
      </c>
      <c r="Q4292" t="s">
        <v>522</v>
      </c>
      <c r="R4292" t="s">
        <v>23902</v>
      </c>
      <c r="S4292" s="189" t="s">
        <v>235</v>
      </c>
      <c r="T4292" t="s">
        <v>775</v>
      </c>
      <c r="U4292" t="s">
        <v>776</v>
      </c>
      <c r="V4292" t="s">
        <v>49</v>
      </c>
      <c r="W4292" t="s">
        <v>23903</v>
      </c>
      <c r="X4292" s="126">
        <v>35896</v>
      </c>
      <c r="Y4292" t="s">
        <v>23904</v>
      </c>
      <c r="Z4292" s="126">
        <v>44409</v>
      </c>
      <c r="AA4292" s="126">
        <v>44561</v>
      </c>
      <c r="AB4292" t="s">
        <v>119</v>
      </c>
      <c r="AC4292" t="s">
        <v>777</v>
      </c>
      <c r="AD4292" t="s">
        <v>40</v>
      </c>
    </row>
    <row r="4293" spans="1:30" x14ac:dyDescent="0.25">
      <c r="A4293" t="s">
        <v>20057</v>
      </c>
      <c r="B4293" t="s">
        <v>392</v>
      </c>
      <c r="C4293" t="s">
        <v>28</v>
      </c>
      <c r="D4293" t="s">
        <v>29</v>
      </c>
      <c r="E4293" t="s">
        <v>393</v>
      </c>
      <c r="F4293" t="s">
        <v>4190</v>
      </c>
      <c r="G4293" t="s">
        <v>4191</v>
      </c>
      <c r="H4293" t="s">
        <v>6354</v>
      </c>
      <c r="I4293" t="s">
        <v>6173</v>
      </c>
      <c r="J4293" t="s">
        <v>20057</v>
      </c>
      <c r="K4293" t="s">
        <v>773</v>
      </c>
      <c r="L4293" t="s">
        <v>6405</v>
      </c>
      <c r="M4293" t="s">
        <v>16113</v>
      </c>
      <c r="N4293" t="s">
        <v>61</v>
      </c>
      <c r="O4293" t="s">
        <v>16110</v>
      </c>
      <c r="P4293" t="s">
        <v>748</v>
      </c>
      <c r="Q4293" t="s">
        <v>611</v>
      </c>
      <c r="R4293" t="s">
        <v>23905</v>
      </c>
      <c r="S4293" s="189" t="s">
        <v>235</v>
      </c>
      <c r="T4293" t="s">
        <v>775</v>
      </c>
      <c r="U4293" t="s">
        <v>776</v>
      </c>
      <c r="V4293" t="s">
        <v>49</v>
      </c>
      <c r="W4293" t="s">
        <v>23906</v>
      </c>
      <c r="X4293" s="126">
        <v>28443</v>
      </c>
      <c r="Y4293" t="s">
        <v>258</v>
      </c>
      <c r="Z4293" s="126">
        <v>44256</v>
      </c>
      <c r="AA4293" s="126">
        <v>44561</v>
      </c>
      <c r="AB4293" t="s">
        <v>119</v>
      </c>
      <c r="AC4293" t="s">
        <v>777</v>
      </c>
      <c r="AD4293" t="s">
        <v>40</v>
      </c>
    </row>
    <row r="4294" spans="1:30" x14ac:dyDescent="0.25">
      <c r="A4294" t="s">
        <v>4245</v>
      </c>
      <c r="B4294" t="s">
        <v>392</v>
      </c>
      <c r="C4294" t="s">
        <v>28</v>
      </c>
      <c r="D4294" t="s">
        <v>29</v>
      </c>
      <c r="E4294" t="s">
        <v>393</v>
      </c>
      <c r="F4294" t="s">
        <v>4243</v>
      </c>
      <c r="G4294" t="s">
        <v>4244</v>
      </c>
      <c r="H4294" t="s">
        <v>6354</v>
      </c>
      <c r="I4294" t="s">
        <v>6116</v>
      </c>
      <c r="J4294" t="s">
        <v>4245</v>
      </c>
      <c r="K4294" t="s">
        <v>31</v>
      </c>
      <c r="L4294" t="s">
        <v>32</v>
      </c>
      <c r="M4294" t="s">
        <v>33</v>
      </c>
      <c r="N4294" t="s">
        <v>699</v>
      </c>
      <c r="O4294" t="s">
        <v>15961</v>
      </c>
      <c r="P4294" t="s">
        <v>76</v>
      </c>
      <c r="Q4294" t="s">
        <v>814</v>
      </c>
      <c r="R4294" t="s">
        <v>5810</v>
      </c>
      <c r="S4294" t="str">
        <f t="shared" ref="S4294:S4355" si="63">CONCATENATE(P4294," ",Q4294,","," ",R4294)</f>
        <v>CONDORI VILCAPAZA, HILVER</v>
      </c>
      <c r="T4294" t="s">
        <v>36</v>
      </c>
      <c r="U4294" t="s">
        <v>37</v>
      </c>
      <c r="V4294" t="s">
        <v>49</v>
      </c>
      <c r="W4294" t="s">
        <v>20779</v>
      </c>
      <c r="X4294" s="126">
        <v>23717</v>
      </c>
      <c r="Y4294" t="s">
        <v>5811</v>
      </c>
      <c r="Z4294" s="126">
        <v>44197</v>
      </c>
      <c r="AA4294" s="126">
        <v>44561</v>
      </c>
      <c r="AB4294" t="s">
        <v>38</v>
      </c>
      <c r="AC4294" t="s">
        <v>39</v>
      </c>
      <c r="AD4294" t="s">
        <v>40</v>
      </c>
    </row>
    <row r="4295" spans="1:30" x14ac:dyDescent="0.25">
      <c r="A4295" t="s">
        <v>4248</v>
      </c>
      <c r="B4295" t="s">
        <v>392</v>
      </c>
      <c r="C4295" t="s">
        <v>28</v>
      </c>
      <c r="D4295" t="s">
        <v>29</v>
      </c>
      <c r="E4295" t="s">
        <v>393</v>
      </c>
      <c r="F4295" t="s">
        <v>4243</v>
      </c>
      <c r="G4295" t="s">
        <v>4244</v>
      </c>
      <c r="H4295" t="s">
        <v>6354</v>
      </c>
      <c r="I4295" t="s">
        <v>6116</v>
      </c>
      <c r="J4295" t="s">
        <v>4248</v>
      </c>
      <c r="K4295" t="s">
        <v>31</v>
      </c>
      <c r="L4295" t="s">
        <v>31</v>
      </c>
      <c r="M4295" t="s">
        <v>42</v>
      </c>
      <c r="N4295" t="s">
        <v>43</v>
      </c>
      <c r="O4295" t="s">
        <v>15962</v>
      </c>
      <c r="P4295" t="s">
        <v>193</v>
      </c>
      <c r="Q4295" t="s">
        <v>978</v>
      </c>
      <c r="R4295" t="s">
        <v>15963</v>
      </c>
      <c r="S4295" t="str">
        <f t="shared" si="63"/>
        <v>APAZA CANSAYA, CLETA MARGOT</v>
      </c>
      <c r="T4295" t="s">
        <v>52</v>
      </c>
      <c r="U4295" t="s">
        <v>48</v>
      </c>
      <c r="V4295" t="s">
        <v>49</v>
      </c>
      <c r="W4295" t="s">
        <v>20058</v>
      </c>
      <c r="X4295" s="126">
        <v>29182</v>
      </c>
      <c r="Y4295" t="s">
        <v>15964</v>
      </c>
      <c r="AB4295" t="s">
        <v>38</v>
      </c>
      <c r="AC4295" t="s">
        <v>39</v>
      </c>
      <c r="AD4295" t="s">
        <v>40</v>
      </c>
    </row>
    <row r="4296" spans="1:30" x14ac:dyDescent="0.25">
      <c r="A4296" t="s">
        <v>4250</v>
      </c>
      <c r="B4296" t="s">
        <v>392</v>
      </c>
      <c r="C4296" t="s">
        <v>28</v>
      </c>
      <c r="D4296" t="s">
        <v>29</v>
      </c>
      <c r="E4296" t="s">
        <v>393</v>
      </c>
      <c r="F4296" t="s">
        <v>4243</v>
      </c>
      <c r="G4296" t="s">
        <v>4244</v>
      </c>
      <c r="H4296" t="s">
        <v>6354</v>
      </c>
      <c r="I4296" t="s">
        <v>6116</v>
      </c>
      <c r="J4296" t="s">
        <v>4250</v>
      </c>
      <c r="K4296" t="s">
        <v>31</v>
      </c>
      <c r="L4296" t="s">
        <v>31</v>
      </c>
      <c r="M4296" t="s">
        <v>42</v>
      </c>
      <c r="N4296" t="s">
        <v>61</v>
      </c>
      <c r="O4296" t="s">
        <v>4251</v>
      </c>
      <c r="P4296" t="s">
        <v>75</v>
      </c>
      <c r="Q4296" t="s">
        <v>6363</v>
      </c>
      <c r="R4296" t="s">
        <v>23907</v>
      </c>
      <c r="S4296" s="189" t="s">
        <v>235</v>
      </c>
      <c r="T4296" t="s">
        <v>64</v>
      </c>
      <c r="U4296" t="s">
        <v>48</v>
      </c>
      <c r="V4296" t="s">
        <v>49</v>
      </c>
      <c r="W4296" t="s">
        <v>23908</v>
      </c>
      <c r="X4296" s="126">
        <v>30744</v>
      </c>
      <c r="Y4296" t="s">
        <v>23909</v>
      </c>
      <c r="Z4296" s="126">
        <v>44256</v>
      </c>
      <c r="AA4296" s="126">
        <v>44561</v>
      </c>
      <c r="AB4296" t="s">
        <v>38</v>
      </c>
      <c r="AC4296" t="s">
        <v>6628</v>
      </c>
      <c r="AD4296" t="s">
        <v>40</v>
      </c>
    </row>
    <row r="4297" spans="1:30" x14ac:dyDescent="0.25">
      <c r="B4297" t="s">
        <v>392</v>
      </c>
      <c r="C4297" t="s">
        <v>28</v>
      </c>
      <c r="D4297" t="s">
        <v>29</v>
      </c>
      <c r="E4297" t="s">
        <v>393</v>
      </c>
      <c r="F4297" t="s">
        <v>4243</v>
      </c>
      <c r="G4297" t="s">
        <v>4244</v>
      </c>
      <c r="H4297" t="s">
        <v>6354</v>
      </c>
      <c r="I4297" t="s">
        <v>6116</v>
      </c>
      <c r="J4297" t="s">
        <v>4252</v>
      </c>
      <c r="K4297" t="s">
        <v>31</v>
      </c>
      <c r="L4297" t="s">
        <v>31</v>
      </c>
      <c r="M4297" t="s">
        <v>42</v>
      </c>
      <c r="N4297" t="s">
        <v>61</v>
      </c>
      <c r="O4297" t="s">
        <v>20059</v>
      </c>
      <c r="P4297" t="s">
        <v>11730</v>
      </c>
      <c r="Q4297" t="s">
        <v>11730</v>
      </c>
      <c r="R4297" t="s">
        <v>23910</v>
      </c>
      <c r="S4297" s="189" t="s">
        <v>235</v>
      </c>
      <c r="T4297" t="s">
        <v>64</v>
      </c>
      <c r="U4297" t="s">
        <v>784</v>
      </c>
      <c r="V4297" t="s">
        <v>49</v>
      </c>
      <c r="W4297" t="s">
        <v>23911</v>
      </c>
      <c r="X4297" s="126">
        <v>25906</v>
      </c>
      <c r="Y4297" t="s">
        <v>23912</v>
      </c>
      <c r="Z4297" s="126">
        <v>44260</v>
      </c>
      <c r="AA4297" s="126">
        <v>44561</v>
      </c>
      <c r="AB4297" t="s">
        <v>302</v>
      </c>
      <c r="AC4297" t="s">
        <v>6628</v>
      </c>
      <c r="AD4297" t="s">
        <v>40</v>
      </c>
    </row>
    <row r="4298" spans="1:30" x14ac:dyDescent="0.25">
      <c r="A4298" t="s">
        <v>4252</v>
      </c>
      <c r="B4298" t="s">
        <v>392</v>
      </c>
      <c r="C4298" t="s">
        <v>28</v>
      </c>
      <c r="D4298" t="s">
        <v>29</v>
      </c>
      <c r="E4298" t="s">
        <v>393</v>
      </c>
      <c r="F4298" t="s">
        <v>4243</v>
      </c>
      <c r="G4298" t="s">
        <v>4244</v>
      </c>
      <c r="H4298" t="s">
        <v>6354</v>
      </c>
      <c r="I4298" t="s">
        <v>6116</v>
      </c>
      <c r="J4298" t="s">
        <v>4252</v>
      </c>
      <c r="K4298" t="s">
        <v>31</v>
      </c>
      <c r="L4298" t="s">
        <v>31</v>
      </c>
      <c r="M4298" t="s">
        <v>2549</v>
      </c>
      <c r="N4298" t="s">
        <v>43</v>
      </c>
      <c r="O4298" t="s">
        <v>4253</v>
      </c>
      <c r="P4298" t="s">
        <v>698</v>
      </c>
      <c r="Q4298" t="s">
        <v>698</v>
      </c>
      <c r="R4298" t="s">
        <v>6483</v>
      </c>
      <c r="S4298" t="str">
        <f t="shared" si="63"/>
        <v>MARTINEZ MARTINEZ, PATRICIA SALOME</v>
      </c>
      <c r="T4298" t="s">
        <v>59</v>
      </c>
      <c r="U4298" t="s">
        <v>48</v>
      </c>
      <c r="V4298" t="s">
        <v>2550</v>
      </c>
      <c r="W4298" t="s">
        <v>20060</v>
      </c>
      <c r="X4298" s="126">
        <v>27455</v>
      </c>
      <c r="Y4298" t="s">
        <v>6484</v>
      </c>
      <c r="Z4298" s="126">
        <v>44256</v>
      </c>
      <c r="AA4298" s="126">
        <v>44561</v>
      </c>
      <c r="AB4298" t="s">
        <v>38</v>
      </c>
      <c r="AC4298" t="s">
        <v>39</v>
      </c>
      <c r="AD4298" t="s">
        <v>40</v>
      </c>
    </row>
    <row r="4299" spans="1:30" x14ac:dyDescent="0.25">
      <c r="A4299" t="s">
        <v>4254</v>
      </c>
      <c r="B4299" t="s">
        <v>392</v>
      </c>
      <c r="C4299" t="s">
        <v>28</v>
      </c>
      <c r="D4299" t="s">
        <v>29</v>
      </c>
      <c r="E4299" t="s">
        <v>393</v>
      </c>
      <c r="F4299" t="s">
        <v>4243</v>
      </c>
      <c r="G4299" t="s">
        <v>4244</v>
      </c>
      <c r="H4299" t="s">
        <v>6354</v>
      </c>
      <c r="I4299" t="s">
        <v>6116</v>
      </c>
      <c r="J4299" t="s">
        <v>4254</v>
      </c>
      <c r="K4299" t="s">
        <v>31</v>
      </c>
      <c r="L4299" t="s">
        <v>31</v>
      </c>
      <c r="M4299" t="s">
        <v>42</v>
      </c>
      <c r="N4299" t="s">
        <v>61</v>
      </c>
      <c r="O4299" t="s">
        <v>14493</v>
      </c>
      <c r="P4299" t="s">
        <v>76</v>
      </c>
      <c r="Q4299" t="s">
        <v>159</v>
      </c>
      <c r="R4299" t="s">
        <v>23913</v>
      </c>
      <c r="S4299" s="189" t="s">
        <v>235</v>
      </c>
      <c r="T4299" t="s">
        <v>64</v>
      </c>
      <c r="U4299" t="s">
        <v>48</v>
      </c>
      <c r="V4299" t="s">
        <v>49</v>
      </c>
      <c r="W4299" t="s">
        <v>23914</v>
      </c>
      <c r="X4299" s="126">
        <v>29140</v>
      </c>
      <c r="Y4299" t="s">
        <v>23915</v>
      </c>
      <c r="Z4299" s="126">
        <v>44256</v>
      </c>
      <c r="AA4299" s="126">
        <v>44561</v>
      </c>
      <c r="AB4299" t="s">
        <v>38</v>
      </c>
      <c r="AC4299" t="s">
        <v>6628</v>
      </c>
      <c r="AD4299" t="s">
        <v>40</v>
      </c>
    </row>
    <row r="4300" spans="1:30" x14ac:dyDescent="0.25">
      <c r="B4300" t="s">
        <v>392</v>
      </c>
      <c r="C4300" t="s">
        <v>28</v>
      </c>
      <c r="D4300" t="s">
        <v>29</v>
      </c>
      <c r="E4300" t="s">
        <v>393</v>
      </c>
      <c r="F4300" t="s">
        <v>4243</v>
      </c>
      <c r="G4300" t="s">
        <v>4244</v>
      </c>
      <c r="H4300" t="s">
        <v>6354</v>
      </c>
      <c r="I4300" t="s">
        <v>6116</v>
      </c>
      <c r="J4300" t="s">
        <v>4255</v>
      </c>
      <c r="K4300" t="s">
        <v>31</v>
      </c>
      <c r="L4300" t="s">
        <v>31</v>
      </c>
      <c r="M4300" t="s">
        <v>42</v>
      </c>
      <c r="N4300" t="s">
        <v>61</v>
      </c>
      <c r="O4300" t="s">
        <v>20061</v>
      </c>
      <c r="P4300" t="s">
        <v>23916</v>
      </c>
      <c r="Q4300" t="s">
        <v>21735</v>
      </c>
      <c r="R4300" t="s">
        <v>23917</v>
      </c>
      <c r="S4300" s="189" t="s">
        <v>235</v>
      </c>
      <c r="T4300" t="s">
        <v>64</v>
      </c>
      <c r="U4300" t="s">
        <v>784</v>
      </c>
      <c r="V4300" t="s">
        <v>49</v>
      </c>
      <c r="W4300" t="s">
        <v>23918</v>
      </c>
      <c r="X4300" s="126">
        <v>28335</v>
      </c>
      <c r="Y4300" t="s">
        <v>23919</v>
      </c>
      <c r="Z4300" s="126">
        <v>44256</v>
      </c>
      <c r="AA4300" s="126">
        <v>44561</v>
      </c>
      <c r="AB4300" t="s">
        <v>302</v>
      </c>
      <c r="AC4300" t="s">
        <v>6628</v>
      </c>
      <c r="AD4300" t="s">
        <v>40</v>
      </c>
    </row>
    <row r="4301" spans="1:30" x14ac:dyDescent="0.25">
      <c r="A4301" t="s">
        <v>4255</v>
      </c>
      <c r="B4301" t="s">
        <v>392</v>
      </c>
      <c r="C4301" t="s">
        <v>28</v>
      </c>
      <c r="D4301" t="s">
        <v>29</v>
      </c>
      <c r="E4301" t="s">
        <v>393</v>
      </c>
      <c r="F4301" t="s">
        <v>4243</v>
      </c>
      <c r="G4301" t="s">
        <v>4244</v>
      </c>
      <c r="H4301" t="s">
        <v>6354</v>
      </c>
      <c r="I4301" t="s">
        <v>6116</v>
      </c>
      <c r="J4301" t="s">
        <v>4255</v>
      </c>
      <c r="K4301" t="s">
        <v>31</v>
      </c>
      <c r="L4301" t="s">
        <v>31</v>
      </c>
      <c r="M4301" t="s">
        <v>2642</v>
      </c>
      <c r="N4301" t="s">
        <v>43</v>
      </c>
      <c r="O4301" t="s">
        <v>4256</v>
      </c>
      <c r="P4301" t="s">
        <v>954</v>
      </c>
      <c r="Q4301" t="s">
        <v>842</v>
      </c>
      <c r="R4301" t="s">
        <v>4257</v>
      </c>
      <c r="S4301" t="str">
        <f t="shared" si="63"/>
        <v>PHALA HUANACUNI, ELISEO ROLANDO</v>
      </c>
      <c r="T4301" t="s">
        <v>64</v>
      </c>
      <c r="U4301" t="s">
        <v>48</v>
      </c>
      <c r="V4301" t="s">
        <v>2645</v>
      </c>
      <c r="W4301" t="s">
        <v>20062</v>
      </c>
      <c r="X4301" s="126">
        <v>26434</v>
      </c>
      <c r="Y4301" t="s">
        <v>4258</v>
      </c>
      <c r="Z4301" s="126">
        <v>44256</v>
      </c>
      <c r="AA4301" s="126">
        <v>44561</v>
      </c>
      <c r="AB4301" t="s">
        <v>38</v>
      </c>
      <c r="AC4301" t="s">
        <v>39</v>
      </c>
      <c r="AD4301" t="s">
        <v>40</v>
      </c>
    </row>
    <row r="4302" spans="1:30" x14ac:dyDescent="0.25">
      <c r="B4302" t="s">
        <v>392</v>
      </c>
      <c r="C4302" t="s">
        <v>28</v>
      </c>
      <c r="D4302" t="s">
        <v>29</v>
      </c>
      <c r="E4302" t="s">
        <v>393</v>
      </c>
      <c r="F4302" t="s">
        <v>4243</v>
      </c>
      <c r="G4302" t="s">
        <v>4244</v>
      </c>
      <c r="H4302" t="s">
        <v>6354</v>
      </c>
      <c r="I4302" t="s">
        <v>6116</v>
      </c>
      <c r="J4302" t="s">
        <v>4259</v>
      </c>
      <c r="K4302" t="s">
        <v>31</v>
      </c>
      <c r="L4302" t="s">
        <v>31</v>
      </c>
      <c r="M4302" t="s">
        <v>42</v>
      </c>
      <c r="N4302" t="s">
        <v>61</v>
      </c>
      <c r="O4302" t="s">
        <v>20063</v>
      </c>
      <c r="P4302" t="s">
        <v>193</v>
      </c>
      <c r="Q4302" t="s">
        <v>988</v>
      </c>
      <c r="R4302" t="s">
        <v>21094</v>
      </c>
      <c r="S4302" s="189" t="s">
        <v>235</v>
      </c>
      <c r="T4302" t="s">
        <v>64</v>
      </c>
      <c r="U4302" t="s">
        <v>784</v>
      </c>
      <c r="V4302" t="s">
        <v>49</v>
      </c>
      <c r="W4302" t="s">
        <v>23920</v>
      </c>
      <c r="X4302" s="126">
        <v>34038</v>
      </c>
      <c r="Y4302" t="s">
        <v>23921</v>
      </c>
      <c r="Z4302" s="126">
        <v>44256</v>
      </c>
      <c r="AA4302" s="126">
        <v>44561</v>
      </c>
      <c r="AB4302" t="s">
        <v>302</v>
      </c>
      <c r="AC4302" t="s">
        <v>6628</v>
      </c>
      <c r="AD4302" t="s">
        <v>40</v>
      </c>
    </row>
    <row r="4303" spans="1:30" x14ac:dyDescent="0.25">
      <c r="A4303" t="s">
        <v>4259</v>
      </c>
      <c r="B4303" t="s">
        <v>392</v>
      </c>
      <c r="C4303" t="s">
        <v>28</v>
      </c>
      <c r="D4303" t="s">
        <v>29</v>
      </c>
      <c r="E4303" t="s">
        <v>393</v>
      </c>
      <c r="F4303" t="s">
        <v>4243</v>
      </c>
      <c r="G4303" t="s">
        <v>4244</v>
      </c>
      <c r="H4303" t="s">
        <v>6354</v>
      </c>
      <c r="I4303" t="s">
        <v>6116</v>
      </c>
      <c r="J4303" t="s">
        <v>4259</v>
      </c>
      <c r="K4303" t="s">
        <v>31</v>
      </c>
      <c r="L4303" t="s">
        <v>31</v>
      </c>
      <c r="M4303" t="s">
        <v>2549</v>
      </c>
      <c r="N4303" t="s">
        <v>43</v>
      </c>
      <c r="O4303" t="s">
        <v>4260</v>
      </c>
      <c r="P4303" t="s">
        <v>911</v>
      </c>
      <c r="Q4303" t="s">
        <v>4261</v>
      </c>
      <c r="R4303" t="s">
        <v>866</v>
      </c>
      <c r="S4303" t="str">
        <f t="shared" si="63"/>
        <v>PAYE CAYRA, FRANCISCO</v>
      </c>
      <c r="T4303" t="s">
        <v>64</v>
      </c>
      <c r="U4303" t="s">
        <v>48</v>
      </c>
      <c r="V4303" t="s">
        <v>2550</v>
      </c>
      <c r="W4303" t="s">
        <v>20064</v>
      </c>
      <c r="X4303" s="126">
        <v>22798</v>
      </c>
      <c r="Y4303" t="s">
        <v>4262</v>
      </c>
      <c r="Z4303" s="126">
        <v>44256</v>
      </c>
      <c r="AA4303" s="126">
        <v>44561</v>
      </c>
      <c r="AB4303" t="s">
        <v>38</v>
      </c>
      <c r="AC4303" t="s">
        <v>39</v>
      </c>
      <c r="AD4303" t="s">
        <v>40</v>
      </c>
    </row>
    <row r="4304" spans="1:30" x14ac:dyDescent="0.25">
      <c r="A4304" t="s">
        <v>4263</v>
      </c>
      <c r="B4304" t="s">
        <v>392</v>
      </c>
      <c r="C4304" t="s">
        <v>28</v>
      </c>
      <c r="D4304" t="s">
        <v>29</v>
      </c>
      <c r="E4304" t="s">
        <v>393</v>
      </c>
      <c r="F4304" t="s">
        <v>4243</v>
      </c>
      <c r="G4304" t="s">
        <v>4244</v>
      </c>
      <c r="H4304" t="s">
        <v>6354</v>
      </c>
      <c r="I4304" t="s">
        <v>6116</v>
      </c>
      <c r="J4304" t="s">
        <v>4263</v>
      </c>
      <c r="K4304" t="s">
        <v>31</v>
      </c>
      <c r="L4304" t="s">
        <v>31</v>
      </c>
      <c r="M4304" t="s">
        <v>42</v>
      </c>
      <c r="N4304" t="s">
        <v>61</v>
      </c>
      <c r="O4304" t="s">
        <v>20065</v>
      </c>
      <c r="P4304" t="s">
        <v>23922</v>
      </c>
      <c r="Q4304" t="s">
        <v>106</v>
      </c>
      <c r="R4304" t="s">
        <v>23923</v>
      </c>
      <c r="S4304" s="189" t="s">
        <v>235</v>
      </c>
      <c r="T4304" t="s">
        <v>64</v>
      </c>
      <c r="U4304" t="s">
        <v>48</v>
      </c>
      <c r="V4304" t="s">
        <v>49</v>
      </c>
      <c r="W4304" t="s">
        <v>23924</v>
      </c>
      <c r="X4304" s="126">
        <v>32361</v>
      </c>
      <c r="Y4304" t="s">
        <v>23925</v>
      </c>
      <c r="Z4304" s="126">
        <v>44256</v>
      </c>
      <c r="AA4304" s="126">
        <v>44561</v>
      </c>
      <c r="AB4304" t="s">
        <v>38</v>
      </c>
      <c r="AC4304" t="s">
        <v>6628</v>
      </c>
      <c r="AD4304" t="s">
        <v>40</v>
      </c>
    </row>
    <row r="4305" spans="1:30" x14ac:dyDescent="0.25">
      <c r="A4305" t="s">
        <v>4266</v>
      </c>
      <c r="B4305" t="s">
        <v>392</v>
      </c>
      <c r="C4305" t="s">
        <v>28</v>
      </c>
      <c r="D4305" t="s">
        <v>29</v>
      </c>
      <c r="E4305" t="s">
        <v>393</v>
      </c>
      <c r="F4305" t="s">
        <v>4243</v>
      </c>
      <c r="G4305" t="s">
        <v>4244</v>
      </c>
      <c r="H4305" t="s">
        <v>6354</v>
      </c>
      <c r="I4305" t="s">
        <v>6116</v>
      </c>
      <c r="J4305" t="s">
        <v>4266</v>
      </c>
      <c r="K4305" t="s">
        <v>31</v>
      </c>
      <c r="L4305" t="s">
        <v>31</v>
      </c>
      <c r="M4305" t="s">
        <v>42</v>
      </c>
      <c r="N4305" t="s">
        <v>43</v>
      </c>
      <c r="O4305" t="s">
        <v>4267</v>
      </c>
      <c r="P4305" t="s">
        <v>167</v>
      </c>
      <c r="Q4305" t="s">
        <v>75</v>
      </c>
      <c r="R4305" t="s">
        <v>2097</v>
      </c>
      <c r="S4305" t="str">
        <f t="shared" si="63"/>
        <v>GALINDO QUISPE, RODOLFO</v>
      </c>
      <c r="T4305" t="s">
        <v>47</v>
      </c>
      <c r="U4305" t="s">
        <v>48</v>
      </c>
      <c r="V4305" t="s">
        <v>49</v>
      </c>
      <c r="W4305" t="s">
        <v>20066</v>
      </c>
      <c r="X4305" s="126">
        <v>26040</v>
      </c>
      <c r="Y4305" t="s">
        <v>4268</v>
      </c>
      <c r="AB4305" t="s">
        <v>38</v>
      </c>
      <c r="AC4305" t="s">
        <v>39</v>
      </c>
      <c r="AD4305" t="s">
        <v>40</v>
      </c>
    </row>
    <row r="4306" spans="1:30" x14ac:dyDescent="0.25">
      <c r="A4306" t="s">
        <v>4269</v>
      </c>
      <c r="B4306" t="s">
        <v>392</v>
      </c>
      <c r="C4306" t="s">
        <v>28</v>
      </c>
      <c r="D4306" t="s">
        <v>29</v>
      </c>
      <c r="E4306" t="s">
        <v>393</v>
      </c>
      <c r="F4306" t="s">
        <v>4243</v>
      </c>
      <c r="G4306" t="s">
        <v>4244</v>
      </c>
      <c r="H4306" t="s">
        <v>6354</v>
      </c>
      <c r="I4306" t="s">
        <v>6116</v>
      </c>
      <c r="J4306" t="s">
        <v>4269</v>
      </c>
      <c r="K4306" t="s">
        <v>31</v>
      </c>
      <c r="L4306" t="s">
        <v>31</v>
      </c>
      <c r="M4306" t="s">
        <v>42</v>
      </c>
      <c r="N4306" t="s">
        <v>43</v>
      </c>
      <c r="O4306" t="s">
        <v>4270</v>
      </c>
      <c r="P4306" t="s">
        <v>4271</v>
      </c>
      <c r="Q4306" t="s">
        <v>1001</v>
      </c>
      <c r="R4306" t="s">
        <v>3308</v>
      </c>
      <c r="S4306" t="str">
        <f t="shared" si="63"/>
        <v>OCHOCHOQUE YANAPA, SABINO</v>
      </c>
      <c r="T4306" t="s">
        <v>64</v>
      </c>
      <c r="U4306" t="s">
        <v>48</v>
      </c>
      <c r="V4306" t="s">
        <v>49</v>
      </c>
      <c r="W4306" t="s">
        <v>20067</v>
      </c>
      <c r="X4306" s="126">
        <v>21190</v>
      </c>
      <c r="Y4306" t="s">
        <v>4272</v>
      </c>
      <c r="AB4306" t="s">
        <v>38</v>
      </c>
      <c r="AC4306" t="s">
        <v>39</v>
      </c>
      <c r="AD4306" t="s">
        <v>40</v>
      </c>
    </row>
    <row r="4307" spans="1:30" x14ac:dyDescent="0.25">
      <c r="A4307" t="s">
        <v>4273</v>
      </c>
      <c r="B4307" t="s">
        <v>392</v>
      </c>
      <c r="C4307" t="s">
        <v>28</v>
      </c>
      <c r="D4307" t="s">
        <v>29</v>
      </c>
      <c r="E4307" t="s">
        <v>393</v>
      </c>
      <c r="F4307" t="s">
        <v>4243</v>
      </c>
      <c r="G4307" t="s">
        <v>4244</v>
      </c>
      <c r="H4307" t="s">
        <v>6354</v>
      </c>
      <c r="I4307" t="s">
        <v>6116</v>
      </c>
      <c r="J4307" t="s">
        <v>4273</v>
      </c>
      <c r="K4307" t="s">
        <v>31</v>
      </c>
      <c r="L4307" t="s">
        <v>31</v>
      </c>
      <c r="M4307" t="s">
        <v>42</v>
      </c>
      <c r="N4307" t="s">
        <v>43</v>
      </c>
      <c r="O4307" t="s">
        <v>2931</v>
      </c>
      <c r="P4307" t="s">
        <v>519</v>
      </c>
      <c r="Q4307" t="s">
        <v>2979</v>
      </c>
      <c r="R4307" t="s">
        <v>189</v>
      </c>
      <c r="S4307" t="str">
        <f t="shared" si="63"/>
        <v>MENDIZABAL GIRON, GLADYS</v>
      </c>
      <c r="T4307" t="s">
        <v>52</v>
      </c>
      <c r="U4307" t="s">
        <v>48</v>
      </c>
      <c r="V4307" t="s">
        <v>49</v>
      </c>
      <c r="W4307" t="s">
        <v>20068</v>
      </c>
      <c r="X4307" s="126">
        <v>21971</v>
      </c>
      <c r="Y4307" t="s">
        <v>4274</v>
      </c>
      <c r="AB4307" t="s">
        <v>38</v>
      </c>
      <c r="AC4307" t="s">
        <v>39</v>
      </c>
      <c r="AD4307" t="s">
        <v>40</v>
      </c>
    </row>
    <row r="4308" spans="1:30" x14ac:dyDescent="0.25">
      <c r="A4308" t="s">
        <v>12846</v>
      </c>
      <c r="B4308" t="s">
        <v>392</v>
      </c>
      <c r="C4308" t="s">
        <v>28</v>
      </c>
      <c r="D4308" t="s">
        <v>29</v>
      </c>
      <c r="E4308" t="s">
        <v>393</v>
      </c>
      <c r="F4308" t="s">
        <v>4243</v>
      </c>
      <c r="G4308" t="s">
        <v>4244</v>
      </c>
      <c r="H4308" t="s">
        <v>6354</v>
      </c>
      <c r="I4308" t="s">
        <v>6116</v>
      </c>
      <c r="J4308" t="s">
        <v>12846</v>
      </c>
      <c r="K4308" t="s">
        <v>31</v>
      </c>
      <c r="L4308" t="s">
        <v>31</v>
      </c>
      <c r="M4308" t="s">
        <v>42</v>
      </c>
      <c r="N4308" t="s">
        <v>61</v>
      </c>
      <c r="O4308" t="s">
        <v>16180</v>
      </c>
      <c r="P4308" t="s">
        <v>494</v>
      </c>
      <c r="Q4308" t="s">
        <v>552</v>
      </c>
      <c r="R4308" t="s">
        <v>421</v>
      </c>
      <c r="S4308" s="189" t="s">
        <v>235</v>
      </c>
      <c r="T4308" t="s">
        <v>64</v>
      </c>
      <c r="U4308" t="s">
        <v>48</v>
      </c>
      <c r="V4308" t="s">
        <v>49</v>
      </c>
      <c r="W4308" t="s">
        <v>23926</v>
      </c>
      <c r="X4308" s="126">
        <v>28296</v>
      </c>
      <c r="Y4308" t="s">
        <v>23927</v>
      </c>
      <c r="Z4308" s="126">
        <v>44256</v>
      </c>
      <c r="AA4308" s="126">
        <v>44561</v>
      </c>
      <c r="AB4308" t="s">
        <v>38</v>
      </c>
      <c r="AC4308" t="s">
        <v>6628</v>
      </c>
      <c r="AD4308" t="s">
        <v>40</v>
      </c>
    </row>
    <row r="4309" spans="1:30" x14ac:dyDescent="0.25">
      <c r="A4309" t="s">
        <v>20069</v>
      </c>
      <c r="B4309" t="s">
        <v>392</v>
      </c>
      <c r="C4309" t="s">
        <v>28</v>
      </c>
      <c r="D4309" t="s">
        <v>29</v>
      </c>
      <c r="E4309" t="s">
        <v>393</v>
      </c>
      <c r="F4309" t="s">
        <v>4243</v>
      </c>
      <c r="G4309" t="s">
        <v>4244</v>
      </c>
      <c r="H4309" t="s">
        <v>6354</v>
      </c>
      <c r="I4309" t="s">
        <v>6116</v>
      </c>
      <c r="J4309" t="s">
        <v>20069</v>
      </c>
      <c r="K4309" t="s">
        <v>31</v>
      </c>
      <c r="L4309" t="s">
        <v>31</v>
      </c>
      <c r="M4309" t="s">
        <v>42</v>
      </c>
      <c r="N4309" t="s">
        <v>61</v>
      </c>
      <c r="O4309" t="s">
        <v>18689</v>
      </c>
      <c r="P4309" t="s">
        <v>193</v>
      </c>
      <c r="Q4309" t="s">
        <v>988</v>
      </c>
      <c r="R4309" t="s">
        <v>21094</v>
      </c>
      <c r="S4309" s="189" t="s">
        <v>235</v>
      </c>
      <c r="T4309" t="s">
        <v>64</v>
      </c>
      <c r="U4309" t="s">
        <v>784</v>
      </c>
      <c r="V4309" t="s">
        <v>49</v>
      </c>
      <c r="W4309" t="s">
        <v>23920</v>
      </c>
      <c r="X4309" s="126">
        <v>34038</v>
      </c>
      <c r="Y4309" t="s">
        <v>23921</v>
      </c>
      <c r="Z4309" s="126">
        <v>44256</v>
      </c>
      <c r="AA4309" s="126">
        <v>44561</v>
      </c>
      <c r="AB4309" t="s">
        <v>2185</v>
      </c>
      <c r="AC4309" t="s">
        <v>6628</v>
      </c>
      <c r="AD4309" t="s">
        <v>40</v>
      </c>
    </row>
    <row r="4310" spans="1:30" x14ac:dyDescent="0.25">
      <c r="A4310" t="s">
        <v>20070</v>
      </c>
      <c r="B4310" t="s">
        <v>392</v>
      </c>
      <c r="C4310" t="s">
        <v>28</v>
      </c>
      <c r="D4310" t="s">
        <v>29</v>
      </c>
      <c r="E4310" t="s">
        <v>393</v>
      </c>
      <c r="F4310" t="s">
        <v>4243</v>
      </c>
      <c r="G4310" t="s">
        <v>4244</v>
      </c>
      <c r="H4310" t="s">
        <v>6354</v>
      </c>
      <c r="I4310" t="s">
        <v>6116</v>
      </c>
      <c r="J4310" t="s">
        <v>20070</v>
      </c>
      <c r="K4310" t="s">
        <v>31</v>
      </c>
      <c r="L4310" t="s">
        <v>31</v>
      </c>
      <c r="M4310" t="s">
        <v>42</v>
      </c>
      <c r="N4310" t="s">
        <v>61</v>
      </c>
      <c r="O4310" t="s">
        <v>18689</v>
      </c>
      <c r="P4310" t="s">
        <v>23916</v>
      </c>
      <c r="Q4310" t="s">
        <v>21735</v>
      </c>
      <c r="R4310" t="s">
        <v>23917</v>
      </c>
      <c r="S4310" s="189" t="s">
        <v>235</v>
      </c>
      <c r="T4310" t="s">
        <v>64</v>
      </c>
      <c r="U4310" t="s">
        <v>784</v>
      </c>
      <c r="V4310" t="s">
        <v>49</v>
      </c>
      <c r="W4310" t="s">
        <v>23918</v>
      </c>
      <c r="X4310" s="126">
        <v>28335</v>
      </c>
      <c r="Y4310" t="s">
        <v>23919</v>
      </c>
      <c r="Z4310" s="126">
        <v>44256</v>
      </c>
      <c r="AA4310" s="126">
        <v>44561</v>
      </c>
      <c r="AB4310" t="s">
        <v>2185</v>
      </c>
      <c r="AC4310" t="s">
        <v>6628</v>
      </c>
      <c r="AD4310" t="s">
        <v>40</v>
      </c>
    </row>
    <row r="4311" spans="1:30" x14ac:dyDescent="0.25">
      <c r="A4311" t="s">
        <v>20071</v>
      </c>
      <c r="B4311" t="s">
        <v>392</v>
      </c>
      <c r="C4311" t="s">
        <v>28</v>
      </c>
      <c r="D4311" t="s">
        <v>29</v>
      </c>
      <c r="E4311" t="s">
        <v>393</v>
      </c>
      <c r="F4311" t="s">
        <v>4243</v>
      </c>
      <c r="G4311" t="s">
        <v>4244</v>
      </c>
      <c r="H4311" t="s">
        <v>6354</v>
      </c>
      <c r="I4311" t="s">
        <v>6116</v>
      </c>
      <c r="J4311" t="s">
        <v>20071</v>
      </c>
      <c r="K4311" t="s">
        <v>31</v>
      </c>
      <c r="L4311" t="s">
        <v>31</v>
      </c>
      <c r="M4311" t="s">
        <v>42</v>
      </c>
      <c r="N4311" t="s">
        <v>61</v>
      </c>
      <c r="O4311" t="s">
        <v>18689</v>
      </c>
      <c r="P4311" t="s">
        <v>339</v>
      </c>
      <c r="Q4311" t="s">
        <v>191</v>
      </c>
      <c r="R4311" t="s">
        <v>23928</v>
      </c>
      <c r="S4311" s="189" t="s">
        <v>235</v>
      </c>
      <c r="T4311" t="s">
        <v>64</v>
      </c>
      <c r="U4311" t="s">
        <v>860</v>
      </c>
      <c r="V4311" t="s">
        <v>49</v>
      </c>
      <c r="W4311" t="s">
        <v>23929</v>
      </c>
      <c r="X4311" s="126">
        <v>31524</v>
      </c>
      <c r="Y4311" t="s">
        <v>23930</v>
      </c>
      <c r="Z4311" s="126">
        <v>44256</v>
      </c>
      <c r="AA4311" s="126">
        <v>44561</v>
      </c>
      <c r="AB4311" t="s">
        <v>2185</v>
      </c>
      <c r="AC4311" t="s">
        <v>6628</v>
      </c>
      <c r="AD4311" t="s">
        <v>40</v>
      </c>
    </row>
    <row r="4312" spans="1:30" x14ac:dyDescent="0.25">
      <c r="A4312" t="s">
        <v>20072</v>
      </c>
      <c r="B4312" t="s">
        <v>392</v>
      </c>
      <c r="C4312" t="s">
        <v>28</v>
      </c>
      <c r="D4312" t="s">
        <v>29</v>
      </c>
      <c r="E4312" t="s">
        <v>393</v>
      </c>
      <c r="F4312" t="s">
        <v>4243</v>
      </c>
      <c r="G4312" t="s">
        <v>4244</v>
      </c>
      <c r="H4312" t="s">
        <v>6354</v>
      </c>
      <c r="I4312" t="s">
        <v>6116</v>
      </c>
      <c r="J4312" t="s">
        <v>20072</v>
      </c>
      <c r="K4312" t="s">
        <v>31</v>
      </c>
      <c r="L4312" t="s">
        <v>31</v>
      </c>
      <c r="M4312" t="s">
        <v>42</v>
      </c>
      <c r="N4312" t="s">
        <v>61</v>
      </c>
      <c r="O4312" t="s">
        <v>18689</v>
      </c>
      <c r="P4312" t="s">
        <v>152</v>
      </c>
      <c r="Q4312" t="s">
        <v>75</v>
      </c>
      <c r="R4312" t="s">
        <v>23931</v>
      </c>
      <c r="S4312" s="189" t="s">
        <v>235</v>
      </c>
      <c r="T4312" t="s">
        <v>64</v>
      </c>
      <c r="U4312" t="s">
        <v>860</v>
      </c>
      <c r="V4312" t="s">
        <v>49</v>
      </c>
      <c r="W4312" t="s">
        <v>23932</v>
      </c>
      <c r="X4312" s="126">
        <v>27163</v>
      </c>
      <c r="Y4312" t="s">
        <v>23933</v>
      </c>
      <c r="Z4312" s="126">
        <v>44256</v>
      </c>
      <c r="AA4312" s="126">
        <v>44561</v>
      </c>
      <c r="AB4312" t="s">
        <v>2185</v>
      </c>
      <c r="AC4312" t="s">
        <v>6628</v>
      </c>
      <c r="AD4312" t="s">
        <v>40</v>
      </c>
    </row>
    <row r="4313" spans="1:30" x14ac:dyDescent="0.25">
      <c r="A4313" t="s">
        <v>20073</v>
      </c>
      <c r="B4313" t="s">
        <v>392</v>
      </c>
      <c r="C4313" t="s">
        <v>28</v>
      </c>
      <c r="D4313" t="s">
        <v>29</v>
      </c>
      <c r="E4313" t="s">
        <v>393</v>
      </c>
      <c r="F4313" t="s">
        <v>4243</v>
      </c>
      <c r="G4313" t="s">
        <v>4244</v>
      </c>
      <c r="H4313" t="s">
        <v>6354</v>
      </c>
      <c r="I4313" t="s">
        <v>6116</v>
      </c>
      <c r="J4313" t="s">
        <v>20073</v>
      </c>
      <c r="K4313" t="s">
        <v>31</v>
      </c>
      <c r="L4313" t="s">
        <v>31</v>
      </c>
      <c r="M4313" t="s">
        <v>42</v>
      </c>
      <c r="N4313" t="s">
        <v>61</v>
      </c>
      <c r="O4313" t="s">
        <v>18689</v>
      </c>
      <c r="P4313" t="s">
        <v>11730</v>
      </c>
      <c r="Q4313" t="s">
        <v>11730</v>
      </c>
      <c r="R4313" t="s">
        <v>23910</v>
      </c>
      <c r="S4313" s="189" t="s">
        <v>235</v>
      </c>
      <c r="T4313" t="s">
        <v>64</v>
      </c>
      <c r="U4313" t="s">
        <v>2663</v>
      </c>
      <c r="V4313" t="s">
        <v>49</v>
      </c>
      <c r="W4313" t="s">
        <v>23911</v>
      </c>
      <c r="X4313" s="126">
        <v>25906</v>
      </c>
      <c r="Y4313" t="s">
        <v>23912</v>
      </c>
      <c r="Z4313" s="126">
        <v>44260</v>
      </c>
      <c r="AA4313" s="126">
        <v>44561</v>
      </c>
      <c r="AB4313" t="s">
        <v>2185</v>
      </c>
      <c r="AC4313" t="s">
        <v>6628</v>
      </c>
      <c r="AD4313" t="s">
        <v>40</v>
      </c>
    </row>
    <row r="4314" spans="1:30" x14ac:dyDescent="0.25">
      <c r="A4314" t="s">
        <v>4275</v>
      </c>
      <c r="B4314" t="s">
        <v>392</v>
      </c>
      <c r="C4314" t="s">
        <v>28</v>
      </c>
      <c r="D4314" t="s">
        <v>29</v>
      </c>
      <c r="E4314" t="s">
        <v>393</v>
      </c>
      <c r="F4314" t="s">
        <v>4243</v>
      </c>
      <c r="G4314" t="s">
        <v>4244</v>
      </c>
      <c r="H4314" t="s">
        <v>6354</v>
      </c>
      <c r="I4314" t="s">
        <v>6116</v>
      </c>
      <c r="J4314" t="s">
        <v>4275</v>
      </c>
      <c r="K4314" t="s">
        <v>31</v>
      </c>
      <c r="L4314" t="s">
        <v>77</v>
      </c>
      <c r="M4314" t="s">
        <v>77</v>
      </c>
      <c r="N4314" t="s">
        <v>43</v>
      </c>
      <c r="O4314" t="s">
        <v>4276</v>
      </c>
      <c r="P4314" t="s">
        <v>226</v>
      </c>
      <c r="Q4314" t="s">
        <v>456</v>
      </c>
      <c r="R4314" t="s">
        <v>4277</v>
      </c>
      <c r="S4314" t="str">
        <f t="shared" si="63"/>
        <v>ARCE VILLASANTE, EDITH DORA</v>
      </c>
      <c r="T4314" t="s">
        <v>41</v>
      </c>
      <c r="U4314" t="s">
        <v>48</v>
      </c>
      <c r="V4314" t="s">
        <v>49</v>
      </c>
      <c r="W4314" t="s">
        <v>20074</v>
      </c>
      <c r="X4314" s="126">
        <v>27214</v>
      </c>
      <c r="Y4314" t="s">
        <v>4278</v>
      </c>
      <c r="AB4314" t="s">
        <v>38</v>
      </c>
      <c r="AC4314" t="s">
        <v>80</v>
      </c>
      <c r="AD4314" t="s">
        <v>40</v>
      </c>
    </row>
    <row r="4315" spans="1:30" x14ac:dyDescent="0.25">
      <c r="A4315" t="s">
        <v>4279</v>
      </c>
      <c r="B4315" t="s">
        <v>392</v>
      </c>
      <c r="C4315" t="s">
        <v>28</v>
      </c>
      <c r="D4315" t="s">
        <v>29</v>
      </c>
      <c r="E4315" t="s">
        <v>393</v>
      </c>
      <c r="F4315" t="s">
        <v>4243</v>
      </c>
      <c r="G4315" t="s">
        <v>4244</v>
      </c>
      <c r="H4315" t="s">
        <v>6354</v>
      </c>
      <c r="I4315" t="s">
        <v>6116</v>
      </c>
      <c r="J4315" t="s">
        <v>4279</v>
      </c>
      <c r="K4315" t="s">
        <v>90</v>
      </c>
      <c r="L4315" t="s">
        <v>91</v>
      </c>
      <c r="M4315" t="s">
        <v>96</v>
      </c>
      <c r="N4315" t="s">
        <v>43</v>
      </c>
      <c r="O4315" t="s">
        <v>4280</v>
      </c>
      <c r="P4315" t="s">
        <v>494</v>
      </c>
      <c r="Q4315" t="s">
        <v>75</v>
      </c>
      <c r="R4315" t="s">
        <v>6485</v>
      </c>
      <c r="S4315" t="str">
        <f t="shared" si="63"/>
        <v>CALSIN QUISPE, WILE</v>
      </c>
      <c r="T4315" t="s">
        <v>102</v>
      </c>
      <c r="U4315" t="s">
        <v>37</v>
      </c>
      <c r="V4315" t="s">
        <v>49</v>
      </c>
      <c r="W4315" t="s">
        <v>20075</v>
      </c>
      <c r="X4315" s="126">
        <v>30096</v>
      </c>
      <c r="Y4315" t="s">
        <v>6486</v>
      </c>
      <c r="AB4315" t="s">
        <v>38</v>
      </c>
      <c r="AC4315" t="s">
        <v>95</v>
      </c>
      <c r="AD4315" t="s">
        <v>40</v>
      </c>
    </row>
    <row r="4316" spans="1:30" x14ac:dyDescent="0.25">
      <c r="A4316" t="s">
        <v>20076</v>
      </c>
      <c r="B4316" t="s">
        <v>392</v>
      </c>
      <c r="C4316" t="s">
        <v>28</v>
      </c>
      <c r="D4316" t="s">
        <v>29</v>
      </c>
      <c r="E4316" t="s">
        <v>393</v>
      </c>
      <c r="F4316" t="s">
        <v>4243</v>
      </c>
      <c r="G4316" t="s">
        <v>4244</v>
      </c>
      <c r="H4316" t="s">
        <v>6354</v>
      </c>
      <c r="I4316" t="s">
        <v>6116</v>
      </c>
      <c r="J4316" t="s">
        <v>20076</v>
      </c>
      <c r="K4316" t="s">
        <v>773</v>
      </c>
      <c r="L4316" t="s">
        <v>6405</v>
      </c>
      <c r="M4316" t="s">
        <v>16104</v>
      </c>
      <c r="N4316" t="s">
        <v>61</v>
      </c>
      <c r="O4316" t="s">
        <v>16095</v>
      </c>
      <c r="P4316" t="s">
        <v>23934</v>
      </c>
      <c r="Q4316" t="s">
        <v>926</v>
      </c>
      <c r="R4316" t="s">
        <v>4282</v>
      </c>
      <c r="S4316" s="189" t="s">
        <v>235</v>
      </c>
      <c r="T4316" t="s">
        <v>775</v>
      </c>
      <c r="U4316" t="s">
        <v>776</v>
      </c>
      <c r="V4316" t="s">
        <v>49</v>
      </c>
      <c r="W4316" t="s">
        <v>23935</v>
      </c>
      <c r="X4316" s="126">
        <v>28062</v>
      </c>
      <c r="Y4316" t="s">
        <v>258</v>
      </c>
      <c r="Z4316" s="126">
        <v>44197</v>
      </c>
      <c r="AA4316" s="126">
        <v>44561</v>
      </c>
      <c r="AB4316" t="s">
        <v>119</v>
      </c>
      <c r="AC4316" t="s">
        <v>777</v>
      </c>
      <c r="AD4316" t="s">
        <v>40</v>
      </c>
    </row>
    <row r="4317" spans="1:30" x14ac:dyDescent="0.25">
      <c r="A4317" t="s">
        <v>20077</v>
      </c>
      <c r="B4317" t="s">
        <v>392</v>
      </c>
      <c r="C4317" t="s">
        <v>28</v>
      </c>
      <c r="D4317" t="s">
        <v>29</v>
      </c>
      <c r="E4317" t="s">
        <v>393</v>
      </c>
      <c r="F4317" t="s">
        <v>4243</v>
      </c>
      <c r="G4317" t="s">
        <v>4244</v>
      </c>
      <c r="H4317" t="s">
        <v>6354</v>
      </c>
      <c r="I4317" t="s">
        <v>6116</v>
      </c>
      <c r="J4317" t="s">
        <v>20077</v>
      </c>
      <c r="K4317" t="s">
        <v>773</v>
      </c>
      <c r="L4317" t="s">
        <v>6405</v>
      </c>
      <c r="M4317" t="s">
        <v>16109</v>
      </c>
      <c r="N4317" t="s">
        <v>61</v>
      </c>
      <c r="O4317" t="s">
        <v>16110</v>
      </c>
      <c r="P4317" t="s">
        <v>75</v>
      </c>
      <c r="Q4317" t="s">
        <v>218</v>
      </c>
      <c r="R4317" t="s">
        <v>23936</v>
      </c>
      <c r="S4317" s="189" t="s">
        <v>235</v>
      </c>
      <c r="T4317" t="s">
        <v>775</v>
      </c>
      <c r="U4317" t="s">
        <v>776</v>
      </c>
      <c r="V4317" t="s">
        <v>49</v>
      </c>
      <c r="W4317" t="s">
        <v>23937</v>
      </c>
      <c r="X4317" s="126">
        <v>33168</v>
      </c>
      <c r="Y4317" t="s">
        <v>23938</v>
      </c>
      <c r="Z4317" s="126">
        <v>44409</v>
      </c>
      <c r="AA4317" s="126">
        <v>44561</v>
      </c>
      <c r="AB4317" t="s">
        <v>119</v>
      </c>
      <c r="AC4317" t="s">
        <v>777</v>
      </c>
      <c r="AD4317" t="s">
        <v>40</v>
      </c>
    </row>
    <row r="4318" spans="1:30" x14ac:dyDescent="0.25">
      <c r="A4318" t="s">
        <v>14494</v>
      </c>
      <c r="B4318" t="s">
        <v>407</v>
      </c>
      <c r="C4318" t="s">
        <v>28</v>
      </c>
      <c r="D4318" t="s">
        <v>29</v>
      </c>
      <c r="E4318" t="s">
        <v>234</v>
      </c>
      <c r="F4318" t="s">
        <v>4283</v>
      </c>
      <c r="G4318" t="s">
        <v>4284</v>
      </c>
      <c r="H4318" t="s">
        <v>6354</v>
      </c>
      <c r="I4318" t="s">
        <v>630</v>
      </c>
      <c r="J4318" t="s">
        <v>14494</v>
      </c>
      <c r="K4318" t="s">
        <v>31</v>
      </c>
      <c r="L4318" t="s">
        <v>32</v>
      </c>
      <c r="M4318" t="s">
        <v>33</v>
      </c>
      <c r="N4318" t="s">
        <v>34</v>
      </c>
      <c r="O4318" t="s">
        <v>4285</v>
      </c>
      <c r="P4318" t="s">
        <v>797</v>
      </c>
      <c r="Q4318" t="s">
        <v>126</v>
      </c>
      <c r="R4318" t="s">
        <v>4286</v>
      </c>
      <c r="S4318" t="str">
        <f t="shared" si="63"/>
        <v>SARDON FLORES, WALDO</v>
      </c>
      <c r="T4318" t="s">
        <v>59</v>
      </c>
      <c r="U4318" t="s">
        <v>37</v>
      </c>
      <c r="V4318" t="s">
        <v>6613</v>
      </c>
      <c r="W4318" t="s">
        <v>20078</v>
      </c>
      <c r="X4318" s="126">
        <v>25554</v>
      </c>
      <c r="Y4318" t="s">
        <v>4287</v>
      </c>
      <c r="Z4318" s="126">
        <v>42064</v>
      </c>
      <c r="AA4318" s="126">
        <v>43159</v>
      </c>
      <c r="AB4318" t="s">
        <v>38</v>
      </c>
      <c r="AC4318" t="s">
        <v>39</v>
      </c>
      <c r="AD4318" t="s">
        <v>40</v>
      </c>
    </row>
    <row r="4319" spans="1:30" x14ac:dyDescent="0.25">
      <c r="A4319" t="s">
        <v>4288</v>
      </c>
      <c r="B4319" t="s">
        <v>407</v>
      </c>
      <c r="C4319" t="s">
        <v>28</v>
      </c>
      <c r="D4319" t="s">
        <v>29</v>
      </c>
      <c r="E4319" t="s">
        <v>234</v>
      </c>
      <c r="F4319" t="s">
        <v>4283</v>
      </c>
      <c r="G4319" t="s">
        <v>4284</v>
      </c>
      <c r="H4319" t="s">
        <v>6354</v>
      </c>
      <c r="I4319" t="s">
        <v>630</v>
      </c>
      <c r="J4319" t="s">
        <v>4288</v>
      </c>
      <c r="K4319" t="s">
        <v>31</v>
      </c>
      <c r="L4319" t="s">
        <v>31</v>
      </c>
      <c r="M4319" t="s">
        <v>2549</v>
      </c>
      <c r="N4319" t="s">
        <v>43</v>
      </c>
      <c r="O4319" t="s">
        <v>3349</v>
      </c>
      <c r="P4319" t="s">
        <v>330</v>
      </c>
      <c r="Q4319" t="s">
        <v>681</v>
      </c>
      <c r="R4319" t="s">
        <v>263</v>
      </c>
      <c r="S4319" t="str">
        <f t="shared" si="63"/>
        <v>COAQUIRA TIPO, EDITH</v>
      </c>
      <c r="T4319" t="s">
        <v>64</v>
      </c>
      <c r="U4319" t="s">
        <v>48</v>
      </c>
      <c r="V4319" t="s">
        <v>2550</v>
      </c>
      <c r="W4319" t="s">
        <v>20079</v>
      </c>
      <c r="X4319" s="126">
        <v>25808</v>
      </c>
      <c r="Y4319" t="s">
        <v>4289</v>
      </c>
      <c r="Z4319" s="126">
        <v>44256</v>
      </c>
      <c r="AA4319" s="126">
        <v>44561</v>
      </c>
      <c r="AB4319" t="s">
        <v>38</v>
      </c>
      <c r="AC4319" t="s">
        <v>39</v>
      </c>
      <c r="AD4319" t="s">
        <v>40</v>
      </c>
    </row>
    <row r="4320" spans="1:30" x14ac:dyDescent="0.25">
      <c r="B4320" t="s">
        <v>407</v>
      </c>
      <c r="C4320" t="s">
        <v>28</v>
      </c>
      <c r="D4320" t="s">
        <v>29</v>
      </c>
      <c r="E4320" t="s">
        <v>234</v>
      </c>
      <c r="F4320" t="s">
        <v>4283</v>
      </c>
      <c r="G4320" t="s">
        <v>4284</v>
      </c>
      <c r="H4320" t="s">
        <v>6354</v>
      </c>
      <c r="I4320" t="s">
        <v>630</v>
      </c>
      <c r="J4320" t="s">
        <v>4288</v>
      </c>
      <c r="K4320" t="s">
        <v>31</v>
      </c>
      <c r="L4320" t="s">
        <v>31</v>
      </c>
      <c r="M4320" t="s">
        <v>42</v>
      </c>
      <c r="N4320" t="s">
        <v>61</v>
      </c>
      <c r="O4320" t="s">
        <v>20080</v>
      </c>
      <c r="P4320" t="s">
        <v>22147</v>
      </c>
      <c r="Q4320" t="s">
        <v>75</v>
      </c>
      <c r="R4320" t="s">
        <v>23939</v>
      </c>
      <c r="S4320" s="189" t="s">
        <v>235</v>
      </c>
      <c r="T4320" t="s">
        <v>64</v>
      </c>
      <c r="U4320" t="s">
        <v>784</v>
      </c>
      <c r="V4320" t="s">
        <v>49</v>
      </c>
      <c r="W4320" t="s">
        <v>23940</v>
      </c>
      <c r="X4320" s="126">
        <v>31442</v>
      </c>
      <c r="Y4320" t="s">
        <v>23941</v>
      </c>
      <c r="Z4320" s="126">
        <v>44256</v>
      </c>
      <c r="AA4320" s="126">
        <v>44561</v>
      </c>
      <c r="AB4320" t="s">
        <v>302</v>
      </c>
      <c r="AC4320" t="s">
        <v>6628</v>
      </c>
      <c r="AD4320" t="s">
        <v>40</v>
      </c>
    </row>
    <row r="4321" spans="1:30" x14ac:dyDescent="0.25">
      <c r="A4321" t="s">
        <v>14495</v>
      </c>
      <c r="B4321" t="s">
        <v>407</v>
      </c>
      <c r="C4321" t="s">
        <v>28</v>
      </c>
      <c r="D4321" t="s">
        <v>29</v>
      </c>
      <c r="E4321" t="s">
        <v>234</v>
      </c>
      <c r="F4321" t="s">
        <v>4283</v>
      </c>
      <c r="G4321" t="s">
        <v>4284</v>
      </c>
      <c r="H4321" t="s">
        <v>6354</v>
      </c>
      <c r="I4321" t="s">
        <v>630</v>
      </c>
      <c r="J4321" t="s">
        <v>14495</v>
      </c>
      <c r="K4321" t="s">
        <v>31</v>
      </c>
      <c r="L4321" t="s">
        <v>31</v>
      </c>
      <c r="M4321" t="s">
        <v>2549</v>
      </c>
      <c r="N4321" t="s">
        <v>43</v>
      </c>
      <c r="O4321" t="s">
        <v>53</v>
      </c>
      <c r="P4321" t="s">
        <v>436</v>
      </c>
      <c r="Q4321" t="s">
        <v>536</v>
      </c>
      <c r="R4321" t="s">
        <v>359</v>
      </c>
      <c r="S4321" t="str">
        <f t="shared" si="63"/>
        <v>TINTAYA ZAPANA, DORIS</v>
      </c>
      <c r="T4321" t="s">
        <v>52</v>
      </c>
      <c r="U4321" t="s">
        <v>48</v>
      </c>
      <c r="V4321" t="s">
        <v>2550</v>
      </c>
      <c r="W4321" t="s">
        <v>20081</v>
      </c>
      <c r="X4321" s="126">
        <v>25795</v>
      </c>
      <c r="Y4321" t="s">
        <v>4308</v>
      </c>
      <c r="Z4321" s="126">
        <v>44256</v>
      </c>
      <c r="AA4321" s="126">
        <v>44561</v>
      </c>
      <c r="AB4321" t="s">
        <v>38</v>
      </c>
      <c r="AC4321" t="s">
        <v>39</v>
      </c>
      <c r="AD4321" t="s">
        <v>40</v>
      </c>
    </row>
    <row r="4322" spans="1:30" x14ac:dyDescent="0.25">
      <c r="B4322" t="s">
        <v>407</v>
      </c>
      <c r="C4322" t="s">
        <v>28</v>
      </c>
      <c r="D4322" t="s">
        <v>29</v>
      </c>
      <c r="E4322" t="s">
        <v>234</v>
      </c>
      <c r="F4322" t="s">
        <v>4283</v>
      </c>
      <c r="G4322" t="s">
        <v>4284</v>
      </c>
      <c r="H4322" t="s">
        <v>6354</v>
      </c>
      <c r="I4322" t="s">
        <v>630</v>
      </c>
      <c r="J4322" t="s">
        <v>14495</v>
      </c>
      <c r="K4322" t="s">
        <v>31</v>
      </c>
      <c r="L4322" t="s">
        <v>31</v>
      </c>
      <c r="M4322" t="s">
        <v>42</v>
      </c>
      <c r="N4322" t="s">
        <v>61</v>
      </c>
      <c r="O4322" t="s">
        <v>20082</v>
      </c>
      <c r="P4322" t="s">
        <v>237</v>
      </c>
      <c r="Q4322" t="s">
        <v>106</v>
      </c>
      <c r="R4322" t="s">
        <v>23942</v>
      </c>
      <c r="S4322" s="189" t="s">
        <v>235</v>
      </c>
      <c r="T4322" t="s">
        <v>64</v>
      </c>
      <c r="U4322" t="s">
        <v>784</v>
      </c>
      <c r="V4322" t="s">
        <v>49</v>
      </c>
      <c r="W4322" t="s">
        <v>23943</v>
      </c>
      <c r="X4322" s="126">
        <v>34716</v>
      </c>
      <c r="Y4322" t="s">
        <v>23944</v>
      </c>
      <c r="Z4322" s="126">
        <v>44256</v>
      </c>
      <c r="AA4322" s="126">
        <v>44561</v>
      </c>
      <c r="AB4322" t="s">
        <v>302</v>
      </c>
      <c r="AC4322" t="s">
        <v>6628</v>
      </c>
      <c r="AD4322" t="s">
        <v>40</v>
      </c>
    </row>
    <row r="4323" spans="1:30" x14ac:dyDescent="0.25">
      <c r="A4323" t="s">
        <v>14496</v>
      </c>
      <c r="B4323" t="s">
        <v>407</v>
      </c>
      <c r="C4323" t="s">
        <v>28</v>
      </c>
      <c r="D4323" t="s">
        <v>29</v>
      </c>
      <c r="E4323" t="s">
        <v>234</v>
      </c>
      <c r="F4323" t="s">
        <v>4283</v>
      </c>
      <c r="G4323" t="s">
        <v>4284</v>
      </c>
      <c r="H4323" t="s">
        <v>6354</v>
      </c>
      <c r="I4323" t="s">
        <v>630</v>
      </c>
      <c r="J4323" t="s">
        <v>14496</v>
      </c>
      <c r="K4323" t="s">
        <v>31</v>
      </c>
      <c r="L4323" t="s">
        <v>31</v>
      </c>
      <c r="M4323" t="s">
        <v>42</v>
      </c>
      <c r="N4323" t="s">
        <v>43</v>
      </c>
      <c r="O4323" t="s">
        <v>53</v>
      </c>
      <c r="P4323" t="s">
        <v>301</v>
      </c>
      <c r="Q4323" t="s">
        <v>75</v>
      </c>
      <c r="R4323" t="s">
        <v>4306</v>
      </c>
      <c r="S4323" t="str">
        <f t="shared" si="63"/>
        <v>TAPIA QUISPE, JUANA GUALBERTA</v>
      </c>
      <c r="T4323" t="s">
        <v>47</v>
      </c>
      <c r="U4323" t="s">
        <v>48</v>
      </c>
      <c r="V4323" t="s">
        <v>49</v>
      </c>
      <c r="W4323" t="s">
        <v>20083</v>
      </c>
      <c r="X4323" s="126">
        <v>22474</v>
      </c>
      <c r="Y4323" t="s">
        <v>4307</v>
      </c>
      <c r="AB4323" t="s">
        <v>38</v>
      </c>
      <c r="AC4323" t="s">
        <v>39</v>
      </c>
      <c r="AD4323" t="s">
        <v>40</v>
      </c>
    </row>
    <row r="4324" spans="1:30" x14ac:dyDescent="0.25">
      <c r="A4324" t="s">
        <v>14497</v>
      </c>
      <c r="B4324" t="s">
        <v>407</v>
      </c>
      <c r="C4324" t="s">
        <v>28</v>
      </c>
      <c r="D4324" t="s">
        <v>29</v>
      </c>
      <c r="E4324" t="s">
        <v>234</v>
      </c>
      <c r="F4324" t="s">
        <v>4283</v>
      </c>
      <c r="G4324" t="s">
        <v>4284</v>
      </c>
      <c r="H4324" t="s">
        <v>6354</v>
      </c>
      <c r="I4324" t="s">
        <v>630</v>
      </c>
      <c r="J4324" t="s">
        <v>14497</v>
      </c>
      <c r="K4324" t="s">
        <v>31</v>
      </c>
      <c r="L4324" t="s">
        <v>31</v>
      </c>
      <c r="M4324" t="s">
        <v>42</v>
      </c>
      <c r="N4324" t="s">
        <v>43</v>
      </c>
      <c r="O4324" t="s">
        <v>4310</v>
      </c>
      <c r="P4324" t="s">
        <v>4311</v>
      </c>
      <c r="Q4324" t="s">
        <v>608</v>
      </c>
      <c r="R4324" t="s">
        <v>529</v>
      </c>
      <c r="S4324" t="str">
        <f t="shared" si="63"/>
        <v>COPAJA AROCUTIPA, JORGE</v>
      </c>
      <c r="T4324" t="s">
        <v>47</v>
      </c>
      <c r="U4324" t="s">
        <v>48</v>
      </c>
      <c r="V4324" t="s">
        <v>49</v>
      </c>
      <c r="W4324" t="s">
        <v>20084</v>
      </c>
      <c r="X4324" s="126">
        <v>25775</v>
      </c>
      <c r="Y4324" t="s">
        <v>4312</v>
      </c>
      <c r="AB4324" t="s">
        <v>38</v>
      </c>
      <c r="AC4324" t="s">
        <v>39</v>
      </c>
      <c r="AD4324" t="s">
        <v>40</v>
      </c>
    </row>
    <row r="4325" spans="1:30" x14ac:dyDescent="0.25">
      <c r="A4325" t="s">
        <v>14498</v>
      </c>
      <c r="B4325" t="s">
        <v>407</v>
      </c>
      <c r="C4325" t="s">
        <v>28</v>
      </c>
      <c r="D4325" t="s">
        <v>29</v>
      </c>
      <c r="E4325" t="s">
        <v>234</v>
      </c>
      <c r="F4325" t="s">
        <v>4283</v>
      </c>
      <c r="G4325" t="s">
        <v>4284</v>
      </c>
      <c r="H4325" t="s">
        <v>6354</v>
      </c>
      <c r="I4325" t="s">
        <v>630</v>
      </c>
      <c r="J4325" t="s">
        <v>14498</v>
      </c>
      <c r="K4325" t="s">
        <v>31</v>
      </c>
      <c r="L4325" t="s">
        <v>31</v>
      </c>
      <c r="M4325" t="s">
        <v>42</v>
      </c>
      <c r="N4325" t="s">
        <v>43</v>
      </c>
      <c r="O4325" t="s">
        <v>53</v>
      </c>
      <c r="P4325" t="s">
        <v>518</v>
      </c>
      <c r="Q4325" t="s">
        <v>105</v>
      </c>
      <c r="R4325" t="s">
        <v>4295</v>
      </c>
      <c r="S4325" t="str">
        <f t="shared" si="63"/>
        <v>GALVEZ CHAMBI, ROSA MERY</v>
      </c>
      <c r="T4325" t="s">
        <v>52</v>
      </c>
      <c r="U4325" t="s">
        <v>48</v>
      </c>
      <c r="V4325" t="s">
        <v>49</v>
      </c>
      <c r="W4325" t="s">
        <v>20085</v>
      </c>
      <c r="X4325" s="126">
        <v>24280</v>
      </c>
      <c r="Y4325" t="s">
        <v>4296</v>
      </c>
      <c r="AB4325" t="s">
        <v>38</v>
      </c>
      <c r="AC4325" t="s">
        <v>39</v>
      </c>
      <c r="AD4325" t="s">
        <v>40</v>
      </c>
    </row>
    <row r="4326" spans="1:30" x14ac:dyDescent="0.25">
      <c r="A4326" t="s">
        <v>14499</v>
      </c>
      <c r="B4326" t="s">
        <v>407</v>
      </c>
      <c r="C4326" t="s">
        <v>28</v>
      </c>
      <c r="D4326" t="s">
        <v>29</v>
      </c>
      <c r="E4326" t="s">
        <v>234</v>
      </c>
      <c r="F4326" t="s">
        <v>4283</v>
      </c>
      <c r="G4326" t="s">
        <v>4284</v>
      </c>
      <c r="H4326" t="s">
        <v>6354</v>
      </c>
      <c r="I4326" t="s">
        <v>630</v>
      </c>
      <c r="J4326" t="s">
        <v>14499</v>
      </c>
      <c r="K4326" t="s">
        <v>31</v>
      </c>
      <c r="L4326" t="s">
        <v>31</v>
      </c>
      <c r="M4326" t="s">
        <v>42</v>
      </c>
      <c r="N4326" t="s">
        <v>43</v>
      </c>
      <c r="O4326" t="s">
        <v>53</v>
      </c>
      <c r="P4326" t="s">
        <v>138</v>
      </c>
      <c r="Q4326" t="s">
        <v>696</v>
      </c>
      <c r="R4326" t="s">
        <v>810</v>
      </c>
      <c r="S4326" t="str">
        <f t="shared" si="63"/>
        <v>GONZALES MENA, BERTHA</v>
      </c>
      <c r="T4326" t="s">
        <v>59</v>
      </c>
      <c r="U4326" t="s">
        <v>48</v>
      </c>
      <c r="V4326" t="s">
        <v>49</v>
      </c>
      <c r="W4326" t="s">
        <v>20086</v>
      </c>
      <c r="X4326" s="126">
        <v>22148</v>
      </c>
      <c r="Y4326" t="s">
        <v>4297</v>
      </c>
      <c r="AB4326" t="s">
        <v>38</v>
      </c>
      <c r="AC4326" t="s">
        <v>39</v>
      </c>
      <c r="AD4326" t="s">
        <v>40</v>
      </c>
    </row>
    <row r="4327" spans="1:30" x14ac:dyDescent="0.25">
      <c r="A4327" t="s">
        <v>14500</v>
      </c>
      <c r="B4327" t="s">
        <v>407</v>
      </c>
      <c r="C4327" t="s">
        <v>28</v>
      </c>
      <c r="D4327" t="s">
        <v>29</v>
      </c>
      <c r="E4327" t="s">
        <v>234</v>
      </c>
      <c r="F4327" t="s">
        <v>4283</v>
      </c>
      <c r="G4327" t="s">
        <v>4284</v>
      </c>
      <c r="H4327" t="s">
        <v>6354</v>
      </c>
      <c r="I4327" t="s">
        <v>630</v>
      </c>
      <c r="J4327" t="s">
        <v>14500</v>
      </c>
      <c r="K4327" t="s">
        <v>31</v>
      </c>
      <c r="L4327" t="s">
        <v>31</v>
      </c>
      <c r="M4327" t="s">
        <v>42</v>
      </c>
      <c r="N4327" t="s">
        <v>61</v>
      </c>
      <c r="O4327" t="s">
        <v>4294</v>
      </c>
      <c r="P4327" t="s">
        <v>588</v>
      </c>
      <c r="Q4327" t="s">
        <v>325</v>
      </c>
      <c r="R4327" t="s">
        <v>23945</v>
      </c>
      <c r="S4327" s="189" t="s">
        <v>235</v>
      </c>
      <c r="T4327" t="s">
        <v>64</v>
      </c>
      <c r="U4327" t="s">
        <v>48</v>
      </c>
      <c r="V4327" t="s">
        <v>49</v>
      </c>
      <c r="W4327" t="s">
        <v>23946</v>
      </c>
      <c r="X4327" s="126">
        <v>28602</v>
      </c>
      <c r="Y4327" t="s">
        <v>23947</v>
      </c>
      <c r="Z4327" s="126">
        <v>44256</v>
      </c>
      <c r="AA4327" s="126">
        <v>44561</v>
      </c>
      <c r="AB4327" t="s">
        <v>38</v>
      </c>
      <c r="AC4327" t="s">
        <v>6628</v>
      </c>
      <c r="AD4327" t="s">
        <v>40</v>
      </c>
    </row>
    <row r="4328" spans="1:30" x14ac:dyDescent="0.25">
      <c r="A4328" t="s">
        <v>14501</v>
      </c>
      <c r="B4328" t="s">
        <v>407</v>
      </c>
      <c r="C4328" t="s">
        <v>28</v>
      </c>
      <c r="D4328" t="s">
        <v>29</v>
      </c>
      <c r="E4328" t="s">
        <v>234</v>
      </c>
      <c r="F4328" t="s">
        <v>4283</v>
      </c>
      <c r="G4328" t="s">
        <v>4284</v>
      </c>
      <c r="H4328" t="s">
        <v>6354</v>
      </c>
      <c r="I4328" t="s">
        <v>630</v>
      </c>
      <c r="J4328" t="s">
        <v>14501</v>
      </c>
      <c r="K4328" t="s">
        <v>31</v>
      </c>
      <c r="L4328" t="s">
        <v>31</v>
      </c>
      <c r="M4328" t="s">
        <v>42</v>
      </c>
      <c r="N4328" t="s">
        <v>43</v>
      </c>
      <c r="O4328" t="s">
        <v>15965</v>
      </c>
      <c r="P4328" t="s">
        <v>485</v>
      </c>
      <c r="Q4328" t="s">
        <v>126</v>
      </c>
      <c r="R4328" t="s">
        <v>4440</v>
      </c>
      <c r="S4328" t="str">
        <f t="shared" si="63"/>
        <v>CONTRERAS FLORES, BETTY RAQUEL</v>
      </c>
      <c r="T4328" t="s">
        <v>47</v>
      </c>
      <c r="U4328" t="s">
        <v>48</v>
      </c>
      <c r="V4328" t="s">
        <v>49</v>
      </c>
      <c r="W4328" t="s">
        <v>20087</v>
      </c>
      <c r="X4328" s="126">
        <v>28264</v>
      </c>
      <c r="Y4328" t="s">
        <v>4441</v>
      </c>
      <c r="AB4328" t="s">
        <v>38</v>
      </c>
      <c r="AC4328" t="s">
        <v>39</v>
      </c>
      <c r="AD4328" t="s">
        <v>40</v>
      </c>
    </row>
    <row r="4329" spans="1:30" x14ac:dyDescent="0.25">
      <c r="A4329" t="s">
        <v>14502</v>
      </c>
      <c r="B4329" t="s">
        <v>407</v>
      </c>
      <c r="C4329" t="s">
        <v>28</v>
      </c>
      <c r="D4329" t="s">
        <v>29</v>
      </c>
      <c r="E4329" t="s">
        <v>234</v>
      </c>
      <c r="F4329" t="s">
        <v>4283</v>
      </c>
      <c r="G4329" t="s">
        <v>4284</v>
      </c>
      <c r="H4329" t="s">
        <v>6354</v>
      </c>
      <c r="I4329" t="s">
        <v>630</v>
      </c>
      <c r="J4329" t="s">
        <v>14502</v>
      </c>
      <c r="K4329" t="s">
        <v>31</v>
      </c>
      <c r="L4329" t="s">
        <v>31</v>
      </c>
      <c r="M4329" t="s">
        <v>42</v>
      </c>
      <c r="N4329" t="s">
        <v>43</v>
      </c>
      <c r="O4329" t="s">
        <v>53</v>
      </c>
      <c r="P4329" t="s">
        <v>351</v>
      </c>
      <c r="Q4329" t="s">
        <v>394</v>
      </c>
      <c r="R4329" t="s">
        <v>4298</v>
      </c>
      <c r="S4329" t="str">
        <f t="shared" si="63"/>
        <v>JARA ZEVALLOS, PEDRO ALONSO</v>
      </c>
      <c r="T4329" t="s">
        <v>47</v>
      </c>
      <c r="U4329" t="s">
        <v>48</v>
      </c>
      <c r="V4329" t="s">
        <v>49</v>
      </c>
      <c r="W4329" t="s">
        <v>20088</v>
      </c>
      <c r="X4329" s="126">
        <v>23760</v>
      </c>
      <c r="Y4329" t="s">
        <v>4299</v>
      </c>
      <c r="AB4329" t="s">
        <v>38</v>
      </c>
      <c r="AC4329" t="s">
        <v>39</v>
      </c>
      <c r="AD4329" t="s">
        <v>40</v>
      </c>
    </row>
    <row r="4330" spans="1:30" x14ac:dyDescent="0.25">
      <c r="A4330" t="s">
        <v>14503</v>
      </c>
      <c r="B4330" t="s">
        <v>407</v>
      </c>
      <c r="C4330" t="s">
        <v>28</v>
      </c>
      <c r="D4330" t="s">
        <v>29</v>
      </c>
      <c r="E4330" t="s">
        <v>234</v>
      </c>
      <c r="F4330" t="s">
        <v>4283</v>
      </c>
      <c r="G4330" t="s">
        <v>4284</v>
      </c>
      <c r="H4330" t="s">
        <v>6354</v>
      </c>
      <c r="I4330" t="s">
        <v>630</v>
      </c>
      <c r="J4330" t="s">
        <v>14503</v>
      </c>
      <c r="K4330" t="s">
        <v>31</v>
      </c>
      <c r="L4330" t="s">
        <v>31</v>
      </c>
      <c r="M4330" t="s">
        <v>42</v>
      </c>
      <c r="N4330" t="s">
        <v>61</v>
      </c>
      <c r="O4330" t="s">
        <v>4291</v>
      </c>
      <c r="P4330" t="s">
        <v>106</v>
      </c>
      <c r="Q4330" t="s">
        <v>75</v>
      </c>
      <c r="R4330" t="s">
        <v>23948</v>
      </c>
      <c r="S4330" s="189" t="s">
        <v>235</v>
      </c>
      <c r="T4330" t="s">
        <v>64</v>
      </c>
      <c r="U4330" t="s">
        <v>48</v>
      </c>
      <c r="V4330" t="s">
        <v>49</v>
      </c>
      <c r="W4330" t="s">
        <v>23949</v>
      </c>
      <c r="X4330" s="126">
        <v>30234</v>
      </c>
      <c r="Y4330" t="s">
        <v>23950</v>
      </c>
      <c r="Z4330" s="126">
        <v>44256</v>
      </c>
      <c r="AA4330" s="126">
        <v>44561</v>
      </c>
      <c r="AB4330" t="s">
        <v>38</v>
      </c>
      <c r="AC4330" t="s">
        <v>6628</v>
      </c>
      <c r="AD4330" t="s">
        <v>40</v>
      </c>
    </row>
    <row r="4331" spans="1:30" x14ac:dyDescent="0.25">
      <c r="A4331" t="s">
        <v>14504</v>
      </c>
      <c r="B4331" t="s">
        <v>407</v>
      </c>
      <c r="C4331" t="s">
        <v>28</v>
      </c>
      <c r="D4331" t="s">
        <v>29</v>
      </c>
      <c r="E4331" t="s">
        <v>234</v>
      </c>
      <c r="F4331" t="s">
        <v>4283</v>
      </c>
      <c r="G4331" t="s">
        <v>4284</v>
      </c>
      <c r="H4331" t="s">
        <v>6354</v>
      </c>
      <c r="I4331" t="s">
        <v>630</v>
      </c>
      <c r="J4331" t="s">
        <v>14504</v>
      </c>
      <c r="K4331" t="s">
        <v>31</v>
      </c>
      <c r="L4331" t="s">
        <v>31</v>
      </c>
      <c r="M4331" t="s">
        <v>42</v>
      </c>
      <c r="N4331" t="s">
        <v>43</v>
      </c>
      <c r="O4331" t="s">
        <v>4292</v>
      </c>
      <c r="P4331" t="s">
        <v>494</v>
      </c>
      <c r="Q4331" t="s">
        <v>126</v>
      </c>
      <c r="R4331" t="s">
        <v>403</v>
      </c>
      <c r="S4331" t="str">
        <f t="shared" si="63"/>
        <v>CALSIN FLORES, VALENTINA</v>
      </c>
      <c r="T4331" t="s">
        <v>52</v>
      </c>
      <c r="U4331" t="s">
        <v>48</v>
      </c>
      <c r="V4331" t="s">
        <v>49</v>
      </c>
      <c r="W4331" t="s">
        <v>20089</v>
      </c>
      <c r="X4331" s="126">
        <v>20865</v>
      </c>
      <c r="Y4331" t="s">
        <v>4293</v>
      </c>
      <c r="AB4331" t="s">
        <v>38</v>
      </c>
      <c r="AC4331" t="s">
        <v>39</v>
      </c>
      <c r="AD4331" t="s">
        <v>40</v>
      </c>
    </row>
    <row r="4332" spans="1:30" x14ac:dyDescent="0.25">
      <c r="A4332" t="s">
        <v>14505</v>
      </c>
      <c r="B4332" t="s">
        <v>407</v>
      </c>
      <c r="C4332" t="s">
        <v>28</v>
      </c>
      <c r="D4332" t="s">
        <v>29</v>
      </c>
      <c r="E4332" t="s">
        <v>234</v>
      </c>
      <c r="F4332" t="s">
        <v>4283</v>
      </c>
      <c r="G4332" t="s">
        <v>4284</v>
      </c>
      <c r="H4332" t="s">
        <v>6354</v>
      </c>
      <c r="I4332" t="s">
        <v>630</v>
      </c>
      <c r="J4332" t="s">
        <v>14505</v>
      </c>
      <c r="K4332" t="s">
        <v>31</v>
      </c>
      <c r="L4332" t="s">
        <v>31</v>
      </c>
      <c r="M4332" t="s">
        <v>42</v>
      </c>
      <c r="N4332" t="s">
        <v>43</v>
      </c>
      <c r="O4332" t="s">
        <v>4300</v>
      </c>
      <c r="P4332" t="s">
        <v>4301</v>
      </c>
      <c r="Q4332" t="s">
        <v>152</v>
      </c>
      <c r="R4332" t="s">
        <v>4302</v>
      </c>
      <c r="S4332" t="str">
        <f t="shared" si="63"/>
        <v>CCAPACCA RAMOS, NERY LURDEZ</v>
      </c>
      <c r="T4332" t="s">
        <v>64</v>
      </c>
      <c r="U4332" t="s">
        <v>48</v>
      </c>
      <c r="V4332" t="s">
        <v>49</v>
      </c>
      <c r="W4332" t="s">
        <v>20090</v>
      </c>
      <c r="X4332" s="126">
        <v>25169</v>
      </c>
      <c r="Y4332" t="s">
        <v>4303</v>
      </c>
      <c r="AB4332" t="s">
        <v>38</v>
      </c>
      <c r="AC4332" t="s">
        <v>39</v>
      </c>
      <c r="AD4332" t="s">
        <v>40</v>
      </c>
    </row>
    <row r="4333" spans="1:30" x14ac:dyDescent="0.25">
      <c r="A4333" t="s">
        <v>14506</v>
      </c>
      <c r="B4333" t="s">
        <v>407</v>
      </c>
      <c r="C4333" t="s">
        <v>28</v>
      </c>
      <c r="D4333" t="s">
        <v>29</v>
      </c>
      <c r="E4333" t="s">
        <v>234</v>
      </c>
      <c r="F4333" t="s">
        <v>4283</v>
      </c>
      <c r="G4333" t="s">
        <v>4284</v>
      </c>
      <c r="H4333" t="s">
        <v>6354</v>
      </c>
      <c r="I4333" t="s">
        <v>630</v>
      </c>
      <c r="J4333" t="s">
        <v>14506</v>
      </c>
      <c r="K4333" t="s">
        <v>31</v>
      </c>
      <c r="L4333" t="s">
        <v>31</v>
      </c>
      <c r="M4333" t="s">
        <v>42</v>
      </c>
      <c r="N4333" t="s">
        <v>43</v>
      </c>
      <c r="O4333" t="s">
        <v>53</v>
      </c>
      <c r="P4333" t="s">
        <v>75</v>
      </c>
      <c r="Q4333" t="s">
        <v>4304</v>
      </c>
      <c r="R4333" t="s">
        <v>221</v>
      </c>
      <c r="S4333" t="str">
        <f t="shared" si="63"/>
        <v>QUISPE SOLORZANO, JULIAN</v>
      </c>
      <c r="T4333" t="s">
        <v>47</v>
      </c>
      <c r="U4333" t="s">
        <v>48</v>
      </c>
      <c r="V4333" t="s">
        <v>49</v>
      </c>
      <c r="W4333" t="s">
        <v>20091</v>
      </c>
      <c r="X4333" s="126">
        <v>25256</v>
      </c>
      <c r="Y4333" t="s">
        <v>4305</v>
      </c>
      <c r="AB4333" t="s">
        <v>38</v>
      </c>
      <c r="AC4333" t="s">
        <v>39</v>
      </c>
      <c r="AD4333" t="s">
        <v>40</v>
      </c>
    </row>
    <row r="4334" spans="1:30" x14ac:dyDescent="0.25">
      <c r="B4334" t="s">
        <v>407</v>
      </c>
      <c r="C4334" t="s">
        <v>28</v>
      </c>
      <c r="D4334" t="s">
        <v>29</v>
      </c>
      <c r="E4334" t="s">
        <v>234</v>
      </c>
      <c r="F4334" t="s">
        <v>4283</v>
      </c>
      <c r="G4334" t="s">
        <v>4284</v>
      </c>
      <c r="H4334" t="s">
        <v>6354</v>
      </c>
      <c r="I4334" t="s">
        <v>630</v>
      </c>
      <c r="J4334" t="s">
        <v>14507</v>
      </c>
      <c r="K4334" t="s">
        <v>31</v>
      </c>
      <c r="L4334" t="s">
        <v>31</v>
      </c>
      <c r="M4334" t="s">
        <v>42</v>
      </c>
      <c r="N4334" t="s">
        <v>61</v>
      </c>
      <c r="O4334" t="s">
        <v>20092</v>
      </c>
      <c r="P4334" t="s">
        <v>6439</v>
      </c>
      <c r="Q4334" t="s">
        <v>23951</v>
      </c>
      <c r="R4334" t="s">
        <v>6440</v>
      </c>
      <c r="S4334" s="189" t="s">
        <v>235</v>
      </c>
      <c r="T4334" t="s">
        <v>64</v>
      </c>
      <c r="U4334" t="s">
        <v>784</v>
      </c>
      <c r="V4334" t="s">
        <v>49</v>
      </c>
      <c r="W4334" t="s">
        <v>23952</v>
      </c>
      <c r="X4334" s="126">
        <v>31896</v>
      </c>
      <c r="Y4334" t="s">
        <v>23953</v>
      </c>
      <c r="Z4334" s="126">
        <v>44256</v>
      </c>
      <c r="AA4334" s="126">
        <v>44561</v>
      </c>
      <c r="AB4334" t="s">
        <v>302</v>
      </c>
      <c r="AC4334" t="s">
        <v>6628</v>
      </c>
      <c r="AD4334" t="s">
        <v>40</v>
      </c>
    </row>
    <row r="4335" spans="1:30" x14ac:dyDescent="0.25">
      <c r="A4335" t="s">
        <v>14507</v>
      </c>
      <c r="B4335" t="s">
        <v>407</v>
      </c>
      <c r="C4335" t="s">
        <v>28</v>
      </c>
      <c r="D4335" t="s">
        <v>29</v>
      </c>
      <c r="E4335" t="s">
        <v>234</v>
      </c>
      <c r="F4335" t="s">
        <v>4283</v>
      </c>
      <c r="G4335" t="s">
        <v>4284</v>
      </c>
      <c r="H4335" t="s">
        <v>6354</v>
      </c>
      <c r="I4335" t="s">
        <v>630</v>
      </c>
      <c r="J4335" t="s">
        <v>14507</v>
      </c>
      <c r="K4335" t="s">
        <v>31</v>
      </c>
      <c r="L4335" t="s">
        <v>31</v>
      </c>
      <c r="M4335" t="s">
        <v>2642</v>
      </c>
      <c r="N4335" t="s">
        <v>43</v>
      </c>
      <c r="O4335" t="s">
        <v>4313</v>
      </c>
      <c r="P4335" t="s">
        <v>718</v>
      </c>
      <c r="Q4335" t="s">
        <v>4744</v>
      </c>
      <c r="R4335" t="s">
        <v>1750</v>
      </c>
      <c r="S4335" t="str">
        <f t="shared" si="63"/>
        <v>VERA CASTELLANOS, CARLOS ENRIQUE</v>
      </c>
      <c r="T4335" t="s">
        <v>64</v>
      </c>
      <c r="U4335" t="s">
        <v>48</v>
      </c>
      <c r="V4335" t="s">
        <v>2645</v>
      </c>
      <c r="W4335" t="s">
        <v>20093</v>
      </c>
      <c r="X4335" s="126">
        <v>23573</v>
      </c>
      <c r="Y4335" t="s">
        <v>4745</v>
      </c>
      <c r="Z4335" s="126">
        <v>44256</v>
      </c>
      <c r="AA4335" s="126">
        <v>44561</v>
      </c>
      <c r="AB4335" t="s">
        <v>38</v>
      </c>
      <c r="AC4335" t="s">
        <v>39</v>
      </c>
      <c r="AD4335" t="s">
        <v>40</v>
      </c>
    </row>
    <row r="4336" spans="1:30" x14ac:dyDescent="0.25">
      <c r="A4336" t="s">
        <v>14508</v>
      </c>
      <c r="B4336" t="s">
        <v>407</v>
      </c>
      <c r="C4336" t="s">
        <v>28</v>
      </c>
      <c r="D4336" t="s">
        <v>29</v>
      </c>
      <c r="E4336" t="s">
        <v>234</v>
      </c>
      <c r="F4336" t="s">
        <v>4283</v>
      </c>
      <c r="G4336" t="s">
        <v>4284</v>
      </c>
      <c r="H4336" t="s">
        <v>6354</v>
      </c>
      <c r="I4336" t="s">
        <v>630</v>
      </c>
      <c r="J4336" t="s">
        <v>14508</v>
      </c>
      <c r="K4336" t="s">
        <v>31</v>
      </c>
      <c r="L4336" t="s">
        <v>31</v>
      </c>
      <c r="M4336" t="s">
        <v>42</v>
      </c>
      <c r="N4336" t="s">
        <v>43</v>
      </c>
      <c r="O4336" t="s">
        <v>4314</v>
      </c>
      <c r="P4336" t="s">
        <v>152</v>
      </c>
      <c r="Q4336" t="s">
        <v>899</v>
      </c>
      <c r="R4336" t="s">
        <v>366</v>
      </c>
      <c r="S4336" t="str">
        <f t="shared" si="63"/>
        <v>RAMOS AÑASCO, ROSA MARIA</v>
      </c>
      <c r="T4336" t="s">
        <v>47</v>
      </c>
      <c r="U4336" t="s">
        <v>48</v>
      </c>
      <c r="V4336" t="s">
        <v>49</v>
      </c>
      <c r="W4336" t="s">
        <v>20094</v>
      </c>
      <c r="X4336" s="126">
        <v>25786</v>
      </c>
      <c r="Y4336" t="s">
        <v>4315</v>
      </c>
      <c r="AB4336" t="s">
        <v>38</v>
      </c>
      <c r="AC4336" t="s">
        <v>39</v>
      </c>
      <c r="AD4336" t="s">
        <v>40</v>
      </c>
    </row>
    <row r="4337" spans="1:30" x14ac:dyDescent="0.25">
      <c r="A4337" t="s">
        <v>14509</v>
      </c>
      <c r="B4337" t="s">
        <v>407</v>
      </c>
      <c r="C4337" t="s">
        <v>28</v>
      </c>
      <c r="D4337" t="s">
        <v>29</v>
      </c>
      <c r="E4337" t="s">
        <v>234</v>
      </c>
      <c r="F4337" t="s">
        <v>4283</v>
      </c>
      <c r="G4337" t="s">
        <v>4284</v>
      </c>
      <c r="H4337" t="s">
        <v>6354</v>
      </c>
      <c r="I4337" t="s">
        <v>630</v>
      </c>
      <c r="J4337" t="s">
        <v>14509</v>
      </c>
      <c r="K4337" t="s">
        <v>31</v>
      </c>
      <c r="L4337" t="s">
        <v>31</v>
      </c>
      <c r="M4337" t="s">
        <v>42</v>
      </c>
      <c r="N4337" t="s">
        <v>43</v>
      </c>
      <c r="O4337" t="s">
        <v>53</v>
      </c>
      <c r="P4337" t="s">
        <v>296</v>
      </c>
      <c r="Q4337" t="s">
        <v>296</v>
      </c>
      <c r="R4337" t="s">
        <v>973</v>
      </c>
      <c r="S4337" t="str">
        <f t="shared" si="63"/>
        <v>LUQUE LUQUE, RENE</v>
      </c>
      <c r="T4337" t="s">
        <v>47</v>
      </c>
      <c r="U4337" t="s">
        <v>48</v>
      </c>
      <c r="V4337" t="s">
        <v>49</v>
      </c>
      <c r="W4337" t="s">
        <v>20095</v>
      </c>
      <c r="X4337" s="126">
        <v>25779</v>
      </c>
      <c r="Y4337" t="s">
        <v>4290</v>
      </c>
      <c r="AB4337" t="s">
        <v>38</v>
      </c>
      <c r="AC4337" t="s">
        <v>39</v>
      </c>
      <c r="AD4337" t="s">
        <v>40</v>
      </c>
    </row>
    <row r="4338" spans="1:30" x14ac:dyDescent="0.25">
      <c r="A4338" t="s">
        <v>20096</v>
      </c>
      <c r="B4338" t="s">
        <v>407</v>
      </c>
      <c r="C4338" t="s">
        <v>28</v>
      </c>
      <c r="D4338" t="s">
        <v>29</v>
      </c>
      <c r="E4338" t="s">
        <v>234</v>
      </c>
      <c r="F4338" t="s">
        <v>4283</v>
      </c>
      <c r="G4338" t="s">
        <v>4284</v>
      </c>
      <c r="H4338" t="s">
        <v>6354</v>
      </c>
      <c r="I4338" t="s">
        <v>630</v>
      </c>
      <c r="J4338" t="s">
        <v>20096</v>
      </c>
      <c r="K4338" t="s">
        <v>31</v>
      </c>
      <c r="L4338" t="s">
        <v>31</v>
      </c>
      <c r="M4338" t="s">
        <v>42</v>
      </c>
      <c r="N4338" t="s">
        <v>61</v>
      </c>
      <c r="O4338" t="s">
        <v>18689</v>
      </c>
      <c r="P4338" t="s">
        <v>22147</v>
      </c>
      <c r="Q4338" t="s">
        <v>75</v>
      </c>
      <c r="R4338" t="s">
        <v>23939</v>
      </c>
      <c r="S4338" s="189" t="s">
        <v>235</v>
      </c>
      <c r="T4338" t="s">
        <v>64</v>
      </c>
      <c r="U4338" t="s">
        <v>2661</v>
      </c>
      <c r="V4338" t="s">
        <v>49</v>
      </c>
      <c r="W4338" t="s">
        <v>23940</v>
      </c>
      <c r="X4338" s="126">
        <v>31442</v>
      </c>
      <c r="Y4338" t="s">
        <v>23941</v>
      </c>
      <c r="Z4338" s="126">
        <v>44256</v>
      </c>
      <c r="AA4338" s="126">
        <v>44561</v>
      </c>
      <c r="AB4338" t="s">
        <v>2185</v>
      </c>
      <c r="AC4338" t="s">
        <v>6628</v>
      </c>
      <c r="AD4338" t="s">
        <v>40</v>
      </c>
    </row>
    <row r="4339" spans="1:30" x14ac:dyDescent="0.25">
      <c r="A4339" t="s">
        <v>20097</v>
      </c>
      <c r="B4339" t="s">
        <v>407</v>
      </c>
      <c r="C4339" t="s">
        <v>28</v>
      </c>
      <c r="D4339" t="s">
        <v>29</v>
      </c>
      <c r="E4339" t="s">
        <v>234</v>
      </c>
      <c r="F4339" t="s">
        <v>4283</v>
      </c>
      <c r="G4339" t="s">
        <v>4284</v>
      </c>
      <c r="H4339" t="s">
        <v>6354</v>
      </c>
      <c r="I4339" t="s">
        <v>630</v>
      </c>
      <c r="J4339" t="s">
        <v>20097</v>
      </c>
      <c r="K4339" t="s">
        <v>31</v>
      </c>
      <c r="L4339" t="s">
        <v>31</v>
      </c>
      <c r="M4339" t="s">
        <v>42</v>
      </c>
      <c r="N4339" t="s">
        <v>61</v>
      </c>
      <c r="O4339" t="s">
        <v>18689</v>
      </c>
      <c r="P4339" t="s">
        <v>6439</v>
      </c>
      <c r="Q4339" t="s">
        <v>23951</v>
      </c>
      <c r="R4339" t="s">
        <v>6440</v>
      </c>
      <c r="S4339" s="189" t="s">
        <v>235</v>
      </c>
      <c r="T4339" t="s">
        <v>64</v>
      </c>
      <c r="U4339" t="s">
        <v>6498</v>
      </c>
      <c r="V4339" t="s">
        <v>49</v>
      </c>
      <c r="W4339" t="s">
        <v>23952</v>
      </c>
      <c r="X4339" s="126">
        <v>31896</v>
      </c>
      <c r="Y4339" t="s">
        <v>23953</v>
      </c>
      <c r="Z4339" s="126">
        <v>44256</v>
      </c>
      <c r="AA4339" s="126">
        <v>44561</v>
      </c>
      <c r="AB4339" t="s">
        <v>2185</v>
      </c>
      <c r="AC4339" t="s">
        <v>6628</v>
      </c>
      <c r="AD4339" t="s">
        <v>40</v>
      </c>
    </row>
    <row r="4340" spans="1:30" x14ac:dyDescent="0.25">
      <c r="A4340" t="s">
        <v>20098</v>
      </c>
      <c r="B4340" t="s">
        <v>407</v>
      </c>
      <c r="C4340" t="s">
        <v>28</v>
      </c>
      <c r="D4340" t="s">
        <v>29</v>
      </c>
      <c r="E4340" t="s">
        <v>234</v>
      </c>
      <c r="F4340" t="s">
        <v>4283</v>
      </c>
      <c r="G4340" t="s">
        <v>4284</v>
      </c>
      <c r="H4340" t="s">
        <v>6354</v>
      </c>
      <c r="I4340" t="s">
        <v>630</v>
      </c>
      <c r="J4340" t="s">
        <v>20098</v>
      </c>
      <c r="K4340" t="s">
        <v>31</v>
      </c>
      <c r="L4340" t="s">
        <v>31</v>
      </c>
      <c r="M4340" t="s">
        <v>42</v>
      </c>
      <c r="N4340" t="s">
        <v>61</v>
      </c>
      <c r="O4340" t="s">
        <v>18689</v>
      </c>
      <c r="P4340" t="s">
        <v>237</v>
      </c>
      <c r="Q4340" t="s">
        <v>106</v>
      </c>
      <c r="R4340" t="s">
        <v>23942</v>
      </c>
      <c r="S4340" s="189" t="s">
        <v>235</v>
      </c>
      <c r="T4340" t="s">
        <v>64</v>
      </c>
      <c r="U4340" t="s">
        <v>2661</v>
      </c>
      <c r="V4340" t="s">
        <v>49</v>
      </c>
      <c r="W4340" t="s">
        <v>23943</v>
      </c>
      <c r="X4340" s="126">
        <v>34716</v>
      </c>
      <c r="Y4340" t="s">
        <v>23944</v>
      </c>
      <c r="Z4340" s="126">
        <v>44256</v>
      </c>
      <c r="AA4340" s="126">
        <v>44561</v>
      </c>
      <c r="AB4340" t="s">
        <v>2185</v>
      </c>
      <c r="AC4340" t="s">
        <v>6628</v>
      </c>
      <c r="AD4340" t="s">
        <v>40</v>
      </c>
    </row>
    <row r="4341" spans="1:30" x14ac:dyDescent="0.25">
      <c r="A4341" t="s">
        <v>20099</v>
      </c>
      <c r="B4341" t="s">
        <v>407</v>
      </c>
      <c r="C4341" t="s">
        <v>28</v>
      </c>
      <c r="D4341" t="s">
        <v>29</v>
      </c>
      <c r="E4341" t="s">
        <v>234</v>
      </c>
      <c r="F4341" t="s">
        <v>4283</v>
      </c>
      <c r="G4341" t="s">
        <v>4284</v>
      </c>
      <c r="H4341" t="s">
        <v>6354</v>
      </c>
      <c r="I4341" t="s">
        <v>630</v>
      </c>
      <c r="J4341" t="s">
        <v>20099</v>
      </c>
      <c r="K4341" t="s">
        <v>31</v>
      </c>
      <c r="L4341" t="s">
        <v>31</v>
      </c>
      <c r="M4341" t="s">
        <v>42</v>
      </c>
      <c r="N4341" t="s">
        <v>61</v>
      </c>
      <c r="O4341" t="s">
        <v>18689</v>
      </c>
      <c r="P4341" t="s">
        <v>641</v>
      </c>
      <c r="Q4341" t="s">
        <v>305</v>
      </c>
      <c r="R4341" t="s">
        <v>23954</v>
      </c>
      <c r="S4341" s="189" t="s">
        <v>235</v>
      </c>
      <c r="T4341" t="s">
        <v>64</v>
      </c>
      <c r="U4341" t="s">
        <v>6399</v>
      </c>
      <c r="V4341" t="s">
        <v>49</v>
      </c>
      <c r="W4341" t="s">
        <v>23955</v>
      </c>
      <c r="X4341" s="126">
        <v>25373</v>
      </c>
      <c r="Y4341" t="s">
        <v>23956</v>
      </c>
      <c r="Z4341" s="126">
        <v>44256</v>
      </c>
      <c r="AA4341" s="126">
        <v>44561</v>
      </c>
      <c r="AB4341" t="s">
        <v>2185</v>
      </c>
      <c r="AC4341" t="s">
        <v>6628</v>
      </c>
      <c r="AD4341" t="s">
        <v>40</v>
      </c>
    </row>
    <row r="4342" spans="1:30" x14ac:dyDescent="0.25">
      <c r="A4342" t="s">
        <v>20100</v>
      </c>
      <c r="B4342" t="s">
        <v>407</v>
      </c>
      <c r="C4342" t="s">
        <v>28</v>
      </c>
      <c r="D4342" t="s">
        <v>29</v>
      </c>
      <c r="E4342" t="s">
        <v>234</v>
      </c>
      <c r="F4342" t="s">
        <v>4283</v>
      </c>
      <c r="G4342" t="s">
        <v>4284</v>
      </c>
      <c r="H4342" t="s">
        <v>6354</v>
      </c>
      <c r="I4342" t="s">
        <v>630</v>
      </c>
      <c r="J4342" t="s">
        <v>20100</v>
      </c>
      <c r="K4342" t="s">
        <v>31</v>
      </c>
      <c r="L4342" t="s">
        <v>31</v>
      </c>
      <c r="M4342" t="s">
        <v>42</v>
      </c>
      <c r="N4342" t="s">
        <v>61</v>
      </c>
      <c r="O4342" t="s">
        <v>18689</v>
      </c>
      <c r="P4342" t="s">
        <v>346</v>
      </c>
      <c r="Q4342" t="s">
        <v>106</v>
      </c>
      <c r="R4342" t="s">
        <v>6520</v>
      </c>
      <c r="S4342" s="189" t="s">
        <v>235</v>
      </c>
      <c r="T4342" t="s">
        <v>64</v>
      </c>
      <c r="U4342" t="s">
        <v>6399</v>
      </c>
      <c r="V4342" t="s">
        <v>49</v>
      </c>
      <c r="W4342" t="s">
        <v>23957</v>
      </c>
      <c r="X4342" s="126">
        <v>30832</v>
      </c>
      <c r="Y4342" t="s">
        <v>23958</v>
      </c>
      <c r="Z4342" s="126">
        <v>44256</v>
      </c>
      <c r="AA4342" s="126">
        <v>44561</v>
      </c>
      <c r="AB4342" t="s">
        <v>2185</v>
      </c>
      <c r="AC4342" t="s">
        <v>6628</v>
      </c>
      <c r="AD4342" t="s">
        <v>40</v>
      </c>
    </row>
    <row r="4343" spans="1:30" x14ac:dyDescent="0.25">
      <c r="A4343" t="s">
        <v>14510</v>
      </c>
      <c r="B4343" t="s">
        <v>407</v>
      </c>
      <c r="C4343" t="s">
        <v>28</v>
      </c>
      <c r="D4343" t="s">
        <v>29</v>
      </c>
      <c r="E4343" t="s">
        <v>234</v>
      </c>
      <c r="F4343" t="s">
        <v>4283</v>
      </c>
      <c r="G4343" t="s">
        <v>4284</v>
      </c>
      <c r="H4343" t="s">
        <v>6354</v>
      </c>
      <c r="I4343" t="s">
        <v>630</v>
      </c>
      <c r="J4343" t="s">
        <v>14510</v>
      </c>
      <c r="K4343" t="s">
        <v>31</v>
      </c>
      <c r="L4343" t="s">
        <v>77</v>
      </c>
      <c r="M4343" t="s">
        <v>77</v>
      </c>
      <c r="N4343" t="s">
        <v>61</v>
      </c>
      <c r="O4343" t="s">
        <v>15966</v>
      </c>
      <c r="P4343" t="s">
        <v>226</v>
      </c>
      <c r="Q4343" t="s">
        <v>255</v>
      </c>
      <c r="R4343" t="s">
        <v>20992</v>
      </c>
      <c r="S4343" s="189" t="s">
        <v>235</v>
      </c>
      <c r="T4343" t="s">
        <v>41</v>
      </c>
      <c r="U4343" t="s">
        <v>48</v>
      </c>
      <c r="V4343" t="s">
        <v>49</v>
      </c>
      <c r="W4343" t="s">
        <v>23959</v>
      </c>
      <c r="X4343" s="126">
        <v>32027</v>
      </c>
      <c r="Y4343" t="s">
        <v>23960</v>
      </c>
      <c r="Z4343" s="126">
        <v>44256</v>
      </c>
      <c r="AA4343" s="126">
        <v>44561</v>
      </c>
      <c r="AB4343" t="s">
        <v>38</v>
      </c>
      <c r="AC4343" t="s">
        <v>80</v>
      </c>
      <c r="AD4343" t="s">
        <v>40</v>
      </c>
    </row>
    <row r="4344" spans="1:30" x14ac:dyDescent="0.25">
      <c r="A4344" t="s">
        <v>4317</v>
      </c>
      <c r="B4344" t="s">
        <v>407</v>
      </c>
      <c r="C4344" t="s">
        <v>28</v>
      </c>
      <c r="D4344" t="s">
        <v>29</v>
      </c>
      <c r="E4344" t="s">
        <v>234</v>
      </c>
      <c r="F4344" t="s">
        <v>4283</v>
      </c>
      <c r="G4344" t="s">
        <v>4284</v>
      </c>
      <c r="H4344" t="s">
        <v>6354</v>
      </c>
      <c r="I4344" t="s">
        <v>630</v>
      </c>
      <c r="J4344" t="s">
        <v>4317</v>
      </c>
      <c r="K4344" t="s">
        <v>90</v>
      </c>
      <c r="L4344" t="s">
        <v>720</v>
      </c>
      <c r="M4344" t="s">
        <v>767</v>
      </c>
      <c r="N4344" t="s">
        <v>43</v>
      </c>
      <c r="O4344" t="s">
        <v>4318</v>
      </c>
      <c r="P4344" t="s">
        <v>376</v>
      </c>
      <c r="Q4344" t="s">
        <v>1062</v>
      </c>
      <c r="R4344" t="s">
        <v>4319</v>
      </c>
      <c r="S4344" t="str">
        <f t="shared" si="63"/>
        <v>CHUQUIMIA ITURRY, LYLI VIRGINIA</v>
      </c>
      <c r="T4344" t="s">
        <v>192</v>
      </c>
      <c r="U4344" t="s">
        <v>37</v>
      </c>
      <c r="V4344" t="s">
        <v>49</v>
      </c>
      <c r="W4344" t="s">
        <v>20101</v>
      </c>
      <c r="X4344" s="126">
        <v>23187</v>
      </c>
      <c r="Y4344" t="s">
        <v>4320</v>
      </c>
      <c r="AB4344" t="s">
        <v>38</v>
      </c>
      <c r="AC4344" t="s">
        <v>95</v>
      </c>
      <c r="AD4344" t="s">
        <v>40</v>
      </c>
    </row>
    <row r="4345" spans="1:30" x14ac:dyDescent="0.25">
      <c r="A4345" t="s">
        <v>4321</v>
      </c>
      <c r="B4345" t="s">
        <v>407</v>
      </c>
      <c r="C4345" t="s">
        <v>28</v>
      </c>
      <c r="D4345" t="s">
        <v>29</v>
      </c>
      <c r="E4345" t="s">
        <v>234</v>
      </c>
      <c r="F4345" t="s">
        <v>4283</v>
      </c>
      <c r="G4345" t="s">
        <v>4284</v>
      </c>
      <c r="H4345" t="s">
        <v>6354</v>
      </c>
      <c r="I4345" t="s">
        <v>630</v>
      </c>
      <c r="J4345" t="s">
        <v>4321</v>
      </c>
      <c r="K4345" t="s">
        <v>90</v>
      </c>
      <c r="L4345" t="s">
        <v>91</v>
      </c>
      <c r="M4345" t="s">
        <v>723</v>
      </c>
      <c r="N4345" t="s">
        <v>43</v>
      </c>
      <c r="O4345" t="s">
        <v>4322</v>
      </c>
      <c r="P4345" t="s">
        <v>75</v>
      </c>
      <c r="Q4345" t="s">
        <v>467</v>
      </c>
      <c r="R4345" t="s">
        <v>2473</v>
      </c>
      <c r="S4345" t="str">
        <f t="shared" si="63"/>
        <v>QUISPE CALLAPANI, CELESTINA MERCEDES</v>
      </c>
      <c r="T4345" t="s">
        <v>102</v>
      </c>
      <c r="U4345" t="s">
        <v>37</v>
      </c>
      <c r="V4345" t="s">
        <v>49</v>
      </c>
      <c r="W4345" t="s">
        <v>20102</v>
      </c>
      <c r="X4345" s="126">
        <v>23597</v>
      </c>
      <c r="Y4345" t="s">
        <v>2474</v>
      </c>
      <c r="AB4345" t="s">
        <v>38</v>
      </c>
      <c r="AC4345" t="s">
        <v>95</v>
      </c>
      <c r="AD4345" t="s">
        <v>40</v>
      </c>
    </row>
    <row r="4346" spans="1:30" x14ac:dyDescent="0.25">
      <c r="A4346" t="s">
        <v>14511</v>
      </c>
      <c r="B4346" t="s">
        <v>407</v>
      </c>
      <c r="C4346" t="s">
        <v>28</v>
      </c>
      <c r="D4346" t="s">
        <v>29</v>
      </c>
      <c r="E4346" t="s">
        <v>234</v>
      </c>
      <c r="F4346" t="s">
        <v>4283</v>
      </c>
      <c r="G4346" t="s">
        <v>4284</v>
      </c>
      <c r="H4346" t="s">
        <v>6354</v>
      </c>
      <c r="I4346" t="s">
        <v>630</v>
      </c>
      <c r="J4346" t="s">
        <v>14511</v>
      </c>
      <c r="K4346" t="s">
        <v>90</v>
      </c>
      <c r="L4346" t="s">
        <v>91</v>
      </c>
      <c r="M4346" t="s">
        <v>92</v>
      </c>
      <c r="N4346" t="s">
        <v>43</v>
      </c>
      <c r="O4346" t="s">
        <v>4324</v>
      </c>
      <c r="P4346" t="s">
        <v>198</v>
      </c>
      <c r="Q4346" t="s">
        <v>4502</v>
      </c>
      <c r="R4346" t="s">
        <v>1002</v>
      </c>
      <c r="S4346" t="str">
        <f t="shared" si="63"/>
        <v>TEJADA QUISPETUPA, GREGORIO</v>
      </c>
      <c r="T4346" t="s">
        <v>102</v>
      </c>
      <c r="U4346" t="s">
        <v>37</v>
      </c>
      <c r="V4346" t="s">
        <v>49</v>
      </c>
      <c r="W4346" t="s">
        <v>20103</v>
      </c>
      <c r="X4346" s="126">
        <v>26004</v>
      </c>
      <c r="Y4346" t="s">
        <v>4503</v>
      </c>
      <c r="AB4346" t="s">
        <v>38</v>
      </c>
      <c r="AC4346" t="s">
        <v>95</v>
      </c>
      <c r="AD4346" t="s">
        <v>40</v>
      </c>
    </row>
    <row r="4347" spans="1:30" x14ac:dyDescent="0.25">
      <c r="A4347" t="s">
        <v>14512</v>
      </c>
      <c r="B4347" t="s">
        <v>407</v>
      </c>
      <c r="C4347" t="s">
        <v>28</v>
      </c>
      <c r="D4347" t="s">
        <v>29</v>
      </c>
      <c r="E4347" t="s">
        <v>234</v>
      </c>
      <c r="F4347" t="s">
        <v>4283</v>
      </c>
      <c r="G4347" t="s">
        <v>4284</v>
      </c>
      <c r="H4347" t="s">
        <v>6354</v>
      </c>
      <c r="I4347" t="s">
        <v>630</v>
      </c>
      <c r="J4347" t="s">
        <v>14512</v>
      </c>
      <c r="K4347" t="s">
        <v>90</v>
      </c>
      <c r="L4347" t="s">
        <v>91</v>
      </c>
      <c r="M4347" t="s">
        <v>92</v>
      </c>
      <c r="N4347" t="s">
        <v>43</v>
      </c>
      <c r="O4347" t="s">
        <v>15967</v>
      </c>
      <c r="P4347" t="s">
        <v>126</v>
      </c>
      <c r="Q4347" t="s">
        <v>76</v>
      </c>
      <c r="R4347" t="s">
        <v>702</v>
      </c>
      <c r="S4347" t="str">
        <f t="shared" si="63"/>
        <v>FLORES CONDORI, JUAN</v>
      </c>
      <c r="T4347" t="s">
        <v>102</v>
      </c>
      <c r="U4347" t="s">
        <v>37</v>
      </c>
      <c r="V4347" t="s">
        <v>49</v>
      </c>
      <c r="W4347" t="s">
        <v>20104</v>
      </c>
      <c r="X4347" s="126">
        <v>25503</v>
      </c>
      <c r="Y4347" t="s">
        <v>10187</v>
      </c>
      <c r="AB4347" t="s">
        <v>38</v>
      </c>
      <c r="AC4347" t="s">
        <v>95</v>
      </c>
      <c r="AD4347" t="s">
        <v>40</v>
      </c>
    </row>
    <row r="4348" spans="1:30" x14ac:dyDescent="0.25">
      <c r="A4348" t="s">
        <v>20105</v>
      </c>
      <c r="B4348" t="s">
        <v>407</v>
      </c>
      <c r="C4348" t="s">
        <v>28</v>
      </c>
      <c r="D4348" t="s">
        <v>29</v>
      </c>
      <c r="E4348" t="s">
        <v>234</v>
      </c>
      <c r="F4348" t="s">
        <v>4283</v>
      </c>
      <c r="G4348" t="s">
        <v>4284</v>
      </c>
      <c r="H4348" t="s">
        <v>6354</v>
      </c>
      <c r="I4348" t="s">
        <v>630</v>
      </c>
      <c r="J4348" t="s">
        <v>20105</v>
      </c>
      <c r="K4348" t="s">
        <v>773</v>
      </c>
      <c r="L4348" t="s">
        <v>6405</v>
      </c>
      <c r="M4348" t="s">
        <v>16104</v>
      </c>
      <c r="N4348" t="s">
        <v>61</v>
      </c>
      <c r="O4348" t="s">
        <v>16095</v>
      </c>
      <c r="P4348" t="s">
        <v>227</v>
      </c>
      <c r="Q4348" t="s">
        <v>23961</v>
      </c>
      <c r="R4348" t="s">
        <v>22297</v>
      </c>
      <c r="S4348" s="189" t="s">
        <v>235</v>
      </c>
      <c r="T4348" t="s">
        <v>775</v>
      </c>
      <c r="U4348" t="s">
        <v>776</v>
      </c>
      <c r="V4348" t="s">
        <v>49</v>
      </c>
      <c r="W4348" t="s">
        <v>23962</v>
      </c>
      <c r="X4348" s="126">
        <v>27382</v>
      </c>
      <c r="Y4348" t="s">
        <v>258</v>
      </c>
      <c r="Z4348" s="126">
        <v>44197</v>
      </c>
      <c r="AA4348" s="126">
        <v>44561</v>
      </c>
      <c r="AB4348" t="s">
        <v>119</v>
      </c>
      <c r="AC4348" t="s">
        <v>777</v>
      </c>
      <c r="AD4348" t="s">
        <v>40</v>
      </c>
    </row>
    <row r="4349" spans="1:30" x14ac:dyDescent="0.25">
      <c r="A4349" t="s">
        <v>20106</v>
      </c>
      <c r="B4349" t="s">
        <v>407</v>
      </c>
      <c r="C4349" t="s">
        <v>28</v>
      </c>
      <c r="D4349" t="s">
        <v>29</v>
      </c>
      <c r="E4349" t="s">
        <v>234</v>
      </c>
      <c r="F4349" t="s">
        <v>4283</v>
      </c>
      <c r="G4349" t="s">
        <v>4284</v>
      </c>
      <c r="H4349" t="s">
        <v>6354</v>
      </c>
      <c r="I4349" t="s">
        <v>630</v>
      </c>
      <c r="J4349" t="s">
        <v>20106</v>
      </c>
      <c r="K4349" t="s">
        <v>773</v>
      </c>
      <c r="L4349" t="s">
        <v>6405</v>
      </c>
      <c r="M4349" t="s">
        <v>16109</v>
      </c>
      <c r="N4349" t="s">
        <v>61</v>
      </c>
      <c r="O4349" t="s">
        <v>16110</v>
      </c>
      <c r="P4349" t="s">
        <v>23963</v>
      </c>
      <c r="Q4349" t="s">
        <v>106</v>
      </c>
      <c r="R4349" t="s">
        <v>23964</v>
      </c>
      <c r="S4349" s="189" t="s">
        <v>235</v>
      </c>
      <c r="T4349" t="s">
        <v>775</v>
      </c>
      <c r="U4349" t="s">
        <v>776</v>
      </c>
      <c r="V4349" t="s">
        <v>49</v>
      </c>
      <c r="W4349" t="s">
        <v>23965</v>
      </c>
      <c r="X4349" s="126">
        <v>32756</v>
      </c>
      <c r="Y4349" t="s">
        <v>23966</v>
      </c>
      <c r="Z4349" s="126">
        <v>44409</v>
      </c>
      <c r="AA4349" s="126">
        <v>44561</v>
      </c>
      <c r="AB4349" t="s">
        <v>119</v>
      </c>
      <c r="AC4349" t="s">
        <v>777</v>
      </c>
      <c r="AD4349" t="s">
        <v>40</v>
      </c>
    </row>
    <row r="4350" spans="1:30" x14ac:dyDescent="0.25">
      <c r="A4350" t="s">
        <v>20107</v>
      </c>
      <c r="B4350" t="s">
        <v>407</v>
      </c>
      <c r="C4350" t="s">
        <v>28</v>
      </c>
      <c r="D4350" t="s">
        <v>29</v>
      </c>
      <c r="E4350" t="s">
        <v>234</v>
      </c>
      <c r="F4350" t="s">
        <v>4283</v>
      </c>
      <c r="G4350" t="s">
        <v>4284</v>
      </c>
      <c r="H4350" t="s">
        <v>6354</v>
      </c>
      <c r="I4350" t="s">
        <v>630</v>
      </c>
      <c r="J4350" t="s">
        <v>20107</v>
      </c>
      <c r="K4350" t="s">
        <v>773</v>
      </c>
      <c r="L4350" t="s">
        <v>6405</v>
      </c>
      <c r="M4350" t="s">
        <v>16113</v>
      </c>
      <c r="N4350" t="s">
        <v>61</v>
      </c>
      <c r="O4350" t="s">
        <v>16110</v>
      </c>
      <c r="P4350" t="s">
        <v>4654</v>
      </c>
      <c r="Q4350" t="s">
        <v>502</v>
      </c>
      <c r="R4350" t="s">
        <v>23967</v>
      </c>
      <c r="S4350" s="189" t="s">
        <v>235</v>
      </c>
      <c r="T4350" t="s">
        <v>775</v>
      </c>
      <c r="U4350" t="s">
        <v>776</v>
      </c>
      <c r="V4350" t="s">
        <v>49</v>
      </c>
      <c r="W4350" t="s">
        <v>23968</v>
      </c>
      <c r="X4350" s="126">
        <v>35077</v>
      </c>
      <c r="Y4350" t="s">
        <v>258</v>
      </c>
      <c r="Z4350" s="126">
        <v>44256</v>
      </c>
      <c r="AA4350" s="126">
        <v>44561</v>
      </c>
      <c r="AB4350" t="s">
        <v>119</v>
      </c>
      <c r="AC4350" t="s">
        <v>777</v>
      </c>
      <c r="AD4350" t="s">
        <v>40</v>
      </c>
    </row>
    <row r="4351" spans="1:30" x14ac:dyDescent="0.25">
      <c r="A4351" t="s">
        <v>14513</v>
      </c>
      <c r="B4351" t="s">
        <v>410</v>
      </c>
      <c r="C4351" t="s">
        <v>28</v>
      </c>
      <c r="D4351" t="s">
        <v>29</v>
      </c>
      <c r="E4351" t="s">
        <v>234</v>
      </c>
      <c r="F4351" t="s">
        <v>4326</v>
      </c>
      <c r="G4351" t="s">
        <v>4327</v>
      </c>
      <c r="H4351" t="s">
        <v>6354</v>
      </c>
      <c r="I4351" t="s">
        <v>656</v>
      </c>
      <c r="J4351" t="s">
        <v>14513</v>
      </c>
      <c r="K4351" t="s">
        <v>31</v>
      </c>
      <c r="L4351" t="s">
        <v>32</v>
      </c>
      <c r="M4351" t="s">
        <v>33</v>
      </c>
      <c r="N4351" t="s">
        <v>34</v>
      </c>
      <c r="O4351" t="s">
        <v>4328</v>
      </c>
      <c r="P4351" t="s">
        <v>456</v>
      </c>
      <c r="Q4351" t="s">
        <v>113</v>
      </c>
      <c r="R4351" t="s">
        <v>695</v>
      </c>
      <c r="S4351" t="str">
        <f t="shared" si="63"/>
        <v>VILLASANTE PAREDES, NESTOR</v>
      </c>
      <c r="T4351" t="s">
        <v>316</v>
      </c>
      <c r="U4351" t="s">
        <v>37</v>
      </c>
      <c r="V4351" t="s">
        <v>6561</v>
      </c>
      <c r="W4351" t="s">
        <v>20108</v>
      </c>
      <c r="X4351" s="126">
        <v>23115</v>
      </c>
      <c r="Y4351" t="s">
        <v>15968</v>
      </c>
      <c r="Z4351" s="126">
        <v>43374</v>
      </c>
      <c r="AA4351" s="126">
        <v>44834</v>
      </c>
      <c r="AB4351" t="s">
        <v>38</v>
      </c>
      <c r="AC4351" t="s">
        <v>39</v>
      </c>
      <c r="AD4351" t="s">
        <v>40</v>
      </c>
    </row>
    <row r="4352" spans="1:30" x14ac:dyDescent="0.25">
      <c r="A4352" t="s">
        <v>14514</v>
      </c>
      <c r="B4352" t="s">
        <v>410</v>
      </c>
      <c r="C4352" t="s">
        <v>28</v>
      </c>
      <c r="D4352" t="s">
        <v>29</v>
      </c>
      <c r="E4352" t="s">
        <v>234</v>
      </c>
      <c r="F4352" t="s">
        <v>4326</v>
      </c>
      <c r="G4352" t="s">
        <v>4327</v>
      </c>
      <c r="H4352" t="s">
        <v>6354</v>
      </c>
      <c r="I4352" t="s">
        <v>656</v>
      </c>
      <c r="J4352" t="s">
        <v>14514</v>
      </c>
      <c r="K4352" t="s">
        <v>31</v>
      </c>
      <c r="L4352" t="s">
        <v>1154</v>
      </c>
      <c r="M4352" t="s">
        <v>3336</v>
      </c>
      <c r="N4352" t="s">
        <v>699</v>
      </c>
      <c r="O4352" t="s">
        <v>4331</v>
      </c>
      <c r="P4352" t="s">
        <v>126</v>
      </c>
      <c r="Q4352" t="s">
        <v>325</v>
      </c>
      <c r="R4352" t="s">
        <v>23969</v>
      </c>
      <c r="S4352" t="str">
        <f t="shared" si="63"/>
        <v>FLORES MENDOZA, NESTOR RAUL</v>
      </c>
      <c r="T4352" t="s">
        <v>59</v>
      </c>
      <c r="U4352" t="s">
        <v>37</v>
      </c>
      <c r="V4352" t="s">
        <v>49</v>
      </c>
      <c r="W4352" t="s">
        <v>23970</v>
      </c>
      <c r="X4352" s="126">
        <v>26354</v>
      </c>
      <c r="Y4352" t="s">
        <v>23971</v>
      </c>
      <c r="Z4352" s="126">
        <v>44256</v>
      </c>
      <c r="AA4352" s="126">
        <v>44561</v>
      </c>
      <c r="AB4352" t="s">
        <v>38</v>
      </c>
      <c r="AC4352" t="s">
        <v>39</v>
      </c>
      <c r="AD4352" t="s">
        <v>40</v>
      </c>
    </row>
    <row r="4353" spans="1:30" x14ac:dyDescent="0.25">
      <c r="A4353" t="s">
        <v>14515</v>
      </c>
      <c r="B4353" t="s">
        <v>410</v>
      </c>
      <c r="C4353" t="s">
        <v>28</v>
      </c>
      <c r="D4353" t="s">
        <v>29</v>
      </c>
      <c r="E4353" t="s">
        <v>234</v>
      </c>
      <c r="F4353" t="s">
        <v>4326</v>
      </c>
      <c r="G4353" t="s">
        <v>4327</v>
      </c>
      <c r="H4353" t="s">
        <v>6354</v>
      </c>
      <c r="I4353" t="s">
        <v>656</v>
      </c>
      <c r="J4353" t="s">
        <v>14515</v>
      </c>
      <c r="K4353" t="s">
        <v>31</v>
      </c>
      <c r="L4353" t="s">
        <v>31</v>
      </c>
      <c r="M4353" t="s">
        <v>42</v>
      </c>
      <c r="N4353" t="s">
        <v>43</v>
      </c>
      <c r="O4353" t="s">
        <v>4338</v>
      </c>
      <c r="P4353" t="s">
        <v>75</v>
      </c>
      <c r="Q4353" t="s">
        <v>193</v>
      </c>
      <c r="R4353" t="s">
        <v>335</v>
      </c>
      <c r="S4353" t="str">
        <f t="shared" si="63"/>
        <v>QUISPE APAZA, ROSA</v>
      </c>
      <c r="T4353" t="s">
        <v>64</v>
      </c>
      <c r="U4353" t="s">
        <v>48</v>
      </c>
      <c r="V4353" t="s">
        <v>49</v>
      </c>
      <c r="W4353" t="s">
        <v>20109</v>
      </c>
      <c r="X4353" s="126">
        <v>27271</v>
      </c>
      <c r="Y4353" t="s">
        <v>4339</v>
      </c>
      <c r="AB4353" t="s">
        <v>38</v>
      </c>
      <c r="AC4353" t="s">
        <v>39</v>
      </c>
      <c r="AD4353" t="s">
        <v>40</v>
      </c>
    </row>
    <row r="4354" spans="1:30" x14ac:dyDescent="0.25">
      <c r="A4354" t="s">
        <v>14516</v>
      </c>
      <c r="B4354" t="s">
        <v>410</v>
      </c>
      <c r="C4354" t="s">
        <v>28</v>
      </c>
      <c r="D4354" t="s">
        <v>29</v>
      </c>
      <c r="E4354" t="s">
        <v>234</v>
      </c>
      <c r="F4354" t="s">
        <v>4326</v>
      </c>
      <c r="G4354" t="s">
        <v>4327</v>
      </c>
      <c r="H4354" t="s">
        <v>6354</v>
      </c>
      <c r="I4354" t="s">
        <v>656</v>
      </c>
      <c r="J4354" t="s">
        <v>14516</v>
      </c>
      <c r="K4354" t="s">
        <v>31</v>
      </c>
      <c r="L4354" t="s">
        <v>31</v>
      </c>
      <c r="M4354" t="s">
        <v>42</v>
      </c>
      <c r="N4354" t="s">
        <v>61</v>
      </c>
      <c r="O4354" t="s">
        <v>20110</v>
      </c>
      <c r="P4354" t="s">
        <v>173</v>
      </c>
      <c r="Q4354" t="s">
        <v>193</v>
      </c>
      <c r="R4354" t="s">
        <v>6572</v>
      </c>
      <c r="S4354" s="189" t="s">
        <v>235</v>
      </c>
      <c r="T4354" t="s">
        <v>64</v>
      </c>
      <c r="U4354" t="s">
        <v>48</v>
      </c>
      <c r="V4354" t="s">
        <v>49</v>
      </c>
      <c r="W4354" t="s">
        <v>23972</v>
      </c>
      <c r="X4354" s="126">
        <v>31028</v>
      </c>
      <c r="Y4354" t="s">
        <v>23973</v>
      </c>
      <c r="Z4354" s="126">
        <v>44361</v>
      </c>
      <c r="AA4354" s="126">
        <v>44561</v>
      </c>
      <c r="AB4354" t="s">
        <v>38</v>
      </c>
      <c r="AC4354" t="s">
        <v>6628</v>
      </c>
      <c r="AD4354" t="s">
        <v>40</v>
      </c>
    </row>
    <row r="4355" spans="1:30" x14ac:dyDescent="0.25">
      <c r="A4355" t="s">
        <v>14517</v>
      </c>
      <c r="B4355" t="s">
        <v>410</v>
      </c>
      <c r="C4355" t="s">
        <v>28</v>
      </c>
      <c r="D4355" t="s">
        <v>29</v>
      </c>
      <c r="E4355" t="s">
        <v>234</v>
      </c>
      <c r="F4355" t="s">
        <v>4326</v>
      </c>
      <c r="G4355" t="s">
        <v>4327</v>
      </c>
      <c r="H4355" t="s">
        <v>6354</v>
      </c>
      <c r="I4355" t="s">
        <v>656</v>
      </c>
      <c r="J4355" t="s">
        <v>14517</v>
      </c>
      <c r="K4355" t="s">
        <v>31</v>
      </c>
      <c r="L4355" t="s">
        <v>31</v>
      </c>
      <c r="M4355" t="s">
        <v>42</v>
      </c>
      <c r="N4355" t="s">
        <v>43</v>
      </c>
      <c r="O4355" t="s">
        <v>15969</v>
      </c>
      <c r="P4355" t="s">
        <v>211</v>
      </c>
      <c r="Q4355" t="s">
        <v>106</v>
      </c>
      <c r="R4355" t="s">
        <v>15970</v>
      </c>
      <c r="S4355" t="str">
        <f t="shared" si="63"/>
        <v>CUNO MAMANI, BELTRAN LUIS</v>
      </c>
      <c r="T4355" t="s">
        <v>47</v>
      </c>
      <c r="U4355" t="s">
        <v>48</v>
      </c>
      <c r="V4355" t="s">
        <v>49</v>
      </c>
      <c r="W4355" t="s">
        <v>20111</v>
      </c>
      <c r="X4355" s="126">
        <v>26224</v>
      </c>
      <c r="Y4355" t="s">
        <v>15971</v>
      </c>
      <c r="AB4355" t="s">
        <v>38</v>
      </c>
      <c r="AC4355" t="s">
        <v>39</v>
      </c>
      <c r="AD4355" t="s">
        <v>40</v>
      </c>
    </row>
    <row r="4356" spans="1:30" x14ac:dyDescent="0.25">
      <c r="A4356" t="s">
        <v>14518</v>
      </c>
      <c r="B4356" t="s">
        <v>410</v>
      </c>
      <c r="C4356" t="s">
        <v>28</v>
      </c>
      <c r="D4356" t="s">
        <v>29</v>
      </c>
      <c r="E4356" t="s">
        <v>234</v>
      </c>
      <c r="F4356" t="s">
        <v>4326</v>
      </c>
      <c r="G4356" t="s">
        <v>4327</v>
      </c>
      <c r="H4356" t="s">
        <v>6354</v>
      </c>
      <c r="I4356" t="s">
        <v>656</v>
      </c>
      <c r="J4356" t="s">
        <v>14518</v>
      </c>
      <c r="K4356" t="s">
        <v>31</v>
      </c>
      <c r="L4356" t="s">
        <v>31</v>
      </c>
      <c r="M4356" t="s">
        <v>42</v>
      </c>
      <c r="N4356" t="s">
        <v>61</v>
      </c>
      <c r="O4356" t="s">
        <v>20112</v>
      </c>
      <c r="P4356" t="s">
        <v>106</v>
      </c>
      <c r="Q4356" t="s">
        <v>266</v>
      </c>
      <c r="R4356" t="s">
        <v>23974</v>
      </c>
      <c r="S4356" s="189" t="s">
        <v>235</v>
      </c>
      <c r="T4356" t="s">
        <v>64</v>
      </c>
      <c r="U4356" t="s">
        <v>48</v>
      </c>
      <c r="V4356" t="s">
        <v>49</v>
      </c>
      <c r="W4356" t="s">
        <v>23975</v>
      </c>
      <c r="X4356" s="126">
        <v>30151</v>
      </c>
      <c r="Y4356" t="s">
        <v>23976</v>
      </c>
      <c r="Z4356" s="126">
        <v>44256</v>
      </c>
      <c r="AA4356" s="126">
        <v>44561</v>
      </c>
      <c r="AB4356" t="s">
        <v>38</v>
      </c>
      <c r="AC4356" t="s">
        <v>6628</v>
      </c>
      <c r="AD4356" t="s">
        <v>40</v>
      </c>
    </row>
    <row r="4357" spans="1:30" x14ac:dyDescent="0.25">
      <c r="A4357" t="s">
        <v>14519</v>
      </c>
      <c r="B4357" t="s">
        <v>410</v>
      </c>
      <c r="C4357" t="s">
        <v>28</v>
      </c>
      <c r="D4357" t="s">
        <v>29</v>
      </c>
      <c r="E4357" t="s">
        <v>234</v>
      </c>
      <c r="F4357" t="s">
        <v>4326</v>
      </c>
      <c r="G4357" t="s">
        <v>4327</v>
      </c>
      <c r="H4357" t="s">
        <v>6354</v>
      </c>
      <c r="I4357" t="s">
        <v>656</v>
      </c>
      <c r="J4357" t="s">
        <v>14519</v>
      </c>
      <c r="K4357" t="s">
        <v>31</v>
      </c>
      <c r="L4357" t="s">
        <v>31</v>
      </c>
      <c r="M4357" t="s">
        <v>42</v>
      </c>
      <c r="N4357" t="s">
        <v>61</v>
      </c>
      <c r="O4357" t="s">
        <v>4332</v>
      </c>
      <c r="P4357" t="s">
        <v>126</v>
      </c>
      <c r="Q4357" t="s">
        <v>106</v>
      </c>
      <c r="R4357" t="s">
        <v>23977</v>
      </c>
      <c r="S4357" s="189" t="s">
        <v>235</v>
      </c>
      <c r="T4357" t="s">
        <v>64</v>
      </c>
      <c r="U4357" t="s">
        <v>48</v>
      </c>
      <c r="V4357" t="s">
        <v>49</v>
      </c>
      <c r="W4357" t="s">
        <v>23978</v>
      </c>
      <c r="X4357" s="126">
        <v>34029</v>
      </c>
      <c r="Y4357" t="s">
        <v>23979</v>
      </c>
      <c r="Z4357" s="126">
        <v>44256</v>
      </c>
      <c r="AA4357" s="126">
        <v>44561</v>
      </c>
      <c r="AB4357" t="s">
        <v>38</v>
      </c>
      <c r="AC4357" t="s">
        <v>6628</v>
      </c>
      <c r="AD4357" t="s">
        <v>40</v>
      </c>
    </row>
    <row r="4358" spans="1:30" x14ac:dyDescent="0.25">
      <c r="A4358" t="s">
        <v>14520</v>
      </c>
      <c r="B4358" t="s">
        <v>410</v>
      </c>
      <c r="C4358" t="s">
        <v>28</v>
      </c>
      <c r="D4358" t="s">
        <v>29</v>
      </c>
      <c r="E4358" t="s">
        <v>234</v>
      </c>
      <c r="F4358" t="s">
        <v>4326</v>
      </c>
      <c r="G4358" t="s">
        <v>4327</v>
      </c>
      <c r="H4358" t="s">
        <v>6354</v>
      </c>
      <c r="I4358" t="s">
        <v>656</v>
      </c>
      <c r="J4358" t="s">
        <v>14520</v>
      </c>
      <c r="K4358" t="s">
        <v>31</v>
      </c>
      <c r="L4358" t="s">
        <v>31</v>
      </c>
      <c r="M4358" t="s">
        <v>42</v>
      </c>
      <c r="N4358" t="s">
        <v>43</v>
      </c>
      <c r="O4358" t="s">
        <v>4334</v>
      </c>
      <c r="P4358" t="s">
        <v>4335</v>
      </c>
      <c r="Q4358" t="s">
        <v>921</v>
      </c>
      <c r="R4358" t="s">
        <v>4336</v>
      </c>
      <c r="S4358" t="str">
        <f t="shared" ref="S4358:S4420" si="64">CONCATENATE(P4358," ",Q4358,","," ",R4358)</f>
        <v>PEÑARRIETA RODRIGO, HECTOR LUIS</v>
      </c>
      <c r="T4358" t="s">
        <v>47</v>
      </c>
      <c r="U4358" t="s">
        <v>48</v>
      </c>
      <c r="V4358" t="s">
        <v>49</v>
      </c>
      <c r="W4358" t="s">
        <v>20113</v>
      </c>
      <c r="X4358" s="126">
        <v>24607</v>
      </c>
      <c r="Y4358" t="s">
        <v>4337</v>
      </c>
      <c r="AB4358" t="s">
        <v>38</v>
      </c>
      <c r="AC4358" t="s">
        <v>39</v>
      </c>
      <c r="AD4358" t="s">
        <v>40</v>
      </c>
    </row>
    <row r="4359" spans="1:30" x14ac:dyDescent="0.25">
      <c r="A4359" t="s">
        <v>14521</v>
      </c>
      <c r="B4359" t="s">
        <v>410</v>
      </c>
      <c r="C4359" t="s">
        <v>28</v>
      </c>
      <c r="D4359" t="s">
        <v>29</v>
      </c>
      <c r="E4359" t="s">
        <v>234</v>
      </c>
      <c r="F4359" t="s">
        <v>4326</v>
      </c>
      <c r="G4359" t="s">
        <v>4327</v>
      </c>
      <c r="H4359" t="s">
        <v>6354</v>
      </c>
      <c r="I4359" t="s">
        <v>656</v>
      </c>
      <c r="J4359" t="s">
        <v>14521</v>
      </c>
      <c r="K4359" t="s">
        <v>31</v>
      </c>
      <c r="L4359" t="s">
        <v>31</v>
      </c>
      <c r="M4359" t="s">
        <v>42</v>
      </c>
      <c r="N4359" t="s">
        <v>61</v>
      </c>
      <c r="O4359" t="s">
        <v>4341</v>
      </c>
      <c r="P4359" t="s">
        <v>247</v>
      </c>
      <c r="Q4359" t="s">
        <v>23980</v>
      </c>
      <c r="R4359" t="s">
        <v>515</v>
      </c>
      <c r="S4359" s="189" t="s">
        <v>235</v>
      </c>
      <c r="T4359" t="s">
        <v>64</v>
      </c>
      <c r="U4359" t="s">
        <v>48</v>
      </c>
      <c r="V4359" t="s">
        <v>49</v>
      </c>
      <c r="W4359" t="s">
        <v>23981</v>
      </c>
      <c r="X4359" s="126">
        <v>24863</v>
      </c>
      <c r="Y4359" t="s">
        <v>23982</v>
      </c>
      <c r="Z4359" s="126">
        <v>44256</v>
      </c>
      <c r="AA4359" s="126">
        <v>44561</v>
      </c>
      <c r="AB4359" t="s">
        <v>38</v>
      </c>
      <c r="AC4359" t="s">
        <v>6628</v>
      </c>
      <c r="AD4359" t="s">
        <v>40</v>
      </c>
    </row>
    <row r="4360" spans="1:30" x14ac:dyDescent="0.25">
      <c r="A4360" t="s">
        <v>20114</v>
      </c>
      <c r="B4360" t="s">
        <v>410</v>
      </c>
      <c r="C4360" t="s">
        <v>28</v>
      </c>
      <c r="D4360" t="s">
        <v>29</v>
      </c>
      <c r="E4360" t="s">
        <v>234</v>
      </c>
      <c r="F4360" t="s">
        <v>4326</v>
      </c>
      <c r="G4360" t="s">
        <v>4327</v>
      </c>
      <c r="H4360" t="s">
        <v>6354</v>
      </c>
      <c r="I4360" t="s">
        <v>656</v>
      </c>
      <c r="J4360" t="s">
        <v>20114</v>
      </c>
      <c r="K4360" t="s">
        <v>31</v>
      </c>
      <c r="L4360" t="s">
        <v>31</v>
      </c>
      <c r="M4360" t="s">
        <v>42</v>
      </c>
      <c r="N4360" t="s">
        <v>61</v>
      </c>
      <c r="O4360" t="s">
        <v>18689</v>
      </c>
      <c r="P4360" t="s">
        <v>831</v>
      </c>
      <c r="Q4360" t="s">
        <v>128</v>
      </c>
      <c r="R4360" t="s">
        <v>23983</v>
      </c>
      <c r="S4360" s="189" t="s">
        <v>235</v>
      </c>
      <c r="T4360" t="s">
        <v>64</v>
      </c>
      <c r="U4360" t="s">
        <v>749</v>
      </c>
      <c r="V4360" t="s">
        <v>49</v>
      </c>
      <c r="W4360" t="s">
        <v>23984</v>
      </c>
      <c r="X4360" s="126">
        <v>32221</v>
      </c>
      <c r="Y4360" t="s">
        <v>23985</v>
      </c>
      <c r="Z4360" s="126">
        <v>44256</v>
      </c>
      <c r="AA4360" s="126">
        <v>44561</v>
      </c>
      <c r="AB4360" t="s">
        <v>2185</v>
      </c>
      <c r="AC4360" t="s">
        <v>6628</v>
      </c>
      <c r="AD4360" t="s">
        <v>40</v>
      </c>
    </row>
    <row r="4361" spans="1:30" x14ac:dyDescent="0.25">
      <c r="A4361" t="s">
        <v>14522</v>
      </c>
      <c r="B4361" t="s">
        <v>410</v>
      </c>
      <c r="C4361" t="s">
        <v>28</v>
      </c>
      <c r="D4361" t="s">
        <v>29</v>
      </c>
      <c r="E4361" t="s">
        <v>234</v>
      </c>
      <c r="F4361" t="s">
        <v>4326</v>
      </c>
      <c r="G4361" t="s">
        <v>4327</v>
      </c>
      <c r="H4361" t="s">
        <v>6354</v>
      </c>
      <c r="I4361" t="s">
        <v>656</v>
      </c>
      <c r="J4361" t="s">
        <v>14522</v>
      </c>
      <c r="K4361" t="s">
        <v>31</v>
      </c>
      <c r="L4361" t="s">
        <v>77</v>
      </c>
      <c r="M4361" t="s">
        <v>77</v>
      </c>
      <c r="N4361" t="s">
        <v>43</v>
      </c>
      <c r="O4361" t="s">
        <v>4342</v>
      </c>
      <c r="P4361" t="s">
        <v>788</v>
      </c>
      <c r="Q4361" t="s">
        <v>4343</v>
      </c>
      <c r="R4361" t="s">
        <v>4344</v>
      </c>
      <c r="S4361" t="str">
        <f t="shared" si="64"/>
        <v>CHALCO UGARTE, EDER CRISOLOGO</v>
      </c>
      <c r="T4361" t="s">
        <v>41</v>
      </c>
      <c r="U4361" t="s">
        <v>48</v>
      </c>
      <c r="V4361" t="s">
        <v>49</v>
      </c>
      <c r="W4361" t="s">
        <v>20115</v>
      </c>
      <c r="X4361" s="126">
        <v>21158</v>
      </c>
      <c r="Y4361" t="s">
        <v>4345</v>
      </c>
      <c r="AB4361" t="s">
        <v>38</v>
      </c>
      <c r="AC4361" t="s">
        <v>80</v>
      </c>
      <c r="AD4361" t="s">
        <v>40</v>
      </c>
    </row>
    <row r="4362" spans="1:30" x14ac:dyDescent="0.25">
      <c r="A4362" t="s">
        <v>14523</v>
      </c>
      <c r="B4362" t="s">
        <v>410</v>
      </c>
      <c r="C4362" t="s">
        <v>28</v>
      </c>
      <c r="D4362" t="s">
        <v>29</v>
      </c>
      <c r="E4362" t="s">
        <v>234</v>
      </c>
      <c r="F4362" t="s">
        <v>4326</v>
      </c>
      <c r="G4362" t="s">
        <v>4327</v>
      </c>
      <c r="H4362" t="s">
        <v>6354</v>
      </c>
      <c r="I4362" t="s">
        <v>656</v>
      </c>
      <c r="J4362" t="s">
        <v>14523</v>
      </c>
      <c r="K4362" t="s">
        <v>90</v>
      </c>
      <c r="L4362" t="s">
        <v>91</v>
      </c>
      <c r="M4362" t="s">
        <v>96</v>
      </c>
      <c r="N4362" t="s">
        <v>61</v>
      </c>
      <c r="O4362" t="s">
        <v>4346</v>
      </c>
      <c r="P4362" t="s">
        <v>494</v>
      </c>
      <c r="Q4362" t="s">
        <v>75</v>
      </c>
      <c r="R4362" t="s">
        <v>23986</v>
      </c>
      <c r="S4362" s="189" t="s">
        <v>235</v>
      </c>
      <c r="T4362" t="s">
        <v>102</v>
      </c>
      <c r="U4362" t="s">
        <v>37</v>
      </c>
      <c r="V4362" t="s">
        <v>49</v>
      </c>
      <c r="W4362" t="s">
        <v>23987</v>
      </c>
      <c r="X4362" s="126">
        <v>36827</v>
      </c>
      <c r="Y4362" t="s">
        <v>23988</v>
      </c>
      <c r="Z4362" s="126">
        <v>44348</v>
      </c>
      <c r="AA4362" s="126">
        <v>44408</v>
      </c>
      <c r="AB4362" t="s">
        <v>38</v>
      </c>
      <c r="AC4362" t="s">
        <v>95</v>
      </c>
      <c r="AD4362" t="s">
        <v>40</v>
      </c>
    </row>
    <row r="4363" spans="1:30" x14ac:dyDescent="0.25">
      <c r="A4363" t="s">
        <v>4349</v>
      </c>
      <c r="B4363" t="s">
        <v>400</v>
      </c>
      <c r="C4363" t="s">
        <v>28</v>
      </c>
      <c r="D4363" t="s">
        <v>29</v>
      </c>
      <c r="E4363" t="s">
        <v>369</v>
      </c>
      <c r="F4363" t="s">
        <v>4347</v>
      </c>
      <c r="G4363" t="s">
        <v>4348</v>
      </c>
      <c r="H4363" t="s">
        <v>6354</v>
      </c>
      <c r="I4363" t="s">
        <v>6223</v>
      </c>
      <c r="J4363" t="s">
        <v>4349</v>
      </c>
      <c r="K4363" t="s">
        <v>31</v>
      </c>
      <c r="L4363" t="s">
        <v>32</v>
      </c>
      <c r="M4363" t="s">
        <v>33</v>
      </c>
      <c r="N4363" t="s">
        <v>34</v>
      </c>
      <c r="O4363" t="s">
        <v>14524</v>
      </c>
      <c r="P4363" t="s">
        <v>179</v>
      </c>
      <c r="Q4363" t="s">
        <v>58</v>
      </c>
      <c r="R4363" t="s">
        <v>4246</v>
      </c>
      <c r="S4363" t="str">
        <f t="shared" si="64"/>
        <v>TITO VILCA, VICTOR RENE</v>
      </c>
      <c r="T4363" t="s">
        <v>59</v>
      </c>
      <c r="U4363" t="s">
        <v>37</v>
      </c>
      <c r="V4363" t="s">
        <v>6613</v>
      </c>
      <c r="W4363" t="s">
        <v>20116</v>
      </c>
      <c r="X4363" s="126">
        <v>24541</v>
      </c>
      <c r="Y4363" t="s">
        <v>4247</v>
      </c>
      <c r="Z4363" s="126">
        <v>43525</v>
      </c>
      <c r="AA4363" s="126">
        <v>44985</v>
      </c>
      <c r="AB4363" t="s">
        <v>38</v>
      </c>
      <c r="AC4363" t="s">
        <v>39</v>
      </c>
      <c r="AD4363" t="s">
        <v>40</v>
      </c>
    </row>
    <row r="4364" spans="1:30" x14ac:dyDescent="0.25">
      <c r="A4364" t="s">
        <v>1540</v>
      </c>
      <c r="B4364" t="s">
        <v>400</v>
      </c>
      <c r="C4364" t="s">
        <v>28</v>
      </c>
      <c r="D4364" t="s">
        <v>29</v>
      </c>
      <c r="E4364" t="s">
        <v>369</v>
      </c>
      <c r="F4364" t="s">
        <v>4347</v>
      </c>
      <c r="G4364" t="s">
        <v>4348</v>
      </c>
      <c r="H4364" t="s">
        <v>6354</v>
      </c>
      <c r="I4364" t="s">
        <v>6223</v>
      </c>
      <c r="J4364" t="s">
        <v>1540</v>
      </c>
      <c r="K4364" t="s">
        <v>31</v>
      </c>
      <c r="L4364" t="s">
        <v>1154</v>
      </c>
      <c r="M4364" t="s">
        <v>1155</v>
      </c>
      <c r="N4364" t="s">
        <v>699</v>
      </c>
      <c r="O4364" t="s">
        <v>14419</v>
      </c>
      <c r="P4364" t="s">
        <v>5043</v>
      </c>
      <c r="Q4364" t="s">
        <v>3194</v>
      </c>
      <c r="R4364" t="s">
        <v>700</v>
      </c>
      <c r="S4364" t="str">
        <f t="shared" si="64"/>
        <v>ALANIA PACOVILCA, ANASTACIO</v>
      </c>
      <c r="T4364" t="s">
        <v>47</v>
      </c>
      <c r="U4364" t="s">
        <v>37</v>
      </c>
      <c r="V4364" t="s">
        <v>49</v>
      </c>
      <c r="W4364" t="s">
        <v>20466</v>
      </c>
      <c r="X4364" s="126">
        <v>25685</v>
      </c>
      <c r="Y4364" t="s">
        <v>5118</v>
      </c>
      <c r="Z4364" s="126">
        <v>44256</v>
      </c>
      <c r="AA4364" s="126">
        <v>44561</v>
      </c>
      <c r="AB4364" t="s">
        <v>38</v>
      </c>
      <c r="AC4364" t="s">
        <v>39</v>
      </c>
      <c r="AD4364" t="s">
        <v>40</v>
      </c>
    </row>
    <row r="4365" spans="1:30" x14ac:dyDescent="0.25">
      <c r="A4365" t="s">
        <v>13321</v>
      </c>
      <c r="B4365" t="s">
        <v>400</v>
      </c>
      <c r="C4365" t="s">
        <v>28</v>
      </c>
      <c r="D4365" t="s">
        <v>29</v>
      </c>
      <c r="E4365" t="s">
        <v>369</v>
      </c>
      <c r="F4365" t="s">
        <v>4347</v>
      </c>
      <c r="G4365" t="s">
        <v>4348</v>
      </c>
      <c r="H4365" t="s">
        <v>6354</v>
      </c>
      <c r="I4365" t="s">
        <v>6223</v>
      </c>
      <c r="J4365" t="s">
        <v>13321</v>
      </c>
      <c r="K4365" t="s">
        <v>31</v>
      </c>
      <c r="L4365" t="s">
        <v>31</v>
      </c>
      <c r="M4365" t="s">
        <v>42</v>
      </c>
      <c r="N4365" t="s">
        <v>43</v>
      </c>
      <c r="O4365" t="s">
        <v>15848</v>
      </c>
      <c r="P4365" t="s">
        <v>642</v>
      </c>
      <c r="Q4365" t="s">
        <v>50</v>
      </c>
      <c r="R4365" t="s">
        <v>5516</v>
      </c>
      <c r="S4365" t="str">
        <f t="shared" si="64"/>
        <v>CCAMA CCALLA, JUAN DIONISIO</v>
      </c>
      <c r="T4365" t="s">
        <v>52</v>
      </c>
      <c r="U4365" t="s">
        <v>48</v>
      </c>
      <c r="V4365" t="s">
        <v>49</v>
      </c>
      <c r="W4365" t="s">
        <v>20117</v>
      </c>
      <c r="X4365" s="126">
        <v>22685</v>
      </c>
      <c r="Y4365" t="s">
        <v>5517</v>
      </c>
      <c r="AB4365" t="s">
        <v>38</v>
      </c>
      <c r="AC4365" t="s">
        <v>39</v>
      </c>
      <c r="AD4365" t="s">
        <v>40</v>
      </c>
    </row>
    <row r="4366" spans="1:30" x14ac:dyDescent="0.25">
      <c r="A4366" t="s">
        <v>4351</v>
      </c>
      <c r="B4366" t="s">
        <v>400</v>
      </c>
      <c r="C4366" t="s">
        <v>28</v>
      </c>
      <c r="D4366" t="s">
        <v>29</v>
      </c>
      <c r="E4366" t="s">
        <v>369</v>
      </c>
      <c r="F4366" t="s">
        <v>4347</v>
      </c>
      <c r="G4366" t="s">
        <v>4348</v>
      </c>
      <c r="H4366" t="s">
        <v>6354</v>
      </c>
      <c r="I4366" t="s">
        <v>6223</v>
      </c>
      <c r="J4366" t="s">
        <v>4351</v>
      </c>
      <c r="K4366" t="s">
        <v>31</v>
      </c>
      <c r="L4366" t="s">
        <v>31</v>
      </c>
      <c r="M4366" t="s">
        <v>42</v>
      </c>
      <c r="N4366" t="s">
        <v>61</v>
      </c>
      <c r="O4366" t="s">
        <v>4352</v>
      </c>
      <c r="P4366" t="s">
        <v>217</v>
      </c>
      <c r="Q4366" t="s">
        <v>351</v>
      </c>
      <c r="R4366" t="s">
        <v>560</v>
      </c>
      <c r="S4366" s="189" t="s">
        <v>235</v>
      </c>
      <c r="T4366" t="s">
        <v>64</v>
      </c>
      <c r="U4366" t="s">
        <v>48</v>
      </c>
      <c r="V4366" t="s">
        <v>49</v>
      </c>
      <c r="W4366" t="s">
        <v>23989</v>
      </c>
      <c r="X4366" s="126">
        <v>28974</v>
      </c>
      <c r="Y4366" t="s">
        <v>23990</v>
      </c>
      <c r="Z4366" s="126">
        <v>44256</v>
      </c>
      <c r="AA4366" s="126">
        <v>44561</v>
      </c>
      <c r="AB4366" t="s">
        <v>38</v>
      </c>
      <c r="AC4366" t="s">
        <v>6628</v>
      </c>
      <c r="AD4366" t="s">
        <v>40</v>
      </c>
    </row>
    <row r="4367" spans="1:30" x14ac:dyDescent="0.25">
      <c r="A4367" t="s">
        <v>4353</v>
      </c>
      <c r="B4367" t="s">
        <v>400</v>
      </c>
      <c r="C4367" t="s">
        <v>28</v>
      </c>
      <c r="D4367" t="s">
        <v>29</v>
      </c>
      <c r="E4367" t="s">
        <v>369</v>
      </c>
      <c r="F4367" t="s">
        <v>4347</v>
      </c>
      <c r="G4367" t="s">
        <v>4348</v>
      </c>
      <c r="H4367" t="s">
        <v>6354</v>
      </c>
      <c r="I4367" t="s">
        <v>6223</v>
      </c>
      <c r="J4367" t="s">
        <v>4353</v>
      </c>
      <c r="K4367" t="s">
        <v>31</v>
      </c>
      <c r="L4367" t="s">
        <v>31</v>
      </c>
      <c r="M4367" t="s">
        <v>42</v>
      </c>
      <c r="N4367" t="s">
        <v>61</v>
      </c>
      <c r="O4367" t="s">
        <v>4354</v>
      </c>
      <c r="P4367" t="s">
        <v>383</v>
      </c>
      <c r="Q4367" t="s">
        <v>752</v>
      </c>
      <c r="R4367" t="s">
        <v>23991</v>
      </c>
      <c r="S4367" s="189" t="s">
        <v>235</v>
      </c>
      <c r="T4367" t="s">
        <v>64</v>
      </c>
      <c r="U4367" t="s">
        <v>48</v>
      </c>
      <c r="V4367" t="s">
        <v>49</v>
      </c>
      <c r="W4367" t="s">
        <v>23992</v>
      </c>
      <c r="X4367" s="126">
        <v>25413</v>
      </c>
      <c r="Y4367" t="s">
        <v>23993</v>
      </c>
      <c r="Z4367" s="126">
        <v>44256</v>
      </c>
      <c r="AA4367" s="126">
        <v>44561</v>
      </c>
      <c r="AB4367" t="s">
        <v>38</v>
      </c>
      <c r="AC4367" t="s">
        <v>6628</v>
      </c>
      <c r="AD4367" t="s">
        <v>40</v>
      </c>
    </row>
    <row r="4368" spans="1:30" x14ac:dyDescent="0.25">
      <c r="B4368" t="s">
        <v>400</v>
      </c>
      <c r="C4368" t="s">
        <v>28</v>
      </c>
      <c r="D4368" t="s">
        <v>29</v>
      </c>
      <c r="E4368" t="s">
        <v>369</v>
      </c>
      <c r="F4368" t="s">
        <v>4347</v>
      </c>
      <c r="G4368" t="s">
        <v>4348</v>
      </c>
      <c r="H4368" t="s">
        <v>6354</v>
      </c>
      <c r="I4368" t="s">
        <v>6223</v>
      </c>
      <c r="J4368" t="s">
        <v>4355</v>
      </c>
      <c r="K4368" t="s">
        <v>31</v>
      </c>
      <c r="L4368" t="s">
        <v>31</v>
      </c>
      <c r="M4368" t="s">
        <v>42</v>
      </c>
      <c r="N4368" t="s">
        <v>61</v>
      </c>
      <c r="O4368" t="s">
        <v>20118</v>
      </c>
      <c r="P4368" t="s">
        <v>509</v>
      </c>
      <c r="Q4368" t="s">
        <v>353</v>
      </c>
      <c r="R4368" t="s">
        <v>23994</v>
      </c>
      <c r="S4368" s="189" t="s">
        <v>235</v>
      </c>
      <c r="T4368" t="s">
        <v>64</v>
      </c>
      <c r="U4368" t="s">
        <v>784</v>
      </c>
      <c r="V4368" t="s">
        <v>49</v>
      </c>
      <c r="W4368" t="s">
        <v>23995</v>
      </c>
      <c r="X4368" s="126">
        <v>28477</v>
      </c>
      <c r="Y4368" t="s">
        <v>23996</v>
      </c>
      <c r="Z4368" s="126">
        <v>44256</v>
      </c>
      <c r="AA4368" s="126">
        <v>44561</v>
      </c>
      <c r="AB4368" t="s">
        <v>302</v>
      </c>
      <c r="AC4368" t="s">
        <v>6628</v>
      </c>
      <c r="AD4368" t="s">
        <v>40</v>
      </c>
    </row>
    <row r="4369" spans="1:30" x14ac:dyDescent="0.25">
      <c r="A4369" t="s">
        <v>4355</v>
      </c>
      <c r="B4369" t="s">
        <v>400</v>
      </c>
      <c r="C4369" t="s">
        <v>28</v>
      </c>
      <c r="D4369" t="s">
        <v>29</v>
      </c>
      <c r="E4369" t="s">
        <v>369</v>
      </c>
      <c r="F4369" t="s">
        <v>4347</v>
      </c>
      <c r="G4369" t="s">
        <v>4348</v>
      </c>
      <c r="H4369" t="s">
        <v>6354</v>
      </c>
      <c r="I4369" t="s">
        <v>6223</v>
      </c>
      <c r="J4369" t="s">
        <v>4355</v>
      </c>
      <c r="K4369" t="s">
        <v>31</v>
      </c>
      <c r="L4369" t="s">
        <v>31</v>
      </c>
      <c r="M4369" t="s">
        <v>2549</v>
      </c>
      <c r="N4369" t="s">
        <v>43</v>
      </c>
      <c r="O4369" t="s">
        <v>4356</v>
      </c>
      <c r="P4369" t="s">
        <v>301</v>
      </c>
      <c r="Q4369" t="s">
        <v>352</v>
      </c>
      <c r="R4369" t="s">
        <v>4357</v>
      </c>
      <c r="S4369" t="str">
        <f t="shared" si="64"/>
        <v>TAPIA FERNANDEZ, VICENTE FERRER</v>
      </c>
      <c r="T4369" t="s">
        <v>47</v>
      </c>
      <c r="U4369" t="s">
        <v>48</v>
      </c>
      <c r="V4369" t="s">
        <v>2550</v>
      </c>
      <c r="W4369" t="s">
        <v>20119</v>
      </c>
      <c r="X4369" s="126">
        <v>23106</v>
      </c>
      <c r="Y4369" t="s">
        <v>4358</v>
      </c>
      <c r="Z4369" s="126">
        <v>44256</v>
      </c>
      <c r="AA4369" s="126">
        <v>44561</v>
      </c>
      <c r="AB4369" t="s">
        <v>38</v>
      </c>
      <c r="AC4369" t="s">
        <v>39</v>
      </c>
      <c r="AD4369" t="s">
        <v>40</v>
      </c>
    </row>
    <row r="4370" spans="1:30" x14ac:dyDescent="0.25">
      <c r="A4370" t="s">
        <v>4359</v>
      </c>
      <c r="B4370" t="s">
        <v>400</v>
      </c>
      <c r="C4370" t="s">
        <v>28</v>
      </c>
      <c r="D4370" t="s">
        <v>29</v>
      </c>
      <c r="E4370" t="s">
        <v>369</v>
      </c>
      <c r="F4370" t="s">
        <v>4347</v>
      </c>
      <c r="G4370" t="s">
        <v>4348</v>
      </c>
      <c r="H4370" t="s">
        <v>6354</v>
      </c>
      <c r="I4370" t="s">
        <v>6223</v>
      </c>
      <c r="J4370" t="s">
        <v>4359</v>
      </c>
      <c r="K4370" t="s">
        <v>31</v>
      </c>
      <c r="L4370" t="s">
        <v>31</v>
      </c>
      <c r="M4370" t="s">
        <v>2549</v>
      </c>
      <c r="N4370" t="s">
        <v>43</v>
      </c>
      <c r="O4370" t="s">
        <v>53</v>
      </c>
      <c r="P4370" t="s">
        <v>225</v>
      </c>
      <c r="Q4370" t="s">
        <v>226</v>
      </c>
      <c r="R4370" t="s">
        <v>4360</v>
      </c>
      <c r="S4370" t="str">
        <f t="shared" si="64"/>
        <v>BURGOS ARCE, AMBROSIA ODILA</v>
      </c>
      <c r="T4370" t="s">
        <v>47</v>
      </c>
      <c r="U4370" t="s">
        <v>48</v>
      </c>
      <c r="V4370" t="s">
        <v>2550</v>
      </c>
      <c r="W4370" t="s">
        <v>20120</v>
      </c>
      <c r="X4370" s="126">
        <v>24813</v>
      </c>
      <c r="Y4370" t="s">
        <v>4361</v>
      </c>
      <c r="Z4370" s="126">
        <v>44256</v>
      </c>
      <c r="AA4370" s="126">
        <v>44561</v>
      </c>
      <c r="AB4370" t="s">
        <v>38</v>
      </c>
      <c r="AC4370" t="s">
        <v>39</v>
      </c>
      <c r="AD4370" t="s">
        <v>40</v>
      </c>
    </row>
    <row r="4371" spans="1:30" x14ac:dyDescent="0.25">
      <c r="B4371" t="s">
        <v>400</v>
      </c>
      <c r="C4371" t="s">
        <v>28</v>
      </c>
      <c r="D4371" t="s">
        <v>29</v>
      </c>
      <c r="E4371" t="s">
        <v>369</v>
      </c>
      <c r="F4371" t="s">
        <v>4347</v>
      </c>
      <c r="G4371" t="s">
        <v>4348</v>
      </c>
      <c r="H4371" t="s">
        <v>6354</v>
      </c>
      <c r="I4371" t="s">
        <v>6223</v>
      </c>
      <c r="J4371" t="s">
        <v>4359</v>
      </c>
      <c r="K4371" t="s">
        <v>31</v>
      </c>
      <c r="L4371" t="s">
        <v>31</v>
      </c>
      <c r="M4371" t="s">
        <v>42</v>
      </c>
      <c r="N4371" t="s">
        <v>61</v>
      </c>
      <c r="O4371" t="s">
        <v>20121</v>
      </c>
      <c r="P4371" t="s">
        <v>75</v>
      </c>
      <c r="Q4371" t="s">
        <v>132</v>
      </c>
      <c r="R4371" t="s">
        <v>23997</v>
      </c>
      <c r="S4371" s="189" t="s">
        <v>235</v>
      </c>
      <c r="T4371" t="s">
        <v>64</v>
      </c>
      <c r="U4371" t="s">
        <v>784</v>
      </c>
      <c r="V4371" t="s">
        <v>49</v>
      </c>
      <c r="W4371" t="s">
        <v>23998</v>
      </c>
      <c r="X4371" s="126">
        <v>34514</v>
      </c>
      <c r="Y4371" t="s">
        <v>23999</v>
      </c>
      <c r="Z4371" s="126">
        <v>44256</v>
      </c>
      <c r="AA4371" s="126">
        <v>44561</v>
      </c>
      <c r="AB4371" t="s">
        <v>302</v>
      </c>
      <c r="AC4371" t="s">
        <v>6628</v>
      </c>
      <c r="AD4371" t="s">
        <v>40</v>
      </c>
    </row>
    <row r="4372" spans="1:30" x14ac:dyDescent="0.25">
      <c r="A4372" t="s">
        <v>4362</v>
      </c>
      <c r="B4372" t="s">
        <v>400</v>
      </c>
      <c r="C4372" t="s">
        <v>28</v>
      </c>
      <c r="D4372" t="s">
        <v>29</v>
      </c>
      <c r="E4372" t="s">
        <v>369</v>
      </c>
      <c r="F4372" t="s">
        <v>4347</v>
      </c>
      <c r="G4372" t="s">
        <v>4348</v>
      </c>
      <c r="H4372" t="s">
        <v>6354</v>
      </c>
      <c r="I4372" t="s">
        <v>6223</v>
      </c>
      <c r="J4372" t="s">
        <v>4362</v>
      </c>
      <c r="K4372" t="s">
        <v>31</v>
      </c>
      <c r="L4372" t="s">
        <v>31</v>
      </c>
      <c r="M4372" t="s">
        <v>42</v>
      </c>
      <c r="N4372" t="s">
        <v>43</v>
      </c>
      <c r="O4372" t="s">
        <v>4363</v>
      </c>
      <c r="P4372" t="s">
        <v>237</v>
      </c>
      <c r="Q4372" t="s">
        <v>74</v>
      </c>
      <c r="R4372" t="s">
        <v>3476</v>
      </c>
      <c r="S4372" t="str">
        <f t="shared" si="64"/>
        <v>VASQUEZ HUANCA, JUAN LUIS</v>
      </c>
      <c r="T4372" t="s">
        <v>52</v>
      </c>
      <c r="U4372" t="s">
        <v>48</v>
      </c>
      <c r="V4372" t="s">
        <v>49</v>
      </c>
      <c r="W4372" t="s">
        <v>20122</v>
      </c>
      <c r="X4372" s="126">
        <v>25268</v>
      </c>
      <c r="Y4372" t="s">
        <v>4364</v>
      </c>
      <c r="AB4372" t="s">
        <v>38</v>
      </c>
      <c r="AC4372" t="s">
        <v>39</v>
      </c>
      <c r="AD4372" t="s">
        <v>40</v>
      </c>
    </row>
    <row r="4373" spans="1:30" x14ac:dyDescent="0.25">
      <c r="A4373" t="s">
        <v>4365</v>
      </c>
      <c r="B4373" t="s">
        <v>400</v>
      </c>
      <c r="C4373" t="s">
        <v>28</v>
      </c>
      <c r="D4373" t="s">
        <v>29</v>
      </c>
      <c r="E4373" t="s">
        <v>369</v>
      </c>
      <c r="F4373" t="s">
        <v>4347</v>
      </c>
      <c r="G4373" t="s">
        <v>4348</v>
      </c>
      <c r="H4373" t="s">
        <v>6354</v>
      </c>
      <c r="I4373" t="s">
        <v>6223</v>
      </c>
      <c r="J4373" t="s">
        <v>4365</v>
      </c>
      <c r="K4373" t="s">
        <v>31</v>
      </c>
      <c r="L4373" t="s">
        <v>31</v>
      </c>
      <c r="M4373" t="s">
        <v>42</v>
      </c>
      <c r="N4373" t="s">
        <v>43</v>
      </c>
      <c r="O4373" t="s">
        <v>4366</v>
      </c>
      <c r="P4373" t="s">
        <v>193</v>
      </c>
      <c r="Q4373" t="s">
        <v>76</v>
      </c>
      <c r="R4373" t="s">
        <v>4367</v>
      </c>
      <c r="S4373" t="str">
        <f t="shared" si="64"/>
        <v>APAZA CONDORI, VALERIO</v>
      </c>
      <c r="T4373" t="s">
        <v>52</v>
      </c>
      <c r="U4373" t="s">
        <v>48</v>
      </c>
      <c r="V4373" t="s">
        <v>49</v>
      </c>
      <c r="W4373" t="s">
        <v>20123</v>
      </c>
      <c r="X4373" s="126">
        <v>26209</v>
      </c>
      <c r="Y4373" t="s">
        <v>4368</v>
      </c>
      <c r="AB4373" t="s">
        <v>38</v>
      </c>
      <c r="AC4373" t="s">
        <v>39</v>
      </c>
      <c r="AD4373" t="s">
        <v>40</v>
      </c>
    </row>
    <row r="4374" spans="1:30" x14ac:dyDescent="0.25">
      <c r="A4374" t="s">
        <v>4369</v>
      </c>
      <c r="B4374" t="s">
        <v>400</v>
      </c>
      <c r="C4374" t="s">
        <v>28</v>
      </c>
      <c r="D4374" t="s">
        <v>29</v>
      </c>
      <c r="E4374" t="s">
        <v>369</v>
      </c>
      <c r="F4374" t="s">
        <v>4347</v>
      </c>
      <c r="G4374" t="s">
        <v>4348</v>
      </c>
      <c r="H4374" t="s">
        <v>6354</v>
      </c>
      <c r="I4374" t="s">
        <v>6223</v>
      </c>
      <c r="J4374" t="s">
        <v>4369</v>
      </c>
      <c r="K4374" t="s">
        <v>31</v>
      </c>
      <c r="L4374" t="s">
        <v>31</v>
      </c>
      <c r="M4374" t="s">
        <v>42</v>
      </c>
      <c r="N4374" t="s">
        <v>43</v>
      </c>
      <c r="O4374" t="s">
        <v>53</v>
      </c>
      <c r="P4374" t="s">
        <v>331</v>
      </c>
      <c r="Q4374" t="s">
        <v>532</v>
      </c>
      <c r="R4374" t="s">
        <v>4370</v>
      </c>
      <c r="S4374" t="str">
        <f t="shared" si="64"/>
        <v>COLQUEHUANCA ROJO, LORGIO</v>
      </c>
      <c r="T4374" t="s">
        <v>47</v>
      </c>
      <c r="U4374" t="s">
        <v>48</v>
      </c>
      <c r="V4374" t="s">
        <v>49</v>
      </c>
      <c r="W4374" t="s">
        <v>20124</v>
      </c>
      <c r="X4374" s="126">
        <v>22798</v>
      </c>
      <c r="Y4374" t="s">
        <v>4371</v>
      </c>
      <c r="AB4374" t="s">
        <v>38</v>
      </c>
      <c r="AC4374" t="s">
        <v>39</v>
      </c>
      <c r="AD4374" t="s">
        <v>40</v>
      </c>
    </row>
    <row r="4375" spans="1:30" x14ac:dyDescent="0.25">
      <c r="A4375" t="s">
        <v>4372</v>
      </c>
      <c r="B4375" t="s">
        <v>400</v>
      </c>
      <c r="C4375" t="s">
        <v>28</v>
      </c>
      <c r="D4375" t="s">
        <v>29</v>
      </c>
      <c r="E4375" t="s">
        <v>369</v>
      </c>
      <c r="F4375" t="s">
        <v>4347</v>
      </c>
      <c r="G4375" t="s">
        <v>4348</v>
      </c>
      <c r="H4375" t="s">
        <v>6354</v>
      </c>
      <c r="I4375" t="s">
        <v>6223</v>
      </c>
      <c r="J4375" t="s">
        <v>4372</v>
      </c>
      <c r="K4375" t="s">
        <v>31</v>
      </c>
      <c r="L4375" t="s">
        <v>31</v>
      </c>
      <c r="M4375" t="s">
        <v>42</v>
      </c>
      <c r="N4375" t="s">
        <v>43</v>
      </c>
      <c r="O4375" t="s">
        <v>53</v>
      </c>
      <c r="P4375" t="s">
        <v>133</v>
      </c>
      <c r="Q4375" t="s">
        <v>355</v>
      </c>
      <c r="R4375" t="s">
        <v>4373</v>
      </c>
      <c r="S4375" t="str">
        <f t="shared" si="64"/>
        <v>CRUZ TIQUILLOCA, JULIA ALICIA</v>
      </c>
      <c r="T4375" t="s">
        <v>59</v>
      </c>
      <c r="U4375" t="s">
        <v>48</v>
      </c>
      <c r="V4375" t="s">
        <v>49</v>
      </c>
      <c r="W4375" t="s">
        <v>20125</v>
      </c>
      <c r="X4375" s="126">
        <v>24114</v>
      </c>
      <c r="Y4375" t="s">
        <v>4374</v>
      </c>
      <c r="AB4375" t="s">
        <v>38</v>
      </c>
      <c r="AC4375" t="s">
        <v>39</v>
      </c>
      <c r="AD4375" t="s">
        <v>40</v>
      </c>
    </row>
    <row r="4376" spans="1:30" x14ac:dyDescent="0.25">
      <c r="A4376" t="s">
        <v>4375</v>
      </c>
      <c r="B4376" t="s">
        <v>400</v>
      </c>
      <c r="C4376" t="s">
        <v>28</v>
      </c>
      <c r="D4376" t="s">
        <v>29</v>
      </c>
      <c r="E4376" t="s">
        <v>369</v>
      </c>
      <c r="F4376" t="s">
        <v>4347</v>
      </c>
      <c r="G4376" t="s">
        <v>4348</v>
      </c>
      <c r="H4376" t="s">
        <v>6354</v>
      </c>
      <c r="I4376" t="s">
        <v>6223</v>
      </c>
      <c r="J4376" t="s">
        <v>4375</v>
      </c>
      <c r="K4376" t="s">
        <v>31</v>
      </c>
      <c r="L4376" t="s">
        <v>31</v>
      </c>
      <c r="M4376" t="s">
        <v>42</v>
      </c>
      <c r="N4376" t="s">
        <v>43</v>
      </c>
      <c r="O4376" t="s">
        <v>53</v>
      </c>
      <c r="P4376" t="s">
        <v>273</v>
      </c>
      <c r="Q4376" t="s">
        <v>144</v>
      </c>
      <c r="R4376" t="s">
        <v>224</v>
      </c>
      <c r="S4376" t="str">
        <f t="shared" si="64"/>
        <v>CUTIPA LLANQUE, OSWALDO</v>
      </c>
      <c r="T4376" t="s">
        <v>47</v>
      </c>
      <c r="U4376" t="s">
        <v>48</v>
      </c>
      <c r="V4376" t="s">
        <v>49</v>
      </c>
      <c r="W4376" t="s">
        <v>20126</v>
      </c>
      <c r="X4376" s="126">
        <v>22470</v>
      </c>
      <c r="Y4376" t="s">
        <v>4376</v>
      </c>
      <c r="AB4376" t="s">
        <v>38</v>
      </c>
      <c r="AC4376" t="s">
        <v>39</v>
      </c>
      <c r="AD4376" t="s">
        <v>40</v>
      </c>
    </row>
    <row r="4377" spans="1:30" x14ac:dyDescent="0.25">
      <c r="A4377" t="s">
        <v>4377</v>
      </c>
      <c r="B4377" t="s">
        <v>400</v>
      </c>
      <c r="C4377" t="s">
        <v>28</v>
      </c>
      <c r="D4377" t="s">
        <v>29</v>
      </c>
      <c r="E4377" t="s">
        <v>369</v>
      </c>
      <c r="F4377" t="s">
        <v>4347</v>
      </c>
      <c r="G4377" t="s">
        <v>4348</v>
      </c>
      <c r="H4377" t="s">
        <v>6354</v>
      </c>
      <c r="I4377" t="s">
        <v>6223</v>
      </c>
      <c r="J4377" t="s">
        <v>4377</v>
      </c>
      <c r="K4377" t="s">
        <v>31</v>
      </c>
      <c r="L4377" t="s">
        <v>31</v>
      </c>
      <c r="M4377" t="s">
        <v>42</v>
      </c>
      <c r="N4377" t="s">
        <v>43</v>
      </c>
      <c r="O4377" t="s">
        <v>53</v>
      </c>
      <c r="P4377" t="s">
        <v>307</v>
      </c>
      <c r="Q4377" t="s">
        <v>93</v>
      </c>
      <c r="R4377" t="s">
        <v>4378</v>
      </c>
      <c r="S4377" t="str">
        <f t="shared" si="64"/>
        <v>LLANOS BENITO, ROGELIO EFRAIN</v>
      </c>
      <c r="T4377" t="s">
        <v>47</v>
      </c>
      <c r="U4377" t="s">
        <v>48</v>
      </c>
      <c r="V4377" t="s">
        <v>49</v>
      </c>
      <c r="W4377" t="s">
        <v>20127</v>
      </c>
      <c r="X4377" s="126">
        <v>22172</v>
      </c>
      <c r="Y4377" t="s">
        <v>4379</v>
      </c>
      <c r="AB4377" t="s">
        <v>38</v>
      </c>
      <c r="AC4377" t="s">
        <v>39</v>
      </c>
      <c r="AD4377" t="s">
        <v>40</v>
      </c>
    </row>
    <row r="4378" spans="1:30" x14ac:dyDescent="0.25">
      <c r="A4378" t="s">
        <v>4380</v>
      </c>
      <c r="B4378" t="s">
        <v>400</v>
      </c>
      <c r="C4378" t="s">
        <v>28</v>
      </c>
      <c r="D4378" t="s">
        <v>29</v>
      </c>
      <c r="E4378" t="s">
        <v>369</v>
      </c>
      <c r="F4378" t="s">
        <v>4347</v>
      </c>
      <c r="G4378" t="s">
        <v>4348</v>
      </c>
      <c r="H4378" t="s">
        <v>6354</v>
      </c>
      <c r="I4378" t="s">
        <v>6223</v>
      </c>
      <c r="J4378" t="s">
        <v>4380</v>
      </c>
      <c r="K4378" t="s">
        <v>31</v>
      </c>
      <c r="L4378" t="s">
        <v>31</v>
      </c>
      <c r="M4378" t="s">
        <v>42</v>
      </c>
      <c r="N4378" t="s">
        <v>43</v>
      </c>
      <c r="O4378" t="s">
        <v>53</v>
      </c>
      <c r="P4378" t="s">
        <v>106</v>
      </c>
      <c r="Q4378" t="s">
        <v>219</v>
      </c>
      <c r="R4378" t="s">
        <v>4381</v>
      </c>
      <c r="S4378" t="str">
        <f t="shared" si="64"/>
        <v>MAMANI CASTILLO, ALFONSO SERAPIO</v>
      </c>
      <c r="T4378" t="s">
        <v>47</v>
      </c>
      <c r="U4378" t="s">
        <v>48</v>
      </c>
      <c r="V4378" t="s">
        <v>49</v>
      </c>
      <c r="W4378" t="s">
        <v>20128</v>
      </c>
      <c r="X4378" s="126">
        <v>24302</v>
      </c>
      <c r="Y4378" t="s">
        <v>4382</v>
      </c>
      <c r="AB4378" t="s">
        <v>38</v>
      </c>
      <c r="AC4378" t="s">
        <v>39</v>
      </c>
      <c r="AD4378" t="s">
        <v>40</v>
      </c>
    </row>
    <row r="4379" spans="1:30" x14ac:dyDescent="0.25">
      <c r="A4379" t="s">
        <v>4383</v>
      </c>
      <c r="B4379" t="s">
        <v>400</v>
      </c>
      <c r="C4379" t="s">
        <v>28</v>
      </c>
      <c r="D4379" t="s">
        <v>29</v>
      </c>
      <c r="E4379" t="s">
        <v>369</v>
      </c>
      <c r="F4379" t="s">
        <v>4347</v>
      </c>
      <c r="G4379" t="s">
        <v>4348</v>
      </c>
      <c r="H4379" t="s">
        <v>6354</v>
      </c>
      <c r="I4379" t="s">
        <v>6223</v>
      </c>
      <c r="J4379" t="s">
        <v>4383</v>
      </c>
      <c r="K4379" t="s">
        <v>31</v>
      </c>
      <c r="L4379" t="s">
        <v>31</v>
      </c>
      <c r="M4379" t="s">
        <v>42</v>
      </c>
      <c r="N4379" t="s">
        <v>43</v>
      </c>
      <c r="O4379" t="s">
        <v>53</v>
      </c>
      <c r="P4379" t="s">
        <v>62</v>
      </c>
      <c r="Q4379" t="s">
        <v>341</v>
      </c>
      <c r="R4379" t="s">
        <v>4384</v>
      </c>
      <c r="S4379" t="str">
        <f t="shared" si="64"/>
        <v>MEDINA GUTIERREZ, BETO CELESTINO</v>
      </c>
      <c r="T4379" t="s">
        <v>59</v>
      </c>
      <c r="U4379" t="s">
        <v>48</v>
      </c>
      <c r="V4379" t="s">
        <v>49</v>
      </c>
      <c r="W4379" t="s">
        <v>20129</v>
      </c>
      <c r="X4379" s="126">
        <v>21646</v>
      </c>
      <c r="Y4379" t="s">
        <v>4385</v>
      </c>
      <c r="AB4379" t="s">
        <v>38</v>
      </c>
      <c r="AC4379" t="s">
        <v>39</v>
      </c>
      <c r="AD4379" t="s">
        <v>40</v>
      </c>
    </row>
    <row r="4380" spans="1:30" x14ac:dyDescent="0.25">
      <c r="A4380" t="s">
        <v>4386</v>
      </c>
      <c r="B4380" t="s">
        <v>400</v>
      </c>
      <c r="C4380" t="s">
        <v>28</v>
      </c>
      <c r="D4380" t="s">
        <v>29</v>
      </c>
      <c r="E4380" t="s">
        <v>369</v>
      </c>
      <c r="F4380" t="s">
        <v>4347</v>
      </c>
      <c r="G4380" t="s">
        <v>4348</v>
      </c>
      <c r="H4380" t="s">
        <v>6354</v>
      </c>
      <c r="I4380" t="s">
        <v>6223</v>
      </c>
      <c r="J4380" t="s">
        <v>4386</v>
      </c>
      <c r="K4380" t="s">
        <v>31</v>
      </c>
      <c r="L4380" t="s">
        <v>31</v>
      </c>
      <c r="M4380" t="s">
        <v>42</v>
      </c>
      <c r="N4380" t="s">
        <v>43</v>
      </c>
      <c r="O4380" t="s">
        <v>53</v>
      </c>
      <c r="P4380" t="s">
        <v>62</v>
      </c>
      <c r="Q4380" t="s">
        <v>75</v>
      </c>
      <c r="R4380" t="s">
        <v>4387</v>
      </c>
      <c r="S4380" t="str">
        <f t="shared" si="64"/>
        <v>MEDINA QUISPE, MAGDA LUISA</v>
      </c>
      <c r="T4380" t="s">
        <v>52</v>
      </c>
      <c r="U4380" t="s">
        <v>48</v>
      </c>
      <c r="V4380" t="s">
        <v>49</v>
      </c>
      <c r="W4380" t="s">
        <v>20130</v>
      </c>
      <c r="X4380" s="126">
        <v>24391</v>
      </c>
      <c r="Y4380" t="s">
        <v>4388</v>
      </c>
      <c r="AB4380" t="s">
        <v>38</v>
      </c>
      <c r="AC4380" t="s">
        <v>39</v>
      </c>
      <c r="AD4380" t="s">
        <v>40</v>
      </c>
    </row>
    <row r="4381" spans="1:30" x14ac:dyDescent="0.25">
      <c r="A4381" t="s">
        <v>4389</v>
      </c>
      <c r="B4381" t="s">
        <v>400</v>
      </c>
      <c r="C4381" t="s">
        <v>28</v>
      </c>
      <c r="D4381" t="s">
        <v>29</v>
      </c>
      <c r="E4381" t="s">
        <v>369</v>
      </c>
      <c r="F4381" t="s">
        <v>4347</v>
      </c>
      <c r="G4381" t="s">
        <v>4348</v>
      </c>
      <c r="H4381" t="s">
        <v>6354</v>
      </c>
      <c r="I4381" t="s">
        <v>6223</v>
      </c>
      <c r="J4381" t="s">
        <v>4389</v>
      </c>
      <c r="K4381" t="s">
        <v>31</v>
      </c>
      <c r="L4381" t="s">
        <v>31</v>
      </c>
      <c r="M4381" t="s">
        <v>42</v>
      </c>
      <c r="N4381" t="s">
        <v>43</v>
      </c>
      <c r="O4381" t="s">
        <v>53</v>
      </c>
      <c r="P4381" t="s">
        <v>75</v>
      </c>
      <c r="Q4381" t="s">
        <v>54</v>
      </c>
      <c r="R4381" t="s">
        <v>4390</v>
      </c>
      <c r="S4381" t="str">
        <f t="shared" si="64"/>
        <v>QUISPE ALIAGA, ORFELINA MERCEDES</v>
      </c>
      <c r="T4381" t="s">
        <v>52</v>
      </c>
      <c r="U4381" t="s">
        <v>48</v>
      </c>
      <c r="V4381" t="s">
        <v>49</v>
      </c>
      <c r="W4381" t="s">
        <v>20131</v>
      </c>
      <c r="X4381" s="126">
        <v>22177</v>
      </c>
      <c r="Y4381" t="s">
        <v>4391</v>
      </c>
      <c r="AB4381" t="s">
        <v>38</v>
      </c>
      <c r="AC4381" t="s">
        <v>39</v>
      </c>
      <c r="AD4381" t="s">
        <v>40</v>
      </c>
    </row>
    <row r="4382" spans="1:30" x14ac:dyDescent="0.25">
      <c r="A4382" t="s">
        <v>4392</v>
      </c>
      <c r="B4382" t="s">
        <v>400</v>
      </c>
      <c r="C4382" t="s">
        <v>28</v>
      </c>
      <c r="D4382" t="s">
        <v>29</v>
      </c>
      <c r="E4382" t="s">
        <v>369</v>
      </c>
      <c r="F4382" t="s">
        <v>4347</v>
      </c>
      <c r="G4382" t="s">
        <v>4348</v>
      </c>
      <c r="H4382" t="s">
        <v>6354</v>
      </c>
      <c r="I4382" t="s">
        <v>6223</v>
      </c>
      <c r="J4382" t="s">
        <v>4392</v>
      </c>
      <c r="K4382" t="s">
        <v>31</v>
      </c>
      <c r="L4382" t="s">
        <v>31</v>
      </c>
      <c r="M4382" t="s">
        <v>42</v>
      </c>
      <c r="N4382" t="s">
        <v>43</v>
      </c>
      <c r="O4382" t="s">
        <v>53</v>
      </c>
      <c r="P4382" t="s">
        <v>75</v>
      </c>
      <c r="Q4382" t="s">
        <v>106</v>
      </c>
      <c r="R4382" t="s">
        <v>4393</v>
      </c>
      <c r="S4382" t="str">
        <f t="shared" si="64"/>
        <v>QUISPE MAMANI, FREDDY LUCIO</v>
      </c>
      <c r="T4382" t="s">
        <v>52</v>
      </c>
      <c r="U4382" t="s">
        <v>48</v>
      </c>
      <c r="V4382" t="s">
        <v>49</v>
      </c>
      <c r="W4382" t="s">
        <v>20132</v>
      </c>
      <c r="X4382" s="126">
        <v>22705</v>
      </c>
      <c r="Y4382" t="s">
        <v>4394</v>
      </c>
      <c r="AB4382" t="s">
        <v>38</v>
      </c>
      <c r="AC4382" t="s">
        <v>39</v>
      </c>
      <c r="AD4382" t="s">
        <v>40</v>
      </c>
    </row>
    <row r="4383" spans="1:30" x14ac:dyDescent="0.25">
      <c r="A4383" t="s">
        <v>4395</v>
      </c>
      <c r="B4383" t="s">
        <v>400</v>
      </c>
      <c r="C4383" t="s">
        <v>28</v>
      </c>
      <c r="D4383" t="s">
        <v>29</v>
      </c>
      <c r="E4383" t="s">
        <v>369</v>
      </c>
      <c r="F4383" t="s">
        <v>4347</v>
      </c>
      <c r="G4383" t="s">
        <v>4348</v>
      </c>
      <c r="H4383" t="s">
        <v>6354</v>
      </c>
      <c r="I4383" t="s">
        <v>6223</v>
      </c>
      <c r="J4383" t="s">
        <v>4395</v>
      </c>
      <c r="K4383" t="s">
        <v>31</v>
      </c>
      <c r="L4383" t="s">
        <v>31</v>
      </c>
      <c r="M4383" t="s">
        <v>9423</v>
      </c>
      <c r="N4383" t="s">
        <v>43</v>
      </c>
      <c r="O4383" t="s">
        <v>53</v>
      </c>
      <c r="P4383" t="s">
        <v>305</v>
      </c>
      <c r="Q4383" t="s">
        <v>668</v>
      </c>
      <c r="R4383" t="s">
        <v>677</v>
      </c>
      <c r="S4383" t="str">
        <f t="shared" si="64"/>
        <v>RODRIGUEZ CHAIÑA, NANCY</v>
      </c>
      <c r="T4383" t="s">
        <v>47</v>
      </c>
      <c r="U4383" t="s">
        <v>48</v>
      </c>
      <c r="V4383" t="s">
        <v>49</v>
      </c>
      <c r="W4383" t="s">
        <v>20133</v>
      </c>
      <c r="X4383" s="126">
        <v>24268</v>
      </c>
      <c r="Y4383" t="s">
        <v>4396</v>
      </c>
      <c r="AB4383" t="s">
        <v>38</v>
      </c>
      <c r="AC4383" t="s">
        <v>39</v>
      </c>
      <c r="AD4383" t="s">
        <v>40</v>
      </c>
    </row>
    <row r="4384" spans="1:30" x14ac:dyDescent="0.25">
      <c r="A4384" t="s">
        <v>4397</v>
      </c>
      <c r="B4384" t="s">
        <v>400</v>
      </c>
      <c r="C4384" t="s">
        <v>28</v>
      </c>
      <c r="D4384" t="s">
        <v>29</v>
      </c>
      <c r="E4384" t="s">
        <v>369</v>
      </c>
      <c r="F4384" t="s">
        <v>4347</v>
      </c>
      <c r="G4384" t="s">
        <v>4348</v>
      </c>
      <c r="H4384" t="s">
        <v>6354</v>
      </c>
      <c r="I4384" t="s">
        <v>6223</v>
      </c>
      <c r="J4384" t="s">
        <v>4397</v>
      </c>
      <c r="K4384" t="s">
        <v>31</v>
      </c>
      <c r="L4384" t="s">
        <v>31</v>
      </c>
      <c r="M4384" t="s">
        <v>42</v>
      </c>
      <c r="N4384" t="s">
        <v>43</v>
      </c>
      <c r="O4384" t="s">
        <v>4398</v>
      </c>
      <c r="P4384" t="s">
        <v>5636</v>
      </c>
      <c r="Q4384" t="s">
        <v>6487</v>
      </c>
      <c r="R4384" t="s">
        <v>600</v>
      </c>
      <c r="S4384" t="str">
        <f t="shared" si="64"/>
        <v>SANGA CATUNTA, NILDA</v>
      </c>
      <c r="T4384" t="s">
        <v>64</v>
      </c>
      <c r="U4384" t="s">
        <v>48</v>
      </c>
      <c r="V4384" t="s">
        <v>49</v>
      </c>
      <c r="W4384" t="s">
        <v>20134</v>
      </c>
      <c r="X4384" s="126">
        <v>23826</v>
      </c>
      <c r="Y4384" t="s">
        <v>6488</v>
      </c>
      <c r="AB4384" t="s">
        <v>38</v>
      </c>
      <c r="AC4384" t="s">
        <v>39</v>
      </c>
      <c r="AD4384" t="s">
        <v>40</v>
      </c>
    </row>
    <row r="4385" spans="1:30" x14ac:dyDescent="0.25">
      <c r="A4385" t="s">
        <v>4399</v>
      </c>
      <c r="B4385" t="s">
        <v>400</v>
      </c>
      <c r="C4385" t="s">
        <v>28</v>
      </c>
      <c r="D4385" t="s">
        <v>29</v>
      </c>
      <c r="E4385" t="s">
        <v>369</v>
      </c>
      <c r="F4385" t="s">
        <v>4347</v>
      </c>
      <c r="G4385" t="s">
        <v>4348</v>
      </c>
      <c r="H4385" t="s">
        <v>6354</v>
      </c>
      <c r="I4385" t="s">
        <v>6223</v>
      </c>
      <c r="J4385" t="s">
        <v>4399</v>
      </c>
      <c r="K4385" t="s">
        <v>31</v>
      </c>
      <c r="L4385" t="s">
        <v>31</v>
      </c>
      <c r="M4385" t="s">
        <v>42</v>
      </c>
      <c r="N4385" t="s">
        <v>61</v>
      </c>
      <c r="O4385" t="s">
        <v>15972</v>
      </c>
      <c r="P4385" t="s">
        <v>106</v>
      </c>
      <c r="Q4385" t="s">
        <v>24000</v>
      </c>
      <c r="R4385" t="s">
        <v>6367</v>
      </c>
      <c r="S4385" s="189" t="s">
        <v>235</v>
      </c>
      <c r="T4385" t="s">
        <v>64</v>
      </c>
      <c r="U4385" t="s">
        <v>48</v>
      </c>
      <c r="V4385" t="s">
        <v>49</v>
      </c>
      <c r="W4385" t="s">
        <v>24001</v>
      </c>
      <c r="X4385" s="126">
        <v>23066</v>
      </c>
      <c r="Y4385" t="s">
        <v>24002</v>
      </c>
      <c r="Z4385" s="126">
        <v>44256</v>
      </c>
      <c r="AA4385" s="126">
        <v>44561</v>
      </c>
      <c r="AB4385" t="s">
        <v>38</v>
      </c>
      <c r="AC4385" t="s">
        <v>6628</v>
      </c>
      <c r="AD4385" t="s">
        <v>40</v>
      </c>
    </row>
    <row r="4386" spans="1:30" x14ac:dyDescent="0.25">
      <c r="A4386" t="s">
        <v>4400</v>
      </c>
      <c r="B4386" t="s">
        <v>400</v>
      </c>
      <c r="C4386" t="s">
        <v>28</v>
      </c>
      <c r="D4386" t="s">
        <v>29</v>
      </c>
      <c r="E4386" t="s">
        <v>369</v>
      </c>
      <c r="F4386" t="s">
        <v>4347</v>
      </c>
      <c r="G4386" t="s">
        <v>4348</v>
      </c>
      <c r="H4386" t="s">
        <v>6354</v>
      </c>
      <c r="I4386" t="s">
        <v>6223</v>
      </c>
      <c r="J4386" t="s">
        <v>4400</v>
      </c>
      <c r="K4386" t="s">
        <v>31</v>
      </c>
      <c r="L4386" t="s">
        <v>31</v>
      </c>
      <c r="M4386" t="s">
        <v>2549</v>
      </c>
      <c r="N4386" t="s">
        <v>43</v>
      </c>
      <c r="O4386" t="s">
        <v>14525</v>
      </c>
      <c r="P4386" t="s">
        <v>55</v>
      </c>
      <c r="Q4386" t="s">
        <v>144</v>
      </c>
      <c r="R4386" t="s">
        <v>673</v>
      </c>
      <c r="S4386" t="str">
        <f t="shared" si="64"/>
        <v>ARPASI LLANQUE, SERGIO</v>
      </c>
      <c r="T4386" t="s">
        <v>47</v>
      </c>
      <c r="U4386" t="s">
        <v>48</v>
      </c>
      <c r="V4386" t="s">
        <v>2550</v>
      </c>
      <c r="W4386" t="s">
        <v>20135</v>
      </c>
      <c r="X4386" s="126">
        <v>28365</v>
      </c>
      <c r="Y4386" t="s">
        <v>14526</v>
      </c>
      <c r="Z4386" s="126">
        <v>44256</v>
      </c>
      <c r="AA4386" s="126">
        <v>44561</v>
      </c>
      <c r="AB4386" t="s">
        <v>38</v>
      </c>
      <c r="AC4386" t="s">
        <v>39</v>
      </c>
      <c r="AD4386" t="s">
        <v>40</v>
      </c>
    </row>
    <row r="4387" spans="1:30" x14ac:dyDescent="0.25">
      <c r="B4387" t="s">
        <v>400</v>
      </c>
      <c r="C4387" t="s">
        <v>28</v>
      </c>
      <c r="D4387" t="s">
        <v>29</v>
      </c>
      <c r="E4387" t="s">
        <v>369</v>
      </c>
      <c r="F4387" t="s">
        <v>4347</v>
      </c>
      <c r="G4387" t="s">
        <v>4348</v>
      </c>
      <c r="H4387" t="s">
        <v>6354</v>
      </c>
      <c r="I4387" t="s">
        <v>6223</v>
      </c>
      <c r="J4387" t="s">
        <v>4400</v>
      </c>
      <c r="K4387" t="s">
        <v>31</v>
      </c>
      <c r="L4387" t="s">
        <v>31</v>
      </c>
      <c r="M4387" t="s">
        <v>42</v>
      </c>
      <c r="N4387" t="s">
        <v>61</v>
      </c>
      <c r="O4387" t="s">
        <v>20136</v>
      </c>
      <c r="P4387" t="s">
        <v>126</v>
      </c>
      <c r="Q4387" t="s">
        <v>849</v>
      </c>
      <c r="R4387" t="s">
        <v>24003</v>
      </c>
      <c r="S4387" s="189" t="s">
        <v>235</v>
      </c>
      <c r="T4387" t="s">
        <v>64</v>
      </c>
      <c r="U4387" t="s">
        <v>784</v>
      </c>
      <c r="V4387" t="s">
        <v>49</v>
      </c>
      <c r="W4387" t="s">
        <v>24004</v>
      </c>
      <c r="X4387" s="126">
        <v>30543</v>
      </c>
      <c r="Y4387" t="s">
        <v>24005</v>
      </c>
      <c r="Z4387" s="126">
        <v>44256</v>
      </c>
      <c r="AA4387" s="126">
        <v>44561</v>
      </c>
      <c r="AB4387" t="s">
        <v>302</v>
      </c>
      <c r="AC4387" t="s">
        <v>6628</v>
      </c>
      <c r="AD4387" t="s">
        <v>40</v>
      </c>
    </row>
    <row r="4388" spans="1:30" x14ac:dyDescent="0.25">
      <c r="A4388" t="s">
        <v>4401</v>
      </c>
      <c r="B4388" t="s">
        <v>400</v>
      </c>
      <c r="C4388" t="s">
        <v>28</v>
      </c>
      <c r="D4388" t="s">
        <v>29</v>
      </c>
      <c r="E4388" t="s">
        <v>369</v>
      </c>
      <c r="F4388" t="s">
        <v>4347</v>
      </c>
      <c r="G4388" t="s">
        <v>4348</v>
      </c>
      <c r="H4388" t="s">
        <v>6354</v>
      </c>
      <c r="I4388" t="s">
        <v>6223</v>
      </c>
      <c r="J4388" t="s">
        <v>4401</v>
      </c>
      <c r="K4388" t="s">
        <v>31</v>
      </c>
      <c r="L4388" t="s">
        <v>31</v>
      </c>
      <c r="M4388" t="s">
        <v>42</v>
      </c>
      <c r="N4388" t="s">
        <v>43</v>
      </c>
      <c r="O4388" t="s">
        <v>53</v>
      </c>
      <c r="P4388" t="s">
        <v>592</v>
      </c>
      <c r="Q4388" t="s">
        <v>834</v>
      </c>
      <c r="R4388" t="s">
        <v>4402</v>
      </c>
      <c r="S4388" t="str">
        <f t="shared" si="64"/>
        <v>YANARICO MONROY, SOFIA SILVIA</v>
      </c>
      <c r="T4388" t="s">
        <v>47</v>
      </c>
      <c r="U4388" t="s">
        <v>48</v>
      </c>
      <c r="V4388" t="s">
        <v>49</v>
      </c>
      <c r="W4388" t="s">
        <v>20137</v>
      </c>
      <c r="X4388" s="126">
        <v>25111</v>
      </c>
      <c r="Y4388" t="s">
        <v>4403</v>
      </c>
      <c r="AB4388" t="s">
        <v>38</v>
      </c>
      <c r="AC4388" t="s">
        <v>39</v>
      </c>
      <c r="AD4388" t="s">
        <v>40</v>
      </c>
    </row>
    <row r="4389" spans="1:30" x14ac:dyDescent="0.25">
      <c r="A4389" t="s">
        <v>4404</v>
      </c>
      <c r="B4389" t="s">
        <v>400</v>
      </c>
      <c r="C4389" t="s">
        <v>28</v>
      </c>
      <c r="D4389" t="s">
        <v>29</v>
      </c>
      <c r="E4389" t="s">
        <v>369</v>
      </c>
      <c r="F4389" t="s">
        <v>4347</v>
      </c>
      <c r="G4389" t="s">
        <v>4348</v>
      </c>
      <c r="H4389" t="s">
        <v>6354</v>
      </c>
      <c r="I4389" t="s">
        <v>6223</v>
      </c>
      <c r="J4389" t="s">
        <v>4404</v>
      </c>
      <c r="K4389" t="s">
        <v>31</v>
      </c>
      <c r="L4389" t="s">
        <v>31</v>
      </c>
      <c r="M4389" t="s">
        <v>42</v>
      </c>
      <c r="N4389" t="s">
        <v>43</v>
      </c>
      <c r="O4389" t="s">
        <v>53</v>
      </c>
      <c r="P4389" t="s">
        <v>536</v>
      </c>
      <c r="Q4389" t="s">
        <v>331</v>
      </c>
      <c r="R4389" t="s">
        <v>638</v>
      </c>
      <c r="S4389" t="str">
        <f t="shared" si="64"/>
        <v>ZAPANA COLQUEHUANCA, CARMEN ROSA</v>
      </c>
      <c r="T4389" t="s">
        <v>52</v>
      </c>
      <c r="U4389" t="s">
        <v>48</v>
      </c>
      <c r="V4389" t="s">
        <v>49</v>
      </c>
      <c r="W4389" t="s">
        <v>20138</v>
      </c>
      <c r="X4389" s="126">
        <v>24373</v>
      </c>
      <c r="Y4389" t="s">
        <v>4405</v>
      </c>
      <c r="AB4389" t="s">
        <v>38</v>
      </c>
      <c r="AC4389" t="s">
        <v>39</v>
      </c>
      <c r="AD4389" t="s">
        <v>40</v>
      </c>
    </row>
    <row r="4390" spans="1:30" x14ac:dyDescent="0.25">
      <c r="A4390" t="s">
        <v>4406</v>
      </c>
      <c r="B4390" t="s">
        <v>400</v>
      </c>
      <c r="C4390" t="s">
        <v>28</v>
      </c>
      <c r="D4390" t="s">
        <v>29</v>
      </c>
      <c r="E4390" t="s">
        <v>369</v>
      </c>
      <c r="F4390" t="s">
        <v>4347</v>
      </c>
      <c r="G4390" t="s">
        <v>4348</v>
      </c>
      <c r="H4390" t="s">
        <v>6354</v>
      </c>
      <c r="I4390" t="s">
        <v>6223</v>
      </c>
      <c r="J4390" t="s">
        <v>4406</v>
      </c>
      <c r="K4390" t="s">
        <v>31</v>
      </c>
      <c r="L4390" t="s">
        <v>31</v>
      </c>
      <c r="M4390" t="s">
        <v>42</v>
      </c>
      <c r="N4390" t="s">
        <v>61</v>
      </c>
      <c r="O4390" t="s">
        <v>15973</v>
      </c>
      <c r="P4390" t="s">
        <v>132</v>
      </c>
      <c r="Q4390" t="s">
        <v>305</v>
      </c>
      <c r="R4390" t="s">
        <v>24006</v>
      </c>
      <c r="S4390" s="189" t="s">
        <v>235</v>
      </c>
      <c r="T4390" t="s">
        <v>64</v>
      </c>
      <c r="U4390" t="s">
        <v>48</v>
      </c>
      <c r="V4390" t="s">
        <v>49</v>
      </c>
      <c r="W4390" t="s">
        <v>24007</v>
      </c>
      <c r="X4390" s="126">
        <v>25353</v>
      </c>
      <c r="Y4390" t="s">
        <v>24008</v>
      </c>
      <c r="Z4390" s="126">
        <v>44256</v>
      </c>
      <c r="AA4390" s="126">
        <v>44561</v>
      </c>
      <c r="AB4390" t="s">
        <v>38</v>
      </c>
      <c r="AC4390" t="s">
        <v>6628</v>
      </c>
      <c r="AD4390" t="s">
        <v>40</v>
      </c>
    </row>
    <row r="4391" spans="1:30" x14ac:dyDescent="0.25">
      <c r="A4391" t="s">
        <v>20139</v>
      </c>
      <c r="B4391" t="s">
        <v>400</v>
      </c>
      <c r="C4391" t="s">
        <v>28</v>
      </c>
      <c r="D4391" t="s">
        <v>29</v>
      </c>
      <c r="E4391" t="s">
        <v>369</v>
      </c>
      <c r="F4391" t="s">
        <v>4347</v>
      </c>
      <c r="G4391" t="s">
        <v>4348</v>
      </c>
      <c r="H4391" t="s">
        <v>6354</v>
      </c>
      <c r="I4391" t="s">
        <v>6223</v>
      </c>
      <c r="J4391" t="s">
        <v>20139</v>
      </c>
      <c r="K4391" t="s">
        <v>31</v>
      </c>
      <c r="L4391" t="s">
        <v>31</v>
      </c>
      <c r="M4391" t="s">
        <v>42</v>
      </c>
      <c r="N4391" t="s">
        <v>61</v>
      </c>
      <c r="O4391" t="s">
        <v>18689</v>
      </c>
      <c r="P4391" t="s">
        <v>139</v>
      </c>
      <c r="Q4391" t="s">
        <v>106</v>
      </c>
      <c r="R4391" t="s">
        <v>24009</v>
      </c>
      <c r="S4391" s="189" t="s">
        <v>235</v>
      </c>
      <c r="T4391" t="s">
        <v>64</v>
      </c>
      <c r="U4391" t="s">
        <v>4715</v>
      </c>
      <c r="V4391" t="s">
        <v>49</v>
      </c>
      <c r="W4391" t="s">
        <v>24010</v>
      </c>
      <c r="X4391" s="126">
        <v>24802</v>
      </c>
      <c r="Y4391" t="s">
        <v>24011</v>
      </c>
      <c r="Z4391" s="126">
        <v>44256</v>
      </c>
      <c r="AA4391" s="126">
        <v>44561</v>
      </c>
      <c r="AB4391" t="s">
        <v>2185</v>
      </c>
      <c r="AC4391" t="s">
        <v>6628</v>
      </c>
      <c r="AD4391" t="s">
        <v>40</v>
      </c>
    </row>
    <row r="4392" spans="1:30" x14ac:dyDescent="0.25">
      <c r="A4392" t="s">
        <v>20140</v>
      </c>
      <c r="B4392" t="s">
        <v>400</v>
      </c>
      <c r="C4392" t="s">
        <v>28</v>
      </c>
      <c r="D4392" t="s">
        <v>29</v>
      </c>
      <c r="E4392" t="s">
        <v>369</v>
      </c>
      <c r="F4392" t="s">
        <v>4347</v>
      </c>
      <c r="G4392" t="s">
        <v>4348</v>
      </c>
      <c r="H4392" t="s">
        <v>6354</v>
      </c>
      <c r="I4392" t="s">
        <v>6223</v>
      </c>
      <c r="J4392" t="s">
        <v>20140</v>
      </c>
      <c r="K4392" t="s">
        <v>31</v>
      </c>
      <c r="L4392" t="s">
        <v>31</v>
      </c>
      <c r="M4392" t="s">
        <v>42</v>
      </c>
      <c r="N4392" t="s">
        <v>61</v>
      </c>
      <c r="O4392" t="s">
        <v>18689</v>
      </c>
      <c r="P4392" t="s">
        <v>126</v>
      </c>
      <c r="Q4392" t="s">
        <v>849</v>
      </c>
      <c r="R4392" t="s">
        <v>24003</v>
      </c>
      <c r="S4392" s="189" t="s">
        <v>235</v>
      </c>
      <c r="T4392" t="s">
        <v>64</v>
      </c>
      <c r="U4392" t="s">
        <v>784</v>
      </c>
      <c r="V4392" t="s">
        <v>49</v>
      </c>
      <c r="W4392" t="s">
        <v>24004</v>
      </c>
      <c r="X4392" s="126">
        <v>30543</v>
      </c>
      <c r="Y4392" t="s">
        <v>24005</v>
      </c>
      <c r="Z4392" s="126">
        <v>44256</v>
      </c>
      <c r="AA4392" s="126">
        <v>44561</v>
      </c>
      <c r="AB4392" t="s">
        <v>2185</v>
      </c>
      <c r="AC4392" t="s">
        <v>6628</v>
      </c>
      <c r="AD4392" t="s">
        <v>40</v>
      </c>
    </row>
    <row r="4393" spans="1:30" x14ac:dyDescent="0.25">
      <c r="A4393" t="s">
        <v>20141</v>
      </c>
      <c r="B4393" t="s">
        <v>400</v>
      </c>
      <c r="C4393" t="s">
        <v>28</v>
      </c>
      <c r="D4393" t="s">
        <v>29</v>
      </c>
      <c r="E4393" t="s">
        <v>369</v>
      </c>
      <c r="F4393" t="s">
        <v>4347</v>
      </c>
      <c r="G4393" t="s">
        <v>4348</v>
      </c>
      <c r="H4393" t="s">
        <v>6354</v>
      </c>
      <c r="I4393" t="s">
        <v>6223</v>
      </c>
      <c r="J4393" t="s">
        <v>20141</v>
      </c>
      <c r="K4393" t="s">
        <v>31</v>
      </c>
      <c r="L4393" t="s">
        <v>31</v>
      </c>
      <c r="M4393" t="s">
        <v>42</v>
      </c>
      <c r="N4393" t="s">
        <v>61</v>
      </c>
      <c r="O4393" t="s">
        <v>18689</v>
      </c>
      <c r="P4393" t="s">
        <v>75</v>
      </c>
      <c r="Q4393" t="s">
        <v>132</v>
      </c>
      <c r="R4393" t="s">
        <v>23997</v>
      </c>
      <c r="S4393" s="189" t="s">
        <v>235</v>
      </c>
      <c r="T4393" t="s">
        <v>64</v>
      </c>
      <c r="U4393" t="s">
        <v>784</v>
      </c>
      <c r="V4393" t="s">
        <v>49</v>
      </c>
      <c r="W4393" t="s">
        <v>23998</v>
      </c>
      <c r="X4393" s="126">
        <v>34514</v>
      </c>
      <c r="Y4393" t="s">
        <v>23999</v>
      </c>
      <c r="Z4393" s="126">
        <v>44256</v>
      </c>
      <c r="AA4393" s="126">
        <v>44561</v>
      </c>
      <c r="AB4393" t="s">
        <v>2185</v>
      </c>
      <c r="AC4393" t="s">
        <v>6628</v>
      </c>
      <c r="AD4393" t="s">
        <v>40</v>
      </c>
    </row>
    <row r="4394" spans="1:30" x14ac:dyDescent="0.25">
      <c r="A4394" t="s">
        <v>20142</v>
      </c>
      <c r="B4394" t="s">
        <v>400</v>
      </c>
      <c r="C4394" t="s">
        <v>28</v>
      </c>
      <c r="D4394" t="s">
        <v>29</v>
      </c>
      <c r="E4394" t="s">
        <v>369</v>
      </c>
      <c r="F4394" t="s">
        <v>4347</v>
      </c>
      <c r="G4394" t="s">
        <v>4348</v>
      </c>
      <c r="H4394" t="s">
        <v>6354</v>
      </c>
      <c r="I4394" t="s">
        <v>6223</v>
      </c>
      <c r="J4394" t="s">
        <v>20142</v>
      </c>
      <c r="K4394" t="s">
        <v>31</v>
      </c>
      <c r="L4394" t="s">
        <v>31</v>
      </c>
      <c r="M4394" t="s">
        <v>42</v>
      </c>
      <c r="N4394" t="s">
        <v>61</v>
      </c>
      <c r="O4394" t="s">
        <v>18689</v>
      </c>
      <c r="P4394" t="s">
        <v>509</v>
      </c>
      <c r="Q4394" t="s">
        <v>353</v>
      </c>
      <c r="R4394" t="s">
        <v>23994</v>
      </c>
      <c r="S4394" s="189" t="s">
        <v>235</v>
      </c>
      <c r="T4394" t="s">
        <v>64</v>
      </c>
      <c r="U4394" t="s">
        <v>2661</v>
      </c>
      <c r="V4394" t="s">
        <v>49</v>
      </c>
      <c r="W4394" t="s">
        <v>23995</v>
      </c>
      <c r="X4394" s="126">
        <v>28477</v>
      </c>
      <c r="Y4394" t="s">
        <v>23996</v>
      </c>
      <c r="Z4394" s="126">
        <v>44256</v>
      </c>
      <c r="AA4394" s="126">
        <v>44561</v>
      </c>
      <c r="AB4394" t="s">
        <v>2185</v>
      </c>
      <c r="AC4394" t="s">
        <v>6628</v>
      </c>
      <c r="AD4394" t="s">
        <v>40</v>
      </c>
    </row>
    <row r="4395" spans="1:30" x14ac:dyDescent="0.25">
      <c r="A4395" t="s">
        <v>20143</v>
      </c>
      <c r="B4395" t="s">
        <v>400</v>
      </c>
      <c r="C4395" t="s">
        <v>28</v>
      </c>
      <c r="D4395" t="s">
        <v>29</v>
      </c>
      <c r="E4395" t="s">
        <v>369</v>
      </c>
      <c r="F4395" t="s">
        <v>4347</v>
      </c>
      <c r="G4395" t="s">
        <v>4348</v>
      </c>
      <c r="H4395" t="s">
        <v>6354</v>
      </c>
      <c r="I4395" t="s">
        <v>6223</v>
      </c>
      <c r="J4395" t="s">
        <v>20143</v>
      </c>
      <c r="K4395" t="s">
        <v>31</v>
      </c>
      <c r="L4395" t="s">
        <v>31</v>
      </c>
      <c r="M4395" t="s">
        <v>42</v>
      </c>
      <c r="N4395" t="s">
        <v>61</v>
      </c>
      <c r="O4395" t="s">
        <v>18689</v>
      </c>
      <c r="P4395" t="s">
        <v>855</v>
      </c>
      <c r="Q4395" t="s">
        <v>193</v>
      </c>
      <c r="R4395" t="s">
        <v>24012</v>
      </c>
      <c r="S4395" s="189" t="s">
        <v>235</v>
      </c>
      <c r="T4395" t="s">
        <v>64</v>
      </c>
      <c r="U4395" t="s">
        <v>860</v>
      </c>
      <c r="V4395" t="s">
        <v>49</v>
      </c>
      <c r="W4395" t="s">
        <v>24013</v>
      </c>
      <c r="X4395" s="126">
        <v>31160</v>
      </c>
      <c r="Y4395" t="s">
        <v>24014</v>
      </c>
      <c r="Z4395" s="126">
        <v>44267</v>
      </c>
      <c r="AA4395" s="126">
        <v>44561</v>
      </c>
      <c r="AB4395" t="s">
        <v>2185</v>
      </c>
      <c r="AC4395" t="s">
        <v>6628</v>
      </c>
      <c r="AD4395" t="s">
        <v>40</v>
      </c>
    </row>
    <row r="4396" spans="1:30" x14ac:dyDescent="0.25">
      <c r="A4396" t="s">
        <v>20144</v>
      </c>
      <c r="B4396" t="s">
        <v>400</v>
      </c>
      <c r="C4396" t="s">
        <v>28</v>
      </c>
      <c r="D4396" t="s">
        <v>29</v>
      </c>
      <c r="E4396" t="s">
        <v>369</v>
      </c>
      <c r="F4396" t="s">
        <v>4347</v>
      </c>
      <c r="G4396" t="s">
        <v>4348</v>
      </c>
      <c r="H4396" t="s">
        <v>6354</v>
      </c>
      <c r="I4396" t="s">
        <v>6223</v>
      </c>
      <c r="J4396" t="s">
        <v>20144</v>
      </c>
      <c r="K4396" t="s">
        <v>31</v>
      </c>
      <c r="L4396" t="s">
        <v>31</v>
      </c>
      <c r="M4396" t="s">
        <v>42</v>
      </c>
      <c r="N4396" t="s">
        <v>61</v>
      </c>
      <c r="O4396" t="s">
        <v>18689</v>
      </c>
      <c r="P4396" t="s">
        <v>756</v>
      </c>
      <c r="Q4396" t="s">
        <v>24015</v>
      </c>
      <c r="R4396" t="s">
        <v>24016</v>
      </c>
      <c r="S4396" s="189" t="s">
        <v>235</v>
      </c>
      <c r="T4396" t="s">
        <v>64</v>
      </c>
      <c r="U4396" t="s">
        <v>4715</v>
      </c>
      <c r="V4396" t="s">
        <v>49</v>
      </c>
      <c r="W4396" t="s">
        <v>24017</v>
      </c>
      <c r="X4396" s="126">
        <v>27644</v>
      </c>
      <c r="Y4396" t="s">
        <v>24018</v>
      </c>
      <c r="Z4396" s="126">
        <v>44256</v>
      </c>
      <c r="AA4396" s="126">
        <v>44561</v>
      </c>
      <c r="AB4396" t="s">
        <v>2185</v>
      </c>
      <c r="AC4396" t="s">
        <v>6628</v>
      </c>
      <c r="AD4396" t="s">
        <v>40</v>
      </c>
    </row>
    <row r="4397" spans="1:30" x14ac:dyDescent="0.25">
      <c r="A4397" t="s">
        <v>4410</v>
      </c>
      <c r="B4397" t="s">
        <v>400</v>
      </c>
      <c r="C4397" t="s">
        <v>28</v>
      </c>
      <c r="D4397" t="s">
        <v>29</v>
      </c>
      <c r="E4397" t="s">
        <v>369</v>
      </c>
      <c r="F4397" t="s">
        <v>4347</v>
      </c>
      <c r="G4397" t="s">
        <v>4348</v>
      </c>
      <c r="H4397" t="s">
        <v>6354</v>
      </c>
      <c r="I4397" t="s">
        <v>6223</v>
      </c>
      <c r="J4397" t="s">
        <v>4410</v>
      </c>
      <c r="K4397" t="s">
        <v>31</v>
      </c>
      <c r="L4397" t="s">
        <v>77</v>
      </c>
      <c r="M4397" t="s">
        <v>77</v>
      </c>
      <c r="N4397" t="s">
        <v>43</v>
      </c>
      <c r="O4397" t="s">
        <v>53</v>
      </c>
      <c r="P4397" t="s">
        <v>75</v>
      </c>
      <c r="Q4397" t="s">
        <v>820</v>
      </c>
      <c r="R4397" t="s">
        <v>398</v>
      </c>
      <c r="S4397" t="str">
        <f t="shared" si="64"/>
        <v>QUISPE MASCO, FELICIANO</v>
      </c>
      <c r="T4397" t="s">
        <v>41</v>
      </c>
      <c r="U4397" t="s">
        <v>48</v>
      </c>
      <c r="V4397" t="s">
        <v>49</v>
      </c>
      <c r="W4397" t="s">
        <v>20145</v>
      </c>
      <c r="X4397" s="126">
        <v>21345</v>
      </c>
      <c r="Y4397" t="s">
        <v>4411</v>
      </c>
      <c r="AB4397" t="s">
        <v>38</v>
      </c>
      <c r="AC4397" t="s">
        <v>80</v>
      </c>
      <c r="AD4397" t="s">
        <v>40</v>
      </c>
    </row>
    <row r="4398" spans="1:30" x14ac:dyDescent="0.25">
      <c r="A4398" t="s">
        <v>4412</v>
      </c>
      <c r="B4398" t="s">
        <v>400</v>
      </c>
      <c r="C4398" t="s">
        <v>28</v>
      </c>
      <c r="D4398" t="s">
        <v>29</v>
      </c>
      <c r="E4398" t="s">
        <v>369</v>
      </c>
      <c r="F4398" t="s">
        <v>4347</v>
      </c>
      <c r="G4398" t="s">
        <v>4348</v>
      </c>
      <c r="H4398" t="s">
        <v>6354</v>
      </c>
      <c r="I4398" t="s">
        <v>6223</v>
      </c>
      <c r="J4398" t="s">
        <v>4412</v>
      </c>
      <c r="K4398" t="s">
        <v>31</v>
      </c>
      <c r="L4398" t="s">
        <v>77</v>
      </c>
      <c r="M4398" t="s">
        <v>77</v>
      </c>
      <c r="N4398" t="s">
        <v>61</v>
      </c>
      <c r="O4398" t="s">
        <v>14527</v>
      </c>
      <c r="P4398" t="s">
        <v>24019</v>
      </c>
      <c r="Q4398" t="s">
        <v>12433</v>
      </c>
      <c r="R4398" t="s">
        <v>24020</v>
      </c>
      <c r="S4398" s="189" t="s">
        <v>235</v>
      </c>
      <c r="T4398" t="s">
        <v>41</v>
      </c>
      <c r="U4398" t="s">
        <v>48</v>
      </c>
      <c r="V4398" t="s">
        <v>49</v>
      </c>
      <c r="W4398" t="s">
        <v>24021</v>
      </c>
      <c r="X4398" s="126">
        <v>29465</v>
      </c>
      <c r="Y4398" t="s">
        <v>24022</v>
      </c>
      <c r="Z4398" s="126">
        <v>44256</v>
      </c>
      <c r="AA4398" s="126">
        <v>44561</v>
      </c>
      <c r="AB4398" t="s">
        <v>38</v>
      </c>
      <c r="AC4398" t="s">
        <v>80</v>
      </c>
      <c r="AD4398" t="s">
        <v>40</v>
      </c>
    </row>
    <row r="4399" spans="1:30" x14ac:dyDescent="0.25">
      <c r="A4399" t="s">
        <v>4413</v>
      </c>
      <c r="B4399" t="s">
        <v>400</v>
      </c>
      <c r="C4399" t="s">
        <v>28</v>
      </c>
      <c r="D4399" t="s">
        <v>29</v>
      </c>
      <c r="E4399" t="s">
        <v>369</v>
      </c>
      <c r="F4399" t="s">
        <v>4347</v>
      </c>
      <c r="G4399" t="s">
        <v>4348</v>
      </c>
      <c r="H4399" t="s">
        <v>6354</v>
      </c>
      <c r="I4399" t="s">
        <v>6223</v>
      </c>
      <c r="J4399" t="s">
        <v>4413</v>
      </c>
      <c r="K4399" t="s">
        <v>90</v>
      </c>
      <c r="L4399" t="s">
        <v>91</v>
      </c>
      <c r="M4399" t="s">
        <v>92</v>
      </c>
      <c r="N4399" t="s">
        <v>43</v>
      </c>
      <c r="O4399" t="s">
        <v>53</v>
      </c>
      <c r="P4399" t="s">
        <v>332</v>
      </c>
      <c r="Q4399" t="s">
        <v>376</v>
      </c>
      <c r="R4399" t="s">
        <v>636</v>
      </c>
      <c r="S4399" t="str">
        <f t="shared" si="64"/>
        <v>QUENTA CHUQUIMIA, TEOFILO</v>
      </c>
      <c r="T4399" t="s">
        <v>94</v>
      </c>
      <c r="U4399" t="s">
        <v>37</v>
      </c>
      <c r="V4399" t="s">
        <v>49</v>
      </c>
      <c r="W4399" t="s">
        <v>20146</v>
      </c>
      <c r="X4399" s="126">
        <v>21492</v>
      </c>
      <c r="Y4399" t="s">
        <v>4414</v>
      </c>
      <c r="AB4399" t="s">
        <v>38</v>
      </c>
      <c r="AC4399" t="s">
        <v>95</v>
      </c>
      <c r="AD4399" t="s">
        <v>40</v>
      </c>
    </row>
    <row r="4400" spans="1:30" x14ac:dyDescent="0.25">
      <c r="A4400" t="s">
        <v>4415</v>
      </c>
      <c r="B4400" t="s">
        <v>400</v>
      </c>
      <c r="C4400" t="s">
        <v>28</v>
      </c>
      <c r="D4400" t="s">
        <v>29</v>
      </c>
      <c r="E4400" t="s">
        <v>369</v>
      </c>
      <c r="F4400" t="s">
        <v>4347</v>
      </c>
      <c r="G4400" t="s">
        <v>4348</v>
      </c>
      <c r="H4400" t="s">
        <v>6354</v>
      </c>
      <c r="I4400" t="s">
        <v>6223</v>
      </c>
      <c r="J4400" t="s">
        <v>4415</v>
      </c>
      <c r="K4400" t="s">
        <v>90</v>
      </c>
      <c r="L4400" t="s">
        <v>91</v>
      </c>
      <c r="M4400" t="s">
        <v>92</v>
      </c>
      <c r="N4400" t="s">
        <v>43</v>
      </c>
      <c r="O4400" t="s">
        <v>53</v>
      </c>
      <c r="P4400" t="s">
        <v>2132</v>
      </c>
      <c r="Q4400" t="s">
        <v>8678</v>
      </c>
      <c r="R4400" t="s">
        <v>836</v>
      </c>
      <c r="S4400" t="str">
        <f t="shared" si="64"/>
        <v>SOLIS AZAÑO, MARIO</v>
      </c>
      <c r="T4400" t="s">
        <v>100</v>
      </c>
      <c r="U4400" t="s">
        <v>37</v>
      </c>
      <c r="V4400" t="s">
        <v>49</v>
      </c>
      <c r="W4400" t="s">
        <v>20147</v>
      </c>
      <c r="X4400" s="126">
        <v>20477</v>
      </c>
      <c r="Y4400" t="s">
        <v>4416</v>
      </c>
      <c r="AB4400" t="s">
        <v>38</v>
      </c>
      <c r="AC4400" t="s">
        <v>95</v>
      </c>
      <c r="AD4400" t="s">
        <v>40</v>
      </c>
    </row>
    <row r="4401" spans="1:30" x14ac:dyDescent="0.25">
      <c r="A4401" t="s">
        <v>4417</v>
      </c>
      <c r="B4401" t="s">
        <v>400</v>
      </c>
      <c r="C4401" t="s">
        <v>28</v>
      </c>
      <c r="D4401" t="s">
        <v>29</v>
      </c>
      <c r="E4401" t="s">
        <v>369</v>
      </c>
      <c r="F4401" t="s">
        <v>4347</v>
      </c>
      <c r="G4401" t="s">
        <v>4348</v>
      </c>
      <c r="H4401" t="s">
        <v>6354</v>
      </c>
      <c r="I4401" t="s">
        <v>6223</v>
      </c>
      <c r="J4401" t="s">
        <v>4417</v>
      </c>
      <c r="K4401" t="s">
        <v>90</v>
      </c>
      <c r="L4401" t="s">
        <v>91</v>
      </c>
      <c r="M4401" t="s">
        <v>873</v>
      </c>
      <c r="N4401" t="s">
        <v>43</v>
      </c>
      <c r="O4401" t="s">
        <v>4418</v>
      </c>
      <c r="P4401" t="s">
        <v>106</v>
      </c>
      <c r="Q4401" t="s">
        <v>232</v>
      </c>
      <c r="R4401" t="s">
        <v>7020</v>
      </c>
      <c r="S4401" t="str">
        <f t="shared" si="64"/>
        <v>MAMANI CHIPANA, LUCILA</v>
      </c>
      <c r="T4401" t="s">
        <v>102</v>
      </c>
      <c r="U4401" t="s">
        <v>37</v>
      </c>
      <c r="V4401" t="s">
        <v>49</v>
      </c>
      <c r="W4401" t="s">
        <v>20148</v>
      </c>
      <c r="X4401" s="126">
        <v>26237</v>
      </c>
      <c r="Y4401" t="s">
        <v>11343</v>
      </c>
      <c r="AB4401" t="s">
        <v>38</v>
      </c>
      <c r="AC4401" t="s">
        <v>95</v>
      </c>
      <c r="AD4401" t="s">
        <v>40</v>
      </c>
    </row>
    <row r="4402" spans="1:30" x14ac:dyDescent="0.25">
      <c r="A4402" t="s">
        <v>20149</v>
      </c>
      <c r="B4402" t="s">
        <v>400</v>
      </c>
      <c r="C4402" t="s">
        <v>28</v>
      </c>
      <c r="D4402" t="s">
        <v>29</v>
      </c>
      <c r="E4402" t="s">
        <v>369</v>
      </c>
      <c r="F4402" t="s">
        <v>4347</v>
      </c>
      <c r="G4402" t="s">
        <v>4348</v>
      </c>
      <c r="H4402" t="s">
        <v>6354</v>
      </c>
      <c r="I4402" t="s">
        <v>6223</v>
      </c>
      <c r="J4402" t="s">
        <v>20149</v>
      </c>
      <c r="K4402" t="s">
        <v>773</v>
      </c>
      <c r="L4402" t="s">
        <v>6405</v>
      </c>
      <c r="M4402" t="s">
        <v>16104</v>
      </c>
      <c r="N4402" t="s">
        <v>61</v>
      </c>
      <c r="O4402" t="s">
        <v>16095</v>
      </c>
      <c r="P4402" t="s">
        <v>106</v>
      </c>
      <c r="Q4402" t="s">
        <v>126</v>
      </c>
      <c r="R4402" t="s">
        <v>24023</v>
      </c>
      <c r="S4402" s="189" t="s">
        <v>235</v>
      </c>
      <c r="T4402" t="s">
        <v>775</v>
      </c>
      <c r="U4402" t="s">
        <v>776</v>
      </c>
      <c r="V4402" t="s">
        <v>49</v>
      </c>
      <c r="W4402" t="s">
        <v>24024</v>
      </c>
      <c r="X4402" s="126">
        <v>22166</v>
      </c>
      <c r="Y4402" t="s">
        <v>258</v>
      </c>
      <c r="Z4402" s="126">
        <v>44197</v>
      </c>
      <c r="AA4402" s="126">
        <v>44561</v>
      </c>
      <c r="AB4402" t="s">
        <v>119</v>
      </c>
      <c r="AC4402" t="s">
        <v>777</v>
      </c>
      <c r="AD4402" t="s">
        <v>40</v>
      </c>
    </row>
    <row r="4403" spans="1:30" x14ac:dyDescent="0.25">
      <c r="A4403" t="s">
        <v>20150</v>
      </c>
      <c r="B4403" t="s">
        <v>400</v>
      </c>
      <c r="C4403" t="s">
        <v>28</v>
      </c>
      <c r="D4403" t="s">
        <v>29</v>
      </c>
      <c r="E4403" t="s">
        <v>369</v>
      </c>
      <c r="F4403" t="s">
        <v>4347</v>
      </c>
      <c r="G4403" t="s">
        <v>4348</v>
      </c>
      <c r="H4403" t="s">
        <v>6354</v>
      </c>
      <c r="I4403" t="s">
        <v>6223</v>
      </c>
      <c r="J4403" t="s">
        <v>20150</v>
      </c>
      <c r="K4403" t="s">
        <v>773</v>
      </c>
      <c r="L4403" t="s">
        <v>6405</v>
      </c>
      <c r="M4403" t="s">
        <v>16109</v>
      </c>
      <c r="N4403" t="s">
        <v>61</v>
      </c>
      <c r="O4403" t="s">
        <v>16110</v>
      </c>
      <c r="P4403" t="s">
        <v>133</v>
      </c>
      <c r="Q4403" t="s">
        <v>132</v>
      </c>
      <c r="R4403" t="s">
        <v>24025</v>
      </c>
      <c r="S4403" s="189" t="s">
        <v>235</v>
      </c>
      <c r="T4403" t="s">
        <v>775</v>
      </c>
      <c r="U4403" t="s">
        <v>776</v>
      </c>
      <c r="V4403" t="s">
        <v>49</v>
      </c>
      <c r="W4403" t="s">
        <v>24026</v>
      </c>
      <c r="X4403" s="126">
        <v>34165</v>
      </c>
      <c r="Y4403" t="s">
        <v>24027</v>
      </c>
      <c r="Z4403" s="126">
        <v>44409</v>
      </c>
      <c r="AA4403" s="126">
        <v>44500</v>
      </c>
      <c r="AB4403" t="s">
        <v>119</v>
      </c>
      <c r="AC4403" t="s">
        <v>777</v>
      </c>
      <c r="AD4403" t="s">
        <v>40</v>
      </c>
    </row>
    <row r="4404" spans="1:30" x14ac:dyDescent="0.25">
      <c r="A4404" t="s">
        <v>20151</v>
      </c>
      <c r="B4404" t="s">
        <v>400</v>
      </c>
      <c r="C4404" t="s">
        <v>28</v>
      </c>
      <c r="D4404" t="s">
        <v>29</v>
      </c>
      <c r="E4404" t="s">
        <v>369</v>
      </c>
      <c r="F4404" t="s">
        <v>4347</v>
      </c>
      <c r="G4404" t="s">
        <v>4348</v>
      </c>
      <c r="H4404" t="s">
        <v>6354</v>
      </c>
      <c r="I4404" t="s">
        <v>6223</v>
      </c>
      <c r="J4404" t="s">
        <v>20151</v>
      </c>
      <c r="K4404" t="s">
        <v>773</v>
      </c>
      <c r="L4404" t="s">
        <v>6405</v>
      </c>
      <c r="M4404" t="s">
        <v>16113</v>
      </c>
      <c r="N4404" t="s">
        <v>61</v>
      </c>
      <c r="O4404" t="s">
        <v>16110</v>
      </c>
      <c r="P4404" t="s">
        <v>492</v>
      </c>
      <c r="Q4404" t="s">
        <v>212</v>
      </c>
      <c r="R4404" t="s">
        <v>24028</v>
      </c>
      <c r="S4404" s="189" t="s">
        <v>235</v>
      </c>
      <c r="T4404" t="s">
        <v>775</v>
      </c>
      <c r="U4404" t="s">
        <v>776</v>
      </c>
      <c r="V4404" t="s">
        <v>49</v>
      </c>
      <c r="W4404" t="s">
        <v>24029</v>
      </c>
      <c r="X4404" s="126">
        <v>34286</v>
      </c>
      <c r="Y4404" t="s">
        <v>258</v>
      </c>
      <c r="Z4404" s="126">
        <v>44256</v>
      </c>
      <c r="AA4404" s="126">
        <v>44561</v>
      </c>
      <c r="AB4404" t="s">
        <v>119</v>
      </c>
      <c r="AC4404" t="s">
        <v>777</v>
      </c>
      <c r="AD4404" t="s">
        <v>40</v>
      </c>
    </row>
    <row r="4405" spans="1:30" x14ac:dyDescent="0.25">
      <c r="A4405" t="s">
        <v>4423</v>
      </c>
      <c r="B4405" t="s">
        <v>410</v>
      </c>
      <c r="C4405" t="s">
        <v>28</v>
      </c>
      <c r="D4405" t="s">
        <v>29</v>
      </c>
      <c r="E4405" t="s">
        <v>368</v>
      </c>
      <c r="F4405" t="s">
        <v>4421</v>
      </c>
      <c r="G4405" t="s">
        <v>4422</v>
      </c>
      <c r="H4405" t="s">
        <v>6354</v>
      </c>
      <c r="I4405" t="s">
        <v>6219</v>
      </c>
      <c r="J4405" t="s">
        <v>4423</v>
      </c>
      <c r="K4405" t="s">
        <v>31</v>
      </c>
      <c r="L4405" t="s">
        <v>32</v>
      </c>
      <c r="M4405" t="s">
        <v>33</v>
      </c>
      <c r="N4405" t="s">
        <v>34</v>
      </c>
      <c r="O4405" t="s">
        <v>4424</v>
      </c>
      <c r="P4405" t="s">
        <v>344</v>
      </c>
      <c r="Q4405" t="s">
        <v>75</v>
      </c>
      <c r="R4405" t="s">
        <v>4765</v>
      </c>
      <c r="S4405" t="str">
        <f t="shared" si="64"/>
        <v>DIAZ QUISPE, LIOCARION</v>
      </c>
      <c r="T4405" t="s">
        <v>59</v>
      </c>
      <c r="U4405" t="s">
        <v>37</v>
      </c>
      <c r="V4405" t="s">
        <v>6561</v>
      </c>
      <c r="W4405" t="s">
        <v>20152</v>
      </c>
      <c r="X4405" s="126">
        <v>24264</v>
      </c>
      <c r="Y4405" t="s">
        <v>4766</v>
      </c>
      <c r="Z4405" s="126">
        <v>43374</v>
      </c>
      <c r="AA4405" s="126">
        <v>44834</v>
      </c>
      <c r="AB4405" t="s">
        <v>38</v>
      </c>
      <c r="AC4405" t="s">
        <v>39</v>
      </c>
      <c r="AD4405" t="s">
        <v>40</v>
      </c>
    </row>
    <row r="4406" spans="1:30" x14ac:dyDescent="0.25">
      <c r="A4406" t="s">
        <v>1547</v>
      </c>
      <c r="B4406" t="s">
        <v>410</v>
      </c>
      <c r="C4406" t="s">
        <v>28</v>
      </c>
      <c r="D4406" t="s">
        <v>29</v>
      </c>
      <c r="E4406" t="s">
        <v>368</v>
      </c>
      <c r="F4406" t="s">
        <v>4421</v>
      </c>
      <c r="G4406" t="s">
        <v>4422</v>
      </c>
      <c r="H4406" t="s">
        <v>6354</v>
      </c>
      <c r="I4406" t="s">
        <v>6219</v>
      </c>
      <c r="J4406" t="s">
        <v>1547</v>
      </c>
      <c r="K4406" t="s">
        <v>31</v>
      </c>
      <c r="L4406" t="s">
        <v>1154</v>
      </c>
      <c r="M4406" t="s">
        <v>14418</v>
      </c>
      <c r="N4406" t="s">
        <v>699</v>
      </c>
      <c r="O4406" t="s">
        <v>14419</v>
      </c>
      <c r="P4406" t="s">
        <v>75</v>
      </c>
      <c r="Q4406" t="s">
        <v>35</v>
      </c>
      <c r="R4406" t="s">
        <v>408</v>
      </c>
      <c r="S4406" t="str">
        <f t="shared" si="64"/>
        <v>QUISPE ROQUE, FELIX</v>
      </c>
      <c r="T4406" t="s">
        <v>59</v>
      </c>
      <c r="U4406" t="s">
        <v>37</v>
      </c>
      <c r="V4406" t="s">
        <v>49</v>
      </c>
      <c r="W4406" t="s">
        <v>20174</v>
      </c>
      <c r="X4406" s="126">
        <v>25077</v>
      </c>
      <c r="Y4406" t="s">
        <v>4486</v>
      </c>
      <c r="Z4406" s="126">
        <v>44256</v>
      </c>
      <c r="AA4406" s="126">
        <v>44561</v>
      </c>
      <c r="AB4406" t="s">
        <v>38</v>
      </c>
      <c r="AC4406" t="s">
        <v>39</v>
      </c>
      <c r="AD4406" t="s">
        <v>40</v>
      </c>
    </row>
    <row r="4407" spans="1:30" x14ac:dyDescent="0.25">
      <c r="A4407" t="s">
        <v>4430</v>
      </c>
      <c r="B4407" t="s">
        <v>410</v>
      </c>
      <c r="C4407" t="s">
        <v>28</v>
      </c>
      <c r="D4407" t="s">
        <v>29</v>
      </c>
      <c r="E4407" t="s">
        <v>368</v>
      </c>
      <c r="F4407" t="s">
        <v>4421</v>
      </c>
      <c r="G4407" t="s">
        <v>4422</v>
      </c>
      <c r="H4407" t="s">
        <v>6354</v>
      </c>
      <c r="I4407" t="s">
        <v>6219</v>
      </c>
      <c r="J4407" t="s">
        <v>4430</v>
      </c>
      <c r="K4407" t="s">
        <v>31</v>
      </c>
      <c r="L4407" t="s">
        <v>31</v>
      </c>
      <c r="M4407" t="s">
        <v>42</v>
      </c>
      <c r="N4407" t="s">
        <v>43</v>
      </c>
      <c r="O4407" t="s">
        <v>20153</v>
      </c>
      <c r="P4407" t="s">
        <v>152</v>
      </c>
      <c r="Q4407" t="s">
        <v>20156</v>
      </c>
      <c r="R4407" t="s">
        <v>12686</v>
      </c>
      <c r="S4407" t="str">
        <f t="shared" si="64"/>
        <v>RAMOS HUACANTARA, FILOMENO</v>
      </c>
      <c r="T4407" t="s">
        <v>47</v>
      </c>
      <c r="U4407" t="s">
        <v>48</v>
      </c>
      <c r="V4407" t="s">
        <v>49</v>
      </c>
      <c r="W4407" t="s">
        <v>20154</v>
      </c>
      <c r="X4407" s="126">
        <v>30222</v>
      </c>
      <c r="Y4407" t="s">
        <v>20155</v>
      </c>
      <c r="Z4407" s="126">
        <v>44256</v>
      </c>
      <c r="AB4407" t="s">
        <v>38</v>
      </c>
      <c r="AC4407" t="s">
        <v>39</v>
      </c>
      <c r="AD4407" t="s">
        <v>40</v>
      </c>
    </row>
    <row r="4408" spans="1:30" x14ac:dyDescent="0.25">
      <c r="A4408" t="s">
        <v>4433</v>
      </c>
      <c r="B4408" t="s">
        <v>410</v>
      </c>
      <c r="C4408" t="s">
        <v>28</v>
      </c>
      <c r="D4408" t="s">
        <v>29</v>
      </c>
      <c r="E4408" t="s">
        <v>368</v>
      </c>
      <c r="F4408" t="s">
        <v>4421</v>
      </c>
      <c r="G4408" t="s">
        <v>4422</v>
      </c>
      <c r="H4408" t="s">
        <v>6354</v>
      </c>
      <c r="I4408" t="s">
        <v>6219</v>
      </c>
      <c r="J4408" t="s">
        <v>4433</v>
      </c>
      <c r="K4408" t="s">
        <v>31</v>
      </c>
      <c r="L4408" t="s">
        <v>31</v>
      </c>
      <c r="M4408" t="s">
        <v>42</v>
      </c>
      <c r="N4408" t="s">
        <v>61</v>
      </c>
      <c r="O4408" t="s">
        <v>4434</v>
      </c>
      <c r="P4408" t="s">
        <v>193</v>
      </c>
      <c r="Q4408" t="s">
        <v>76</v>
      </c>
      <c r="R4408" t="s">
        <v>6521</v>
      </c>
      <c r="S4408" s="189" t="s">
        <v>235</v>
      </c>
      <c r="T4408" t="s">
        <v>64</v>
      </c>
      <c r="U4408" t="s">
        <v>48</v>
      </c>
      <c r="V4408" t="s">
        <v>49</v>
      </c>
      <c r="W4408" t="s">
        <v>24030</v>
      </c>
      <c r="X4408" s="126">
        <v>30125</v>
      </c>
      <c r="Y4408" t="s">
        <v>24031</v>
      </c>
      <c r="Z4408" s="126">
        <v>44256</v>
      </c>
      <c r="AA4408" s="126">
        <v>44561</v>
      </c>
      <c r="AB4408" t="s">
        <v>38</v>
      </c>
      <c r="AC4408" t="s">
        <v>6628</v>
      </c>
      <c r="AD4408" t="s">
        <v>40</v>
      </c>
    </row>
    <row r="4409" spans="1:30" x14ac:dyDescent="0.25">
      <c r="A4409" t="s">
        <v>4435</v>
      </c>
      <c r="B4409" t="s">
        <v>410</v>
      </c>
      <c r="C4409" t="s">
        <v>28</v>
      </c>
      <c r="D4409" t="s">
        <v>29</v>
      </c>
      <c r="E4409" t="s">
        <v>368</v>
      </c>
      <c r="F4409" t="s">
        <v>4421</v>
      </c>
      <c r="G4409" t="s">
        <v>4422</v>
      </c>
      <c r="H4409" t="s">
        <v>6354</v>
      </c>
      <c r="I4409" t="s">
        <v>6219</v>
      </c>
      <c r="J4409" t="s">
        <v>4435</v>
      </c>
      <c r="K4409" t="s">
        <v>31</v>
      </c>
      <c r="L4409" t="s">
        <v>31</v>
      </c>
      <c r="M4409" t="s">
        <v>2549</v>
      </c>
      <c r="N4409" t="s">
        <v>43</v>
      </c>
      <c r="O4409" t="s">
        <v>4436</v>
      </c>
      <c r="P4409" t="s">
        <v>703</v>
      </c>
      <c r="Q4409" t="s">
        <v>150</v>
      </c>
      <c r="R4409" t="s">
        <v>4437</v>
      </c>
      <c r="S4409" t="str">
        <f t="shared" si="64"/>
        <v>CAPAQUIRA LAURA, ARIOSTO</v>
      </c>
      <c r="T4409" t="s">
        <v>52</v>
      </c>
      <c r="U4409" t="s">
        <v>48</v>
      </c>
      <c r="V4409" t="s">
        <v>2550</v>
      </c>
      <c r="W4409" t="s">
        <v>20157</v>
      </c>
      <c r="X4409" s="126">
        <v>27063</v>
      </c>
      <c r="Y4409" t="s">
        <v>4438</v>
      </c>
      <c r="Z4409" s="126">
        <v>44256</v>
      </c>
      <c r="AA4409" s="126">
        <v>44561</v>
      </c>
      <c r="AB4409" t="s">
        <v>38</v>
      </c>
      <c r="AC4409" t="s">
        <v>39</v>
      </c>
      <c r="AD4409" t="s">
        <v>40</v>
      </c>
    </row>
    <row r="4410" spans="1:30" x14ac:dyDescent="0.25">
      <c r="B4410" t="s">
        <v>410</v>
      </c>
      <c r="C4410" t="s">
        <v>28</v>
      </c>
      <c r="D4410" t="s">
        <v>29</v>
      </c>
      <c r="E4410" t="s">
        <v>368</v>
      </c>
      <c r="F4410" t="s">
        <v>4421</v>
      </c>
      <c r="G4410" t="s">
        <v>4422</v>
      </c>
      <c r="H4410" t="s">
        <v>6354</v>
      </c>
      <c r="I4410" t="s">
        <v>6219</v>
      </c>
      <c r="J4410" t="s">
        <v>4435</v>
      </c>
      <c r="K4410" t="s">
        <v>31</v>
      </c>
      <c r="L4410" t="s">
        <v>31</v>
      </c>
      <c r="M4410" t="s">
        <v>42</v>
      </c>
      <c r="N4410" t="s">
        <v>61</v>
      </c>
      <c r="O4410" t="s">
        <v>20158</v>
      </c>
      <c r="P4410" t="s">
        <v>320</v>
      </c>
      <c r="Q4410" t="s">
        <v>113</v>
      </c>
      <c r="R4410" t="s">
        <v>24032</v>
      </c>
      <c r="S4410" s="189" t="s">
        <v>235</v>
      </c>
      <c r="T4410" t="s">
        <v>64</v>
      </c>
      <c r="U4410" t="s">
        <v>784</v>
      </c>
      <c r="V4410" t="s">
        <v>49</v>
      </c>
      <c r="W4410" t="s">
        <v>24033</v>
      </c>
      <c r="X4410" s="126">
        <v>25655</v>
      </c>
      <c r="Y4410" t="s">
        <v>24034</v>
      </c>
      <c r="Z4410" s="126">
        <v>44256</v>
      </c>
      <c r="AA4410" s="126">
        <v>44561</v>
      </c>
      <c r="AB4410" t="s">
        <v>302</v>
      </c>
      <c r="AC4410" t="s">
        <v>6628</v>
      </c>
      <c r="AD4410" t="s">
        <v>40</v>
      </c>
    </row>
    <row r="4411" spans="1:30" x14ac:dyDescent="0.25">
      <c r="A4411" t="s">
        <v>4439</v>
      </c>
      <c r="B4411" t="s">
        <v>410</v>
      </c>
      <c r="C4411" t="s">
        <v>28</v>
      </c>
      <c r="D4411" t="s">
        <v>29</v>
      </c>
      <c r="E4411" t="s">
        <v>368</v>
      </c>
      <c r="F4411" t="s">
        <v>4421</v>
      </c>
      <c r="G4411" t="s">
        <v>4422</v>
      </c>
      <c r="H4411" t="s">
        <v>6354</v>
      </c>
      <c r="I4411" t="s">
        <v>6219</v>
      </c>
      <c r="J4411" t="s">
        <v>4439</v>
      </c>
      <c r="K4411" t="s">
        <v>31</v>
      </c>
      <c r="L4411" t="s">
        <v>31</v>
      </c>
      <c r="M4411" t="s">
        <v>42</v>
      </c>
      <c r="N4411" t="s">
        <v>61</v>
      </c>
      <c r="O4411" t="s">
        <v>15974</v>
      </c>
      <c r="P4411" t="s">
        <v>126</v>
      </c>
      <c r="Q4411" t="s">
        <v>227</v>
      </c>
      <c r="R4411" t="s">
        <v>1032</v>
      </c>
      <c r="S4411" s="189" t="s">
        <v>235</v>
      </c>
      <c r="T4411" t="s">
        <v>64</v>
      </c>
      <c r="U4411" t="s">
        <v>48</v>
      </c>
      <c r="V4411" t="s">
        <v>49</v>
      </c>
      <c r="W4411" t="s">
        <v>24035</v>
      </c>
      <c r="X4411" s="126">
        <v>31142</v>
      </c>
      <c r="Y4411" t="s">
        <v>24036</v>
      </c>
      <c r="Z4411" s="126">
        <v>44256</v>
      </c>
      <c r="AA4411" s="126">
        <v>44561</v>
      </c>
      <c r="AB4411" t="s">
        <v>38</v>
      </c>
      <c r="AC4411" t="s">
        <v>6628</v>
      </c>
      <c r="AD4411" t="s">
        <v>40</v>
      </c>
    </row>
    <row r="4412" spans="1:30" x14ac:dyDescent="0.25">
      <c r="A4412" t="s">
        <v>4442</v>
      </c>
      <c r="B4412" t="s">
        <v>410</v>
      </c>
      <c r="C4412" t="s">
        <v>28</v>
      </c>
      <c r="D4412" t="s">
        <v>29</v>
      </c>
      <c r="E4412" t="s">
        <v>368</v>
      </c>
      <c r="F4412" t="s">
        <v>4421</v>
      </c>
      <c r="G4412" t="s">
        <v>4422</v>
      </c>
      <c r="H4412" t="s">
        <v>6354</v>
      </c>
      <c r="I4412" t="s">
        <v>6219</v>
      </c>
      <c r="J4412" t="s">
        <v>4442</v>
      </c>
      <c r="K4412" t="s">
        <v>31</v>
      </c>
      <c r="L4412" t="s">
        <v>31</v>
      </c>
      <c r="M4412" t="s">
        <v>42</v>
      </c>
      <c r="N4412" t="s">
        <v>43</v>
      </c>
      <c r="O4412" t="s">
        <v>4443</v>
      </c>
      <c r="P4412" t="s">
        <v>106</v>
      </c>
      <c r="Q4412" t="s">
        <v>480</v>
      </c>
      <c r="R4412" t="s">
        <v>4444</v>
      </c>
      <c r="S4412" t="str">
        <f t="shared" si="64"/>
        <v>MAMANI CURO, AMERICO</v>
      </c>
      <c r="T4412" t="s">
        <v>64</v>
      </c>
      <c r="U4412" t="s">
        <v>48</v>
      </c>
      <c r="V4412" t="s">
        <v>49</v>
      </c>
      <c r="W4412" t="s">
        <v>20159</v>
      </c>
      <c r="X4412" s="126">
        <v>24473</v>
      </c>
      <c r="Y4412" t="s">
        <v>4445</v>
      </c>
      <c r="AB4412" t="s">
        <v>38</v>
      </c>
      <c r="AC4412" t="s">
        <v>39</v>
      </c>
      <c r="AD4412" t="s">
        <v>40</v>
      </c>
    </row>
    <row r="4413" spans="1:30" x14ac:dyDescent="0.25">
      <c r="A4413" t="s">
        <v>4446</v>
      </c>
      <c r="B4413" t="s">
        <v>410</v>
      </c>
      <c r="C4413" t="s">
        <v>28</v>
      </c>
      <c r="D4413" t="s">
        <v>29</v>
      </c>
      <c r="E4413" t="s">
        <v>368</v>
      </c>
      <c r="F4413" t="s">
        <v>4421</v>
      </c>
      <c r="G4413" t="s">
        <v>4422</v>
      </c>
      <c r="H4413" t="s">
        <v>6354</v>
      </c>
      <c r="I4413" t="s">
        <v>6219</v>
      </c>
      <c r="J4413" t="s">
        <v>4446</v>
      </c>
      <c r="K4413" t="s">
        <v>31</v>
      </c>
      <c r="L4413" t="s">
        <v>31</v>
      </c>
      <c r="M4413" t="s">
        <v>42</v>
      </c>
      <c r="N4413" t="s">
        <v>43</v>
      </c>
      <c r="O4413" t="s">
        <v>53</v>
      </c>
      <c r="P4413" t="s">
        <v>219</v>
      </c>
      <c r="Q4413" t="s">
        <v>352</v>
      </c>
      <c r="R4413" t="s">
        <v>4447</v>
      </c>
      <c r="S4413" t="str">
        <f t="shared" si="64"/>
        <v>CASTILLO FERNANDEZ, JUSTO PASCUAL</v>
      </c>
      <c r="T4413" t="s">
        <v>52</v>
      </c>
      <c r="U4413" t="s">
        <v>48</v>
      </c>
      <c r="V4413" t="s">
        <v>49</v>
      </c>
      <c r="W4413" t="s">
        <v>20160</v>
      </c>
      <c r="X4413" s="126">
        <v>24241</v>
      </c>
      <c r="Y4413" t="s">
        <v>4448</v>
      </c>
      <c r="AB4413" t="s">
        <v>38</v>
      </c>
      <c r="AC4413" t="s">
        <v>39</v>
      </c>
      <c r="AD4413" t="s">
        <v>40</v>
      </c>
    </row>
    <row r="4414" spans="1:30" x14ac:dyDescent="0.25">
      <c r="A4414" t="s">
        <v>4449</v>
      </c>
      <c r="B4414" t="s">
        <v>410</v>
      </c>
      <c r="C4414" t="s">
        <v>28</v>
      </c>
      <c r="D4414" t="s">
        <v>29</v>
      </c>
      <c r="E4414" t="s">
        <v>368</v>
      </c>
      <c r="F4414" t="s">
        <v>4421</v>
      </c>
      <c r="G4414" t="s">
        <v>4422</v>
      </c>
      <c r="H4414" t="s">
        <v>6354</v>
      </c>
      <c r="I4414" t="s">
        <v>6219</v>
      </c>
      <c r="J4414" t="s">
        <v>4449</v>
      </c>
      <c r="K4414" t="s">
        <v>31</v>
      </c>
      <c r="L4414" t="s">
        <v>31</v>
      </c>
      <c r="M4414" t="s">
        <v>42</v>
      </c>
      <c r="N4414" t="s">
        <v>43</v>
      </c>
      <c r="O4414" t="s">
        <v>15975</v>
      </c>
      <c r="P4414" t="s">
        <v>68</v>
      </c>
      <c r="Q4414" t="s">
        <v>106</v>
      </c>
      <c r="R4414" t="s">
        <v>15976</v>
      </c>
      <c r="S4414" t="str">
        <f t="shared" si="64"/>
        <v>LOPEZ MAMANI, DAVID FILOMENO</v>
      </c>
      <c r="T4414" t="s">
        <v>47</v>
      </c>
      <c r="U4414" t="s">
        <v>48</v>
      </c>
      <c r="V4414" t="s">
        <v>49</v>
      </c>
      <c r="W4414" t="s">
        <v>20161</v>
      </c>
      <c r="X4414" s="126">
        <v>21043</v>
      </c>
      <c r="Y4414" t="s">
        <v>15977</v>
      </c>
      <c r="AB4414" t="s">
        <v>38</v>
      </c>
      <c r="AC4414" t="s">
        <v>39</v>
      </c>
      <c r="AD4414" t="s">
        <v>40</v>
      </c>
    </row>
    <row r="4415" spans="1:30" x14ac:dyDescent="0.25">
      <c r="B4415" t="s">
        <v>410</v>
      </c>
      <c r="C4415" t="s">
        <v>28</v>
      </c>
      <c r="D4415" t="s">
        <v>29</v>
      </c>
      <c r="E4415" t="s">
        <v>368</v>
      </c>
      <c r="F4415" t="s">
        <v>4421</v>
      </c>
      <c r="G4415" t="s">
        <v>4422</v>
      </c>
      <c r="H4415" t="s">
        <v>6354</v>
      </c>
      <c r="I4415" t="s">
        <v>6219</v>
      </c>
      <c r="J4415" t="s">
        <v>4452</v>
      </c>
      <c r="K4415" t="s">
        <v>31</v>
      </c>
      <c r="L4415" t="s">
        <v>31</v>
      </c>
      <c r="M4415" t="s">
        <v>42</v>
      </c>
      <c r="N4415" t="s">
        <v>61</v>
      </c>
      <c r="O4415" t="s">
        <v>20162</v>
      </c>
      <c r="P4415" t="s">
        <v>135</v>
      </c>
      <c r="Q4415" t="s">
        <v>226</v>
      </c>
      <c r="R4415" t="s">
        <v>24037</v>
      </c>
      <c r="S4415" s="189" t="s">
        <v>235</v>
      </c>
      <c r="T4415" t="s">
        <v>64</v>
      </c>
      <c r="U4415" t="s">
        <v>784</v>
      </c>
      <c r="V4415" t="s">
        <v>49</v>
      </c>
      <c r="W4415" t="s">
        <v>24038</v>
      </c>
      <c r="X4415" s="126">
        <v>30858</v>
      </c>
      <c r="Y4415" t="s">
        <v>24039</v>
      </c>
      <c r="Z4415" s="126">
        <v>44256</v>
      </c>
      <c r="AA4415" s="126">
        <v>44561</v>
      </c>
      <c r="AB4415" t="s">
        <v>302</v>
      </c>
      <c r="AC4415" t="s">
        <v>6628</v>
      </c>
      <c r="AD4415" t="s">
        <v>40</v>
      </c>
    </row>
    <row r="4416" spans="1:30" x14ac:dyDescent="0.25">
      <c r="A4416" t="s">
        <v>4452</v>
      </c>
      <c r="B4416" t="s">
        <v>410</v>
      </c>
      <c r="C4416" t="s">
        <v>28</v>
      </c>
      <c r="D4416" t="s">
        <v>29</v>
      </c>
      <c r="E4416" t="s">
        <v>368</v>
      </c>
      <c r="F4416" t="s">
        <v>4421</v>
      </c>
      <c r="G4416" t="s">
        <v>4422</v>
      </c>
      <c r="H4416" t="s">
        <v>6354</v>
      </c>
      <c r="I4416" t="s">
        <v>6219</v>
      </c>
      <c r="J4416" t="s">
        <v>4452</v>
      </c>
      <c r="K4416" t="s">
        <v>31</v>
      </c>
      <c r="L4416" t="s">
        <v>31</v>
      </c>
      <c r="M4416" t="s">
        <v>2549</v>
      </c>
      <c r="N4416" t="s">
        <v>43</v>
      </c>
      <c r="O4416" t="s">
        <v>53</v>
      </c>
      <c r="P4416" t="s">
        <v>595</v>
      </c>
      <c r="Q4416" t="s">
        <v>384</v>
      </c>
      <c r="R4416" t="s">
        <v>4453</v>
      </c>
      <c r="S4416" t="str">
        <f t="shared" si="64"/>
        <v>CORONEL YANQUI, LOURDES VILMA</v>
      </c>
      <c r="T4416" t="s">
        <v>64</v>
      </c>
      <c r="U4416" t="s">
        <v>48</v>
      </c>
      <c r="V4416" t="s">
        <v>2550</v>
      </c>
      <c r="W4416" t="s">
        <v>20163</v>
      </c>
      <c r="X4416" s="126">
        <v>25245</v>
      </c>
      <c r="Y4416" t="s">
        <v>4454</v>
      </c>
      <c r="Z4416" s="126">
        <v>44256</v>
      </c>
      <c r="AA4416" s="126">
        <v>44561</v>
      </c>
      <c r="AB4416" t="s">
        <v>38</v>
      </c>
      <c r="AC4416" t="s">
        <v>39</v>
      </c>
      <c r="AD4416" t="s">
        <v>40</v>
      </c>
    </row>
    <row r="4417" spans="1:30" x14ac:dyDescent="0.25">
      <c r="A4417" t="s">
        <v>4455</v>
      </c>
      <c r="B4417" t="s">
        <v>410</v>
      </c>
      <c r="C4417" t="s">
        <v>28</v>
      </c>
      <c r="D4417" t="s">
        <v>29</v>
      </c>
      <c r="E4417" t="s">
        <v>368</v>
      </c>
      <c r="F4417" t="s">
        <v>4421</v>
      </c>
      <c r="G4417" t="s">
        <v>4422</v>
      </c>
      <c r="H4417" t="s">
        <v>6354</v>
      </c>
      <c r="I4417" t="s">
        <v>6219</v>
      </c>
      <c r="J4417" t="s">
        <v>4455</v>
      </c>
      <c r="K4417" t="s">
        <v>31</v>
      </c>
      <c r="L4417" t="s">
        <v>31</v>
      </c>
      <c r="M4417" t="s">
        <v>42</v>
      </c>
      <c r="N4417" t="s">
        <v>43</v>
      </c>
      <c r="O4417" t="s">
        <v>53</v>
      </c>
      <c r="P4417" t="s">
        <v>1023</v>
      </c>
      <c r="Q4417" t="s">
        <v>296</v>
      </c>
      <c r="R4417" t="s">
        <v>613</v>
      </c>
      <c r="S4417" t="str">
        <f t="shared" si="64"/>
        <v>QUILLA LUQUE, DAVID</v>
      </c>
      <c r="T4417" t="s">
        <v>52</v>
      </c>
      <c r="U4417" t="s">
        <v>48</v>
      </c>
      <c r="V4417" t="s">
        <v>49</v>
      </c>
      <c r="W4417" t="s">
        <v>20164</v>
      </c>
      <c r="X4417" s="126">
        <v>23440</v>
      </c>
      <c r="Y4417" t="s">
        <v>4456</v>
      </c>
      <c r="AB4417" t="s">
        <v>38</v>
      </c>
      <c r="AC4417" t="s">
        <v>39</v>
      </c>
      <c r="AD4417" t="s">
        <v>40</v>
      </c>
    </row>
    <row r="4418" spans="1:30" x14ac:dyDescent="0.25">
      <c r="A4418" t="s">
        <v>4457</v>
      </c>
      <c r="B4418" t="s">
        <v>410</v>
      </c>
      <c r="C4418" t="s">
        <v>28</v>
      </c>
      <c r="D4418" t="s">
        <v>29</v>
      </c>
      <c r="E4418" t="s">
        <v>368</v>
      </c>
      <c r="F4418" t="s">
        <v>4421</v>
      </c>
      <c r="G4418" t="s">
        <v>4422</v>
      </c>
      <c r="H4418" t="s">
        <v>6354</v>
      </c>
      <c r="I4418" t="s">
        <v>6219</v>
      </c>
      <c r="J4418" t="s">
        <v>4457</v>
      </c>
      <c r="K4418" t="s">
        <v>31</v>
      </c>
      <c r="L4418" t="s">
        <v>31</v>
      </c>
      <c r="M4418" t="s">
        <v>42</v>
      </c>
      <c r="N4418" t="s">
        <v>43</v>
      </c>
      <c r="O4418" t="s">
        <v>4458</v>
      </c>
      <c r="P4418" t="s">
        <v>138</v>
      </c>
      <c r="Q4418" t="s">
        <v>184</v>
      </c>
      <c r="R4418" t="s">
        <v>4459</v>
      </c>
      <c r="S4418" t="str">
        <f t="shared" si="64"/>
        <v>GONZALES CHURATA, LIVIA SILVIA</v>
      </c>
      <c r="T4418" t="s">
        <v>52</v>
      </c>
      <c r="U4418" t="s">
        <v>48</v>
      </c>
      <c r="V4418" t="s">
        <v>49</v>
      </c>
      <c r="W4418" t="s">
        <v>20165</v>
      </c>
      <c r="X4418" s="126">
        <v>22281</v>
      </c>
      <c r="Y4418" t="s">
        <v>4460</v>
      </c>
      <c r="AB4418" t="s">
        <v>38</v>
      </c>
      <c r="AC4418" t="s">
        <v>39</v>
      </c>
      <c r="AD4418" t="s">
        <v>40</v>
      </c>
    </row>
    <row r="4419" spans="1:30" x14ac:dyDescent="0.25">
      <c r="A4419" t="s">
        <v>4461</v>
      </c>
      <c r="B4419" t="s">
        <v>410</v>
      </c>
      <c r="C4419" t="s">
        <v>28</v>
      </c>
      <c r="D4419" t="s">
        <v>29</v>
      </c>
      <c r="E4419" t="s">
        <v>368</v>
      </c>
      <c r="F4419" t="s">
        <v>4421</v>
      </c>
      <c r="G4419" t="s">
        <v>4422</v>
      </c>
      <c r="H4419" t="s">
        <v>6354</v>
      </c>
      <c r="I4419" t="s">
        <v>6219</v>
      </c>
      <c r="J4419" t="s">
        <v>4461</v>
      </c>
      <c r="K4419" t="s">
        <v>31</v>
      </c>
      <c r="L4419" t="s">
        <v>31</v>
      </c>
      <c r="M4419" t="s">
        <v>42</v>
      </c>
      <c r="N4419" t="s">
        <v>43</v>
      </c>
      <c r="O4419" t="s">
        <v>53</v>
      </c>
      <c r="P4419" t="s">
        <v>586</v>
      </c>
      <c r="Q4419" t="s">
        <v>494</v>
      </c>
      <c r="R4419" t="s">
        <v>4462</v>
      </c>
      <c r="S4419" t="str">
        <f t="shared" si="64"/>
        <v>HUACANI CALSIN, EMIGDIO</v>
      </c>
      <c r="T4419" t="s">
        <v>52</v>
      </c>
      <c r="U4419" t="s">
        <v>48</v>
      </c>
      <c r="V4419" t="s">
        <v>49</v>
      </c>
      <c r="W4419" t="s">
        <v>20166</v>
      </c>
      <c r="X4419" s="126">
        <v>23228</v>
      </c>
      <c r="Y4419" t="s">
        <v>4463</v>
      </c>
      <c r="AB4419" t="s">
        <v>38</v>
      </c>
      <c r="AC4419" t="s">
        <v>39</v>
      </c>
      <c r="AD4419" t="s">
        <v>40</v>
      </c>
    </row>
    <row r="4420" spans="1:30" x14ac:dyDescent="0.25">
      <c r="A4420" t="s">
        <v>4464</v>
      </c>
      <c r="B4420" t="s">
        <v>410</v>
      </c>
      <c r="C4420" t="s">
        <v>28</v>
      </c>
      <c r="D4420" t="s">
        <v>29</v>
      </c>
      <c r="E4420" t="s">
        <v>368</v>
      </c>
      <c r="F4420" t="s">
        <v>4421</v>
      </c>
      <c r="G4420" t="s">
        <v>4422</v>
      </c>
      <c r="H4420" t="s">
        <v>6354</v>
      </c>
      <c r="I4420" t="s">
        <v>6219</v>
      </c>
      <c r="J4420" t="s">
        <v>4464</v>
      </c>
      <c r="K4420" t="s">
        <v>31</v>
      </c>
      <c r="L4420" t="s">
        <v>31</v>
      </c>
      <c r="M4420" t="s">
        <v>42</v>
      </c>
      <c r="N4420" t="s">
        <v>43</v>
      </c>
      <c r="O4420" t="s">
        <v>1087</v>
      </c>
      <c r="P4420" t="s">
        <v>494</v>
      </c>
      <c r="Q4420" t="s">
        <v>75</v>
      </c>
      <c r="R4420" t="s">
        <v>4465</v>
      </c>
      <c r="S4420" t="str">
        <f t="shared" si="64"/>
        <v>CALSIN QUISPE, EDGAR SANDRO</v>
      </c>
      <c r="T4420" t="s">
        <v>52</v>
      </c>
      <c r="U4420" t="s">
        <v>48</v>
      </c>
      <c r="V4420" t="s">
        <v>49</v>
      </c>
      <c r="W4420" t="s">
        <v>20167</v>
      </c>
      <c r="X4420" s="126">
        <v>27510</v>
      </c>
      <c r="Y4420" t="s">
        <v>4466</v>
      </c>
      <c r="AB4420" t="s">
        <v>38</v>
      </c>
      <c r="AC4420" t="s">
        <v>39</v>
      </c>
      <c r="AD4420" t="s">
        <v>40</v>
      </c>
    </row>
    <row r="4421" spans="1:30" x14ac:dyDescent="0.25">
      <c r="A4421" t="s">
        <v>4467</v>
      </c>
      <c r="B4421" t="s">
        <v>410</v>
      </c>
      <c r="C4421" t="s">
        <v>28</v>
      </c>
      <c r="D4421" t="s">
        <v>29</v>
      </c>
      <c r="E4421" t="s">
        <v>368</v>
      </c>
      <c r="F4421" t="s">
        <v>4421</v>
      </c>
      <c r="G4421" t="s">
        <v>4422</v>
      </c>
      <c r="H4421" t="s">
        <v>6354</v>
      </c>
      <c r="I4421" t="s">
        <v>6219</v>
      </c>
      <c r="J4421" t="s">
        <v>4467</v>
      </c>
      <c r="K4421" t="s">
        <v>31</v>
      </c>
      <c r="L4421" t="s">
        <v>31</v>
      </c>
      <c r="M4421" t="s">
        <v>42</v>
      </c>
      <c r="N4421" t="s">
        <v>61</v>
      </c>
      <c r="O4421" t="s">
        <v>20168</v>
      </c>
      <c r="P4421" t="s">
        <v>529</v>
      </c>
      <c r="Q4421" t="s">
        <v>152</v>
      </c>
      <c r="R4421" t="s">
        <v>24040</v>
      </c>
      <c r="S4421" s="189" t="s">
        <v>235</v>
      </c>
      <c r="T4421" t="s">
        <v>64</v>
      </c>
      <c r="U4421" t="s">
        <v>48</v>
      </c>
      <c r="V4421" t="s">
        <v>49</v>
      </c>
      <c r="W4421" t="s">
        <v>24041</v>
      </c>
      <c r="X4421" s="126">
        <v>31175</v>
      </c>
      <c r="Y4421" t="s">
        <v>24042</v>
      </c>
      <c r="Z4421" s="126">
        <v>44256</v>
      </c>
      <c r="AA4421" s="126">
        <v>44561</v>
      </c>
      <c r="AB4421" t="s">
        <v>38</v>
      </c>
      <c r="AC4421" t="s">
        <v>6628</v>
      </c>
      <c r="AD4421" t="s">
        <v>40</v>
      </c>
    </row>
    <row r="4422" spans="1:30" x14ac:dyDescent="0.25">
      <c r="A4422" t="s">
        <v>4470</v>
      </c>
      <c r="B4422" t="s">
        <v>410</v>
      </c>
      <c r="C4422" t="s">
        <v>28</v>
      </c>
      <c r="D4422" t="s">
        <v>29</v>
      </c>
      <c r="E4422" t="s">
        <v>368</v>
      </c>
      <c r="F4422" t="s">
        <v>4421</v>
      </c>
      <c r="G4422" t="s">
        <v>4422</v>
      </c>
      <c r="H4422" t="s">
        <v>6354</v>
      </c>
      <c r="I4422" t="s">
        <v>6219</v>
      </c>
      <c r="J4422" t="s">
        <v>4470</v>
      </c>
      <c r="K4422" t="s">
        <v>31</v>
      </c>
      <c r="L4422" t="s">
        <v>31</v>
      </c>
      <c r="M4422" t="s">
        <v>42</v>
      </c>
      <c r="N4422" t="s">
        <v>43</v>
      </c>
      <c r="O4422" t="s">
        <v>4471</v>
      </c>
      <c r="P4422" t="s">
        <v>612</v>
      </c>
      <c r="Q4422" t="s">
        <v>193</v>
      </c>
      <c r="R4422" t="s">
        <v>4472</v>
      </c>
      <c r="S4422" t="str">
        <f t="shared" ref="S4422:S4483" si="65">CONCATENATE(P4422," ",Q4422,","," ",R4422)</f>
        <v>LOPE APAZA, HAYDE YSABEL</v>
      </c>
      <c r="T4422" t="s">
        <v>64</v>
      </c>
      <c r="U4422" t="s">
        <v>48</v>
      </c>
      <c r="V4422" t="s">
        <v>49</v>
      </c>
      <c r="W4422" t="s">
        <v>20169</v>
      </c>
      <c r="X4422" s="126">
        <v>27350</v>
      </c>
      <c r="Y4422" t="s">
        <v>4473</v>
      </c>
      <c r="AB4422" t="s">
        <v>38</v>
      </c>
      <c r="AC4422" t="s">
        <v>39</v>
      </c>
      <c r="AD4422" t="s">
        <v>40</v>
      </c>
    </row>
    <row r="4423" spans="1:30" x14ac:dyDescent="0.25">
      <c r="A4423" t="s">
        <v>4474</v>
      </c>
      <c r="B4423" t="s">
        <v>410</v>
      </c>
      <c r="C4423" t="s">
        <v>28</v>
      </c>
      <c r="D4423" t="s">
        <v>29</v>
      </c>
      <c r="E4423" t="s">
        <v>368</v>
      </c>
      <c r="F4423" t="s">
        <v>4421</v>
      </c>
      <c r="G4423" t="s">
        <v>4422</v>
      </c>
      <c r="H4423" t="s">
        <v>6354</v>
      </c>
      <c r="I4423" t="s">
        <v>6219</v>
      </c>
      <c r="J4423" t="s">
        <v>4474</v>
      </c>
      <c r="K4423" t="s">
        <v>31</v>
      </c>
      <c r="L4423" t="s">
        <v>31</v>
      </c>
      <c r="M4423" t="s">
        <v>42</v>
      </c>
      <c r="N4423" t="s">
        <v>43</v>
      </c>
      <c r="O4423" t="s">
        <v>4475</v>
      </c>
      <c r="P4423" t="s">
        <v>122</v>
      </c>
      <c r="Q4423" t="s">
        <v>106</v>
      </c>
      <c r="R4423" t="s">
        <v>768</v>
      </c>
      <c r="S4423" t="str">
        <f t="shared" si="65"/>
        <v>TORRES MAMANI, MARIANO</v>
      </c>
      <c r="T4423" t="s">
        <v>47</v>
      </c>
      <c r="U4423" t="s">
        <v>48</v>
      </c>
      <c r="V4423" t="s">
        <v>49</v>
      </c>
      <c r="W4423" t="s">
        <v>20170</v>
      </c>
      <c r="X4423" s="126">
        <v>20935</v>
      </c>
      <c r="Y4423" t="s">
        <v>4476</v>
      </c>
      <c r="AB4423" t="s">
        <v>38</v>
      </c>
      <c r="AC4423" t="s">
        <v>39</v>
      </c>
      <c r="AD4423" t="s">
        <v>40</v>
      </c>
    </row>
    <row r="4424" spans="1:30" x14ac:dyDescent="0.25">
      <c r="A4424" t="s">
        <v>4477</v>
      </c>
      <c r="B4424" t="s">
        <v>410</v>
      </c>
      <c r="C4424" t="s">
        <v>28</v>
      </c>
      <c r="D4424" t="s">
        <v>29</v>
      </c>
      <c r="E4424" t="s">
        <v>368</v>
      </c>
      <c r="F4424" t="s">
        <v>4421</v>
      </c>
      <c r="G4424" t="s">
        <v>4422</v>
      </c>
      <c r="H4424" t="s">
        <v>6354</v>
      </c>
      <c r="I4424" t="s">
        <v>6219</v>
      </c>
      <c r="J4424" t="s">
        <v>4477</v>
      </c>
      <c r="K4424" t="s">
        <v>31</v>
      </c>
      <c r="L4424" t="s">
        <v>31</v>
      </c>
      <c r="M4424" t="s">
        <v>9423</v>
      </c>
      <c r="N4424" t="s">
        <v>43</v>
      </c>
      <c r="O4424" t="s">
        <v>4478</v>
      </c>
      <c r="P4424" t="s">
        <v>262</v>
      </c>
      <c r="Q4424" t="s">
        <v>4479</v>
      </c>
      <c r="R4424" t="s">
        <v>620</v>
      </c>
      <c r="S4424" t="str">
        <f t="shared" si="65"/>
        <v>CHATA JILAJA, ROGELIO</v>
      </c>
      <c r="T4424" t="s">
        <v>52</v>
      </c>
      <c r="U4424" t="s">
        <v>48</v>
      </c>
      <c r="V4424" t="s">
        <v>49</v>
      </c>
      <c r="W4424" t="s">
        <v>20171</v>
      </c>
      <c r="X4424" s="126">
        <v>26551</v>
      </c>
      <c r="Y4424" t="s">
        <v>4480</v>
      </c>
      <c r="AB4424" t="s">
        <v>38</v>
      </c>
      <c r="AC4424" t="s">
        <v>39</v>
      </c>
      <c r="AD4424" t="s">
        <v>40</v>
      </c>
    </row>
    <row r="4425" spans="1:30" x14ac:dyDescent="0.25">
      <c r="A4425" t="s">
        <v>4481</v>
      </c>
      <c r="B4425" t="s">
        <v>410</v>
      </c>
      <c r="C4425" t="s">
        <v>28</v>
      </c>
      <c r="D4425" t="s">
        <v>29</v>
      </c>
      <c r="E4425" t="s">
        <v>368</v>
      </c>
      <c r="F4425" t="s">
        <v>4421</v>
      </c>
      <c r="G4425" t="s">
        <v>4422</v>
      </c>
      <c r="H4425" t="s">
        <v>6354</v>
      </c>
      <c r="I4425" t="s">
        <v>6219</v>
      </c>
      <c r="J4425" t="s">
        <v>4481</v>
      </c>
      <c r="K4425" t="s">
        <v>31</v>
      </c>
      <c r="L4425" t="s">
        <v>31</v>
      </c>
      <c r="M4425" t="s">
        <v>42</v>
      </c>
      <c r="N4425" t="s">
        <v>43</v>
      </c>
      <c r="O4425" t="s">
        <v>4482</v>
      </c>
      <c r="P4425" t="s">
        <v>4483</v>
      </c>
      <c r="Q4425" t="s">
        <v>106</v>
      </c>
      <c r="R4425" t="s">
        <v>417</v>
      </c>
      <c r="S4425" t="str">
        <f t="shared" si="65"/>
        <v>CALLE MAMANI, VICTOR</v>
      </c>
      <c r="T4425" t="s">
        <v>64</v>
      </c>
      <c r="U4425" t="s">
        <v>48</v>
      </c>
      <c r="V4425" t="s">
        <v>49</v>
      </c>
      <c r="W4425" t="s">
        <v>20172</v>
      </c>
      <c r="X4425" s="126">
        <v>26204</v>
      </c>
      <c r="Y4425" t="s">
        <v>4484</v>
      </c>
      <c r="AB4425" t="s">
        <v>38</v>
      </c>
      <c r="AC4425" t="s">
        <v>39</v>
      </c>
      <c r="AD4425" t="s">
        <v>40</v>
      </c>
    </row>
    <row r="4426" spans="1:30" x14ac:dyDescent="0.25">
      <c r="B4426" t="s">
        <v>410</v>
      </c>
      <c r="C4426" t="s">
        <v>28</v>
      </c>
      <c r="D4426" t="s">
        <v>29</v>
      </c>
      <c r="E4426" t="s">
        <v>368</v>
      </c>
      <c r="F4426" t="s">
        <v>4421</v>
      </c>
      <c r="G4426" t="s">
        <v>4422</v>
      </c>
      <c r="H4426" t="s">
        <v>6354</v>
      </c>
      <c r="I4426" t="s">
        <v>6219</v>
      </c>
      <c r="J4426" t="s">
        <v>4485</v>
      </c>
      <c r="K4426" t="s">
        <v>31</v>
      </c>
      <c r="L4426" t="s">
        <v>31</v>
      </c>
      <c r="M4426" t="s">
        <v>42</v>
      </c>
      <c r="N4426" t="s">
        <v>61</v>
      </c>
      <c r="O4426" t="s">
        <v>20173</v>
      </c>
      <c r="P4426" t="s">
        <v>103</v>
      </c>
      <c r="Q4426" t="s">
        <v>485</v>
      </c>
      <c r="R4426" t="s">
        <v>695</v>
      </c>
      <c r="S4426" s="189" t="s">
        <v>235</v>
      </c>
      <c r="T4426" t="s">
        <v>64</v>
      </c>
      <c r="U4426" t="s">
        <v>48</v>
      </c>
      <c r="V4426" t="s">
        <v>49</v>
      </c>
      <c r="W4426" t="s">
        <v>24043</v>
      </c>
      <c r="X4426" s="126">
        <v>31472</v>
      </c>
      <c r="Y4426" t="s">
        <v>24044</v>
      </c>
      <c r="Z4426" s="126">
        <v>44256</v>
      </c>
      <c r="AA4426" s="126">
        <v>44561</v>
      </c>
      <c r="AB4426" t="s">
        <v>302</v>
      </c>
      <c r="AC4426" t="s">
        <v>6628</v>
      </c>
      <c r="AD4426" t="s">
        <v>40</v>
      </c>
    </row>
    <row r="4427" spans="1:30" x14ac:dyDescent="0.25">
      <c r="A4427" t="s">
        <v>4485</v>
      </c>
      <c r="B4427" t="s">
        <v>410</v>
      </c>
      <c r="C4427" t="s">
        <v>28</v>
      </c>
      <c r="D4427" t="s">
        <v>29</v>
      </c>
      <c r="E4427" t="s">
        <v>368</v>
      </c>
      <c r="F4427" t="s">
        <v>4421</v>
      </c>
      <c r="G4427" t="s">
        <v>4422</v>
      </c>
      <c r="H4427" t="s">
        <v>6354</v>
      </c>
      <c r="I4427" t="s">
        <v>6219</v>
      </c>
      <c r="J4427" t="s">
        <v>4485</v>
      </c>
      <c r="K4427" t="s">
        <v>31</v>
      </c>
      <c r="L4427" t="s">
        <v>31</v>
      </c>
      <c r="M4427" t="s">
        <v>42</v>
      </c>
      <c r="N4427" t="s">
        <v>43</v>
      </c>
      <c r="O4427" t="s">
        <v>53</v>
      </c>
      <c r="P4427" t="s">
        <v>75</v>
      </c>
      <c r="Q4427" t="s">
        <v>35</v>
      </c>
      <c r="R4427" t="s">
        <v>408</v>
      </c>
      <c r="S4427" t="str">
        <f t="shared" si="65"/>
        <v>QUISPE ROQUE, FELIX</v>
      </c>
      <c r="T4427" t="s">
        <v>59</v>
      </c>
      <c r="U4427" t="s">
        <v>48</v>
      </c>
      <c r="V4427" t="s">
        <v>813</v>
      </c>
      <c r="W4427" t="s">
        <v>20174</v>
      </c>
      <c r="X4427" s="126">
        <v>25077</v>
      </c>
      <c r="Y4427" t="s">
        <v>4486</v>
      </c>
      <c r="Z4427" s="126">
        <v>44256</v>
      </c>
      <c r="AA4427" s="126">
        <v>44561</v>
      </c>
      <c r="AB4427" t="s">
        <v>38</v>
      </c>
      <c r="AC4427" t="s">
        <v>39</v>
      </c>
      <c r="AD4427" t="s">
        <v>40</v>
      </c>
    </row>
    <row r="4428" spans="1:30" x14ac:dyDescent="0.25">
      <c r="A4428" t="s">
        <v>4487</v>
      </c>
      <c r="B4428" t="s">
        <v>410</v>
      </c>
      <c r="C4428" t="s">
        <v>28</v>
      </c>
      <c r="D4428" t="s">
        <v>29</v>
      </c>
      <c r="E4428" t="s">
        <v>368</v>
      </c>
      <c r="F4428" t="s">
        <v>4421</v>
      </c>
      <c r="G4428" t="s">
        <v>4422</v>
      </c>
      <c r="H4428" t="s">
        <v>6354</v>
      </c>
      <c r="I4428" t="s">
        <v>6219</v>
      </c>
      <c r="J4428" t="s">
        <v>4487</v>
      </c>
      <c r="K4428" t="s">
        <v>31</v>
      </c>
      <c r="L4428" t="s">
        <v>31</v>
      </c>
      <c r="M4428" t="s">
        <v>42</v>
      </c>
      <c r="N4428" t="s">
        <v>43</v>
      </c>
      <c r="O4428" t="s">
        <v>20175</v>
      </c>
      <c r="P4428" t="s">
        <v>188</v>
      </c>
      <c r="Q4428" t="s">
        <v>75</v>
      </c>
      <c r="R4428" t="s">
        <v>20178</v>
      </c>
      <c r="S4428" t="str">
        <f t="shared" si="65"/>
        <v>PANCA QUISPE, YANETH VIOLETA</v>
      </c>
      <c r="T4428" t="s">
        <v>52</v>
      </c>
      <c r="U4428" t="s">
        <v>48</v>
      </c>
      <c r="V4428" t="s">
        <v>49</v>
      </c>
      <c r="W4428" t="s">
        <v>20176</v>
      </c>
      <c r="X4428" s="126">
        <v>30217</v>
      </c>
      <c r="Y4428" t="s">
        <v>20177</v>
      </c>
      <c r="Z4428" s="126">
        <v>44256</v>
      </c>
      <c r="AB4428" t="s">
        <v>38</v>
      </c>
      <c r="AC4428" t="s">
        <v>39</v>
      </c>
      <c r="AD4428" t="s">
        <v>40</v>
      </c>
    </row>
    <row r="4429" spans="1:30" x14ac:dyDescent="0.25">
      <c r="A4429" t="s">
        <v>4488</v>
      </c>
      <c r="B4429" t="s">
        <v>410</v>
      </c>
      <c r="C4429" t="s">
        <v>28</v>
      </c>
      <c r="D4429" t="s">
        <v>29</v>
      </c>
      <c r="E4429" t="s">
        <v>368</v>
      </c>
      <c r="F4429" t="s">
        <v>4421</v>
      </c>
      <c r="G4429" t="s">
        <v>4422</v>
      </c>
      <c r="H4429" t="s">
        <v>6354</v>
      </c>
      <c r="I4429" t="s">
        <v>6219</v>
      </c>
      <c r="J4429" t="s">
        <v>4488</v>
      </c>
      <c r="K4429" t="s">
        <v>31</v>
      </c>
      <c r="L4429" t="s">
        <v>31</v>
      </c>
      <c r="M4429" t="s">
        <v>42</v>
      </c>
      <c r="N4429" t="s">
        <v>43</v>
      </c>
      <c r="O4429" t="s">
        <v>4489</v>
      </c>
      <c r="P4429" t="s">
        <v>126</v>
      </c>
      <c r="Q4429" t="s">
        <v>298</v>
      </c>
      <c r="R4429" t="s">
        <v>6489</v>
      </c>
      <c r="S4429" t="str">
        <f t="shared" si="65"/>
        <v>FLORES AGUILAR, WILBER APARICIO</v>
      </c>
      <c r="T4429" t="s">
        <v>64</v>
      </c>
      <c r="U4429" t="s">
        <v>48</v>
      </c>
      <c r="V4429" t="s">
        <v>49</v>
      </c>
      <c r="W4429" t="s">
        <v>20179</v>
      </c>
      <c r="X4429" s="126">
        <v>27436</v>
      </c>
      <c r="Y4429" t="s">
        <v>6490</v>
      </c>
      <c r="AB4429" t="s">
        <v>38</v>
      </c>
      <c r="AC4429" t="s">
        <v>39</v>
      </c>
      <c r="AD4429" t="s">
        <v>40</v>
      </c>
    </row>
    <row r="4430" spans="1:30" x14ac:dyDescent="0.25">
      <c r="A4430" t="s">
        <v>4490</v>
      </c>
      <c r="B4430" t="s">
        <v>410</v>
      </c>
      <c r="C4430" t="s">
        <v>28</v>
      </c>
      <c r="D4430" t="s">
        <v>29</v>
      </c>
      <c r="E4430" t="s">
        <v>368</v>
      </c>
      <c r="F4430" t="s">
        <v>4421</v>
      </c>
      <c r="G4430" t="s">
        <v>4422</v>
      </c>
      <c r="H4430" t="s">
        <v>6354</v>
      </c>
      <c r="I4430" t="s">
        <v>6219</v>
      </c>
      <c r="J4430" t="s">
        <v>4490</v>
      </c>
      <c r="K4430" t="s">
        <v>31</v>
      </c>
      <c r="L4430" t="s">
        <v>31</v>
      </c>
      <c r="M4430" t="s">
        <v>2549</v>
      </c>
      <c r="N4430" t="s">
        <v>43</v>
      </c>
      <c r="O4430" t="s">
        <v>4491</v>
      </c>
      <c r="P4430" t="s">
        <v>193</v>
      </c>
      <c r="Q4430" t="s">
        <v>502</v>
      </c>
      <c r="R4430" t="s">
        <v>6491</v>
      </c>
      <c r="S4430" t="str">
        <f t="shared" si="65"/>
        <v>APAZA ZUÑIGA, DANTE JAVIER</v>
      </c>
      <c r="T4430" t="s">
        <v>64</v>
      </c>
      <c r="U4430" t="s">
        <v>48</v>
      </c>
      <c r="V4430" t="s">
        <v>2550</v>
      </c>
      <c r="W4430" t="s">
        <v>20180</v>
      </c>
      <c r="X4430" s="126">
        <v>31959</v>
      </c>
      <c r="Y4430" t="s">
        <v>6492</v>
      </c>
      <c r="Z4430" s="126">
        <v>44256</v>
      </c>
      <c r="AA4430" s="126">
        <v>44561</v>
      </c>
      <c r="AB4430" t="s">
        <v>38</v>
      </c>
      <c r="AC4430" t="s">
        <v>39</v>
      </c>
      <c r="AD4430" t="s">
        <v>40</v>
      </c>
    </row>
    <row r="4431" spans="1:30" x14ac:dyDescent="0.25">
      <c r="B4431" t="s">
        <v>410</v>
      </c>
      <c r="C4431" t="s">
        <v>28</v>
      </c>
      <c r="D4431" t="s">
        <v>29</v>
      </c>
      <c r="E4431" t="s">
        <v>368</v>
      </c>
      <c r="F4431" t="s">
        <v>4421</v>
      </c>
      <c r="G4431" t="s">
        <v>4422</v>
      </c>
      <c r="H4431" t="s">
        <v>6354</v>
      </c>
      <c r="I4431" t="s">
        <v>6219</v>
      </c>
      <c r="J4431" t="s">
        <v>4490</v>
      </c>
      <c r="K4431" t="s">
        <v>31</v>
      </c>
      <c r="L4431" t="s">
        <v>31</v>
      </c>
      <c r="M4431" t="s">
        <v>42</v>
      </c>
      <c r="N4431" t="s">
        <v>61</v>
      </c>
      <c r="O4431" t="s">
        <v>20181</v>
      </c>
      <c r="P4431" t="s">
        <v>106</v>
      </c>
      <c r="Q4431" t="s">
        <v>168</v>
      </c>
      <c r="R4431" t="s">
        <v>24045</v>
      </c>
      <c r="S4431" s="189" t="s">
        <v>235</v>
      </c>
      <c r="T4431" t="s">
        <v>64</v>
      </c>
      <c r="U4431" t="s">
        <v>784</v>
      </c>
      <c r="V4431" t="s">
        <v>49</v>
      </c>
      <c r="W4431" t="s">
        <v>24046</v>
      </c>
      <c r="X4431" s="126">
        <v>23183</v>
      </c>
      <c r="Y4431" t="s">
        <v>24047</v>
      </c>
      <c r="Z4431" s="126">
        <v>44330</v>
      </c>
      <c r="AA4431" s="126">
        <v>44561</v>
      </c>
      <c r="AB4431" t="s">
        <v>302</v>
      </c>
      <c r="AC4431" t="s">
        <v>6628</v>
      </c>
      <c r="AD4431" t="s">
        <v>40</v>
      </c>
    </row>
    <row r="4432" spans="1:30" x14ac:dyDescent="0.25">
      <c r="A4432" t="s">
        <v>4492</v>
      </c>
      <c r="B4432" t="s">
        <v>410</v>
      </c>
      <c r="C4432" t="s">
        <v>28</v>
      </c>
      <c r="D4432" t="s">
        <v>29</v>
      </c>
      <c r="E4432" t="s">
        <v>368</v>
      </c>
      <c r="F4432" t="s">
        <v>4421</v>
      </c>
      <c r="G4432" t="s">
        <v>4422</v>
      </c>
      <c r="H4432" t="s">
        <v>6354</v>
      </c>
      <c r="I4432" t="s">
        <v>6219</v>
      </c>
      <c r="J4432" t="s">
        <v>4492</v>
      </c>
      <c r="K4432" t="s">
        <v>31</v>
      </c>
      <c r="L4432" t="s">
        <v>31</v>
      </c>
      <c r="M4432" t="s">
        <v>42</v>
      </c>
      <c r="N4432" t="s">
        <v>235</v>
      </c>
      <c r="O4432" t="s">
        <v>20182</v>
      </c>
      <c r="P4432" t="s">
        <v>41</v>
      </c>
      <c r="Q4432" t="s">
        <v>41</v>
      </c>
      <c r="R4432" t="s">
        <v>41</v>
      </c>
      <c r="S4432" t="str">
        <f t="shared" si="65"/>
        <v xml:space="preserve"> , </v>
      </c>
      <c r="T4432" t="s">
        <v>64</v>
      </c>
      <c r="U4432" t="s">
        <v>48</v>
      </c>
      <c r="V4432" t="s">
        <v>49</v>
      </c>
      <c r="W4432" t="s">
        <v>41</v>
      </c>
      <c r="X4432" t="s">
        <v>236</v>
      </c>
      <c r="Y4432" t="s">
        <v>41</v>
      </c>
      <c r="Z4432" s="126">
        <v>44379</v>
      </c>
      <c r="AA4432" s="126">
        <v>44561</v>
      </c>
      <c r="AB4432" t="s">
        <v>38</v>
      </c>
      <c r="AC4432" t="s">
        <v>65</v>
      </c>
      <c r="AD4432" t="s">
        <v>40</v>
      </c>
    </row>
    <row r="4433" spans="1:30" x14ac:dyDescent="0.25">
      <c r="A4433" t="s">
        <v>5416</v>
      </c>
      <c r="B4433" t="s">
        <v>410</v>
      </c>
      <c r="C4433" t="s">
        <v>28</v>
      </c>
      <c r="D4433" t="s">
        <v>29</v>
      </c>
      <c r="E4433" t="s">
        <v>368</v>
      </c>
      <c r="F4433" t="s">
        <v>4421</v>
      </c>
      <c r="G4433" t="s">
        <v>4422</v>
      </c>
      <c r="H4433" t="s">
        <v>6354</v>
      </c>
      <c r="I4433" t="s">
        <v>6219</v>
      </c>
      <c r="J4433" t="s">
        <v>5416</v>
      </c>
      <c r="K4433" t="s">
        <v>31</v>
      </c>
      <c r="L4433" t="s">
        <v>31</v>
      </c>
      <c r="M4433" t="s">
        <v>42</v>
      </c>
      <c r="N4433" t="s">
        <v>43</v>
      </c>
      <c r="O4433" t="s">
        <v>53</v>
      </c>
      <c r="P4433" t="s">
        <v>305</v>
      </c>
      <c r="Q4433" t="s">
        <v>78</v>
      </c>
      <c r="R4433" t="s">
        <v>5417</v>
      </c>
      <c r="S4433" t="str">
        <f t="shared" si="65"/>
        <v>RODRIGUEZ PINEDA, MAGDA JUDITH</v>
      </c>
      <c r="T4433" t="s">
        <v>52</v>
      </c>
      <c r="U4433" t="s">
        <v>48</v>
      </c>
      <c r="V4433" t="s">
        <v>49</v>
      </c>
      <c r="W4433" t="s">
        <v>20183</v>
      </c>
      <c r="X4433" s="126">
        <v>20787</v>
      </c>
      <c r="Y4433" t="s">
        <v>5418</v>
      </c>
      <c r="AB4433" t="s">
        <v>38</v>
      </c>
      <c r="AC4433" t="s">
        <v>39</v>
      </c>
      <c r="AD4433" t="s">
        <v>40</v>
      </c>
    </row>
    <row r="4434" spans="1:30" x14ac:dyDescent="0.25">
      <c r="A4434" t="s">
        <v>6493</v>
      </c>
      <c r="B4434" t="s">
        <v>410</v>
      </c>
      <c r="C4434" t="s">
        <v>28</v>
      </c>
      <c r="D4434" t="s">
        <v>29</v>
      </c>
      <c r="E4434" t="s">
        <v>368</v>
      </c>
      <c r="F4434" t="s">
        <v>4421</v>
      </c>
      <c r="G4434" t="s">
        <v>4422</v>
      </c>
      <c r="H4434" t="s">
        <v>6354</v>
      </c>
      <c r="I4434" t="s">
        <v>6219</v>
      </c>
      <c r="J4434" t="s">
        <v>6493</v>
      </c>
      <c r="K4434" t="s">
        <v>31</v>
      </c>
      <c r="L4434" t="s">
        <v>31</v>
      </c>
      <c r="M4434" t="s">
        <v>42</v>
      </c>
      <c r="N4434" t="s">
        <v>61</v>
      </c>
      <c r="O4434" t="s">
        <v>6494</v>
      </c>
      <c r="P4434" t="s">
        <v>375</v>
      </c>
      <c r="Q4434" t="s">
        <v>76</v>
      </c>
      <c r="R4434" t="s">
        <v>24048</v>
      </c>
      <c r="S4434" s="189" t="s">
        <v>235</v>
      </c>
      <c r="T4434" t="s">
        <v>64</v>
      </c>
      <c r="U4434" t="s">
        <v>48</v>
      </c>
      <c r="V4434" t="s">
        <v>49</v>
      </c>
      <c r="W4434" t="s">
        <v>24049</v>
      </c>
      <c r="X4434" s="126">
        <v>26289</v>
      </c>
      <c r="Y4434" t="s">
        <v>24050</v>
      </c>
      <c r="Z4434" s="126">
        <v>44256</v>
      </c>
      <c r="AA4434" s="126">
        <v>44561</v>
      </c>
      <c r="AB4434" t="s">
        <v>38</v>
      </c>
      <c r="AC4434" t="s">
        <v>6628</v>
      </c>
      <c r="AD4434" t="s">
        <v>40</v>
      </c>
    </row>
    <row r="4435" spans="1:30" x14ac:dyDescent="0.25">
      <c r="A4435" t="s">
        <v>4493</v>
      </c>
      <c r="B4435" t="s">
        <v>410</v>
      </c>
      <c r="C4435" t="s">
        <v>28</v>
      </c>
      <c r="D4435" t="s">
        <v>29</v>
      </c>
      <c r="E4435" t="s">
        <v>368</v>
      </c>
      <c r="F4435" t="s">
        <v>4421</v>
      </c>
      <c r="G4435" t="s">
        <v>4422</v>
      </c>
      <c r="H4435" t="s">
        <v>6354</v>
      </c>
      <c r="I4435" t="s">
        <v>6219</v>
      </c>
      <c r="J4435" t="s">
        <v>4493</v>
      </c>
      <c r="K4435" t="s">
        <v>31</v>
      </c>
      <c r="L4435" t="s">
        <v>31</v>
      </c>
      <c r="M4435" t="s">
        <v>42</v>
      </c>
      <c r="N4435" t="s">
        <v>43</v>
      </c>
      <c r="O4435" t="s">
        <v>7592</v>
      </c>
      <c r="P4435" t="s">
        <v>341</v>
      </c>
      <c r="Q4435" t="s">
        <v>60</v>
      </c>
      <c r="R4435" t="s">
        <v>4329</v>
      </c>
      <c r="S4435" t="str">
        <f t="shared" si="65"/>
        <v>GUTIERREZ GALLEGOS, ESTHER BETTY</v>
      </c>
      <c r="T4435" t="s">
        <v>316</v>
      </c>
      <c r="U4435" t="s">
        <v>48</v>
      </c>
      <c r="V4435" t="s">
        <v>49</v>
      </c>
      <c r="W4435" t="s">
        <v>20184</v>
      </c>
      <c r="X4435" s="126">
        <v>24886</v>
      </c>
      <c r="Y4435" t="s">
        <v>4330</v>
      </c>
      <c r="AB4435" t="s">
        <v>38</v>
      </c>
      <c r="AC4435" t="s">
        <v>39</v>
      </c>
      <c r="AD4435" t="s">
        <v>40</v>
      </c>
    </row>
    <row r="4436" spans="1:30" x14ac:dyDescent="0.25">
      <c r="A4436" t="s">
        <v>20185</v>
      </c>
      <c r="B4436" t="s">
        <v>410</v>
      </c>
      <c r="C4436" t="s">
        <v>28</v>
      </c>
      <c r="D4436" t="s">
        <v>29</v>
      </c>
      <c r="E4436" t="s">
        <v>368</v>
      </c>
      <c r="F4436" t="s">
        <v>4421</v>
      </c>
      <c r="G4436" t="s">
        <v>4422</v>
      </c>
      <c r="H4436" t="s">
        <v>6354</v>
      </c>
      <c r="I4436" t="s">
        <v>6219</v>
      </c>
      <c r="J4436" t="s">
        <v>20185</v>
      </c>
      <c r="K4436" t="s">
        <v>31</v>
      </c>
      <c r="L4436" t="s">
        <v>31</v>
      </c>
      <c r="M4436" t="s">
        <v>42</v>
      </c>
      <c r="N4436" t="s">
        <v>61</v>
      </c>
      <c r="O4436" t="s">
        <v>18689</v>
      </c>
      <c r="P4436" t="s">
        <v>320</v>
      </c>
      <c r="Q4436" t="s">
        <v>113</v>
      </c>
      <c r="R4436" t="s">
        <v>24032</v>
      </c>
      <c r="S4436" s="189" t="s">
        <v>235</v>
      </c>
      <c r="T4436" t="s">
        <v>64</v>
      </c>
      <c r="U4436" t="s">
        <v>784</v>
      </c>
      <c r="V4436" t="s">
        <v>49</v>
      </c>
      <c r="W4436" t="s">
        <v>24033</v>
      </c>
      <c r="X4436" s="126">
        <v>25655</v>
      </c>
      <c r="Y4436" t="s">
        <v>24034</v>
      </c>
      <c r="Z4436" s="126">
        <v>44256</v>
      </c>
      <c r="AA4436" s="126">
        <v>44561</v>
      </c>
      <c r="AB4436" t="s">
        <v>2185</v>
      </c>
      <c r="AC4436" t="s">
        <v>6628</v>
      </c>
      <c r="AD4436" t="s">
        <v>40</v>
      </c>
    </row>
    <row r="4437" spans="1:30" x14ac:dyDescent="0.25">
      <c r="A4437" t="s">
        <v>20186</v>
      </c>
      <c r="B4437" t="s">
        <v>410</v>
      </c>
      <c r="C4437" t="s">
        <v>28</v>
      </c>
      <c r="D4437" t="s">
        <v>29</v>
      </c>
      <c r="E4437" t="s">
        <v>368</v>
      </c>
      <c r="F4437" t="s">
        <v>4421</v>
      </c>
      <c r="G4437" t="s">
        <v>4422</v>
      </c>
      <c r="H4437" t="s">
        <v>6354</v>
      </c>
      <c r="I4437" t="s">
        <v>6219</v>
      </c>
      <c r="J4437" t="s">
        <v>20186</v>
      </c>
      <c r="K4437" t="s">
        <v>31</v>
      </c>
      <c r="L4437" t="s">
        <v>31</v>
      </c>
      <c r="M4437" t="s">
        <v>42</v>
      </c>
      <c r="N4437" t="s">
        <v>61</v>
      </c>
      <c r="O4437" t="s">
        <v>18689</v>
      </c>
      <c r="P4437" t="s">
        <v>135</v>
      </c>
      <c r="Q4437" t="s">
        <v>226</v>
      </c>
      <c r="R4437" t="s">
        <v>24037</v>
      </c>
      <c r="S4437" s="189" t="s">
        <v>235</v>
      </c>
      <c r="T4437" t="s">
        <v>64</v>
      </c>
      <c r="U4437" t="s">
        <v>784</v>
      </c>
      <c r="V4437" t="s">
        <v>49</v>
      </c>
      <c r="W4437" t="s">
        <v>24038</v>
      </c>
      <c r="X4437" s="126">
        <v>30858</v>
      </c>
      <c r="Y4437" t="s">
        <v>24039</v>
      </c>
      <c r="Z4437" s="126">
        <v>44256</v>
      </c>
      <c r="AA4437" s="126">
        <v>44561</v>
      </c>
      <c r="AB4437" t="s">
        <v>2185</v>
      </c>
      <c r="AC4437" t="s">
        <v>6628</v>
      </c>
      <c r="AD4437" t="s">
        <v>40</v>
      </c>
    </row>
    <row r="4438" spans="1:30" x14ac:dyDescent="0.25">
      <c r="A4438" t="s">
        <v>20187</v>
      </c>
      <c r="B4438" t="s">
        <v>410</v>
      </c>
      <c r="C4438" t="s">
        <v>28</v>
      </c>
      <c r="D4438" t="s">
        <v>29</v>
      </c>
      <c r="E4438" t="s">
        <v>368</v>
      </c>
      <c r="F4438" t="s">
        <v>4421</v>
      </c>
      <c r="G4438" t="s">
        <v>4422</v>
      </c>
      <c r="H4438" t="s">
        <v>6354</v>
      </c>
      <c r="I4438" t="s">
        <v>6219</v>
      </c>
      <c r="J4438" t="s">
        <v>20187</v>
      </c>
      <c r="K4438" t="s">
        <v>31</v>
      </c>
      <c r="L4438" t="s">
        <v>31</v>
      </c>
      <c r="M4438" t="s">
        <v>42</v>
      </c>
      <c r="N4438" t="s">
        <v>61</v>
      </c>
      <c r="O4438" t="s">
        <v>18689</v>
      </c>
      <c r="P4438" t="s">
        <v>139</v>
      </c>
      <c r="Q4438" t="s">
        <v>569</v>
      </c>
      <c r="R4438" t="s">
        <v>10382</v>
      </c>
      <c r="S4438" s="189" t="s">
        <v>235</v>
      </c>
      <c r="T4438" t="s">
        <v>64</v>
      </c>
      <c r="U4438" t="s">
        <v>6399</v>
      </c>
      <c r="V4438" t="s">
        <v>49</v>
      </c>
      <c r="W4438" t="s">
        <v>24051</v>
      </c>
      <c r="X4438" s="126">
        <v>28353</v>
      </c>
      <c r="Y4438" t="s">
        <v>24052</v>
      </c>
      <c r="Z4438" s="126">
        <v>44256</v>
      </c>
      <c r="AA4438" s="126">
        <v>44561</v>
      </c>
      <c r="AB4438" t="s">
        <v>2185</v>
      </c>
      <c r="AC4438" t="s">
        <v>6628</v>
      </c>
      <c r="AD4438" t="s">
        <v>40</v>
      </c>
    </row>
    <row r="4439" spans="1:30" x14ac:dyDescent="0.25">
      <c r="A4439" t="s">
        <v>20188</v>
      </c>
      <c r="B4439" t="s">
        <v>410</v>
      </c>
      <c r="C4439" t="s">
        <v>28</v>
      </c>
      <c r="D4439" t="s">
        <v>29</v>
      </c>
      <c r="E4439" t="s">
        <v>368</v>
      </c>
      <c r="F4439" t="s">
        <v>4421</v>
      </c>
      <c r="G4439" t="s">
        <v>4422</v>
      </c>
      <c r="H4439" t="s">
        <v>6354</v>
      </c>
      <c r="I4439" t="s">
        <v>6219</v>
      </c>
      <c r="J4439" t="s">
        <v>20188</v>
      </c>
      <c r="K4439" t="s">
        <v>31</v>
      </c>
      <c r="L4439" t="s">
        <v>31</v>
      </c>
      <c r="M4439" t="s">
        <v>42</v>
      </c>
      <c r="N4439" t="s">
        <v>61</v>
      </c>
      <c r="O4439" t="s">
        <v>18689</v>
      </c>
      <c r="P4439" t="s">
        <v>75</v>
      </c>
      <c r="Q4439" t="s">
        <v>823</v>
      </c>
      <c r="R4439" t="s">
        <v>21892</v>
      </c>
      <c r="S4439" s="189" t="s">
        <v>235</v>
      </c>
      <c r="T4439" t="s">
        <v>64</v>
      </c>
      <c r="U4439" t="s">
        <v>6399</v>
      </c>
      <c r="V4439" t="s">
        <v>49</v>
      </c>
      <c r="W4439" t="s">
        <v>24053</v>
      </c>
      <c r="X4439" s="126">
        <v>30940</v>
      </c>
      <c r="Y4439" t="s">
        <v>24054</v>
      </c>
      <c r="Z4439" s="126">
        <v>44256</v>
      </c>
      <c r="AA4439" s="126">
        <v>44561</v>
      </c>
      <c r="AB4439" t="s">
        <v>2185</v>
      </c>
      <c r="AC4439" t="s">
        <v>6628</v>
      </c>
      <c r="AD4439" t="s">
        <v>40</v>
      </c>
    </row>
    <row r="4440" spans="1:30" x14ac:dyDescent="0.25">
      <c r="A4440" t="s">
        <v>20189</v>
      </c>
      <c r="B4440" t="s">
        <v>410</v>
      </c>
      <c r="C4440" t="s">
        <v>28</v>
      </c>
      <c r="D4440" t="s">
        <v>29</v>
      </c>
      <c r="E4440" t="s">
        <v>368</v>
      </c>
      <c r="F4440" t="s">
        <v>4421</v>
      </c>
      <c r="G4440" t="s">
        <v>4422</v>
      </c>
      <c r="H4440" t="s">
        <v>6354</v>
      </c>
      <c r="I4440" t="s">
        <v>6219</v>
      </c>
      <c r="J4440" t="s">
        <v>20189</v>
      </c>
      <c r="K4440" t="s">
        <v>31</v>
      </c>
      <c r="L4440" t="s">
        <v>31</v>
      </c>
      <c r="M4440" t="s">
        <v>42</v>
      </c>
      <c r="N4440" t="s">
        <v>61</v>
      </c>
      <c r="O4440" t="s">
        <v>18689</v>
      </c>
      <c r="P4440" t="s">
        <v>106</v>
      </c>
      <c r="Q4440" t="s">
        <v>168</v>
      </c>
      <c r="R4440" t="s">
        <v>24045</v>
      </c>
      <c r="S4440" s="189" t="s">
        <v>235</v>
      </c>
      <c r="T4440" t="s">
        <v>64</v>
      </c>
      <c r="U4440" t="s">
        <v>784</v>
      </c>
      <c r="V4440" t="s">
        <v>49</v>
      </c>
      <c r="W4440" t="s">
        <v>24046</v>
      </c>
      <c r="X4440" s="126">
        <v>23183</v>
      </c>
      <c r="Y4440" t="s">
        <v>24047</v>
      </c>
      <c r="Z4440" s="126">
        <v>44330</v>
      </c>
      <c r="AA4440" s="126">
        <v>44561</v>
      </c>
      <c r="AB4440" t="s">
        <v>2185</v>
      </c>
      <c r="AC4440" t="s">
        <v>6628</v>
      </c>
      <c r="AD4440" t="s">
        <v>40</v>
      </c>
    </row>
    <row r="4441" spans="1:30" x14ac:dyDescent="0.25">
      <c r="A4441" t="s">
        <v>20190</v>
      </c>
      <c r="B4441" t="s">
        <v>410</v>
      </c>
      <c r="C4441" t="s">
        <v>28</v>
      </c>
      <c r="D4441" t="s">
        <v>29</v>
      </c>
      <c r="E4441" t="s">
        <v>368</v>
      </c>
      <c r="F4441" t="s">
        <v>4421</v>
      </c>
      <c r="G4441" t="s">
        <v>4422</v>
      </c>
      <c r="H4441" t="s">
        <v>6354</v>
      </c>
      <c r="I4441" t="s">
        <v>6219</v>
      </c>
      <c r="J4441" t="s">
        <v>20190</v>
      </c>
      <c r="K4441" t="s">
        <v>31</v>
      </c>
      <c r="L4441" t="s">
        <v>31</v>
      </c>
      <c r="M4441" t="s">
        <v>42</v>
      </c>
      <c r="N4441" t="s">
        <v>61</v>
      </c>
      <c r="O4441" t="s">
        <v>18689</v>
      </c>
      <c r="P4441" t="s">
        <v>168</v>
      </c>
      <c r="Q4441" t="s">
        <v>255</v>
      </c>
      <c r="R4441" t="s">
        <v>24055</v>
      </c>
      <c r="S4441" s="189" t="s">
        <v>235</v>
      </c>
      <c r="T4441" t="s">
        <v>64</v>
      </c>
      <c r="U4441" t="s">
        <v>860</v>
      </c>
      <c r="V4441" t="s">
        <v>49</v>
      </c>
      <c r="W4441" t="s">
        <v>24056</v>
      </c>
      <c r="X4441" s="126">
        <v>28039</v>
      </c>
      <c r="Y4441" t="s">
        <v>24057</v>
      </c>
      <c r="Z4441" s="126">
        <v>44256</v>
      </c>
      <c r="AA4441" s="126">
        <v>44561</v>
      </c>
      <c r="AB4441" t="s">
        <v>2185</v>
      </c>
      <c r="AC4441" t="s">
        <v>6628</v>
      </c>
      <c r="AD4441" t="s">
        <v>40</v>
      </c>
    </row>
    <row r="4442" spans="1:30" x14ac:dyDescent="0.25">
      <c r="A4442" t="s">
        <v>4496</v>
      </c>
      <c r="B4442" t="s">
        <v>410</v>
      </c>
      <c r="C4442" t="s">
        <v>28</v>
      </c>
      <c r="D4442" t="s">
        <v>29</v>
      </c>
      <c r="E4442" t="s">
        <v>368</v>
      </c>
      <c r="F4442" t="s">
        <v>4421</v>
      </c>
      <c r="G4442" t="s">
        <v>4422</v>
      </c>
      <c r="H4442" t="s">
        <v>6354</v>
      </c>
      <c r="I4442" t="s">
        <v>6219</v>
      </c>
      <c r="J4442" t="s">
        <v>4496</v>
      </c>
      <c r="K4442" t="s">
        <v>31</v>
      </c>
      <c r="L4442" t="s">
        <v>77</v>
      </c>
      <c r="M4442" t="s">
        <v>77</v>
      </c>
      <c r="N4442" t="s">
        <v>61</v>
      </c>
      <c r="O4442" t="s">
        <v>15978</v>
      </c>
      <c r="P4442" t="s">
        <v>193</v>
      </c>
      <c r="Q4442" t="s">
        <v>106</v>
      </c>
      <c r="R4442" t="s">
        <v>24058</v>
      </c>
      <c r="S4442" s="189" t="s">
        <v>235</v>
      </c>
      <c r="T4442" t="s">
        <v>41</v>
      </c>
      <c r="U4442" t="s">
        <v>48</v>
      </c>
      <c r="V4442" t="s">
        <v>49</v>
      </c>
      <c r="W4442" t="s">
        <v>24059</v>
      </c>
      <c r="X4442" s="126">
        <v>30543</v>
      </c>
      <c r="Y4442" t="s">
        <v>24060</v>
      </c>
      <c r="Z4442" s="126">
        <v>44256</v>
      </c>
      <c r="AA4442" s="126">
        <v>44561</v>
      </c>
      <c r="AB4442" t="s">
        <v>38</v>
      </c>
      <c r="AC4442" t="s">
        <v>80</v>
      </c>
      <c r="AD4442" t="s">
        <v>40</v>
      </c>
    </row>
    <row r="4443" spans="1:30" x14ac:dyDescent="0.25">
      <c r="A4443" t="s">
        <v>4498</v>
      </c>
      <c r="B4443" t="s">
        <v>410</v>
      </c>
      <c r="C4443" t="s">
        <v>28</v>
      </c>
      <c r="D4443" t="s">
        <v>29</v>
      </c>
      <c r="E4443" t="s">
        <v>368</v>
      </c>
      <c r="F4443" t="s">
        <v>4421</v>
      </c>
      <c r="G4443" t="s">
        <v>4422</v>
      </c>
      <c r="H4443" t="s">
        <v>6354</v>
      </c>
      <c r="I4443" t="s">
        <v>6219</v>
      </c>
      <c r="J4443" t="s">
        <v>4498</v>
      </c>
      <c r="K4443" t="s">
        <v>90</v>
      </c>
      <c r="L4443" t="s">
        <v>91</v>
      </c>
      <c r="M4443" t="s">
        <v>92</v>
      </c>
      <c r="N4443" t="s">
        <v>43</v>
      </c>
      <c r="O4443" t="s">
        <v>53</v>
      </c>
      <c r="P4443" t="s">
        <v>1027</v>
      </c>
      <c r="Q4443" t="s">
        <v>716</v>
      </c>
      <c r="R4443" t="s">
        <v>4239</v>
      </c>
      <c r="S4443" t="str">
        <f t="shared" si="65"/>
        <v>CARREON CALATAYUD, JUAN PABLO</v>
      </c>
      <c r="T4443" t="s">
        <v>447</v>
      </c>
      <c r="U4443" t="s">
        <v>37</v>
      </c>
      <c r="V4443" t="s">
        <v>49</v>
      </c>
      <c r="W4443" t="s">
        <v>20191</v>
      </c>
      <c r="X4443" s="126">
        <v>20632</v>
      </c>
      <c r="Y4443" t="s">
        <v>4499</v>
      </c>
      <c r="AB4443" t="s">
        <v>38</v>
      </c>
      <c r="AC4443" t="s">
        <v>95</v>
      </c>
      <c r="AD4443" t="s">
        <v>40</v>
      </c>
    </row>
    <row r="4444" spans="1:30" x14ac:dyDescent="0.25">
      <c r="A4444" t="s">
        <v>4500</v>
      </c>
      <c r="B4444" t="s">
        <v>410</v>
      </c>
      <c r="C4444" t="s">
        <v>28</v>
      </c>
      <c r="D4444" t="s">
        <v>29</v>
      </c>
      <c r="E4444" t="s">
        <v>368</v>
      </c>
      <c r="F4444" t="s">
        <v>4421</v>
      </c>
      <c r="G4444" t="s">
        <v>4422</v>
      </c>
      <c r="H4444" t="s">
        <v>6354</v>
      </c>
      <c r="I4444" t="s">
        <v>6219</v>
      </c>
      <c r="J4444" t="s">
        <v>4500</v>
      </c>
      <c r="K4444" t="s">
        <v>90</v>
      </c>
      <c r="L4444" t="s">
        <v>91</v>
      </c>
      <c r="M4444" t="s">
        <v>862</v>
      </c>
      <c r="N4444" t="s">
        <v>61</v>
      </c>
      <c r="O4444" t="s">
        <v>20192</v>
      </c>
      <c r="P4444" t="s">
        <v>133</v>
      </c>
      <c r="Q4444" t="s">
        <v>288</v>
      </c>
      <c r="R4444" t="s">
        <v>372</v>
      </c>
      <c r="S4444" s="189" t="s">
        <v>235</v>
      </c>
      <c r="T4444" t="s">
        <v>102</v>
      </c>
      <c r="U4444" t="s">
        <v>37</v>
      </c>
      <c r="V4444" t="s">
        <v>49</v>
      </c>
      <c r="W4444" t="s">
        <v>24061</v>
      </c>
      <c r="X4444" s="126">
        <v>29584</v>
      </c>
      <c r="Y4444" t="s">
        <v>24062</v>
      </c>
      <c r="Z4444" s="126">
        <v>44348</v>
      </c>
      <c r="AA4444" s="126">
        <v>44408</v>
      </c>
      <c r="AB4444" t="s">
        <v>38</v>
      </c>
      <c r="AC4444" t="s">
        <v>95</v>
      </c>
      <c r="AD4444" t="s">
        <v>40</v>
      </c>
    </row>
    <row r="4445" spans="1:30" x14ac:dyDescent="0.25">
      <c r="A4445" t="s">
        <v>4501</v>
      </c>
      <c r="B4445" t="s">
        <v>410</v>
      </c>
      <c r="C4445" t="s">
        <v>28</v>
      </c>
      <c r="D4445" t="s">
        <v>29</v>
      </c>
      <c r="E4445" t="s">
        <v>368</v>
      </c>
      <c r="F4445" t="s">
        <v>4421</v>
      </c>
      <c r="G4445" t="s">
        <v>4422</v>
      </c>
      <c r="H4445" t="s">
        <v>6354</v>
      </c>
      <c r="I4445" t="s">
        <v>6219</v>
      </c>
      <c r="J4445" t="s">
        <v>4501</v>
      </c>
      <c r="K4445" t="s">
        <v>90</v>
      </c>
      <c r="L4445" t="s">
        <v>91</v>
      </c>
      <c r="M4445" t="s">
        <v>92</v>
      </c>
      <c r="N4445" t="s">
        <v>43</v>
      </c>
      <c r="O4445" t="s">
        <v>14528</v>
      </c>
      <c r="P4445" t="s">
        <v>1020</v>
      </c>
      <c r="Q4445" t="s">
        <v>182</v>
      </c>
      <c r="R4445" t="s">
        <v>937</v>
      </c>
      <c r="S4445" t="str">
        <f t="shared" si="65"/>
        <v>CORA CAHUANA, MAURO</v>
      </c>
      <c r="T4445" t="s">
        <v>102</v>
      </c>
      <c r="U4445" t="s">
        <v>37</v>
      </c>
      <c r="V4445" t="s">
        <v>49</v>
      </c>
      <c r="W4445" t="s">
        <v>20193</v>
      </c>
      <c r="X4445" s="126">
        <v>28589</v>
      </c>
      <c r="Y4445" t="s">
        <v>4325</v>
      </c>
      <c r="AB4445" t="s">
        <v>38</v>
      </c>
      <c r="AC4445" t="s">
        <v>95</v>
      </c>
      <c r="AD4445" t="s">
        <v>40</v>
      </c>
    </row>
    <row r="4446" spans="1:30" x14ac:dyDescent="0.25">
      <c r="A4446" t="s">
        <v>20194</v>
      </c>
      <c r="B4446" t="s">
        <v>410</v>
      </c>
      <c r="C4446" t="s">
        <v>28</v>
      </c>
      <c r="D4446" t="s">
        <v>29</v>
      </c>
      <c r="E4446" t="s">
        <v>368</v>
      </c>
      <c r="F4446" t="s">
        <v>4421</v>
      </c>
      <c r="G4446" t="s">
        <v>4422</v>
      </c>
      <c r="H4446" t="s">
        <v>6354</v>
      </c>
      <c r="I4446" t="s">
        <v>6219</v>
      </c>
      <c r="J4446" t="s">
        <v>20194</v>
      </c>
      <c r="K4446" t="s">
        <v>773</v>
      </c>
      <c r="L4446" t="s">
        <v>6405</v>
      </c>
      <c r="M4446" t="s">
        <v>16104</v>
      </c>
      <c r="N4446" t="s">
        <v>61</v>
      </c>
      <c r="O4446" t="s">
        <v>16095</v>
      </c>
      <c r="P4446" t="s">
        <v>726</v>
      </c>
      <c r="Q4446" t="s">
        <v>5072</v>
      </c>
      <c r="R4446" t="s">
        <v>24063</v>
      </c>
      <c r="S4446" s="189" t="s">
        <v>235</v>
      </c>
      <c r="T4446" t="s">
        <v>775</v>
      </c>
      <c r="U4446" t="s">
        <v>776</v>
      </c>
      <c r="V4446" t="s">
        <v>49</v>
      </c>
      <c r="W4446" t="s">
        <v>24064</v>
      </c>
      <c r="X4446" s="126">
        <v>27215</v>
      </c>
      <c r="Y4446" t="s">
        <v>258</v>
      </c>
      <c r="Z4446" s="126">
        <v>44197</v>
      </c>
      <c r="AA4446" s="126">
        <v>44561</v>
      </c>
      <c r="AB4446" t="s">
        <v>119</v>
      </c>
      <c r="AC4446" t="s">
        <v>777</v>
      </c>
      <c r="AD4446" t="s">
        <v>40</v>
      </c>
    </row>
    <row r="4447" spans="1:30" x14ac:dyDescent="0.25">
      <c r="A4447" t="s">
        <v>20195</v>
      </c>
      <c r="B4447" t="s">
        <v>410</v>
      </c>
      <c r="C4447" t="s">
        <v>28</v>
      </c>
      <c r="D4447" t="s">
        <v>29</v>
      </c>
      <c r="E4447" t="s">
        <v>368</v>
      </c>
      <c r="F4447" t="s">
        <v>4421</v>
      </c>
      <c r="G4447" t="s">
        <v>4422</v>
      </c>
      <c r="H4447" t="s">
        <v>6354</v>
      </c>
      <c r="I4447" t="s">
        <v>6219</v>
      </c>
      <c r="J4447" t="s">
        <v>20195</v>
      </c>
      <c r="K4447" t="s">
        <v>773</v>
      </c>
      <c r="L4447" t="s">
        <v>6405</v>
      </c>
      <c r="M4447" t="s">
        <v>16109</v>
      </c>
      <c r="N4447" t="s">
        <v>61</v>
      </c>
      <c r="O4447" t="s">
        <v>16110</v>
      </c>
      <c r="P4447" t="s">
        <v>193</v>
      </c>
      <c r="Q4447" t="s">
        <v>132</v>
      </c>
      <c r="R4447" t="s">
        <v>24065</v>
      </c>
      <c r="S4447" s="189" t="s">
        <v>235</v>
      </c>
      <c r="T4447" t="s">
        <v>775</v>
      </c>
      <c r="U4447" t="s">
        <v>776</v>
      </c>
      <c r="V4447" t="s">
        <v>49</v>
      </c>
      <c r="W4447" t="s">
        <v>24066</v>
      </c>
      <c r="X4447" s="126">
        <v>29791</v>
      </c>
      <c r="Y4447" t="s">
        <v>24067</v>
      </c>
      <c r="Z4447" s="126">
        <v>44409</v>
      </c>
      <c r="AA4447" s="126">
        <v>44561</v>
      </c>
      <c r="AB4447" t="s">
        <v>119</v>
      </c>
      <c r="AC4447" t="s">
        <v>777</v>
      </c>
      <c r="AD4447" t="s">
        <v>40</v>
      </c>
    </row>
    <row r="4448" spans="1:30" x14ac:dyDescent="0.25">
      <c r="A4448" t="s">
        <v>20196</v>
      </c>
      <c r="B4448" t="s">
        <v>410</v>
      </c>
      <c r="C4448" t="s">
        <v>28</v>
      </c>
      <c r="D4448" t="s">
        <v>29</v>
      </c>
      <c r="E4448" t="s">
        <v>368</v>
      </c>
      <c r="F4448" t="s">
        <v>4421</v>
      </c>
      <c r="G4448" t="s">
        <v>4422</v>
      </c>
      <c r="H4448" t="s">
        <v>6354</v>
      </c>
      <c r="I4448" t="s">
        <v>6219</v>
      </c>
      <c r="J4448" t="s">
        <v>20196</v>
      </c>
      <c r="K4448" t="s">
        <v>773</v>
      </c>
      <c r="L4448" t="s">
        <v>6405</v>
      </c>
      <c r="M4448" t="s">
        <v>16113</v>
      </c>
      <c r="N4448" t="s">
        <v>61</v>
      </c>
      <c r="O4448" t="s">
        <v>16110</v>
      </c>
      <c r="P4448" t="s">
        <v>85</v>
      </c>
      <c r="Q4448" t="s">
        <v>253</v>
      </c>
      <c r="R4448" t="s">
        <v>24068</v>
      </c>
      <c r="S4448" s="189" t="s">
        <v>235</v>
      </c>
      <c r="T4448" t="s">
        <v>775</v>
      </c>
      <c r="U4448" t="s">
        <v>776</v>
      </c>
      <c r="V4448" t="s">
        <v>49</v>
      </c>
      <c r="W4448" t="s">
        <v>24069</v>
      </c>
      <c r="X4448" s="126">
        <v>29462</v>
      </c>
      <c r="Y4448" t="s">
        <v>258</v>
      </c>
      <c r="Z4448" s="126">
        <v>44256</v>
      </c>
      <c r="AA4448" s="126">
        <v>44561</v>
      </c>
      <c r="AB4448" t="s">
        <v>119</v>
      </c>
      <c r="AC4448" t="s">
        <v>777</v>
      </c>
      <c r="AD4448" t="s">
        <v>40</v>
      </c>
    </row>
    <row r="4449" spans="1:30" x14ac:dyDescent="0.25">
      <c r="A4449" t="s">
        <v>4506</v>
      </c>
      <c r="B4449" t="s">
        <v>410</v>
      </c>
      <c r="C4449" t="s">
        <v>28</v>
      </c>
      <c r="D4449" t="s">
        <v>29</v>
      </c>
      <c r="E4449" t="s">
        <v>368</v>
      </c>
      <c r="F4449" t="s">
        <v>4504</v>
      </c>
      <c r="G4449" t="s">
        <v>4505</v>
      </c>
      <c r="H4449" t="s">
        <v>6354</v>
      </c>
      <c r="I4449" t="s">
        <v>6136</v>
      </c>
      <c r="J4449" t="s">
        <v>4506</v>
      </c>
      <c r="K4449" t="s">
        <v>31</v>
      </c>
      <c r="L4449" t="s">
        <v>32</v>
      </c>
      <c r="M4449" t="s">
        <v>33</v>
      </c>
      <c r="N4449" t="s">
        <v>699</v>
      </c>
      <c r="O4449" t="s">
        <v>4507</v>
      </c>
      <c r="P4449" t="s">
        <v>806</v>
      </c>
      <c r="Q4449" t="s">
        <v>1043</v>
      </c>
      <c r="R4449" t="s">
        <v>448</v>
      </c>
      <c r="S4449" t="str">
        <f t="shared" si="65"/>
        <v>CCARI USCAMAYTA, JOSE</v>
      </c>
      <c r="T4449" t="s">
        <v>47</v>
      </c>
      <c r="U4449" t="s">
        <v>37</v>
      </c>
      <c r="V4449" t="s">
        <v>49</v>
      </c>
      <c r="W4449" t="s">
        <v>20203</v>
      </c>
      <c r="X4449" s="126">
        <v>24696</v>
      </c>
      <c r="Y4449" t="s">
        <v>4518</v>
      </c>
      <c r="Z4449" s="126">
        <v>44197</v>
      </c>
      <c r="AA4449" s="126">
        <v>44561</v>
      </c>
      <c r="AB4449" t="s">
        <v>38</v>
      </c>
      <c r="AC4449" t="s">
        <v>39</v>
      </c>
      <c r="AD4449" t="s">
        <v>40</v>
      </c>
    </row>
    <row r="4450" spans="1:30" x14ac:dyDescent="0.25">
      <c r="A4450" t="s">
        <v>4510</v>
      </c>
      <c r="B4450" t="s">
        <v>410</v>
      </c>
      <c r="C4450" t="s">
        <v>28</v>
      </c>
      <c r="D4450" t="s">
        <v>29</v>
      </c>
      <c r="E4450" t="s">
        <v>368</v>
      </c>
      <c r="F4450" t="s">
        <v>4504</v>
      </c>
      <c r="G4450" t="s">
        <v>4505</v>
      </c>
      <c r="H4450" t="s">
        <v>6354</v>
      </c>
      <c r="I4450" t="s">
        <v>6136</v>
      </c>
      <c r="J4450" t="s">
        <v>4510</v>
      </c>
      <c r="K4450" t="s">
        <v>31</v>
      </c>
      <c r="L4450" t="s">
        <v>31</v>
      </c>
      <c r="M4450" t="s">
        <v>42</v>
      </c>
      <c r="N4450" t="s">
        <v>43</v>
      </c>
      <c r="O4450" t="s">
        <v>4511</v>
      </c>
      <c r="P4450" t="s">
        <v>353</v>
      </c>
      <c r="Q4450" t="s">
        <v>135</v>
      </c>
      <c r="R4450" t="s">
        <v>836</v>
      </c>
      <c r="S4450" t="str">
        <f t="shared" si="65"/>
        <v>LUJAN COILA, MARIO</v>
      </c>
      <c r="T4450" t="s">
        <v>64</v>
      </c>
      <c r="U4450" t="s">
        <v>48</v>
      </c>
      <c r="V4450" t="s">
        <v>49</v>
      </c>
      <c r="W4450" t="s">
        <v>20197</v>
      </c>
      <c r="X4450" s="126">
        <v>23507</v>
      </c>
      <c r="Y4450" t="s">
        <v>4512</v>
      </c>
      <c r="AB4450" t="s">
        <v>38</v>
      </c>
      <c r="AC4450" t="s">
        <v>39</v>
      </c>
      <c r="AD4450" t="s">
        <v>40</v>
      </c>
    </row>
    <row r="4451" spans="1:30" x14ac:dyDescent="0.25">
      <c r="A4451" t="s">
        <v>4513</v>
      </c>
      <c r="B4451" t="s">
        <v>410</v>
      </c>
      <c r="C4451" t="s">
        <v>28</v>
      </c>
      <c r="D4451" t="s">
        <v>29</v>
      </c>
      <c r="E4451" t="s">
        <v>368</v>
      </c>
      <c r="F4451" t="s">
        <v>4504</v>
      </c>
      <c r="G4451" t="s">
        <v>4505</v>
      </c>
      <c r="H4451" t="s">
        <v>6354</v>
      </c>
      <c r="I4451" t="s">
        <v>6136</v>
      </c>
      <c r="J4451" t="s">
        <v>4513</v>
      </c>
      <c r="K4451" t="s">
        <v>31</v>
      </c>
      <c r="L4451" t="s">
        <v>31</v>
      </c>
      <c r="M4451" t="s">
        <v>42</v>
      </c>
      <c r="N4451" t="s">
        <v>43</v>
      </c>
      <c r="O4451" t="s">
        <v>53</v>
      </c>
      <c r="P4451" t="s">
        <v>193</v>
      </c>
      <c r="Q4451" t="s">
        <v>106</v>
      </c>
      <c r="R4451" t="s">
        <v>306</v>
      </c>
      <c r="S4451" t="str">
        <f t="shared" si="65"/>
        <v>APAZA MAMANI, BALTAZAR</v>
      </c>
      <c r="T4451" t="s">
        <v>52</v>
      </c>
      <c r="U4451" t="s">
        <v>48</v>
      </c>
      <c r="V4451" t="s">
        <v>49</v>
      </c>
      <c r="W4451" t="s">
        <v>20198</v>
      </c>
      <c r="X4451" s="126">
        <v>23748</v>
      </c>
      <c r="Y4451" t="s">
        <v>4514</v>
      </c>
      <c r="AB4451" t="s">
        <v>38</v>
      </c>
      <c r="AC4451" t="s">
        <v>39</v>
      </c>
      <c r="AD4451" t="s">
        <v>40</v>
      </c>
    </row>
    <row r="4452" spans="1:30" x14ac:dyDescent="0.25">
      <c r="A4452" t="s">
        <v>4515</v>
      </c>
      <c r="B4452" t="s">
        <v>410</v>
      </c>
      <c r="C4452" t="s">
        <v>28</v>
      </c>
      <c r="D4452" t="s">
        <v>29</v>
      </c>
      <c r="E4452" t="s">
        <v>368</v>
      </c>
      <c r="F4452" t="s">
        <v>4504</v>
      </c>
      <c r="G4452" t="s">
        <v>4505</v>
      </c>
      <c r="H4452" t="s">
        <v>6354</v>
      </c>
      <c r="I4452" t="s">
        <v>6136</v>
      </c>
      <c r="J4452" t="s">
        <v>4515</v>
      </c>
      <c r="K4452" t="s">
        <v>31</v>
      </c>
      <c r="L4452" t="s">
        <v>31</v>
      </c>
      <c r="M4452" t="s">
        <v>42</v>
      </c>
      <c r="N4452" t="s">
        <v>43</v>
      </c>
      <c r="O4452" t="s">
        <v>53</v>
      </c>
      <c r="P4452" t="s">
        <v>4261</v>
      </c>
      <c r="Q4452" t="s">
        <v>106</v>
      </c>
      <c r="R4452" t="s">
        <v>673</v>
      </c>
      <c r="S4452" t="str">
        <f t="shared" si="65"/>
        <v>CAYRA MAMANI, SERGIO</v>
      </c>
      <c r="T4452" t="s">
        <v>52</v>
      </c>
      <c r="U4452" t="s">
        <v>48</v>
      </c>
      <c r="V4452" t="s">
        <v>16183</v>
      </c>
      <c r="W4452" t="s">
        <v>20199</v>
      </c>
      <c r="X4452" s="126">
        <v>23064</v>
      </c>
      <c r="Y4452" t="s">
        <v>4516</v>
      </c>
      <c r="Z4452" s="126">
        <v>44501</v>
      </c>
      <c r="AA4452" s="126">
        <v>44530</v>
      </c>
      <c r="AB4452" t="s">
        <v>38</v>
      </c>
      <c r="AC4452" t="s">
        <v>39</v>
      </c>
      <c r="AD4452" t="s">
        <v>40</v>
      </c>
    </row>
    <row r="4453" spans="1:30" x14ac:dyDescent="0.25">
      <c r="B4453" t="s">
        <v>410</v>
      </c>
      <c r="C4453" t="s">
        <v>28</v>
      </c>
      <c r="D4453" t="s">
        <v>29</v>
      </c>
      <c r="E4453" t="s">
        <v>368</v>
      </c>
      <c r="F4453" t="s">
        <v>4504</v>
      </c>
      <c r="G4453" t="s">
        <v>4505</v>
      </c>
      <c r="H4453" t="s">
        <v>6354</v>
      </c>
      <c r="I4453" t="s">
        <v>6136</v>
      </c>
      <c r="J4453" t="s">
        <v>4515</v>
      </c>
      <c r="K4453" t="s">
        <v>31</v>
      </c>
      <c r="L4453" t="s">
        <v>31</v>
      </c>
      <c r="M4453" t="s">
        <v>42</v>
      </c>
      <c r="N4453" t="s">
        <v>61</v>
      </c>
      <c r="O4453" t="s">
        <v>20200</v>
      </c>
      <c r="P4453" t="s">
        <v>230</v>
      </c>
      <c r="Q4453" t="s">
        <v>834</v>
      </c>
      <c r="R4453" t="s">
        <v>399</v>
      </c>
      <c r="S4453" s="189" t="s">
        <v>235</v>
      </c>
      <c r="T4453" t="s">
        <v>20201</v>
      </c>
      <c r="U4453" t="s">
        <v>48</v>
      </c>
      <c r="V4453" t="s">
        <v>49</v>
      </c>
      <c r="W4453" t="s">
        <v>24070</v>
      </c>
      <c r="X4453" s="126">
        <v>28291</v>
      </c>
      <c r="Y4453" t="s">
        <v>24071</v>
      </c>
      <c r="Z4453" s="126">
        <v>44501</v>
      </c>
      <c r="AA4453" s="126">
        <v>44530</v>
      </c>
      <c r="AB4453" t="s">
        <v>302</v>
      </c>
      <c r="AC4453" t="s">
        <v>6628</v>
      </c>
      <c r="AD4453" t="s">
        <v>40</v>
      </c>
    </row>
    <row r="4454" spans="1:30" x14ac:dyDescent="0.25">
      <c r="B4454" t="s">
        <v>410</v>
      </c>
      <c r="C4454" t="s">
        <v>28</v>
      </c>
      <c r="D4454" t="s">
        <v>29</v>
      </c>
      <c r="E4454" t="s">
        <v>368</v>
      </c>
      <c r="F4454" t="s">
        <v>4504</v>
      </c>
      <c r="G4454" t="s">
        <v>4505</v>
      </c>
      <c r="H4454" t="s">
        <v>6354</v>
      </c>
      <c r="I4454" t="s">
        <v>6136</v>
      </c>
      <c r="J4454" t="s">
        <v>4517</v>
      </c>
      <c r="K4454" t="s">
        <v>31</v>
      </c>
      <c r="L4454" t="s">
        <v>31</v>
      </c>
      <c r="M4454" t="s">
        <v>42</v>
      </c>
      <c r="N4454" t="s">
        <v>61</v>
      </c>
      <c r="O4454" t="s">
        <v>20202</v>
      </c>
      <c r="P4454" t="s">
        <v>166</v>
      </c>
      <c r="Q4454" t="s">
        <v>826</v>
      </c>
      <c r="R4454" t="s">
        <v>24072</v>
      </c>
      <c r="S4454" s="189" t="s">
        <v>235</v>
      </c>
      <c r="T4454" t="s">
        <v>64</v>
      </c>
      <c r="U4454" t="s">
        <v>48</v>
      </c>
      <c r="V4454" t="s">
        <v>49</v>
      </c>
      <c r="W4454" t="s">
        <v>24073</v>
      </c>
      <c r="X4454" s="126">
        <v>29484</v>
      </c>
      <c r="Y4454" t="s">
        <v>24074</v>
      </c>
      <c r="Z4454" s="126">
        <v>44256</v>
      </c>
      <c r="AA4454" s="126">
        <v>44561</v>
      </c>
      <c r="AB4454" t="s">
        <v>302</v>
      </c>
      <c r="AC4454" t="s">
        <v>6628</v>
      </c>
      <c r="AD4454" t="s">
        <v>40</v>
      </c>
    </row>
    <row r="4455" spans="1:30" x14ac:dyDescent="0.25">
      <c r="A4455" t="s">
        <v>4517</v>
      </c>
      <c r="B4455" t="s">
        <v>410</v>
      </c>
      <c r="C4455" t="s">
        <v>28</v>
      </c>
      <c r="D4455" t="s">
        <v>29</v>
      </c>
      <c r="E4455" t="s">
        <v>368</v>
      </c>
      <c r="F4455" t="s">
        <v>4504</v>
      </c>
      <c r="G4455" t="s">
        <v>4505</v>
      </c>
      <c r="H4455" t="s">
        <v>6354</v>
      </c>
      <c r="I4455" t="s">
        <v>6136</v>
      </c>
      <c r="J4455" t="s">
        <v>4517</v>
      </c>
      <c r="K4455" t="s">
        <v>31</v>
      </c>
      <c r="L4455" t="s">
        <v>31</v>
      </c>
      <c r="M4455" t="s">
        <v>42</v>
      </c>
      <c r="N4455" t="s">
        <v>43</v>
      </c>
      <c r="O4455" t="s">
        <v>53</v>
      </c>
      <c r="P4455" t="s">
        <v>806</v>
      </c>
      <c r="Q4455" t="s">
        <v>1043</v>
      </c>
      <c r="R4455" t="s">
        <v>448</v>
      </c>
      <c r="S4455" t="str">
        <f t="shared" si="65"/>
        <v>CCARI USCAMAYTA, JOSE</v>
      </c>
      <c r="T4455" t="s">
        <v>47</v>
      </c>
      <c r="U4455" t="s">
        <v>48</v>
      </c>
      <c r="V4455" t="s">
        <v>813</v>
      </c>
      <c r="W4455" t="s">
        <v>20203</v>
      </c>
      <c r="X4455" s="126">
        <v>24696</v>
      </c>
      <c r="Y4455" t="s">
        <v>4518</v>
      </c>
      <c r="Z4455" s="126">
        <v>44197</v>
      </c>
      <c r="AA4455" s="126">
        <v>44561</v>
      </c>
      <c r="AB4455" t="s">
        <v>38</v>
      </c>
      <c r="AC4455" t="s">
        <v>39</v>
      </c>
      <c r="AD4455" t="s">
        <v>40</v>
      </c>
    </row>
    <row r="4456" spans="1:30" x14ac:dyDescent="0.25">
      <c r="A4456" t="s">
        <v>4519</v>
      </c>
      <c r="B4456" t="s">
        <v>410</v>
      </c>
      <c r="C4456" t="s">
        <v>28</v>
      </c>
      <c r="D4456" t="s">
        <v>29</v>
      </c>
      <c r="E4456" t="s">
        <v>368</v>
      </c>
      <c r="F4456" t="s">
        <v>4504</v>
      </c>
      <c r="G4456" t="s">
        <v>4505</v>
      </c>
      <c r="H4456" t="s">
        <v>6354</v>
      </c>
      <c r="I4456" t="s">
        <v>6136</v>
      </c>
      <c r="J4456" t="s">
        <v>4519</v>
      </c>
      <c r="K4456" t="s">
        <v>31</v>
      </c>
      <c r="L4456" t="s">
        <v>31</v>
      </c>
      <c r="M4456" t="s">
        <v>9423</v>
      </c>
      <c r="N4456" t="s">
        <v>43</v>
      </c>
      <c r="O4456" t="s">
        <v>15979</v>
      </c>
      <c r="P4456" t="s">
        <v>152</v>
      </c>
      <c r="Q4456" t="s">
        <v>930</v>
      </c>
      <c r="R4456" t="s">
        <v>4768</v>
      </c>
      <c r="S4456" t="str">
        <f t="shared" si="65"/>
        <v>RAMOS PARQUI, ANASTASIO</v>
      </c>
      <c r="T4456" t="s">
        <v>64</v>
      </c>
      <c r="U4456" t="s">
        <v>48</v>
      </c>
      <c r="V4456" t="s">
        <v>49</v>
      </c>
      <c r="W4456" t="s">
        <v>20204</v>
      </c>
      <c r="X4456" s="126">
        <v>24594</v>
      </c>
      <c r="Y4456" t="s">
        <v>4769</v>
      </c>
      <c r="AB4456" t="s">
        <v>38</v>
      </c>
      <c r="AC4456" t="s">
        <v>39</v>
      </c>
      <c r="AD4456" t="s">
        <v>40</v>
      </c>
    </row>
    <row r="4457" spans="1:30" x14ac:dyDescent="0.25">
      <c r="A4457" t="s">
        <v>4522</v>
      </c>
      <c r="B4457" t="s">
        <v>410</v>
      </c>
      <c r="C4457" t="s">
        <v>28</v>
      </c>
      <c r="D4457" t="s">
        <v>29</v>
      </c>
      <c r="E4457" t="s">
        <v>368</v>
      </c>
      <c r="F4457" t="s">
        <v>4504</v>
      </c>
      <c r="G4457" t="s">
        <v>4505</v>
      </c>
      <c r="H4457" t="s">
        <v>6354</v>
      </c>
      <c r="I4457" t="s">
        <v>6136</v>
      </c>
      <c r="J4457" t="s">
        <v>4522</v>
      </c>
      <c r="K4457" t="s">
        <v>31</v>
      </c>
      <c r="L4457" t="s">
        <v>31</v>
      </c>
      <c r="M4457" t="s">
        <v>42</v>
      </c>
      <c r="N4457" t="s">
        <v>43</v>
      </c>
      <c r="O4457" t="s">
        <v>53</v>
      </c>
      <c r="P4457" t="s">
        <v>76</v>
      </c>
      <c r="Q4457" t="s">
        <v>206</v>
      </c>
      <c r="R4457" t="s">
        <v>4523</v>
      </c>
      <c r="S4457" t="str">
        <f t="shared" si="65"/>
        <v>CONDORI CANO, ETELBULDO</v>
      </c>
      <c r="T4457" t="s">
        <v>47</v>
      </c>
      <c r="U4457" t="s">
        <v>48</v>
      </c>
      <c r="V4457" t="s">
        <v>49</v>
      </c>
      <c r="W4457" t="s">
        <v>20205</v>
      </c>
      <c r="X4457" s="126">
        <v>23224</v>
      </c>
      <c r="Y4457" t="s">
        <v>4524</v>
      </c>
      <c r="AB4457" t="s">
        <v>38</v>
      </c>
      <c r="AC4457" t="s">
        <v>39</v>
      </c>
      <c r="AD4457" t="s">
        <v>40</v>
      </c>
    </row>
    <row r="4458" spans="1:30" x14ac:dyDescent="0.25">
      <c r="A4458" t="s">
        <v>4525</v>
      </c>
      <c r="B4458" t="s">
        <v>410</v>
      </c>
      <c r="C4458" t="s">
        <v>28</v>
      </c>
      <c r="D4458" t="s">
        <v>29</v>
      </c>
      <c r="E4458" t="s">
        <v>368</v>
      </c>
      <c r="F4458" t="s">
        <v>4504</v>
      </c>
      <c r="G4458" t="s">
        <v>4505</v>
      </c>
      <c r="H4458" t="s">
        <v>6354</v>
      </c>
      <c r="I4458" t="s">
        <v>6136</v>
      </c>
      <c r="J4458" t="s">
        <v>4525</v>
      </c>
      <c r="K4458" t="s">
        <v>31</v>
      </c>
      <c r="L4458" t="s">
        <v>31</v>
      </c>
      <c r="M4458" t="s">
        <v>42</v>
      </c>
      <c r="N4458" t="s">
        <v>43</v>
      </c>
      <c r="O4458" t="s">
        <v>4526</v>
      </c>
      <c r="P4458" t="s">
        <v>4527</v>
      </c>
      <c r="Q4458" t="s">
        <v>75</v>
      </c>
      <c r="R4458" t="s">
        <v>4528</v>
      </c>
      <c r="S4458" t="str">
        <f t="shared" si="65"/>
        <v>HUALLPACHOQUE QUISPE, ELIZA LORENA</v>
      </c>
      <c r="T4458" t="s">
        <v>47</v>
      </c>
      <c r="U4458" t="s">
        <v>48</v>
      </c>
      <c r="V4458" t="s">
        <v>49</v>
      </c>
      <c r="W4458" t="s">
        <v>20206</v>
      </c>
      <c r="X4458" s="126">
        <v>24488</v>
      </c>
      <c r="Y4458" t="s">
        <v>4529</v>
      </c>
      <c r="AB4458" t="s">
        <v>38</v>
      </c>
      <c r="AC4458" t="s">
        <v>39</v>
      </c>
      <c r="AD4458" t="s">
        <v>40</v>
      </c>
    </row>
    <row r="4459" spans="1:30" x14ac:dyDescent="0.25">
      <c r="B4459" t="s">
        <v>410</v>
      </c>
      <c r="C4459" t="s">
        <v>28</v>
      </c>
      <c r="D4459" t="s">
        <v>29</v>
      </c>
      <c r="E4459" t="s">
        <v>368</v>
      </c>
      <c r="F4459" t="s">
        <v>4504</v>
      </c>
      <c r="G4459" t="s">
        <v>4505</v>
      </c>
      <c r="H4459" t="s">
        <v>6354</v>
      </c>
      <c r="I4459" t="s">
        <v>6136</v>
      </c>
      <c r="J4459" t="s">
        <v>4530</v>
      </c>
      <c r="K4459" t="s">
        <v>31</v>
      </c>
      <c r="L4459" t="s">
        <v>31</v>
      </c>
      <c r="M4459" t="s">
        <v>42</v>
      </c>
      <c r="N4459" t="s">
        <v>61</v>
      </c>
      <c r="O4459" t="s">
        <v>20207</v>
      </c>
      <c r="P4459" t="s">
        <v>133</v>
      </c>
      <c r="Q4459" t="s">
        <v>133</v>
      </c>
      <c r="R4459" t="s">
        <v>554</v>
      </c>
      <c r="S4459" s="189" t="s">
        <v>235</v>
      </c>
      <c r="T4459" t="s">
        <v>64</v>
      </c>
      <c r="U4459" t="s">
        <v>48</v>
      </c>
      <c r="V4459" t="s">
        <v>49</v>
      </c>
      <c r="W4459" t="s">
        <v>24075</v>
      </c>
      <c r="X4459" s="126">
        <v>31146</v>
      </c>
      <c r="Y4459" t="s">
        <v>24076</v>
      </c>
      <c r="Z4459" s="126">
        <v>44256</v>
      </c>
      <c r="AA4459" s="126">
        <v>44561</v>
      </c>
      <c r="AB4459" t="s">
        <v>302</v>
      </c>
      <c r="AC4459" t="s">
        <v>6628</v>
      </c>
      <c r="AD4459" t="s">
        <v>40</v>
      </c>
    </row>
    <row r="4460" spans="1:30" x14ac:dyDescent="0.25">
      <c r="A4460" t="s">
        <v>4530</v>
      </c>
      <c r="B4460" t="s">
        <v>410</v>
      </c>
      <c r="C4460" t="s">
        <v>28</v>
      </c>
      <c r="D4460" t="s">
        <v>29</v>
      </c>
      <c r="E4460" t="s">
        <v>368</v>
      </c>
      <c r="F4460" t="s">
        <v>4504</v>
      </c>
      <c r="G4460" t="s">
        <v>4505</v>
      </c>
      <c r="H4460" t="s">
        <v>6354</v>
      </c>
      <c r="I4460" t="s">
        <v>6136</v>
      </c>
      <c r="J4460" t="s">
        <v>4530</v>
      </c>
      <c r="K4460" t="s">
        <v>31</v>
      </c>
      <c r="L4460" t="s">
        <v>31</v>
      </c>
      <c r="M4460" t="s">
        <v>42</v>
      </c>
      <c r="N4460" t="s">
        <v>43</v>
      </c>
      <c r="O4460" t="s">
        <v>53</v>
      </c>
      <c r="P4460" t="s">
        <v>230</v>
      </c>
      <c r="Q4460" t="s">
        <v>250</v>
      </c>
      <c r="R4460" t="s">
        <v>278</v>
      </c>
      <c r="S4460" t="str">
        <f t="shared" si="65"/>
        <v>TICONA MAQUERA, MARTIN</v>
      </c>
      <c r="T4460" t="s">
        <v>47</v>
      </c>
      <c r="U4460" t="s">
        <v>48</v>
      </c>
      <c r="V4460" t="s">
        <v>17168</v>
      </c>
      <c r="W4460" t="s">
        <v>20208</v>
      </c>
      <c r="X4460" s="126">
        <v>25095</v>
      </c>
      <c r="Y4460" t="s">
        <v>4531</v>
      </c>
      <c r="Z4460" s="126">
        <v>43466</v>
      </c>
      <c r="AA4460" s="126">
        <v>44926</v>
      </c>
      <c r="AB4460" t="s">
        <v>38</v>
      </c>
      <c r="AC4460" t="s">
        <v>39</v>
      </c>
      <c r="AD4460" t="s">
        <v>40</v>
      </c>
    </row>
    <row r="4461" spans="1:30" x14ac:dyDescent="0.25">
      <c r="A4461" t="s">
        <v>4532</v>
      </c>
      <c r="B4461" t="s">
        <v>410</v>
      </c>
      <c r="C4461" t="s">
        <v>28</v>
      </c>
      <c r="D4461" t="s">
        <v>29</v>
      </c>
      <c r="E4461" t="s">
        <v>368</v>
      </c>
      <c r="F4461" t="s">
        <v>4504</v>
      </c>
      <c r="G4461" t="s">
        <v>4505</v>
      </c>
      <c r="H4461" t="s">
        <v>6354</v>
      </c>
      <c r="I4461" t="s">
        <v>6136</v>
      </c>
      <c r="J4461" t="s">
        <v>4532</v>
      </c>
      <c r="K4461" t="s">
        <v>90</v>
      </c>
      <c r="L4461" t="s">
        <v>91</v>
      </c>
      <c r="M4461" t="s">
        <v>92</v>
      </c>
      <c r="N4461" t="s">
        <v>43</v>
      </c>
      <c r="O4461" t="s">
        <v>4533</v>
      </c>
      <c r="P4461" t="s">
        <v>58</v>
      </c>
      <c r="Q4461" t="s">
        <v>254</v>
      </c>
      <c r="R4461" t="s">
        <v>4534</v>
      </c>
      <c r="S4461" t="str">
        <f t="shared" si="65"/>
        <v>VILCA SALAS, ARMANDO REMIGIO</v>
      </c>
      <c r="T4461" t="s">
        <v>102</v>
      </c>
      <c r="U4461" t="s">
        <v>37</v>
      </c>
      <c r="V4461" t="s">
        <v>49</v>
      </c>
      <c r="W4461" t="s">
        <v>20209</v>
      </c>
      <c r="X4461" s="126">
        <v>22555</v>
      </c>
      <c r="Y4461" t="s">
        <v>4535</v>
      </c>
      <c r="AB4461" t="s">
        <v>38</v>
      </c>
      <c r="AC4461" t="s">
        <v>95</v>
      </c>
      <c r="AD4461" t="s">
        <v>40</v>
      </c>
    </row>
    <row r="4462" spans="1:30" x14ac:dyDescent="0.25">
      <c r="A4462" t="s">
        <v>4538</v>
      </c>
      <c r="B4462" t="s">
        <v>412</v>
      </c>
      <c r="C4462" t="s">
        <v>28</v>
      </c>
      <c r="D4462" t="s">
        <v>29</v>
      </c>
      <c r="E4462" t="s">
        <v>369</v>
      </c>
      <c r="F4462" t="s">
        <v>4536</v>
      </c>
      <c r="G4462" t="s">
        <v>4537</v>
      </c>
      <c r="H4462" t="s">
        <v>6354</v>
      </c>
      <c r="I4462" t="s">
        <v>609</v>
      </c>
      <c r="J4462" t="s">
        <v>4538</v>
      </c>
      <c r="K4462" t="s">
        <v>31</v>
      </c>
      <c r="L4462" t="s">
        <v>32</v>
      </c>
      <c r="M4462" t="s">
        <v>33</v>
      </c>
      <c r="N4462" t="s">
        <v>34</v>
      </c>
      <c r="O4462" t="s">
        <v>4539</v>
      </c>
      <c r="P4462" t="s">
        <v>105</v>
      </c>
      <c r="Q4462" t="s">
        <v>98</v>
      </c>
      <c r="R4462" t="s">
        <v>4540</v>
      </c>
      <c r="S4462" t="str">
        <f t="shared" si="65"/>
        <v>CHAMBI COLQUE, CARLOS BERNARDO</v>
      </c>
      <c r="T4462" t="s">
        <v>36</v>
      </c>
      <c r="U4462" t="s">
        <v>37</v>
      </c>
      <c r="V4462" t="s">
        <v>162</v>
      </c>
      <c r="W4462" t="s">
        <v>20210</v>
      </c>
      <c r="X4462" s="126">
        <v>23609</v>
      </c>
      <c r="Y4462" t="s">
        <v>4541</v>
      </c>
      <c r="Z4462" s="126">
        <v>44240</v>
      </c>
      <c r="AB4462" t="s">
        <v>38</v>
      </c>
      <c r="AC4462" t="s">
        <v>39</v>
      </c>
      <c r="AD4462" t="s">
        <v>40</v>
      </c>
    </row>
    <row r="4463" spans="1:30" x14ac:dyDescent="0.25">
      <c r="A4463" t="s">
        <v>3739</v>
      </c>
      <c r="B4463" t="s">
        <v>412</v>
      </c>
      <c r="C4463" t="s">
        <v>28</v>
      </c>
      <c r="D4463" t="s">
        <v>29</v>
      </c>
      <c r="E4463" t="s">
        <v>369</v>
      </c>
      <c r="F4463" t="s">
        <v>4536</v>
      </c>
      <c r="G4463" t="s">
        <v>4537</v>
      </c>
      <c r="H4463" t="s">
        <v>6354</v>
      </c>
      <c r="I4463" t="s">
        <v>609</v>
      </c>
      <c r="J4463" t="s">
        <v>3739</v>
      </c>
      <c r="K4463" t="s">
        <v>31</v>
      </c>
      <c r="L4463" t="s">
        <v>31</v>
      </c>
      <c r="M4463" t="s">
        <v>42</v>
      </c>
      <c r="N4463" t="s">
        <v>43</v>
      </c>
      <c r="O4463" t="s">
        <v>20211</v>
      </c>
      <c r="P4463" t="s">
        <v>298</v>
      </c>
      <c r="Q4463" t="s">
        <v>344</v>
      </c>
      <c r="R4463" t="s">
        <v>4264</v>
      </c>
      <c r="S4463" t="str">
        <f t="shared" si="65"/>
        <v>AGUILAR DIAZ, ROGER ARTURO</v>
      </c>
      <c r="T4463" t="s">
        <v>47</v>
      </c>
      <c r="U4463" t="s">
        <v>48</v>
      </c>
      <c r="V4463" t="s">
        <v>49</v>
      </c>
      <c r="W4463" t="s">
        <v>20212</v>
      </c>
      <c r="X4463" s="126">
        <v>30940</v>
      </c>
      <c r="Y4463" t="s">
        <v>4265</v>
      </c>
      <c r="AB4463" t="s">
        <v>38</v>
      </c>
      <c r="AC4463" t="s">
        <v>39</v>
      </c>
      <c r="AD4463" t="s">
        <v>40</v>
      </c>
    </row>
    <row r="4464" spans="1:30" x14ac:dyDescent="0.25">
      <c r="A4464" t="s">
        <v>4542</v>
      </c>
      <c r="B4464" t="s">
        <v>412</v>
      </c>
      <c r="C4464" t="s">
        <v>28</v>
      </c>
      <c r="D4464" t="s">
        <v>29</v>
      </c>
      <c r="E4464" t="s">
        <v>369</v>
      </c>
      <c r="F4464" t="s">
        <v>4536</v>
      </c>
      <c r="G4464" t="s">
        <v>4537</v>
      </c>
      <c r="H4464" t="s">
        <v>6354</v>
      </c>
      <c r="I4464" t="s">
        <v>609</v>
      </c>
      <c r="J4464" t="s">
        <v>4542</v>
      </c>
      <c r="K4464" t="s">
        <v>31</v>
      </c>
      <c r="L4464" t="s">
        <v>31</v>
      </c>
      <c r="M4464" t="s">
        <v>42</v>
      </c>
      <c r="N4464" t="s">
        <v>61</v>
      </c>
      <c r="O4464" t="s">
        <v>20213</v>
      </c>
      <c r="P4464" t="s">
        <v>9630</v>
      </c>
      <c r="Q4464" t="s">
        <v>243</v>
      </c>
      <c r="R4464" t="s">
        <v>24077</v>
      </c>
      <c r="S4464" s="189" t="s">
        <v>235</v>
      </c>
      <c r="T4464" t="s">
        <v>64</v>
      </c>
      <c r="U4464" t="s">
        <v>48</v>
      </c>
      <c r="V4464" t="s">
        <v>49</v>
      </c>
      <c r="W4464" t="s">
        <v>24078</v>
      </c>
      <c r="X4464" s="126">
        <v>33152</v>
      </c>
      <c r="Y4464" t="s">
        <v>24079</v>
      </c>
      <c r="Z4464" s="126">
        <v>44256</v>
      </c>
      <c r="AA4464" s="126">
        <v>44561</v>
      </c>
      <c r="AB4464" t="s">
        <v>38</v>
      </c>
      <c r="AC4464" t="s">
        <v>6628</v>
      </c>
      <c r="AD4464" t="s">
        <v>40</v>
      </c>
    </row>
    <row r="4465" spans="1:30" x14ac:dyDescent="0.25">
      <c r="A4465" t="s">
        <v>4544</v>
      </c>
      <c r="B4465" t="s">
        <v>412</v>
      </c>
      <c r="C4465" t="s">
        <v>28</v>
      </c>
      <c r="D4465" t="s">
        <v>29</v>
      </c>
      <c r="E4465" t="s">
        <v>369</v>
      </c>
      <c r="F4465" t="s">
        <v>4536</v>
      </c>
      <c r="G4465" t="s">
        <v>4537</v>
      </c>
      <c r="H4465" t="s">
        <v>6354</v>
      </c>
      <c r="I4465" t="s">
        <v>609</v>
      </c>
      <c r="J4465" t="s">
        <v>4544</v>
      </c>
      <c r="K4465" t="s">
        <v>31</v>
      </c>
      <c r="L4465" t="s">
        <v>31</v>
      </c>
      <c r="M4465" t="s">
        <v>2642</v>
      </c>
      <c r="N4465" t="s">
        <v>43</v>
      </c>
      <c r="O4465" t="s">
        <v>53</v>
      </c>
      <c r="P4465" t="s">
        <v>219</v>
      </c>
      <c r="Q4465" t="s">
        <v>193</v>
      </c>
      <c r="R4465" t="s">
        <v>956</v>
      </c>
      <c r="S4465" t="str">
        <f t="shared" si="65"/>
        <v>CASTILLO APAZA, EMILIO</v>
      </c>
      <c r="T4465" t="s">
        <v>59</v>
      </c>
      <c r="U4465" t="s">
        <v>48</v>
      </c>
      <c r="V4465" t="s">
        <v>2645</v>
      </c>
      <c r="W4465" t="s">
        <v>20214</v>
      </c>
      <c r="X4465" s="126">
        <v>23153</v>
      </c>
      <c r="Y4465" t="s">
        <v>4545</v>
      </c>
      <c r="Z4465" s="126">
        <v>44256</v>
      </c>
      <c r="AA4465" s="126">
        <v>44561</v>
      </c>
      <c r="AB4465" t="s">
        <v>38</v>
      </c>
      <c r="AC4465" t="s">
        <v>39</v>
      </c>
      <c r="AD4465" t="s">
        <v>40</v>
      </c>
    </row>
    <row r="4466" spans="1:30" x14ac:dyDescent="0.25">
      <c r="B4466" t="s">
        <v>412</v>
      </c>
      <c r="C4466" t="s">
        <v>28</v>
      </c>
      <c r="D4466" t="s">
        <v>29</v>
      </c>
      <c r="E4466" t="s">
        <v>369</v>
      </c>
      <c r="F4466" t="s">
        <v>4536</v>
      </c>
      <c r="G4466" t="s">
        <v>4537</v>
      </c>
      <c r="H4466" t="s">
        <v>6354</v>
      </c>
      <c r="I4466" t="s">
        <v>609</v>
      </c>
      <c r="J4466" t="s">
        <v>4544</v>
      </c>
      <c r="K4466" t="s">
        <v>31</v>
      </c>
      <c r="L4466" t="s">
        <v>31</v>
      </c>
      <c r="M4466" t="s">
        <v>42</v>
      </c>
      <c r="N4466" t="s">
        <v>61</v>
      </c>
      <c r="O4466" t="s">
        <v>20215</v>
      </c>
      <c r="P4466" t="s">
        <v>24080</v>
      </c>
      <c r="Q4466" t="s">
        <v>24081</v>
      </c>
      <c r="R4466" t="s">
        <v>24082</v>
      </c>
      <c r="S4466" s="189" t="s">
        <v>235</v>
      </c>
      <c r="T4466" t="s">
        <v>64</v>
      </c>
      <c r="U4466" t="s">
        <v>784</v>
      </c>
      <c r="V4466" t="s">
        <v>49</v>
      </c>
      <c r="W4466" t="s">
        <v>24083</v>
      </c>
      <c r="X4466" s="126">
        <v>32388</v>
      </c>
      <c r="Y4466" t="s">
        <v>24084</v>
      </c>
      <c r="Z4466" s="126">
        <v>44487</v>
      </c>
      <c r="AA4466" s="126">
        <v>44561</v>
      </c>
      <c r="AB4466" t="s">
        <v>302</v>
      </c>
      <c r="AC4466" t="s">
        <v>6628</v>
      </c>
      <c r="AD4466" t="s">
        <v>40</v>
      </c>
    </row>
    <row r="4467" spans="1:30" x14ac:dyDescent="0.25">
      <c r="A4467" t="s">
        <v>4546</v>
      </c>
      <c r="B4467" t="s">
        <v>412</v>
      </c>
      <c r="C4467" t="s">
        <v>28</v>
      </c>
      <c r="D4467" t="s">
        <v>29</v>
      </c>
      <c r="E4467" t="s">
        <v>369</v>
      </c>
      <c r="F4467" t="s">
        <v>4536</v>
      </c>
      <c r="G4467" t="s">
        <v>4537</v>
      </c>
      <c r="H4467" t="s">
        <v>6354</v>
      </c>
      <c r="I4467" t="s">
        <v>609</v>
      </c>
      <c r="J4467" t="s">
        <v>4546</v>
      </c>
      <c r="K4467" t="s">
        <v>31</v>
      </c>
      <c r="L4467" t="s">
        <v>31</v>
      </c>
      <c r="M4467" t="s">
        <v>42</v>
      </c>
      <c r="N4467" t="s">
        <v>43</v>
      </c>
      <c r="O4467" t="s">
        <v>14529</v>
      </c>
      <c r="P4467" t="s">
        <v>132</v>
      </c>
      <c r="Q4467" t="s">
        <v>133</v>
      </c>
      <c r="R4467" t="s">
        <v>977</v>
      </c>
      <c r="S4467" t="str">
        <f t="shared" si="65"/>
        <v>VELASQUEZ CRUZ, JULIO</v>
      </c>
      <c r="T4467" t="s">
        <v>64</v>
      </c>
      <c r="U4467" t="s">
        <v>48</v>
      </c>
      <c r="V4467" t="s">
        <v>49</v>
      </c>
      <c r="W4467" t="s">
        <v>20216</v>
      </c>
      <c r="X4467" s="126">
        <v>26141</v>
      </c>
      <c r="Y4467" t="s">
        <v>4340</v>
      </c>
      <c r="AB4467" t="s">
        <v>38</v>
      </c>
      <c r="AC4467" t="s">
        <v>39</v>
      </c>
      <c r="AD4467" t="s">
        <v>40</v>
      </c>
    </row>
    <row r="4468" spans="1:30" x14ac:dyDescent="0.25">
      <c r="B4468" t="s">
        <v>412</v>
      </c>
      <c r="C4468" t="s">
        <v>28</v>
      </c>
      <c r="D4468" t="s">
        <v>29</v>
      </c>
      <c r="E4468" t="s">
        <v>369</v>
      </c>
      <c r="F4468" t="s">
        <v>4536</v>
      </c>
      <c r="G4468" t="s">
        <v>4537</v>
      </c>
      <c r="H4468" t="s">
        <v>6354</v>
      </c>
      <c r="I4468" t="s">
        <v>609</v>
      </c>
      <c r="J4468" t="s">
        <v>4547</v>
      </c>
      <c r="K4468" t="s">
        <v>31</v>
      </c>
      <c r="L4468" t="s">
        <v>31</v>
      </c>
      <c r="M4468" t="s">
        <v>42</v>
      </c>
      <c r="N4468" t="s">
        <v>61</v>
      </c>
      <c r="O4468" t="s">
        <v>20217</v>
      </c>
      <c r="P4468" t="s">
        <v>378</v>
      </c>
      <c r="Q4468" t="s">
        <v>2157</v>
      </c>
      <c r="R4468" t="s">
        <v>924</v>
      </c>
      <c r="S4468" s="189" t="s">
        <v>235</v>
      </c>
      <c r="T4468" t="s">
        <v>64</v>
      </c>
      <c r="U4468" t="s">
        <v>784</v>
      </c>
      <c r="V4468" t="s">
        <v>49</v>
      </c>
      <c r="W4468" t="s">
        <v>24085</v>
      </c>
      <c r="X4468" s="126">
        <v>23129</v>
      </c>
      <c r="Y4468" t="s">
        <v>24086</v>
      </c>
      <c r="Z4468" s="126">
        <v>44256</v>
      </c>
      <c r="AA4468" s="126">
        <v>44561</v>
      </c>
      <c r="AB4468" t="s">
        <v>302</v>
      </c>
      <c r="AC4468" t="s">
        <v>6628</v>
      </c>
      <c r="AD4468" t="s">
        <v>40</v>
      </c>
    </row>
    <row r="4469" spans="1:30" x14ac:dyDescent="0.25">
      <c r="A4469" t="s">
        <v>4547</v>
      </c>
      <c r="B4469" t="s">
        <v>412</v>
      </c>
      <c r="C4469" t="s">
        <v>28</v>
      </c>
      <c r="D4469" t="s">
        <v>29</v>
      </c>
      <c r="E4469" t="s">
        <v>369</v>
      </c>
      <c r="F4469" t="s">
        <v>4536</v>
      </c>
      <c r="G4469" t="s">
        <v>4537</v>
      </c>
      <c r="H4469" t="s">
        <v>6354</v>
      </c>
      <c r="I4469" t="s">
        <v>609</v>
      </c>
      <c r="J4469" t="s">
        <v>4547</v>
      </c>
      <c r="K4469" t="s">
        <v>31</v>
      </c>
      <c r="L4469" t="s">
        <v>31</v>
      </c>
      <c r="M4469" t="s">
        <v>2549</v>
      </c>
      <c r="N4469" t="s">
        <v>43</v>
      </c>
      <c r="O4469" t="s">
        <v>6496</v>
      </c>
      <c r="P4469" t="s">
        <v>106</v>
      </c>
      <c r="Q4469" t="s">
        <v>286</v>
      </c>
      <c r="R4469" t="s">
        <v>780</v>
      </c>
      <c r="S4469" t="str">
        <f t="shared" si="65"/>
        <v>MAMANI CHAMBILLA, CORINA</v>
      </c>
      <c r="T4469" t="s">
        <v>64</v>
      </c>
      <c r="U4469" t="s">
        <v>48</v>
      </c>
      <c r="V4469" t="s">
        <v>2550</v>
      </c>
      <c r="W4469" t="s">
        <v>20218</v>
      </c>
      <c r="X4469" s="126">
        <v>32358</v>
      </c>
      <c r="Y4469" t="s">
        <v>3384</v>
      </c>
      <c r="Z4469" s="126">
        <v>44256</v>
      </c>
      <c r="AA4469" s="126">
        <v>44561</v>
      </c>
      <c r="AB4469" t="s">
        <v>38</v>
      </c>
      <c r="AC4469" t="s">
        <v>39</v>
      </c>
      <c r="AD4469" t="s">
        <v>40</v>
      </c>
    </row>
    <row r="4470" spans="1:30" x14ac:dyDescent="0.25">
      <c r="A4470" t="s">
        <v>4548</v>
      </c>
      <c r="B4470" t="s">
        <v>412</v>
      </c>
      <c r="C4470" t="s">
        <v>28</v>
      </c>
      <c r="D4470" t="s">
        <v>29</v>
      </c>
      <c r="E4470" t="s">
        <v>369</v>
      </c>
      <c r="F4470" t="s">
        <v>4536</v>
      </c>
      <c r="G4470" t="s">
        <v>4537</v>
      </c>
      <c r="H4470" t="s">
        <v>6354</v>
      </c>
      <c r="I4470" t="s">
        <v>609</v>
      </c>
      <c r="J4470" t="s">
        <v>4548</v>
      </c>
      <c r="K4470" t="s">
        <v>31</v>
      </c>
      <c r="L4470" t="s">
        <v>31</v>
      </c>
      <c r="M4470" t="s">
        <v>42</v>
      </c>
      <c r="N4470" t="s">
        <v>43</v>
      </c>
      <c r="O4470" t="s">
        <v>53</v>
      </c>
      <c r="P4470" t="s">
        <v>150</v>
      </c>
      <c r="Q4470" t="s">
        <v>378</v>
      </c>
      <c r="R4470" t="s">
        <v>4549</v>
      </c>
      <c r="S4470" t="str">
        <f t="shared" si="65"/>
        <v>LAURA CURASI, AMELIA TOMASA</v>
      </c>
      <c r="T4470" t="s">
        <v>47</v>
      </c>
      <c r="U4470" t="s">
        <v>48</v>
      </c>
      <c r="V4470" t="s">
        <v>49</v>
      </c>
      <c r="W4470" t="s">
        <v>20219</v>
      </c>
      <c r="X4470" s="126">
        <v>22542</v>
      </c>
      <c r="Y4470" t="s">
        <v>4550</v>
      </c>
      <c r="AB4470" t="s">
        <v>38</v>
      </c>
      <c r="AC4470" t="s">
        <v>39</v>
      </c>
      <c r="AD4470" t="s">
        <v>40</v>
      </c>
    </row>
    <row r="4471" spans="1:30" x14ac:dyDescent="0.25">
      <c r="A4471" t="s">
        <v>4551</v>
      </c>
      <c r="B4471" t="s">
        <v>412</v>
      </c>
      <c r="C4471" t="s">
        <v>28</v>
      </c>
      <c r="D4471" t="s">
        <v>29</v>
      </c>
      <c r="E4471" t="s">
        <v>369</v>
      </c>
      <c r="F4471" t="s">
        <v>4536</v>
      </c>
      <c r="G4471" t="s">
        <v>4537</v>
      </c>
      <c r="H4471" t="s">
        <v>6354</v>
      </c>
      <c r="I4471" t="s">
        <v>609</v>
      </c>
      <c r="J4471" t="s">
        <v>4551</v>
      </c>
      <c r="K4471" t="s">
        <v>31</v>
      </c>
      <c r="L4471" t="s">
        <v>31</v>
      </c>
      <c r="M4471" t="s">
        <v>42</v>
      </c>
      <c r="N4471" t="s">
        <v>43</v>
      </c>
      <c r="O4471" t="s">
        <v>4552</v>
      </c>
      <c r="P4471" t="s">
        <v>382</v>
      </c>
      <c r="Q4471" t="s">
        <v>75</v>
      </c>
      <c r="R4471" t="s">
        <v>4553</v>
      </c>
      <c r="S4471" t="str">
        <f t="shared" si="65"/>
        <v>ANCCO QUISPE, WILBERTO</v>
      </c>
      <c r="T4471" t="s">
        <v>64</v>
      </c>
      <c r="U4471" t="s">
        <v>48</v>
      </c>
      <c r="V4471" t="s">
        <v>49</v>
      </c>
      <c r="W4471" t="s">
        <v>20220</v>
      </c>
      <c r="X4471" s="126">
        <v>25258</v>
      </c>
      <c r="Y4471" t="s">
        <v>4554</v>
      </c>
      <c r="AB4471" t="s">
        <v>38</v>
      </c>
      <c r="AC4471" t="s">
        <v>39</v>
      </c>
      <c r="AD4471" t="s">
        <v>40</v>
      </c>
    </row>
    <row r="4472" spans="1:30" x14ac:dyDescent="0.25">
      <c r="A4472" t="s">
        <v>4555</v>
      </c>
      <c r="B4472" t="s">
        <v>412</v>
      </c>
      <c r="C4472" t="s">
        <v>28</v>
      </c>
      <c r="D4472" t="s">
        <v>29</v>
      </c>
      <c r="E4472" t="s">
        <v>369</v>
      </c>
      <c r="F4472" t="s">
        <v>4536</v>
      </c>
      <c r="G4472" t="s">
        <v>4537</v>
      </c>
      <c r="H4472" t="s">
        <v>6354</v>
      </c>
      <c r="I4472" t="s">
        <v>609</v>
      </c>
      <c r="J4472" t="s">
        <v>4555</v>
      </c>
      <c r="K4472" t="s">
        <v>31</v>
      </c>
      <c r="L4472" t="s">
        <v>31</v>
      </c>
      <c r="M4472" t="s">
        <v>42</v>
      </c>
      <c r="N4472" t="s">
        <v>43</v>
      </c>
      <c r="O4472" t="s">
        <v>4556</v>
      </c>
      <c r="P4472" t="s">
        <v>611</v>
      </c>
      <c r="Q4472" t="s">
        <v>726</v>
      </c>
      <c r="R4472" t="s">
        <v>4557</v>
      </c>
      <c r="S4472" t="str">
        <f t="shared" si="65"/>
        <v>YUPANQUI ALMONTE, BETALIO ERNESTO</v>
      </c>
      <c r="T4472" t="s">
        <v>52</v>
      </c>
      <c r="U4472" t="s">
        <v>48</v>
      </c>
      <c r="V4472" t="s">
        <v>49</v>
      </c>
      <c r="W4472" t="s">
        <v>20221</v>
      </c>
      <c r="X4472" s="126">
        <v>24634</v>
      </c>
      <c r="Y4472" t="s">
        <v>4558</v>
      </c>
      <c r="AB4472" t="s">
        <v>38</v>
      </c>
      <c r="AC4472" t="s">
        <v>39</v>
      </c>
      <c r="AD4472" t="s">
        <v>40</v>
      </c>
    </row>
    <row r="4473" spans="1:30" x14ac:dyDescent="0.25">
      <c r="A4473" t="s">
        <v>4559</v>
      </c>
      <c r="B4473" t="s">
        <v>412</v>
      </c>
      <c r="C4473" t="s">
        <v>28</v>
      </c>
      <c r="D4473" t="s">
        <v>29</v>
      </c>
      <c r="E4473" t="s">
        <v>369</v>
      </c>
      <c r="F4473" t="s">
        <v>4536</v>
      </c>
      <c r="G4473" t="s">
        <v>4537</v>
      </c>
      <c r="H4473" t="s">
        <v>6354</v>
      </c>
      <c r="I4473" t="s">
        <v>609</v>
      </c>
      <c r="J4473" t="s">
        <v>4559</v>
      </c>
      <c r="K4473" t="s">
        <v>31</v>
      </c>
      <c r="L4473" t="s">
        <v>31</v>
      </c>
      <c r="M4473" t="s">
        <v>42</v>
      </c>
      <c r="N4473" t="s">
        <v>43</v>
      </c>
      <c r="O4473" t="s">
        <v>4560</v>
      </c>
      <c r="P4473" t="s">
        <v>253</v>
      </c>
      <c r="Q4473" t="s">
        <v>106</v>
      </c>
      <c r="R4473" t="s">
        <v>896</v>
      </c>
      <c r="S4473" t="str">
        <f t="shared" si="65"/>
        <v>PUMA MAMANI, SERAFIN</v>
      </c>
      <c r="T4473" t="s">
        <v>47</v>
      </c>
      <c r="U4473" t="s">
        <v>48</v>
      </c>
      <c r="V4473" t="s">
        <v>49</v>
      </c>
      <c r="W4473" t="s">
        <v>20222</v>
      </c>
      <c r="X4473" s="126">
        <v>21105</v>
      </c>
      <c r="Y4473" t="s">
        <v>4561</v>
      </c>
      <c r="AB4473" t="s">
        <v>38</v>
      </c>
      <c r="AC4473" t="s">
        <v>39</v>
      </c>
      <c r="AD4473" t="s">
        <v>40</v>
      </c>
    </row>
    <row r="4474" spans="1:30" x14ac:dyDescent="0.25">
      <c r="A4474" t="s">
        <v>4562</v>
      </c>
      <c r="B4474" t="s">
        <v>412</v>
      </c>
      <c r="C4474" t="s">
        <v>28</v>
      </c>
      <c r="D4474" t="s">
        <v>29</v>
      </c>
      <c r="E4474" t="s">
        <v>369</v>
      </c>
      <c r="F4474" t="s">
        <v>4536</v>
      </c>
      <c r="G4474" t="s">
        <v>4537</v>
      </c>
      <c r="H4474" t="s">
        <v>6354</v>
      </c>
      <c r="I4474" t="s">
        <v>609</v>
      </c>
      <c r="J4474" t="s">
        <v>4562</v>
      </c>
      <c r="K4474" t="s">
        <v>31</v>
      </c>
      <c r="L4474" t="s">
        <v>31</v>
      </c>
      <c r="M4474" t="s">
        <v>42</v>
      </c>
      <c r="N4474" t="s">
        <v>43</v>
      </c>
      <c r="O4474" t="s">
        <v>53</v>
      </c>
      <c r="P4474" t="s">
        <v>152</v>
      </c>
      <c r="Q4474" t="s">
        <v>111</v>
      </c>
      <c r="R4474" t="s">
        <v>4563</v>
      </c>
      <c r="S4474" t="str">
        <f t="shared" si="65"/>
        <v>RAMOS SILVA, SERGIO GABRIEL</v>
      </c>
      <c r="T4474" t="s">
        <v>47</v>
      </c>
      <c r="U4474" t="s">
        <v>48</v>
      </c>
      <c r="V4474" t="s">
        <v>49</v>
      </c>
      <c r="W4474" t="s">
        <v>20223</v>
      </c>
      <c r="X4474" s="126">
        <v>24190</v>
      </c>
      <c r="Y4474" t="s">
        <v>4564</v>
      </c>
      <c r="AB4474" t="s">
        <v>38</v>
      </c>
      <c r="AC4474" t="s">
        <v>39</v>
      </c>
      <c r="AD4474" t="s">
        <v>40</v>
      </c>
    </row>
    <row r="4475" spans="1:30" x14ac:dyDescent="0.25">
      <c r="A4475" t="s">
        <v>4565</v>
      </c>
      <c r="B4475" t="s">
        <v>412</v>
      </c>
      <c r="C4475" t="s">
        <v>28</v>
      </c>
      <c r="D4475" t="s">
        <v>29</v>
      </c>
      <c r="E4475" t="s">
        <v>369</v>
      </c>
      <c r="F4475" t="s">
        <v>4536</v>
      </c>
      <c r="G4475" t="s">
        <v>4537</v>
      </c>
      <c r="H4475" t="s">
        <v>6354</v>
      </c>
      <c r="I4475" t="s">
        <v>609</v>
      </c>
      <c r="J4475" t="s">
        <v>4565</v>
      </c>
      <c r="K4475" t="s">
        <v>31</v>
      </c>
      <c r="L4475" t="s">
        <v>31</v>
      </c>
      <c r="M4475" t="s">
        <v>42</v>
      </c>
      <c r="N4475" t="s">
        <v>61</v>
      </c>
      <c r="O4475" t="s">
        <v>20224</v>
      </c>
      <c r="P4475" t="s">
        <v>219</v>
      </c>
      <c r="Q4475" t="s">
        <v>75</v>
      </c>
      <c r="R4475" t="s">
        <v>1007</v>
      </c>
      <c r="S4475" s="189" t="s">
        <v>235</v>
      </c>
      <c r="T4475" t="s">
        <v>64</v>
      </c>
      <c r="U4475" t="s">
        <v>48</v>
      </c>
      <c r="V4475" t="s">
        <v>16197</v>
      </c>
      <c r="W4475" t="s">
        <v>24087</v>
      </c>
      <c r="X4475" s="126">
        <v>30198</v>
      </c>
      <c r="Y4475" t="s">
        <v>24088</v>
      </c>
      <c r="Z4475" s="126">
        <v>44256</v>
      </c>
      <c r="AA4475" s="126">
        <v>44561</v>
      </c>
      <c r="AB4475" t="s">
        <v>38</v>
      </c>
      <c r="AC4475" t="s">
        <v>6628</v>
      </c>
      <c r="AD4475" t="s">
        <v>40</v>
      </c>
    </row>
    <row r="4476" spans="1:30" x14ac:dyDescent="0.25">
      <c r="B4476" t="s">
        <v>412</v>
      </c>
      <c r="C4476" t="s">
        <v>28</v>
      </c>
      <c r="D4476" t="s">
        <v>29</v>
      </c>
      <c r="E4476" t="s">
        <v>369</v>
      </c>
      <c r="F4476" t="s">
        <v>4536</v>
      </c>
      <c r="G4476" t="s">
        <v>4537</v>
      </c>
      <c r="H4476" t="s">
        <v>6354</v>
      </c>
      <c r="I4476" t="s">
        <v>609</v>
      </c>
      <c r="J4476" t="s">
        <v>4565</v>
      </c>
      <c r="K4476" t="s">
        <v>31</v>
      </c>
      <c r="L4476" t="s">
        <v>31</v>
      </c>
      <c r="M4476" t="s">
        <v>42</v>
      </c>
      <c r="N4476" t="s">
        <v>61</v>
      </c>
      <c r="O4476" t="s">
        <v>20225</v>
      </c>
      <c r="P4476" t="s">
        <v>569</v>
      </c>
      <c r="Q4476" t="s">
        <v>284</v>
      </c>
      <c r="R4476" t="s">
        <v>359</v>
      </c>
      <c r="S4476" s="189" t="s">
        <v>235</v>
      </c>
      <c r="T4476" t="s">
        <v>64</v>
      </c>
      <c r="U4476" t="s">
        <v>48</v>
      </c>
      <c r="V4476" t="s">
        <v>49</v>
      </c>
      <c r="W4476" t="s">
        <v>24089</v>
      </c>
      <c r="X4476" s="126">
        <v>28134</v>
      </c>
      <c r="Y4476" t="s">
        <v>24090</v>
      </c>
      <c r="Z4476" s="126">
        <v>44435</v>
      </c>
      <c r="AA4476" s="126">
        <v>44525</v>
      </c>
      <c r="AB4476" t="s">
        <v>302</v>
      </c>
      <c r="AC4476" t="s">
        <v>6628</v>
      </c>
      <c r="AD4476" t="s">
        <v>40</v>
      </c>
    </row>
    <row r="4477" spans="1:30" x14ac:dyDescent="0.25">
      <c r="A4477" t="s">
        <v>4566</v>
      </c>
      <c r="B4477" t="s">
        <v>412</v>
      </c>
      <c r="C4477" t="s">
        <v>28</v>
      </c>
      <c r="D4477" t="s">
        <v>29</v>
      </c>
      <c r="E4477" t="s">
        <v>369</v>
      </c>
      <c r="F4477" t="s">
        <v>4536</v>
      </c>
      <c r="G4477" t="s">
        <v>4537</v>
      </c>
      <c r="H4477" t="s">
        <v>6354</v>
      </c>
      <c r="I4477" t="s">
        <v>609</v>
      </c>
      <c r="J4477" t="s">
        <v>4566</v>
      </c>
      <c r="K4477" t="s">
        <v>31</v>
      </c>
      <c r="L4477" t="s">
        <v>31</v>
      </c>
      <c r="M4477" t="s">
        <v>2549</v>
      </c>
      <c r="N4477" t="s">
        <v>43</v>
      </c>
      <c r="O4477" t="s">
        <v>4567</v>
      </c>
      <c r="P4477" t="s">
        <v>480</v>
      </c>
      <c r="Q4477" t="s">
        <v>58</v>
      </c>
      <c r="R4477" t="s">
        <v>837</v>
      </c>
      <c r="S4477" t="str">
        <f t="shared" si="65"/>
        <v>CURO VILCA, MIGUEL</v>
      </c>
      <c r="T4477" t="s">
        <v>59</v>
      </c>
      <c r="U4477" t="s">
        <v>48</v>
      </c>
      <c r="V4477" t="s">
        <v>2550</v>
      </c>
      <c r="W4477" t="s">
        <v>20226</v>
      </c>
      <c r="X4477" s="126">
        <v>26119</v>
      </c>
      <c r="Y4477" t="s">
        <v>4568</v>
      </c>
      <c r="Z4477" s="126">
        <v>44256</v>
      </c>
      <c r="AA4477" s="126">
        <v>44561</v>
      </c>
      <c r="AB4477" t="s">
        <v>38</v>
      </c>
      <c r="AC4477" t="s">
        <v>39</v>
      </c>
      <c r="AD4477" t="s">
        <v>40</v>
      </c>
    </row>
    <row r="4478" spans="1:30" x14ac:dyDescent="0.25">
      <c r="B4478" t="s">
        <v>412</v>
      </c>
      <c r="C4478" t="s">
        <v>28</v>
      </c>
      <c r="D4478" t="s">
        <v>29</v>
      </c>
      <c r="E4478" t="s">
        <v>369</v>
      </c>
      <c r="F4478" t="s">
        <v>4536</v>
      </c>
      <c r="G4478" t="s">
        <v>4537</v>
      </c>
      <c r="H4478" t="s">
        <v>6354</v>
      </c>
      <c r="I4478" t="s">
        <v>609</v>
      </c>
      <c r="J4478" t="s">
        <v>4566</v>
      </c>
      <c r="K4478" t="s">
        <v>31</v>
      </c>
      <c r="L4478" t="s">
        <v>31</v>
      </c>
      <c r="M4478" t="s">
        <v>42</v>
      </c>
      <c r="N4478" t="s">
        <v>61</v>
      </c>
      <c r="O4478" t="s">
        <v>20227</v>
      </c>
      <c r="P4478" t="s">
        <v>132</v>
      </c>
      <c r="Q4478" t="s">
        <v>274</v>
      </c>
      <c r="R4478" t="s">
        <v>24091</v>
      </c>
      <c r="S4478" s="189" t="s">
        <v>235</v>
      </c>
      <c r="T4478" t="s">
        <v>64</v>
      </c>
      <c r="U4478" t="s">
        <v>784</v>
      </c>
      <c r="V4478" t="s">
        <v>49</v>
      </c>
      <c r="W4478" t="s">
        <v>24092</v>
      </c>
      <c r="X4478" s="126">
        <v>29905</v>
      </c>
      <c r="Y4478" t="s">
        <v>24093</v>
      </c>
      <c r="Z4478" s="126">
        <v>44256</v>
      </c>
      <c r="AA4478" s="126">
        <v>44561</v>
      </c>
      <c r="AB4478" t="s">
        <v>302</v>
      </c>
      <c r="AC4478" t="s">
        <v>6628</v>
      </c>
      <c r="AD4478" t="s">
        <v>40</v>
      </c>
    </row>
    <row r="4479" spans="1:30" x14ac:dyDescent="0.25">
      <c r="A4479" t="s">
        <v>4569</v>
      </c>
      <c r="B4479" t="s">
        <v>412</v>
      </c>
      <c r="C4479" t="s">
        <v>28</v>
      </c>
      <c r="D4479" t="s">
        <v>29</v>
      </c>
      <c r="E4479" t="s">
        <v>369</v>
      </c>
      <c r="F4479" t="s">
        <v>4536</v>
      </c>
      <c r="G4479" t="s">
        <v>4537</v>
      </c>
      <c r="H4479" t="s">
        <v>6354</v>
      </c>
      <c r="I4479" t="s">
        <v>609</v>
      </c>
      <c r="J4479" t="s">
        <v>4569</v>
      </c>
      <c r="K4479" t="s">
        <v>31</v>
      </c>
      <c r="L4479" t="s">
        <v>31</v>
      </c>
      <c r="M4479" t="s">
        <v>9423</v>
      </c>
      <c r="N4479" t="s">
        <v>43</v>
      </c>
      <c r="O4479" t="s">
        <v>15980</v>
      </c>
      <c r="P4479" t="s">
        <v>693</v>
      </c>
      <c r="Q4479" t="s">
        <v>499</v>
      </c>
      <c r="R4479" t="s">
        <v>629</v>
      </c>
      <c r="S4479" t="str">
        <f t="shared" si="65"/>
        <v>ARI HOLGUIN, EDWIN</v>
      </c>
      <c r="T4479" t="s">
        <v>52</v>
      </c>
      <c r="U4479" t="s">
        <v>48</v>
      </c>
      <c r="V4479" t="s">
        <v>49</v>
      </c>
      <c r="W4479" t="s">
        <v>20228</v>
      </c>
      <c r="X4479" s="126">
        <v>27750</v>
      </c>
      <c r="Y4479" t="s">
        <v>5590</v>
      </c>
      <c r="AB4479" t="s">
        <v>38</v>
      </c>
      <c r="AC4479" t="s">
        <v>39</v>
      </c>
      <c r="AD4479" t="s">
        <v>40</v>
      </c>
    </row>
    <row r="4480" spans="1:30" x14ac:dyDescent="0.25">
      <c r="A4480" t="s">
        <v>1436</v>
      </c>
      <c r="B4480" t="s">
        <v>412</v>
      </c>
      <c r="C4480" t="s">
        <v>28</v>
      </c>
      <c r="D4480" t="s">
        <v>29</v>
      </c>
      <c r="E4480" t="s">
        <v>369</v>
      </c>
      <c r="F4480" t="s">
        <v>4536</v>
      </c>
      <c r="G4480" t="s">
        <v>4537</v>
      </c>
      <c r="H4480" t="s">
        <v>6354</v>
      </c>
      <c r="I4480" t="s">
        <v>609</v>
      </c>
      <c r="J4480" t="s">
        <v>1436</v>
      </c>
      <c r="K4480" t="s">
        <v>31</v>
      </c>
      <c r="L4480" t="s">
        <v>31</v>
      </c>
      <c r="M4480" t="s">
        <v>42</v>
      </c>
      <c r="N4480" t="s">
        <v>43</v>
      </c>
      <c r="O4480" t="s">
        <v>6365</v>
      </c>
      <c r="P4480" t="s">
        <v>1437</v>
      </c>
      <c r="Q4480" t="s">
        <v>513</v>
      </c>
      <c r="R4480" t="s">
        <v>1438</v>
      </c>
      <c r="S4480" t="str">
        <f t="shared" si="65"/>
        <v>LIVISI ASTRULLA, JULIO ENRIQUE</v>
      </c>
      <c r="T4480" t="s">
        <v>47</v>
      </c>
      <c r="U4480" t="s">
        <v>48</v>
      </c>
      <c r="V4480" t="s">
        <v>49</v>
      </c>
      <c r="W4480" t="s">
        <v>20229</v>
      </c>
      <c r="X4480" s="126">
        <v>21717</v>
      </c>
      <c r="Y4480" t="s">
        <v>1439</v>
      </c>
      <c r="AB4480" t="s">
        <v>38</v>
      </c>
      <c r="AC4480" t="s">
        <v>39</v>
      </c>
      <c r="AD4480" t="s">
        <v>40</v>
      </c>
    </row>
    <row r="4481" spans="1:30" x14ac:dyDescent="0.25">
      <c r="A4481" t="s">
        <v>14072</v>
      </c>
      <c r="B4481" t="s">
        <v>412</v>
      </c>
      <c r="C4481" t="s">
        <v>28</v>
      </c>
      <c r="D4481" t="s">
        <v>29</v>
      </c>
      <c r="E4481" t="s">
        <v>369</v>
      </c>
      <c r="F4481" t="s">
        <v>4536</v>
      </c>
      <c r="G4481" t="s">
        <v>4537</v>
      </c>
      <c r="H4481" t="s">
        <v>6354</v>
      </c>
      <c r="I4481" t="s">
        <v>609</v>
      </c>
      <c r="J4481" t="s">
        <v>14072</v>
      </c>
      <c r="K4481" t="s">
        <v>31</v>
      </c>
      <c r="L4481" t="s">
        <v>31</v>
      </c>
      <c r="M4481" t="s">
        <v>6446</v>
      </c>
      <c r="N4481" t="s">
        <v>43</v>
      </c>
      <c r="O4481" t="s">
        <v>53</v>
      </c>
      <c r="P4481" t="s">
        <v>971</v>
      </c>
      <c r="Q4481" t="s">
        <v>158</v>
      </c>
      <c r="R4481" t="s">
        <v>454</v>
      </c>
      <c r="S4481" t="str">
        <f t="shared" si="65"/>
        <v>JAPURA GOMEZ, HERMELINDA</v>
      </c>
      <c r="T4481" t="s">
        <v>52</v>
      </c>
      <c r="U4481" t="s">
        <v>48</v>
      </c>
      <c r="V4481" t="s">
        <v>49</v>
      </c>
      <c r="W4481" t="s">
        <v>20230</v>
      </c>
      <c r="X4481" s="126">
        <v>24790</v>
      </c>
      <c r="Y4481" t="s">
        <v>14073</v>
      </c>
      <c r="AB4481" t="s">
        <v>38</v>
      </c>
      <c r="AC4481" t="s">
        <v>39</v>
      </c>
      <c r="AD4481" t="s">
        <v>40</v>
      </c>
    </row>
    <row r="4482" spans="1:30" x14ac:dyDescent="0.25">
      <c r="A4482" t="s">
        <v>14530</v>
      </c>
      <c r="B4482" t="s">
        <v>412</v>
      </c>
      <c r="C4482" t="s">
        <v>28</v>
      </c>
      <c r="D4482" t="s">
        <v>29</v>
      </c>
      <c r="E4482" t="s">
        <v>369</v>
      </c>
      <c r="F4482" t="s">
        <v>4536</v>
      </c>
      <c r="G4482" t="s">
        <v>4537</v>
      </c>
      <c r="H4482" t="s">
        <v>6354</v>
      </c>
      <c r="I4482" t="s">
        <v>609</v>
      </c>
      <c r="J4482" t="s">
        <v>14530</v>
      </c>
      <c r="K4482" t="s">
        <v>31</v>
      </c>
      <c r="L4482" t="s">
        <v>31</v>
      </c>
      <c r="M4482" t="s">
        <v>42</v>
      </c>
      <c r="N4482" t="s">
        <v>43</v>
      </c>
      <c r="O4482" t="s">
        <v>13685</v>
      </c>
      <c r="P4482" t="s">
        <v>159</v>
      </c>
      <c r="Q4482" t="s">
        <v>20233</v>
      </c>
      <c r="R4482" t="s">
        <v>20234</v>
      </c>
      <c r="S4482" t="str">
        <f t="shared" si="65"/>
        <v>CHURA ALCON, YENNY SILVIA</v>
      </c>
      <c r="T4482" t="s">
        <v>52</v>
      </c>
      <c r="U4482" t="s">
        <v>48</v>
      </c>
      <c r="V4482" t="s">
        <v>49</v>
      </c>
      <c r="W4482" t="s">
        <v>20231</v>
      </c>
      <c r="X4482" s="126">
        <v>23861</v>
      </c>
      <c r="Y4482" t="s">
        <v>20232</v>
      </c>
      <c r="Z4482" s="126">
        <v>44256</v>
      </c>
      <c r="AB4482" t="s">
        <v>38</v>
      </c>
      <c r="AC4482" t="s">
        <v>39</v>
      </c>
      <c r="AD4482" t="s">
        <v>40</v>
      </c>
    </row>
    <row r="4483" spans="1:30" x14ac:dyDescent="0.25">
      <c r="A4483" t="s">
        <v>12212</v>
      </c>
      <c r="B4483" t="s">
        <v>412</v>
      </c>
      <c r="C4483" t="s">
        <v>28</v>
      </c>
      <c r="D4483" t="s">
        <v>29</v>
      </c>
      <c r="E4483" t="s">
        <v>369</v>
      </c>
      <c r="F4483" t="s">
        <v>4536</v>
      </c>
      <c r="G4483" t="s">
        <v>4537</v>
      </c>
      <c r="H4483" t="s">
        <v>6354</v>
      </c>
      <c r="I4483" t="s">
        <v>609</v>
      </c>
      <c r="J4483" t="s">
        <v>12212</v>
      </c>
      <c r="K4483" t="s">
        <v>31</v>
      </c>
      <c r="L4483" t="s">
        <v>31</v>
      </c>
      <c r="M4483" t="s">
        <v>42</v>
      </c>
      <c r="N4483" t="s">
        <v>43</v>
      </c>
      <c r="O4483" t="s">
        <v>15848</v>
      </c>
      <c r="P4483" t="s">
        <v>126</v>
      </c>
      <c r="Q4483" t="s">
        <v>75</v>
      </c>
      <c r="R4483" t="s">
        <v>2980</v>
      </c>
      <c r="S4483" t="str">
        <f t="shared" si="65"/>
        <v>FLORES QUISPE, GENARO</v>
      </c>
      <c r="T4483" t="s">
        <v>64</v>
      </c>
      <c r="U4483" t="s">
        <v>48</v>
      </c>
      <c r="V4483" t="s">
        <v>49</v>
      </c>
      <c r="W4483" t="s">
        <v>20235</v>
      </c>
      <c r="X4483" s="126">
        <v>23639</v>
      </c>
      <c r="Y4483" t="s">
        <v>4815</v>
      </c>
      <c r="AB4483" t="s">
        <v>38</v>
      </c>
      <c r="AC4483" t="s">
        <v>39</v>
      </c>
      <c r="AD4483" t="s">
        <v>40</v>
      </c>
    </row>
    <row r="4484" spans="1:30" x14ac:dyDescent="0.25">
      <c r="A4484" t="s">
        <v>20236</v>
      </c>
      <c r="B4484" t="s">
        <v>412</v>
      </c>
      <c r="C4484" t="s">
        <v>28</v>
      </c>
      <c r="D4484" t="s">
        <v>29</v>
      </c>
      <c r="E4484" t="s">
        <v>369</v>
      </c>
      <c r="F4484" t="s">
        <v>4536</v>
      </c>
      <c r="G4484" t="s">
        <v>4537</v>
      </c>
      <c r="H4484" t="s">
        <v>6354</v>
      </c>
      <c r="I4484" t="s">
        <v>609</v>
      </c>
      <c r="J4484" t="s">
        <v>20236</v>
      </c>
      <c r="K4484" t="s">
        <v>31</v>
      </c>
      <c r="L4484" t="s">
        <v>31</v>
      </c>
      <c r="M4484" t="s">
        <v>42</v>
      </c>
      <c r="N4484" t="s">
        <v>61</v>
      </c>
      <c r="O4484" t="s">
        <v>18689</v>
      </c>
      <c r="P4484" t="s">
        <v>222</v>
      </c>
      <c r="Q4484" t="s">
        <v>24094</v>
      </c>
      <c r="R4484" t="s">
        <v>24095</v>
      </c>
      <c r="S4484" s="189" t="s">
        <v>235</v>
      </c>
      <c r="T4484" t="s">
        <v>64</v>
      </c>
      <c r="U4484" t="s">
        <v>860</v>
      </c>
      <c r="V4484" t="s">
        <v>49</v>
      </c>
      <c r="W4484" t="s">
        <v>24096</v>
      </c>
      <c r="X4484" s="126">
        <v>30680</v>
      </c>
      <c r="Y4484" t="s">
        <v>24097</v>
      </c>
      <c r="Z4484" s="126">
        <v>44256</v>
      </c>
      <c r="AA4484" s="126">
        <v>44561</v>
      </c>
      <c r="AB4484" t="s">
        <v>2185</v>
      </c>
      <c r="AC4484" t="s">
        <v>6628</v>
      </c>
      <c r="AD4484" t="s">
        <v>40</v>
      </c>
    </row>
    <row r="4485" spans="1:30" x14ac:dyDescent="0.25">
      <c r="A4485" t="s">
        <v>20237</v>
      </c>
      <c r="B4485" t="s">
        <v>412</v>
      </c>
      <c r="C4485" t="s">
        <v>28</v>
      </c>
      <c r="D4485" t="s">
        <v>29</v>
      </c>
      <c r="E4485" t="s">
        <v>369</v>
      </c>
      <c r="F4485" t="s">
        <v>4536</v>
      </c>
      <c r="G4485" t="s">
        <v>4537</v>
      </c>
      <c r="H4485" t="s">
        <v>6354</v>
      </c>
      <c r="I4485" t="s">
        <v>609</v>
      </c>
      <c r="J4485" t="s">
        <v>20237</v>
      </c>
      <c r="K4485" t="s">
        <v>31</v>
      </c>
      <c r="L4485" t="s">
        <v>31</v>
      </c>
      <c r="M4485" t="s">
        <v>42</v>
      </c>
      <c r="N4485" t="s">
        <v>61</v>
      </c>
      <c r="O4485" t="s">
        <v>18689</v>
      </c>
      <c r="P4485" t="s">
        <v>24080</v>
      </c>
      <c r="Q4485" t="s">
        <v>24081</v>
      </c>
      <c r="R4485" t="s">
        <v>24082</v>
      </c>
      <c r="S4485" s="189" t="s">
        <v>235</v>
      </c>
      <c r="T4485" t="s">
        <v>64</v>
      </c>
      <c r="U4485" t="s">
        <v>2663</v>
      </c>
      <c r="V4485" t="s">
        <v>49</v>
      </c>
      <c r="W4485" t="s">
        <v>24083</v>
      </c>
      <c r="X4485" s="126">
        <v>32388</v>
      </c>
      <c r="Y4485" t="s">
        <v>24084</v>
      </c>
      <c r="Z4485" s="126">
        <v>44487</v>
      </c>
      <c r="AA4485" s="126">
        <v>44561</v>
      </c>
      <c r="AB4485" t="s">
        <v>2185</v>
      </c>
      <c r="AC4485" t="s">
        <v>6628</v>
      </c>
      <c r="AD4485" t="s">
        <v>40</v>
      </c>
    </row>
    <row r="4486" spans="1:30" x14ac:dyDescent="0.25">
      <c r="A4486" t="s">
        <v>20238</v>
      </c>
      <c r="B4486" t="s">
        <v>412</v>
      </c>
      <c r="C4486" t="s">
        <v>28</v>
      </c>
      <c r="D4486" t="s">
        <v>29</v>
      </c>
      <c r="E4486" t="s">
        <v>369</v>
      </c>
      <c r="F4486" t="s">
        <v>4536</v>
      </c>
      <c r="G4486" t="s">
        <v>4537</v>
      </c>
      <c r="H4486" t="s">
        <v>6354</v>
      </c>
      <c r="I4486" t="s">
        <v>609</v>
      </c>
      <c r="J4486" t="s">
        <v>20238</v>
      </c>
      <c r="K4486" t="s">
        <v>31</v>
      </c>
      <c r="L4486" t="s">
        <v>31</v>
      </c>
      <c r="M4486" t="s">
        <v>42</v>
      </c>
      <c r="N4486" t="s">
        <v>61</v>
      </c>
      <c r="O4486" t="s">
        <v>18689</v>
      </c>
      <c r="P4486" t="s">
        <v>378</v>
      </c>
      <c r="Q4486" t="s">
        <v>2157</v>
      </c>
      <c r="R4486" t="s">
        <v>924</v>
      </c>
      <c r="S4486" s="189" t="s">
        <v>235</v>
      </c>
      <c r="T4486" t="s">
        <v>64</v>
      </c>
      <c r="U4486" t="s">
        <v>784</v>
      </c>
      <c r="V4486" t="s">
        <v>49</v>
      </c>
      <c r="W4486" t="s">
        <v>24085</v>
      </c>
      <c r="X4486" s="126">
        <v>23129</v>
      </c>
      <c r="Y4486" t="s">
        <v>24086</v>
      </c>
      <c r="Z4486" s="126">
        <v>44256</v>
      </c>
      <c r="AA4486" s="126">
        <v>44561</v>
      </c>
      <c r="AB4486" t="s">
        <v>2185</v>
      </c>
      <c r="AC4486" t="s">
        <v>6628</v>
      </c>
      <c r="AD4486" t="s">
        <v>40</v>
      </c>
    </row>
    <row r="4487" spans="1:30" x14ac:dyDescent="0.25">
      <c r="A4487" t="s">
        <v>20239</v>
      </c>
      <c r="B4487" t="s">
        <v>412</v>
      </c>
      <c r="C4487" t="s">
        <v>28</v>
      </c>
      <c r="D4487" t="s">
        <v>29</v>
      </c>
      <c r="E4487" t="s">
        <v>369</v>
      </c>
      <c r="F4487" t="s">
        <v>4536</v>
      </c>
      <c r="G4487" t="s">
        <v>4537</v>
      </c>
      <c r="H4487" t="s">
        <v>6354</v>
      </c>
      <c r="I4487" t="s">
        <v>609</v>
      </c>
      <c r="J4487" t="s">
        <v>20239</v>
      </c>
      <c r="K4487" t="s">
        <v>31</v>
      </c>
      <c r="L4487" t="s">
        <v>31</v>
      </c>
      <c r="M4487" t="s">
        <v>42</v>
      </c>
      <c r="N4487" t="s">
        <v>61</v>
      </c>
      <c r="O4487" t="s">
        <v>18689</v>
      </c>
      <c r="P4487" t="s">
        <v>132</v>
      </c>
      <c r="Q4487" t="s">
        <v>274</v>
      </c>
      <c r="R4487" t="s">
        <v>24091</v>
      </c>
      <c r="S4487" s="189" t="s">
        <v>235</v>
      </c>
      <c r="T4487" t="s">
        <v>64</v>
      </c>
      <c r="U4487" t="s">
        <v>784</v>
      </c>
      <c r="V4487" t="s">
        <v>49</v>
      </c>
      <c r="W4487" t="s">
        <v>24092</v>
      </c>
      <c r="X4487" s="126">
        <v>29905</v>
      </c>
      <c r="Y4487" t="s">
        <v>24093</v>
      </c>
      <c r="Z4487" s="126">
        <v>44256</v>
      </c>
      <c r="AA4487" s="126">
        <v>44561</v>
      </c>
      <c r="AB4487" t="s">
        <v>2185</v>
      </c>
      <c r="AC4487" t="s">
        <v>6628</v>
      </c>
      <c r="AD4487" t="s">
        <v>40</v>
      </c>
    </row>
    <row r="4488" spans="1:30" x14ac:dyDescent="0.25">
      <c r="A4488" t="s">
        <v>20240</v>
      </c>
      <c r="B4488" t="s">
        <v>412</v>
      </c>
      <c r="C4488" t="s">
        <v>28</v>
      </c>
      <c r="D4488" t="s">
        <v>29</v>
      </c>
      <c r="E4488" t="s">
        <v>369</v>
      </c>
      <c r="F4488" t="s">
        <v>4536</v>
      </c>
      <c r="G4488" t="s">
        <v>4537</v>
      </c>
      <c r="H4488" t="s">
        <v>6354</v>
      </c>
      <c r="I4488" t="s">
        <v>609</v>
      </c>
      <c r="J4488" t="s">
        <v>20240</v>
      </c>
      <c r="K4488" t="s">
        <v>31</v>
      </c>
      <c r="L4488" t="s">
        <v>31</v>
      </c>
      <c r="M4488" t="s">
        <v>42</v>
      </c>
      <c r="N4488" t="s">
        <v>61</v>
      </c>
      <c r="O4488" t="s">
        <v>18689</v>
      </c>
      <c r="P4488" t="s">
        <v>24098</v>
      </c>
      <c r="Q4488" t="s">
        <v>416</v>
      </c>
      <c r="R4488" t="s">
        <v>24099</v>
      </c>
      <c r="S4488" s="189" t="s">
        <v>235</v>
      </c>
      <c r="T4488" t="s">
        <v>64</v>
      </c>
      <c r="U4488" t="s">
        <v>6399</v>
      </c>
      <c r="V4488" t="s">
        <v>49</v>
      </c>
      <c r="W4488" t="s">
        <v>24100</v>
      </c>
      <c r="X4488" s="126">
        <v>25858</v>
      </c>
      <c r="Y4488" t="s">
        <v>24101</v>
      </c>
      <c r="Z4488" s="126">
        <v>44256</v>
      </c>
      <c r="AA4488" s="126">
        <v>44561</v>
      </c>
      <c r="AB4488" t="s">
        <v>2185</v>
      </c>
      <c r="AC4488" t="s">
        <v>6628</v>
      </c>
      <c r="AD4488" t="s">
        <v>40</v>
      </c>
    </row>
    <row r="4489" spans="1:30" x14ac:dyDescent="0.25">
      <c r="A4489" t="s">
        <v>20241</v>
      </c>
      <c r="B4489" t="s">
        <v>412</v>
      </c>
      <c r="C4489" t="s">
        <v>28</v>
      </c>
      <c r="D4489" t="s">
        <v>29</v>
      </c>
      <c r="E4489" t="s">
        <v>369</v>
      </c>
      <c r="F4489" t="s">
        <v>4536</v>
      </c>
      <c r="G4489" t="s">
        <v>4537</v>
      </c>
      <c r="H4489" t="s">
        <v>6354</v>
      </c>
      <c r="I4489" t="s">
        <v>609</v>
      </c>
      <c r="J4489" t="s">
        <v>20241</v>
      </c>
      <c r="K4489" t="s">
        <v>31</v>
      </c>
      <c r="L4489" t="s">
        <v>31</v>
      </c>
      <c r="M4489" t="s">
        <v>42</v>
      </c>
      <c r="N4489" t="s">
        <v>61</v>
      </c>
      <c r="O4489" t="s">
        <v>18689</v>
      </c>
      <c r="P4489" t="s">
        <v>362</v>
      </c>
      <c r="Q4489" t="s">
        <v>612</v>
      </c>
      <c r="R4489" t="s">
        <v>702</v>
      </c>
      <c r="S4489" s="189" t="s">
        <v>235</v>
      </c>
      <c r="T4489" t="s">
        <v>64</v>
      </c>
      <c r="U4489" t="s">
        <v>6399</v>
      </c>
      <c r="V4489" t="s">
        <v>49</v>
      </c>
      <c r="W4489" t="s">
        <v>24102</v>
      </c>
      <c r="X4489" s="126">
        <v>31404</v>
      </c>
      <c r="Y4489" t="s">
        <v>24103</v>
      </c>
      <c r="Z4489" s="126">
        <v>44256</v>
      </c>
      <c r="AA4489" s="126">
        <v>44561</v>
      </c>
      <c r="AB4489" t="s">
        <v>2185</v>
      </c>
      <c r="AC4489" t="s">
        <v>6628</v>
      </c>
      <c r="AD4489" t="s">
        <v>40</v>
      </c>
    </row>
    <row r="4490" spans="1:30" x14ac:dyDescent="0.25">
      <c r="A4490" t="s">
        <v>4572</v>
      </c>
      <c r="B4490" t="s">
        <v>412</v>
      </c>
      <c r="C4490" t="s">
        <v>28</v>
      </c>
      <c r="D4490" t="s">
        <v>29</v>
      </c>
      <c r="E4490" t="s">
        <v>369</v>
      </c>
      <c r="F4490" t="s">
        <v>4536</v>
      </c>
      <c r="G4490" t="s">
        <v>4537</v>
      </c>
      <c r="H4490" t="s">
        <v>6354</v>
      </c>
      <c r="I4490" t="s">
        <v>609</v>
      </c>
      <c r="J4490" t="s">
        <v>4572</v>
      </c>
      <c r="K4490" t="s">
        <v>31</v>
      </c>
      <c r="L4490" t="s">
        <v>77</v>
      </c>
      <c r="M4490" t="s">
        <v>77</v>
      </c>
      <c r="N4490" t="s">
        <v>61</v>
      </c>
      <c r="O4490" t="s">
        <v>4573</v>
      </c>
      <c r="P4490" t="s">
        <v>383</v>
      </c>
      <c r="Q4490" t="s">
        <v>648</v>
      </c>
      <c r="R4490" t="s">
        <v>221</v>
      </c>
      <c r="S4490" s="189" t="s">
        <v>235</v>
      </c>
      <c r="T4490" t="s">
        <v>41</v>
      </c>
      <c r="U4490" t="s">
        <v>48</v>
      </c>
      <c r="V4490" t="s">
        <v>49</v>
      </c>
      <c r="W4490" t="s">
        <v>24104</v>
      </c>
      <c r="X4490" s="126">
        <v>28997</v>
      </c>
      <c r="Y4490" t="s">
        <v>24105</v>
      </c>
      <c r="Z4490" s="126">
        <v>44256</v>
      </c>
      <c r="AA4490" s="126">
        <v>44561</v>
      </c>
      <c r="AB4490" t="s">
        <v>38</v>
      </c>
      <c r="AC4490" t="s">
        <v>80</v>
      </c>
      <c r="AD4490" t="s">
        <v>40</v>
      </c>
    </row>
    <row r="4491" spans="1:30" x14ac:dyDescent="0.25">
      <c r="A4491" t="s">
        <v>4574</v>
      </c>
      <c r="B4491" t="s">
        <v>412</v>
      </c>
      <c r="C4491" t="s">
        <v>28</v>
      </c>
      <c r="D4491" t="s">
        <v>29</v>
      </c>
      <c r="E4491" t="s">
        <v>369</v>
      </c>
      <c r="F4491" t="s">
        <v>4536</v>
      </c>
      <c r="G4491" t="s">
        <v>4537</v>
      </c>
      <c r="H4491" t="s">
        <v>6354</v>
      </c>
      <c r="I4491" t="s">
        <v>609</v>
      </c>
      <c r="J4491" t="s">
        <v>4574</v>
      </c>
      <c r="K4491" t="s">
        <v>90</v>
      </c>
      <c r="L4491" t="s">
        <v>720</v>
      </c>
      <c r="M4491" t="s">
        <v>767</v>
      </c>
      <c r="N4491" t="s">
        <v>43</v>
      </c>
      <c r="O4491" t="s">
        <v>53</v>
      </c>
      <c r="P4491" t="s">
        <v>247</v>
      </c>
      <c r="Q4491" t="s">
        <v>6497</v>
      </c>
      <c r="R4491" t="s">
        <v>4575</v>
      </c>
      <c r="S4491" t="str">
        <f t="shared" ref="S4491:S4547" si="66">CONCATENATE(P4491," ",Q4491,","," ",R4491)</f>
        <v>LIMACHI ZEBALLOS, CONSUELO ISABEL</v>
      </c>
      <c r="T4491" t="s">
        <v>766</v>
      </c>
      <c r="U4491" t="s">
        <v>37</v>
      </c>
      <c r="V4491" t="s">
        <v>49</v>
      </c>
      <c r="W4491" t="s">
        <v>20242</v>
      </c>
      <c r="X4491" s="126">
        <v>21458</v>
      </c>
      <c r="Y4491" t="s">
        <v>4576</v>
      </c>
      <c r="AB4491" t="s">
        <v>38</v>
      </c>
      <c r="AC4491" t="s">
        <v>95</v>
      </c>
      <c r="AD4491" t="s">
        <v>40</v>
      </c>
    </row>
    <row r="4492" spans="1:30" x14ac:dyDescent="0.25">
      <c r="A4492" t="s">
        <v>4577</v>
      </c>
      <c r="B4492" t="s">
        <v>412</v>
      </c>
      <c r="C4492" t="s">
        <v>28</v>
      </c>
      <c r="D4492" t="s">
        <v>29</v>
      </c>
      <c r="E4492" t="s">
        <v>369</v>
      </c>
      <c r="F4492" t="s">
        <v>4536</v>
      </c>
      <c r="G4492" t="s">
        <v>4537</v>
      </c>
      <c r="H4492" t="s">
        <v>6354</v>
      </c>
      <c r="I4492" t="s">
        <v>609</v>
      </c>
      <c r="J4492" t="s">
        <v>4577</v>
      </c>
      <c r="K4492" t="s">
        <v>90</v>
      </c>
      <c r="L4492" t="s">
        <v>91</v>
      </c>
      <c r="M4492" t="s">
        <v>92</v>
      </c>
      <c r="N4492" t="s">
        <v>61</v>
      </c>
      <c r="O4492" t="s">
        <v>4578</v>
      </c>
      <c r="P4492" t="s">
        <v>642</v>
      </c>
      <c r="Q4492" t="s">
        <v>670</v>
      </c>
      <c r="R4492" t="s">
        <v>24106</v>
      </c>
      <c r="S4492" s="189" t="s">
        <v>235</v>
      </c>
      <c r="T4492" t="s">
        <v>102</v>
      </c>
      <c r="U4492" t="s">
        <v>37</v>
      </c>
      <c r="V4492" t="s">
        <v>49</v>
      </c>
      <c r="W4492" t="s">
        <v>24107</v>
      </c>
      <c r="X4492" s="126">
        <v>28636</v>
      </c>
      <c r="Y4492" t="s">
        <v>24108</v>
      </c>
      <c r="Z4492" s="126">
        <v>44197</v>
      </c>
      <c r="AA4492" s="126">
        <v>44561</v>
      </c>
      <c r="AB4492" t="s">
        <v>38</v>
      </c>
      <c r="AC4492" t="s">
        <v>95</v>
      </c>
      <c r="AD4492" t="s">
        <v>40</v>
      </c>
    </row>
    <row r="4493" spans="1:30" x14ac:dyDescent="0.25">
      <c r="A4493" t="s">
        <v>4579</v>
      </c>
      <c r="B4493" t="s">
        <v>412</v>
      </c>
      <c r="C4493" t="s">
        <v>28</v>
      </c>
      <c r="D4493" t="s">
        <v>29</v>
      </c>
      <c r="E4493" t="s">
        <v>369</v>
      </c>
      <c r="F4493" t="s">
        <v>4536</v>
      </c>
      <c r="G4493" t="s">
        <v>4537</v>
      </c>
      <c r="H4493" t="s">
        <v>6354</v>
      </c>
      <c r="I4493" t="s">
        <v>609</v>
      </c>
      <c r="J4493" t="s">
        <v>4579</v>
      </c>
      <c r="K4493" t="s">
        <v>90</v>
      </c>
      <c r="L4493" t="s">
        <v>91</v>
      </c>
      <c r="M4493" t="s">
        <v>92</v>
      </c>
      <c r="N4493" t="s">
        <v>43</v>
      </c>
      <c r="O4493" t="s">
        <v>53</v>
      </c>
      <c r="P4493" t="s">
        <v>75</v>
      </c>
      <c r="Q4493" t="s">
        <v>167</v>
      </c>
      <c r="R4493" t="s">
        <v>674</v>
      </c>
      <c r="S4493" t="str">
        <f t="shared" si="66"/>
        <v>QUISPE GALINDO, SEBASTIAN</v>
      </c>
      <c r="T4493" t="s">
        <v>94</v>
      </c>
      <c r="U4493" t="s">
        <v>37</v>
      </c>
      <c r="V4493" t="s">
        <v>49</v>
      </c>
      <c r="W4493" t="s">
        <v>20243</v>
      </c>
      <c r="X4493" s="126">
        <v>21444</v>
      </c>
      <c r="Y4493" t="s">
        <v>4580</v>
      </c>
      <c r="AB4493" t="s">
        <v>38</v>
      </c>
      <c r="AC4493" t="s">
        <v>95</v>
      </c>
      <c r="AD4493" t="s">
        <v>40</v>
      </c>
    </row>
    <row r="4494" spans="1:30" x14ac:dyDescent="0.25">
      <c r="A4494" t="s">
        <v>20244</v>
      </c>
      <c r="B4494" t="s">
        <v>412</v>
      </c>
      <c r="C4494" t="s">
        <v>28</v>
      </c>
      <c r="D4494" t="s">
        <v>29</v>
      </c>
      <c r="E4494" t="s">
        <v>369</v>
      </c>
      <c r="F4494" t="s">
        <v>4536</v>
      </c>
      <c r="G4494" t="s">
        <v>4537</v>
      </c>
      <c r="H4494" t="s">
        <v>6354</v>
      </c>
      <c r="I4494" t="s">
        <v>609</v>
      </c>
      <c r="J4494" t="s">
        <v>20244</v>
      </c>
      <c r="K4494" t="s">
        <v>773</v>
      </c>
      <c r="L4494" t="s">
        <v>6405</v>
      </c>
      <c r="M4494" t="s">
        <v>16104</v>
      </c>
      <c r="N4494" t="s">
        <v>61</v>
      </c>
      <c r="O4494" t="s">
        <v>16095</v>
      </c>
      <c r="P4494" t="s">
        <v>341</v>
      </c>
      <c r="Q4494" t="s">
        <v>273</v>
      </c>
      <c r="R4494" t="s">
        <v>23474</v>
      </c>
      <c r="S4494" s="189" t="s">
        <v>235</v>
      </c>
      <c r="T4494" t="s">
        <v>775</v>
      </c>
      <c r="U4494" t="s">
        <v>776</v>
      </c>
      <c r="V4494" t="s">
        <v>49</v>
      </c>
      <c r="W4494" t="s">
        <v>24109</v>
      </c>
      <c r="X4494" s="126">
        <v>31395</v>
      </c>
      <c r="Y4494" t="s">
        <v>258</v>
      </c>
      <c r="Z4494" s="126">
        <v>44197</v>
      </c>
      <c r="AA4494" s="126">
        <v>44561</v>
      </c>
      <c r="AB4494" t="s">
        <v>119</v>
      </c>
      <c r="AC4494" t="s">
        <v>777</v>
      </c>
      <c r="AD4494" t="s">
        <v>40</v>
      </c>
    </row>
    <row r="4495" spans="1:30" x14ac:dyDescent="0.25">
      <c r="A4495" t="s">
        <v>20245</v>
      </c>
      <c r="B4495" t="s">
        <v>412</v>
      </c>
      <c r="C4495" t="s">
        <v>28</v>
      </c>
      <c r="D4495" t="s">
        <v>29</v>
      </c>
      <c r="E4495" t="s">
        <v>369</v>
      </c>
      <c r="F4495" t="s">
        <v>4536</v>
      </c>
      <c r="G4495" t="s">
        <v>4537</v>
      </c>
      <c r="H4495" t="s">
        <v>6354</v>
      </c>
      <c r="I4495" t="s">
        <v>609</v>
      </c>
      <c r="J4495" t="s">
        <v>20245</v>
      </c>
      <c r="K4495" t="s">
        <v>773</v>
      </c>
      <c r="L4495" t="s">
        <v>6405</v>
      </c>
      <c r="M4495" t="s">
        <v>16109</v>
      </c>
      <c r="N4495" t="s">
        <v>61</v>
      </c>
      <c r="O4495" t="s">
        <v>16110</v>
      </c>
      <c r="P4495" t="s">
        <v>244</v>
      </c>
      <c r="Q4495" t="s">
        <v>897</v>
      </c>
      <c r="R4495" t="s">
        <v>24110</v>
      </c>
      <c r="S4495" s="189" t="s">
        <v>235</v>
      </c>
      <c r="T4495" t="s">
        <v>775</v>
      </c>
      <c r="U4495" t="s">
        <v>776</v>
      </c>
      <c r="V4495" t="s">
        <v>49</v>
      </c>
      <c r="W4495" t="s">
        <v>24111</v>
      </c>
      <c r="X4495" s="126">
        <v>28756</v>
      </c>
      <c r="Y4495" t="s">
        <v>24112</v>
      </c>
      <c r="Z4495" s="126">
        <v>44409</v>
      </c>
      <c r="AA4495" s="126">
        <v>44561</v>
      </c>
      <c r="AB4495" t="s">
        <v>119</v>
      </c>
      <c r="AC4495" t="s">
        <v>777</v>
      </c>
      <c r="AD4495" t="s">
        <v>40</v>
      </c>
    </row>
    <row r="4496" spans="1:30" x14ac:dyDescent="0.25">
      <c r="A4496" t="s">
        <v>20246</v>
      </c>
      <c r="B4496" t="s">
        <v>412</v>
      </c>
      <c r="C4496" t="s">
        <v>28</v>
      </c>
      <c r="D4496" t="s">
        <v>29</v>
      </c>
      <c r="E4496" t="s">
        <v>369</v>
      </c>
      <c r="F4496" t="s">
        <v>4536</v>
      </c>
      <c r="G4496" t="s">
        <v>4537</v>
      </c>
      <c r="H4496" t="s">
        <v>6354</v>
      </c>
      <c r="I4496" t="s">
        <v>609</v>
      </c>
      <c r="J4496" t="s">
        <v>20246</v>
      </c>
      <c r="K4496" t="s">
        <v>773</v>
      </c>
      <c r="L4496" t="s">
        <v>6405</v>
      </c>
      <c r="M4496" t="s">
        <v>16113</v>
      </c>
      <c r="N4496" t="s">
        <v>61</v>
      </c>
      <c r="O4496" t="s">
        <v>16110</v>
      </c>
      <c r="P4496" t="s">
        <v>75</v>
      </c>
      <c r="Q4496" t="s">
        <v>58</v>
      </c>
      <c r="R4496" t="s">
        <v>24113</v>
      </c>
      <c r="S4496" s="189" t="s">
        <v>235</v>
      </c>
      <c r="T4496" t="s">
        <v>775</v>
      </c>
      <c r="U4496" t="s">
        <v>776</v>
      </c>
      <c r="V4496" t="s">
        <v>49</v>
      </c>
      <c r="W4496" t="s">
        <v>24114</v>
      </c>
      <c r="X4496" s="126">
        <v>33748</v>
      </c>
      <c r="Y4496" t="s">
        <v>258</v>
      </c>
      <c r="Z4496" s="126">
        <v>44256</v>
      </c>
      <c r="AA4496" s="126">
        <v>44561</v>
      </c>
      <c r="AB4496" t="s">
        <v>119</v>
      </c>
      <c r="AC4496" t="s">
        <v>777</v>
      </c>
      <c r="AD4496" t="s">
        <v>40</v>
      </c>
    </row>
    <row r="4497" spans="1:30" x14ac:dyDescent="0.25">
      <c r="A4497" t="s">
        <v>4583</v>
      </c>
      <c r="B4497" t="s">
        <v>410</v>
      </c>
      <c r="C4497" t="s">
        <v>28</v>
      </c>
      <c r="D4497" t="s">
        <v>29</v>
      </c>
      <c r="E4497" t="s">
        <v>369</v>
      </c>
      <c r="F4497" t="s">
        <v>4581</v>
      </c>
      <c r="G4497" t="s">
        <v>4582</v>
      </c>
      <c r="H4497" t="s">
        <v>6354</v>
      </c>
      <c r="I4497" t="s">
        <v>6218</v>
      </c>
      <c r="J4497" t="s">
        <v>4583</v>
      </c>
      <c r="K4497" t="s">
        <v>31</v>
      </c>
      <c r="L4497" t="s">
        <v>32</v>
      </c>
      <c r="M4497" t="s">
        <v>33</v>
      </c>
      <c r="N4497" t="s">
        <v>699</v>
      </c>
      <c r="O4497" t="s">
        <v>6581</v>
      </c>
      <c r="P4497" t="s">
        <v>371</v>
      </c>
      <c r="Q4497" t="s">
        <v>584</v>
      </c>
      <c r="R4497" t="s">
        <v>1786</v>
      </c>
      <c r="S4497" t="str">
        <f t="shared" si="66"/>
        <v>TURPO PANCCA, ILDIFONZO WALTER</v>
      </c>
      <c r="T4497" t="s">
        <v>316</v>
      </c>
      <c r="U4497" t="s">
        <v>37</v>
      </c>
      <c r="V4497" t="s">
        <v>49</v>
      </c>
      <c r="W4497" t="s">
        <v>19063</v>
      </c>
      <c r="X4497" s="126">
        <v>24860</v>
      </c>
      <c r="Y4497" t="s">
        <v>1787</v>
      </c>
      <c r="Z4497" s="126">
        <v>44197</v>
      </c>
      <c r="AA4497" s="126">
        <v>44561</v>
      </c>
      <c r="AB4497" t="s">
        <v>38</v>
      </c>
      <c r="AC4497" t="s">
        <v>39</v>
      </c>
      <c r="AD4497" t="s">
        <v>40</v>
      </c>
    </row>
    <row r="4498" spans="1:30" x14ac:dyDescent="0.25">
      <c r="A4498" t="s">
        <v>11836</v>
      </c>
      <c r="B4498" t="s">
        <v>410</v>
      </c>
      <c r="C4498" t="s">
        <v>28</v>
      </c>
      <c r="D4498" t="s">
        <v>29</v>
      </c>
      <c r="E4498" t="s">
        <v>369</v>
      </c>
      <c r="F4498" t="s">
        <v>4581</v>
      </c>
      <c r="G4498" t="s">
        <v>4582</v>
      </c>
      <c r="H4498" t="s">
        <v>6354</v>
      </c>
      <c r="I4498" t="s">
        <v>6218</v>
      </c>
      <c r="J4498" t="s">
        <v>11836</v>
      </c>
      <c r="K4498" t="s">
        <v>31</v>
      </c>
      <c r="L4498" t="s">
        <v>31</v>
      </c>
      <c r="M4498" t="s">
        <v>42</v>
      </c>
      <c r="N4498" t="s">
        <v>43</v>
      </c>
      <c r="O4498" t="s">
        <v>15981</v>
      </c>
      <c r="P4498" t="s">
        <v>135</v>
      </c>
      <c r="Q4498" t="s">
        <v>266</v>
      </c>
      <c r="R4498" t="s">
        <v>1459</v>
      </c>
      <c r="S4498" t="str">
        <f t="shared" si="66"/>
        <v>COILA LUJANO, SANTIAGO</v>
      </c>
      <c r="T4498" t="s">
        <v>64</v>
      </c>
      <c r="U4498" t="s">
        <v>48</v>
      </c>
      <c r="V4498" t="s">
        <v>49</v>
      </c>
      <c r="W4498" t="s">
        <v>20247</v>
      </c>
      <c r="X4498" s="126">
        <v>25202</v>
      </c>
      <c r="Y4498" t="s">
        <v>20248</v>
      </c>
      <c r="Z4498" s="126">
        <v>44256</v>
      </c>
      <c r="AB4498" t="s">
        <v>38</v>
      </c>
      <c r="AC4498" t="s">
        <v>39</v>
      </c>
      <c r="AD4498" t="s">
        <v>40</v>
      </c>
    </row>
    <row r="4499" spans="1:30" x14ac:dyDescent="0.25">
      <c r="A4499" t="s">
        <v>4893</v>
      </c>
      <c r="B4499" t="s">
        <v>410</v>
      </c>
      <c r="C4499" t="s">
        <v>28</v>
      </c>
      <c r="D4499" t="s">
        <v>29</v>
      </c>
      <c r="E4499" t="s">
        <v>369</v>
      </c>
      <c r="F4499" t="s">
        <v>4581</v>
      </c>
      <c r="G4499" t="s">
        <v>4582</v>
      </c>
      <c r="H4499" t="s">
        <v>6354</v>
      </c>
      <c r="I4499" t="s">
        <v>6218</v>
      </c>
      <c r="J4499" t="s">
        <v>4893</v>
      </c>
      <c r="K4499" t="s">
        <v>31</v>
      </c>
      <c r="L4499" t="s">
        <v>31</v>
      </c>
      <c r="M4499" t="s">
        <v>42</v>
      </c>
      <c r="N4499" t="s">
        <v>43</v>
      </c>
      <c r="O4499" t="s">
        <v>15982</v>
      </c>
      <c r="P4499" t="s">
        <v>414</v>
      </c>
      <c r="Q4499" t="s">
        <v>106</v>
      </c>
      <c r="R4499" t="s">
        <v>7107</v>
      </c>
      <c r="S4499" t="str">
        <f t="shared" si="66"/>
        <v>PAURO MAMANI, NATIVIDAD</v>
      </c>
      <c r="T4499" t="s">
        <v>52</v>
      </c>
      <c r="U4499" t="s">
        <v>48</v>
      </c>
      <c r="V4499" t="s">
        <v>49</v>
      </c>
      <c r="W4499" t="s">
        <v>20249</v>
      </c>
      <c r="X4499" s="126">
        <v>25826</v>
      </c>
      <c r="Y4499" t="s">
        <v>20250</v>
      </c>
      <c r="Z4499" s="126">
        <v>44256</v>
      </c>
      <c r="AB4499" t="s">
        <v>38</v>
      </c>
      <c r="AC4499" t="s">
        <v>39</v>
      </c>
      <c r="AD4499" t="s">
        <v>40</v>
      </c>
    </row>
    <row r="4500" spans="1:30" x14ac:dyDescent="0.25">
      <c r="A4500" t="s">
        <v>4586</v>
      </c>
      <c r="B4500" t="s">
        <v>410</v>
      </c>
      <c r="C4500" t="s">
        <v>28</v>
      </c>
      <c r="D4500" t="s">
        <v>29</v>
      </c>
      <c r="E4500" t="s">
        <v>369</v>
      </c>
      <c r="F4500" t="s">
        <v>4581</v>
      </c>
      <c r="G4500" t="s">
        <v>4582</v>
      </c>
      <c r="H4500" t="s">
        <v>6354</v>
      </c>
      <c r="I4500" t="s">
        <v>6218</v>
      </c>
      <c r="J4500" t="s">
        <v>4586</v>
      </c>
      <c r="K4500" t="s">
        <v>31</v>
      </c>
      <c r="L4500" t="s">
        <v>31</v>
      </c>
      <c r="M4500" t="s">
        <v>42</v>
      </c>
      <c r="N4500" t="s">
        <v>61</v>
      </c>
      <c r="O4500" t="s">
        <v>14531</v>
      </c>
      <c r="P4500" t="s">
        <v>870</v>
      </c>
      <c r="Q4500" t="s">
        <v>24115</v>
      </c>
      <c r="R4500" t="s">
        <v>24116</v>
      </c>
      <c r="S4500" s="189" t="s">
        <v>235</v>
      </c>
      <c r="T4500" t="s">
        <v>64</v>
      </c>
      <c r="U4500" t="s">
        <v>48</v>
      </c>
      <c r="V4500" t="s">
        <v>49</v>
      </c>
      <c r="W4500" t="s">
        <v>24117</v>
      </c>
      <c r="X4500" s="126">
        <v>28200</v>
      </c>
      <c r="Y4500" t="s">
        <v>24118</v>
      </c>
      <c r="Z4500" s="126">
        <v>44256</v>
      </c>
      <c r="AA4500" s="126">
        <v>44561</v>
      </c>
      <c r="AB4500" t="s">
        <v>38</v>
      </c>
      <c r="AC4500" t="s">
        <v>6628</v>
      </c>
      <c r="AD4500" t="s">
        <v>40</v>
      </c>
    </row>
    <row r="4501" spans="1:30" x14ac:dyDescent="0.25">
      <c r="A4501" t="s">
        <v>4589</v>
      </c>
      <c r="B4501" t="s">
        <v>410</v>
      </c>
      <c r="C4501" t="s">
        <v>28</v>
      </c>
      <c r="D4501" t="s">
        <v>29</v>
      </c>
      <c r="E4501" t="s">
        <v>369</v>
      </c>
      <c r="F4501" t="s">
        <v>4581</v>
      </c>
      <c r="G4501" t="s">
        <v>4582</v>
      </c>
      <c r="H4501" t="s">
        <v>6354</v>
      </c>
      <c r="I4501" t="s">
        <v>6218</v>
      </c>
      <c r="J4501" t="s">
        <v>4589</v>
      </c>
      <c r="K4501" t="s">
        <v>31</v>
      </c>
      <c r="L4501" t="s">
        <v>31</v>
      </c>
      <c r="M4501" t="s">
        <v>42</v>
      </c>
      <c r="N4501" t="s">
        <v>43</v>
      </c>
      <c r="O4501" t="s">
        <v>53</v>
      </c>
      <c r="P4501" t="s">
        <v>126</v>
      </c>
      <c r="Q4501" t="s">
        <v>254</v>
      </c>
      <c r="R4501" t="s">
        <v>856</v>
      </c>
      <c r="S4501" t="str">
        <f t="shared" si="66"/>
        <v>FLORES SALAS, PAULINA</v>
      </c>
      <c r="T4501" t="s">
        <v>64</v>
      </c>
      <c r="U4501" t="s">
        <v>48</v>
      </c>
      <c r="V4501" t="s">
        <v>49</v>
      </c>
      <c r="W4501" t="s">
        <v>20251</v>
      </c>
      <c r="X4501" s="126">
        <v>27718</v>
      </c>
      <c r="Y4501" t="s">
        <v>4590</v>
      </c>
      <c r="AB4501" t="s">
        <v>38</v>
      </c>
      <c r="AC4501" t="s">
        <v>39</v>
      </c>
      <c r="AD4501" t="s">
        <v>40</v>
      </c>
    </row>
    <row r="4502" spans="1:30" x14ac:dyDescent="0.25">
      <c r="A4502" t="s">
        <v>4591</v>
      </c>
      <c r="B4502" t="s">
        <v>410</v>
      </c>
      <c r="C4502" t="s">
        <v>28</v>
      </c>
      <c r="D4502" t="s">
        <v>29</v>
      </c>
      <c r="E4502" t="s">
        <v>369</v>
      </c>
      <c r="F4502" t="s">
        <v>4581</v>
      </c>
      <c r="G4502" t="s">
        <v>4582</v>
      </c>
      <c r="H4502" t="s">
        <v>6354</v>
      </c>
      <c r="I4502" t="s">
        <v>6218</v>
      </c>
      <c r="J4502" t="s">
        <v>4591</v>
      </c>
      <c r="K4502" t="s">
        <v>31</v>
      </c>
      <c r="L4502" t="s">
        <v>31</v>
      </c>
      <c r="M4502" t="s">
        <v>42</v>
      </c>
      <c r="N4502" t="s">
        <v>43</v>
      </c>
      <c r="O4502" t="s">
        <v>4592</v>
      </c>
      <c r="P4502" t="s">
        <v>58</v>
      </c>
      <c r="Q4502" t="s">
        <v>179</v>
      </c>
      <c r="R4502" t="s">
        <v>2980</v>
      </c>
      <c r="S4502" t="str">
        <f t="shared" si="66"/>
        <v>VILCA TITO, GENARO</v>
      </c>
      <c r="T4502" t="s">
        <v>52</v>
      </c>
      <c r="U4502" t="s">
        <v>48</v>
      </c>
      <c r="V4502" t="s">
        <v>49</v>
      </c>
      <c r="W4502" t="s">
        <v>20252</v>
      </c>
      <c r="X4502" s="126">
        <v>21086</v>
      </c>
      <c r="Y4502" t="s">
        <v>4593</v>
      </c>
      <c r="AB4502" t="s">
        <v>38</v>
      </c>
      <c r="AC4502" t="s">
        <v>39</v>
      </c>
      <c r="AD4502" t="s">
        <v>40</v>
      </c>
    </row>
    <row r="4503" spans="1:30" x14ac:dyDescent="0.25">
      <c r="A4503" t="s">
        <v>4601</v>
      </c>
      <c r="B4503" t="s">
        <v>410</v>
      </c>
      <c r="C4503" t="s">
        <v>28</v>
      </c>
      <c r="D4503" t="s">
        <v>29</v>
      </c>
      <c r="E4503" t="s">
        <v>369</v>
      </c>
      <c r="F4503" t="s">
        <v>4581</v>
      </c>
      <c r="G4503" t="s">
        <v>4582</v>
      </c>
      <c r="H4503" t="s">
        <v>6354</v>
      </c>
      <c r="I4503" t="s">
        <v>6218</v>
      </c>
      <c r="J4503" t="s">
        <v>4601</v>
      </c>
      <c r="K4503" t="s">
        <v>31</v>
      </c>
      <c r="L4503" t="s">
        <v>31</v>
      </c>
      <c r="M4503" t="s">
        <v>42</v>
      </c>
      <c r="N4503" t="s">
        <v>61</v>
      </c>
      <c r="O4503" t="s">
        <v>20253</v>
      </c>
      <c r="P4503" t="s">
        <v>536</v>
      </c>
      <c r="Q4503" t="s">
        <v>35</v>
      </c>
      <c r="R4503" t="s">
        <v>24119</v>
      </c>
      <c r="S4503" s="189" t="s">
        <v>235</v>
      </c>
      <c r="T4503" t="s">
        <v>64</v>
      </c>
      <c r="U4503" t="s">
        <v>48</v>
      </c>
      <c r="V4503" t="s">
        <v>49</v>
      </c>
      <c r="W4503" t="s">
        <v>24120</v>
      </c>
      <c r="X4503" s="126">
        <v>30967</v>
      </c>
      <c r="Y4503" t="s">
        <v>24121</v>
      </c>
      <c r="Z4503" s="126">
        <v>44256</v>
      </c>
      <c r="AA4503" s="126">
        <v>44561</v>
      </c>
      <c r="AB4503" t="s">
        <v>38</v>
      </c>
      <c r="AC4503" t="s">
        <v>6628</v>
      </c>
      <c r="AD4503" t="s">
        <v>40</v>
      </c>
    </row>
    <row r="4504" spans="1:30" x14ac:dyDescent="0.25">
      <c r="A4504" t="s">
        <v>4609</v>
      </c>
      <c r="B4504" t="s">
        <v>410</v>
      </c>
      <c r="C4504" t="s">
        <v>28</v>
      </c>
      <c r="D4504" t="s">
        <v>29</v>
      </c>
      <c r="E4504" t="s">
        <v>369</v>
      </c>
      <c r="F4504" t="s">
        <v>4581</v>
      </c>
      <c r="G4504" t="s">
        <v>4582</v>
      </c>
      <c r="H4504" t="s">
        <v>6354</v>
      </c>
      <c r="I4504" t="s">
        <v>6218</v>
      </c>
      <c r="J4504" t="s">
        <v>4609</v>
      </c>
      <c r="K4504" t="s">
        <v>31</v>
      </c>
      <c r="L4504" t="s">
        <v>31</v>
      </c>
      <c r="M4504" t="s">
        <v>42</v>
      </c>
      <c r="N4504" t="s">
        <v>43</v>
      </c>
      <c r="O4504" t="s">
        <v>4610</v>
      </c>
      <c r="P4504" t="s">
        <v>106</v>
      </c>
      <c r="Q4504" t="s">
        <v>537</v>
      </c>
      <c r="R4504" t="s">
        <v>4611</v>
      </c>
      <c r="S4504" t="str">
        <f t="shared" si="66"/>
        <v>MAMANI AQUINO, JUAN TEODORO</v>
      </c>
      <c r="T4504" t="s">
        <v>52</v>
      </c>
      <c r="U4504" t="s">
        <v>48</v>
      </c>
      <c r="V4504" t="s">
        <v>49</v>
      </c>
      <c r="W4504" t="s">
        <v>20254</v>
      </c>
      <c r="X4504" s="126">
        <v>26294</v>
      </c>
      <c r="Y4504" t="s">
        <v>4612</v>
      </c>
      <c r="AB4504" t="s">
        <v>38</v>
      </c>
      <c r="AC4504" t="s">
        <v>39</v>
      </c>
      <c r="AD4504" t="s">
        <v>40</v>
      </c>
    </row>
    <row r="4505" spans="1:30" x14ac:dyDescent="0.25">
      <c r="A4505" t="s">
        <v>14532</v>
      </c>
      <c r="B4505" t="s">
        <v>410</v>
      </c>
      <c r="C4505" t="s">
        <v>28</v>
      </c>
      <c r="D4505" t="s">
        <v>29</v>
      </c>
      <c r="E4505" t="s">
        <v>369</v>
      </c>
      <c r="F4505" t="s">
        <v>4581</v>
      </c>
      <c r="G4505" t="s">
        <v>4582</v>
      </c>
      <c r="H4505" t="s">
        <v>6354</v>
      </c>
      <c r="I4505" t="s">
        <v>6218</v>
      </c>
      <c r="J4505" t="s">
        <v>14532</v>
      </c>
      <c r="K4505" t="s">
        <v>31</v>
      </c>
      <c r="L4505" t="s">
        <v>31</v>
      </c>
      <c r="M4505" t="s">
        <v>42</v>
      </c>
      <c r="N4505" t="s">
        <v>43</v>
      </c>
      <c r="O4505" t="s">
        <v>53</v>
      </c>
      <c r="P4505" t="s">
        <v>475</v>
      </c>
      <c r="Q4505" t="s">
        <v>106</v>
      </c>
      <c r="R4505" t="s">
        <v>1395</v>
      </c>
      <c r="S4505" t="str">
        <f t="shared" si="66"/>
        <v>TOLEDO MAMANI, JUAN JOSE</v>
      </c>
      <c r="T4505" t="s">
        <v>64</v>
      </c>
      <c r="U4505" t="s">
        <v>48</v>
      </c>
      <c r="V4505" t="s">
        <v>49</v>
      </c>
      <c r="W4505" t="s">
        <v>20255</v>
      </c>
      <c r="X4505" s="126">
        <v>22003</v>
      </c>
      <c r="Y4505" t="s">
        <v>4597</v>
      </c>
      <c r="AB4505" t="s">
        <v>38</v>
      </c>
      <c r="AC4505" t="s">
        <v>39</v>
      </c>
      <c r="AD4505" t="s">
        <v>40</v>
      </c>
    </row>
    <row r="4506" spans="1:30" x14ac:dyDescent="0.25">
      <c r="A4506" t="s">
        <v>14533</v>
      </c>
      <c r="B4506" t="s">
        <v>410</v>
      </c>
      <c r="C4506" t="s">
        <v>28</v>
      </c>
      <c r="D4506" t="s">
        <v>29</v>
      </c>
      <c r="E4506" t="s">
        <v>369</v>
      </c>
      <c r="F4506" t="s">
        <v>4581</v>
      </c>
      <c r="G4506" t="s">
        <v>4582</v>
      </c>
      <c r="H4506" t="s">
        <v>6354</v>
      </c>
      <c r="I4506" t="s">
        <v>6218</v>
      </c>
      <c r="J4506" t="s">
        <v>14533</v>
      </c>
      <c r="K4506" t="s">
        <v>31</v>
      </c>
      <c r="L4506" t="s">
        <v>31</v>
      </c>
      <c r="M4506" t="s">
        <v>42</v>
      </c>
      <c r="N4506" t="s">
        <v>43</v>
      </c>
      <c r="O4506" t="s">
        <v>114</v>
      </c>
      <c r="P4506" t="s">
        <v>4603</v>
      </c>
      <c r="Q4506" t="s">
        <v>347</v>
      </c>
      <c r="R4506" t="s">
        <v>4604</v>
      </c>
      <c r="S4506" t="str">
        <f t="shared" si="66"/>
        <v>CAPQUEQUI HUARACHI, MARIO IGNACIO</v>
      </c>
      <c r="T4506" t="s">
        <v>52</v>
      </c>
      <c r="U4506" t="s">
        <v>48</v>
      </c>
      <c r="V4506" t="s">
        <v>49</v>
      </c>
      <c r="W4506" t="s">
        <v>20256</v>
      </c>
      <c r="X4506" s="126">
        <v>24682</v>
      </c>
      <c r="Y4506" t="s">
        <v>4605</v>
      </c>
      <c r="AB4506" t="s">
        <v>38</v>
      </c>
      <c r="AC4506" t="s">
        <v>39</v>
      </c>
      <c r="AD4506" t="s">
        <v>40</v>
      </c>
    </row>
    <row r="4507" spans="1:30" x14ac:dyDescent="0.25">
      <c r="B4507" t="s">
        <v>410</v>
      </c>
      <c r="C4507" t="s">
        <v>28</v>
      </c>
      <c r="D4507" t="s">
        <v>29</v>
      </c>
      <c r="E4507" t="s">
        <v>369</v>
      </c>
      <c r="F4507" t="s">
        <v>4581</v>
      </c>
      <c r="G4507" t="s">
        <v>4582</v>
      </c>
      <c r="H4507" t="s">
        <v>6354</v>
      </c>
      <c r="I4507" t="s">
        <v>6218</v>
      </c>
      <c r="J4507" t="s">
        <v>14534</v>
      </c>
      <c r="K4507" t="s">
        <v>31</v>
      </c>
      <c r="L4507" t="s">
        <v>31</v>
      </c>
      <c r="M4507" t="s">
        <v>42</v>
      </c>
      <c r="N4507" t="s">
        <v>61</v>
      </c>
      <c r="O4507" t="s">
        <v>20257</v>
      </c>
      <c r="P4507" t="s">
        <v>598</v>
      </c>
      <c r="Q4507" t="s">
        <v>652</v>
      </c>
      <c r="R4507" t="s">
        <v>319</v>
      </c>
      <c r="S4507" s="189" t="s">
        <v>235</v>
      </c>
      <c r="T4507" t="s">
        <v>64</v>
      </c>
      <c r="U4507" t="s">
        <v>784</v>
      </c>
      <c r="V4507" t="s">
        <v>49</v>
      </c>
      <c r="W4507" t="s">
        <v>24122</v>
      </c>
      <c r="X4507" s="126">
        <v>26604</v>
      </c>
      <c r="Y4507" t="s">
        <v>24123</v>
      </c>
      <c r="Z4507" s="126">
        <v>44256</v>
      </c>
      <c r="AA4507" s="126">
        <v>44561</v>
      </c>
      <c r="AB4507" t="s">
        <v>302</v>
      </c>
      <c r="AC4507" t="s">
        <v>6628</v>
      </c>
      <c r="AD4507" t="s">
        <v>40</v>
      </c>
    </row>
    <row r="4508" spans="1:30" x14ac:dyDescent="0.25">
      <c r="A4508" t="s">
        <v>14534</v>
      </c>
      <c r="B4508" t="s">
        <v>410</v>
      </c>
      <c r="C4508" t="s">
        <v>28</v>
      </c>
      <c r="D4508" t="s">
        <v>29</v>
      </c>
      <c r="E4508" t="s">
        <v>369</v>
      </c>
      <c r="F4508" t="s">
        <v>4581</v>
      </c>
      <c r="G4508" t="s">
        <v>4582</v>
      </c>
      <c r="H4508" t="s">
        <v>6354</v>
      </c>
      <c r="I4508" t="s">
        <v>6218</v>
      </c>
      <c r="J4508" t="s">
        <v>14534</v>
      </c>
      <c r="K4508" t="s">
        <v>31</v>
      </c>
      <c r="L4508" t="s">
        <v>31</v>
      </c>
      <c r="M4508" t="s">
        <v>2549</v>
      </c>
      <c r="N4508" t="s">
        <v>43</v>
      </c>
      <c r="O4508" t="s">
        <v>53</v>
      </c>
      <c r="P4508" t="s">
        <v>544</v>
      </c>
      <c r="Q4508" t="s">
        <v>330</v>
      </c>
      <c r="R4508" t="s">
        <v>915</v>
      </c>
      <c r="S4508" t="str">
        <f t="shared" si="66"/>
        <v>VELARDE COAQUIRA, ARNALDO</v>
      </c>
      <c r="T4508" t="s">
        <v>47</v>
      </c>
      <c r="U4508" t="s">
        <v>48</v>
      </c>
      <c r="V4508" t="s">
        <v>2550</v>
      </c>
      <c r="W4508" t="s">
        <v>20258</v>
      </c>
      <c r="X4508" s="126">
        <v>24953</v>
      </c>
      <c r="Y4508" t="s">
        <v>4598</v>
      </c>
      <c r="Z4508" s="126">
        <v>44256</v>
      </c>
      <c r="AA4508" s="126">
        <v>44561</v>
      </c>
      <c r="AB4508" t="s">
        <v>38</v>
      </c>
      <c r="AC4508" t="s">
        <v>39</v>
      </c>
      <c r="AD4508" t="s">
        <v>40</v>
      </c>
    </row>
    <row r="4509" spans="1:30" x14ac:dyDescent="0.25">
      <c r="A4509" t="s">
        <v>14535</v>
      </c>
      <c r="B4509" t="s">
        <v>410</v>
      </c>
      <c r="C4509" t="s">
        <v>28</v>
      </c>
      <c r="D4509" t="s">
        <v>29</v>
      </c>
      <c r="E4509" t="s">
        <v>369</v>
      </c>
      <c r="F4509" t="s">
        <v>4581</v>
      </c>
      <c r="G4509" t="s">
        <v>4582</v>
      </c>
      <c r="H4509" t="s">
        <v>6354</v>
      </c>
      <c r="I4509" t="s">
        <v>6218</v>
      </c>
      <c r="J4509" t="s">
        <v>14535</v>
      </c>
      <c r="K4509" t="s">
        <v>31</v>
      </c>
      <c r="L4509" t="s">
        <v>31</v>
      </c>
      <c r="M4509" t="s">
        <v>42</v>
      </c>
      <c r="N4509" t="s">
        <v>43</v>
      </c>
      <c r="O4509" t="s">
        <v>4606</v>
      </c>
      <c r="P4509" t="s">
        <v>241</v>
      </c>
      <c r="Q4509" t="s">
        <v>314</v>
      </c>
      <c r="R4509" t="s">
        <v>4607</v>
      </c>
      <c r="S4509" t="str">
        <f t="shared" si="66"/>
        <v>BARRIGA HINOJOSA, EDUARDO IGNACIO</v>
      </c>
      <c r="T4509" t="s">
        <v>47</v>
      </c>
      <c r="U4509" t="s">
        <v>48</v>
      </c>
      <c r="V4509" t="s">
        <v>49</v>
      </c>
      <c r="W4509" t="s">
        <v>20259</v>
      </c>
      <c r="X4509" s="126">
        <v>25488</v>
      </c>
      <c r="Y4509" t="s">
        <v>4608</v>
      </c>
      <c r="AB4509" t="s">
        <v>38</v>
      </c>
      <c r="AC4509" t="s">
        <v>39</v>
      </c>
      <c r="AD4509" t="s">
        <v>40</v>
      </c>
    </row>
    <row r="4510" spans="1:30" x14ac:dyDescent="0.25">
      <c r="A4510" t="s">
        <v>14536</v>
      </c>
      <c r="B4510" t="s">
        <v>410</v>
      </c>
      <c r="C4510" t="s">
        <v>28</v>
      </c>
      <c r="D4510" t="s">
        <v>29</v>
      </c>
      <c r="E4510" t="s">
        <v>369</v>
      </c>
      <c r="F4510" t="s">
        <v>4581</v>
      </c>
      <c r="G4510" t="s">
        <v>4582</v>
      </c>
      <c r="H4510" t="s">
        <v>6354</v>
      </c>
      <c r="I4510" t="s">
        <v>6218</v>
      </c>
      <c r="J4510" t="s">
        <v>14536</v>
      </c>
      <c r="K4510" t="s">
        <v>31</v>
      </c>
      <c r="L4510" t="s">
        <v>31</v>
      </c>
      <c r="M4510" t="s">
        <v>42</v>
      </c>
      <c r="N4510" t="s">
        <v>43</v>
      </c>
      <c r="O4510" t="s">
        <v>53</v>
      </c>
      <c r="P4510" t="s">
        <v>254</v>
      </c>
      <c r="Q4510" t="s">
        <v>4594</v>
      </c>
      <c r="R4510" t="s">
        <v>4595</v>
      </c>
      <c r="S4510" t="str">
        <f t="shared" si="66"/>
        <v>SALAS VALVERDE, MIRYAM DOMINGA</v>
      </c>
      <c r="T4510" t="s">
        <v>52</v>
      </c>
      <c r="U4510" t="s">
        <v>48</v>
      </c>
      <c r="V4510" t="s">
        <v>49</v>
      </c>
      <c r="W4510" t="s">
        <v>20260</v>
      </c>
      <c r="X4510" s="126">
        <v>23227</v>
      </c>
      <c r="Y4510" t="s">
        <v>4596</v>
      </c>
      <c r="AB4510" t="s">
        <v>38</v>
      </c>
      <c r="AC4510" t="s">
        <v>39</v>
      </c>
      <c r="AD4510" t="s">
        <v>40</v>
      </c>
    </row>
    <row r="4511" spans="1:30" x14ac:dyDescent="0.25">
      <c r="A4511" t="s">
        <v>14537</v>
      </c>
      <c r="B4511" t="s">
        <v>410</v>
      </c>
      <c r="C4511" t="s">
        <v>28</v>
      </c>
      <c r="D4511" t="s">
        <v>29</v>
      </c>
      <c r="E4511" t="s">
        <v>369</v>
      </c>
      <c r="F4511" t="s">
        <v>4581</v>
      </c>
      <c r="G4511" t="s">
        <v>4582</v>
      </c>
      <c r="H4511" t="s">
        <v>6354</v>
      </c>
      <c r="I4511" t="s">
        <v>6218</v>
      </c>
      <c r="J4511" t="s">
        <v>14537</v>
      </c>
      <c r="K4511" t="s">
        <v>31</v>
      </c>
      <c r="L4511" t="s">
        <v>31</v>
      </c>
      <c r="M4511" t="s">
        <v>42</v>
      </c>
      <c r="N4511" t="s">
        <v>43</v>
      </c>
      <c r="O4511" t="s">
        <v>4613</v>
      </c>
      <c r="P4511" t="s">
        <v>318</v>
      </c>
      <c r="Q4511" t="s">
        <v>219</v>
      </c>
      <c r="R4511" t="s">
        <v>4614</v>
      </c>
      <c r="S4511" t="str">
        <f t="shared" si="66"/>
        <v>VARGAS CASTILLO, GINO ENRICO</v>
      </c>
      <c r="T4511" t="s">
        <v>64</v>
      </c>
      <c r="U4511" t="s">
        <v>48</v>
      </c>
      <c r="V4511" t="s">
        <v>49</v>
      </c>
      <c r="W4511" t="s">
        <v>20261</v>
      </c>
      <c r="X4511" s="126">
        <v>26388</v>
      </c>
      <c r="Y4511" t="s">
        <v>4615</v>
      </c>
      <c r="AB4511" t="s">
        <v>38</v>
      </c>
      <c r="AC4511" t="s">
        <v>39</v>
      </c>
      <c r="AD4511" t="s">
        <v>40</v>
      </c>
    </row>
    <row r="4512" spans="1:30" x14ac:dyDescent="0.25">
      <c r="B4512" t="s">
        <v>410</v>
      </c>
      <c r="C4512" t="s">
        <v>28</v>
      </c>
      <c r="D4512" t="s">
        <v>29</v>
      </c>
      <c r="E4512" t="s">
        <v>369</v>
      </c>
      <c r="F4512" t="s">
        <v>4581</v>
      </c>
      <c r="G4512" t="s">
        <v>4582</v>
      </c>
      <c r="H4512" t="s">
        <v>6354</v>
      </c>
      <c r="I4512" t="s">
        <v>6218</v>
      </c>
      <c r="J4512" t="s">
        <v>14538</v>
      </c>
      <c r="K4512" t="s">
        <v>31</v>
      </c>
      <c r="L4512" t="s">
        <v>31</v>
      </c>
      <c r="M4512" t="s">
        <v>42</v>
      </c>
      <c r="N4512" t="s">
        <v>61</v>
      </c>
      <c r="O4512" t="s">
        <v>20262</v>
      </c>
      <c r="P4512" t="s">
        <v>460</v>
      </c>
      <c r="Q4512" t="s">
        <v>126</v>
      </c>
      <c r="R4512" t="s">
        <v>24124</v>
      </c>
      <c r="S4512" s="189" t="s">
        <v>235</v>
      </c>
      <c r="T4512" t="s">
        <v>64</v>
      </c>
      <c r="U4512" t="s">
        <v>784</v>
      </c>
      <c r="V4512" t="s">
        <v>49</v>
      </c>
      <c r="W4512" t="s">
        <v>24125</v>
      </c>
      <c r="X4512" s="126">
        <v>25585</v>
      </c>
      <c r="Y4512" t="s">
        <v>24126</v>
      </c>
      <c r="Z4512" s="126">
        <v>44256</v>
      </c>
      <c r="AA4512" s="126">
        <v>44561</v>
      </c>
      <c r="AB4512" t="s">
        <v>302</v>
      </c>
      <c r="AC4512" t="s">
        <v>6628</v>
      </c>
      <c r="AD4512" t="s">
        <v>40</v>
      </c>
    </row>
    <row r="4513" spans="1:30" x14ac:dyDescent="0.25">
      <c r="A4513" t="s">
        <v>14538</v>
      </c>
      <c r="B4513" t="s">
        <v>410</v>
      </c>
      <c r="C4513" t="s">
        <v>28</v>
      </c>
      <c r="D4513" t="s">
        <v>29</v>
      </c>
      <c r="E4513" t="s">
        <v>369</v>
      </c>
      <c r="F4513" t="s">
        <v>4581</v>
      </c>
      <c r="G4513" t="s">
        <v>4582</v>
      </c>
      <c r="H4513" t="s">
        <v>6354</v>
      </c>
      <c r="I4513" t="s">
        <v>6218</v>
      </c>
      <c r="J4513" t="s">
        <v>14538</v>
      </c>
      <c r="K4513" t="s">
        <v>31</v>
      </c>
      <c r="L4513" t="s">
        <v>31</v>
      </c>
      <c r="M4513" t="s">
        <v>2549</v>
      </c>
      <c r="N4513" t="s">
        <v>43</v>
      </c>
      <c r="O4513" t="s">
        <v>4587</v>
      </c>
      <c r="P4513" t="s">
        <v>1058</v>
      </c>
      <c r="Q4513" t="s">
        <v>106</v>
      </c>
      <c r="R4513" t="s">
        <v>481</v>
      </c>
      <c r="S4513" t="str">
        <f t="shared" si="66"/>
        <v>TEBES MAMANI, NELLY</v>
      </c>
      <c r="T4513" t="s">
        <v>36</v>
      </c>
      <c r="U4513" t="s">
        <v>48</v>
      </c>
      <c r="V4513" t="s">
        <v>2550</v>
      </c>
      <c r="W4513" t="s">
        <v>20263</v>
      </c>
      <c r="X4513" s="126">
        <v>23602</v>
      </c>
      <c r="Y4513" t="s">
        <v>4588</v>
      </c>
      <c r="Z4513" s="126">
        <v>44256</v>
      </c>
      <c r="AA4513" s="126">
        <v>44561</v>
      </c>
      <c r="AB4513" t="s">
        <v>38</v>
      </c>
      <c r="AC4513" t="s">
        <v>39</v>
      </c>
      <c r="AD4513" t="s">
        <v>40</v>
      </c>
    </row>
    <row r="4514" spans="1:30" x14ac:dyDescent="0.25">
      <c r="A4514" t="s">
        <v>14539</v>
      </c>
      <c r="B4514" t="s">
        <v>410</v>
      </c>
      <c r="C4514" t="s">
        <v>28</v>
      </c>
      <c r="D4514" t="s">
        <v>29</v>
      </c>
      <c r="E4514" t="s">
        <v>369</v>
      </c>
      <c r="F4514" t="s">
        <v>4581</v>
      </c>
      <c r="G4514" t="s">
        <v>4582</v>
      </c>
      <c r="H4514" t="s">
        <v>6354</v>
      </c>
      <c r="I4514" t="s">
        <v>6218</v>
      </c>
      <c r="J4514" t="s">
        <v>14539</v>
      </c>
      <c r="K4514" t="s">
        <v>31</v>
      </c>
      <c r="L4514" t="s">
        <v>31</v>
      </c>
      <c r="M4514" t="s">
        <v>2642</v>
      </c>
      <c r="N4514" t="s">
        <v>43</v>
      </c>
      <c r="O4514" t="s">
        <v>1435</v>
      </c>
      <c r="P4514" t="s">
        <v>76</v>
      </c>
      <c r="Q4514" t="s">
        <v>126</v>
      </c>
      <c r="R4514" t="s">
        <v>4599</v>
      </c>
      <c r="S4514" t="str">
        <f t="shared" si="66"/>
        <v>CONDORI FLORES, JOVANY EMPERATRIZ</v>
      </c>
      <c r="T4514" t="s">
        <v>59</v>
      </c>
      <c r="U4514" t="s">
        <v>48</v>
      </c>
      <c r="V4514" t="s">
        <v>2645</v>
      </c>
      <c r="W4514" t="s">
        <v>20264</v>
      </c>
      <c r="X4514" s="126">
        <v>26752</v>
      </c>
      <c r="Y4514" t="s">
        <v>4600</v>
      </c>
      <c r="Z4514" s="126">
        <v>44256</v>
      </c>
      <c r="AA4514" s="126">
        <v>44561</v>
      </c>
      <c r="AB4514" t="s">
        <v>38</v>
      </c>
      <c r="AC4514" t="s">
        <v>39</v>
      </c>
      <c r="AD4514" t="s">
        <v>40</v>
      </c>
    </row>
    <row r="4515" spans="1:30" x14ac:dyDescent="0.25">
      <c r="B4515" t="s">
        <v>410</v>
      </c>
      <c r="C4515" t="s">
        <v>28</v>
      </c>
      <c r="D4515" t="s">
        <v>29</v>
      </c>
      <c r="E4515" t="s">
        <v>369</v>
      </c>
      <c r="F4515" t="s">
        <v>4581</v>
      </c>
      <c r="G4515" t="s">
        <v>4582</v>
      </c>
      <c r="H4515" t="s">
        <v>6354</v>
      </c>
      <c r="I4515" t="s">
        <v>6218</v>
      </c>
      <c r="J4515" t="s">
        <v>14539</v>
      </c>
      <c r="K4515" t="s">
        <v>31</v>
      </c>
      <c r="L4515" t="s">
        <v>31</v>
      </c>
      <c r="M4515" t="s">
        <v>42</v>
      </c>
      <c r="N4515" t="s">
        <v>61</v>
      </c>
      <c r="O4515" t="s">
        <v>20265</v>
      </c>
      <c r="P4515" t="s">
        <v>598</v>
      </c>
      <c r="Q4515" t="s">
        <v>652</v>
      </c>
      <c r="R4515" t="s">
        <v>319</v>
      </c>
      <c r="S4515" s="189" t="s">
        <v>235</v>
      </c>
      <c r="T4515" t="s">
        <v>64</v>
      </c>
      <c r="U4515" t="s">
        <v>784</v>
      </c>
      <c r="V4515" t="s">
        <v>49</v>
      </c>
      <c r="W4515" t="s">
        <v>24122</v>
      </c>
      <c r="X4515" s="126">
        <v>26604</v>
      </c>
      <c r="Y4515" t="s">
        <v>24123</v>
      </c>
      <c r="Z4515" s="126">
        <v>44256</v>
      </c>
      <c r="AA4515" s="126">
        <v>44561</v>
      </c>
      <c r="AB4515" t="s">
        <v>302</v>
      </c>
      <c r="AC4515" t="s">
        <v>6628</v>
      </c>
      <c r="AD4515" t="s">
        <v>40</v>
      </c>
    </row>
    <row r="4516" spans="1:30" x14ac:dyDescent="0.25">
      <c r="A4516" t="s">
        <v>14540</v>
      </c>
      <c r="B4516" t="s">
        <v>410</v>
      </c>
      <c r="C4516" t="s">
        <v>28</v>
      </c>
      <c r="D4516" t="s">
        <v>29</v>
      </c>
      <c r="E4516" t="s">
        <v>369</v>
      </c>
      <c r="F4516" t="s">
        <v>4581</v>
      </c>
      <c r="G4516" t="s">
        <v>4582</v>
      </c>
      <c r="H4516" t="s">
        <v>6354</v>
      </c>
      <c r="I4516" t="s">
        <v>6218</v>
      </c>
      <c r="J4516" t="s">
        <v>14540</v>
      </c>
      <c r="K4516" t="s">
        <v>31</v>
      </c>
      <c r="L4516" t="s">
        <v>31</v>
      </c>
      <c r="M4516" t="s">
        <v>42</v>
      </c>
      <c r="N4516" t="s">
        <v>61</v>
      </c>
      <c r="O4516" t="s">
        <v>14541</v>
      </c>
      <c r="P4516" t="s">
        <v>193</v>
      </c>
      <c r="Q4516" t="s">
        <v>411</v>
      </c>
      <c r="R4516" t="s">
        <v>677</v>
      </c>
      <c r="S4516" s="189" t="s">
        <v>235</v>
      </c>
      <c r="T4516" t="s">
        <v>64</v>
      </c>
      <c r="U4516" t="s">
        <v>48</v>
      </c>
      <c r="V4516" t="s">
        <v>49</v>
      </c>
      <c r="W4516" t="s">
        <v>24127</v>
      </c>
      <c r="X4516" s="126">
        <v>27100</v>
      </c>
      <c r="Y4516" t="s">
        <v>24128</v>
      </c>
      <c r="Z4516" s="126">
        <v>44256</v>
      </c>
      <c r="AA4516" s="126">
        <v>44561</v>
      </c>
      <c r="AB4516" t="s">
        <v>38</v>
      </c>
      <c r="AC4516" t="s">
        <v>6628</v>
      </c>
      <c r="AD4516" t="s">
        <v>40</v>
      </c>
    </row>
    <row r="4517" spans="1:30" x14ac:dyDescent="0.25">
      <c r="A4517" t="s">
        <v>20266</v>
      </c>
      <c r="B4517" t="s">
        <v>410</v>
      </c>
      <c r="C4517" t="s">
        <v>28</v>
      </c>
      <c r="D4517" t="s">
        <v>29</v>
      </c>
      <c r="E4517" t="s">
        <v>369</v>
      </c>
      <c r="F4517" t="s">
        <v>4581</v>
      </c>
      <c r="G4517" t="s">
        <v>4582</v>
      </c>
      <c r="H4517" t="s">
        <v>6354</v>
      </c>
      <c r="I4517" t="s">
        <v>6218</v>
      </c>
      <c r="J4517" t="s">
        <v>20266</v>
      </c>
      <c r="K4517" t="s">
        <v>31</v>
      </c>
      <c r="L4517" t="s">
        <v>31</v>
      </c>
      <c r="M4517" t="s">
        <v>42</v>
      </c>
      <c r="N4517" t="s">
        <v>61</v>
      </c>
      <c r="O4517" t="s">
        <v>18689</v>
      </c>
      <c r="P4517" t="s">
        <v>460</v>
      </c>
      <c r="Q4517" t="s">
        <v>126</v>
      </c>
      <c r="R4517" t="s">
        <v>24124</v>
      </c>
      <c r="S4517" s="189" t="s">
        <v>235</v>
      </c>
      <c r="T4517" t="s">
        <v>64</v>
      </c>
      <c r="U4517" t="s">
        <v>6498</v>
      </c>
      <c r="V4517" t="s">
        <v>49</v>
      </c>
      <c r="W4517" t="s">
        <v>24125</v>
      </c>
      <c r="X4517" s="126">
        <v>25585</v>
      </c>
      <c r="Y4517" t="s">
        <v>24126</v>
      </c>
      <c r="Z4517" s="126">
        <v>44256</v>
      </c>
      <c r="AA4517" s="126">
        <v>44561</v>
      </c>
      <c r="AB4517" t="s">
        <v>2185</v>
      </c>
      <c r="AC4517" t="s">
        <v>6628</v>
      </c>
      <c r="AD4517" t="s">
        <v>40</v>
      </c>
    </row>
    <row r="4518" spans="1:30" x14ac:dyDescent="0.25">
      <c r="A4518" t="s">
        <v>14542</v>
      </c>
      <c r="B4518" t="s">
        <v>410</v>
      </c>
      <c r="C4518" t="s">
        <v>28</v>
      </c>
      <c r="D4518" t="s">
        <v>29</v>
      </c>
      <c r="E4518" t="s">
        <v>369</v>
      </c>
      <c r="F4518" t="s">
        <v>4581</v>
      </c>
      <c r="G4518" t="s">
        <v>4582</v>
      </c>
      <c r="H4518" t="s">
        <v>6354</v>
      </c>
      <c r="I4518" t="s">
        <v>6218</v>
      </c>
      <c r="J4518" t="s">
        <v>14542</v>
      </c>
      <c r="K4518" t="s">
        <v>31</v>
      </c>
      <c r="L4518" t="s">
        <v>77</v>
      </c>
      <c r="M4518" t="s">
        <v>77</v>
      </c>
      <c r="N4518" t="s">
        <v>61</v>
      </c>
      <c r="O4518" t="s">
        <v>15983</v>
      </c>
      <c r="P4518" t="s">
        <v>150</v>
      </c>
      <c r="Q4518" t="s">
        <v>988</v>
      </c>
      <c r="R4518" t="s">
        <v>919</v>
      </c>
      <c r="S4518" s="189" t="s">
        <v>235</v>
      </c>
      <c r="T4518" t="s">
        <v>41</v>
      </c>
      <c r="U4518" t="s">
        <v>48</v>
      </c>
      <c r="V4518" t="s">
        <v>49</v>
      </c>
      <c r="W4518" t="s">
        <v>24129</v>
      </c>
      <c r="X4518" s="126">
        <v>26832</v>
      </c>
      <c r="Y4518" t="s">
        <v>24130</v>
      </c>
      <c r="Z4518" s="126">
        <v>44256</v>
      </c>
      <c r="AA4518" s="126">
        <v>44561</v>
      </c>
      <c r="AB4518" t="s">
        <v>38</v>
      </c>
      <c r="AC4518" t="s">
        <v>80</v>
      </c>
      <c r="AD4518" t="s">
        <v>40</v>
      </c>
    </row>
    <row r="4519" spans="1:30" x14ac:dyDescent="0.25">
      <c r="A4519" t="s">
        <v>4621</v>
      </c>
      <c r="B4519" t="s">
        <v>410</v>
      </c>
      <c r="C4519" t="s">
        <v>28</v>
      </c>
      <c r="D4519" t="s">
        <v>29</v>
      </c>
      <c r="E4519" t="s">
        <v>369</v>
      </c>
      <c r="F4519" t="s">
        <v>4581</v>
      </c>
      <c r="G4519" t="s">
        <v>4582</v>
      </c>
      <c r="H4519" t="s">
        <v>6354</v>
      </c>
      <c r="I4519" t="s">
        <v>6218</v>
      </c>
      <c r="J4519" t="s">
        <v>4621</v>
      </c>
      <c r="K4519" t="s">
        <v>90</v>
      </c>
      <c r="L4519" t="s">
        <v>91</v>
      </c>
      <c r="M4519" t="s">
        <v>364</v>
      </c>
      <c r="N4519" t="s">
        <v>43</v>
      </c>
      <c r="O4519" t="s">
        <v>4622</v>
      </c>
      <c r="P4519" t="s">
        <v>129</v>
      </c>
      <c r="Q4519" t="s">
        <v>590</v>
      </c>
      <c r="R4519" t="s">
        <v>4623</v>
      </c>
      <c r="S4519" t="str">
        <f t="shared" si="66"/>
        <v>HERRERA PEREYRA, GONZALO AQUILINO</v>
      </c>
      <c r="T4519" t="s">
        <v>102</v>
      </c>
      <c r="U4519" t="s">
        <v>37</v>
      </c>
      <c r="V4519" t="s">
        <v>49</v>
      </c>
      <c r="W4519" t="s">
        <v>20267</v>
      </c>
      <c r="X4519" s="126">
        <v>22970</v>
      </c>
      <c r="Y4519" t="s">
        <v>4624</v>
      </c>
      <c r="AB4519" t="s">
        <v>38</v>
      </c>
      <c r="AC4519" t="s">
        <v>95</v>
      </c>
      <c r="AD4519" t="s">
        <v>40</v>
      </c>
    </row>
    <row r="4520" spans="1:30" x14ac:dyDescent="0.25">
      <c r="A4520" t="s">
        <v>4625</v>
      </c>
      <c r="B4520" t="s">
        <v>410</v>
      </c>
      <c r="C4520" t="s">
        <v>28</v>
      </c>
      <c r="D4520" t="s">
        <v>29</v>
      </c>
      <c r="E4520" t="s">
        <v>369</v>
      </c>
      <c r="F4520" t="s">
        <v>4581</v>
      </c>
      <c r="G4520" t="s">
        <v>4582</v>
      </c>
      <c r="H4520" t="s">
        <v>6354</v>
      </c>
      <c r="I4520" t="s">
        <v>6218</v>
      </c>
      <c r="J4520" t="s">
        <v>4625</v>
      </c>
      <c r="K4520" t="s">
        <v>90</v>
      </c>
      <c r="L4520" t="s">
        <v>91</v>
      </c>
      <c r="M4520" t="s">
        <v>873</v>
      </c>
      <c r="N4520" t="s">
        <v>43</v>
      </c>
      <c r="O4520" t="s">
        <v>4626</v>
      </c>
      <c r="P4520" t="s">
        <v>318</v>
      </c>
      <c r="Q4520" t="s">
        <v>75</v>
      </c>
      <c r="R4520" t="s">
        <v>4627</v>
      </c>
      <c r="S4520" t="str">
        <f t="shared" si="66"/>
        <v>VARGAS QUISPE, MARTHA MATILDE</v>
      </c>
      <c r="T4520" t="s">
        <v>102</v>
      </c>
      <c r="U4520" t="s">
        <v>37</v>
      </c>
      <c r="V4520" t="s">
        <v>49</v>
      </c>
      <c r="W4520" t="s">
        <v>20268</v>
      </c>
      <c r="X4520" s="126">
        <v>24941</v>
      </c>
      <c r="Y4520" t="s">
        <v>4628</v>
      </c>
      <c r="AB4520" t="s">
        <v>38</v>
      </c>
      <c r="AC4520" t="s">
        <v>95</v>
      </c>
      <c r="AD4520" t="s">
        <v>40</v>
      </c>
    </row>
    <row r="4521" spans="1:30" x14ac:dyDescent="0.25">
      <c r="A4521" t="s">
        <v>14543</v>
      </c>
      <c r="B4521" t="s">
        <v>410</v>
      </c>
      <c r="C4521" t="s">
        <v>28</v>
      </c>
      <c r="D4521" t="s">
        <v>29</v>
      </c>
      <c r="E4521" t="s">
        <v>369</v>
      </c>
      <c r="F4521" t="s">
        <v>4581</v>
      </c>
      <c r="G4521" t="s">
        <v>4582</v>
      </c>
      <c r="H4521" t="s">
        <v>6354</v>
      </c>
      <c r="I4521" t="s">
        <v>6218</v>
      </c>
      <c r="J4521" t="s">
        <v>14543</v>
      </c>
      <c r="K4521" t="s">
        <v>90</v>
      </c>
      <c r="L4521" t="s">
        <v>91</v>
      </c>
      <c r="M4521" t="s">
        <v>1213</v>
      </c>
      <c r="N4521" t="s">
        <v>43</v>
      </c>
      <c r="O4521" t="s">
        <v>4618</v>
      </c>
      <c r="P4521" t="s">
        <v>106</v>
      </c>
      <c r="Q4521" t="s">
        <v>76</v>
      </c>
      <c r="R4521" t="s">
        <v>4619</v>
      </c>
      <c r="S4521" t="str">
        <f t="shared" si="66"/>
        <v>MAMANI CONDORI, LEOPOLDO</v>
      </c>
      <c r="T4521" t="s">
        <v>2249</v>
      </c>
      <c r="U4521" t="s">
        <v>37</v>
      </c>
      <c r="V4521" t="s">
        <v>49</v>
      </c>
      <c r="W4521" t="s">
        <v>20269</v>
      </c>
      <c r="X4521" s="126">
        <v>23329</v>
      </c>
      <c r="Y4521" t="s">
        <v>4620</v>
      </c>
      <c r="AB4521" t="s">
        <v>38</v>
      </c>
      <c r="AC4521" t="s">
        <v>95</v>
      </c>
      <c r="AD4521" t="s">
        <v>40</v>
      </c>
    </row>
    <row r="4522" spans="1:30" x14ac:dyDescent="0.25">
      <c r="A4522" t="s">
        <v>20270</v>
      </c>
      <c r="B4522" t="s">
        <v>410</v>
      </c>
      <c r="C4522" t="s">
        <v>28</v>
      </c>
      <c r="D4522" t="s">
        <v>29</v>
      </c>
      <c r="E4522" t="s">
        <v>369</v>
      </c>
      <c r="F4522" t="s">
        <v>4581</v>
      </c>
      <c r="G4522" t="s">
        <v>4582</v>
      </c>
      <c r="H4522" t="s">
        <v>6354</v>
      </c>
      <c r="I4522" t="s">
        <v>6218</v>
      </c>
      <c r="J4522" t="s">
        <v>20270</v>
      </c>
      <c r="K4522" t="s">
        <v>773</v>
      </c>
      <c r="L4522" t="s">
        <v>6405</v>
      </c>
      <c r="M4522" t="s">
        <v>16104</v>
      </c>
      <c r="N4522" t="s">
        <v>61</v>
      </c>
      <c r="O4522" t="s">
        <v>16095</v>
      </c>
      <c r="P4522" t="s">
        <v>885</v>
      </c>
      <c r="Q4522" t="s">
        <v>219</v>
      </c>
      <c r="R4522" t="s">
        <v>24131</v>
      </c>
      <c r="S4522" s="189" t="s">
        <v>235</v>
      </c>
      <c r="T4522" t="s">
        <v>775</v>
      </c>
      <c r="U4522" t="s">
        <v>776</v>
      </c>
      <c r="V4522" t="s">
        <v>49</v>
      </c>
      <c r="W4522" t="s">
        <v>24132</v>
      </c>
      <c r="X4522" s="126">
        <v>21506</v>
      </c>
      <c r="Y4522" t="s">
        <v>258</v>
      </c>
      <c r="Z4522" s="126">
        <v>44197</v>
      </c>
      <c r="AA4522" s="126">
        <v>44561</v>
      </c>
      <c r="AB4522" t="s">
        <v>119</v>
      </c>
      <c r="AC4522" t="s">
        <v>777</v>
      </c>
      <c r="AD4522" t="s">
        <v>40</v>
      </c>
    </row>
    <row r="4523" spans="1:30" x14ac:dyDescent="0.25">
      <c r="A4523" t="s">
        <v>20271</v>
      </c>
      <c r="B4523" t="s">
        <v>410</v>
      </c>
      <c r="C4523" t="s">
        <v>28</v>
      </c>
      <c r="D4523" t="s">
        <v>29</v>
      </c>
      <c r="E4523" t="s">
        <v>369</v>
      </c>
      <c r="F4523" t="s">
        <v>4581</v>
      </c>
      <c r="G4523" t="s">
        <v>4582</v>
      </c>
      <c r="H4523" t="s">
        <v>6354</v>
      </c>
      <c r="I4523" t="s">
        <v>6218</v>
      </c>
      <c r="J4523" t="s">
        <v>20271</v>
      </c>
      <c r="K4523" t="s">
        <v>773</v>
      </c>
      <c r="L4523" t="s">
        <v>6405</v>
      </c>
      <c r="M4523" t="s">
        <v>16109</v>
      </c>
      <c r="N4523" t="s">
        <v>61</v>
      </c>
      <c r="O4523" t="s">
        <v>16110</v>
      </c>
      <c r="P4523" t="s">
        <v>131</v>
      </c>
      <c r="Q4523" t="s">
        <v>75</v>
      </c>
      <c r="R4523" t="s">
        <v>24133</v>
      </c>
      <c r="S4523" s="189" t="s">
        <v>235</v>
      </c>
      <c r="T4523" t="s">
        <v>775</v>
      </c>
      <c r="U4523" t="s">
        <v>776</v>
      </c>
      <c r="V4523" t="s">
        <v>49</v>
      </c>
      <c r="W4523" t="s">
        <v>24134</v>
      </c>
      <c r="X4523" s="126">
        <v>32951</v>
      </c>
      <c r="Y4523" t="s">
        <v>24135</v>
      </c>
      <c r="Z4523" s="126">
        <v>44410</v>
      </c>
      <c r="AA4523" s="126">
        <v>44561</v>
      </c>
      <c r="AB4523" t="s">
        <v>119</v>
      </c>
      <c r="AC4523" t="s">
        <v>777</v>
      </c>
      <c r="AD4523" t="s">
        <v>40</v>
      </c>
    </row>
    <row r="4524" spans="1:30" x14ac:dyDescent="0.25">
      <c r="A4524" t="s">
        <v>4631</v>
      </c>
      <c r="B4524" t="s">
        <v>415</v>
      </c>
      <c r="C4524" t="s">
        <v>28</v>
      </c>
      <c r="D4524" t="s">
        <v>29</v>
      </c>
      <c r="E4524" t="s">
        <v>368</v>
      </c>
      <c r="F4524" t="s">
        <v>4629</v>
      </c>
      <c r="G4524" t="s">
        <v>4630</v>
      </c>
      <c r="H4524" t="s">
        <v>6354</v>
      </c>
      <c r="I4524" t="s">
        <v>6154</v>
      </c>
      <c r="J4524" t="s">
        <v>4631</v>
      </c>
      <c r="K4524" t="s">
        <v>31</v>
      </c>
      <c r="L4524" t="s">
        <v>32</v>
      </c>
      <c r="M4524" t="s">
        <v>33</v>
      </c>
      <c r="N4524" t="s">
        <v>34</v>
      </c>
      <c r="O4524" t="s">
        <v>4632</v>
      </c>
      <c r="P4524" t="s">
        <v>129</v>
      </c>
      <c r="Q4524" t="s">
        <v>71</v>
      </c>
      <c r="R4524" t="s">
        <v>15984</v>
      </c>
      <c r="S4524" t="str">
        <f t="shared" si="66"/>
        <v>HERRERA PONCE, RENE OMAR</v>
      </c>
      <c r="T4524" t="s">
        <v>36</v>
      </c>
      <c r="U4524" t="s">
        <v>37</v>
      </c>
      <c r="V4524" t="s">
        <v>6613</v>
      </c>
      <c r="W4524" t="s">
        <v>20272</v>
      </c>
      <c r="X4524" s="126">
        <v>27485</v>
      </c>
      <c r="Y4524" t="s">
        <v>15985</v>
      </c>
      <c r="Z4524" s="126">
        <v>42064</v>
      </c>
      <c r="AA4524" s="126">
        <v>43159</v>
      </c>
      <c r="AB4524" t="s">
        <v>38</v>
      </c>
      <c r="AC4524" t="s">
        <v>39</v>
      </c>
      <c r="AD4524" t="s">
        <v>40</v>
      </c>
    </row>
    <row r="4525" spans="1:30" x14ac:dyDescent="0.25">
      <c r="A4525" t="s">
        <v>4633</v>
      </c>
      <c r="B4525" t="s">
        <v>415</v>
      </c>
      <c r="C4525" t="s">
        <v>28</v>
      </c>
      <c r="D4525" t="s">
        <v>29</v>
      </c>
      <c r="E4525" t="s">
        <v>368</v>
      </c>
      <c r="F4525" t="s">
        <v>4629</v>
      </c>
      <c r="G4525" t="s">
        <v>4630</v>
      </c>
      <c r="H4525" t="s">
        <v>6354</v>
      </c>
      <c r="I4525" t="s">
        <v>6154</v>
      </c>
      <c r="J4525" t="s">
        <v>4633</v>
      </c>
      <c r="K4525" t="s">
        <v>31</v>
      </c>
      <c r="L4525" t="s">
        <v>31</v>
      </c>
      <c r="M4525" t="s">
        <v>42</v>
      </c>
      <c r="N4525" t="s">
        <v>43</v>
      </c>
      <c r="O4525" t="s">
        <v>53</v>
      </c>
      <c r="P4525" t="s">
        <v>468</v>
      </c>
      <c r="Q4525" t="s">
        <v>164</v>
      </c>
      <c r="R4525" t="s">
        <v>994</v>
      </c>
      <c r="S4525" t="str">
        <f t="shared" si="66"/>
        <v>DURAN YUCRA, FREDY</v>
      </c>
      <c r="T4525" t="s">
        <v>47</v>
      </c>
      <c r="U4525" t="s">
        <v>48</v>
      </c>
      <c r="V4525" t="s">
        <v>49</v>
      </c>
      <c r="W4525" t="s">
        <v>20273</v>
      </c>
      <c r="X4525" s="126">
        <v>26841</v>
      </c>
      <c r="Y4525" t="s">
        <v>4634</v>
      </c>
      <c r="AB4525" t="s">
        <v>38</v>
      </c>
      <c r="AC4525" t="s">
        <v>39</v>
      </c>
      <c r="AD4525" t="s">
        <v>40</v>
      </c>
    </row>
    <row r="4526" spans="1:30" x14ac:dyDescent="0.25">
      <c r="A4526" t="s">
        <v>4635</v>
      </c>
      <c r="B4526" t="s">
        <v>415</v>
      </c>
      <c r="C4526" t="s">
        <v>28</v>
      </c>
      <c r="D4526" t="s">
        <v>29</v>
      </c>
      <c r="E4526" t="s">
        <v>368</v>
      </c>
      <c r="F4526" t="s">
        <v>4629</v>
      </c>
      <c r="G4526" t="s">
        <v>4630</v>
      </c>
      <c r="H4526" t="s">
        <v>6354</v>
      </c>
      <c r="I4526" t="s">
        <v>6154</v>
      </c>
      <c r="J4526" t="s">
        <v>4635</v>
      </c>
      <c r="K4526" t="s">
        <v>31</v>
      </c>
      <c r="L4526" t="s">
        <v>31</v>
      </c>
      <c r="M4526" t="s">
        <v>42</v>
      </c>
      <c r="N4526" t="s">
        <v>61</v>
      </c>
      <c r="O4526" t="s">
        <v>4636</v>
      </c>
      <c r="P4526" t="s">
        <v>419</v>
      </c>
      <c r="Q4526" t="s">
        <v>23865</v>
      </c>
      <c r="R4526" t="s">
        <v>24136</v>
      </c>
      <c r="S4526" s="189" t="s">
        <v>235</v>
      </c>
      <c r="T4526" t="s">
        <v>64</v>
      </c>
      <c r="U4526" t="s">
        <v>48</v>
      </c>
      <c r="V4526" t="s">
        <v>49</v>
      </c>
      <c r="W4526" t="s">
        <v>24137</v>
      </c>
      <c r="X4526" s="126">
        <v>28658</v>
      </c>
      <c r="Y4526" t="s">
        <v>24138</v>
      </c>
      <c r="Z4526" s="126">
        <v>44256</v>
      </c>
      <c r="AA4526" s="126">
        <v>44561</v>
      </c>
      <c r="AB4526" t="s">
        <v>38</v>
      </c>
      <c r="AC4526" t="s">
        <v>6628</v>
      </c>
      <c r="AD4526" t="s">
        <v>40</v>
      </c>
    </row>
    <row r="4527" spans="1:30" x14ac:dyDescent="0.25">
      <c r="A4527" t="s">
        <v>4637</v>
      </c>
      <c r="B4527" t="s">
        <v>415</v>
      </c>
      <c r="C4527" t="s">
        <v>28</v>
      </c>
      <c r="D4527" t="s">
        <v>29</v>
      </c>
      <c r="E4527" t="s">
        <v>368</v>
      </c>
      <c r="F4527" t="s">
        <v>4629</v>
      </c>
      <c r="G4527" t="s">
        <v>4630</v>
      </c>
      <c r="H4527" t="s">
        <v>6354</v>
      </c>
      <c r="I4527" t="s">
        <v>6154</v>
      </c>
      <c r="J4527" t="s">
        <v>4637</v>
      </c>
      <c r="K4527" t="s">
        <v>31</v>
      </c>
      <c r="L4527" t="s">
        <v>31</v>
      </c>
      <c r="M4527" t="s">
        <v>42</v>
      </c>
      <c r="N4527" t="s">
        <v>61</v>
      </c>
      <c r="O4527" t="s">
        <v>15986</v>
      </c>
      <c r="P4527" t="s">
        <v>161</v>
      </c>
      <c r="Q4527" t="s">
        <v>218</v>
      </c>
      <c r="R4527" t="s">
        <v>185</v>
      </c>
      <c r="S4527" s="189" t="s">
        <v>235</v>
      </c>
      <c r="T4527" t="s">
        <v>64</v>
      </c>
      <c r="U4527" t="s">
        <v>48</v>
      </c>
      <c r="V4527" t="s">
        <v>49</v>
      </c>
      <c r="W4527" t="s">
        <v>24139</v>
      </c>
      <c r="X4527" s="126">
        <v>31304</v>
      </c>
      <c r="Y4527" t="s">
        <v>24140</v>
      </c>
      <c r="Z4527" s="126">
        <v>44256</v>
      </c>
      <c r="AA4527" s="126">
        <v>44561</v>
      </c>
      <c r="AB4527" t="s">
        <v>38</v>
      </c>
      <c r="AC4527" t="s">
        <v>6628</v>
      </c>
      <c r="AD4527" t="s">
        <v>40</v>
      </c>
    </row>
    <row r="4528" spans="1:30" x14ac:dyDescent="0.25">
      <c r="A4528" t="s">
        <v>4638</v>
      </c>
      <c r="B4528" t="s">
        <v>415</v>
      </c>
      <c r="C4528" t="s">
        <v>28</v>
      </c>
      <c r="D4528" t="s">
        <v>29</v>
      </c>
      <c r="E4528" t="s">
        <v>368</v>
      </c>
      <c r="F4528" t="s">
        <v>4629</v>
      </c>
      <c r="G4528" t="s">
        <v>4630</v>
      </c>
      <c r="H4528" t="s">
        <v>6354</v>
      </c>
      <c r="I4528" t="s">
        <v>6154</v>
      </c>
      <c r="J4528" t="s">
        <v>4638</v>
      </c>
      <c r="K4528" t="s">
        <v>31</v>
      </c>
      <c r="L4528" t="s">
        <v>31</v>
      </c>
      <c r="M4528" t="s">
        <v>42</v>
      </c>
      <c r="N4528" t="s">
        <v>43</v>
      </c>
      <c r="O4528" t="s">
        <v>53</v>
      </c>
      <c r="P4528" t="s">
        <v>106</v>
      </c>
      <c r="Q4528" t="s">
        <v>328</v>
      </c>
      <c r="R4528" t="s">
        <v>221</v>
      </c>
      <c r="S4528" t="str">
        <f t="shared" si="66"/>
        <v>MAMANI VILCANQUI, JULIAN</v>
      </c>
      <c r="T4528" t="s">
        <v>52</v>
      </c>
      <c r="U4528" t="s">
        <v>48</v>
      </c>
      <c r="V4528" t="s">
        <v>49</v>
      </c>
      <c r="W4528" t="s">
        <v>20274</v>
      </c>
      <c r="X4528" s="126">
        <v>22796</v>
      </c>
      <c r="Y4528" t="s">
        <v>4639</v>
      </c>
      <c r="AB4528" t="s">
        <v>38</v>
      </c>
      <c r="AC4528" t="s">
        <v>39</v>
      </c>
      <c r="AD4528" t="s">
        <v>40</v>
      </c>
    </row>
    <row r="4529" spans="1:30" x14ac:dyDescent="0.25">
      <c r="A4529" t="s">
        <v>4640</v>
      </c>
      <c r="B4529" t="s">
        <v>415</v>
      </c>
      <c r="C4529" t="s">
        <v>28</v>
      </c>
      <c r="D4529" t="s">
        <v>29</v>
      </c>
      <c r="E4529" t="s">
        <v>368</v>
      </c>
      <c r="F4529" t="s">
        <v>4629</v>
      </c>
      <c r="G4529" t="s">
        <v>4630</v>
      </c>
      <c r="H4529" t="s">
        <v>6354</v>
      </c>
      <c r="I4529" t="s">
        <v>6154</v>
      </c>
      <c r="J4529" t="s">
        <v>4640</v>
      </c>
      <c r="K4529" t="s">
        <v>31</v>
      </c>
      <c r="L4529" t="s">
        <v>31</v>
      </c>
      <c r="M4529" t="s">
        <v>42</v>
      </c>
      <c r="N4529" t="s">
        <v>61</v>
      </c>
      <c r="O4529" t="s">
        <v>4641</v>
      </c>
      <c r="P4529" t="s">
        <v>24141</v>
      </c>
      <c r="Q4529" t="s">
        <v>416</v>
      </c>
      <c r="R4529" t="s">
        <v>24142</v>
      </c>
      <c r="S4529" s="189" t="s">
        <v>235</v>
      </c>
      <c r="T4529" t="s">
        <v>64</v>
      </c>
      <c r="U4529" t="s">
        <v>48</v>
      </c>
      <c r="V4529" t="s">
        <v>49</v>
      </c>
      <c r="W4529" t="s">
        <v>24143</v>
      </c>
      <c r="X4529" s="126">
        <v>29567</v>
      </c>
      <c r="Y4529" t="s">
        <v>24144</v>
      </c>
      <c r="Z4529" s="126">
        <v>44256</v>
      </c>
      <c r="AA4529" s="126">
        <v>44561</v>
      </c>
      <c r="AB4529" t="s">
        <v>38</v>
      </c>
      <c r="AC4529" t="s">
        <v>6628</v>
      </c>
      <c r="AD4529" t="s">
        <v>40</v>
      </c>
    </row>
    <row r="4530" spans="1:30" x14ac:dyDescent="0.25">
      <c r="A4530" t="s">
        <v>4643</v>
      </c>
      <c r="B4530" t="s">
        <v>415</v>
      </c>
      <c r="C4530" t="s">
        <v>28</v>
      </c>
      <c r="D4530" t="s">
        <v>29</v>
      </c>
      <c r="E4530" t="s">
        <v>368</v>
      </c>
      <c r="F4530" t="s">
        <v>4629</v>
      </c>
      <c r="G4530" t="s">
        <v>4630</v>
      </c>
      <c r="H4530" t="s">
        <v>6354</v>
      </c>
      <c r="I4530" t="s">
        <v>6154</v>
      </c>
      <c r="J4530" t="s">
        <v>4643</v>
      </c>
      <c r="K4530" t="s">
        <v>31</v>
      </c>
      <c r="L4530" t="s">
        <v>31</v>
      </c>
      <c r="M4530" t="s">
        <v>42</v>
      </c>
      <c r="N4530" t="s">
        <v>61</v>
      </c>
      <c r="O4530" t="s">
        <v>15987</v>
      </c>
      <c r="P4530" t="s">
        <v>75</v>
      </c>
      <c r="Q4530" t="s">
        <v>823</v>
      </c>
      <c r="R4530" t="s">
        <v>24145</v>
      </c>
      <c r="S4530" s="189" t="s">
        <v>235</v>
      </c>
      <c r="T4530" t="s">
        <v>64</v>
      </c>
      <c r="U4530" t="s">
        <v>48</v>
      </c>
      <c r="V4530" t="s">
        <v>49</v>
      </c>
      <c r="W4530" t="s">
        <v>24146</v>
      </c>
      <c r="X4530" s="126">
        <v>30940</v>
      </c>
      <c r="Y4530" t="s">
        <v>24147</v>
      </c>
      <c r="Z4530" s="126">
        <v>44256</v>
      </c>
      <c r="AA4530" s="126">
        <v>44561</v>
      </c>
      <c r="AB4530" t="s">
        <v>38</v>
      </c>
      <c r="AC4530" t="s">
        <v>6628</v>
      </c>
      <c r="AD4530" t="s">
        <v>40</v>
      </c>
    </row>
    <row r="4531" spans="1:30" x14ac:dyDescent="0.25">
      <c r="A4531" t="s">
        <v>4644</v>
      </c>
      <c r="B4531" t="s">
        <v>415</v>
      </c>
      <c r="C4531" t="s">
        <v>28</v>
      </c>
      <c r="D4531" t="s">
        <v>29</v>
      </c>
      <c r="E4531" t="s">
        <v>368</v>
      </c>
      <c r="F4531" t="s">
        <v>4629</v>
      </c>
      <c r="G4531" t="s">
        <v>4630</v>
      </c>
      <c r="H4531" t="s">
        <v>6354</v>
      </c>
      <c r="I4531" t="s">
        <v>6154</v>
      </c>
      <c r="J4531" t="s">
        <v>4644</v>
      </c>
      <c r="K4531" t="s">
        <v>31</v>
      </c>
      <c r="L4531" t="s">
        <v>31</v>
      </c>
      <c r="M4531" t="s">
        <v>42</v>
      </c>
      <c r="N4531" t="s">
        <v>43</v>
      </c>
      <c r="O4531" t="s">
        <v>53</v>
      </c>
      <c r="P4531" t="s">
        <v>75</v>
      </c>
      <c r="Q4531" t="s">
        <v>75</v>
      </c>
      <c r="R4531" t="s">
        <v>800</v>
      </c>
      <c r="S4531" t="str">
        <f t="shared" si="66"/>
        <v>QUISPE QUISPE, DOMINGO</v>
      </c>
      <c r="T4531" t="s">
        <v>64</v>
      </c>
      <c r="U4531" t="s">
        <v>48</v>
      </c>
      <c r="V4531" t="s">
        <v>49</v>
      </c>
      <c r="W4531" t="s">
        <v>20275</v>
      </c>
      <c r="X4531" s="126">
        <v>24592</v>
      </c>
      <c r="Y4531" t="s">
        <v>4645</v>
      </c>
      <c r="AB4531" t="s">
        <v>38</v>
      </c>
      <c r="AC4531" t="s">
        <v>39</v>
      </c>
      <c r="AD4531" t="s">
        <v>40</v>
      </c>
    </row>
    <row r="4532" spans="1:30" x14ac:dyDescent="0.25">
      <c r="A4532" t="s">
        <v>4646</v>
      </c>
      <c r="B4532" t="s">
        <v>415</v>
      </c>
      <c r="C4532" t="s">
        <v>28</v>
      </c>
      <c r="D4532" t="s">
        <v>29</v>
      </c>
      <c r="E4532" t="s">
        <v>368</v>
      </c>
      <c r="F4532" t="s">
        <v>4629</v>
      </c>
      <c r="G4532" t="s">
        <v>4630</v>
      </c>
      <c r="H4532" t="s">
        <v>6354</v>
      </c>
      <c r="I4532" t="s">
        <v>6154</v>
      </c>
      <c r="J4532" t="s">
        <v>4646</v>
      </c>
      <c r="K4532" t="s">
        <v>31</v>
      </c>
      <c r="L4532" t="s">
        <v>31</v>
      </c>
      <c r="M4532" t="s">
        <v>42</v>
      </c>
      <c r="N4532" t="s">
        <v>43</v>
      </c>
      <c r="O4532" t="s">
        <v>53</v>
      </c>
      <c r="P4532" t="s">
        <v>1017</v>
      </c>
      <c r="Q4532" t="s">
        <v>206</v>
      </c>
      <c r="R4532" t="s">
        <v>515</v>
      </c>
      <c r="S4532" t="str">
        <f t="shared" si="66"/>
        <v>RUIZ CANO, EFRAIN</v>
      </c>
      <c r="T4532" t="s">
        <v>52</v>
      </c>
      <c r="U4532" t="s">
        <v>48</v>
      </c>
      <c r="V4532" t="s">
        <v>49</v>
      </c>
      <c r="W4532" t="s">
        <v>20276</v>
      </c>
      <c r="X4532" s="126">
        <v>26556</v>
      </c>
      <c r="Y4532" t="s">
        <v>4647</v>
      </c>
      <c r="AB4532" t="s">
        <v>38</v>
      </c>
      <c r="AC4532" t="s">
        <v>39</v>
      </c>
      <c r="AD4532" t="s">
        <v>40</v>
      </c>
    </row>
    <row r="4533" spans="1:30" x14ac:dyDescent="0.25">
      <c r="A4533" t="s">
        <v>4648</v>
      </c>
      <c r="B4533" t="s">
        <v>415</v>
      </c>
      <c r="C4533" t="s">
        <v>28</v>
      </c>
      <c r="D4533" t="s">
        <v>29</v>
      </c>
      <c r="E4533" t="s">
        <v>368</v>
      </c>
      <c r="F4533" t="s">
        <v>4629</v>
      </c>
      <c r="G4533" t="s">
        <v>4630</v>
      </c>
      <c r="H4533" t="s">
        <v>6354</v>
      </c>
      <c r="I4533" t="s">
        <v>6154</v>
      </c>
      <c r="J4533" t="s">
        <v>4648</v>
      </c>
      <c r="K4533" t="s">
        <v>31</v>
      </c>
      <c r="L4533" t="s">
        <v>31</v>
      </c>
      <c r="M4533" t="s">
        <v>42</v>
      </c>
      <c r="N4533" t="s">
        <v>43</v>
      </c>
      <c r="O4533" t="s">
        <v>4649</v>
      </c>
      <c r="P4533" t="s">
        <v>834</v>
      </c>
      <c r="Q4533" t="s">
        <v>193</v>
      </c>
      <c r="R4533" t="s">
        <v>4650</v>
      </c>
      <c r="S4533" t="str">
        <f t="shared" si="66"/>
        <v>MONROY APAZA, ALODIA</v>
      </c>
      <c r="T4533" t="s">
        <v>52</v>
      </c>
      <c r="U4533" t="s">
        <v>48</v>
      </c>
      <c r="V4533" t="s">
        <v>49</v>
      </c>
      <c r="W4533" t="s">
        <v>20277</v>
      </c>
      <c r="X4533" s="126">
        <v>22942</v>
      </c>
      <c r="Y4533" t="s">
        <v>4651</v>
      </c>
      <c r="AB4533" t="s">
        <v>38</v>
      </c>
      <c r="AC4533" t="s">
        <v>39</v>
      </c>
      <c r="AD4533" t="s">
        <v>40</v>
      </c>
    </row>
    <row r="4534" spans="1:30" x14ac:dyDescent="0.25">
      <c r="A4534" t="s">
        <v>4655</v>
      </c>
      <c r="B4534" t="s">
        <v>415</v>
      </c>
      <c r="C4534" t="s">
        <v>28</v>
      </c>
      <c r="D4534" t="s">
        <v>29</v>
      </c>
      <c r="E4534" t="s">
        <v>368</v>
      </c>
      <c r="F4534" t="s">
        <v>4629</v>
      </c>
      <c r="G4534" t="s">
        <v>4630</v>
      </c>
      <c r="H4534" t="s">
        <v>6354</v>
      </c>
      <c r="I4534" t="s">
        <v>6154</v>
      </c>
      <c r="J4534" t="s">
        <v>4655</v>
      </c>
      <c r="K4534" t="s">
        <v>31</v>
      </c>
      <c r="L4534" t="s">
        <v>31</v>
      </c>
      <c r="M4534" t="s">
        <v>42</v>
      </c>
      <c r="N4534" t="s">
        <v>43</v>
      </c>
      <c r="O4534" t="s">
        <v>15988</v>
      </c>
      <c r="P4534" t="s">
        <v>932</v>
      </c>
      <c r="Q4534" t="s">
        <v>67</v>
      </c>
      <c r="R4534" t="s">
        <v>1713</v>
      </c>
      <c r="S4534" t="str">
        <f t="shared" si="66"/>
        <v>CARRASCO CHOQUE, MARTHA GLADYS</v>
      </c>
      <c r="T4534" t="s">
        <v>47</v>
      </c>
      <c r="U4534" t="s">
        <v>48</v>
      </c>
      <c r="V4534" t="s">
        <v>49</v>
      </c>
      <c r="W4534" t="s">
        <v>20278</v>
      </c>
      <c r="X4534" s="126">
        <v>24112</v>
      </c>
      <c r="Y4534" t="s">
        <v>15989</v>
      </c>
      <c r="AB4534" t="s">
        <v>38</v>
      </c>
      <c r="AC4534" t="s">
        <v>39</v>
      </c>
      <c r="AD4534" t="s">
        <v>40</v>
      </c>
    </row>
    <row r="4535" spans="1:30" x14ac:dyDescent="0.25">
      <c r="A4535" t="s">
        <v>4656</v>
      </c>
      <c r="B4535" t="s">
        <v>415</v>
      </c>
      <c r="C4535" t="s">
        <v>28</v>
      </c>
      <c r="D4535" t="s">
        <v>29</v>
      </c>
      <c r="E4535" t="s">
        <v>368</v>
      </c>
      <c r="F4535" t="s">
        <v>4629</v>
      </c>
      <c r="G4535" t="s">
        <v>4630</v>
      </c>
      <c r="H4535" t="s">
        <v>6354</v>
      </c>
      <c r="I4535" t="s">
        <v>6154</v>
      </c>
      <c r="J4535" t="s">
        <v>4656</v>
      </c>
      <c r="K4535" t="s">
        <v>31</v>
      </c>
      <c r="L4535" t="s">
        <v>31</v>
      </c>
      <c r="M4535" t="s">
        <v>42</v>
      </c>
      <c r="N4535" t="s">
        <v>43</v>
      </c>
      <c r="O4535" t="s">
        <v>120</v>
      </c>
      <c r="P4535" t="s">
        <v>748</v>
      </c>
      <c r="Q4535" t="s">
        <v>555</v>
      </c>
      <c r="R4535" t="s">
        <v>276</v>
      </c>
      <c r="S4535" t="str">
        <f t="shared" si="66"/>
        <v>PEÑALOZA CALLA, FRANCISCA</v>
      </c>
      <c r="T4535" t="s">
        <v>64</v>
      </c>
      <c r="U4535" t="s">
        <v>48</v>
      </c>
      <c r="V4535" t="s">
        <v>49</v>
      </c>
      <c r="W4535" t="s">
        <v>20279</v>
      </c>
      <c r="X4535" s="126">
        <v>26210</v>
      </c>
      <c r="Y4535" t="s">
        <v>4657</v>
      </c>
      <c r="AB4535" t="s">
        <v>38</v>
      </c>
      <c r="AC4535" t="s">
        <v>39</v>
      </c>
      <c r="AD4535" t="s">
        <v>40</v>
      </c>
    </row>
    <row r="4536" spans="1:30" x14ac:dyDescent="0.25">
      <c r="A4536" t="s">
        <v>20280</v>
      </c>
      <c r="B4536" t="s">
        <v>415</v>
      </c>
      <c r="C4536" t="s">
        <v>28</v>
      </c>
      <c r="D4536" t="s">
        <v>29</v>
      </c>
      <c r="E4536" t="s">
        <v>368</v>
      </c>
      <c r="F4536" t="s">
        <v>4629</v>
      </c>
      <c r="G4536" t="s">
        <v>4630</v>
      </c>
      <c r="H4536" t="s">
        <v>6354</v>
      </c>
      <c r="I4536" t="s">
        <v>6154</v>
      </c>
      <c r="J4536" t="s">
        <v>20280</v>
      </c>
      <c r="K4536" t="s">
        <v>31</v>
      </c>
      <c r="L4536" t="s">
        <v>31</v>
      </c>
      <c r="M4536" t="s">
        <v>42</v>
      </c>
      <c r="N4536" t="s">
        <v>61</v>
      </c>
      <c r="O4536" t="s">
        <v>18689</v>
      </c>
      <c r="P4536" t="s">
        <v>75</v>
      </c>
      <c r="Q4536" t="s">
        <v>663</v>
      </c>
      <c r="R4536" t="s">
        <v>24148</v>
      </c>
      <c r="S4536" s="189" t="s">
        <v>235</v>
      </c>
      <c r="T4536" t="s">
        <v>64</v>
      </c>
      <c r="U4536" t="s">
        <v>5879</v>
      </c>
      <c r="V4536" t="s">
        <v>49</v>
      </c>
      <c r="W4536" t="s">
        <v>24149</v>
      </c>
      <c r="X4536" s="126">
        <v>26773</v>
      </c>
      <c r="Y4536" t="s">
        <v>24150</v>
      </c>
      <c r="Z4536" s="126">
        <v>44256</v>
      </c>
      <c r="AA4536" s="126">
        <v>44561</v>
      </c>
      <c r="AB4536" t="s">
        <v>2185</v>
      </c>
      <c r="AC4536" t="s">
        <v>6628</v>
      </c>
      <c r="AD4536" t="s">
        <v>40</v>
      </c>
    </row>
    <row r="4537" spans="1:30" x14ac:dyDescent="0.25">
      <c r="A4537" t="s">
        <v>4658</v>
      </c>
      <c r="B4537" t="s">
        <v>415</v>
      </c>
      <c r="C4537" t="s">
        <v>28</v>
      </c>
      <c r="D4537" t="s">
        <v>29</v>
      </c>
      <c r="E4537" t="s">
        <v>368</v>
      </c>
      <c r="F4537" t="s">
        <v>4629</v>
      </c>
      <c r="G4537" t="s">
        <v>4630</v>
      </c>
      <c r="H4537" t="s">
        <v>6354</v>
      </c>
      <c r="I4537" t="s">
        <v>6154</v>
      </c>
      <c r="J4537" t="s">
        <v>4658</v>
      </c>
      <c r="K4537" t="s">
        <v>31</v>
      </c>
      <c r="L4537" t="s">
        <v>77</v>
      </c>
      <c r="M4537" t="s">
        <v>77</v>
      </c>
      <c r="N4537" t="s">
        <v>61</v>
      </c>
      <c r="O4537" t="s">
        <v>4659</v>
      </c>
      <c r="P4537" t="s">
        <v>150</v>
      </c>
      <c r="Q4537" t="s">
        <v>76</v>
      </c>
      <c r="R4537" t="s">
        <v>24151</v>
      </c>
      <c r="S4537" s="189" t="s">
        <v>235</v>
      </c>
      <c r="T4537" t="s">
        <v>41</v>
      </c>
      <c r="U4537" t="s">
        <v>48</v>
      </c>
      <c r="V4537" t="s">
        <v>49</v>
      </c>
      <c r="W4537" t="s">
        <v>24152</v>
      </c>
      <c r="X4537" s="126">
        <v>29041</v>
      </c>
      <c r="Y4537" t="s">
        <v>24153</v>
      </c>
      <c r="Z4537" s="126">
        <v>44256</v>
      </c>
      <c r="AA4537" s="126">
        <v>44561</v>
      </c>
      <c r="AB4537" t="s">
        <v>38</v>
      </c>
      <c r="AC4537" t="s">
        <v>80</v>
      </c>
      <c r="AD4537" t="s">
        <v>40</v>
      </c>
    </row>
    <row r="4538" spans="1:30" x14ac:dyDescent="0.25">
      <c r="A4538" t="s">
        <v>4660</v>
      </c>
      <c r="B4538" t="s">
        <v>415</v>
      </c>
      <c r="C4538" t="s">
        <v>28</v>
      </c>
      <c r="D4538" t="s">
        <v>29</v>
      </c>
      <c r="E4538" t="s">
        <v>368</v>
      </c>
      <c r="F4538" t="s">
        <v>4629</v>
      </c>
      <c r="G4538" t="s">
        <v>4630</v>
      </c>
      <c r="H4538" t="s">
        <v>6354</v>
      </c>
      <c r="I4538" t="s">
        <v>6154</v>
      </c>
      <c r="J4538" t="s">
        <v>4660</v>
      </c>
      <c r="K4538" t="s">
        <v>90</v>
      </c>
      <c r="L4538" t="s">
        <v>720</v>
      </c>
      <c r="M4538" t="s">
        <v>1352</v>
      </c>
      <c r="N4538" t="s">
        <v>61</v>
      </c>
      <c r="O4538" t="s">
        <v>4661</v>
      </c>
      <c r="P4538" t="s">
        <v>490</v>
      </c>
      <c r="Q4538" t="s">
        <v>58</v>
      </c>
      <c r="R4538" t="s">
        <v>24154</v>
      </c>
      <c r="S4538" s="189" t="s">
        <v>235</v>
      </c>
      <c r="T4538" t="s">
        <v>192</v>
      </c>
      <c r="U4538" t="s">
        <v>37</v>
      </c>
      <c r="V4538" t="s">
        <v>49</v>
      </c>
      <c r="W4538" t="s">
        <v>24155</v>
      </c>
      <c r="X4538" s="126">
        <v>30827</v>
      </c>
      <c r="Y4538" t="s">
        <v>24156</v>
      </c>
      <c r="Z4538" s="126">
        <v>44197</v>
      </c>
      <c r="AA4538" s="126">
        <v>44561</v>
      </c>
      <c r="AB4538" t="s">
        <v>38</v>
      </c>
      <c r="AC4538" t="s">
        <v>95</v>
      </c>
      <c r="AD4538" t="s">
        <v>40</v>
      </c>
    </row>
    <row r="4539" spans="1:30" x14ac:dyDescent="0.25">
      <c r="A4539" t="s">
        <v>4662</v>
      </c>
      <c r="B4539" t="s">
        <v>415</v>
      </c>
      <c r="C4539" t="s">
        <v>28</v>
      </c>
      <c r="D4539" t="s">
        <v>29</v>
      </c>
      <c r="E4539" t="s">
        <v>368</v>
      </c>
      <c r="F4539" t="s">
        <v>4629</v>
      </c>
      <c r="G4539" t="s">
        <v>4630</v>
      </c>
      <c r="H4539" t="s">
        <v>6354</v>
      </c>
      <c r="I4539" t="s">
        <v>6154</v>
      </c>
      <c r="J4539" t="s">
        <v>4662</v>
      </c>
      <c r="K4539" t="s">
        <v>90</v>
      </c>
      <c r="L4539" t="s">
        <v>91</v>
      </c>
      <c r="M4539" t="s">
        <v>92</v>
      </c>
      <c r="N4539" t="s">
        <v>61</v>
      </c>
      <c r="O4539" t="s">
        <v>6499</v>
      </c>
      <c r="P4539" t="s">
        <v>6378</v>
      </c>
      <c r="Q4539" t="s">
        <v>1577</v>
      </c>
      <c r="R4539" t="s">
        <v>24157</v>
      </c>
      <c r="S4539" s="189" t="s">
        <v>235</v>
      </c>
      <c r="T4539" t="s">
        <v>102</v>
      </c>
      <c r="U4539" t="s">
        <v>37</v>
      </c>
      <c r="V4539" t="s">
        <v>49</v>
      </c>
      <c r="W4539" t="s">
        <v>24158</v>
      </c>
      <c r="X4539" s="126">
        <v>27281</v>
      </c>
      <c r="Y4539" t="s">
        <v>24159</v>
      </c>
      <c r="Z4539" s="126">
        <v>44197</v>
      </c>
      <c r="AA4539" s="126">
        <v>44561</v>
      </c>
      <c r="AB4539" t="s">
        <v>38</v>
      </c>
      <c r="AC4539" t="s">
        <v>95</v>
      </c>
      <c r="AD4539" t="s">
        <v>40</v>
      </c>
    </row>
    <row r="4540" spans="1:30" x14ac:dyDescent="0.25">
      <c r="A4540" t="s">
        <v>4663</v>
      </c>
      <c r="B4540" t="s">
        <v>415</v>
      </c>
      <c r="C4540" t="s">
        <v>28</v>
      </c>
      <c r="D4540" t="s">
        <v>29</v>
      </c>
      <c r="E4540" t="s">
        <v>368</v>
      </c>
      <c r="F4540" t="s">
        <v>4629</v>
      </c>
      <c r="G4540" t="s">
        <v>4630</v>
      </c>
      <c r="H4540" t="s">
        <v>6354</v>
      </c>
      <c r="I4540" t="s">
        <v>6154</v>
      </c>
      <c r="J4540" t="s">
        <v>4663</v>
      </c>
      <c r="K4540" t="s">
        <v>90</v>
      </c>
      <c r="L4540" t="s">
        <v>91</v>
      </c>
      <c r="M4540" t="s">
        <v>1213</v>
      </c>
      <c r="N4540" t="s">
        <v>43</v>
      </c>
      <c r="O4540" t="s">
        <v>14544</v>
      </c>
      <c r="P4540" t="s">
        <v>152</v>
      </c>
      <c r="Q4540" t="s">
        <v>75</v>
      </c>
      <c r="R4540" t="s">
        <v>3715</v>
      </c>
      <c r="S4540" t="str">
        <f t="shared" si="66"/>
        <v>RAMOS QUISPE, ELIA LICELY</v>
      </c>
      <c r="T4540" t="s">
        <v>102</v>
      </c>
      <c r="U4540" t="s">
        <v>37</v>
      </c>
      <c r="V4540" t="s">
        <v>49</v>
      </c>
      <c r="W4540" t="s">
        <v>20281</v>
      </c>
      <c r="X4540" s="126">
        <v>29191</v>
      </c>
      <c r="Y4540" t="s">
        <v>3716</v>
      </c>
      <c r="AB4540" t="s">
        <v>38</v>
      </c>
      <c r="AC4540" t="s">
        <v>95</v>
      </c>
      <c r="AD4540" t="s">
        <v>40</v>
      </c>
    </row>
    <row r="4541" spans="1:30" x14ac:dyDescent="0.25">
      <c r="A4541" t="s">
        <v>4665</v>
      </c>
      <c r="B4541" t="s">
        <v>415</v>
      </c>
      <c r="C4541" t="s">
        <v>28</v>
      </c>
      <c r="D4541" t="s">
        <v>29</v>
      </c>
      <c r="E4541" t="s">
        <v>368</v>
      </c>
      <c r="F4541" t="s">
        <v>4629</v>
      </c>
      <c r="G4541" t="s">
        <v>4630</v>
      </c>
      <c r="H4541" t="s">
        <v>6354</v>
      </c>
      <c r="I4541" t="s">
        <v>6154</v>
      </c>
      <c r="J4541" t="s">
        <v>4665</v>
      </c>
      <c r="K4541" t="s">
        <v>90</v>
      </c>
      <c r="L4541" t="s">
        <v>91</v>
      </c>
      <c r="M4541" t="s">
        <v>364</v>
      </c>
      <c r="N4541" t="s">
        <v>43</v>
      </c>
      <c r="O4541" t="s">
        <v>4666</v>
      </c>
      <c r="P4541" t="s">
        <v>4667</v>
      </c>
      <c r="Q4541" t="s">
        <v>132</v>
      </c>
      <c r="R4541" t="s">
        <v>4668</v>
      </c>
      <c r="S4541" t="str">
        <f t="shared" si="66"/>
        <v>CAHUARI VELASQUEZ, ROLANDO HUGO</v>
      </c>
      <c r="T4541" t="s">
        <v>102</v>
      </c>
      <c r="U4541" t="s">
        <v>37</v>
      </c>
      <c r="V4541" t="s">
        <v>49</v>
      </c>
      <c r="W4541" t="s">
        <v>20282</v>
      </c>
      <c r="X4541" s="126">
        <v>27025</v>
      </c>
      <c r="Y4541" t="s">
        <v>4669</v>
      </c>
      <c r="AB4541" t="s">
        <v>38</v>
      </c>
      <c r="AC4541" t="s">
        <v>95</v>
      </c>
      <c r="AD4541" t="s">
        <v>40</v>
      </c>
    </row>
    <row r="4542" spans="1:30" x14ac:dyDescent="0.25">
      <c r="A4542" t="s">
        <v>20283</v>
      </c>
      <c r="B4542" t="s">
        <v>415</v>
      </c>
      <c r="C4542" t="s">
        <v>28</v>
      </c>
      <c r="D4542" t="s">
        <v>29</v>
      </c>
      <c r="E4542" t="s">
        <v>368</v>
      </c>
      <c r="F4542" t="s">
        <v>4629</v>
      </c>
      <c r="G4542" t="s">
        <v>4630</v>
      </c>
      <c r="H4542" t="s">
        <v>6354</v>
      </c>
      <c r="I4542" t="s">
        <v>6154</v>
      </c>
      <c r="J4542" t="s">
        <v>20283</v>
      </c>
      <c r="K4542" t="s">
        <v>773</v>
      </c>
      <c r="L4542" t="s">
        <v>6405</v>
      </c>
      <c r="M4542" t="s">
        <v>16104</v>
      </c>
      <c r="N4542" t="s">
        <v>61</v>
      </c>
      <c r="O4542" t="s">
        <v>16095</v>
      </c>
      <c r="P4542" t="s">
        <v>126</v>
      </c>
      <c r="Q4542" t="s">
        <v>76</v>
      </c>
      <c r="R4542" t="s">
        <v>24160</v>
      </c>
      <c r="S4542" s="189" t="s">
        <v>235</v>
      </c>
      <c r="T4542" t="s">
        <v>775</v>
      </c>
      <c r="U4542" t="s">
        <v>776</v>
      </c>
      <c r="V4542" t="s">
        <v>49</v>
      </c>
      <c r="W4542" t="s">
        <v>24161</v>
      </c>
      <c r="X4542" s="126">
        <v>27425</v>
      </c>
      <c r="Y4542" t="s">
        <v>258</v>
      </c>
      <c r="Z4542" s="126">
        <v>44197</v>
      </c>
      <c r="AA4542" s="126">
        <v>44561</v>
      </c>
      <c r="AB4542" t="s">
        <v>119</v>
      </c>
      <c r="AC4542" t="s">
        <v>777</v>
      </c>
      <c r="AD4542" t="s">
        <v>40</v>
      </c>
    </row>
    <row r="4543" spans="1:30" x14ac:dyDescent="0.25">
      <c r="A4543" t="s">
        <v>4672</v>
      </c>
      <c r="B4543" t="s">
        <v>415</v>
      </c>
      <c r="C4543" t="s">
        <v>28</v>
      </c>
      <c r="D4543" t="s">
        <v>29</v>
      </c>
      <c r="E4543" t="s">
        <v>369</v>
      </c>
      <c r="F4543" t="s">
        <v>4670</v>
      </c>
      <c r="G4543" t="s">
        <v>4671</v>
      </c>
      <c r="H4543" t="s">
        <v>6354</v>
      </c>
      <c r="I4543" t="s">
        <v>6155</v>
      </c>
      <c r="J4543" t="s">
        <v>4672</v>
      </c>
      <c r="K4543" t="s">
        <v>31</v>
      </c>
      <c r="L4543" t="s">
        <v>32</v>
      </c>
      <c r="M4543" t="s">
        <v>33</v>
      </c>
      <c r="N4543" t="s">
        <v>34</v>
      </c>
      <c r="O4543" t="s">
        <v>6560</v>
      </c>
      <c r="P4543" t="s">
        <v>537</v>
      </c>
      <c r="Q4543" t="s">
        <v>273</v>
      </c>
      <c r="R4543" t="s">
        <v>903</v>
      </c>
      <c r="S4543" t="str">
        <f t="shared" si="66"/>
        <v>AQUINO CUTIPA, ALFREDO</v>
      </c>
      <c r="T4543" t="s">
        <v>47</v>
      </c>
      <c r="U4543" t="s">
        <v>37</v>
      </c>
      <c r="V4543" t="s">
        <v>6561</v>
      </c>
      <c r="W4543" t="s">
        <v>20284</v>
      </c>
      <c r="X4543" s="126">
        <v>24607</v>
      </c>
      <c r="Y4543" t="s">
        <v>4673</v>
      </c>
      <c r="Z4543" s="126">
        <v>43374</v>
      </c>
      <c r="AA4543" s="126">
        <v>44834</v>
      </c>
      <c r="AB4543" t="s">
        <v>38</v>
      </c>
      <c r="AC4543" t="s">
        <v>39</v>
      </c>
      <c r="AD4543" t="s">
        <v>40</v>
      </c>
    </row>
    <row r="4544" spans="1:30" x14ac:dyDescent="0.25">
      <c r="B4544" t="s">
        <v>415</v>
      </c>
      <c r="C4544" t="s">
        <v>28</v>
      </c>
      <c r="D4544" t="s">
        <v>29</v>
      </c>
      <c r="E4544" t="s">
        <v>369</v>
      </c>
      <c r="F4544" t="s">
        <v>4670</v>
      </c>
      <c r="G4544" t="s">
        <v>4671</v>
      </c>
      <c r="H4544" t="s">
        <v>6354</v>
      </c>
      <c r="I4544" t="s">
        <v>6155</v>
      </c>
      <c r="J4544" t="s">
        <v>4674</v>
      </c>
      <c r="K4544" t="s">
        <v>31</v>
      </c>
      <c r="L4544" t="s">
        <v>31</v>
      </c>
      <c r="M4544" t="s">
        <v>42</v>
      </c>
      <c r="N4544" t="s">
        <v>61</v>
      </c>
      <c r="O4544" t="s">
        <v>20285</v>
      </c>
      <c r="P4544" t="s">
        <v>133</v>
      </c>
      <c r="Q4544" t="s">
        <v>106</v>
      </c>
      <c r="R4544" t="s">
        <v>24162</v>
      </c>
      <c r="S4544" s="189" t="s">
        <v>235</v>
      </c>
      <c r="T4544" t="s">
        <v>64</v>
      </c>
      <c r="U4544" t="s">
        <v>784</v>
      </c>
      <c r="V4544" t="s">
        <v>49</v>
      </c>
      <c r="W4544" t="s">
        <v>24163</v>
      </c>
      <c r="X4544" s="126">
        <v>27997</v>
      </c>
      <c r="Y4544" t="s">
        <v>24164</v>
      </c>
      <c r="Z4544" s="126">
        <v>44256</v>
      </c>
      <c r="AA4544" s="126">
        <v>44561</v>
      </c>
      <c r="AB4544" t="s">
        <v>302</v>
      </c>
      <c r="AC4544" t="s">
        <v>6628</v>
      </c>
      <c r="AD4544" t="s">
        <v>40</v>
      </c>
    </row>
    <row r="4545" spans="1:30" x14ac:dyDescent="0.25">
      <c r="A4545" t="s">
        <v>4674</v>
      </c>
      <c r="B4545" t="s">
        <v>415</v>
      </c>
      <c r="C4545" t="s">
        <v>28</v>
      </c>
      <c r="D4545" t="s">
        <v>29</v>
      </c>
      <c r="E4545" t="s">
        <v>369</v>
      </c>
      <c r="F4545" t="s">
        <v>4670</v>
      </c>
      <c r="G4545" t="s">
        <v>4671</v>
      </c>
      <c r="H4545" t="s">
        <v>6354</v>
      </c>
      <c r="I4545" t="s">
        <v>6155</v>
      </c>
      <c r="J4545" t="s">
        <v>4674</v>
      </c>
      <c r="K4545" t="s">
        <v>31</v>
      </c>
      <c r="L4545" t="s">
        <v>31</v>
      </c>
      <c r="M4545" t="s">
        <v>2642</v>
      </c>
      <c r="N4545" t="s">
        <v>43</v>
      </c>
      <c r="O4545" t="s">
        <v>4675</v>
      </c>
      <c r="P4545" t="s">
        <v>431</v>
      </c>
      <c r="Q4545" t="s">
        <v>652</v>
      </c>
      <c r="R4545" t="s">
        <v>898</v>
      </c>
      <c r="S4545" t="str">
        <f t="shared" si="66"/>
        <v>CUTIMBO PARILLO, DAMIAN</v>
      </c>
      <c r="T4545" t="s">
        <v>52</v>
      </c>
      <c r="U4545" t="s">
        <v>48</v>
      </c>
      <c r="V4545" t="s">
        <v>2645</v>
      </c>
      <c r="W4545" t="s">
        <v>20286</v>
      </c>
      <c r="X4545" s="126">
        <v>23280</v>
      </c>
      <c r="Y4545" t="s">
        <v>4676</v>
      </c>
      <c r="Z4545" s="126">
        <v>44256</v>
      </c>
      <c r="AA4545" s="126">
        <v>44561</v>
      </c>
      <c r="AB4545" t="s">
        <v>38</v>
      </c>
      <c r="AC4545" t="s">
        <v>39</v>
      </c>
      <c r="AD4545" t="s">
        <v>40</v>
      </c>
    </row>
    <row r="4546" spans="1:30" x14ac:dyDescent="0.25">
      <c r="A4546" t="s">
        <v>4677</v>
      </c>
      <c r="B4546" t="s">
        <v>415</v>
      </c>
      <c r="C4546" t="s">
        <v>28</v>
      </c>
      <c r="D4546" t="s">
        <v>29</v>
      </c>
      <c r="E4546" t="s">
        <v>369</v>
      </c>
      <c r="F4546" t="s">
        <v>4670</v>
      </c>
      <c r="G4546" t="s">
        <v>4671</v>
      </c>
      <c r="H4546" t="s">
        <v>6354</v>
      </c>
      <c r="I4546" t="s">
        <v>6155</v>
      </c>
      <c r="J4546" t="s">
        <v>4677</v>
      </c>
      <c r="K4546" t="s">
        <v>31</v>
      </c>
      <c r="L4546" t="s">
        <v>31</v>
      </c>
      <c r="M4546" t="s">
        <v>42</v>
      </c>
      <c r="N4546" t="s">
        <v>61</v>
      </c>
      <c r="O4546" t="s">
        <v>14545</v>
      </c>
      <c r="P4546" t="s">
        <v>200</v>
      </c>
      <c r="Q4546" t="s">
        <v>106</v>
      </c>
      <c r="R4546" t="s">
        <v>24165</v>
      </c>
      <c r="S4546" s="189" t="s">
        <v>235</v>
      </c>
      <c r="T4546" t="s">
        <v>64</v>
      </c>
      <c r="U4546" t="s">
        <v>48</v>
      </c>
      <c r="V4546" t="s">
        <v>49</v>
      </c>
      <c r="W4546" t="s">
        <v>24166</v>
      </c>
      <c r="X4546" s="126">
        <v>28984</v>
      </c>
      <c r="Y4546" t="s">
        <v>24167</v>
      </c>
      <c r="Z4546" s="126">
        <v>44256</v>
      </c>
      <c r="AA4546" s="126">
        <v>44561</v>
      </c>
      <c r="AB4546" t="s">
        <v>38</v>
      </c>
      <c r="AC4546" t="s">
        <v>6628</v>
      </c>
      <c r="AD4546" t="s">
        <v>40</v>
      </c>
    </row>
    <row r="4547" spans="1:30" x14ac:dyDescent="0.25">
      <c r="A4547" t="s">
        <v>4678</v>
      </c>
      <c r="B4547" t="s">
        <v>415</v>
      </c>
      <c r="C4547" t="s">
        <v>28</v>
      </c>
      <c r="D4547" t="s">
        <v>29</v>
      </c>
      <c r="E4547" t="s">
        <v>369</v>
      </c>
      <c r="F4547" t="s">
        <v>4670</v>
      </c>
      <c r="G4547" t="s">
        <v>4671</v>
      </c>
      <c r="H4547" t="s">
        <v>6354</v>
      </c>
      <c r="I4547" t="s">
        <v>6155</v>
      </c>
      <c r="J4547" t="s">
        <v>4678</v>
      </c>
      <c r="K4547" t="s">
        <v>31</v>
      </c>
      <c r="L4547" t="s">
        <v>31</v>
      </c>
      <c r="M4547" t="s">
        <v>42</v>
      </c>
      <c r="N4547" t="s">
        <v>43</v>
      </c>
      <c r="O4547" t="s">
        <v>15990</v>
      </c>
      <c r="P4547" t="s">
        <v>728</v>
      </c>
      <c r="Q4547" t="s">
        <v>230</v>
      </c>
      <c r="R4547" t="s">
        <v>20289</v>
      </c>
      <c r="S4547" t="str">
        <f t="shared" si="66"/>
        <v>LEON TICONA, GLADYS HELIODORA</v>
      </c>
      <c r="T4547" t="s">
        <v>47</v>
      </c>
      <c r="U4547" t="s">
        <v>48</v>
      </c>
      <c r="V4547" t="s">
        <v>49</v>
      </c>
      <c r="W4547" t="s">
        <v>20287</v>
      </c>
      <c r="X4547" s="126">
        <v>23926</v>
      </c>
      <c r="Y4547" t="s">
        <v>20288</v>
      </c>
      <c r="Z4547" s="126">
        <v>44256</v>
      </c>
      <c r="AB4547" t="s">
        <v>38</v>
      </c>
      <c r="AC4547" t="s">
        <v>39</v>
      </c>
      <c r="AD4547" t="s">
        <v>40</v>
      </c>
    </row>
    <row r="4548" spans="1:30" x14ac:dyDescent="0.25">
      <c r="B4548" t="s">
        <v>415</v>
      </c>
      <c r="C4548" t="s">
        <v>28</v>
      </c>
      <c r="D4548" t="s">
        <v>29</v>
      </c>
      <c r="E4548" t="s">
        <v>369</v>
      </c>
      <c r="F4548" t="s">
        <v>4670</v>
      </c>
      <c r="G4548" t="s">
        <v>4671</v>
      </c>
      <c r="H4548" t="s">
        <v>6354</v>
      </c>
      <c r="I4548" t="s">
        <v>6155</v>
      </c>
      <c r="J4548" t="s">
        <v>4679</v>
      </c>
      <c r="K4548" t="s">
        <v>31</v>
      </c>
      <c r="L4548" t="s">
        <v>31</v>
      </c>
      <c r="M4548" t="s">
        <v>42</v>
      </c>
      <c r="N4548" t="s">
        <v>61</v>
      </c>
      <c r="O4548" t="s">
        <v>20290</v>
      </c>
      <c r="P4548" t="s">
        <v>75</v>
      </c>
      <c r="Q4548" t="s">
        <v>317</v>
      </c>
      <c r="R4548" t="s">
        <v>2526</v>
      </c>
      <c r="S4548" s="189" t="s">
        <v>235</v>
      </c>
      <c r="T4548" t="s">
        <v>64</v>
      </c>
      <c r="U4548" t="s">
        <v>784</v>
      </c>
      <c r="V4548" t="s">
        <v>49</v>
      </c>
      <c r="W4548" t="s">
        <v>24168</v>
      </c>
      <c r="X4548" s="126">
        <v>30651</v>
      </c>
      <c r="Y4548" t="s">
        <v>24169</v>
      </c>
      <c r="Z4548" s="126">
        <v>44256</v>
      </c>
      <c r="AA4548" s="126">
        <v>44561</v>
      </c>
      <c r="AB4548" t="s">
        <v>302</v>
      </c>
      <c r="AC4548" t="s">
        <v>6628</v>
      </c>
      <c r="AD4548" t="s">
        <v>40</v>
      </c>
    </row>
    <row r="4549" spans="1:30" x14ac:dyDescent="0.25">
      <c r="A4549" t="s">
        <v>4679</v>
      </c>
      <c r="B4549" t="s">
        <v>415</v>
      </c>
      <c r="C4549" t="s">
        <v>28</v>
      </c>
      <c r="D4549" t="s">
        <v>29</v>
      </c>
      <c r="E4549" t="s">
        <v>369</v>
      </c>
      <c r="F4549" t="s">
        <v>4670</v>
      </c>
      <c r="G4549" t="s">
        <v>4671</v>
      </c>
      <c r="H4549" t="s">
        <v>6354</v>
      </c>
      <c r="I4549" t="s">
        <v>6155</v>
      </c>
      <c r="J4549" t="s">
        <v>4679</v>
      </c>
      <c r="K4549" t="s">
        <v>31</v>
      </c>
      <c r="L4549" t="s">
        <v>31</v>
      </c>
      <c r="M4549" t="s">
        <v>2549</v>
      </c>
      <c r="N4549" t="s">
        <v>43</v>
      </c>
      <c r="O4549" t="s">
        <v>4680</v>
      </c>
      <c r="P4549" t="s">
        <v>370</v>
      </c>
      <c r="Q4549" t="s">
        <v>45</v>
      </c>
      <c r="R4549" t="s">
        <v>4681</v>
      </c>
      <c r="S4549" t="str">
        <f t="shared" ref="S4549:S4611" si="67">CONCATENATE(P4549," ",Q4549,","," ",R4549)</f>
        <v>RAMIREZ CHOQUEHUANCA, EDWIN MERCEDES</v>
      </c>
      <c r="T4549" t="s">
        <v>36</v>
      </c>
      <c r="U4549" t="s">
        <v>48</v>
      </c>
      <c r="V4549" t="s">
        <v>2550</v>
      </c>
      <c r="W4549" t="s">
        <v>20291</v>
      </c>
      <c r="X4549" s="126">
        <v>24011</v>
      </c>
      <c r="Y4549" t="s">
        <v>4682</v>
      </c>
      <c r="Z4549" s="126">
        <v>44256</v>
      </c>
      <c r="AA4549" s="126">
        <v>44561</v>
      </c>
      <c r="AB4549" t="s">
        <v>38</v>
      </c>
      <c r="AC4549" t="s">
        <v>39</v>
      </c>
      <c r="AD4549" t="s">
        <v>40</v>
      </c>
    </row>
    <row r="4550" spans="1:30" x14ac:dyDescent="0.25">
      <c r="A4550" t="s">
        <v>4683</v>
      </c>
      <c r="B4550" t="s">
        <v>415</v>
      </c>
      <c r="C4550" t="s">
        <v>28</v>
      </c>
      <c r="D4550" t="s">
        <v>29</v>
      </c>
      <c r="E4550" t="s">
        <v>369</v>
      </c>
      <c r="F4550" t="s">
        <v>4670</v>
      </c>
      <c r="G4550" t="s">
        <v>4671</v>
      </c>
      <c r="H4550" t="s">
        <v>6354</v>
      </c>
      <c r="I4550" t="s">
        <v>6155</v>
      </c>
      <c r="J4550" t="s">
        <v>4683</v>
      </c>
      <c r="K4550" t="s">
        <v>31</v>
      </c>
      <c r="L4550" t="s">
        <v>31</v>
      </c>
      <c r="M4550" t="s">
        <v>42</v>
      </c>
      <c r="N4550" t="s">
        <v>61</v>
      </c>
      <c r="O4550" t="s">
        <v>20292</v>
      </c>
      <c r="P4550" t="s">
        <v>538</v>
      </c>
      <c r="Q4550" t="s">
        <v>159</v>
      </c>
      <c r="R4550" t="s">
        <v>24170</v>
      </c>
      <c r="S4550" s="189" t="s">
        <v>235</v>
      </c>
      <c r="T4550" t="s">
        <v>64</v>
      </c>
      <c r="U4550" t="s">
        <v>48</v>
      </c>
      <c r="V4550" t="s">
        <v>49</v>
      </c>
      <c r="W4550" t="s">
        <v>24171</v>
      </c>
      <c r="X4550" s="126">
        <v>30456</v>
      </c>
      <c r="Y4550" t="s">
        <v>24172</v>
      </c>
      <c r="Z4550" s="126">
        <v>44256</v>
      </c>
      <c r="AA4550" s="126">
        <v>44561</v>
      </c>
      <c r="AB4550" t="s">
        <v>38</v>
      </c>
      <c r="AC4550" t="s">
        <v>6628</v>
      </c>
      <c r="AD4550" t="s">
        <v>40</v>
      </c>
    </row>
    <row r="4551" spans="1:30" x14ac:dyDescent="0.25">
      <c r="A4551" t="s">
        <v>4685</v>
      </c>
      <c r="B4551" t="s">
        <v>415</v>
      </c>
      <c r="C4551" t="s">
        <v>28</v>
      </c>
      <c r="D4551" t="s">
        <v>29</v>
      </c>
      <c r="E4551" t="s">
        <v>369</v>
      </c>
      <c r="F4551" t="s">
        <v>4670</v>
      </c>
      <c r="G4551" t="s">
        <v>4671</v>
      </c>
      <c r="H4551" t="s">
        <v>6354</v>
      </c>
      <c r="I4551" t="s">
        <v>6155</v>
      </c>
      <c r="J4551" t="s">
        <v>4685</v>
      </c>
      <c r="K4551" t="s">
        <v>31</v>
      </c>
      <c r="L4551" t="s">
        <v>31</v>
      </c>
      <c r="M4551" t="s">
        <v>42</v>
      </c>
      <c r="N4551" t="s">
        <v>61</v>
      </c>
      <c r="O4551" t="s">
        <v>4686</v>
      </c>
      <c r="P4551" t="s">
        <v>75</v>
      </c>
      <c r="Q4551" t="s">
        <v>106</v>
      </c>
      <c r="R4551" t="s">
        <v>24173</v>
      </c>
      <c r="S4551" s="189" t="s">
        <v>235</v>
      </c>
      <c r="T4551" t="s">
        <v>64</v>
      </c>
      <c r="U4551" t="s">
        <v>48</v>
      </c>
      <c r="V4551" t="s">
        <v>49</v>
      </c>
      <c r="W4551" t="s">
        <v>24174</v>
      </c>
      <c r="X4551" s="126">
        <v>33154</v>
      </c>
      <c r="Y4551" t="s">
        <v>24175</v>
      </c>
      <c r="Z4551" s="126">
        <v>44323</v>
      </c>
      <c r="AA4551" s="126">
        <v>44561</v>
      </c>
      <c r="AB4551" t="s">
        <v>38</v>
      </c>
      <c r="AC4551" t="s">
        <v>6628</v>
      </c>
      <c r="AD4551" t="s">
        <v>40</v>
      </c>
    </row>
    <row r="4552" spans="1:30" x14ac:dyDescent="0.25">
      <c r="A4552" t="s">
        <v>4687</v>
      </c>
      <c r="B4552" t="s">
        <v>415</v>
      </c>
      <c r="C4552" t="s">
        <v>28</v>
      </c>
      <c r="D4552" t="s">
        <v>29</v>
      </c>
      <c r="E4552" t="s">
        <v>369</v>
      </c>
      <c r="F4552" t="s">
        <v>4670</v>
      </c>
      <c r="G4552" t="s">
        <v>4671</v>
      </c>
      <c r="H4552" t="s">
        <v>6354</v>
      </c>
      <c r="I4552" t="s">
        <v>6155</v>
      </c>
      <c r="J4552" t="s">
        <v>4687</v>
      </c>
      <c r="K4552" t="s">
        <v>31</v>
      </c>
      <c r="L4552" t="s">
        <v>31</v>
      </c>
      <c r="M4552" t="s">
        <v>2549</v>
      </c>
      <c r="N4552" t="s">
        <v>43</v>
      </c>
      <c r="O4552" t="s">
        <v>4688</v>
      </c>
      <c r="P4552" t="s">
        <v>4689</v>
      </c>
      <c r="Q4552" t="s">
        <v>933</v>
      </c>
      <c r="R4552" t="s">
        <v>835</v>
      </c>
      <c r="S4552" t="str">
        <f t="shared" si="67"/>
        <v>CHUQUIJA PACCO, DELFINA</v>
      </c>
      <c r="T4552" t="s">
        <v>47</v>
      </c>
      <c r="U4552" t="s">
        <v>48</v>
      </c>
      <c r="V4552" t="s">
        <v>2550</v>
      </c>
      <c r="W4552" t="s">
        <v>20293</v>
      </c>
      <c r="X4552" s="126">
        <v>25079</v>
      </c>
      <c r="Y4552" t="s">
        <v>4690</v>
      </c>
      <c r="Z4552" s="126">
        <v>44256</v>
      </c>
      <c r="AA4552" s="126">
        <v>44561</v>
      </c>
      <c r="AB4552" t="s">
        <v>38</v>
      </c>
      <c r="AC4552" t="s">
        <v>39</v>
      </c>
      <c r="AD4552" t="s">
        <v>40</v>
      </c>
    </row>
    <row r="4553" spans="1:30" x14ac:dyDescent="0.25">
      <c r="B4553" t="s">
        <v>415</v>
      </c>
      <c r="C4553" t="s">
        <v>28</v>
      </c>
      <c r="D4553" t="s">
        <v>29</v>
      </c>
      <c r="E4553" t="s">
        <v>369</v>
      </c>
      <c r="F4553" t="s">
        <v>4670</v>
      </c>
      <c r="G4553" t="s">
        <v>4671</v>
      </c>
      <c r="H4553" t="s">
        <v>6354</v>
      </c>
      <c r="I4553" t="s">
        <v>6155</v>
      </c>
      <c r="J4553" t="s">
        <v>4687</v>
      </c>
      <c r="K4553" t="s">
        <v>31</v>
      </c>
      <c r="L4553" t="s">
        <v>31</v>
      </c>
      <c r="M4553" t="s">
        <v>42</v>
      </c>
      <c r="N4553" t="s">
        <v>61</v>
      </c>
      <c r="O4553" t="s">
        <v>20294</v>
      </c>
      <c r="P4553" t="s">
        <v>728</v>
      </c>
      <c r="Q4553" t="s">
        <v>238</v>
      </c>
      <c r="R4553" t="s">
        <v>24176</v>
      </c>
      <c r="S4553" s="189" t="s">
        <v>235</v>
      </c>
      <c r="T4553" t="s">
        <v>64</v>
      </c>
      <c r="U4553" t="s">
        <v>784</v>
      </c>
      <c r="V4553" t="s">
        <v>49</v>
      </c>
      <c r="W4553" t="s">
        <v>24177</v>
      </c>
      <c r="X4553" s="126">
        <v>32377</v>
      </c>
      <c r="Y4553" t="s">
        <v>24178</v>
      </c>
      <c r="Z4553" s="126">
        <v>44256</v>
      </c>
      <c r="AA4553" s="126">
        <v>44561</v>
      </c>
      <c r="AB4553" t="s">
        <v>302</v>
      </c>
      <c r="AC4553" t="s">
        <v>6628</v>
      </c>
      <c r="AD4553" t="s">
        <v>40</v>
      </c>
    </row>
    <row r="4554" spans="1:30" x14ac:dyDescent="0.25">
      <c r="A4554" t="s">
        <v>4691</v>
      </c>
      <c r="B4554" t="s">
        <v>415</v>
      </c>
      <c r="C4554" t="s">
        <v>28</v>
      </c>
      <c r="D4554" t="s">
        <v>29</v>
      </c>
      <c r="E4554" t="s">
        <v>369</v>
      </c>
      <c r="F4554" t="s">
        <v>4670</v>
      </c>
      <c r="G4554" t="s">
        <v>4671</v>
      </c>
      <c r="H4554" t="s">
        <v>6354</v>
      </c>
      <c r="I4554" t="s">
        <v>6155</v>
      </c>
      <c r="J4554" t="s">
        <v>4691</v>
      </c>
      <c r="K4554" t="s">
        <v>31</v>
      </c>
      <c r="L4554" t="s">
        <v>31</v>
      </c>
      <c r="M4554" t="s">
        <v>42</v>
      </c>
      <c r="N4554" t="s">
        <v>43</v>
      </c>
      <c r="O4554" t="s">
        <v>53</v>
      </c>
      <c r="P4554" t="s">
        <v>362</v>
      </c>
      <c r="Q4554" t="s">
        <v>659</v>
      </c>
      <c r="R4554" t="s">
        <v>1028</v>
      </c>
      <c r="S4554" t="str">
        <f t="shared" si="67"/>
        <v>ESCOBAR RIVERA, WALTER</v>
      </c>
      <c r="T4554" t="s">
        <v>47</v>
      </c>
      <c r="U4554" t="s">
        <v>48</v>
      </c>
      <c r="V4554" t="s">
        <v>49</v>
      </c>
      <c r="W4554" t="s">
        <v>20295</v>
      </c>
      <c r="X4554" s="126">
        <v>25209</v>
      </c>
      <c r="Y4554" t="s">
        <v>4692</v>
      </c>
      <c r="AB4554" t="s">
        <v>38</v>
      </c>
      <c r="AC4554" t="s">
        <v>39</v>
      </c>
      <c r="AD4554" t="s">
        <v>40</v>
      </c>
    </row>
    <row r="4555" spans="1:30" x14ac:dyDescent="0.25">
      <c r="A4555" t="s">
        <v>4693</v>
      </c>
      <c r="B4555" t="s">
        <v>415</v>
      </c>
      <c r="C4555" t="s">
        <v>28</v>
      </c>
      <c r="D4555" t="s">
        <v>29</v>
      </c>
      <c r="E4555" t="s">
        <v>369</v>
      </c>
      <c r="F4555" t="s">
        <v>4670</v>
      </c>
      <c r="G4555" t="s">
        <v>4671</v>
      </c>
      <c r="H4555" t="s">
        <v>6354</v>
      </c>
      <c r="I4555" t="s">
        <v>6155</v>
      </c>
      <c r="J4555" t="s">
        <v>4693</v>
      </c>
      <c r="K4555" t="s">
        <v>31</v>
      </c>
      <c r="L4555" t="s">
        <v>31</v>
      </c>
      <c r="M4555" t="s">
        <v>42</v>
      </c>
      <c r="N4555" t="s">
        <v>43</v>
      </c>
      <c r="O4555" t="s">
        <v>53</v>
      </c>
      <c r="P4555" t="s">
        <v>106</v>
      </c>
      <c r="Q4555" t="s">
        <v>126</v>
      </c>
      <c r="R4555" t="s">
        <v>1429</v>
      </c>
      <c r="S4555" t="str">
        <f t="shared" si="67"/>
        <v>MAMANI FLORES, ENRIQUE</v>
      </c>
      <c r="T4555" t="s">
        <v>52</v>
      </c>
      <c r="U4555" t="s">
        <v>48</v>
      </c>
      <c r="V4555" t="s">
        <v>49</v>
      </c>
      <c r="W4555" t="s">
        <v>20296</v>
      </c>
      <c r="X4555" s="126">
        <v>25765</v>
      </c>
      <c r="Y4555" t="s">
        <v>4694</v>
      </c>
      <c r="AB4555" t="s">
        <v>38</v>
      </c>
      <c r="AC4555" t="s">
        <v>39</v>
      </c>
      <c r="AD4555" t="s">
        <v>40</v>
      </c>
    </row>
    <row r="4556" spans="1:30" x14ac:dyDescent="0.25">
      <c r="A4556" t="s">
        <v>4695</v>
      </c>
      <c r="B4556" t="s">
        <v>415</v>
      </c>
      <c r="C4556" t="s">
        <v>28</v>
      </c>
      <c r="D4556" t="s">
        <v>29</v>
      </c>
      <c r="E4556" t="s">
        <v>369</v>
      </c>
      <c r="F4556" t="s">
        <v>4670</v>
      </c>
      <c r="G4556" t="s">
        <v>4671</v>
      </c>
      <c r="H4556" t="s">
        <v>6354</v>
      </c>
      <c r="I4556" t="s">
        <v>6155</v>
      </c>
      <c r="J4556" t="s">
        <v>4695</v>
      </c>
      <c r="K4556" t="s">
        <v>31</v>
      </c>
      <c r="L4556" t="s">
        <v>31</v>
      </c>
      <c r="M4556" t="s">
        <v>9423</v>
      </c>
      <c r="N4556" t="s">
        <v>43</v>
      </c>
      <c r="O4556" t="s">
        <v>53</v>
      </c>
      <c r="P4556" t="s">
        <v>627</v>
      </c>
      <c r="Q4556" t="s">
        <v>396</v>
      </c>
      <c r="R4556" t="s">
        <v>4696</v>
      </c>
      <c r="S4556" t="str">
        <f t="shared" si="67"/>
        <v>MENENDEZ HANCCO, EDUARDO JULIAN</v>
      </c>
      <c r="T4556" t="s">
        <v>52</v>
      </c>
      <c r="U4556" t="s">
        <v>48</v>
      </c>
      <c r="V4556" t="s">
        <v>49</v>
      </c>
      <c r="W4556" t="s">
        <v>20297</v>
      </c>
      <c r="X4556" s="126">
        <v>20797</v>
      </c>
      <c r="Y4556" t="s">
        <v>4697</v>
      </c>
      <c r="AB4556" t="s">
        <v>38</v>
      </c>
      <c r="AC4556" t="s">
        <v>39</v>
      </c>
      <c r="AD4556" t="s">
        <v>40</v>
      </c>
    </row>
    <row r="4557" spans="1:30" x14ac:dyDescent="0.25">
      <c r="A4557" t="s">
        <v>4698</v>
      </c>
      <c r="B4557" t="s">
        <v>415</v>
      </c>
      <c r="C4557" t="s">
        <v>28</v>
      </c>
      <c r="D4557" t="s">
        <v>29</v>
      </c>
      <c r="E4557" t="s">
        <v>369</v>
      </c>
      <c r="F4557" t="s">
        <v>4670</v>
      </c>
      <c r="G4557" t="s">
        <v>4671</v>
      </c>
      <c r="H4557" t="s">
        <v>6354</v>
      </c>
      <c r="I4557" t="s">
        <v>6155</v>
      </c>
      <c r="J4557" t="s">
        <v>4698</v>
      </c>
      <c r="K4557" t="s">
        <v>31</v>
      </c>
      <c r="L4557" t="s">
        <v>31</v>
      </c>
      <c r="M4557" t="s">
        <v>42</v>
      </c>
      <c r="N4557" t="s">
        <v>43</v>
      </c>
      <c r="O4557" t="s">
        <v>15991</v>
      </c>
      <c r="P4557" t="s">
        <v>289</v>
      </c>
      <c r="Q4557" t="s">
        <v>489</v>
      </c>
      <c r="R4557" t="s">
        <v>14546</v>
      </c>
      <c r="S4557" t="str">
        <f t="shared" si="67"/>
        <v>NINA CENTENO, CLEVER</v>
      </c>
      <c r="T4557" t="s">
        <v>52</v>
      </c>
      <c r="U4557" t="s">
        <v>48</v>
      </c>
      <c r="V4557" t="s">
        <v>49</v>
      </c>
      <c r="W4557" t="s">
        <v>20298</v>
      </c>
      <c r="X4557" s="126">
        <v>27083</v>
      </c>
      <c r="Y4557" t="s">
        <v>15992</v>
      </c>
      <c r="AB4557" t="s">
        <v>38</v>
      </c>
      <c r="AC4557" t="s">
        <v>39</v>
      </c>
      <c r="AD4557" t="s">
        <v>40</v>
      </c>
    </row>
    <row r="4558" spans="1:30" x14ac:dyDescent="0.25">
      <c r="A4558" t="s">
        <v>4700</v>
      </c>
      <c r="B4558" t="s">
        <v>415</v>
      </c>
      <c r="C4558" t="s">
        <v>28</v>
      </c>
      <c r="D4558" t="s">
        <v>29</v>
      </c>
      <c r="E4558" t="s">
        <v>369</v>
      </c>
      <c r="F4558" t="s">
        <v>4670</v>
      </c>
      <c r="G4558" t="s">
        <v>4671</v>
      </c>
      <c r="H4558" t="s">
        <v>6354</v>
      </c>
      <c r="I4558" t="s">
        <v>6155</v>
      </c>
      <c r="J4558" t="s">
        <v>4700</v>
      </c>
      <c r="K4558" t="s">
        <v>31</v>
      </c>
      <c r="L4558" t="s">
        <v>31</v>
      </c>
      <c r="M4558" t="s">
        <v>42</v>
      </c>
      <c r="N4558" t="s">
        <v>61</v>
      </c>
      <c r="O4558" t="s">
        <v>20299</v>
      </c>
      <c r="P4558" t="s">
        <v>24179</v>
      </c>
      <c r="Q4558" t="s">
        <v>106</v>
      </c>
      <c r="R4558" t="s">
        <v>24180</v>
      </c>
      <c r="S4558" s="189" t="s">
        <v>235</v>
      </c>
      <c r="T4558" t="s">
        <v>64</v>
      </c>
      <c r="U4558" t="s">
        <v>48</v>
      </c>
      <c r="V4558" t="s">
        <v>49</v>
      </c>
      <c r="W4558" t="s">
        <v>24181</v>
      </c>
      <c r="X4558" s="126">
        <v>30657</v>
      </c>
      <c r="Y4558" t="s">
        <v>24182</v>
      </c>
      <c r="Z4558" s="126">
        <v>44323</v>
      </c>
      <c r="AA4558" s="126">
        <v>44561</v>
      </c>
      <c r="AB4558" t="s">
        <v>38</v>
      </c>
      <c r="AC4558" t="s">
        <v>6628</v>
      </c>
      <c r="AD4558" t="s">
        <v>40</v>
      </c>
    </row>
    <row r="4559" spans="1:30" x14ac:dyDescent="0.25">
      <c r="A4559" t="s">
        <v>4701</v>
      </c>
      <c r="B4559" t="s">
        <v>415</v>
      </c>
      <c r="C4559" t="s">
        <v>28</v>
      </c>
      <c r="D4559" t="s">
        <v>29</v>
      </c>
      <c r="E4559" t="s">
        <v>369</v>
      </c>
      <c r="F4559" t="s">
        <v>4670</v>
      </c>
      <c r="G4559" t="s">
        <v>4671</v>
      </c>
      <c r="H4559" t="s">
        <v>6354</v>
      </c>
      <c r="I4559" t="s">
        <v>6155</v>
      </c>
      <c r="J4559" t="s">
        <v>4701</v>
      </c>
      <c r="K4559" t="s">
        <v>31</v>
      </c>
      <c r="L4559" t="s">
        <v>31</v>
      </c>
      <c r="M4559" t="s">
        <v>42</v>
      </c>
      <c r="N4559" t="s">
        <v>43</v>
      </c>
      <c r="O4559" t="s">
        <v>53</v>
      </c>
      <c r="P4559" t="s">
        <v>849</v>
      </c>
      <c r="Q4559" t="s">
        <v>237</v>
      </c>
      <c r="R4559" t="s">
        <v>4702</v>
      </c>
      <c r="S4559" t="str">
        <f t="shared" si="67"/>
        <v>PERALTA VASQUEZ, MANUEL EDGAR</v>
      </c>
      <c r="T4559" t="s">
        <v>52</v>
      </c>
      <c r="U4559" t="s">
        <v>48</v>
      </c>
      <c r="V4559" t="s">
        <v>49</v>
      </c>
      <c r="W4559" t="s">
        <v>20300</v>
      </c>
      <c r="X4559" s="126">
        <v>25569</v>
      </c>
      <c r="Y4559" t="s">
        <v>4703</v>
      </c>
      <c r="AB4559" t="s">
        <v>38</v>
      </c>
      <c r="AC4559" t="s">
        <v>39</v>
      </c>
      <c r="AD4559" t="s">
        <v>40</v>
      </c>
    </row>
    <row r="4560" spans="1:30" x14ac:dyDescent="0.25">
      <c r="A4560" t="s">
        <v>4704</v>
      </c>
      <c r="B4560" t="s">
        <v>415</v>
      </c>
      <c r="C4560" t="s">
        <v>28</v>
      </c>
      <c r="D4560" t="s">
        <v>29</v>
      </c>
      <c r="E4560" t="s">
        <v>369</v>
      </c>
      <c r="F4560" t="s">
        <v>4670</v>
      </c>
      <c r="G4560" t="s">
        <v>4671</v>
      </c>
      <c r="H4560" t="s">
        <v>6354</v>
      </c>
      <c r="I4560" t="s">
        <v>6155</v>
      </c>
      <c r="J4560" t="s">
        <v>4704</v>
      </c>
      <c r="K4560" t="s">
        <v>31</v>
      </c>
      <c r="L4560" t="s">
        <v>31</v>
      </c>
      <c r="M4560" t="s">
        <v>42</v>
      </c>
      <c r="N4560" t="s">
        <v>43</v>
      </c>
      <c r="O4560" t="s">
        <v>4705</v>
      </c>
      <c r="P4560" t="s">
        <v>254</v>
      </c>
      <c r="Q4560" t="s">
        <v>103</v>
      </c>
      <c r="R4560" t="s">
        <v>4706</v>
      </c>
      <c r="S4560" t="str">
        <f t="shared" si="67"/>
        <v>SALAS PILCO, BORIS KAREL</v>
      </c>
      <c r="T4560" t="s">
        <v>36</v>
      </c>
      <c r="U4560" t="s">
        <v>48</v>
      </c>
      <c r="V4560" t="s">
        <v>49</v>
      </c>
      <c r="W4560" t="s">
        <v>20301</v>
      </c>
      <c r="X4560" s="126">
        <v>26521</v>
      </c>
      <c r="Y4560" t="s">
        <v>4707</v>
      </c>
      <c r="AB4560" t="s">
        <v>38</v>
      </c>
      <c r="AC4560" t="s">
        <v>39</v>
      </c>
      <c r="AD4560" t="s">
        <v>40</v>
      </c>
    </row>
    <row r="4561" spans="1:30" x14ac:dyDescent="0.25">
      <c r="A4561" t="s">
        <v>4708</v>
      </c>
      <c r="B4561" t="s">
        <v>415</v>
      </c>
      <c r="C4561" t="s">
        <v>28</v>
      </c>
      <c r="D4561" t="s">
        <v>29</v>
      </c>
      <c r="E4561" t="s">
        <v>369</v>
      </c>
      <c r="F4561" t="s">
        <v>4670</v>
      </c>
      <c r="G4561" t="s">
        <v>4671</v>
      </c>
      <c r="H4561" t="s">
        <v>6354</v>
      </c>
      <c r="I4561" t="s">
        <v>6155</v>
      </c>
      <c r="J4561" t="s">
        <v>4708</v>
      </c>
      <c r="K4561" t="s">
        <v>31</v>
      </c>
      <c r="L4561" t="s">
        <v>31</v>
      </c>
      <c r="M4561" t="s">
        <v>42</v>
      </c>
      <c r="N4561" t="s">
        <v>43</v>
      </c>
      <c r="O4561" t="s">
        <v>3976</v>
      </c>
      <c r="P4561" t="s">
        <v>2614</v>
      </c>
      <c r="Q4561" t="s">
        <v>469</v>
      </c>
      <c r="R4561" t="s">
        <v>3421</v>
      </c>
      <c r="S4561" t="str">
        <f t="shared" si="67"/>
        <v>PASACA PAMPA, REBECA</v>
      </c>
      <c r="T4561" t="s">
        <v>64</v>
      </c>
      <c r="U4561" t="s">
        <v>48</v>
      </c>
      <c r="V4561" t="s">
        <v>49</v>
      </c>
      <c r="W4561" t="s">
        <v>20302</v>
      </c>
      <c r="X4561" s="126">
        <v>21540</v>
      </c>
      <c r="Y4561" t="s">
        <v>4709</v>
      </c>
      <c r="AB4561" t="s">
        <v>38</v>
      </c>
      <c r="AC4561" t="s">
        <v>39</v>
      </c>
      <c r="AD4561" t="s">
        <v>40</v>
      </c>
    </row>
    <row r="4562" spans="1:30" x14ac:dyDescent="0.25">
      <c r="A4562" t="s">
        <v>4710</v>
      </c>
      <c r="B4562" t="s">
        <v>415</v>
      </c>
      <c r="C4562" t="s">
        <v>28</v>
      </c>
      <c r="D4562" t="s">
        <v>29</v>
      </c>
      <c r="E4562" t="s">
        <v>369</v>
      </c>
      <c r="F4562" t="s">
        <v>4670</v>
      </c>
      <c r="G4562" t="s">
        <v>4671</v>
      </c>
      <c r="H4562" t="s">
        <v>6354</v>
      </c>
      <c r="I4562" t="s">
        <v>6155</v>
      </c>
      <c r="J4562" t="s">
        <v>4710</v>
      </c>
      <c r="K4562" t="s">
        <v>31</v>
      </c>
      <c r="L4562" t="s">
        <v>31</v>
      </c>
      <c r="M4562" t="s">
        <v>42</v>
      </c>
      <c r="N4562" t="s">
        <v>43</v>
      </c>
      <c r="O4562" t="s">
        <v>114</v>
      </c>
      <c r="P4562" t="s">
        <v>75</v>
      </c>
      <c r="Q4562" t="s">
        <v>75</v>
      </c>
      <c r="R4562" t="s">
        <v>4711</v>
      </c>
      <c r="S4562" t="str">
        <f t="shared" si="67"/>
        <v>QUISPE QUISPE, FLORENCIO PEDRO</v>
      </c>
      <c r="T4562" t="s">
        <v>52</v>
      </c>
      <c r="U4562" t="s">
        <v>48</v>
      </c>
      <c r="V4562" t="s">
        <v>49</v>
      </c>
      <c r="W4562" t="s">
        <v>20303</v>
      </c>
      <c r="X4562" s="126">
        <v>24957</v>
      </c>
      <c r="Y4562" t="s">
        <v>4712</v>
      </c>
      <c r="AB4562" t="s">
        <v>38</v>
      </c>
      <c r="AC4562" t="s">
        <v>39</v>
      </c>
      <c r="AD4562" t="s">
        <v>40</v>
      </c>
    </row>
    <row r="4563" spans="1:30" x14ac:dyDescent="0.25">
      <c r="A4563" t="s">
        <v>14605</v>
      </c>
      <c r="B4563" t="s">
        <v>415</v>
      </c>
      <c r="C4563" t="s">
        <v>28</v>
      </c>
      <c r="D4563" t="s">
        <v>29</v>
      </c>
      <c r="E4563" t="s">
        <v>369</v>
      </c>
      <c r="F4563" t="s">
        <v>4670</v>
      </c>
      <c r="G4563" t="s">
        <v>4671</v>
      </c>
      <c r="H4563" t="s">
        <v>6354</v>
      </c>
      <c r="I4563" t="s">
        <v>6155</v>
      </c>
      <c r="J4563" t="s">
        <v>14605</v>
      </c>
      <c r="K4563" t="s">
        <v>31</v>
      </c>
      <c r="L4563" t="s">
        <v>31</v>
      </c>
      <c r="M4563" t="s">
        <v>42</v>
      </c>
      <c r="N4563" t="s">
        <v>43</v>
      </c>
      <c r="O4563" t="s">
        <v>15848</v>
      </c>
      <c r="P4563" t="s">
        <v>4057</v>
      </c>
      <c r="Q4563" t="s">
        <v>126</v>
      </c>
      <c r="R4563" t="s">
        <v>13001</v>
      </c>
      <c r="S4563" t="str">
        <f t="shared" si="67"/>
        <v>BALCONA FLORES, LUIS ENRIQUE</v>
      </c>
      <c r="T4563" t="s">
        <v>59</v>
      </c>
      <c r="U4563" t="s">
        <v>48</v>
      </c>
      <c r="V4563" t="s">
        <v>49</v>
      </c>
      <c r="W4563" t="s">
        <v>20304</v>
      </c>
      <c r="X4563" s="126">
        <v>24930</v>
      </c>
      <c r="Y4563" t="s">
        <v>20305</v>
      </c>
      <c r="Z4563" s="126">
        <v>44256</v>
      </c>
      <c r="AB4563" t="s">
        <v>38</v>
      </c>
      <c r="AC4563" t="s">
        <v>39</v>
      </c>
      <c r="AD4563" t="s">
        <v>40</v>
      </c>
    </row>
    <row r="4564" spans="1:30" x14ac:dyDescent="0.25">
      <c r="A4564" t="s">
        <v>4713</v>
      </c>
      <c r="B4564" t="s">
        <v>415</v>
      </c>
      <c r="C4564" t="s">
        <v>28</v>
      </c>
      <c r="D4564" t="s">
        <v>29</v>
      </c>
      <c r="E4564" t="s">
        <v>369</v>
      </c>
      <c r="F4564" t="s">
        <v>4670</v>
      </c>
      <c r="G4564" t="s">
        <v>4671</v>
      </c>
      <c r="H4564" t="s">
        <v>6354</v>
      </c>
      <c r="I4564" t="s">
        <v>6155</v>
      </c>
      <c r="J4564" t="s">
        <v>4713</v>
      </c>
      <c r="K4564" t="s">
        <v>31</v>
      </c>
      <c r="L4564" t="s">
        <v>31</v>
      </c>
      <c r="M4564" t="s">
        <v>42</v>
      </c>
      <c r="N4564" t="s">
        <v>43</v>
      </c>
      <c r="O4564" t="s">
        <v>120</v>
      </c>
      <c r="P4564" t="s">
        <v>74</v>
      </c>
      <c r="Q4564" t="s">
        <v>72</v>
      </c>
      <c r="R4564" t="s">
        <v>887</v>
      </c>
      <c r="S4564" t="str">
        <f t="shared" si="67"/>
        <v>HUANCA GUERRA, MARCO ANTONIO</v>
      </c>
      <c r="T4564" t="s">
        <v>64</v>
      </c>
      <c r="U4564" t="s">
        <v>48</v>
      </c>
      <c r="V4564" t="s">
        <v>49</v>
      </c>
      <c r="W4564" t="s">
        <v>20306</v>
      </c>
      <c r="X4564" s="126">
        <v>27372</v>
      </c>
      <c r="Y4564" t="s">
        <v>4714</v>
      </c>
      <c r="AB4564" t="s">
        <v>38</v>
      </c>
      <c r="AC4564" t="s">
        <v>39</v>
      </c>
      <c r="AD4564" t="s">
        <v>40</v>
      </c>
    </row>
    <row r="4565" spans="1:30" x14ac:dyDescent="0.25">
      <c r="A4565" t="s">
        <v>20307</v>
      </c>
      <c r="B4565" t="s">
        <v>415</v>
      </c>
      <c r="C4565" t="s">
        <v>28</v>
      </c>
      <c r="D4565" t="s">
        <v>29</v>
      </c>
      <c r="E4565" t="s">
        <v>369</v>
      </c>
      <c r="F4565" t="s">
        <v>4670</v>
      </c>
      <c r="G4565" t="s">
        <v>4671</v>
      </c>
      <c r="H4565" t="s">
        <v>6354</v>
      </c>
      <c r="I4565" t="s">
        <v>6155</v>
      </c>
      <c r="J4565" t="s">
        <v>20307</v>
      </c>
      <c r="K4565" t="s">
        <v>31</v>
      </c>
      <c r="L4565" t="s">
        <v>31</v>
      </c>
      <c r="M4565" t="s">
        <v>42</v>
      </c>
      <c r="N4565" t="s">
        <v>61</v>
      </c>
      <c r="O4565" t="s">
        <v>18689</v>
      </c>
      <c r="P4565" t="s">
        <v>159</v>
      </c>
      <c r="Q4565" t="s">
        <v>498</v>
      </c>
      <c r="R4565" t="s">
        <v>725</v>
      </c>
      <c r="S4565" s="189" t="s">
        <v>235</v>
      </c>
      <c r="T4565" t="s">
        <v>64</v>
      </c>
      <c r="U4565" t="s">
        <v>860</v>
      </c>
      <c r="V4565" t="s">
        <v>49</v>
      </c>
      <c r="W4565" t="s">
        <v>24183</v>
      </c>
      <c r="X4565" s="126">
        <v>24970</v>
      </c>
      <c r="Y4565" t="s">
        <v>24184</v>
      </c>
      <c r="Z4565" s="126">
        <v>44256</v>
      </c>
      <c r="AA4565" s="126">
        <v>44561</v>
      </c>
      <c r="AB4565" t="s">
        <v>2185</v>
      </c>
      <c r="AC4565" t="s">
        <v>6628</v>
      </c>
      <c r="AD4565" t="s">
        <v>40</v>
      </c>
    </row>
    <row r="4566" spans="1:30" x14ac:dyDescent="0.25">
      <c r="A4566" t="s">
        <v>20308</v>
      </c>
      <c r="B4566" t="s">
        <v>415</v>
      </c>
      <c r="C4566" t="s">
        <v>28</v>
      </c>
      <c r="D4566" t="s">
        <v>29</v>
      </c>
      <c r="E4566" t="s">
        <v>369</v>
      </c>
      <c r="F4566" t="s">
        <v>4670</v>
      </c>
      <c r="G4566" t="s">
        <v>4671</v>
      </c>
      <c r="H4566" t="s">
        <v>6354</v>
      </c>
      <c r="I4566" t="s">
        <v>6155</v>
      </c>
      <c r="J4566" t="s">
        <v>20308</v>
      </c>
      <c r="K4566" t="s">
        <v>31</v>
      </c>
      <c r="L4566" t="s">
        <v>31</v>
      </c>
      <c r="M4566" t="s">
        <v>42</v>
      </c>
      <c r="N4566" t="s">
        <v>61</v>
      </c>
      <c r="O4566" t="s">
        <v>18689</v>
      </c>
      <c r="P4566" t="s">
        <v>972</v>
      </c>
      <c r="Q4566" t="s">
        <v>754</v>
      </c>
      <c r="R4566" t="s">
        <v>24185</v>
      </c>
      <c r="S4566" s="189" t="s">
        <v>235</v>
      </c>
      <c r="T4566" t="s">
        <v>64</v>
      </c>
      <c r="U4566" t="s">
        <v>860</v>
      </c>
      <c r="V4566" t="s">
        <v>49</v>
      </c>
      <c r="W4566" t="s">
        <v>24186</v>
      </c>
      <c r="X4566" s="126">
        <v>32383</v>
      </c>
      <c r="Y4566" t="s">
        <v>24187</v>
      </c>
      <c r="Z4566" s="126">
        <v>44256</v>
      </c>
      <c r="AA4566" s="126">
        <v>44561</v>
      </c>
      <c r="AB4566" t="s">
        <v>2185</v>
      </c>
      <c r="AC4566" t="s">
        <v>6628</v>
      </c>
      <c r="AD4566" t="s">
        <v>40</v>
      </c>
    </row>
    <row r="4567" spans="1:30" x14ac:dyDescent="0.25">
      <c r="A4567" t="s">
        <v>20309</v>
      </c>
      <c r="B4567" t="s">
        <v>415</v>
      </c>
      <c r="C4567" t="s">
        <v>28</v>
      </c>
      <c r="D4567" t="s">
        <v>29</v>
      </c>
      <c r="E4567" t="s">
        <v>369</v>
      </c>
      <c r="F4567" t="s">
        <v>4670</v>
      </c>
      <c r="G4567" t="s">
        <v>4671</v>
      </c>
      <c r="H4567" t="s">
        <v>6354</v>
      </c>
      <c r="I4567" t="s">
        <v>6155</v>
      </c>
      <c r="J4567" t="s">
        <v>20309</v>
      </c>
      <c r="K4567" t="s">
        <v>31</v>
      </c>
      <c r="L4567" t="s">
        <v>31</v>
      </c>
      <c r="M4567" t="s">
        <v>42</v>
      </c>
      <c r="N4567" t="s">
        <v>61</v>
      </c>
      <c r="O4567" t="s">
        <v>18689</v>
      </c>
      <c r="P4567" t="s">
        <v>693</v>
      </c>
      <c r="Q4567" t="s">
        <v>194</v>
      </c>
      <c r="R4567" t="s">
        <v>1022</v>
      </c>
      <c r="S4567" s="189" t="s">
        <v>235</v>
      </c>
      <c r="T4567" t="s">
        <v>64</v>
      </c>
      <c r="U4567" t="s">
        <v>860</v>
      </c>
      <c r="V4567" t="s">
        <v>49</v>
      </c>
      <c r="W4567" t="s">
        <v>24188</v>
      </c>
      <c r="X4567" s="126">
        <v>26179</v>
      </c>
      <c r="Y4567" t="s">
        <v>24189</v>
      </c>
      <c r="Z4567" s="126">
        <v>44256</v>
      </c>
      <c r="AA4567" s="126">
        <v>44561</v>
      </c>
      <c r="AB4567" t="s">
        <v>2185</v>
      </c>
      <c r="AC4567" t="s">
        <v>6628</v>
      </c>
      <c r="AD4567" t="s">
        <v>40</v>
      </c>
    </row>
    <row r="4568" spans="1:30" x14ac:dyDescent="0.25">
      <c r="A4568" t="s">
        <v>20310</v>
      </c>
      <c r="B4568" t="s">
        <v>415</v>
      </c>
      <c r="C4568" t="s">
        <v>28</v>
      </c>
      <c r="D4568" t="s">
        <v>29</v>
      </c>
      <c r="E4568" t="s">
        <v>369</v>
      </c>
      <c r="F4568" t="s">
        <v>4670</v>
      </c>
      <c r="G4568" t="s">
        <v>4671</v>
      </c>
      <c r="H4568" t="s">
        <v>6354</v>
      </c>
      <c r="I4568" t="s">
        <v>6155</v>
      </c>
      <c r="J4568" t="s">
        <v>20310</v>
      </c>
      <c r="K4568" t="s">
        <v>31</v>
      </c>
      <c r="L4568" t="s">
        <v>31</v>
      </c>
      <c r="M4568" t="s">
        <v>42</v>
      </c>
      <c r="N4568" t="s">
        <v>61</v>
      </c>
      <c r="O4568" t="s">
        <v>18689</v>
      </c>
      <c r="P4568" t="s">
        <v>133</v>
      </c>
      <c r="Q4568" t="s">
        <v>106</v>
      </c>
      <c r="R4568" t="s">
        <v>24162</v>
      </c>
      <c r="S4568" s="189" t="s">
        <v>235</v>
      </c>
      <c r="T4568" t="s">
        <v>64</v>
      </c>
      <c r="U4568" t="s">
        <v>784</v>
      </c>
      <c r="V4568" t="s">
        <v>49</v>
      </c>
      <c r="W4568" t="s">
        <v>24163</v>
      </c>
      <c r="X4568" s="126">
        <v>27997</v>
      </c>
      <c r="Y4568" t="s">
        <v>24164</v>
      </c>
      <c r="Z4568" s="126">
        <v>44256</v>
      </c>
      <c r="AA4568" s="126">
        <v>44561</v>
      </c>
      <c r="AB4568" t="s">
        <v>2185</v>
      </c>
      <c r="AC4568" t="s">
        <v>6628</v>
      </c>
      <c r="AD4568" t="s">
        <v>40</v>
      </c>
    </row>
    <row r="4569" spans="1:30" x14ac:dyDescent="0.25">
      <c r="A4569" t="s">
        <v>20311</v>
      </c>
      <c r="B4569" t="s">
        <v>415</v>
      </c>
      <c r="C4569" t="s">
        <v>28</v>
      </c>
      <c r="D4569" t="s">
        <v>29</v>
      </c>
      <c r="E4569" t="s">
        <v>369</v>
      </c>
      <c r="F4569" t="s">
        <v>4670</v>
      </c>
      <c r="G4569" t="s">
        <v>4671</v>
      </c>
      <c r="H4569" t="s">
        <v>6354</v>
      </c>
      <c r="I4569" t="s">
        <v>6155</v>
      </c>
      <c r="J4569" t="s">
        <v>20311</v>
      </c>
      <c r="K4569" t="s">
        <v>31</v>
      </c>
      <c r="L4569" t="s">
        <v>31</v>
      </c>
      <c r="M4569" t="s">
        <v>42</v>
      </c>
      <c r="N4569" t="s">
        <v>61</v>
      </c>
      <c r="O4569" t="s">
        <v>18689</v>
      </c>
      <c r="P4569" t="s">
        <v>728</v>
      </c>
      <c r="Q4569" t="s">
        <v>238</v>
      </c>
      <c r="R4569" t="s">
        <v>24176</v>
      </c>
      <c r="S4569" s="189" t="s">
        <v>235</v>
      </c>
      <c r="T4569" t="s">
        <v>64</v>
      </c>
      <c r="U4569" t="s">
        <v>784</v>
      </c>
      <c r="V4569" t="s">
        <v>49</v>
      </c>
      <c r="W4569" t="s">
        <v>24177</v>
      </c>
      <c r="X4569" s="126">
        <v>32377</v>
      </c>
      <c r="Y4569" t="s">
        <v>24178</v>
      </c>
      <c r="Z4569" s="126">
        <v>44256</v>
      </c>
      <c r="AA4569" s="126">
        <v>44561</v>
      </c>
      <c r="AB4569" t="s">
        <v>2185</v>
      </c>
      <c r="AC4569" t="s">
        <v>6628</v>
      </c>
      <c r="AD4569" t="s">
        <v>40</v>
      </c>
    </row>
    <row r="4570" spans="1:30" x14ac:dyDescent="0.25">
      <c r="A4570" t="s">
        <v>20312</v>
      </c>
      <c r="B4570" t="s">
        <v>415</v>
      </c>
      <c r="C4570" t="s">
        <v>28</v>
      </c>
      <c r="D4570" t="s">
        <v>29</v>
      </c>
      <c r="E4570" t="s">
        <v>369</v>
      </c>
      <c r="F4570" t="s">
        <v>4670</v>
      </c>
      <c r="G4570" t="s">
        <v>4671</v>
      </c>
      <c r="H4570" t="s">
        <v>6354</v>
      </c>
      <c r="I4570" t="s">
        <v>6155</v>
      </c>
      <c r="J4570" t="s">
        <v>20312</v>
      </c>
      <c r="K4570" t="s">
        <v>31</v>
      </c>
      <c r="L4570" t="s">
        <v>31</v>
      </c>
      <c r="M4570" t="s">
        <v>42</v>
      </c>
      <c r="N4570" t="s">
        <v>61</v>
      </c>
      <c r="O4570" t="s">
        <v>18689</v>
      </c>
      <c r="P4570" t="s">
        <v>75</v>
      </c>
      <c r="Q4570" t="s">
        <v>317</v>
      </c>
      <c r="R4570" t="s">
        <v>2526</v>
      </c>
      <c r="S4570" s="189" t="s">
        <v>235</v>
      </c>
      <c r="T4570" t="s">
        <v>64</v>
      </c>
      <c r="U4570" t="s">
        <v>784</v>
      </c>
      <c r="V4570" t="s">
        <v>49</v>
      </c>
      <c r="W4570" t="s">
        <v>24168</v>
      </c>
      <c r="X4570" s="126">
        <v>30651</v>
      </c>
      <c r="Y4570" t="s">
        <v>24169</v>
      </c>
      <c r="Z4570" s="126">
        <v>44256</v>
      </c>
      <c r="AA4570" s="126">
        <v>44561</v>
      </c>
      <c r="AB4570" t="s">
        <v>2185</v>
      </c>
      <c r="AC4570" t="s">
        <v>6628</v>
      </c>
      <c r="AD4570" t="s">
        <v>40</v>
      </c>
    </row>
    <row r="4571" spans="1:30" x14ac:dyDescent="0.25">
      <c r="A4571" t="s">
        <v>4716</v>
      </c>
      <c r="B4571" t="s">
        <v>415</v>
      </c>
      <c r="C4571" t="s">
        <v>28</v>
      </c>
      <c r="D4571" t="s">
        <v>29</v>
      </c>
      <c r="E4571" t="s">
        <v>369</v>
      </c>
      <c r="F4571" t="s">
        <v>4670</v>
      </c>
      <c r="G4571" t="s">
        <v>4671</v>
      </c>
      <c r="H4571" t="s">
        <v>6354</v>
      </c>
      <c r="I4571" t="s">
        <v>6155</v>
      </c>
      <c r="J4571" t="s">
        <v>4716</v>
      </c>
      <c r="K4571" t="s">
        <v>31</v>
      </c>
      <c r="L4571" t="s">
        <v>77</v>
      </c>
      <c r="M4571" t="s">
        <v>77</v>
      </c>
      <c r="N4571" t="s">
        <v>61</v>
      </c>
      <c r="O4571" t="s">
        <v>4717</v>
      </c>
      <c r="P4571" t="s">
        <v>106</v>
      </c>
      <c r="Q4571" t="s">
        <v>24190</v>
      </c>
      <c r="R4571" t="s">
        <v>24191</v>
      </c>
      <c r="S4571" s="189" t="s">
        <v>235</v>
      </c>
      <c r="T4571" t="s">
        <v>41</v>
      </c>
      <c r="U4571" t="s">
        <v>48</v>
      </c>
      <c r="V4571" t="s">
        <v>49</v>
      </c>
      <c r="W4571" t="s">
        <v>24192</v>
      </c>
      <c r="X4571" s="126">
        <v>32345</v>
      </c>
      <c r="Y4571" t="s">
        <v>24193</v>
      </c>
      <c r="Z4571" s="126">
        <v>44256</v>
      </c>
      <c r="AA4571" s="126">
        <v>44561</v>
      </c>
      <c r="AB4571" t="s">
        <v>38</v>
      </c>
      <c r="AC4571" t="s">
        <v>80</v>
      </c>
      <c r="AD4571" t="s">
        <v>40</v>
      </c>
    </row>
    <row r="4572" spans="1:30" x14ac:dyDescent="0.25">
      <c r="A4572" t="s">
        <v>4718</v>
      </c>
      <c r="B4572" t="s">
        <v>415</v>
      </c>
      <c r="C4572" t="s">
        <v>28</v>
      </c>
      <c r="D4572" t="s">
        <v>29</v>
      </c>
      <c r="E4572" t="s">
        <v>369</v>
      </c>
      <c r="F4572" t="s">
        <v>4670</v>
      </c>
      <c r="G4572" t="s">
        <v>4671</v>
      </c>
      <c r="H4572" t="s">
        <v>6354</v>
      </c>
      <c r="I4572" t="s">
        <v>6155</v>
      </c>
      <c r="J4572" t="s">
        <v>4718</v>
      </c>
      <c r="K4572" t="s">
        <v>90</v>
      </c>
      <c r="L4572" t="s">
        <v>720</v>
      </c>
      <c r="M4572" t="s">
        <v>817</v>
      </c>
      <c r="N4572" t="s">
        <v>43</v>
      </c>
      <c r="O4572" t="s">
        <v>4719</v>
      </c>
      <c r="P4572" t="s">
        <v>499</v>
      </c>
      <c r="Q4572" t="s">
        <v>792</v>
      </c>
      <c r="R4572" t="s">
        <v>567</v>
      </c>
      <c r="S4572" t="str">
        <f t="shared" si="67"/>
        <v>HOLGUIN SANCHO, ALEJANDRINA</v>
      </c>
      <c r="T4572" t="s">
        <v>192</v>
      </c>
      <c r="U4572" t="s">
        <v>37</v>
      </c>
      <c r="V4572" t="s">
        <v>49</v>
      </c>
      <c r="W4572" t="s">
        <v>20313</v>
      </c>
      <c r="X4572" s="126">
        <v>21387</v>
      </c>
      <c r="Y4572" t="s">
        <v>4720</v>
      </c>
      <c r="AB4572" t="s">
        <v>38</v>
      </c>
      <c r="AC4572" t="s">
        <v>95</v>
      </c>
      <c r="AD4572" t="s">
        <v>40</v>
      </c>
    </row>
    <row r="4573" spans="1:30" x14ac:dyDescent="0.25">
      <c r="A4573" t="s">
        <v>4721</v>
      </c>
      <c r="B4573" t="s">
        <v>415</v>
      </c>
      <c r="C4573" t="s">
        <v>28</v>
      </c>
      <c r="D4573" t="s">
        <v>29</v>
      </c>
      <c r="E4573" t="s">
        <v>369</v>
      </c>
      <c r="F4573" t="s">
        <v>4670</v>
      </c>
      <c r="G4573" t="s">
        <v>4671</v>
      </c>
      <c r="H4573" t="s">
        <v>6354</v>
      </c>
      <c r="I4573" t="s">
        <v>6155</v>
      </c>
      <c r="J4573" t="s">
        <v>4721</v>
      </c>
      <c r="K4573" t="s">
        <v>90</v>
      </c>
      <c r="L4573" t="s">
        <v>91</v>
      </c>
      <c r="M4573" t="s">
        <v>364</v>
      </c>
      <c r="N4573" t="s">
        <v>43</v>
      </c>
      <c r="O4573" t="s">
        <v>4722</v>
      </c>
      <c r="P4573" t="s">
        <v>138</v>
      </c>
      <c r="Q4573" t="s">
        <v>865</v>
      </c>
      <c r="R4573" t="s">
        <v>4723</v>
      </c>
      <c r="S4573" t="str">
        <f t="shared" si="67"/>
        <v>GONZALES LARUTA, JUAN ALFREDO</v>
      </c>
      <c r="T4573" t="s">
        <v>447</v>
      </c>
      <c r="U4573" t="s">
        <v>37</v>
      </c>
      <c r="V4573" t="s">
        <v>49</v>
      </c>
      <c r="W4573" t="s">
        <v>20314</v>
      </c>
      <c r="X4573" s="126">
        <v>23551</v>
      </c>
      <c r="Y4573" t="s">
        <v>4724</v>
      </c>
      <c r="AB4573" t="s">
        <v>38</v>
      </c>
      <c r="AC4573" t="s">
        <v>95</v>
      </c>
      <c r="AD4573" t="s">
        <v>40</v>
      </c>
    </row>
    <row r="4574" spans="1:30" x14ac:dyDescent="0.25">
      <c r="A4574" t="s">
        <v>4725</v>
      </c>
      <c r="B4574" t="s">
        <v>415</v>
      </c>
      <c r="C4574" t="s">
        <v>28</v>
      </c>
      <c r="D4574" t="s">
        <v>29</v>
      </c>
      <c r="E4574" t="s">
        <v>369</v>
      </c>
      <c r="F4574" t="s">
        <v>4670</v>
      </c>
      <c r="G4574" t="s">
        <v>4671</v>
      </c>
      <c r="H4574" t="s">
        <v>6354</v>
      </c>
      <c r="I4574" t="s">
        <v>6155</v>
      </c>
      <c r="J4574" t="s">
        <v>4725</v>
      </c>
      <c r="K4574" t="s">
        <v>90</v>
      </c>
      <c r="L4574" t="s">
        <v>91</v>
      </c>
      <c r="M4574" t="s">
        <v>364</v>
      </c>
      <c r="N4574" t="s">
        <v>43</v>
      </c>
      <c r="O4574" t="s">
        <v>4726</v>
      </c>
      <c r="P4574" t="s">
        <v>6501</v>
      </c>
      <c r="Q4574" t="s">
        <v>76</v>
      </c>
      <c r="R4574" t="s">
        <v>4727</v>
      </c>
      <c r="S4574" t="str">
        <f t="shared" si="67"/>
        <v>BELIZARIO CONDORI, PRIMO FELICIANO</v>
      </c>
      <c r="T4574" t="s">
        <v>102</v>
      </c>
      <c r="U4574" t="s">
        <v>37</v>
      </c>
      <c r="V4574" t="s">
        <v>49</v>
      </c>
      <c r="W4574" t="s">
        <v>20315</v>
      </c>
      <c r="X4574" s="126">
        <v>23902</v>
      </c>
      <c r="Y4574" t="s">
        <v>4728</v>
      </c>
      <c r="AB4574" t="s">
        <v>38</v>
      </c>
      <c r="AC4574" t="s">
        <v>95</v>
      </c>
      <c r="AD4574" t="s">
        <v>40</v>
      </c>
    </row>
    <row r="4575" spans="1:30" x14ac:dyDescent="0.25">
      <c r="A4575" t="s">
        <v>20316</v>
      </c>
      <c r="B4575" t="s">
        <v>415</v>
      </c>
      <c r="C4575" t="s">
        <v>28</v>
      </c>
      <c r="D4575" t="s">
        <v>29</v>
      </c>
      <c r="E4575" t="s">
        <v>369</v>
      </c>
      <c r="F4575" t="s">
        <v>4670</v>
      </c>
      <c r="G4575" t="s">
        <v>4671</v>
      </c>
      <c r="H4575" t="s">
        <v>6354</v>
      </c>
      <c r="I4575" t="s">
        <v>6155</v>
      </c>
      <c r="J4575" t="s">
        <v>20316</v>
      </c>
      <c r="K4575" t="s">
        <v>773</v>
      </c>
      <c r="L4575" t="s">
        <v>6405</v>
      </c>
      <c r="M4575" t="s">
        <v>16104</v>
      </c>
      <c r="N4575" t="s">
        <v>61</v>
      </c>
      <c r="O4575" t="s">
        <v>16095</v>
      </c>
      <c r="P4575" t="s">
        <v>78</v>
      </c>
      <c r="Q4575" t="s">
        <v>612</v>
      </c>
      <c r="R4575" t="s">
        <v>24154</v>
      </c>
      <c r="S4575" s="189" t="s">
        <v>235</v>
      </c>
      <c r="T4575" t="s">
        <v>775</v>
      </c>
      <c r="U4575" t="s">
        <v>776</v>
      </c>
      <c r="V4575" t="s">
        <v>49</v>
      </c>
      <c r="W4575" t="s">
        <v>24194</v>
      </c>
      <c r="X4575" s="126">
        <v>28962</v>
      </c>
      <c r="Y4575" t="s">
        <v>258</v>
      </c>
      <c r="Z4575" s="126">
        <v>44197</v>
      </c>
      <c r="AA4575" s="126">
        <v>44561</v>
      </c>
      <c r="AB4575" t="s">
        <v>119</v>
      </c>
      <c r="AC4575" t="s">
        <v>777</v>
      </c>
      <c r="AD4575" t="s">
        <v>40</v>
      </c>
    </row>
    <row r="4576" spans="1:30" x14ac:dyDescent="0.25">
      <c r="A4576" t="s">
        <v>20317</v>
      </c>
      <c r="B4576" t="s">
        <v>415</v>
      </c>
      <c r="C4576" t="s">
        <v>28</v>
      </c>
      <c r="D4576" t="s">
        <v>29</v>
      </c>
      <c r="E4576" t="s">
        <v>369</v>
      </c>
      <c r="F4576" t="s">
        <v>4670</v>
      </c>
      <c r="G4576" t="s">
        <v>4671</v>
      </c>
      <c r="H4576" t="s">
        <v>6354</v>
      </c>
      <c r="I4576" t="s">
        <v>6155</v>
      </c>
      <c r="J4576" t="s">
        <v>20317</v>
      </c>
      <c r="K4576" t="s">
        <v>773</v>
      </c>
      <c r="L4576" t="s">
        <v>6405</v>
      </c>
      <c r="M4576" t="s">
        <v>16109</v>
      </c>
      <c r="N4576" t="s">
        <v>61</v>
      </c>
      <c r="O4576" t="s">
        <v>16110</v>
      </c>
      <c r="P4576" t="s">
        <v>791</v>
      </c>
      <c r="Q4576" t="s">
        <v>159</v>
      </c>
      <c r="R4576" t="s">
        <v>24195</v>
      </c>
      <c r="S4576" s="189" t="s">
        <v>235</v>
      </c>
      <c r="T4576" t="s">
        <v>775</v>
      </c>
      <c r="U4576" t="s">
        <v>776</v>
      </c>
      <c r="V4576" t="s">
        <v>49</v>
      </c>
      <c r="W4576" t="s">
        <v>24196</v>
      </c>
      <c r="X4576" s="126">
        <v>34011</v>
      </c>
      <c r="Y4576" t="s">
        <v>24197</v>
      </c>
      <c r="Z4576" s="126">
        <v>44409</v>
      </c>
      <c r="AA4576" s="126">
        <v>44561</v>
      </c>
      <c r="AB4576" t="s">
        <v>119</v>
      </c>
      <c r="AC4576" t="s">
        <v>777</v>
      </c>
      <c r="AD4576" t="s">
        <v>40</v>
      </c>
    </row>
    <row r="4577" spans="1:30" x14ac:dyDescent="0.25">
      <c r="A4577" t="s">
        <v>20318</v>
      </c>
      <c r="B4577" t="s">
        <v>415</v>
      </c>
      <c r="C4577" t="s">
        <v>28</v>
      </c>
      <c r="D4577" t="s">
        <v>29</v>
      </c>
      <c r="E4577" t="s">
        <v>369</v>
      </c>
      <c r="F4577" t="s">
        <v>4670</v>
      </c>
      <c r="G4577" t="s">
        <v>4671</v>
      </c>
      <c r="H4577" t="s">
        <v>6354</v>
      </c>
      <c r="I4577" t="s">
        <v>6155</v>
      </c>
      <c r="J4577" t="s">
        <v>20318</v>
      </c>
      <c r="K4577" t="s">
        <v>773</v>
      </c>
      <c r="L4577" t="s">
        <v>6405</v>
      </c>
      <c r="M4577" t="s">
        <v>16113</v>
      </c>
      <c r="N4577" t="s">
        <v>61</v>
      </c>
      <c r="O4577" t="s">
        <v>16110</v>
      </c>
      <c r="P4577" t="s">
        <v>341</v>
      </c>
      <c r="Q4577" t="s">
        <v>574</v>
      </c>
      <c r="R4577" t="s">
        <v>24198</v>
      </c>
      <c r="S4577" s="189" t="s">
        <v>235</v>
      </c>
      <c r="T4577" t="s">
        <v>775</v>
      </c>
      <c r="U4577" t="s">
        <v>776</v>
      </c>
      <c r="V4577" t="s">
        <v>49</v>
      </c>
      <c r="W4577" t="s">
        <v>24199</v>
      </c>
      <c r="X4577" s="126">
        <v>34831</v>
      </c>
      <c r="Y4577" t="s">
        <v>24200</v>
      </c>
      <c r="Z4577" s="126">
        <v>44333</v>
      </c>
      <c r="AA4577" s="126">
        <v>44561</v>
      </c>
      <c r="AB4577" t="s">
        <v>119</v>
      </c>
      <c r="AC4577" t="s">
        <v>777</v>
      </c>
      <c r="AD4577" t="s">
        <v>40</v>
      </c>
    </row>
    <row r="4578" spans="1:30" x14ac:dyDescent="0.25">
      <c r="A4578" t="s">
        <v>4731</v>
      </c>
      <c r="B4578" t="s">
        <v>415</v>
      </c>
      <c r="C4578" t="s">
        <v>28</v>
      </c>
      <c r="D4578" t="s">
        <v>29</v>
      </c>
      <c r="E4578" t="s">
        <v>368</v>
      </c>
      <c r="F4578" t="s">
        <v>4729</v>
      </c>
      <c r="G4578" t="s">
        <v>4730</v>
      </c>
      <c r="H4578" t="s">
        <v>6354</v>
      </c>
      <c r="I4578" t="s">
        <v>6153</v>
      </c>
      <c r="J4578" t="s">
        <v>4731</v>
      </c>
      <c r="K4578" t="s">
        <v>31</v>
      </c>
      <c r="L4578" t="s">
        <v>32</v>
      </c>
      <c r="M4578" t="s">
        <v>33</v>
      </c>
      <c r="N4578" t="s">
        <v>34</v>
      </c>
      <c r="O4578" t="s">
        <v>6611</v>
      </c>
      <c r="P4578" t="s">
        <v>133</v>
      </c>
      <c r="Q4578" t="s">
        <v>106</v>
      </c>
      <c r="R4578" t="s">
        <v>4732</v>
      </c>
      <c r="S4578" t="str">
        <f t="shared" si="67"/>
        <v>CRUZ MAMANI, RICARDO GUILLERMO</v>
      </c>
      <c r="T4578" t="s">
        <v>59</v>
      </c>
      <c r="U4578" t="s">
        <v>37</v>
      </c>
      <c r="V4578" t="s">
        <v>6613</v>
      </c>
      <c r="W4578" t="s">
        <v>20319</v>
      </c>
      <c r="X4578" s="126">
        <v>25400</v>
      </c>
      <c r="Y4578" t="s">
        <v>4733</v>
      </c>
      <c r="Z4578" s="126">
        <v>43525</v>
      </c>
      <c r="AA4578" s="126">
        <v>44985</v>
      </c>
      <c r="AB4578" t="s">
        <v>38</v>
      </c>
      <c r="AC4578" t="s">
        <v>39</v>
      </c>
      <c r="AD4578" t="s">
        <v>40</v>
      </c>
    </row>
    <row r="4579" spans="1:30" x14ac:dyDescent="0.25">
      <c r="A4579" t="s">
        <v>4734</v>
      </c>
      <c r="B4579" t="s">
        <v>415</v>
      </c>
      <c r="C4579" t="s">
        <v>28</v>
      </c>
      <c r="D4579" t="s">
        <v>29</v>
      </c>
      <c r="E4579" t="s">
        <v>368</v>
      </c>
      <c r="F4579" t="s">
        <v>4729</v>
      </c>
      <c r="G4579" t="s">
        <v>4730</v>
      </c>
      <c r="H4579" t="s">
        <v>6354</v>
      </c>
      <c r="I4579" t="s">
        <v>6153</v>
      </c>
      <c r="J4579" t="s">
        <v>4734</v>
      </c>
      <c r="K4579" t="s">
        <v>31</v>
      </c>
      <c r="L4579" t="s">
        <v>31</v>
      </c>
      <c r="M4579" t="s">
        <v>42</v>
      </c>
      <c r="N4579" t="s">
        <v>43</v>
      </c>
      <c r="O4579" t="s">
        <v>4735</v>
      </c>
      <c r="P4579" t="s">
        <v>514</v>
      </c>
      <c r="Q4579" t="s">
        <v>341</v>
      </c>
      <c r="R4579" t="s">
        <v>4736</v>
      </c>
      <c r="S4579" t="str">
        <f t="shared" si="67"/>
        <v>ESCALANTE GUTIERREZ, VICENTE FREDDY</v>
      </c>
      <c r="T4579" t="s">
        <v>47</v>
      </c>
      <c r="U4579" t="s">
        <v>48</v>
      </c>
      <c r="V4579" t="s">
        <v>49</v>
      </c>
      <c r="W4579" t="s">
        <v>20320</v>
      </c>
      <c r="X4579" s="126">
        <v>25008</v>
      </c>
      <c r="Y4579" t="s">
        <v>4737</v>
      </c>
      <c r="AB4579" t="s">
        <v>38</v>
      </c>
      <c r="AC4579" t="s">
        <v>39</v>
      </c>
      <c r="AD4579" t="s">
        <v>40</v>
      </c>
    </row>
    <row r="4580" spans="1:30" x14ac:dyDescent="0.25">
      <c r="A4580" t="s">
        <v>4738</v>
      </c>
      <c r="B4580" t="s">
        <v>415</v>
      </c>
      <c r="C4580" t="s">
        <v>28</v>
      </c>
      <c r="D4580" t="s">
        <v>29</v>
      </c>
      <c r="E4580" t="s">
        <v>368</v>
      </c>
      <c r="F4580" t="s">
        <v>4729</v>
      </c>
      <c r="G4580" t="s">
        <v>4730</v>
      </c>
      <c r="H4580" t="s">
        <v>6354</v>
      </c>
      <c r="I4580" t="s">
        <v>6153</v>
      </c>
      <c r="J4580" t="s">
        <v>4738</v>
      </c>
      <c r="K4580" t="s">
        <v>31</v>
      </c>
      <c r="L4580" t="s">
        <v>31</v>
      </c>
      <c r="M4580" t="s">
        <v>42</v>
      </c>
      <c r="N4580" t="s">
        <v>43</v>
      </c>
      <c r="O4580" t="s">
        <v>4739</v>
      </c>
      <c r="P4580" t="s">
        <v>159</v>
      </c>
      <c r="Q4580" t="s">
        <v>744</v>
      </c>
      <c r="R4580" t="s">
        <v>4740</v>
      </c>
      <c r="S4580" t="str">
        <f t="shared" si="67"/>
        <v>CHURA ABARCA, WENCESLAO</v>
      </c>
      <c r="T4580" t="s">
        <v>64</v>
      </c>
      <c r="U4580" t="s">
        <v>48</v>
      </c>
      <c r="V4580" t="s">
        <v>49</v>
      </c>
      <c r="W4580" t="s">
        <v>20321</v>
      </c>
      <c r="X4580" s="126">
        <v>22917</v>
      </c>
      <c r="Y4580" t="s">
        <v>4741</v>
      </c>
      <c r="AB4580" t="s">
        <v>38</v>
      </c>
      <c r="AC4580" t="s">
        <v>39</v>
      </c>
      <c r="AD4580" t="s">
        <v>40</v>
      </c>
    </row>
    <row r="4581" spans="1:30" x14ac:dyDescent="0.25">
      <c r="A4581" t="s">
        <v>4742</v>
      </c>
      <c r="B4581" t="s">
        <v>415</v>
      </c>
      <c r="C4581" t="s">
        <v>28</v>
      </c>
      <c r="D4581" t="s">
        <v>29</v>
      </c>
      <c r="E4581" t="s">
        <v>368</v>
      </c>
      <c r="F4581" t="s">
        <v>4729</v>
      </c>
      <c r="G4581" t="s">
        <v>4730</v>
      </c>
      <c r="H4581" t="s">
        <v>6354</v>
      </c>
      <c r="I4581" t="s">
        <v>6153</v>
      </c>
      <c r="J4581" t="s">
        <v>4742</v>
      </c>
      <c r="K4581" t="s">
        <v>31</v>
      </c>
      <c r="L4581" t="s">
        <v>31</v>
      </c>
      <c r="M4581" t="s">
        <v>42</v>
      </c>
      <c r="N4581" t="s">
        <v>43</v>
      </c>
      <c r="O4581" t="s">
        <v>4743</v>
      </c>
      <c r="P4581" t="s">
        <v>294</v>
      </c>
      <c r="Q4581" t="s">
        <v>8135</v>
      </c>
      <c r="R4581" t="s">
        <v>15993</v>
      </c>
      <c r="S4581" t="str">
        <f t="shared" si="67"/>
        <v>FIGUEROA CUPE, LIDIA LUZ</v>
      </c>
      <c r="T4581" t="s">
        <v>59</v>
      </c>
      <c r="U4581" t="s">
        <v>48</v>
      </c>
      <c r="V4581" t="s">
        <v>49</v>
      </c>
      <c r="W4581" t="s">
        <v>20322</v>
      </c>
      <c r="X4581" s="126">
        <v>25121</v>
      </c>
      <c r="Y4581" t="s">
        <v>15994</v>
      </c>
      <c r="AB4581" t="s">
        <v>38</v>
      </c>
      <c r="AC4581" t="s">
        <v>39</v>
      </c>
      <c r="AD4581" t="s">
        <v>40</v>
      </c>
    </row>
    <row r="4582" spans="1:30" x14ac:dyDescent="0.25">
      <c r="A4582" t="s">
        <v>4746</v>
      </c>
      <c r="B4582" t="s">
        <v>415</v>
      </c>
      <c r="C4582" t="s">
        <v>28</v>
      </c>
      <c r="D4582" t="s">
        <v>29</v>
      </c>
      <c r="E4582" t="s">
        <v>368</v>
      </c>
      <c r="F4582" t="s">
        <v>4729</v>
      </c>
      <c r="G4582" t="s">
        <v>4730</v>
      </c>
      <c r="H4582" t="s">
        <v>6354</v>
      </c>
      <c r="I4582" t="s">
        <v>6153</v>
      </c>
      <c r="J4582" t="s">
        <v>4746</v>
      </c>
      <c r="K4582" t="s">
        <v>31</v>
      </c>
      <c r="L4582" t="s">
        <v>31</v>
      </c>
      <c r="M4582" t="s">
        <v>42</v>
      </c>
      <c r="N4582" t="s">
        <v>43</v>
      </c>
      <c r="O4582" t="s">
        <v>53</v>
      </c>
      <c r="P4582" t="s">
        <v>106</v>
      </c>
      <c r="Q4582" t="s">
        <v>378</v>
      </c>
      <c r="R4582" t="s">
        <v>4747</v>
      </c>
      <c r="S4582" t="str">
        <f t="shared" si="67"/>
        <v>MAMANI CURASI, ERNESTO EDGAR</v>
      </c>
      <c r="T4582" t="s">
        <v>64</v>
      </c>
      <c r="U4582" t="s">
        <v>48</v>
      </c>
      <c r="V4582" t="s">
        <v>49</v>
      </c>
      <c r="W4582" t="s">
        <v>20323</v>
      </c>
      <c r="X4582" s="126">
        <v>22851</v>
      </c>
      <c r="Y4582" t="s">
        <v>4748</v>
      </c>
      <c r="AB4582" t="s">
        <v>38</v>
      </c>
      <c r="AC4582" t="s">
        <v>39</v>
      </c>
      <c r="AD4582" t="s">
        <v>40</v>
      </c>
    </row>
    <row r="4583" spans="1:30" x14ac:dyDescent="0.25">
      <c r="A4583" t="s">
        <v>4749</v>
      </c>
      <c r="B4583" t="s">
        <v>415</v>
      </c>
      <c r="C4583" t="s">
        <v>28</v>
      </c>
      <c r="D4583" t="s">
        <v>29</v>
      </c>
      <c r="E4583" t="s">
        <v>368</v>
      </c>
      <c r="F4583" t="s">
        <v>4729</v>
      </c>
      <c r="G4583" t="s">
        <v>4730</v>
      </c>
      <c r="H4583" t="s">
        <v>6354</v>
      </c>
      <c r="I4583" t="s">
        <v>6153</v>
      </c>
      <c r="J4583" t="s">
        <v>4749</v>
      </c>
      <c r="K4583" t="s">
        <v>31</v>
      </c>
      <c r="L4583" t="s">
        <v>31</v>
      </c>
      <c r="M4583" t="s">
        <v>42</v>
      </c>
      <c r="N4583" t="s">
        <v>43</v>
      </c>
      <c r="O4583" t="s">
        <v>4750</v>
      </c>
      <c r="P4583" t="s">
        <v>85</v>
      </c>
      <c r="Q4583" t="s">
        <v>261</v>
      </c>
      <c r="R4583" t="s">
        <v>4751</v>
      </c>
      <c r="S4583" t="str">
        <f t="shared" si="67"/>
        <v>CACERES LINO, LUIS EFRAIN</v>
      </c>
      <c r="T4583" t="s">
        <v>47</v>
      </c>
      <c r="U4583" t="s">
        <v>48</v>
      </c>
      <c r="V4583" t="s">
        <v>49</v>
      </c>
      <c r="W4583" t="s">
        <v>20324</v>
      </c>
      <c r="X4583" s="126">
        <v>24681</v>
      </c>
      <c r="Y4583" t="s">
        <v>4752</v>
      </c>
      <c r="AB4583" t="s">
        <v>38</v>
      </c>
      <c r="AC4583" t="s">
        <v>39</v>
      </c>
      <c r="AD4583" t="s">
        <v>40</v>
      </c>
    </row>
    <row r="4584" spans="1:30" x14ac:dyDescent="0.25">
      <c r="A4584" t="s">
        <v>4753</v>
      </c>
      <c r="B4584" t="s">
        <v>415</v>
      </c>
      <c r="C4584" t="s">
        <v>28</v>
      </c>
      <c r="D4584" t="s">
        <v>29</v>
      </c>
      <c r="E4584" t="s">
        <v>368</v>
      </c>
      <c r="F4584" t="s">
        <v>4729</v>
      </c>
      <c r="G4584" t="s">
        <v>4730</v>
      </c>
      <c r="H4584" t="s">
        <v>6354</v>
      </c>
      <c r="I4584" t="s">
        <v>6153</v>
      </c>
      <c r="J4584" t="s">
        <v>4753</v>
      </c>
      <c r="K4584" t="s">
        <v>31</v>
      </c>
      <c r="L4584" t="s">
        <v>31</v>
      </c>
      <c r="M4584" t="s">
        <v>42</v>
      </c>
      <c r="N4584" t="s">
        <v>43</v>
      </c>
      <c r="O4584" t="s">
        <v>4754</v>
      </c>
      <c r="P4584" t="s">
        <v>535</v>
      </c>
      <c r="Q4584" t="s">
        <v>200</v>
      </c>
      <c r="R4584" t="s">
        <v>4755</v>
      </c>
      <c r="S4584" t="str">
        <f t="shared" si="67"/>
        <v>MARIACA CANAZA, MILDAR DIANNY</v>
      </c>
      <c r="T4584" t="s">
        <v>52</v>
      </c>
      <c r="U4584" t="s">
        <v>48</v>
      </c>
      <c r="V4584" t="s">
        <v>49</v>
      </c>
      <c r="W4584" t="s">
        <v>20325</v>
      </c>
      <c r="X4584" s="126">
        <v>26928</v>
      </c>
      <c r="Y4584" t="s">
        <v>4756</v>
      </c>
      <c r="AB4584" t="s">
        <v>38</v>
      </c>
      <c r="AC4584" t="s">
        <v>39</v>
      </c>
      <c r="AD4584" t="s">
        <v>40</v>
      </c>
    </row>
    <row r="4585" spans="1:30" x14ac:dyDescent="0.25">
      <c r="A4585" t="s">
        <v>4757</v>
      </c>
      <c r="B4585" t="s">
        <v>415</v>
      </c>
      <c r="C4585" t="s">
        <v>28</v>
      </c>
      <c r="D4585" t="s">
        <v>29</v>
      </c>
      <c r="E4585" t="s">
        <v>368</v>
      </c>
      <c r="F4585" t="s">
        <v>4729</v>
      </c>
      <c r="G4585" t="s">
        <v>4730</v>
      </c>
      <c r="H4585" t="s">
        <v>6354</v>
      </c>
      <c r="I4585" t="s">
        <v>6153</v>
      </c>
      <c r="J4585" t="s">
        <v>4757</v>
      </c>
      <c r="K4585" t="s">
        <v>31</v>
      </c>
      <c r="L4585" t="s">
        <v>31</v>
      </c>
      <c r="M4585" t="s">
        <v>42</v>
      </c>
      <c r="N4585" t="s">
        <v>43</v>
      </c>
      <c r="O4585" t="s">
        <v>504</v>
      </c>
      <c r="P4585" t="s">
        <v>341</v>
      </c>
      <c r="Q4585" t="s">
        <v>218</v>
      </c>
      <c r="R4585" t="s">
        <v>891</v>
      </c>
      <c r="S4585" t="str">
        <f t="shared" si="67"/>
        <v>GUTIERREZ PARI, VICTOR RAUL</v>
      </c>
      <c r="T4585" t="s">
        <v>64</v>
      </c>
      <c r="U4585" t="s">
        <v>48</v>
      </c>
      <c r="V4585" t="s">
        <v>49</v>
      </c>
      <c r="W4585" t="s">
        <v>20326</v>
      </c>
      <c r="X4585" s="126">
        <v>28700</v>
      </c>
      <c r="Y4585" t="s">
        <v>4857</v>
      </c>
      <c r="AB4585" t="s">
        <v>38</v>
      </c>
      <c r="AC4585" t="s">
        <v>39</v>
      </c>
      <c r="AD4585" t="s">
        <v>40</v>
      </c>
    </row>
    <row r="4586" spans="1:30" x14ac:dyDescent="0.25">
      <c r="A4586" t="s">
        <v>4758</v>
      </c>
      <c r="B4586" t="s">
        <v>415</v>
      </c>
      <c r="C4586" t="s">
        <v>28</v>
      </c>
      <c r="D4586" t="s">
        <v>29</v>
      </c>
      <c r="E4586" t="s">
        <v>368</v>
      </c>
      <c r="F4586" t="s">
        <v>4729</v>
      </c>
      <c r="G4586" t="s">
        <v>4730</v>
      </c>
      <c r="H4586" t="s">
        <v>6354</v>
      </c>
      <c r="I4586" t="s">
        <v>6153</v>
      </c>
      <c r="J4586" t="s">
        <v>4758</v>
      </c>
      <c r="K4586" t="s">
        <v>31</v>
      </c>
      <c r="L4586" t="s">
        <v>77</v>
      </c>
      <c r="M4586" t="s">
        <v>77</v>
      </c>
      <c r="N4586" t="s">
        <v>61</v>
      </c>
      <c r="O4586" t="s">
        <v>15995</v>
      </c>
      <c r="P4586" t="s">
        <v>305</v>
      </c>
      <c r="Q4586" t="s">
        <v>202</v>
      </c>
      <c r="R4586" t="s">
        <v>629</v>
      </c>
      <c r="S4586" s="189" t="s">
        <v>235</v>
      </c>
      <c r="T4586" t="s">
        <v>41</v>
      </c>
      <c r="U4586" t="s">
        <v>48</v>
      </c>
      <c r="V4586" t="s">
        <v>49</v>
      </c>
      <c r="W4586" t="s">
        <v>24201</v>
      </c>
      <c r="X4586" s="126">
        <v>30983</v>
      </c>
      <c r="Y4586" t="s">
        <v>24202</v>
      </c>
      <c r="Z4586" s="126">
        <v>44256</v>
      </c>
      <c r="AA4586" s="126">
        <v>44561</v>
      </c>
      <c r="AB4586" t="s">
        <v>38</v>
      </c>
      <c r="AC4586" t="s">
        <v>80</v>
      </c>
      <c r="AD4586" t="s">
        <v>40</v>
      </c>
    </row>
    <row r="4587" spans="1:30" x14ac:dyDescent="0.25">
      <c r="A4587" t="s">
        <v>4760</v>
      </c>
      <c r="B4587" t="s">
        <v>415</v>
      </c>
      <c r="C4587" t="s">
        <v>28</v>
      </c>
      <c r="D4587" t="s">
        <v>29</v>
      </c>
      <c r="E4587" t="s">
        <v>368</v>
      </c>
      <c r="F4587" t="s">
        <v>4729</v>
      </c>
      <c r="G4587" t="s">
        <v>4730</v>
      </c>
      <c r="H4587" t="s">
        <v>6354</v>
      </c>
      <c r="I4587" t="s">
        <v>6153</v>
      </c>
      <c r="J4587" t="s">
        <v>4760</v>
      </c>
      <c r="K4587" t="s">
        <v>90</v>
      </c>
      <c r="L4587" t="s">
        <v>91</v>
      </c>
      <c r="M4587" t="s">
        <v>92</v>
      </c>
      <c r="N4587" t="s">
        <v>61</v>
      </c>
      <c r="O4587" t="s">
        <v>4761</v>
      </c>
      <c r="P4587" t="s">
        <v>330</v>
      </c>
      <c r="Q4587" t="s">
        <v>482</v>
      </c>
      <c r="R4587" t="s">
        <v>99</v>
      </c>
      <c r="S4587" s="189" t="s">
        <v>235</v>
      </c>
      <c r="T4587" t="s">
        <v>102</v>
      </c>
      <c r="U4587" t="s">
        <v>37</v>
      </c>
      <c r="V4587" t="s">
        <v>49</v>
      </c>
      <c r="W4587" t="s">
        <v>24203</v>
      </c>
      <c r="X4587" s="126">
        <v>28975</v>
      </c>
      <c r="Y4587" t="s">
        <v>24204</v>
      </c>
      <c r="Z4587" s="126">
        <v>44197</v>
      </c>
      <c r="AA4587" s="126">
        <v>44561</v>
      </c>
      <c r="AB4587" t="s">
        <v>38</v>
      </c>
      <c r="AC4587" t="s">
        <v>95</v>
      </c>
      <c r="AD4587" t="s">
        <v>40</v>
      </c>
    </row>
    <row r="4588" spans="1:30" x14ac:dyDescent="0.25">
      <c r="A4588" t="s">
        <v>4764</v>
      </c>
      <c r="B4588" t="s">
        <v>415</v>
      </c>
      <c r="C4588" t="s">
        <v>28</v>
      </c>
      <c r="D4588" t="s">
        <v>29</v>
      </c>
      <c r="E4588" t="s">
        <v>368</v>
      </c>
      <c r="F4588" t="s">
        <v>4762</v>
      </c>
      <c r="G4588" t="s">
        <v>4763</v>
      </c>
      <c r="H4588" t="s">
        <v>6354</v>
      </c>
      <c r="I4588" t="s">
        <v>6152</v>
      </c>
      <c r="J4588" t="s">
        <v>4764</v>
      </c>
      <c r="K4588" t="s">
        <v>31</v>
      </c>
      <c r="L4588" t="s">
        <v>32</v>
      </c>
      <c r="M4588" t="s">
        <v>33</v>
      </c>
      <c r="N4588" t="s">
        <v>699</v>
      </c>
      <c r="O4588" t="s">
        <v>15996</v>
      </c>
      <c r="P4588" t="s">
        <v>299</v>
      </c>
      <c r="Q4588" t="s">
        <v>330</v>
      </c>
      <c r="R4588" t="s">
        <v>5101</v>
      </c>
      <c r="S4588" t="str">
        <f t="shared" si="67"/>
        <v>PAXI COAQUIRA, EQUICIO RUFINO</v>
      </c>
      <c r="T4588" t="s">
        <v>36</v>
      </c>
      <c r="U4588" t="s">
        <v>37</v>
      </c>
      <c r="V4588" t="s">
        <v>49</v>
      </c>
      <c r="W4588" t="s">
        <v>20459</v>
      </c>
      <c r="X4588" s="126">
        <v>23965</v>
      </c>
      <c r="Y4588" t="s">
        <v>5102</v>
      </c>
      <c r="Z4588" s="126">
        <v>44197</v>
      </c>
      <c r="AA4588" s="126">
        <v>44561</v>
      </c>
      <c r="AB4588" t="s">
        <v>38</v>
      </c>
      <c r="AC4588" t="s">
        <v>39</v>
      </c>
      <c r="AD4588" t="s">
        <v>40</v>
      </c>
    </row>
    <row r="4589" spans="1:30" x14ac:dyDescent="0.25">
      <c r="A4589" t="s">
        <v>4767</v>
      </c>
      <c r="B4589" t="s">
        <v>415</v>
      </c>
      <c r="C4589" t="s">
        <v>28</v>
      </c>
      <c r="D4589" t="s">
        <v>29</v>
      </c>
      <c r="E4589" t="s">
        <v>368</v>
      </c>
      <c r="F4589" t="s">
        <v>4762</v>
      </c>
      <c r="G4589" t="s">
        <v>4763</v>
      </c>
      <c r="H4589" t="s">
        <v>6354</v>
      </c>
      <c r="I4589" t="s">
        <v>6152</v>
      </c>
      <c r="J4589" t="s">
        <v>4767</v>
      </c>
      <c r="K4589" t="s">
        <v>31</v>
      </c>
      <c r="L4589" t="s">
        <v>31</v>
      </c>
      <c r="M4589" t="s">
        <v>42</v>
      </c>
      <c r="N4589" t="s">
        <v>43</v>
      </c>
      <c r="O4589" t="s">
        <v>15997</v>
      </c>
      <c r="P4589" t="s">
        <v>682</v>
      </c>
      <c r="Q4589" t="s">
        <v>933</v>
      </c>
      <c r="R4589" t="s">
        <v>14302</v>
      </c>
      <c r="S4589" t="str">
        <f t="shared" si="67"/>
        <v>PACHACUTE PACCO, PEDRO PABLO</v>
      </c>
      <c r="T4589" t="s">
        <v>52</v>
      </c>
      <c r="U4589" t="s">
        <v>48</v>
      </c>
      <c r="V4589" t="s">
        <v>49</v>
      </c>
      <c r="W4589" t="s">
        <v>20327</v>
      </c>
      <c r="X4589" s="126">
        <v>26113</v>
      </c>
      <c r="Y4589" t="s">
        <v>20328</v>
      </c>
      <c r="Z4589" s="126">
        <v>44256</v>
      </c>
      <c r="AB4589" t="s">
        <v>38</v>
      </c>
      <c r="AC4589" t="s">
        <v>39</v>
      </c>
      <c r="AD4589" t="s">
        <v>40</v>
      </c>
    </row>
    <row r="4590" spans="1:30" x14ac:dyDescent="0.25">
      <c r="A4590" t="s">
        <v>4770</v>
      </c>
      <c r="B4590" t="s">
        <v>415</v>
      </c>
      <c r="C4590" t="s">
        <v>28</v>
      </c>
      <c r="D4590" t="s">
        <v>29</v>
      </c>
      <c r="E4590" t="s">
        <v>368</v>
      </c>
      <c r="F4590" t="s">
        <v>4762</v>
      </c>
      <c r="G4590" t="s">
        <v>4763</v>
      </c>
      <c r="H4590" t="s">
        <v>6354</v>
      </c>
      <c r="I4590" t="s">
        <v>6152</v>
      </c>
      <c r="J4590" t="s">
        <v>4770</v>
      </c>
      <c r="K4590" t="s">
        <v>31</v>
      </c>
      <c r="L4590" t="s">
        <v>31</v>
      </c>
      <c r="M4590" t="s">
        <v>42</v>
      </c>
      <c r="N4590" t="s">
        <v>61</v>
      </c>
      <c r="O4590" t="s">
        <v>20329</v>
      </c>
      <c r="P4590" t="s">
        <v>536</v>
      </c>
      <c r="Q4590" t="s">
        <v>858</v>
      </c>
      <c r="R4590" t="s">
        <v>24205</v>
      </c>
      <c r="S4590" s="189" t="s">
        <v>235</v>
      </c>
      <c r="T4590" t="s">
        <v>64</v>
      </c>
      <c r="U4590" t="s">
        <v>48</v>
      </c>
      <c r="V4590" t="s">
        <v>49</v>
      </c>
      <c r="W4590" t="s">
        <v>24206</v>
      </c>
      <c r="X4590" s="126">
        <v>26373</v>
      </c>
      <c r="Y4590" t="s">
        <v>24207</v>
      </c>
      <c r="Z4590" s="126">
        <v>44256</v>
      </c>
      <c r="AA4590" s="126">
        <v>44561</v>
      </c>
      <c r="AB4590" t="s">
        <v>38</v>
      </c>
      <c r="AC4590" t="s">
        <v>6628</v>
      </c>
      <c r="AD4590" t="s">
        <v>40</v>
      </c>
    </row>
    <row r="4591" spans="1:30" x14ac:dyDescent="0.25">
      <c r="A4591" t="s">
        <v>4773</v>
      </c>
      <c r="B4591" t="s">
        <v>415</v>
      </c>
      <c r="C4591" t="s">
        <v>28</v>
      </c>
      <c r="D4591" t="s">
        <v>29</v>
      </c>
      <c r="E4591" t="s">
        <v>368</v>
      </c>
      <c r="F4591" t="s">
        <v>4762</v>
      </c>
      <c r="G4591" t="s">
        <v>4763</v>
      </c>
      <c r="H4591" t="s">
        <v>6354</v>
      </c>
      <c r="I4591" t="s">
        <v>6152</v>
      </c>
      <c r="J4591" t="s">
        <v>4773</v>
      </c>
      <c r="K4591" t="s">
        <v>31</v>
      </c>
      <c r="L4591" t="s">
        <v>31</v>
      </c>
      <c r="M4591" t="s">
        <v>42</v>
      </c>
      <c r="N4591" t="s">
        <v>43</v>
      </c>
      <c r="O4591" t="s">
        <v>4774</v>
      </c>
      <c r="P4591" t="s">
        <v>250</v>
      </c>
      <c r="Q4591" t="s">
        <v>4775</v>
      </c>
      <c r="R4591" t="s">
        <v>4776</v>
      </c>
      <c r="S4591" t="str">
        <f t="shared" si="67"/>
        <v>MAQUERA HUAYCANI, ENGELBER</v>
      </c>
      <c r="T4591" t="s">
        <v>64</v>
      </c>
      <c r="U4591" t="s">
        <v>48</v>
      </c>
      <c r="V4591" t="s">
        <v>49</v>
      </c>
      <c r="W4591" t="s">
        <v>20330</v>
      </c>
      <c r="X4591" s="126">
        <v>25842</v>
      </c>
      <c r="Y4591" t="s">
        <v>4777</v>
      </c>
      <c r="AB4591" t="s">
        <v>38</v>
      </c>
      <c r="AC4591" t="s">
        <v>39</v>
      </c>
      <c r="AD4591" t="s">
        <v>40</v>
      </c>
    </row>
    <row r="4592" spans="1:30" x14ac:dyDescent="0.25">
      <c r="A4592" t="s">
        <v>4778</v>
      </c>
      <c r="B4592" t="s">
        <v>415</v>
      </c>
      <c r="C4592" t="s">
        <v>28</v>
      </c>
      <c r="D4592" t="s">
        <v>29</v>
      </c>
      <c r="E4592" t="s">
        <v>368</v>
      </c>
      <c r="F4592" t="s">
        <v>4762</v>
      </c>
      <c r="G4592" t="s">
        <v>4763</v>
      </c>
      <c r="H4592" t="s">
        <v>6354</v>
      </c>
      <c r="I4592" t="s">
        <v>6152</v>
      </c>
      <c r="J4592" t="s">
        <v>4778</v>
      </c>
      <c r="K4592" t="s">
        <v>31</v>
      </c>
      <c r="L4592" t="s">
        <v>31</v>
      </c>
      <c r="M4592" t="s">
        <v>42</v>
      </c>
      <c r="N4592" t="s">
        <v>43</v>
      </c>
      <c r="O4592" t="s">
        <v>4779</v>
      </c>
      <c r="P4592" t="s">
        <v>1890</v>
      </c>
      <c r="Q4592" t="s">
        <v>126</v>
      </c>
      <c r="R4592" t="s">
        <v>529</v>
      </c>
      <c r="S4592" t="str">
        <f t="shared" si="67"/>
        <v>ARAZOLA FLORES, JORGE</v>
      </c>
      <c r="T4592" t="s">
        <v>52</v>
      </c>
      <c r="U4592" t="s">
        <v>48</v>
      </c>
      <c r="V4592" t="s">
        <v>49</v>
      </c>
      <c r="W4592" t="s">
        <v>20331</v>
      </c>
      <c r="X4592" s="126">
        <v>24217</v>
      </c>
      <c r="Y4592" t="s">
        <v>5387</v>
      </c>
      <c r="AB4592" t="s">
        <v>38</v>
      </c>
      <c r="AC4592" t="s">
        <v>39</v>
      </c>
      <c r="AD4592" t="s">
        <v>40</v>
      </c>
    </row>
    <row r="4593" spans="1:30" x14ac:dyDescent="0.25">
      <c r="A4593" t="s">
        <v>4782</v>
      </c>
      <c r="B4593" t="s">
        <v>415</v>
      </c>
      <c r="C4593" t="s">
        <v>28</v>
      </c>
      <c r="D4593" t="s">
        <v>29</v>
      </c>
      <c r="E4593" t="s">
        <v>368</v>
      </c>
      <c r="F4593" t="s">
        <v>4762</v>
      </c>
      <c r="G4593" t="s">
        <v>4763</v>
      </c>
      <c r="H4593" t="s">
        <v>6354</v>
      </c>
      <c r="I4593" t="s">
        <v>6152</v>
      </c>
      <c r="J4593" t="s">
        <v>4782</v>
      </c>
      <c r="K4593" t="s">
        <v>31</v>
      </c>
      <c r="L4593" t="s">
        <v>31</v>
      </c>
      <c r="M4593" t="s">
        <v>42</v>
      </c>
      <c r="N4593" t="s">
        <v>43</v>
      </c>
      <c r="O4593" t="s">
        <v>4783</v>
      </c>
      <c r="P4593" t="s">
        <v>267</v>
      </c>
      <c r="Q4593" t="s">
        <v>76</v>
      </c>
      <c r="R4593" t="s">
        <v>4784</v>
      </c>
      <c r="S4593" t="str">
        <f t="shared" si="67"/>
        <v>SANDOVAL CONDORI, LIVIA FRANCISCA</v>
      </c>
      <c r="T4593" t="s">
        <v>64</v>
      </c>
      <c r="U4593" t="s">
        <v>48</v>
      </c>
      <c r="V4593" t="s">
        <v>49</v>
      </c>
      <c r="W4593" t="s">
        <v>20332</v>
      </c>
      <c r="X4593" s="126">
        <v>26324</v>
      </c>
      <c r="Y4593" t="s">
        <v>4785</v>
      </c>
      <c r="AB4593" t="s">
        <v>38</v>
      </c>
      <c r="AC4593" t="s">
        <v>39</v>
      </c>
      <c r="AD4593" t="s">
        <v>40</v>
      </c>
    </row>
    <row r="4594" spans="1:30" x14ac:dyDescent="0.25">
      <c r="A4594" t="s">
        <v>4786</v>
      </c>
      <c r="B4594" t="s">
        <v>415</v>
      </c>
      <c r="C4594" t="s">
        <v>28</v>
      </c>
      <c r="D4594" t="s">
        <v>29</v>
      </c>
      <c r="E4594" t="s">
        <v>368</v>
      </c>
      <c r="F4594" t="s">
        <v>4762</v>
      </c>
      <c r="G4594" t="s">
        <v>4763</v>
      </c>
      <c r="H4594" t="s">
        <v>6354</v>
      </c>
      <c r="I4594" t="s">
        <v>6152</v>
      </c>
      <c r="J4594" t="s">
        <v>4786</v>
      </c>
      <c r="K4594" t="s">
        <v>31</v>
      </c>
      <c r="L4594" t="s">
        <v>31</v>
      </c>
      <c r="M4594" t="s">
        <v>42</v>
      </c>
      <c r="N4594" t="s">
        <v>61</v>
      </c>
      <c r="O4594" t="s">
        <v>20333</v>
      </c>
      <c r="P4594" t="s">
        <v>173</v>
      </c>
      <c r="Q4594" t="s">
        <v>152</v>
      </c>
      <c r="R4594" t="s">
        <v>24208</v>
      </c>
      <c r="S4594" s="189" t="s">
        <v>235</v>
      </c>
      <c r="T4594" t="s">
        <v>64</v>
      </c>
      <c r="U4594" t="s">
        <v>48</v>
      </c>
      <c r="V4594" t="s">
        <v>49</v>
      </c>
      <c r="W4594" t="s">
        <v>24209</v>
      </c>
      <c r="X4594" s="126">
        <v>32955</v>
      </c>
      <c r="Y4594" t="s">
        <v>24210</v>
      </c>
      <c r="Z4594" s="126">
        <v>44256</v>
      </c>
      <c r="AA4594" s="126">
        <v>44561</v>
      </c>
      <c r="AB4594" t="s">
        <v>38</v>
      </c>
      <c r="AC4594" t="s">
        <v>6628</v>
      </c>
      <c r="AD4594" t="s">
        <v>40</v>
      </c>
    </row>
    <row r="4595" spans="1:30" x14ac:dyDescent="0.25">
      <c r="A4595" t="s">
        <v>4788</v>
      </c>
      <c r="B4595" t="s">
        <v>415</v>
      </c>
      <c r="C4595" t="s">
        <v>28</v>
      </c>
      <c r="D4595" t="s">
        <v>29</v>
      </c>
      <c r="E4595" t="s">
        <v>368</v>
      </c>
      <c r="F4595" t="s">
        <v>4762</v>
      </c>
      <c r="G4595" t="s">
        <v>4763</v>
      </c>
      <c r="H4595" t="s">
        <v>6354</v>
      </c>
      <c r="I4595" t="s">
        <v>6152</v>
      </c>
      <c r="J4595" t="s">
        <v>4788</v>
      </c>
      <c r="K4595" t="s">
        <v>31</v>
      </c>
      <c r="L4595" t="s">
        <v>31</v>
      </c>
      <c r="M4595" t="s">
        <v>42</v>
      </c>
      <c r="N4595" t="s">
        <v>43</v>
      </c>
      <c r="O4595" t="s">
        <v>1087</v>
      </c>
      <c r="P4595" t="s">
        <v>687</v>
      </c>
      <c r="Q4595" t="s">
        <v>171</v>
      </c>
      <c r="R4595" t="s">
        <v>5661</v>
      </c>
      <c r="S4595" t="str">
        <f t="shared" si="67"/>
        <v>ADUVIRI ESPILLICO, ANTOLIN ALFREDO</v>
      </c>
      <c r="T4595" t="s">
        <v>36</v>
      </c>
      <c r="U4595" t="s">
        <v>48</v>
      </c>
      <c r="V4595" t="s">
        <v>49</v>
      </c>
      <c r="W4595" t="s">
        <v>20334</v>
      </c>
      <c r="X4595" s="126">
        <v>21795</v>
      </c>
      <c r="Y4595" t="s">
        <v>5662</v>
      </c>
      <c r="AB4595" t="s">
        <v>38</v>
      </c>
      <c r="AC4595" t="s">
        <v>39</v>
      </c>
      <c r="AD4595" t="s">
        <v>40</v>
      </c>
    </row>
    <row r="4596" spans="1:30" x14ac:dyDescent="0.25">
      <c r="A4596" t="s">
        <v>4789</v>
      </c>
      <c r="B4596" t="s">
        <v>415</v>
      </c>
      <c r="C4596" t="s">
        <v>28</v>
      </c>
      <c r="D4596" t="s">
        <v>29</v>
      </c>
      <c r="E4596" t="s">
        <v>368</v>
      </c>
      <c r="F4596" t="s">
        <v>4762</v>
      </c>
      <c r="G4596" t="s">
        <v>4763</v>
      </c>
      <c r="H4596" t="s">
        <v>6354</v>
      </c>
      <c r="I4596" t="s">
        <v>6152</v>
      </c>
      <c r="J4596" t="s">
        <v>4789</v>
      </c>
      <c r="K4596" t="s">
        <v>90</v>
      </c>
      <c r="L4596" t="s">
        <v>91</v>
      </c>
      <c r="M4596" t="s">
        <v>96</v>
      </c>
      <c r="N4596" t="s">
        <v>43</v>
      </c>
      <c r="O4596" t="s">
        <v>4790</v>
      </c>
      <c r="P4596" t="s">
        <v>228</v>
      </c>
      <c r="Q4596" t="s">
        <v>158</v>
      </c>
      <c r="R4596" t="s">
        <v>4791</v>
      </c>
      <c r="S4596" t="str">
        <f t="shared" si="67"/>
        <v>CALIZAYA GOMEZ, JOSE ORIEL</v>
      </c>
      <c r="T4596" t="s">
        <v>102</v>
      </c>
      <c r="U4596" t="s">
        <v>37</v>
      </c>
      <c r="V4596" t="s">
        <v>49</v>
      </c>
      <c r="W4596" t="s">
        <v>20335</v>
      </c>
      <c r="X4596" s="126">
        <v>32590</v>
      </c>
      <c r="Y4596" t="s">
        <v>4792</v>
      </c>
      <c r="AB4596" t="s">
        <v>38</v>
      </c>
      <c r="AC4596" t="s">
        <v>95</v>
      </c>
      <c r="AD4596" t="s">
        <v>40</v>
      </c>
    </row>
    <row r="4597" spans="1:30" x14ac:dyDescent="0.25">
      <c r="A4597" t="s">
        <v>4795</v>
      </c>
      <c r="B4597" t="s">
        <v>415</v>
      </c>
      <c r="C4597" t="s">
        <v>28</v>
      </c>
      <c r="D4597" t="s">
        <v>29</v>
      </c>
      <c r="E4597" t="s">
        <v>368</v>
      </c>
      <c r="F4597" t="s">
        <v>4793</v>
      </c>
      <c r="G4597" t="s">
        <v>4794</v>
      </c>
      <c r="H4597" t="s">
        <v>6354</v>
      </c>
      <c r="I4597" t="s">
        <v>6151</v>
      </c>
      <c r="J4597" t="s">
        <v>4795</v>
      </c>
      <c r="K4597" t="s">
        <v>31</v>
      </c>
      <c r="L4597" t="s">
        <v>32</v>
      </c>
      <c r="M4597" t="s">
        <v>33</v>
      </c>
      <c r="N4597" t="s">
        <v>34</v>
      </c>
      <c r="O4597" t="s">
        <v>279</v>
      </c>
      <c r="P4597" t="s">
        <v>75</v>
      </c>
      <c r="Q4597" t="s">
        <v>126</v>
      </c>
      <c r="R4597" t="s">
        <v>315</v>
      </c>
      <c r="S4597" t="str">
        <f t="shared" si="67"/>
        <v>QUISPE FLORES, LOURDES MARCELINA</v>
      </c>
      <c r="T4597" t="s">
        <v>36</v>
      </c>
      <c r="U4597" t="s">
        <v>37</v>
      </c>
      <c r="V4597" t="s">
        <v>162</v>
      </c>
      <c r="W4597" t="s">
        <v>20336</v>
      </c>
      <c r="X4597" s="126">
        <v>25194</v>
      </c>
      <c r="Y4597" t="s">
        <v>4796</v>
      </c>
      <c r="Z4597" s="126">
        <v>44240</v>
      </c>
      <c r="AB4597" t="s">
        <v>119</v>
      </c>
      <c r="AC4597" t="s">
        <v>39</v>
      </c>
      <c r="AD4597" t="s">
        <v>40</v>
      </c>
    </row>
    <row r="4598" spans="1:30" x14ac:dyDescent="0.25">
      <c r="A4598" t="s">
        <v>4797</v>
      </c>
      <c r="B4598" t="s">
        <v>415</v>
      </c>
      <c r="C4598" t="s">
        <v>28</v>
      </c>
      <c r="D4598" t="s">
        <v>29</v>
      </c>
      <c r="E4598" t="s">
        <v>368</v>
      </c>
      <c r="F4598" t="s">
        <v>4793</v>
      </c>
      <c r="G4598" t="s">
        <v>4794</v>
      </c>
      <c r="H4598" t="s">
        <v>6354</v>
      </c>
      <c r="I4598" t="s">
        <v>6151</v>
      </c>
      <c r="J4598" t="s">
        <v>4797</v>
      </c>
      <c r="K4598" t="s">
        <v>31</v>
      </c>
      <c r="L4598" t="s">
        <v>31</v>
      </c>
      <c r="M4598" t="s">
        <v>42</v>
      </c>
      <c r="N4598" t="s">
        <v>43</v>
      </c>
      <c r="O4598" t="s">
        <v>4798</v>
      </c>
      <c r="P4598" t="s">
        <v>4799</v>
      </c>
      <c r="Q4598" t="s">
        <v>1514</v>
      </c>
      <c r="R4598" t="s">
        <v>4800</v>
      </c>
      <c r="S4598" t="str">
        <f t="shared" si="67"/>
        <v>AROSQUIPA IBAÑEZ, RONALD ALBERTO</v>
      </c>
      <c r="T4598" t="s">
        <v>47</v>
      </c>
      <c r="U4598" t="s">
        <v>48</v>
      </c>
      <c r="V4598" t="s">
        <v>16183</v>
      </c>
      <c r="W4598" t="s">
        <v>20337</v>
      </c>
      <c r="X4598" s="126">
        <v>30445</v>
      </c>
      <c r="Y4598" t="s">
        <v>4801</v>
      </c>
      <c r="Z4598" s="126">
        <v>44319</v>
      </c>
      <c r="AA4598" s="126">
        <v>44408</v>
      </c>
      <c r="AB4598" t="s">
        <v>38</v>
      </c>
      <c r="AC4598" t="s">
        <v>39</v>
      </c>
      <c r="AD4598" t="s">
        <v>40</v>
      </c>
    </row>
    <row r="4599" spans="1:30" x14ac:dyDescent="0.25">
      <c r="B4599" t="s">
        <v>415</v>
      </c>
      <c r="C4599" t="s">
        <v>28</v>
      </c>
      <c r="D4599" t="s">
        <v>29</v>
      </c>
      <c r="E4599" t="s">
        <v>368</v>
      </c>
      <c r="F4599" t="s">
        <v>4793</v>
      </c>
      <c r="G4599" t="s">
        <v>4794</v>
      </c>
      <c r="H4599" t="s">
        <v>6354</v>
      </c>
      <c r="I4599" t="s">
        <v>6151</v>
      </c>
      <c r="J4599" t="s">
        <v>4797</v>
      </c>
      <c r="K4599" t="s">
        <v>31</v>
      </c>
      <c r="L4599" t="s">
        <v>31</v>
      </c>
      <c r="M4599" t="s">
        <v>42</v>
      </c>
      <c r="N4599" t="s">
        <v>61</v>
      </c>
      <c r="O4599" t="s">
        <v>20338</v>
      </c>
      <c r="P4599" t="s">
        <v>24211</v>
      </c>
      <c r="Q4599" t="s">
        <v>178</v>
      </c>
      <c r="R4599" t="s">
        <v>24212</v>
      </c>
      <c r="S4599" s="189" t="s">
        <v>235</v>
      </c>
      <c r="T4599" t="s">
        <v>64</v>
      </c>
      <c r="U4599" t="s">
        <v>48</v>
      </c>
      <c r="V4599" t="s">
        <v>49</v>
      </c>
      <c r="W4599" t="s">
        <v>24213</v>
      </c>
      <c r="X4599" s="126">
        <v>31379</v>
      </c>
      <c r="Y4599" t="s">
        <v>24214</v>
      </c>
      <c r="Z4599" s="126">
        <v>44319</v>
      </c>
      <c r="AA4599" s="126">
        <v>44408</v>
      </c>
      <c r="AB4599" t="s">
        <v>302</v>
      </c>
      <c r="AC4599" t="s">
        <v>6628</v>
      </c>
      <c r="AD4599" t="s">
        <v>40</v>
      </c>
    </row>
    <row r="4600" spans="1:30" x14ac:dyDescent="0.25">
      <c r="A4600" t="s">
        <v>4802</v>
      </c>
      <c r="B4600" t="s">
        <v>415</v>
      </c>
      <c r="C4600" t="s">
        <v>28</v>
      </c>
      <c r="D4600" t="s">
        <v>29</v>
      </c>
      <c r="E4600" t="s">
        <v>368</v>
      </c>
      <c r="F4600" t="s">
        <v>4793</v>
      </c>
      <c r="G4600" t="s">
        <v>4794</v>
      </c>
      <c r="H4600" t="s">
        <v>6354</v>
      </c>
      <c r="I4600" t="s">
        <v>6151</v>
      </c>
      <c r="J4600" t="s">
        <v>4802</v>
      </c>
      <c r="K4600" t="s">
        <v>31</v>
      </c>
      <c r="L4600" t="s">
        <v>31</v>
      </c>
      <c r="M4600" t="s">
        <v>42</v>
      </c>
      <c r="N4600" t="s">
        <v>43</v>
      </c>
      <c r="O4600" t="s">
        <v>53</v>
      </c>
      <c r="P4600" t="s">
        <v>4803</v>
      </c>
      <c r="Q4600" t="s">
        <v>756</v>
      </c>
      <c r="R4600" t="s">
        <v>887</v>
      </c>
      <c r="S4600" t="str">
        <f t="shared" si="67"/>
        <v>ARMAZA MONTESINOS, MARCO ANTONIO</v>
      </c>
      <c r="T4600" t="s">
        <v>47</v>
      </c>
      <c r="U4600" t="s">
        <v>48</v>
      </c>
      <c r="V4600" t="s">
        <v>49</v>
      </c>
      <c r="W4600" t="s">
        <v>20339</v>
      </c>
      <c r="X4600" s="126">
        <v>22809</v>
      </c>
      <c r="Y4600" t="s">
        <v>4804</v>
      </c>
      <c r="AB4600" t="s">
        <v>38</v>
      </c>
      <c r="AC4600" t="s">
        <v>39</v>
      </c>
      <c r="AD4600" t="s">
        <v>40</v>
      </c>
    </row>
    <row r="4601" spans="1:30" x14ac:dyDescent="0.25">
      <c r="A4601" t="s">
        <v>4805</v>
      </c>
      <c r="B4601" t="s">
        <v>415</v>
      </c>
      <c r="C4601" t="s">
        <v>28</v>
      </c>
      <c r="D4601" t="s">
        <v>29</v>
      </c>
      <c r="E4601" t="s">
        <v>368</v>
      </c>
      <c r="F4601" t="s">
        <v>4793</v>
      </c>
      <c r="G4601" t="s">
        <v>4794</v>
      </c>
      <c r="H4601" t="s">
        <v>6354</v>
      </c>
      <c r="I4601" t="s">
        <v>6151</v>
      </c>
      <c r="J4601" t="s">
        <v>4805</v>
      </c>
      <c r="K4601" t="s">
        <v>31</v>
      </c>
      <c r="L4601" t="s">
        <v>31</v>
      </c>
      <c r="M4601" t="s">
        <v>42</v>
      </c>
      <c r="N4601" t="s">
        <v>43</v>
      </c>
      <c r="O4601" t="s">
        <v>53</v>
      </c>
      <c r="P4601" t="s">
        <v>105</v>
      </c>
      <c r="Q4601" t="s">
        <v>106</v>
      </c>
      <c r="R4601" t="s">
        <v>4806</v>
      </c>
      <c r="S4601" t="str">
        <f t="shared" si="67"/>
        <v>CHAMBI MAMANI, MIGUEL AURELIO</v>
      </c>
      <c r="T4601" t="s">
        <v>52</v>
      </c>
      <c r="U4601" t="s">
        <v>48</v>
      </c>
      <c r="V4601" t="s">
        <v>49</v>
      </c>
      <c r="W4601" t="s">
        <v>20340</v>
      </c>
      <c r="X4601" s="126">
        <v>23283</v>
      </c>
      <c r="Y4601" t="s">
        <v>4807</v>
      </c>
      <c r="AB4601" t="s">
        <v>38</v>
      </c>
      <c r="AC4601" t="s">
        <v>39</v>
      </c>
      <c r="AD4601" t="s">
        <v>40</v>
      </c>
    </row>
    <row r="4602" spans="1:30" x14ac:dyDescent="0.25">
      <c r="A4602" t="s">
        <v>4808</v>
      </c>
      <c r="B4602" t="s">
        <v>415</v>
      </c>
      <c r="C4602" t="s">
        <v>28</v>
      </c>
      <c r="D4602" t="s">
        <v>29</v>
      </c>
      <c r="E4602" t="s">
        <v>368</v>
      </c>
      <c r="F4602" t="s">
        <v>4793</v>
      </c>
      <c r="G4602" t="s">
        <v>4794</v>
      </c>
      <c r="H4602" t="s">
        <v>6354</v>
      </c>
      <c r="I4602" t="s">
        <v>6151</v>
      </c>
      <c r="J4602" t="s">
        <v>4808</v>
      </c>
      <c r="K4602" t="s">
        <v>31</v>
      </c>
      <c r="L4602" t="s">
        <v>31</v>
      </c>
      <c r="M4602" t="s">
        <v>42</v>
      </c>
      <c r="N4602" t="s">
        <v>43</v>
      </c>
      <c r="O4602" t="s">
        <v>4809</v>
      </c>
      <c r="P4602" t="s">
        <v>193</v>
      </c>
      <c r="Q4602" t="s">
        <v>253</v>
      </c>
      <c r="R4602" t="s">
        <v>725</v>
      </c>
      <c r="S4602" t="str">
        <f t="shared" si="67"/>
        <v>APAZA PUMA, GERMAN</v>
      </c>
      <c r="T4602" t="s">
        <v>64</v>
      </c>
      <c r="U4602" t="s">
        <v>48</v>
      </c>
      <c r="V4602" t="s">
        <v>49</v>
      </c>
      <c r="W4602" t="s">
        <v>20341</v>
      </c>
      <c r="X4602" s="126">
        <v>24113</v>
      </c>
      <c r="Y4602" t="s">
        <v>4810</v>
      </c>
      <c r="AB4602" t="s">
        <v>38</v>
      </c>
      <c r="AC4602" t="s">
        <v>39</v>
      </c>
      <c r="AD4602" t="s">
        <v>40</v>
      </c>
    </row>
    <row r="4603" spans="1:30" x14ac:dyDescent="0.25">
      <c r="A4603" t="s">
        <v>4811</v>
      </c>
      <c r="B4603" t="s">
        <v>415</v>
      </c>
      <c r="C4603" t="s">
        <v>28</v>
      </c>
      <c r="D4603" t="s">
        <v>29</v>
      </c>
      <c r="E4603" t="s">
        <v>368</v>
      </c>
      <c r="F4603" t="s">
        <v>4793</v>
      </c>
      <c r="G4603" t="s">
        <v>4794</v>
      </c>
      <c r="H4603" t="s">
        <v>6354</v>
      </c>
      <c r="I4603" t="s">
        <v>6151</v>
      </c>
      <c r="J4603" t="s">
        <v>4811</v>
      </c>
      <c r="K4603" t="s">
        <v>31</v>
      </c>
      <c r="L4603" t="s">
        <v>31</v>
      </c>
      <c r="M4603" t="s">
        <v>42</v>
      </c>
      <c r="N4603" t="s">
        <v>43</v>
      </c>
      <c r="O4603" t="s">
        <v>4812</v>
      </c>
      <c r="P4603" t="s">
        <v>45</v>
      </c>
      <c r="Q4603" t="s">
        <v>461</v>
      </c>
      <c r="R4603" t="s">
        <v>649</v>
      </c>
      <c r="S4603" t="str">
        <f t="shared" si="67"/>
        <v>CHOQUEHUANCA LIMA, LOURDES</v>
      </c>
      <c r="T4603" t="s">
        <v>59</v>
      </c>
      <c r="U4603" t="s">
        <v>48</v>
      </c>
      <c r="V4603" t="s">
        <v>49</v>
      </c>
      <c r="W4603" t="s">
        <v>20342</v>
      </c>
      <c r="X4603" s="126">
        <v>26725</v>
      </c>
      <c r="Y4603" t="s">
        <v>4813</v>
      </c>
      <c r="AB4603" t="s">
        <v>38</v>
      </c>
      <c r="AC4603" t="s">
        <v>39</v>
      </c>
      <c r="AD4603" t="s">
        <v>40</v>
      </c>
    </row>
    <row r="4604" spans="1:30" x14ac:dyDescent="0.25">
      <c r="A4604" t="s">
        <v>4814</v>
      </c>
      <c r="B4604" t="s">
        <v>415</v>
      </c>
      <c r="C4604" t="s">
        <v>28</v>
      </c>
      <c r="D4604" t="s">
        <v>29</v>
      </c>
      <c r="E4604" t="s">
        <v>368</v>
      </c>
      <c r="F4604" t="s">
        <v>4793</v>
      </c>
      <c r="G4604" t="s">
        <v>4794</v>
      </c>
      <c r="H4604" t="s">
        <v>6354</v>
      </c>
      <c r="I4604" t="s">
        <v>6151</v>
      </c>
      <c r="J4604" t="s">
        <v>4814</v>
      </c>
      <c r="K4604" t="s">
        <v>31</v>
      </c>
      <c r="L4604" t="s">
        <v>31</v>
      </c>
      <c r="M4604" t="s">
        <v>42</v>
      </c>
      <c r="N4604" t="s">
        <v>43</v>
      </c>
      <c r="O4604" t="s">
        <v>20343</v>
      </c>
      <c r="P4604" t="s">
        <v>269</v>
      </c>
      <c r="Q4604" t="s">
        <v>286</v>
      </c>
      <c r="R4604" t="s">
        <v>5651</v>
      </c>
      <c r="S4604" t="str">
        <f t="shared" si="67"/>
        <v>NEYRA CHAMBILLA, NANCY MARTHA</v>
      </c>
      <c r="T4604" t="s">
        <v>47</v>
      </c>
      <c r="U4604" t="s">
        <v>48</v>
      </c>
      <c r="V4604" t="s">
        <v>49</v>
      </c>
      <c r="W4604" t="s">
        <v>20344</v>
      </c>
      <c r="X4604" s="126">
        <v>23311</v>
      </c>
      <c r="Y4604" t="s">
        <v>5652</v>
      </c>
      <c r="AB4604" t="s">
        <v>38</v>
      </c>
      <c r="AC4604" t="s">
        <v>39</v>
      </c>
      <c r="AD4604" t="s">
        <v>40</v>
      </c>
    </row>
    <row r="4605" spans="1:30" x14ac:dyDescent="0.25">
      <c r="A4605" t="s">
        <v>4816</v>
      </c>
      <c r="B4605" t="s">
        <v>415</v>
      </c>
      <c r="C4605" t="s">
        <v>28</v>
      </c>
      <c r="D4605" t="s">
        <v>29</v>
      </c>
      <c r="E4605" t="s">
        <v>368</v>
      </c>
      <c r="F4605" t="s">
        <v>4793</v>
      </c>
      <c r="G4605" t="s">
        <v>4794</v>
      </c>
      <c r="H4605" t="s">
        <v>6354</v>
      </c>
      <c r="I4605" t="s">
        <v>6151</v>
      </c>
      <c r="J4605" t="s">
        <v>4816</v>
      </c>
      <c r="K4605" t="s">
        <v>31</v>
      </c>
      <c r="L4605" t="s">
        <v>31</v>
      </c>
      <c r="M4605" t="s">
        <v>42</v>
      </c>
      <c r="N4605" t="s">
        <v>43</v>
      </c>
      <c r="O4605" t="s">
        <v>53</v>
      </c>
      <c r="P4605" t="s">
        <v>75</v>
      </c>
      <c r="Q4605" t="s">
        <v>453</v>
      </c>
      <c r="R4605" t="s">
        <v>4817</v>
      </c>
      <c r="S4605" t="str">
        <f t="shared" si="67"/>
        <v>QUISPE GODOY, ROBERTO FELIX</v>
      </c>
      <c r="T4605" t="s">
        <v>36</v>
      </c>
      <c r="U4605" t="s">
        <v>48</v>
      </c>
      <c r="V4605" t="s">
        <v>813</v>
      </c>
      <c r="W4605" t="s">
        <v>20345</v>
      </c>
      <c r="X4605" s="126">
        <v>22455</v>
      </c>
      <c r="Y4605" t="s">
        <v>4818</v>
      </c>
      <c r="Z4605" s="126">
        <v>44197</v>
      </c>
      <c r="AA4605" s="126">
        <v>44561</v>
      </c>
      <c r="AB4605" t="s">
        <v>38</v>
      </c>
      <c r="AC4605" t="s">
        <v>39</v>
      </c>
      <c r="AD4605" t="s">
        <v>40</v>
      </c>
    </row>
    <row r="4606" spans="1:30" x14ac:dyDescent="0.25">
      <c r="B4606" t="s">
        <v>415</v>
      </c>
      <c r="C4606" t="s">
        <v>28</v>
      </c>
      <c r="D4606" t="s">
        <v>29</v>
      </c>
      <c r="E4606" t="s">
        <v>368</v>
      </c>
      <c r="F4606" t="s">
        <v>4793</v>
      </c>
      <c r="G4606" t="s">
        <v>4794</v>
      </c>
      <c r="H4606" t="s">
        <v>6354</v>
      </c>
      <c r="I4606" t="s">
        <v>6151</v>
      </c>
      <c r="J4606" t="s">
        <v>4816</v>
      </c>
      <c r="K4606" t="s">
        <v>31</v>
      </c>
      <c r="L4606" t="s">
        <v>31</v>
      </c>
      <c r="M4606" t="s">
        <v>42</v>
      </c>
      <c r="N4606" t="s">
        <v>61</v>
      </c>
      <c r="O4606" t="s">
        <v>20346</v>
      </c>
      <c r="P4606" t="s">
        <v>254</v>
      </c>
      <c r="Q4606" t="s">
        <v>508</v>
      </c>
      <c r="R4606" t="s">
        <v>24215</v>
      </c>
      <c r="S4606" s="189" t="s">
        <v>235</v>
      </c>
      <c r="T4606" t="s">
        <v>64</v>
      </c>
      <c r="U4606" t="s">
        <v>48</v>
      </c>
      <c r="V4606" t="s">
        <v>49</v>
      </c>
      <c r="W4606" t="s">
        <v>24216</v>
      </c>
      <c r="X4606" s="126">
        <v>26622</v>
      </c>
      <c r="Y4606" t="s">
        <v>24217</v>
      </c>
      <c r="Z4606" s="126">
        <v>44256</v>
      </c>
      <c r="AA4606" s="126">
        <v>44561</v>
      </c>
      <c r="AB4606" t="s">
        <v>302</v>
      </c>
      <c r="AC4606" t="s">
        <v>6628</v>
      </c>
      <c r="AD4606" t="s">
        <v>40</v>
      </c>
    </row>
    <row r="4607" spans="1:30" x14ac:dyDescent="0.25">
      <c r="A4607" t="s">
        <v>4819</v>
      </c>
      <c r="B4607" t="s">
        <v>415</v>
      </c>
      <c r="C4607" t="s">
        <v>28</v>
      </c>
      <c r="D4607" t="s">
        <v>29</v>
      </c>
      <c r="E4607" t="s">
        <v>368</v>
      </c>
      <c r="F4607" t="s">
        <v>4793</v>
      </c>
      <c r="G4607" t="s">
        <v>4794</v>
      </c>
      <c r="H4607" t="s">
        <v>6354</v>
      </c>
      <c r="I4607" t="s">
        <v>6151</v>
      </c>
      <c r="J4607" t="s">
        <v>4819</v>
      </c>
      <c r="K4607" t="s">
        <v>90</v>
      </c>
      <c r="L4607" t="s">
        <v>91</v>
      </c>
      <c r="M4607" t="s">
        <v>364</v>
      </c>
      <c r="N4607" t="s">
        <v>43</v>
      </c>
      <c r="O4607" t="s">
        <v>4820</v>
      </c>
      <c r="P4607" t="s">
        <v>75</v>
      </c>
      <c r="Q4607" t="s">
        <v>179</v>
      </c>
      <c r="R4607" t="s">
        <v>4821</v>
      </c>
      <c r="S4607" t="str">
        <f t="shared" si="67"/>
        <v>QUISPE TITO, ZENAIDA</v>
      </c>
      <c r="T4607" t="s">
        <v>102</v>
      </c>
      <c r="U4607" t="s">
        <v>37</v>
      </c>
      <c r="V4607" t="s">
        <v>49</v>
      </c>
      <c r="W4607" t="s">
        <v>20347</v>
      </c>
      <c r="X4607" s="126">
        <v>31656</v>
      </c>
      <c r="Y4607" t="s">
        <v>4822</v>
      </c>
      <c r="AB4607" t="s">
        <v>38</v>
      </c>
      <c r="AC4607" t="s">
        <v>95</v>
      </c>
      <c r="AD4607" t="s">
        <v>40</v>
      </c>
    </row>
    <row r="4608" spans="1:30" x14ac:dyDescent="0.25">
      <c r="A4608" t="s">
        <v>4826</v>
      </c>
      <c r="B4608" t="s">
        <v>415</v>
      </c>
      <c r="C4608" t="s">
        <v>28</v>
      </c>
      <c r="D4608" t="s">
        <v>29</v>
      </c>
      <c r="E4608" t="s">
        <v>368</v>
      </c>
      <c r="F4608" t="s">
        <v>4823</v>
      </c>
      <c r="G4608" t="s">
        <v>4824</v>
      </c>
      <c r="H4608" t="s">
        <v>6354</v>
      </c>
      <c r="I4608" t="s">
        <v>4825</v>
      </c>
      <c r="J4608" t="s">
        <v>4826</v>
      </c>
      <c r="K4608" t="s">
        <v>31</v>
      </c>
      <c r="L4608" t="s">
        <v>32</v>
      </c>
      <c r="M4608" t="s">
        <v>33</v>
      </c>
      <c r="N4608" t="s">
        <v>34</v>
      </c>
      <c r="O4608" t="s">
        <v>15998</v>
      </c>
      <c r="P4608" t="s">
        <v>187</v>
      </c>
      <c r="Q4608" t="s">
        <v>482</v>
      </c>
      <c r="R4608" t="s">
        <v>15999</v>
      </c>
      <c r="S4608" t="str">
        <f t="shared" si="67"/>
        <v>ESCARCENA CAHUI, SIXTO JUSTO</v>
      </c>
      <c r="T4608" t="s">
        <v>36</v>
      </c>
      <c r="U4608" t="s">
        <v>37</v>
      </c>
      <c r="V4608" t="s">
        <v>6613</v>
      </c>
      <c r="W4608" t="s">
        <v>20348</v>
      </c>
      <c r="X4608" s="126">
        <v>23595</v>
      </c>
      <c r="Y4608" t="s">
        <v>16000</v>
      </c>
      <c r="Z4608" s="126">
        <v>43525</v>
      </c>
      <c r="AA4608" s="126">
        <v>44985</v>
      </c>
      <c r="AB4608" t="s">
        <v>38</v>
      </c>
      <c r="AC4608" t="s">
        <v>39</v>
      </c>
      <c r="AD4608" t="s">
        <v>40</v>
      </c>
    </row>
    <row r="4609" spans="1:30" x14ac:dyDescent="0.25">
      <c r="A4609" t="s">
        <v>4829</v>
      </c>
      <c r="B4609" t="s">
        <v>415</v>
      </c>
      <c r="C4609" t="s">
        <v>28</v>
      </c>
      <c r="D4609" t="s">
        <v>29</v>
      </c>
      <c r="E4609" t="s">
        <v>368</v>
      </c>
      <c r="F4609" t="s">
        <v>4823</v>
      </c>
      <c r="G4609" t="s">
        <v>4824</v>
      </c>
      <c r="H4609" t="s">
        <v>6354</v>
      </c>
      <c r="I4609" t="s">
        <v>4825</v>
      </c>
      <c r="J4609" t="s">
        <v>4829</v>
      </c>
      <c r="K4609" t="s">
        <v>31</v>
      </c>
      <c r="L4609" t="s">
        <v>31</v>
      </c>
      <c r="M4609" t="s">
        <v>42</v>
      </c>
      <c r="N4609" t="s">
        <v>43</v>
      </c>
      <c r="O4609" t="s">
        <v>4830</v>
      </c>
      <c r="P4609" t="s">
        <v>4831</v>
      </c>
      <c r="Q4609" t="s">
        <v>852</v>
      </c>
      <c r="R4609" t="s">
        <v>421</v>
      </c>
      <c r="S4609" t="str">
        <f t="shared" si="67"/>
        <v>GARANBEL SOTO, SILVIA</v>
      </c>
      <c r="T4609" t="s">
        <v>52</v>
      </c>
      <c r="U4609" t="s">
        <v>48</v>
      </c>
      <c r="V4609" t="s">
        <v>49</v>
      </c>
      <c r="W4609" t="s">
        <v>20349</v>
      </c>
      <c r="X4609" s="126">
        <v>24458</v>
      </c>
      <c r="Y4609" t="s">
        <v>4832</v>
      </c>
      <c r="AB4609" t="s">
        <v>38</v>
      </c>
      <c r="AC4609" t="s">
        <v>39</v>
      </c>
      <c r="AD4609" t="s">
        <v>40</v>
      </c>
    </row>
    <row r="4610" spans="1:30" x14ac:dyDescent="0.25">
      <c r="A4610" t="s">
        <v>4833</v>
      </c>
      <c r="B4610" t="s">
        <v>415</v>
      </c>
      <c r="C4610" t="s">
        <v>28</v>
      </c>
      <c r="D4610" t="s">
        <v>29</v>
      </c>
      <c r="E4610" t="s">
        <v>368</v>
      </c>
      <c r="F4610" t="s">
        <v>4823</v>
      </c>
      <c r="G4610" t="s">
        <v>4824</v>
      </c>
      <c r="H4610" t="s">
        <v>6354</v>
      </c>
      <c r="I4610" t="s">
        <v>4825</v>
      </c>
      <c r="J4610" t="s">
        <v>4833</v>
      </c>
      <c r="K4610" t="s">
        <v>31</v>
      </c>
      <c r="L4610" t="s">
        <v>31</v>
      </c>
      <c r="M4610" t="s">
        <v>42</v>
      </c>
      <c r="N4610" t="s">
        <v>43</v>
      </c>
      <c r="O4610" t="s">
        <v>4834</v>
      </c>
      <c r="P4610" t="s">
        <v>4835</v>
      </c>
      <c r="Q4610" t="s">
        <v>1006</v>
      </c>
      <c r="R4610" t="s">
        <v>691</v>
      </c>
      <c r="S4610" t="str">
        <f t="shared" si="67"/>
        <v>PIEDRA BENAVIDES, MARY LUZ</v>
      </c>
      <c r="T4610" t="s">
        <v>64</v>
      </c>
      <c r="U4610" t="s">
        <v>48</v>
      </c>
      <c r="V4610" t="s">
        <v>49</v>
      </c>
      <c r="W4610" t="s">
        <v>20350</v>
      </c>
      <c r="X4610" s="126">
        <v>25760</v>
      </c>
      <c r="Y4610" t="s">
        <v>4836</v>
      </c>
      <c r="AB4610" t="s">
        <v>38</v>
      </c>
      <c r="AC4610" t="s">
        <v>39</v>
      </c>
      <c r="AD4610" t="s">
        <v>40</v>
      </c>
    </row>
    <row r="4611" spans="1:30" x14ac:dyDescent="0.25">
      <c r="A4611" t="s">
        <v>4837</v>
      </c>
      <c r="B4611" t="s">
        <v>415</v>
      </c>
      <c r="C4611" t="s">
        <v>28</v>
      </c>
      <c r="D4611" t="s">
        <v>29</v>
      </c>
      <c r="E4611" t="s">
        <v>368</v>
      </c>
      <c r="F4611" t="s">
        <v>4823</v>
      </c>
      <c r="G4611" t="s">
        <v>4824</v>
      </c>
      <c r="H4611" t="s">
        <v>6354</v>
      </c>
      <c r="I4611" t="s">
        <v>4825</v>
      </c>
      <c r="J4611" t="s">
        <v>4837</v>
      </c>
      <c r="K4611" t="s">
        <v>31</v>
      </c>
      <c r="L4611" t="s">
        <v>31</v>
      </c>
      <c r="M4611" t="s">
        <v>42</v>
      </c>
      <c r="N4611" t="s">
        <v>43</v>
      </c>
      <c r="O4611" t="s">
        <v>4838</v>
      </c>
      <c r="P4611" t="s">
        <v>106</v>
      </c>
      <c r="Q4611" t="s">
        <v>76</v>
      </c>
      <c r="R4611" t="s">
        <v>774</v>
      </c>
      <c r="S4611" t="str">
        <f t="shared" si="67"/>
        <v>MAMANI CONDORI, ZENON VIDAL</v>
      </c>
      <c r="T4611" t="s">
        <v>47</v>
      </c>
      <c r="U4611" t="s">
        <v>48</v>
      </c>
      <c r="V4611" t="s">
        <v>49</v>
      </c>
      <c r="W4611" t="s">
        <v>20351</v>
      </c>
      <c r="X4611" s="126">
        <v>25313</v>
      </c>
      <c r="Y4611" t="s">
        <v>258</v>
      </c>
      <c r="AB4611" t="s">
        <v>38</v>
      </c>
      <c r="AC4611" t="s">
        <v>39</v>
      </c>
      <c r="AD4611" t="s">
        <v>40</v>
      </c>
    </row>
    <row r="4612" spans="1:30" x14ac:dyDescent="0.25">
      <c r="A4612" t="s">
        <v>4839</v>
      </c>
      <c r="B4612" t="s">
        <v>415</v>
      </c>
      <c r="C4612" t="s">
        <v>28</v>
      </c>
      <c r="D4612" t="s">
        <v>29</v>
      </c>
      <c r="E4612" t="s">
        <v>368</v>
      </c>
      <c r="F4612" t="s">
        <v>4823</v>
      </c>
      <c r="G4612" t="s">
        <v>4824</v>
      </c>
      <c r="H4612" t="s">
        <v>6354</v>
      </c>
      <c r="I4612" t="s">
        <v>4825</v>
      </c>
      <c r="J4612" t="s">
        <v>4839</v>
      </c>
      <c r="K4612" t="s">
        <v>31</v>
      </c>
      <c r="L4612" t="s">
        <v>31</v>
      </c>
      <c r="M4612" t="s">
        <v>42</v>
      </c>
      <c r="N4612" t="s">
        <v>61</v>
      </c>
      <c r="O4612" t="s">
        <v>4840</v>
      </c>
      <c r="P4612" t="s">
        <v>24218</v>
      </c>
      <c r="Q4612" t="s">
        <v>855</v>
      </c>
      <c r="R4612" t="s">
        <v>884</v>
      </c>
      <c r="S4612" s="189" t="s">
        <v>235</v>
      </c>
      <c r="T4612" t="s">
        <v>64</v>
      </c>
      <c r="U4612" t="s">
        <v>48</v>
      </c>
      <c r="V4612" t="s">
        <v>49</v>
      </c>
      <c r="W4612" t="s">
        <v>24219</v>
      </c>
      <c r="X4612" s="126">
        <v>28366</v>
      </c>
      <c r="Y4612" t="s">
        <v>24220</v>
      </c>
      <c r="Z4612" s="126">
        <v>44256</v>
      </c>
      <c r="AA4612" s="126">
        <v>44561</v>
      </c>
      <c r="AB4612" t="s">
        <v>38</v>
      </c>
      <c r="AC4612" t="s">
        <v>6628</v>
      </c>
      <c r="AD4612" t="s">
        <v>40</v>
      </c>
    </row>
    <row r="4613" spans="1:30" x14ac:dyDescent="0.25">
      <c r="B4613" t="s">
        <v>415</v>
      </c>
      <c r="C4613" t="s">
        <v>28</v>
      </c>
      <c r="D4613" t="s">
        <v>29</v>
      </c>
      <c r="E4613" t="s">
        <v>368</v>
      </c>
      <c r="F4613" t="s">
        <v>4823</v>
      </c>
      <c r="G4613" t="s">
        <v>4824</v>
      </c>
      <c r="H4613" t="s">
        <v>6354</v>
      </c>
      <c r="I4613" t="s">
        <v>4825</v>
      </c>
      <c r="J4613" t="s">
        <v>4841</v>
      </c>
      <c r="K4613" t="s">
        <v>31</v>
      </c>
      <c r="L4613" t="s">
        <v>31</v>
      </c>
      <c r="M4613" t="s">
        <v>42</v>
      </c>
      <c r="N4613" t="s">
        <v>61</v>
      </c>
      <c r="O4613" t="s">
        <v>20352</v>
      </c>
      <c r="P4613" t="s">
        <v>67</v>
      </c>
      <c r="Q4613" t="s">
        <v>75</v>
      </c>
      <c r="R4613" t="s">
        <v>24221</v>
      </c>
      <c r="S4613" s="189" t="s">
        <v>235</v>
      </c>
      <c r="T4613" t="s">
        <v>64</v>
      </c>
      <c r="U4613" t="s">
        <v>48</v>
      </c>
      <c r="V4613" t="s">
        <v>16197</v>
      </c>
      <c r="W4613" t="s">
        <v>24222</v>
      </c>
      <c r="X4613" s="126">
        <v>32671</v>
      </c>
      <c r="Y4613" t="s">
        <v>24223</v>
      </c>
      <c r="Z4613" s="126">
        <v>44256</v>
      </c>
      <c r="AA4613" s="126">
        <v>44561</v>
      </c>
      <c r="AB4613" t="s">
        <v>302</v>
      </c>
      <c r="AC4613" t="s">
        <v>6628</v>
      </c>
      <c r="AD4613" t="s">
        <v>40</v>
      </c>
    </row>
    <row r="4614" spans="1:30" x14ac:dyDescent="0.25">
      <c r="B4614" t="s">
        <v>415</v>
      </c>
      <c r="C4614" t="s">
        <v>28</v>
      </c>
      <c r="D4614" t="s">
        <v>29</v>
      </c>
      <c r="E4614" t="s">
        <v>368</v>
      </c>
      <c r="F4614" t="s">
        <v>4823</v>
      </c>
      <c r="G4614" t="s">
        <v>4824</v>
      </c>
      <c r="H4614" t="s">
        <v>6354</v>
      </c>
      <c r="I4614" t="s">
        <v>4825</v>
      </c>
      <c r="J4614" t="s">
        <v>4841</v>
      </c>
      <c r="K4614" t="s">
        <v>31</v>
      </c>
      <c r="L4614" t="s">
        <v>31</v>
      </c>
      <c r="M4614" t="s">
        <v>42</v>
      </c>
      <c r="N4614" t="s">
        <v>61</v>
      </c>
      <c r="O4614" t="s">
        <v>20353</v>
      </c>
      <c r="P4614" t="s">
        <v>24224</v>
      </c>
      <c r="Q4614" t="s">
        <v>230</v>
      </c>
      <c r="R4614" t="s">
        <v>24225</v>
      </c>
      <c r="S4614" s="189" t="s">
        <v>235</v>
      </c>
      <c r="T4614" t="s">
        <v>64</v>
      </c>
      <c r="U4614" t="s">
        <v>48</v>
      </c>
      <c r="V4614" t="s">
        <v>49</v>
      </c>
      <c r="W4614" t="s">
        <v>24226</v>
      </c>
      <c r="X4614" s="126">
        <v>29358</v>
      </c>
      <c r="Y4614" t="s">
        <v>24227</v>
      </c>
      <c r="Z4614" s="126">
        <v>44295</v>
      </c>
      <c r="AA4614" s="126">
        <v>44381</v>
      </c>
      <c r="AB4614" t="s">
        <v>302</v>
      </c>
      <c r="AC4614" t="s">
        <v>6628</v>
      </c>
      <c r="AD4614" t="s">
        <v>40</v>
      </c>
    </row>
    <row r="4615" spans="1:30" x14ac:dyDescent="0.25">
      <c r="A4615" t="s">
        <v>4841</v>
      </c>
      <c r="B4615" t="s">
        <v>415</v>
      </c>
      <c r="C4615" t="s">
        <v>28</v>
      </c>
      <c r="D4615" t="s">
        <v>29</v>
      </c>
      <c r="E4615" t="s">
        <v>368</v>
      </c>
      <c r="F4615" t="s">
        <v>4823</v>
      </c>
      <c r="G4615" t="s">
        <v>4824</v>
      </c>
      <c r="H4615" t="s">
        <v>6354</v>
      </c>
      <c r="I4615" t="s">
        <v>4825</v>
      </c>
      <c r="J4615" t="s">
        <v>4841</v>
      </c>
      <c r="K4615" t="s">
        <v>31</v>
      </c>
      <c r="L4615" t="s">
        <v>31</v>
      </c>
      <c r="M4615" t="s">
        <v>42</v>
      </c>
      <c r="N4615" t="s">
        <v>43</v>
      </c>
      <c r="O4615" t="s">
        <v>4842</v>
      </c>
      <c r="P4615" t="s">
        <v>156</v>
      </c>
      <c r="Q4615" t="s">
        <v>218</v>
      </c>
      <c r="R4615" t="s">
        <v>638</v>
      </c>
      <c r="S4615" t="str">
        <f t="shared" ref="S4615:S4676" si="68">CONCATENATE(P4615," ",Q4615,","," ",R4615)</f>
        <v>PEREZ PARI, CARMEN ROSA</v>
      </c>
      <c r="T4615" t="s">
        <v>59</v>
      </c>
      <c r="U4615" t="s">
        <v>48</v>
      </c>
      <c r="V4615" t="s">
        <v>813</v>
      </c>
      <c r="W4615" t="s">
        <v>20354</v>
      </c>
      <c r="X4615" s="126">
        <v>24703</v>
      </c>
      <c r="Y4615" t="s">
        <v>4843</v>
      </c>
      <c r="Z4615" s="126">
        <v>44197</v>
      </c>
      <c r="AA4615" s="126">
        <v>44561</v>
      </c>
      <c r="AB4615" t="s">
        <v>38</v>
      </c>
      <c r="AC4615" t="s">
        <v>39</v>
      </c>
      <c r="AD4615" t="s">
        <v>40</v>
      </c>
    </row>
    <row r="4616" spans="1:30" x14ac:dyDescent="0.25">
      <c r="A4616" t="s">
        <v>4844</v>
      </c>
      <c r="B4616" t="s">
        <v>415</v>
      </c>
      <c r="C4616" t="s">
        <v>28</v>
      </c>
      <c r="D4616" t="s">
        <v>29</v>
      </c>
      <c r="E4616" t="s">
        <v>368</v>
      </c>
      <c r="F4616" t="s">
        <v>4823</v>
      </c>
      <c r="G4616" t="s">
        <v>4824</v>
      </c>
      <c r="H4616" t="s">
        <v>6354</v>
      </c>
      <c r="I4616" t="s">
        <v>4825</v>
      </c>
      <c r="J4616" t="s">
        <v>4844</v>
      </c>
      <c r="K4616" t="s">
        <v>31</v>
      </c>
      <c r="L4616" t="s">
        <v>31</v>
      </c>
      <c r="M4616" t="s">
        <v>42</v>
      </c>
      <c r="N4616" t="s">
        <v>61</v>
      </c>
      <c r="O4616" t="s">
        <v>20355</v>
      </c>
      <c r="P4616" t="s">
        <v>106</v>
      </c>
      <c r="Q4616" t="s">
        <v>81</v>
      </c>
      <c r="R4616" t="s">
        <v>24228</v>
      </c>
      <c r="S4616" s="189" t="s">
        <v>235</v>
      </c>
      <c r="T4616" t="s">
        <v>64</v>
      </c>
      <c r="U4616" t="s">
        <v>48</v>
      </c>
      <c r="V4616" t="s">
        <v>49</v>
      </c>
      <c r="W4616" t="s">
        <v>24229</v>
      </c>
      <c r="X4616" s="126">
        <v>32239</v>
      </c>
      <c r="Y4616" t="s">
        <v>24230</v>
      </c>
      <c r="Z4616" s="126">
        <v>44256</v>
      </c>
      <c r="AA4616" s="126">
        <v>44561</v>
      </c>
      <c r="AB4616" t="s">
        <v>38</v>
      </c>
      <c r="AC4616" t="s">
        <v>6628</v>
      </c>
      <c r="AD4616" t="s">
        <v>40</v>
      </c>
    </row>
    <row r="4617" spans="1:30" x14ac:dyDescent="0.25">
      <c r="A4617" t="s">
        <v>20356</v>
      </c>
      <c r="B4617" t="s">
        <v>415</v>
      </c>
      <c r="C4617" t="s">
        <v>28</v>
      </c>
      <c r="D4617" t="s">
        <v>29</v>
      </c>
      <c r="E4617" t="s">
        <v>368</v>
      </c>
      <c r="F4617" t="s">
        <v>4823</v>
      </c>
      <c r="G4617" t="s">
        <v>4824</v>
      </c>
      <c r="H4617" t="s">
        <v>6354</v>
      </c>
      <c r="I4617" t="s">
        <v>4825</v>
      </c>
      <c r="J4617" t="s">
        <v>20356</v>
      </c>
      <c r="K4617" t="s">
        <v>31</v>
      </c>
      <c r="L4617" t="s">
        <v>31</v>
      </c>
      <c r="M4617" t="s">
        <v>42</v>
      </c>
      <c r="N4617" t="s">
        <v>61</v>
      </c>
      <c r="O4617" t="s">
        <v>18689</v>
      </c>
      <c r="P4617" t="s">
        <v>75</v>
      </c>
      <c r="Q4617" t="s">
        <v>218</v>
      </c>
      <c r="R4617" t="s">
        <v>24231</v>
      </c>
      <c r="S4617" s="189" t="s">
        <v>235</v>
      </c>
      <c r="T4617" t="s">
        <v>64</v>
      </c>
      <c r="U4617" t="s">
        <v>2662</v>
      </c>
      <c r="V4617" t="s">
        <v>49</v>
      </c>
      <c r="W4617" t="s">
        <v>24232</v>
      </c>
      <c r="X4617" s="126">
        <v>30129</v>
      </c>
      <c r="Y4617" t="s">
        <v>24233</v>
      </c>
      <c r="Z4617" s="126">
        <v>44267</v>
      </c>
      <c r="AA4617" s="126">
        <v>44561</v>
      </c>
      <c r="AB4617" t="s">
        <v>2185</v>
      </c>
      <c r="AC4617" t="s">
        <v>6628</v>
      </c>
      <c r="AD4617" t="s">
        <v>40</v>
      </c>
    </row>
    <row r="4618" spans="1:30" x14ac:dyDescent="0.25">
      <c r="A4618" t="s">
        <v>4845</v>
      </c>
      <c r="B4618" t="s">
        <v>415</v>
      </c>
      <c r="C4618" t="s">
        <v>28</v>
      </c>
      <c r="D4618" t="s">
        <v>29</v>
      </c>
      <c r="E4618" t="s">
        <v>368</v>
      </c>
      <c r="F4618" t="s">
        <v>4823</v>
      </c>
      <c r="G4618" t="s">
        <v>4824</v>
      </c>
      <c r="H4618" t="s">
        <v>6354</v>
      </c>
      <c r="I4618" t="s">
        <v>4825</v>
      </c>
      <c r="J4618" t="s">
        <v>4845</v>
      </c>
      <c r="K4618" t="s">
        <v>31</v>
      </c>
      <c r="L4618" t="s">
        <v>77</v>
      </c>
      <c r="M4618" t="s">
        <v>77</v>
      </c>
      <c r="N4618" t="s">
        <v>61</v>
      </c>
      <c r="O4618" t="s">
        <v>120</v>
      </c>
      <c r="P4618" t="s">
        <v>55</v>
      </c>
      <c r="Q4618" t="s">
        <v>106</v>
      </c>
      <c r="R4618" t="s">
        <v>6545</v>
      </c>
      <c r="S4618" s="189" t="s">
        <v>235</v>
      </c>
      <c r="T4618" t="s">
        <v>41</v>
      </c>
      <c r="U4618" t="s">
        <v>48</v>
      </c>
      <c r="V4618" t="s">
        <v>49</v>
      </c>
      <c r="W4618" t="s">
        <v>24234</v>
      </c>
      <c r="X4618" s="126">
        <v>28326</v>
      </c>
      <c r="Y4618" t="s">
        <v>24235</v>
      </c>
      <c r="Z4618" s="126">
        <v>44256</v>
      </c>
      <c r="AA4618" s="126">
        <v>44561</v>
      </c>
      <c r="AB4618" t="s">
        <v>38</v>
      </c>
      <c r="AC4618" t="s">
        <v>80</v>
      </c>
      <c r="AD4618" t="s">
        <v>40</v>
      </c>
    </row>
    <row r="4619" spans="1:30" x14ac:dyDescent="0.25">
      <c r="A4619" t="s">
        <v>4846</v>
      </c>
      <c r="B4619" t="s">
        <v>415</v>
      </c>
      <c r="C4619" t="s">
        <v>28</v>
      </c>
      <c r="D4619" t="s">
        <v>29</v>
      </c>
      <c r="E4619" t="s">
        <v>368</v>
      </c>
      <c r="F4619" t="s">
        <v>4823</v>
      </c>
      <c r="G4619" t="s">
        <v>4824</v>
      </c>
      <c r="H4619" t="s">
        <v>6354</v>
      </c>
      <c r="I4619" t="s">
        <v>4825</v>
      </c>
      <c r="J4619" t="s">
        <v>4846</v>
      </c>
      <c r="K4619" t="s">
        <v>90</v>
      </c>
      <c r="L4619" t="s">
        <v>91</v>
      </c>
      <c r="M4619" t="s">
        <v>364</v>
      </c>
      <c r="N4619" t="s">
        <v>61</v>
      </c>
      <c r="O4619" t="s">
        <v>120</v>
      </c>
      <c r="P4619" t="s">
        <v>642</v>
      </c>
      <c r="Q4619" t="s">
        <v>642</v>
      </c>
      <c r="R4619" t="s">
        <v>24236</v>
      </c>
      <c r="S4619" s="189" t="s">
        <v>235</v>
      </c>
      <c r="T4619" t="s">
        <v>102</v>
      </c>
      <c r="U4619" t="s">
        <v>37</v>
      </c>
      <c r="V4619" t="s">
        <v>49</v>
      </c>
      <c r="W4619" t="s">
        <v>24237</v>
      </c>
      <c r="X4619" s="126">
        <v>31086</v>
      </c>
      <c r="Y4619" t="s">
        <v>24238</v>
      </c>
      <c r="Z4619" s="126">
        <v>44197</v>
      </c>
      <c r="AA4619" s="126">
        <v>44561</v>
      </c>
      <c r="AB4619" t="s">
        <v>38</v>
      </c>
      <c r="AC4619" t="s">
        <v>95</v>
      </c>
      <c r="AD4619" t="s">
        <v>40</v>
      </c>
    </row>
    <row r="4620" spans="1:30" x14ac:dyDescent="0.25">
      <c r="A4620" t="s">
        <v>4849</v>
      </c>
      <c r="B4620" t="s">
        <v>418</v>
      </c>
      <c r="C4620" t="s">
        <v>28</v>
      </c>
      <c r="D4620" t="s">
        <v>29</v>
      </c>
      <c r="E4620" t="s">
        <v>369</v>
      </c>
      <c r="F4620" t="s">
        <v>4847</v>
      </c>
      <c r="G4620" t="s">
        <v>4848</v>
      </c>
      <c r="H4620" t="s">
        <v>6354</v>
      </c>
      <c r="I4620" t="s">
        <v>6175</v>
      </c>
      <c r="J4620" t="s">
        <v>4849</v>
      </c>
      <c r="K4620" t="s">
        <v>31</v>
      </c>
      <c r="L4620" t="s">
        <v>32</v>
      </c>
      <c r="M4620" t="s">
        <v>33</v>
      </c>
      <c r="N4620" t="s">
        <v>699</v>
      </c>
      <c r="O4620" t="s">
        <v>20357</v>
      </c>
      <c r="P4620" t="s">
        <v>138</v>
      </c>
      <c r="Q4620" t="s">
        <v>156</v>
      </c>
      <c r="R4620" t="s">
        <v>3123</v>
      </c>
      <c r="S4620" t="str">
        <f t="shared" si="68"/>
        <v>GONZALES PEREZ, CIRO WALTHER</v>
      </c>
      <c r="T4620" t="s">
        <v>36</v>
      </c>
      <c r="U4620" t="s">
        <v>37</v>
      </c>
      <c r="V4620" t="s">
        <v>49</v>
      </c>
      <c r="W4620" t="s">
        <v>19642</v>
      </c>
      <c r="X4620" s="126">
        <v>24815</v>
      </c>
      <c r="Y4620" t="s">
        <v>3124</v>
      </c>
      <c r="Z4620" s="126">
        <v>44251</v>
      </c>
      <c r="AA4620" s="126">
        <v>44561</v>
      </c>
      <c r="AB4620" t="s">
        <v>38</v>
      </c>
      <c r="AC4620" t="s">
        <v>39</v>
      </c>
      <c r="AD4620" t="s">
        <v>40</v>
      </c>
    </row>
    <row r="4621" spans="1:30" x14ac:dyDescent="0.25">
      <c r="A4621" t="s">
        <v>4850</v>
      </c>
      <c r="B4621" t="s">
        <v>418</v>
      </c>
      <c r="C4621" t="s">
        <v>28</v>
      </c>
      <c r="D4621" t="s">
        <v>29</v>
      </c>
      <c r="E4621" t="s">
        <v>369</v>
      </c>
      <c r="F4621" t="s">
        <v>4847</v>
      </c>
      <c r="G4621" t="s">
        <v>4848</v>
      </c>
      <c r="H4621" t="s">
        <v>6354</v>
      </c>
      <c r="I4621" t="s">
        <v>6175</v>
      </c>
      <c r="J4621" t="s">
        <v>4850</v>
      </c>
      <c r="K4621" t="s">
        <v>31</v>
      </c>
      <c r="L4621" t="s">
        <v>31</v>
      </c>
      <c r="M4621" t="s">
        <v>42</v>
      </c>
      <c r="N4621" t="s">
        <v>61</v>
      </c>
      <c r="O4621" t="s">
        <v>20358</v>
      </c>
      <c r="P4621" t="s">
        <v>544</v>
      </c>
      <c r="Q4621" t="s">
        <v>550</v>
      </c>
      <c r="R4621" t="s">
        <v>24239</v>
      </c>
      <c r="S4621" s="189" t="s">
        <v>235</v>
      </c>
      <c r="T4621" t="s">
        <v>64</v>
      </c>
      <c r="U4621" t="s">
        <v>48</v>
      </c>
      <c r="V4621" t="s">
        <v>49</v>
      </c>
      <c r="W4621" t="s">
        <v>24240</v>
      </c>
      <c r="X4621" s="126">
        <v>31941</v>
      </c>
      <c r="Y4621" t="s">
        <v>24241</v>
      </c>
      <c r="Z4621" s="126">
        <v>44365</v>
      </c>
      <c r="AA4621" s="126">
        <v>44561</v>
      </c>
      <c r="AB4621" t="s">
        <v>38</v>
      </c>
      <c r="AC4621" t="s">
        <v>6628</v>
      </c>
      <c r="AD4621" t="s">
        <v>40</v>
      </c>
    </row>
    <row r="4622" spans="1:30" x14ac:dyDescent="0.25">
      <c r="A4622" t="s">
        <v>4851</v>
      </c>
      <c r="B4622" t="s">
        <v>418</v>
      </c>
      <c r="C4622" t="s">
        <v>28</v>
      </c>
      <c r="D4622" t="s">
        <v>29</v>
      </c>
      <c r="E4622" t="s">
        <v>369</v>
      </c>
      <c r="F4622" t="s">
        <v>4847</v>
      </c>
      <c r="G4622" t="s">
        <v>4848</v>
      </c>
      <c r="H4622" t="s">
        <v>6354</v>
      </c>
      <c r="I4622" t="s">
        <v>6175</v>
      </c>
      <c r="J4622" t="s">
        <v>4851</v>
      </c>
      <c r="K4622" t="s">
        <v>31</v>
      </c>
      <c r="L4622" t="s">
        <v>31</v>
      </c>
      <c r="M4622" t="s">
        <v>42</v>
      </c>
      <c r="N4622" t="s">
        <v>61</v>
      </c>
      <c r="O4622" t="s">
        <v>14547</v>
      </c>
      <c r="P4622" t="s">
        <v>150</v>
      </c>
      <c r="Q4622" t="s">
        <v>218</v>
      </c>
      <c r="R4622" t="s">
        <v>604</v>
      </c>
      <c r="S4622" s="189" t="s">
        <v>235</v>
      </c>
      <c r="T4622" t="s">
        <v>64</v>
      </c>
      <c r="U4622" t="s">
        <v>48</v>
      </c>
      <c r="V4622" t="s">
        <v>49</v>
      </c>
      <c r="W4622" t="s">
        <v>24242</v>
      </c>
      <c r="X4622" s="126">
        <v>30260</v>
      </c>
      <c r="Y4622" t="s">
        <v>24243</v>
      </c>
      <c r="Z4622" s="126">
        <v>44256</v>
      </c>
      <c r="AA4622" s="126">
        <v>44561</v>
      </c>
      <c r="AB4622" t="s">
        <v>38</v>
      </c>
      <c r="AC4622" t="s">
        <v>6628</v>
      </c>
      <c r="AD4622" t="s">
        <v>40</v>
      </c>
    </row>
    <row r="4623" spans="1:30" x14ac:dyDescent="0.25">
      <c r="A4623" t="s">
        <v>4852</v>
      </c>
      <c r="B4623" t="s">
        <v>418</v>
      </c>
      <c r="C4623" t="s">
        <v>28</v>
      </c>
      <c r="D4623" t="s">
        <v>29</v>
      </c>
      <c r="E4623" t="s">
        <v>369</v>
      </c>
      <c r="F4623" t="s">
        <v>4847</v>
      </c>
      <c r="G4623" t="s">
        <v>4848</v>
      </c>
      <c r="H4623" t="s">
        <v>6354</v>
      </c>
      <c r="I4623" t="s">
        <v>6175</v>
      </c>
      <c r="J4623" t="s">
        <v>4852</v>
      </c>
      <c r="K4623" t="s">
        <v>31</v>
      </c>
      <c r="L4623" t="s">
        <v>31</v>
      </c>
      <c r="M4623" t="s">
        <v>42</v>
      </c>
      <c r="N4623" t="s">
        <v>43</v>
      </c>
      <c r="O4623" t="s">
        <v>53</v>
      </c>
      <c r="P4623" t="s">
        <v>182</v>
      </c>
      <c r="Q4623" t="s">
        <v>106</v>
      </c>
      <c r="R4623" t="s">
        <v>4853</v>
      </c>
      <c r="S4623" t="str">
        <f t="shared" si="68"/>
        <v>CAHUANA MAMANI, JULIA ESPERANZA</v>
      </c>
      <c r="T4623" t="s">
        <v>47</v>
      </c>
      <c r="U4623" t="s">
        <v>48</v>
      </c>
      <c r="V4623" t="s">
        <v>49</v>
      </c>
      <c r="W4623" t="s">
        <v>20359</v>
      </c>
      <c r="X4623" s="126">
        <v>23919</v>
      </c>
      <c r="Y4623" t="s">
        <v>4854</v>
      </c>
      <c r="AB4623" t="s">
        <v>38</v>
      </c>
      <c r="AC4623" t="s">
        <v>39</v>
      </c>
      <c r="AD4623" t="s">
        <v>40</v>
      </c>
    </row>
    <row r="4624" spans="1:30" x14ac:dyDescent="0.25">
      <c r="A4624" t="s">
        <v>4855</v>
      </c>
      <c r="B4624" t="s">
        <v>418</v>
      </c>
      <c r="C4624" t="s">
        <v>28</v>
      </c>
      <c r="D4624" t="s">
        <v>29</v>
      </c>
      <c r="E4624" t="s">
        <v>369</v>
      </c>
      <c r="F4624" t="s">
        <v>4847</v>
      </c>
      <c r="G4624" t="s">
        <v>4848</v>
      </c>
      <c r="H4624" t="s">
        <v>6354</v>
      </c>
      <c r="I4624" t="s">
        <v>6175</v>
      </c>
      <c r="J4624" t="s">
        <v>4855</v>
      </c>
      <c r="K4624" t="s">
        <v>31</v>
      </c>
      <c r="L4624" t="s">
        <v>31</v>
      </c>
      <c r="M4624" t="s">
        <v>42</v>
      </c>
      <c r="N4624" t="s">
        <v>43</v>
      </c>
      <c r="O4624" t="s">
        <v>53</v>
      </c>
      <c r="P4624" t="s">
        <v>581</v>
      </c>
      <c r="Q4624" t="s">
        <v>214</v>
      </c>
      <c r="R4624" t="s">
        <v>515</v>
      </c>
      <c r="S4624" t="str">
        <f t="shared" si="68"/>
        <v>CALLACONDO PALACIOS, EFRAIN</v>
      </c>
      <c r="T4624" t="s">
        <v>52</v>
      </c>
      <c r="U4624" t="s">
        <v>48</v>
      </c>
      <c r="V4624" t="s">
        <v>49</v>
      </c>
      <c r="W4624" t="s">
        <v>20360</v>
      </c>
      <c r="X4624" s="126">
        <v>22779</v>
      </c>
      <c r="Y4624" t="s">
        <v>4856</v>
      </c>
      <c r="AB4624" t="s">
        <v>38</v>
      </c>
      <c r="AC4624" t="s">
        <v>39</v>
      </c>
      <c r="AD4624" t="s">
        <v>40</v>
      </c>
    </row>
    <row r="4625" spans="1:30" x14ac:dyDescent="0.25">
      <c r="A4625" t="s">
        <v>4858</v>
      </c>
      <c r="B4625" t="s">
        <v>418</v>
      </c>
      <c r="C4625" t="s">
        <v>28</v>
      </c>
      <c r="D4625" t="s">
        <v>29</v>
      </c>
      <c r="E4625" t="s">
        <v>369</v>
      </c>
      <c r="F4625" t="s">
        <v>4847</v>
      </c>
      <c r="G4625" t="s">
        <v>4848</v>
      </c>
      <c r="H4625" t="s">
        <v>6354</v>
      </c>
      <c r="I4625" t="s">
        <v>6175</v>
      </c>
      <c r="J4625" t="s">
        <v>4858</v>
      </c>
      <c r="K4625" t="s">
        <v>31</v>
      </c>
      <c r="L4625" t="s">
        <v>31</v>
      </c>
      <c r="M4625" t="s">
        <v>42</v>
      </c>
      <c r="N4625" t="s">
        <v>43</v>
      </c>
      <c r="O4625" t="s">
        <v>4859</v>
      </c>
      <c r="P4625" t="s">
        <v>945</v>
      </c>
      <c r="Q4625" t="s">
        <v>76</v>
      </c>
      <c r="R4625" t="s">
        <v>547</v>
      </c>
      <c r="S4625" t="str">
        <f t="shared" si="68"/>
        <v>ALLCCA CONDORI, BEATRIZ</v>
      </c>
      <c r="T4625" t="s">
        <v>64</v>
      </c>
      <c r="U4625" t="s">
        <v>48</v>
      </c>
      <c r="V4625" t="s">
        <v>49</v>
      </c>
      <c r="W4625" t="s">
        <v>20361</v>
      </c>
      <c r="X4625" s="126">
        <v>23825</v>
      </c>
      <c r="Y4625" t="s">
        <v>4860</v>
      </c>
      <c r="AB4625" t="s">
        <v>38</v>
      </c>
      <c r="AC4625" t="s">
        <v>39</v>
      </c>
      <c r="AD4625" t="s">
        <v>40</v>
      </c>
    </row>
    <row r="4626" spans="1:30" x14ac:dyDescent="0.25">
      <c r="A4626" t="s">
        <v>4861</v>
      </c>
      <c r="B4626" t="s">
        <v>418</v>
      </c>
      <c r="C4626" t="s">
        <v>28</v>
      </c>
      <c r="D4626" t="s">
        <v>29</v>
      </c>
      <c r="E4626" t="s">
        <v>369</v>
      </c>
      <c r="F4626" t="s">
        <v>4847</v>
      </c>
      <c r="G4626" t="s">
        <v>4848</v>
      </c>
      <c r="H4626" t="s">
        <v>6354</v>
      </c>
      <c r="I4626" t="s">
        <v>6175</v>
      </c>
      <c r="J4626" t="s">
        <v>4861</v>
      </c>
      <c r="K4626" t="s">
        <v>31</v>
      </c>
      <c r="L4626" t="s">
        <v>31</v>
      </c>
      <c r="M4626" t="s">
        <v>42</v>
      </c>
      <c r="N4626" t="s">
        <v>43</v>
      </c>
      <c r="O4626" t="s">
        <v>53</v>
      </c>
      <c r="P4626" t="s">
        <v>106</v>
      </c>
      <c r="Q4626" t="s">
        <v>126</v>
      </c>
      <c r="R4626" t="s">
        <v>108</v>
      </c>
      <c r="S4626" t="str">
        <f t="shared" si="68"/>
        <v>MAMANI FLORES, CARMEN</v>
      </c>
      <c r="T4626" t="s">
        <v>52</v>
      </c>
      <c r="U4626" t="s">
        <v>48</v>
      </c>
      <c r="V4626" t="s">
        <v>49</v>
      </c>
      <c r="W4626" t="s">
        <v>20362</v>
      </c>
      <c r="X4626" s="126">
        <v>23570</v>
      </c>
      <c r="Y4626" t="s">
        <v>4862</v>
      </c>
      <c r="AB4626" t="s">
        <v>38</v>
      </c>
      <c r="AC4626" t="s">
        <v>39</v>
      </c>
      <c r="AD4626" t="s">
        <v>40</v>
      </c>
    </row>
    <row r="4627" spans="1:30" x14ac:dyDescent="0.25">
      <c r="A4627" t="s">
        <v>4863</v>
      </c>
      <c r="B4627" t="s">
        <v>418</v>
      </c>
      <c r="C4627" t="s">
        <v>28</v>
      </c>
      <c r="D4627" t="s">
        <v>29</v>
      </c>
      <c r="E4627" t="s">
        <v>369</v>
      </c>
      <c r="F4627" t="s">
        <v>4847</v>
      </c>
      <c r="G4627" t="s">
        <v>4848</v>
      </c>
      <c r="H4627" t="s">
        <v>6354</v>
      </c>
      <c r="I4627" t="s">
        <v>6175</v>
      </c>
      <c r="J4627" t="s">
        <v>4863</v>
      </c>
      <c r="K4627" t="s">
        <v>31</v>
      </c>
      <c r="L4627" t="s">
        <v>31</v>
      </c>
      <c r="M4627" t="s">
        <v>42</v>
      </c>
      <c r="N4627" t="s">
        <v>43</v>
      </c>
      <c r="O4627" t="s">
        <v>4864</v>
      </c>
      <c r="P4627" t="s">
        <v>232</v>
      </c>
      <c r="Q4627" t="s">
        <v>203</v>
      </c>
      <c r="R4627" t="s">
        <v>1061</v>
      </c>
      <c r="S4627" t="str">
        <f t="shared" si="68"/>
        <v>CHIPANA TARQUI, ASCENCIO</v>
      </c>
      <c r="T4627" t="s">
        <v>64</v>
      </c>
      <c r="U4627" t="s">
        <v>48</v>
      </c>
      <c r="V4627" t="s">
        <v>49</v>
      </c>
      <c r="W4627" t="s">
        <v>20363</v>
      </c>
      <c r="X4627" s="126">
        <v>24334</v>
      </c>
      <c r="Y4627" t="s">
        <v>4865</v>
      </c>
      <c r="AB4627" t="s">
        <v>38</v>
      </c>
      <c r="AC4627" t="s">
        <v>39</v>
      </c>
      <c r="AD4627" t="s">
        <v>40</v>
      </c>
    </row>
    <row r="4628" spans="1:30" x14ac:dyDescent="0.25">
      <c r="A4628" t="s">
        <v>4866</v>
      </c>
      <c r="B4628" t="s">
        <v>418</v>
      </c>
      <c r="C4628" t="s">
        <v>28</v>
      </c>
      <c r="D4628" t="s">
        <v>29</v>
      </c>
      <c r="E4628" t="s">
        <v>369</v>
      </c>
      <c r="F4628" t="s">
        <v>4847</v>
      </c>
      <c r="G4628" t="s">
        <v>4848</v>
      </c>
      <c r="H4628" t="s">
        <v>6354</v>
      </c>
      <c r="I4628" t="s">
        <v>6175</v>
      </c>
      <c r="J4628" t="s">
        <v>4866</v>
      </c>
      <c r="K4628" t="s">
        <v>31</v>
      </c>
      <c r="L4628" t="s">
        <v>31</v>
      </c>
      <c r="M4628" t="s">
        <v>42</v>
      </c>
      <c r="N4628" t="s">
        <v>43</v>
      </c>
      <c r="O4628" t="s">
        <v>53</v>
      </c>
      <c r="P4628" t="s">
        <v>760</v>
      </c>
      <c r="Q4628" t="s">
        <v>286</v>
      </c>
      <c r="R4628" t="s">
        <v>4867</v>
      </c>
      <c r="S4628" t="str">
        <f t="shared" si="68"/>
        <v>POLLOYQUERI CHAMBILLA, ESAU ELI</v>
      </c>
      <c r="T4628" t="s">
        <v>59</v>
      </c>
      <c r="U4628" t="s">
        <v>48</v>
      </c>
      <c r="V4628" t="s">
        <v>49</v>
      </c>
      <c r="W4628" t="s">
        <v>20364</v>
      </c>
      <c r="X4628" s="126">
        <v>23048</v>
      </c>
      <c r="Y4628" t="s">
        <v>4868</v>
      </c>
      <c r="AB4628" t="s">
        <v>38</v>
      </c>
      <c r="AC4628" t="s">
        <v>39</v>
      </c>
      <c r="AD4628" t="s">
        <v>40</v>
      </c>
    </row>
    <row r="4629" spans="1:30" x14ac:dyDescent="0.25">
      <c r="A4629" t="s">
        <v>4869</v>
      </c>
      <c r="B4629" t="s">
        <v>418</v>
      </c>
      <c r="C4629" t="s">
        <v>28</v>
      </c>
      <c r="D4629" t="s">
        <v>29</v>
      </c>
      <c r="E4629" t="s">
        <v>369</v>
      </c>
      <c r="F4629" t="s">
        <v>4847</v>
      </c>
      <c r="G4629" t="s">
        <v>4848</v>
      </c>
      <c r="H4629" t="s">
        <v>6354</v>
      </c>
      <c r="I4629" t="s">
        <v>6175</v>
      </c>
      <c r="J4629" t="s">
        <v>4869</v>
      </c>
      <c r="K4629" t="s">
        <v>31</v>
      </c>
      <c r="L4629" t="s">
        <v>31</v>
      </c>
      <c r="M4629" t="s">
        <v>42</v>
      </c>
      <c r="N4629" t="s">
        <v>43</v>
      </c>
      <c r="O4629" t="s">
        <v>4870</v>
      </c>
      <c r="P4629" t="s">
        <v>305</v>
      </c>
      <c r="Q4629" t="s">
        <v>419</v>
      </c>
      <c r="R4629" t="s">
        <v>4871</v>
      </c>
      <c r="S4629" t="str">
        <f t="shared" si="68"/>
        <v>RODRIGUEZ ASQUI, ORLANDO</v>
      </c>
      <c r="T4629" t="s">
        <v>52</v>
      </c>
      <c r="U4629" t="s">
        <v>48</v>
      </c>
      <c r="V4629" t="s">
        <v>49</v>
      </c>
      <c r="W4629" t="s">
        <v>20365</v>
      </c>
      <c r="X4629" s="126">
        <v>25834</v>
      </c>
      <c r="Y4629" t="s">
        <v>4872</v>
      </c>
      <c r="AB4629" t="s">
        <v>38</v>
      </c>
      <c r="AC4629" t="s">
        <v>39</v>
      </c>
      <c r="AD4629" t="s">
        <v>40</v>
      </c>
    </row>
    <row r="4630" spans="1:30" x14ac:dyDescent="0.25">
      <c r="A4630" t="s">
        <v>4873</v>
      </c>
      <c r="B4630" t="s">
        <v>418</v>
      </c>
      <c r="C4630" t="s">
        <v>28</v>
      </c>
      <c r="D4630" t="s">
        <v>29</v>
      </c>
      <c r="E4630" t="s">
        <v>369</v>
      </c>
      <c r="F4630" t="s">
        <v>4847</v>
      </c>
      <c r="G4630" t="s">
        <v>4848</v>
      </c>
      <c r="H4630" t="s">
        <v>6354</v>
      </c>
      <c r="I4630" t="s">
        <v>6175</v>
      </c>
      <c r="J4630" t="s">
        <v>4873</v>
      </c>
      <c r="K4630" t="s">
        <v>31</v>
      </c>
      <c r="L4630" t="s">
        <v>31</v>
      </c>
      <c r="M4630" t="s">
        <v>9423</v>
      </c>
      <c r="N4630" t="s">
        <v>43</v>
      </c>
      <c r="O4630" t="s">
        <v>4874</v>
      </c>
      <c r="P4630" t="s">
        <v>75</v>
      </c>
      <c r="Q4630" t="s">
        <v>391</v>
      </c>
      <c r="R4630" t="s">
        <v>4875</v>
      </c>
      <c r="S4630" t="str">
        <f t="shared" si="68"/>
        <v>QUISPE LLANO, ERNESTO URIEL</v>
      </c>
      <c r="T4630" t="s">
        <v>59</v>
      </c>
      <c r="U4630" t="s">
        <v>48</v>
      </c>
      <c r="V4630" t="s">
        <v>49</v>
      </c>
      <c r="W4630" t="s">
        <v>20366</v>
      </c>
      <c r="X4630" s="126">
        <v>27671</v>
      </c>
      <c r="Y4630" t="s">
        <v>4876</v>
      </c>
      <c r="AB4630" t="s">
        <v>38</v>
      </c>
      <c r="AC4630" t="s">
        <v>39</v>
      </c>
      <c r="AD4630" t="s">
        <v>40</v>
      </c>
    </row>
    <row r="4631" spans="1:30" x14ac:dyDescent="0.25">
      <c r="A4631" t="s">
        <v>4877</v>
      </c>
      <c r="B4631" t="s">
        <v>418</v>
      </c>
      <c r="C4631" t="s">
        <v>28</v>
      </c>
      <c r="D4631" t="s">
        <v>29</v>
      </c>
      <c r="E4631" t="s">
        <v>369</v>
      </c>
      <c r="F4631" t="s">
        <v>4847</v>
      </c>
      <c r="G4631" t="s">
        <v>4848</v>
      </c>
      <c r="H4631" t="s">
        <v>6354</v>
      </c>
      <c r="I4631" t="s">
        <v>6175</v>
      </c>
      <c r="J4631" t="s">
        <v>4877</v>
      </c>
      <c r="K4631" t="s">
        <v>31</v>
      </c>
      <c r="L4631" t="s">
        <v>31</v>
      </c>
      <c r="M4631" t="s">
        <v>42</v>
      </c>
      <c r="N4631" t="s">
        <v>43</v>
      </c>
      <c r="O4631" t="s">
        <v>53</v>
      </c>
      <c r="P4631" t="s">
        <v>152</v>
      </c>
      <c r="Q4631" t="s">
        <v>938</v>
      </c>
      <c r="R4631" t="s">
        <v>4878</v>
      </c>
      <c r="S4631" t="str">
        <f t="shared" si="68"/>
        <v>RAMOS LIENDO, MARIA SOLEDAD</v>
      </c>
      <c r="T4631" t="s">
        <v>47</v>
      </c>
      <c r="U4631" t="s">
        <v>48</v>
      </c>
      <c r="V4631" t="s">
        <v>49</v>
      </c>
      <c r="W4631" t="s">
        <v>20367</v>
      </c>
      <c r="X4631" s="126">
        <v>24619</v>
      </c>
      <c r="Y4631" t="s">
        <v>4879</v>
      </c>
      <c r="AB4631" t="s">
        <v>38</v>
      </c>
      <c r="AC4631" t="s">
        <v>39</v>
      </c>
      <c r="AD4631" t="s">
        <v>40</v>
      </c>
    </row>
    <row r="4632" spans="1:30" x14ac:dyDescent="0.25">
      <c r="A4632" t="s">
        <v>4880</v>
      </c>
      <c r="B4632" t="s">
        <v>418</v>
      </c>
      <c r="C4632" t="s">
        <v>28</v>
      </c>
      <c r="D4632" t="s">
        <v>29</v>
      </c>
      <c r="E4632" t="s">
        <v>369</v>
      </c>
      <c r="F4632" t="s">
        <v>4847</v>
      </c>
      <c r="G4632" t="s">
        <v>4848</v>
      </c>
      <c r="H4632" t="s">
        <v>6354</v>
      </c>
      <c r="I4632" t="s">
        <v>6175</v>
      </c>
      <c r="J4632" t="s">
        <v>4880</v>
      </c>
      <c r="K4632" t="s">
        <v>31</v>
      </c>
      <c r="L4632" t="s">
        <v>31</v>
      </c>
      <c r="M4632" t="s">
        <v>42</v>
      </c>
      <c r="N4632" t="s">
        <v>43</v>
      </c>
      <c r="O4632" t="s">
        <v>53</v>
      </c>
      <c r="P4632" t="s">
        <v>174</v>
      </c>
      <c r="Q4632" t="s">
        <v>289</v>
      </c>
      <c r="R4632" t="s">
        <v>4881</v>
      </c>
      <c r="S4632" t="str">
        <f t="shared" si="68"/>
        <v>ROJAS NINA, ENRIQUETA CARMELA</v>
      </c>
      <c r="T4632" t="s">
        <v>47</v>
      </c>
      <c r="U4632" t="s">
        <v>48</v>
      </c>
      <c r="V4632" t="s">
        <v>49</v>
      </c>
      <c r="W4632" t="s">
        <v>20368</v>
      </c>
      <c r="X4632" s="126">
        <v>22842</v>
      </c>
      <c r="Y4632" t="s">
        <v>4882</v>
      </c>
      <c r="AB4632" t="s">
        <v>38</v>
      </c>
      <c r="AC4632" t="s">
        <v>39</v>
      </c>
      <c r="AD4632" t="s">
        <v>40</v>
      </c>
    </row>
    <row r="4633" spans="1:30" x14ac:dyDescent="0.25">
      <c r="A4633" t="s">
        <v>4883</v>
      </c>
      <c r="B4633" t="s">
        <v>418</v>
      </c>
      <c r="C4633" t="s">
        <v>28</v>
      </c>
      <c r="D4633" t="s">
        <v>29</v>
      </c>
      <c r="E4633" t="s">
        <v>369</v>
      </c>
      <c r="F4633" t="s">
        <v>4847</v>
      </c>
      <c r="G4633" t="s">
        <v>4848</v>
      </c>
      <c r="H4633" t="s">
        <v>6354</v>
      </c>
      <c r="I4633" t="s">
        <v>6175</v>
      </c>
      <c r="J4633" t="s">
        <v>4883</v>
      </c>
      <c r="K4633" t="s">
        <v>31</v>
      </c>
      <c r="L4633" t="s">
        <v>31</v>
      </c>
      <c r="M4633" t="s">
        <v>2549</v>
      </c>
      <c r="N4633" t="s">
        <v>43</v>
      </c>
      <c r="O4633" t="s">
        <v>4884</v>
      </c>
      <c r="P4633" t="s">
        <v>6503</v>
      </c>
      <c r="Q4633" t="s">
        <v>2164</v>
      </c>
      <c r="R4633" t="s">
        <v>962</v>
      </c>
      <c r="S4633" t="str">
        <f t="shared" si="68"/>
        <v>BAZAN CONDORENA, JULIO CESAR</v>
      </c>
      <c r="T4633" t="s">
        <v>64</v>
      </c>
      <c r="U4633" t="s">
        <v>48</v>
      </c>
      <c r="V4633" t="s">
        <v>2550</v>
      </c>
      <c r="W4633" t="s">
        <v>20369</v>
      </c>
      <c r="X4633" s="126">
        <v>31272</v>
      </c>
      <c r="Y4633" t="s">
        <v>6504</v>
      </c>
      <c r="Z4633" s="126">
        <v>44256</v>
      </c>
      <c r="AA4633" s="126">
        <v>44561</v>
      </c>
      <c r="AB4633" t="s">
        <v>38</v>
      </c>
      <c r="AC4633" t="s">
        <v>39</v>
      </c>
      <c r="AD4633" t="s">
        <v>40</v>
      </c>
    </row>
    <row r="4634" spans="1:30" x14ac:dyDescent="0.25">
      <c r="B4634" t="s">
        <v>418</v>
      </c>
      <c r="C4634" t="s">
        <v>28</v>
      </c>
      <c r="D4634" t="s">
        <v>29</v>
      </c>
      <c r="E4634" t="s">
        <v>369</v>
      </c>
      <c r="F4634" t="s">
        <v>4847</v>
      </c>
      <c r="G4634" t="s">
        <v>4848</v>
      </c>
      <c r="H4634" t="s">
        <v>6354</v>
      </c>
      <c r="I4634" t="s">
        <v>6175</v>
      </c>
      <c r="J4634" t="s">
        <v>4883</v>
      </c>
      <c r="K4634" t="s">
        <v>31</v>
      </c>
      <c r="L4634" t="s">
        <v>31</v>
      </c>
      <c r="M4634" t="s">
        <v>42</v>
      </c>
      <c r="N4634" t="s">
        <v>61</v>
      </c>
      <c r="O4634" t="s">
        <v>20370</v>
      </c>
      <c r="P4634" t="s">
        <v>228</v>
      </c>
      <c r="Q4634" t="s">
        <v>394</v>
      </c>
      <c r="R4634" t="s">
        <v>24244</v>
      </c>
      <c r="S4634" s="189" t="s">
        <v>235</v>
      </c>
      <c r="T4634" t="s">
        <v>64</v>
      </c>
      <c r="U4634" t="s">
        <v>784</v>
      </c>
      <c r="V4634" t="s">
        <v>49</v>
      </c>
      <c r="W4634" t="s">
        <v>24245</v>
      </c>
      <c r="X4634" s="126">
        <v>26397</v>
      </c>
      <c r="Y4634" t="s">
        <v>24246</v>
      </c>
      <c r="Z4634" s="126">
        <v>44256</v>
      </c>
      <c r="AA4634" s="126">
        <v>44561</v>
      </c>
      <c r="AB4634" t="s">
        <v>302</v>
      </c>
      <c r="AC4634" t="s">
        <v>6628</v>
      </c>
      <c r="AD4634" t="s">
        <v>40</v>
      </c>
    </row>
    <row r="4635" spans="1:30" x14ac:dyDescent="0.25">
      <c r="A4635" t="s">
        <v>4885</v>
      </c>
      <c r="B4635" t="s">
        <v>418</v>
      </c>
      <c r="C4635" t="s">
        <v>28</v>
      </c>
      <c r="D4635" t="s">
        <v>29</v>
      </c>
      <c r="E4635" t="s">
        <v>369</v>
      </c>
      <c r="F4635" t="s">
        <v>4847</v>
      </c>
      <c r="G4635" t="s">
        <v>4848</v>
      </c>
      <c r="H4635" t="s">
        <v>6354</v>
      </c>
      <c r="I4635" t="s">
        <v>6175</v>
      </c>
      <c r="J4635" t="s">
        <v>4885</v>
      </c>
      <c r="K4635" t="s">
        <v>31</v>
      </c>
      <c r="L4635" t="s">
        <v>31</v>
      </c>
      <c r="M4635" t="s">
        <v>42</v>
      </c>
      <c r="N4635" t="s">
        <v>43</v>
      </c>
      <c r="O4635" t="s">
        <v>53</v>
      </c>
      <c r="P4635" t="s">
        <v>750</v>
      </c>
      <c r="Q4635" t="s">
        <v>158</v>
      </c>
      <c r="R4635" t="s">
        <v>493</v>
      </c>
      <c r="S4635" t="str">
        <f t="shared" si="68"/>
        <v>VENEGAS GOMEZ, AMELIA</v>
      </c>
      <c r="T4635" t="s">
        <v>47</v>
      </c>
      <c r="U4635" t="s">
        <v>48</v>
      </c>
      <c r="V4635" t="s">
        <v>49</v>
      </c>
      <c r="W4635" t="s">
        <v>20371</v>
      </c>
      <c r="X4635" s="126">
        <v>23716</v>
      </c>
      <c r="Y4635" t="s">
        <v>4886</v>
      </c>
      <c r="AB4635" t="s">
        <v>38</v>
      </c>
      <c r="AC4635" t="s">
        <v>39</v>
      </c>
      <c r="AD4635" t="s">
        <v>40</v>
      </c>
    </row>
    <row r="4636" spans="1:30" x14ac:dyDescent="0.25">
      <c r="A4636" t="s">
        <v>4887</v>
      </c>
      <c r="B4636" t="s">
        <v>418</v>
      </c>
      <c r="C4636" t="s">
        <v>28</v>
      </c>
      <c r="D4636" t="s">
        <v>29</v>
      </c>
      <c r="E4636" t="s">
        <v>369</v>
      </c>
      <c r="F4636" t="s">
        <v>4847</v>
      </c>
      <c r="G4636" t="s">
        <v>4848</v>
      </c>
      <c r="H4636" t="s">
        <v>6354</v>
      </c>
      <c r="I4636" t="s">
        <v>6175</v>
      </c>
      <c r="J4636" t="s">
        <v>4887</v>
      </c>
      <c r="K4636" t="s">
        <v>31</v>
      </c>
      <c r="L4636" t="s">
        <v>31</v>
      </c>
      <c r="M4636" t="s">
        <v>42</v>
      </c>
      <c r="N4636" t="s">
        <v>43</v>
      </c>
      <c r="O4636" t="s">
        <v>53</v>
      </c>
      <c r="P4636" t="s">
        <v>456</v>
      </c>
      <c r="Q4636" t="s">
        <v>193</v>
      </c>
      <c r="R4636" t="s">
        <v>4888</v>
      </c>
      <c r="S4636" t="str">
        <f t="shared" si="68"/>
        <v>VILLASANTE APAZA, ANTONIO GERMAN</v>
      </c>
      <c r="T4636" t="s">
        <v>47</v>
      </c>
      <c r="U4636" t="s">
        <v>48</v>
      </c>
      <c r="V4636" t="s">
        <v>49</v>
      </c>
      <c r="W4636" t="s">
        <v>20372</v>
      </c>
      <c r="X4636" s="126">
        <v>21315</v>
      </c>
      <c r="Y4636" t="s">
        <v>4889</v>
      </c>
      <c r="AB4636" t="s">
        <v>38</v>
      </c>
      <c r="AC4636" t="s">
        <v>39</v>
      </c>
      <c r="AD4636" t="s">
        <v>40</v>
      </c>
    </row>
    <row r="4637" spans="1:30" x14ac:dyDescent="0.25">
      <c r="A4637" t="s">
        <v>4890</v>
      </c>
      <c r="B4637" t="s">
        <v>418</v>
      </c>
      <c r="C4637" t="s">
        <v>28</v>
      </c>
      <c r="D4637" t="s">
        <v>29</v>
      </c>
      <c r="E4637" t="s">
        <v>369</v>
      </c>
      <c r="F4637" t="s">
        <v>4847</v>
      </c>
      <c r="G4637" t="s">
        <v>4848</v>
      </c>
      <c r="H4637" t="s">
        <v>6354</v>
      </c>
      <c r="I4637" t="s">
        <v>6175</v>
      </c>
      <c r="J4637" t="s">
        <v>4890</v>
      </c>
      <c r="K4637" t="s">
        <v>31</v>
      </c>
      <c r="L4637" t="s">
        <v>31</v>
      </c>
      <c r="M4637" t="s">
        <v>42</v>
      </c>
      <c r="N4637" t="s">
        <v>43</v>
      </c>
      <c r="O4637" t="s">
        <v>4891</v>
      </c>
      <c r="P4637" t="s">
        <v>552</v>
      </c>
      <c r="Q4637" t="s">
        <v>811</v>
      </c>
      <c r="R4637" t="s">
        <v>554</v>
      </c>
      <c r="S4637" t="str">
        <f t="shared" si="68"/>
        <v>SUAÑA MUÑOZ, MARIA ELENA</v>
      </c>
      <c r="T4637" t="s">
        <v>47</v>
      </c>
      <c r="U4637" t="s">
        <v>48</v>
      </c>
      <c r="V4637" t="s">
        <v>49</v>
      </c>
      <c r="W4637" t="s">
        <v>20373</v>
      </c>
      <c r="X4637" s="126">
        <v>23638</v>
      </c>
      <c r="Y4637" t="s">
        <v>4892</v>
      </c>
      <c r="AB4637" t="s">
        <v>38</v>
      </c>
      <c r="AC4637" t="s">
        <v>39</v>
      </c>
      <c r="AD4637" t="s">
        <v>40</v>
      </c>
    </row>
    <row r="4638" spans="1:30" x14ac:dyDescent="0.25">
      <c r="B4638" t="s">
        <v>418</v>
      </c>
      <c r="C4638" t="s">
        <v>28</v>
      </c>
      <c r="D4638" t="s">
        <v>29</v>
      </c>
      <c r="E4638" t="s">
        <v>369</v>
      </c>
      <c r="F4638" t="s">
        <v>4847</v>
      </c>
      <c r="G4638" t="s">
        <v>4848</v>
      </c>
      <c r="H4638" t="s">
        <v>6354</v>
      </c>
      <c r="I4638" t="s">
        <v>6175</v>
      </c>
      <c r="J4638" t="s">
        <v>4894</v>
      </c>
      <c r="K4638" t="s">
        <v>31</v>
      </c>
      <c r="L4638" t="s">
        <v>31</v>
      </c>
      <c r="M4638" t="s">
        <v>42</v>
      </c>
      <c r="N4638" t="s">
        <v>61</v>
      </c>
      <c r="O4638" t="s">
        <v>20374</v>
      </c>
      <c r="P4638" t="s">
        <v>106</v>
      </c>
      <c r="Q4638" t="s">
        <v>693</v>
      </c>
      <c r="R4638" t="s">
        <v>24247</v>
      </c>
      <c r="S4638" s="189" t="s">
        <v>235</v>
      </c>
      <c r="T4638" t="s">
        <v>64</v>
      </c>
      <c r="U4638" t="s">
        <v>48</v>
      </c>
      <c r="V4638" t="s">
        <v>49</v>
      </c>
      <c r="W4638" t="s">
        <v>24248</v>
      </c>
      <c r="X4638" s="126">
        <v>31096</v>
      </c>
      <c r="Y4638" t="s">
        <v>24249</v>
      </c>
      <c r="Z4638" s="126">
        <v>44474</v>
      </c>
      <c r="AA4638" s="126">
        <v>44504</v>
      </c>
      <c r="AB4638" t="s">
        <v>302</v>
      </c>
      <c r="AC4638" t="s">
        <v>6628</v>
      </c>
      <c r="AD4638" t="s">
        <v>40</v>
      </c>
    </row>
    <row r="4639" spans="1:30" x14ac:dyDescent="0.25">
      <c r="A4639" t="s">
        <v>4894</v>
      </c>
      <c r="B4639" t="s">
        <v>418</v>
      </c>
      <c r="C4639" t="s">
        <v>28</v>
      </c>
      <c r="D4639" t="s">
        <v>29</v>
      </c>
      <c r="E4639" t="s">
        <v>369</v>
      </c>
      <c r="F4639" t="s">
        <v>4847</v>
      </c>
      <c r="G4639" t="s">
        <v>4848</v>
      </c>
      <c r="H4639" t="s">
        <v>6354</v>
      </c>
      <c r="I4639" t="s">
        <v>6175</v>
      </c>
      <c r="J4639" t="s">
        <v>4894</v>
      </c>
      <c r="K4639" t="s">
        <v>31</v>
      </c>
      <c r="L4639" t="s">
        <v>31</v>
      </c>
      <c r="M4639" t="s">
        <v>42</v>
      </c>
      <c r="N4639" t="s">
        <v>43</v>
      </c>
      <c r="O4639" t="s">
        <v>4895</v>
      </c>
      <c r="P4639" t="s">
        <v>325</v>
      </c>
      <c r="Q4639" t="s">
        <v>4896</v>
      </c>
      <c r="R4639" t="s">
        <v>4897</v>
      </c>
      <c r="S4639" t="str">
        <f t="shared" si="68"/>
        <v>MENDOZA AROQUIPA, ANGELICA LOURDES</v>
      </c>
      <c r="T4639" t="s">
        <v>47</v>
      </c>
      <c r="U4639" t="s">
        <v>48</v>
      </c>
      <c r="V4639" t="s">
        <v>17425</v>
      </c>
      <c r="W4639" t="s">
        <v>20375</v>
      </c>
      <c r="X4639" s="126">
        <v>23286</v>
      </c>
      <c r="Y4639" t="s">
        <v>4898</v>
      </c>
      <c r="Z4639" s="126">
        <v>44474</v>
      </c>
      <c r="AA4639" s="126">
        <v>44504</v>
      </c>
      <c r="AB4639" t="s">
        <v>38</v>
      </c>
      <c r="AC4639" t="s">
        <v>39</v>
      </c>
      <c r="AD4639" t="s">
        <v>40</v>
      </c>
    </row>
    <row r="4640" spans="1:30" x14ac:dyDescent="0.25">
      <c r="A4640" t="s">
        <v>20376</v>
      </c>
      <c r="B4640" t="s">
        <v>418</v>
      </c>
      <c r="C4640" t="s">
        <v>28</v>
      </c>
      <c r="D4640" t="s">
        <v>29</v>
      </c>
      <c r="E4640" t="s">
        <v>369</v>
      </c>
      <c r="F4640" t="s">
        <v>4847</v>
      </c>
      <c r="G4640" t="s">
        <v>4848</v>
      </c>
      <c r="H4640" t="s">
        <v>6354</v>
      </c>
      <c r="I4640" t="s">
        <v>6175</v>
      </c>
      <c r="J4640" t="s">
        <v>20376</v>
      </c>
      <c r="K4640" t="s">
        <v>31</v>
      </c>
      <c r="L4640" t="s">
        <v>31</v>
      </c>
      <c r="M4640" t="s">
        <v>42</v>
      </c>
      <c r="N4640" t="s">
        <v>61</v>
      </c>
      <c r="O4640" t="s">
        <v>18689</v>
      </c>
      <c r="P4640" t="s">
        <v>180</v>
      </c>
      <c r="Q4640" t="s">
        <v>60</v>
      </c>
      <c r="R4640" t="s">
        <v>24250</v>
      </c>
      <c r="S4640" s="189" t="s">
        <v>235</v>
      </c>
      <c r="T4640" t="s">
        <v>64</v>
      </c>
      <c r="U4640" t="s">
        <v>860</v>
      </c>
      <c r="V4640" t="s">
        <v>49</v>
      </c>
      <c r="W4640" t="s">
        <v>24251</v>
      </c>
      <c r="X4640" s="126">
        <v>32418</v>
      </c>
      <c r="Y4640" t="s">
        <v>24252</v>
      </c>
      <c r="Z4640" s="126">
        <v>44274</v>
      </c>
      <c r="AA4640" s="126">
        <v>44561</v>
      </c>
      <c r="AB4640" t="s">
        <v>2185</v>
      </c>
      <c r="AC4640" t="s">
        <v>6628</v>
      </c>
      <c r="AD4640" t="s">
        <v>40</v>
      </c>
    </row>
    <row r="4641" spans="1:30" x14ac:dyDescent="0.25">
      <c r="A4641" t="s">
        <v>4899</v>
      </c>
      <c r="B4641" t="s">
        <v>418</v>
      </c>
      <c r="C4641" t="s">
        <v>28</v>
      </c>
      <c r="D4641" t="s">
        <v>29</v>
      </c>
      <c r="E4641" t="s">
        <v>369</v>
      </c>
      <c r="F4641" t="s">
        <v>4847</v>
      </c>
      <c r="G4641" t="s">
        <v>4848</v>
      </c>
      <c r="H4641" t="s">
        <v>6354</v>
      </c>
      <c r="I4641" t="s">
        <v>6175</v>
      </c>
      <c r="J4641" t="s">
        <v>4899</v>
      </c>
      <c r="K4641" t="s">
        <v>31</v>
      </c>
      <c r="L4641" t="s">
        <v>77</v>
      </c>
      <c r="M4641" t="s">
        <v>77</v>
      </c>
      <c r="N4641" t="s">
        <v>43</v>
      </c>
      <c r="O4641" t="s">
        <v>14548</v>
      </c>
      <c r="P4641" t="s">
        <v>106</v>
      </c>
      <c r="Q4641" t="s">
        <v>799</v>
      </c>
      <c r="R4641" t="s">
        <v>819</v>
      </c>
      <c r="S4641" t="str">
        <f t="shared" si="68"/>
        <v>MAMANI CANQUI, ERNESTO</v>
      </c>
      <c r="T4641" t="s">
        <v>41</v>
      </c>
      <c r="U4641" t="s">
        <v>48</v>
      </c>
      <c r="V4641" t="s">
        <v>49</v>
      </c>
      <c r="W4641" t="s">
        <v>20377</v>
      </c>
      <c r="X4641" s="126">
        <v>24407</v>
      </c>
      <c r="Y4641" t="s">
        <v>4938</v>
      </c>
      <c r="AB4641" t="s">
        <v>38</v>
      </c>
      <c r="AC4641" t="s">
        <v>80</v>
      </c>
      <c r="AD4641" t="s">
        <v>40</v>
      </c>
    </row>
    <row r="4642" spans="1:30" x14ac:dyDescent="0.25">
      <c r="A4642" t="s">
        <v>4900</v>
      </c>
      <c r="B4642" t="s">
        <v>418</v>
      </c>
      <c r="C4642" t="s">
        <v>28</v>
      </c>
      <c r="D4642" t="s">
        <v>29</v>
      </c>
      <c r="E4642" t="s">
        <v>369</v>
      </c>
      <c r="F4642" t="s">
        <v>4847</v>
      </c>
      <c r="G4642" t="s">
        <v>4848</v>
      </c>
      <c r="H4642" t="s">
        <v>6354</v>
      </c>
      <c r="I4642" t="s">
        <v>6175</v>
      </c>
      <c r="J4642" t="s">
        <v>4900</v>
      </c>
      <c r="K4642" t="s">
        <v>31</v>
      </c>
      <c r="L4642" t="s">
        <v>77</v>
      </c>
      <c r="M4642" t="s">
        <v>77</v>
      </c>
      <c r="N4642" t="s">
        <v>61</v>
      </c>
      <c r="O4642" t="s">
        <v>16001</v>
      </c>
      <c r="P4642" t="s">
        <v>5045</v>
      </c>
      <c r="Q4642" t="s">
        <v>667</v>
      </c>
      <c r="R4642" t="s">
        <v>515</v>
      </c>
      <c r="S4642" s="189" t="s">
        <v>235</v>
      </c>
      <c r="T4642" t="s">
        <v>41</v>
      </c>
      <c r="U4642" t="s">
        <v>48</v>
      </c>
      <c r="V4642" t="s">
        <v>49</v>
      </c>
      <c r="W4642" t="s">
        <v>24253</v>
      </c>
      <c r="X4642" s="126">
        <v>30201</v>
      </c>
      <c r="Y4642" t="s">
        <v>24254</v>
      </c>
      <c r="Z4642" s="126">
        <v>44256</v>
      </c>
      <c r="AA4642" s="126">
        <v>44561</v>
      </c>
      <c r="AB4642" t="s">
        <v>38</v>
      </c>
      <c r="AC4642" t="s">
        <v>80</v>
      </c>
      <c r="AD4642" t="s">
        <v>40</v>
      </c>
    </row>
    <row r="4643" spans="1:30" x14ac:dyDescent="0.25">
      <c r="A4643" t="s">
        <v>4903</v>
      </c>
      <c r="B4643" t="s">
        <v>418</v>
      </c>
      <c r="C4643" t="s">
        <v>28</v>
      </c>
      <c r="D4643" t="s">
        <v>29</v>
      </c>
      <c r="E4643" t="s">
        <v>369</v>
      </c>
      <c r="F4643" t="s">
        <v>4847</v>
      </c>
      <c r="G4643" t="s">
        <v>4848</v>
      </c>
      <c r="H4643" t="s">
        <v>6354</v>
      </c>
      <c r="I4643" t="s">
        <v>6175</v>
      </c>
      <c r="J4643" t="s">
        <v>4903</v>
      </c>
      <c r="K4643" t="s">
        <v>90</v>
      </c>
      <c r="L4643" t="s">
        <v>720</v>
      </c>
      <c r="M4643" t="s">
        <v>767</v>
      </c>
      <c r="N4643" t="s">
        <v>43</v>
      </c>
      <c r="O4643" t="s">
        <v>53</v>
      </c>
      <c r="P4643" t="s">
        <v>4904</v>
      </c>
      <c r="Q4643" t="s">
        <v>106</v>
      </c>
      <c r="R4643" t="s">
        <v>4905</v>
      </c>
      <c r="S4643" t="str">
        <f t="shared" si="68"/>
        <v>ALBARRACIN MAMANI, CARMEN ISABEL</v>
      </c>
      <c r="T4643" t="s">
        <v>309</v>
      </c>
      <c r="U4643" t="s">
        <v>37</v>
      </c>
      <c r="V4643" t="s">
        <v>49</v>
      </c>
      <c r="W4643" t="s">
        <v>20378</v>
      </c>
      <c r="X4643" s="126">
        <v>21722</v>
      </c>
      <c r="Y4643" t="s">
        <v>4906</v>
      </c>
      <c r="AB4643" t="s">
        <v>38</v>
      </c>
      <c r="AC4643" t="s">
        <v>95</v>
      </c>
      <c r="AD4643" t="s">
        <v>40</v>
      </c>
    </row>
    <row r="4644" spans="1:30" x14ac:dyDescent="0.25">
      <c r="A4644" t="s">
        <v>4907</v>
      </c>
      <c r="B4644" t="s">
        <v>418</v>
      </c>
      <c r="C4644" t="s">
        <v>28</v>
      </c>
      <c r="D4644" t="s">
        <v>29</v>
      </c>
      <c r="E4644" t="s">
        <v>369</v>
      </c>
      <c r="F4644" t="s">
        <v>4847</v>
      </c>
      <c r="G4644" t="s">
        <v>4848</v>
      </c>
      <c r="H4644" t="s">
        <v>6354</v>
      </c>
      <c r="I4644" t="s">
        <v>6175</v>
      </c>
      <c r="J4644" t="s">
        <v>4907</v>
      </c>
      <c r="K4644" t="s">
        <v>90</v>
      </c>
      <c r="L4644" t="s">
        <v>91</v>
      </c>
      <c r="M4644" t="s">
        <v>1213</v>
      </c>
      <c r="N4644" t="s">
        <v>43</v>
      </c>
      <c r="O4644" t="s">
        <v>4908</v>
      </c>
      <c r="P4644" t="s">
        <v>983</v>
      </c>
      <c r="Q4644" t="s">
        <v>574</v>
      </c>
      <c r="R4644" t="s">
        <v>6505</v>
      </c>
      <c r="S4644" t="str">
        <f t="shared" si="68"/>
        <v>CAMA CACHICATARI, MAXIMA DIONISIA</v>
      </c>
      <c r="T4644" t="s">
        <v>102</v>
      </c>
      <c r="U4644" t="s">
        <v>37</v>
      </c>
      <c r="V4644" t="s">
        <v>49</v>
      </c>
      <c r="W4644" t="s">
        <v>20379</v>
      </c>
      <c r="X4644" s="126">
        <v>22379</v>
      </c>
      <c r="Y4644" t="s">
        <v>4909</v>
      </c>
      <c r="AB4644" t="s">
        <v>38</v>
      </c>
      <c r="AC4644" t="s">
        <v>95</v>
      </c>
      <c r="AD4644" t="s">
        <v>40</v>
      </c>
    </row>
    <row r="4645" spans="1:30" x14ac:dyDescent="0.25">
      <c r="A4645" t="s">
        <v>4910</v>
      </c>
      <c r="B4645" t="s">
        <v>418</v>
      </c>
      <c r="C4645" t="s">
        <v>28</v>
      </c>
      <c r="D4645" t="s">
        <v>29</v>
      </c>
      <c r="E4645" t="s">
        <v>369</v>
      </c>
      <c r="F4645" t="s">
        <v>4847</v>
      </c>
      <c r="G4645" t="s">
        <v>4848</v>
      </c>
      <c r="H4645" t="s">
        <v>6354</v>
      </c>
      <c r="I4645" t="s">
        <v>6175</v>
      </c>
      <c r="J4645" t="s">
        <v>4910</v>
      </c>
      <c r="K4645" t="s">
        <v>90</v>
      </c>
      <c r="L4645" t="s">
        <v>91</v>
      </c>
      <c r="M4645" t="s">
        <v>92</v>
      </c>
      <c r="N4645" t="s">
        <v>43</v>
      </c>
      <c r="O4645" t="s">
        <v>53</v>
      </c>
      <c r="P4645" t="s">
        <v>45</v>
      </c>
      <c r="Q4645" t="s">
        <v>608</v>
      </c>
      <c r="R4645" t="s">
        <v>3308</v>
      </c>
      <c r="S4645" t="str">
        <f t="shared" si="68"/>
        <v>CHOQUEHUANCA AROCUTIPA, SABINO</v>
      </c>
      <c r="T4645" t="s">
        <v>192</v>
      </c>
      <c r="U4645" t="s">
        <v>37</v>
      </c>
      <c r="V4645" t="s">
        <v>49</v>
      </c>
      <c r="W4645" t="s">
        <v>20380</v>
      </c>
      <c r="X4645" s="126">
        <v>23578</v>
      </c>
      <c r="Y4645" t="s">
        <v>4911</v>
      </c>
      <c r="AB4645" t="s">
        <v>38</v>
      </c>
      <c r="AC4645" t="s">
        <v>95</v>
      </c>
      <c r="AD4645" t="s">
        <v>40</v>
      </c>
    </row>
    <row r="4646" spans="1:30" x14ac:dyDescent="0.25">
      <c r="A4646" t="s">
        <v>4912</v>
      </c>
      <c r="B4646" t="s">
        <v>418</v>
      </c>
      <c r="C4646" t="s">
        <v>28</v>
      </c>
      <c r="D4646" t="s">
        <v>29</v>
      </c>
      <c r="E4646" t="s">
        <v>369</v>
      </c>
      <c r="F4646" t="s">
        <v>4847</v>
      </c>
      <c r="G4646" t="s">
        <v>4848</v>
      </c>
      <c r="H4646" t="s">
        <v>6354</v>
      </c>
      <c r="I4646" t="s">
        <v>6175</v>
      </c>
      <c r="J4646" t="s">
        <v>4912</v>
      </c>
      <c r="K4646" t="s">
        <v>90</v>
      </c>
      <c r="L4646" t="s">
        <v>91</v>
      </c>
      <c r="M4646" t="s">
        <v>92</v>
      </c>
      <c r="N4646" t="s">
        <v>43</v>
      </c>
      <c r="O4646" t="s">
        <v>20381</v>
      </c>
      <c r="P4646" t="s">
        <v>126</v>
      </c>
      <c r="Q4646" t="s">
        <v>419</v>
      </c>
      <c r="R4646" t="s">
        <v>448</v>
      </c>
      <c r="S4646" t="str">
        <f t="shared" si="68"/>
        <v>FLORES ASQUI, JOSE</v>
      </c>
      <c r="T4646" t="s">
        <v>94</v>
      </c>
      <c r="U4646" t="s">
        <v>37</v>
      </c>
      <c r="V4646" t="s">
        <v>49</v>
      </c>
      <c r="W4646" t="s">
        <v>20382</v>
      </c>
      <c r="X4646" s="126">
        <v>24072</v>
      </c>
      <c r="Y4646" t="s">
        <v>7874</v>
      </c>
      <c r="AB4646" t="s">
        <v>38</v>
      </c>
      <c r="AC4646" t="s">
        <v>95</v>
      </c>
      <c r="AD4646" t="s">
        <v>40</v>
      </c>
    </row>
    <row r="4647" spans="1:30" x14ac:dyDescent="0.25">
      <c r="A4647" t="s">
        <v>4913</v>
      </c>
      <c r="B4647" t="s">
        <v>418</v>
      </c>
      <c r="C4647" t="s">
        <v>28</v>
      </c>
      <c r="D4647" t="s">
        <v>29</v>
      </c>
      <c r="E4647" t="s">
        <v>369</v>
      </c>
      <c r="F4647" t="s">
        <v>4847</v>
      </c>
      <c r="G4647" t="s">
        <v>4848</v>
      </c>
      <c r="H4647" t="s">
        <v>6354</v>
      </c>
      <c r="I4647" t="s">
        <v>6175</v>
      </c>
      <c r="J4647" t="s">
        <v>4913</v>
      </c>
      <c r="K4647" t="s">
        <v>90</v>
      </c>
      <c r="L4647" t="s">
        <v>91</v>
      </c>
      <c r="M4647" t="s">
        <v>739</v>
      </c>
      <c r="N4647" t="s">
        <v>43</v>
      </c>
      <c r="O4647" t="s">
        <v>4914</v>
      </c>
      <c r="P4647" t="s">
        <v>57</v>
      </c>
      <c r="Q4647" t="s">
        <v>555</v>
      </c>
      <c r="R4647" t="s">
        <v>821</v>
      </c>
      <c r="S4647" t="str">
        <f t="shared" si="68"/>
        <v>ARIAS CALLA, PASCUAL</v>
      </c>
      <c r="T4647" t="s">
        <v>309</v>
      </c>
      <c r="U4647" t="s">
        <v>37</v>
      </c>
      <c r="V4647" t="s">
        <v>49</v>
      </c>
      <c r="W4647" t="s">
        <v>20383</v>
      </c>
      <c r="X4647" s="126">
        <v>22783</v>
      </c>
      <c r="Y4647" t="s">
        <v>4915</v>
      </c>
      <c r="AB4647" t="s">
        <v>38</v>
      </c>
      <c r="AC4647" t="s">
        <v>95</v>
      </c>
      <c r="AD4647" t="s">
        <v>40</v>
      </c>
    </row>
    <row r="4648" spans="1:30" x14ac:dyDescent="0.25">
      <c r="A4648" t="s">
        <v>20384</v>
      </c>
      <c r="B4648" t="s">
        <v>418</v>
      </c>
      <c r="C4648" t="s">
        <v>28</v>
      </c>
      <c r="D4648" t="s">
        <v>29</v>
      </c>
      <c r="E4648" t="s">
        <v>369</v>
      </c>
      <c r="F4648" t="s">
        <v>4847</v>
      </c>
      <c r="G4648" t="s">
        <v>4848</v>
      </c>
      <c r="H4648" t="s">
        <v>6354</v>
      </c>
      <c r="I4648" t="s">
        <v>6175</v>
      </c>
      <c r="J4648" t="s">
        <v>20384</v>
      </c>
      <c r="K4648" t="s">
        <v>773</v>
      </c>
      <c r="L4648" t="s">
        <v>6405</v>
      </c>
      <c r="M4648" t="s">
        <v>16104</v>
      </c>
      <c r="N4648" t="s">
        <v>61</v>
      </c>
      <c r="O4648" t="s">
        <v>16095</v>
      </c>
      <c r="P4648" t="s">
        <v>76</v>
      </c>
      <c r="Q4648" t="s">
        <v>35</v>
      </c>
      <c r="R4648" t="s">
        <v>2526</v>
      </c>
      <c r="S4648" s="189" t="s">
        <v>235</v>
      </c>
      <c r="T4648" t="s">
        <v>775</v>
      </c>
      <c r="U4648" t="s">
        <v>776</v>
      </c>
      <c r="V4648" t="s">
        <v>49</v>
      </c>
      <c r="W4648" t="s">
        <v>24255</v>
      </c>
      <c r="X4648" s="126">
        <v>28711</v>
      </c>
      <c r="Y4648" t="s">
        <v>258</v>
      </c>
      <c r="Z4648" s="126">
        <v>44197</v>
      </c>
      <c r="AA4648" s="126">
        <v>44561</v>
      </c>
      <c r="AB4648" t="s">
        <v>119</v>
      </c>
      <c r="AC4648" t="s">
        <v>777</v>
      </c>
      <c r="AD4648" t="s">
        <v>40</v>
      </c>
    </row>
    <row r="4649" spans="1:30" x14ac:dyDescent="0.25">
      <c r="A4649" t="s">
        <v>20385</v>
      </c>
      <c r="B4649" t="s">
        <v>418</v>
      </c>
      <c r="C4649" t="s">
        <v>28</v>
      </c>
      <c r="D4649" t="s">
        <v>29</v>
      </c>
      <c r="E4649" t="s">
        <v>369</v>
      </c>
      <c r="F4649" t="s">
        <v>4847</v>
      </c>
      <c r="G4649" t="s">
        <v>4848</v>
      </c>
      <c r="H4649" t="s">
        <v>6354</v>
      </c>
      <c r="I4649" t="s">
        <v>6175</v>
      </c>
      <c r="J4649" t="s">
        <v>20385</v>
      </c>
      <c r="K4649" t="s">
        <v>773</v>
      </c>
      <c r="L4649" t="s">
        <v>6405</v>
      </c>
      <c r="M4649" t="s">
        <v>16109</v>
      </c>
      <c r="N4649" t="s">
        <v>61</v>
      </c>
      <c r="O4649" t="s">
        <v>16110</v>
      </c>
      <c r="P4649" t="s">
        <v>273</v>
      </c>
      <c r="Q4649" t="s">
        <v>21156</v>
      </c>
      <c r="R4649" t="s">
        <v>24256</v>
      </c>
      <c r="S4649" s="189" t="s">
        <v>235</v>
      </c>
      <c r="T4649" t="s">
        <v>775</v>
      </c>
      <c r="U4649" t="s">
        <v>776</v>
      </c>
      <c r="V4649" t="s">
        <v>49</v>
      </c>
      <c r="W4649" t="s">
        <v>24257</v>
      </c>
      <c r="X4649" s="126">
        <v>33442</v>
      </c>
      <c r="Y4649" t="s">
        <v>24258</v>
      </c>
      <c r="Z4649" s="126">
        <v>44409</v>
      </c>
      <c r="AA4649" s="126">
        <v>44561</v>
      </c>
      <c r="AB4649" t="s">
        <v>119</v>
      </c>
      <c r="AC4649" t="s">
        <v>777</v>
      </c>
      <c r="AD4649" t="s">
        <v>40</v>
      </c>
    </row>
    <row r="4650" spans="1:30" x14ac:dyDescent="0.25">
      <c r="A4650" t="s">
        <v>4918</v>
      </c>
      <c r="B4650" t="s">
        <v>418</v>
      </c>
      <c r="C4650" t="s">
        <v>28</v>
      </c>
      <c r="D4650" t="s">
        <v>29</v>
      </c>
      <c r="E4650" t="s">
        <v>368</v>
      </c>
      <c r="F4650" t="s">
        <v>4916</v>
      </c>
      <c r="G4650" t="s">
        <v>4917</v>
      </c>
      <c r="H4650" t="s">
        <v>6354</v>
      </c>
      <c r="I4650" t="s">
        <v>6176</v>
      </c>
      <c r="J4650" t="s">
        <v>4918</v>
      </c>
      <c r="K4650" t="s">
        <v>31</v>
      </c>
      <c r="L4650" t="s">
        <v>32</v>
      </c>
      <c r="M4650" t="s">
        <v>33</v>
      </c>
      <c r="N4650" t="s">
        <v>34</v>
      </c>
      <c r="O4650" t="s">
        <v>16002</v>
      </c>
      <c r="P4650" t="s">
        <v>375</v>
      </c>
      <c r="Q4650" t="s">
        <v>6469</v>
      </c>
      <c r="R4650" t="s">
        <v>736</v>
      </c>
      <c r="S4650" t="str">
        <f t="shared" si="68"/>
        <v>ALEJO MONTALVO, FELIPE</v>
      </c>
      <c r="T4650" t="s">
        <v>47</v>
      </c>
      <c r="U4650" t="s">
        <v>37</v>
      </c>
      <c r="V4650" t="s">
        <v>6613</v>
      </c>
      <c r="W4650" t="s">
        <v>20386</v>
      </c>
      <c r="X4650" s="126">
        <v>24706</v>
      </c>
      <c r="Y4650" t="s">
        <v>16003</v>
      </c>
      <c r="Z4650" s="126">
        <v>43525</v>
      </c>
      <c r="AA4650" s="126">
        <v>44985</v>
      </c>
      <c r="AB4650" t="s">
        <v>38</v>
      </c>
      <c r="AC4650" t="s">
        <v>39</v>
      </c>
      <c r="AD4650" t="s">
        <v>40</v>
      </c>
    </row>
    <row r="4651" spans="1:30" x14ac:dyDescent="0.25">
      <c r="A4651" t="s">
        <v>4921</v>
      </c>
      <c r="B4651" t="s">
        <v>418</v>
      </c>
      <c r="C4651" t="s">
        <v>28</v>
      </c>
      <c r="D4651" t="s">
        <v>29</v>
      </c>
      <c r="E4651" t="s">
        <v>368</v>
      </c>
      <c r="F4651" t="s">
        <v>4916</v>
      </c>
      <c r="G4651" t="s">
        <v>4917</v>
      </c>
      <c r="H4651" t="s">
        <v>6354</v>
      </c>
      <c r="I4651" t="s">
        <v>6176</v>
      </c>
      <c r="J4651" t="s">
        <v>4921</v>
      </c>
      <c r="K4651" t="s">
        <v>31</v>
      </c>
      <c r="L4651" t="s">
        <v>31</v>
      </c>
      <c r="M4651" t="s">
        <v>42</v>
      </c>
      <c r="N4651" t="s">
        <v>43</v>
      </c>
      <c r="O4651" t="s">
        <v>53</v>
      </c>
      <c r="P4651" t="s">
        <v>126</v>
      </c>
      <c r="Q4651" t="s">
        <v>358</v>
      </c>
      <c r="R4651" t="s">
        <v>966</v>
      </c>
      <c r="S4651" t="str">
        <f t="shared" si="68"/>
        <v>FLORES HUISA, CELESTINO</v>
      </c>
      <c r="T4651" t="s">
        <v>47</v>
      </c>
      <c r="U4651" t="s">
        <v>48</v>
      </c>
      <c r="V4651" t="s">
        <v>49</v>
      </c>
      <c r="W4651" t="s">
        <v>20387</v>
      </c>
      <c r="X4651" s="126">
        <v>22156</v>
      </c>
      <c r="Y4651" t="s">
        <v>4922</v>
      </c>
      <c r="AB4651" t="s">
        <v>38</v>
      </c>
      <c r="AC4651" t="s">
        <v>39</v>
      </c>
      <c r="AD4651" t="s">
        <v>40</v>
      </c>
    </row>
    <row r="4652" spans="1:30" x14ac:dyDescent="0.25">
      <c r="A4652" t="s">
        <v>4926</v>
      </c>
      <c r="B4652" t="s">
        <v>418</v>
      </c>
      <c r="C4652" t="s">
        <v>28</v>
      </c>
      <c r="D4652" t="s">
        <v>29</v>
      </c>
      <c r="E4652" t="s">
        <v>368</v>
      </c>
      <c r="F4652" t="s">
        <v>4916</v>
      </c>
      <c r="G4652" t="s">
        <v>4917</v>
      </c>
      <c r="H4652" t="s">
        <v>6354</v>
      </c>
      <c r="I4652" t="s">
        <v>6176</v>
      </c>
      <c r="J4652" t="s">
        <v>4926</v>
      </c>
      <c r="K4652" t="s">
        <v>31</v>
      </c>
      <c r="L4652" t="s">
        <v>31</v>
      </c>
      <c r="M4652" t="s">
        <v>42</v>
      </c>
      <c r="N4652" t="s">
        <v>43</v>
      </c>
      <c r="O4652" t="s">
        <v>53</v>
      </c>
      <c r="P4652" t="s">
        <v>106</v>
      </c>
      <c r="Q4652" t="s">
        <v>164</v>
      </c>
      <c r="R4652" t="s">
        <v>386</v>
      </c>
      <c r="S4652" t="str">
        <f t="shared" si="68"/>
        <v>MAMANI YUCRA, CRISTINA</v>
      </c>
      <c r="T4652" t="s">
        <v>64</v>
      </c>
      <c r="U4652" t="s">
        <v>48</v>
      </c>
      <c r="V4652" t="s">
        <v>49</v>
      </c>
      <c r="W4652" t="s">
        <v>20388</v>
      </c>
      <c r="X4652" s="126">
        <v>25223</v>
      </c>
      <c r="Y4652" t="s">
        <v>4927</v>
      </c>
      <c r="AB4652" t="s">
        <v>38</v>
      </c>
      <c r="AC4652" t="s">
        <v>39</v>
      </c>
      <c r="AD4652" t="s">
        <v>40</v>
      </c>
    </row>
    <row r="4653" spans="1:30" x14ac:dyDescent="0.25">
      <c r="A4653" t="s">
        <v>4928</v>
      </c>
      <c r="B4653" t="s">
        <v>418</v>
      </c>
      <c r="C4653" t="s">
        <v>28</v>
      </c>
      <c r="D4653" t="s">
        <v>29</v>
      </c>
      <c r="E4653" t="s">
        <v>368</v>
      </c>
      <c r="F4653" t="s">
        <v>4916</v>
      </c>
      <c r="G4653" t="s">
        <v>4917</v>
      </c>
      <c r="H4653" t="s">
        <v>6354</v>
      </c>
      <c r="I4653" t="s">
        <v>6176</v>
      </c>
      <c r="J4653" t="s">
        <v>4928</v>
      </c>
      <c r="K4653" t="s">
        <v>31</v>
      </c>
      <c r="L4653" t="s">
        <v>31</v>
      </c>
      <c r="M4653" t="s">
        <v>42</v>
      </c>
      <c r="N4653" t="s">
        <v>61</v>
      </c>
      <c r="O4653" t="s">
        <v>20389</v>
      </c>
      <c r="P4653" t="s">
        <v>588</v>
      </c>
      <c r="Q4653" t="s">
        <v>325</v>
      </c>
      <c r="R4653" t="s">
        <v>24259</v>
      </c>
      <c r="S4653" s="189" t="s">
        <v>235</v>
      </c>
      <c r="T4653" t="s">
        <v>64</v>
      </c>
      <c r="U4653" t="s">
        <v>48</v>
      </c>
      <c r="V4653" t="s">
        <v>49</v>
      </c>
      <c r="W4653" t="s">
        <v>24260</v>
      </c>
      <c r="X4653" s="126">
        <v>26916</v>
      </c>
      <c r="Y4653" t="s">
        <v>24261</v>
      </c>
      <c r="Z4653" s="126">
        <v>44256</v>
      </c>
      <c r="AA4653" s="126">
        <v>44561</v>
      </c>
      <c r="AB4653" t="s">
        <v>38</v>
      </c>
      <c r="AC4653" t="s">
        <v>6628</v>
      </c>
      <c r="AD4653" t="s">
        <v>40</v>
      </c>
    </row>
    <row r="4654" spans="1:30" x14ac:dyDescent="0.25">
      <c r="A4654" t="s">
        <v>4929</v>
      </c>
      <c r="B4654" t="s">
        <v>418</v>
      </c>
      <c r="C4654" t="s">
        <v>28</v>
      </c>
      <c r="D4654" t="s">
        <v>29</v>
      </c>
      <c r="E4654" t="s">
        <v>368</v>
      </c>
      <c r="F4654" t="s">
        <v>4916</v>
      </c>
      <c r="G4654" t="s">
        <v>4917</v>
      </c>
      <c r="H4654" t="s">
        <v>6354</v>
      </c>
      <c r="I4654" t="s">
        <v>6176</v>
      </c>
      <c r="J4654" t="s">
        <v>4929</v>
      </c>
      <c r="K4654" t="s">
        <v>31</v>
      </c>
      <c r="L4654" t="s">
        <v>31</v>
      </c>
      <c r="M4654" t="s">
        <v>42</v>
      </c>
      <c r="N4654" t="s">
        <v>43</v>
      </c>
      <c r="O4654" t="s">
        <v>53</v>
      </c>
      <c r="P4654" t="s">
        <v>718</v>
      </c>
      <c r="Q4654" t="s">
        <v>341</v>
      </c>
      <c r="R4654" t="s">
        <v>4055</v>
      </c>
      <c r="S4654" t="str">
        <f t="shared" si="68"/>
        <v>VERA GUTIERREZ, ULISES</v>
      </c>
      <c r="T4654" t="s">
        <v>52</v>
      </c>
      <c r="U4654" t="s">
        <v>48</v>
      </c>
      <c r="V4654" t="s">
        <v>49</v>
      </c>
      <c r="W4654" t="s">
        <v>20390</v>
      </c>
      <c r="X4654" s="126">
        <v>21785</v>
      </c>
      <c r="Y4654" t="s">
        <v>4930</v>
      </c>
      <c r="AB4654" t="s">
        <v>38</v>
      </c>
      <c r="AC4654" t="s">
        <v>39</v>
      </c>
      <c r="AD4654" t="s">
        <v>40</v>
      </c>
    </row>
    <row r="4655" spans="1:30" x14ac:dyDescent="0.25">
      <c r="A4655" t="s">
        <v>4931</v>
      </c>
      <c r="B4655" t="s">
        <v>418</v>
      </c>
      <c r="C4655" t="s">
        <v>28</v>
      </c>
      <c r="D4655" t="s">
        <v>29</v>
      </c>
      <c r="E4655" t="s">
        <v>368</v>
      </c>
      <c r="F4655" t="s">
        <v>4916</v>
      </c>
      <c r="G4655" t="s">
        <v>4917</v>
      </c>
      <c r="H4655" t="s">
        <v>6354</v>
      </c>
      <c r="I4655" t="s">
        <v>6176</v>
      </c>
      <c r="J4655" t="s">
        <v>4931</v>
      </c>
      <c r="K4655" t="s">
        <v>31</v>
      </c>
      <c r="L4655" t="s">
        <v>31</v>
      </c>
      <c r="M4655" t="s">
        <v>42</v>
      </c>
      <c r="N4655" t="s">
        <v>43</v>
      </c>
      <c r="O4655" t="s">
        <v>114</v>
      </c>
      <c r="P4655" t="s">
        <v>74</v>
      </c>
      <c r="Q4655" t="s">
        <v>75</v>
      </c>
      <c r="R4655" t="s">
        <v>953</v>
      </c>
      <c r="S4655" t="str">
        <f t="shared" si="68"/>
        <v>HUANCA QUISPE, SERAPIO</v>
      </c>
      <c r="T4655" t="s">
        <v>52</v>
      </c>
      <c r="U4655" t="s">
        <v>48</v>
      </c>
      <c r="V4655" t="s">
        <v>49</v>
      </c>
      <c r="W4655" t="s">
        <v>20391</v>
      </c>
      <c r="X4655" s="126">
        <v>26617</v>
      </c>
      <c r="Y4655" t="s">
        <v>4932</v>
      </c>
      <c r="AB4655" t="s">
        <v>38</v>
      </c>
      <c r="AC4655" t="s">
        <v>39</v>
      </c>
      <c r="AD4655" t="s">
        <v>40</v>
      </c>
    </row>
    <row r="4656" spans="1:30" x14ac:dyDescent="0.25">
      <c r="A4656" t="s">
        <v>4933</v>
      </c>
      <c r="B4656" t="s">
        <v>418</v>
      </c>
      <c r="C4656" t="s">
        <v>28</v>
      </c>
      <c r="D4656" t="s">
        <v>29</v>
      </c>
      <c r="E4656" t="s">
        <v>368</v>
      </c>
      <c r="F4656" t="s">
        <v>4916</v>
      </c>
      <c r="G4656" t="s">
        <v>4917</v>
      </c>
      <c r="H4656" t="s">
        <v>6354</v>
      </c>
      <c r="I4656" t="s">
        <v>6176</v>
      </c>
      <c r="J4656" t="s">
        <v>4933</v>
      </c>
      <c r="K4656" t="s">
        <v>31</v>
      </c>
      <c r="L4656" t="s">
        <v>31</v>
      </c>
      <c r="M4656" t="s">
        <v>42</v>
      </c>
      <c r="N4656" t="s">
        <v>43</v>
      </c>
      <c r="O4656" t="s">
        <v>4934</v>
      </c>
      <c r="P4656" t="s">
        <v>194</v>
      </c>
      <c r="Q4656" t="s">
        <v>133</v>
      </c>
      <c r="R4656" t="s">
        <v>4935</v>
      </c>
      <c r="S4656" t="str">
        <f t="shared" si="68"/>
        <v>VALDEZ CRUZ, ADAN</v>
      </c>
      <c r="T4656" t="s">
        <v>52</v>
      </c>
      <c r="U4656" t="s">
        <v>48</v>
      </c>
      <c r="V4656" t="s">
        <v>49</v>
      </c>
      <c r="W4656" t="s">
        <v>20392</v>
      </c>
      <c r="X4656" s="126">
        <v>23508</v>
      </c>
      <c r="Y4656" t="s">
        <v>4936</v>
      </c>
      <c r="AB4656" t="s">
        <v>38</v>
      </c>
      <c r="AC4656" t="s">
        <v>39</v>
      </c>
      <c r="AD4656" t="s">
        <v>40</v>
      </c>
    </row>
    <row r="4657" spans="1:30" x14ac:dyDescent="0.25">
      <c r="A4657" t="s">
        <v>20393</v>
      </c>
      <c r="B4657" t="s">
        <v>418</v>
      </c>
      <c r="C4657" t="s">
        <v>28</v>
      </c>
      <c r="D4657" t="s">
        <v>29</v>
      </c>
      <c r="E4657" t="s">
        <v>368</v>
      </c>
      <c r="F4657" t="s">
        <v>4916</v>
      </c>
      <c r="G4657" t="s">
        <v>4917</v>
      </c>
      <c r="H4657" t="s">
        <v>6354</v>
      </c>
      <c r="I4657" t="s">
        <v>6176</v>
      </c>
      <c r="J4657" t="s">
        <v>20393</v>
      </c>
      <c r="K4657" t="s">
        <v>31</v>
      </c>
      <c r="L4657" t="s">
        <v>31</v>
      </c>
      <c r="M4657" t="s">
        <v>42</v>
      </c>
      <c r="N4657" t="s">
        <v>61</v>
      </c>
      <c r="O4657" t="s">
        <v>18689</v>
      </c>
      <c r="P4657" t="s">
        <v>757</v>
      </c>
      <c r="Q4657" t="s">
        <v>611</v>
      </c>
      <c r="R4657" t="s">
        <v>4239</v>
      </c>
      <c r="S4657" s="189" t="s">
        <v>235</v>
      </c>
      <c r="T4657" t="s">
        <v>64</v>
      </c>
      <c r="U4657" t="s">
        <v>3560</v>
      </c>
      <c r="V4657" t="s">
        <v>49</v>
      </c>
      <c r="W4657" t="s">
        <v>24262</v>
      </c>
      <c r="X4657" s="126">
        <v>29952</v>
      </c>
      <c r="Y4657" t="s">
        <v>24263</v>
      </c>
      <c r="Z4657" s="126">
        <v>44256</v>
      </c>
      <c r="AA4657" s="126">
        <v>44561</v>
      </c>
      <c r="AB4657" t="s">
        <v>2185</v>
      </c>
      <c r="AC4657" t="s">
        <v>6628</v>
      </c>
      <c r="AD4657" t="s">
        <v>40</v>
      </c>
    </row>
    <row r="4658" spans="1:30" x14ac:dyDescent="0.25">
      <c r="A4658" t="s">
        <v>4937</v>
      </c>
      <c r="B4658" t="s">
        <v>418</v>
      </c>
      <c r="C4658" t="s">
        <v>28</v>
      </c>
      <c r="D4658" t="s">
        <v>29</v>
      </c>
      <c r="E4658" t="s">
        <v>368</v>
      </c>
      <c r="F4658" t="s">
        <v>4916</v>
      </c>
      <c r="G4658" t="s">
        <v>4917</v>
      </c>
      <c r="H4658" t="s">
        <v>6354</v>
      </c>
      <c r="I4658" t="s">
        <v>6176</v>
      </c>
      <c r="J4658" t="s">
        <v>4937</v>
      </c>
      <c r="K4658" t="s">
        <v>31</v>
      </c>
      <c r="L4658" t="s">
        <v>77</v>
      </c>
      <c r="M4658" t="s">
        <v>77</v>
      </c>
      <c r="N4658" t="s">
        <v>61</v>
      </c>
      <c r="O4658" t="s">
        <v>16004</v>
      </c>
      <c r="P4658" t="s">
        <v>194</v>
      </c>
      <c r="Q4658" t="s">
        <v>284</v>
      </c>
      <c r="R4658" t="s">
        <v>24264</v>
      </c>
      <c r="S4658" s="189" t="s">
        <v>235</v>
      </c>
      <c r="T4658" t="s">
        <v>41</v>
      </c>
      <c r="U4658" t="s">
        <v>48</v>
      </c>
      <c r="V4658" t="s">
        <v>49</v>
      </c>
      <c r="W4658" t="s">
        <v>24265</v>
      </c>
      <c r="X4658" s="126">
        <v>25002</v>
      </c>
      <c r="Y4658" t="s">
        <v>24266</v>
      </c>
      <c r="Z4658" s="126">
        <v>44256</v>
      </c>
      <c r="AA4658" s="126">
        <v>44561</v>
      </c>
      <c r="AB4658" t="s">
        <v>38</v>
      </c>
      <c r="AC4658" t="s">
        <v>80</v>
      </c>
      <c r="AD4658" t="s">
        <v>40</v>
      </c>
    </row>
    <row r="4659" spans="1:30" x14ac:dyDescent="0.25">
      <c r="A4659" t="s">
        <v>4939</v>
      </c>
      <c r="B4659" t="s">
        <v>418</v>
      </c>
      <c r="C4659" t="s">
        <v>28</v>
      </c>
      <c r="D4659" t="s">
        <v>29</v>
      </c>
      <c r="E4659" t="s">
        <v>368</v>
      </c>
      <c r="F4659" t="s">
        <v>4916</v>
      </c>
      <c r="G4659" t="s">
        <v>4917</v>
      </c>
      <c r="H4659" t="s">
        <v>6354</v>
      </c>
      <c r="I4659" t="s">
        <v>6176</v>
      </c>
      <c r="J4659" t="s">
        <v>4939</v>
      </c>
      <c r="K4659" t="s">
        <v>90</v>
      </c>
      <c r="L4659" t="s">
        <v>91</v>
      </c>
      <c r="M4659" t="s">
        <v>92</v>
      </c>
      <c r="N4659" t="s">
        <v>43</v>
      </c>
      <c r="O4659" t="s">
        <v>4940</v>
      </c>
      <c r="P4659" t="s">
        <v>126</v>
      </c>
      <c r="Q4659" t="s">
        <v>253</v>
      </c>
      <c r="R4659" t="s">
        <v>6507</v>
      </c>
      <c r="S4659" t="str">
        <f t="shared" si="68"/>
        <v>FLORES PUMA, SALOMON</v>
      </c>
      <c r="T4659" t="s">
        <v>102</v>
      </c>
      <c r="U4659" t="s">
        <v>37</v>
      </c>
      <c r="V4659" t="s">
        <v>49</v>
      </c>
      <c r="W4659" t="s">
        <v>20394</v>
      </c>
      <c r="X4659" s="126">
        <v>21778</v>
      </c>
      <c r="Y4659" t="s">
        <v>6508</v>
      </c>
      <c r="AB4659" t="s">
        <v>38</v>
      </c>
      <c r="AC4659" t="s">
        <v>95</v>
      </c>
      <c r="AD4659" t="s">
        <v>40</v>
      </c>
    </row>
    <row r="4660" spans="1:30" x14ac:dyDescent="0.25">
      <c r="A4660" t="s">
        <v>4943</v>
      </c>
      <c r="B4660" t="s">
        <v>418</v>
      </c>
      <c r="C4660" t="s">
        <v>28</v>
      </c>
      <c r="D4660" t="s">
        <v>29</v>
      </c>
      <c r="E4660" t="s">
        <v>368</v>
      </c>
      <c r="F4660" t="s">
        <v>4941</v>
      </c>
      <c r="G4660" t="s">
        <v>4942</v>
      </c>
      <c r="H4660" t="s">
        <v>6354</v>
      </c>
      <c r="I4660" t="s">
        <v>6174</v>
      </c>
      <c r="J4660" t="s">
        <v>4943</v>
      </c>
      <c r="K4660" t="s">
        <v>31</v>
      </c>
      <c r="L4660" t="s">
        <v>32</v>
      </c>
      <c r="M4660" t="s">
        <v>33</v>
      </c>
      <c r="N4660" t="s">
        <v>699</v>
      </c>
      <c r="O4660" t="s">
        <v>6509</v>
      </c>
      <c r="P4660" t="s">
        <v>270</v>
      </c>
      <c r="Q4660" t="s">
        <v>106</v>
      </c>
      <c r="R4660" t="s">
        <v>15869</v>
      </c>
      <c r="S4660" t="str">
        <f t="shared" si="68"/>
        <v>SANIZO MAMANI, PEDRO LEONARDO</v>
      </c>
      <c r="T4660" t="s">
        <v>59</v>
      </c>
      <c r="U4660" t="s">
        <v>37</v>
      </c>
      <c r="V4660" t="s">
        <v>49</v>
      </c>
      <c r="W4660" t="s">
        <v>19050</v>
      </c>
      <c r="X4660" s="126">
        <v>24125</v>
      </c>
      <c r="Y4660" t="s">
        <v>15870</v>
      </c>
      <c r="Z4660" s="126">
        <v>44197</v>
      </c>
      <c r="AA4660" s="126">
        <v>44561</v>
      </c>
      <c r="AB4660" t="s">
        <v>38</v>
      </c>
      <c r="AC4660" t="s">
        <v>39</v>
      </c>
      <c r="AD4660" t="s">
        <v>40</v>
      </c>
    </row>
    <row r="4661" spans="1:30" x14ac:dyDescent="0.25">
      <c r="A4661" t="s">
        <v>4944</v>
      </c>
      <c r="B4661" t="s">
        <v>418</v>
      </c>
      <c r="C4661" t="s">
        <v>28</v>
      </c>
      <c r="D4661" t="s">
        <v>29</v>
      </c>
      <c r="E4661" t="s">
        <v>368</v>
      </c>
      <c r="F4661" t="s">
        <v>4941</v>
      </c>
      <c r="G4661" t="s">
        <v>4942</v>
      </c>
      <c r="H4661" t="s">
        <v>6354</v>
      </c>
      <c r="I4661" t="s">
        <v>6174</v>
      </c>
      <c r="J4661" t="s">
        <v>4944</v>
      </c>
      <c r="K4661" t="s">
        <v>31</v>
      </c>
      <c r="L4661" t="s">
        <v>31</v>
      </c>
      <c r="M4661" t="s">
        <v>42</v>
      </c>
      <c r="N4661" t="s">
        <v>61</v>
      </c>
      <c r="O4661" t="s">
        <v>20395</v>
      </c>
      <c r="P4661" t="s">
        <v>24267</v>
      </c>
      <c r="Q4661" t="s">
        <v>1583</v>
      </c>
      <c r="R4661" t="s">
        <v>24268</v>
      </c>
      <c r="S4661" s="189" t="s">
        <v>235</v>
      </c>
      <c r="T4661" t="s">
        <v>64</v>
      </c>
      <c r="U4661" t="s">
        <v>48</v>
      </c>
      <c r="V4661" t="s">
        <v>49</v>
      </c>
      <c r="W4661" t="s">
        <v>24269</v>
      </c>
      <c r="X4661" s="126">
        <v>32132</v>
      </c>
      <c r="Y4661" t="s">
        <v>24270</v>
      </c>
      <c r="Z4661" s="126">
        <v>44256</v>
      </c>
      <c r="AA4661" s="126">
        <v>44561</v>
      </c>
      <c r="AB4661" t="s">
        <v>38</v>
      </c>
      <c r="AC4661" t="s">
        <v>6628</v>
      </c>
      <c r="AD4661" t="s">
        <v>40</v>
      </c>
    </row>
    <row r="4662" spans="1:30" x14ac:dyDescent="0.25">
      <c r="A4662" t="s">
        <v>4946</v>
      </c>
      <c r="B4662" t="s">
        <v>418</v>
      </c>
      <c r="C4662" t="s">
        <v>28</v>
      </c>
      <c r="D4662" t="s">
        <v>29</v>
      </c>
      <c r="E4662" t="s">
        <v>368</v>
      </c>
      <c r="F4662" t="s">
        <v>4941</v>
      </c>
      <c r="G4662" t="s">
        <v>4942</v>
      </c>
      <c r="H4662" t="s">
        <v>6354</v>
      </c>
      <c r="I4662" t="s">
        <v>6174</v>
      </c>
      <c r="J4662" t="s">
        <v>4946</v>
      </c>
      <c r="K4662" t="s">
        <v>31</v>
      </c>
      <c r="L4662" t="s">
        <v>31</v>
      </c>
      <c r="M4662" t="s">
        <v>42</v>
      </c>
      <c r="N4662" t="s">
        <v>43</v>
      </c>
      <c r="O4662" t="s">
        <v>53</v>
      </c>
      <c r="P4662" t="s">
        <v>420</v>
      </c>
      <c r="Q4662" t="s">
        <v>75</v>
      </c>
      <c r="R4662" t="s">
        <v>4947</v>
      </c>
      <c r="S4662" t="str">
        <f t="shared" si="68"/>
        <v>AROAPAZA QUISPE, ROSMERY GABRIELA</v>
      </c>
      <c r="T4662" t="s">
        <v>59</v>
      </c>
      <c r="U4662" t="s">
        <v>48</v>
      </c>
      <c r="V4662" t="s">
        <v>49</v>
      </c>
      <c r="W4662" t="s">
        <v>20396</v>
      </c>
      <c r="X4662" s="126">
        <v>24921</v>
      </c>
      <c r="Y4662" t="s">
        <v>4948</v>
      </c>
      <c r="AB4662" t="s">
        <v>38</v>
      </c>
      <c r="AC4662" t="s">
        <v>39</v>
      </c>
      <c r="AD4662" t="s">
        <v>40</v>
      </c>
    </row>
    <row r="4663" spans="1:30" x14ac:dyDescent="0.25">
      <c r="A4663" t="s">
        <v>4949</v>
      </c>
      <c r="B4663" t="s">
        <v>418</v>
      </c>
      <c r="C4663" t="s">
        <v>28</v>
      </c>
      <c r="D4663" t="s">
        <v>29</v>
      </c>
      <c r="E4663" t="s">
        <v>368</v>
      </c>
      <c r="F4663" t="s">
        <v>4941</v>
      </c>
      <c r="G4663" t="s">
        <v>4942</v>
      </c>
      <c r="H4663" t="s">
        <v>6354</v>
      </c>
      <c r="I4663" t="s">
        <v>6174</v>
      </c>
      <c r="J4663" t="s">
        <v>4949</v>
      </c>
      <c r="K4663" t="s">
        <v>31</v>
      </c>
      <c r="L4663" t="s">
        <v>31</v>
      </c>
      <c r="M4663" t="s">
        <v>42</v>
      </c>
      <c r="N4663" t="s">
        <v>61</v>
      </c>
      <c r="O4663" t="s">
        <v>20397</v>
      </c>
      <c r="P4663" t="s">
        <v>1061</v>
      </c>
      <c r="Q4663" t="s">
        <v>621</v>
      </c>
      <c r="R4663" t="s">
        <v>24271</v>
      </c>
      <c r="S4663" s="189" t="s">
        <v>235</v>
      </c>
      <c r="T4663" t="s">
        <v>64</v>
      </c>
      <c r="U4663" t="s">
        <v>48</v>
      </c>
      <c r="V4663" t="s">
        <v>49</v>
      </c>
      <c r="W4663" t="s">
        <v>24272</v>
      </c>
      <c r="X4663" s="126">
        <v>24481</v>
      </c>
      <c r="Y4663" t="s">
        <v>24273</v>
      </c>
      <c r="Z4663" s="126">
        <v>44281</v>
      </c>
      <c r="AA4663" s="126">
        <v>44561</v>
      </c>
      <c r="AB4663" t="s">
        <v>38</v>
      </c>
      <c r="AC4663" t="s">
        <v>6628</v>
      </c>
      <c r="AD4663" t="s">
        <v>40</v>
      </c>
    </row>
    <row r="4664" spans="1:30" x14ac:dyDescent="0.25">
      <c r="A4664" t="s">
        <v>4950</v>
      </c>
      <c r="B4664" t="s">
        <v>418</v>
      </c>
      <c r="C4664" t="s">
        <v>28</v>
      </c>
      <c r="D4664" t="s">
        <v>29</v>
      </c>
      <c r="E4664" t="s">
        <v>368</v>
      </c>
      <c r="F4664" t="s">
        <v>4941</v>
      </c>
      <c r="G4664" t="s">
        <v>4942</v>
      </c>
      <c r="H4664" t="s">
        <v>6354</v>
      </c>
      <c r="I4664" t="s">
        <v>6174</v>
      </c>
      <c r="J4664" t="s">
        <v>4950</v>
      </c>
      <c r="K4664" t="s">
        <v>31</v>
      </c>
      <c r="L4664" t="s">
        <v>31</v>
      </c>
      <c r="M4664" t="s">
        <v>42</v>
      </c>
      <c r="N4664" t="s">
        <v>43</v>
      </c>
      <c r="O4664" t="s">
        <v>53</v>
      </c>
      <c r="P4664" t="s">
        <v>589</v>
      </c>
      <c r="Q4664" t="s">
        <v>284</v>
      </c>
      <c r="R4664" t="s">
        <v>4951</v>
      </c>
      <c r="S4664" t="str">
        <f t="shared" si="68"/>
        <v>CHAHUARES SOSA, MARINA SOLEDAD</v>
      </c>
      <c r="T4664" t="s">
        <v>47</v>
      </c>
      <c r="U4664" t="s">
        <v>48</v>
      </c>
      <c r="V4664" t="s">
        <v>49</v>
      </c>
      <c r="W4664" t="s">
        <v>20398</v>
      </c>
      <c r="X4664" s="126">
        <v>24123</v>
      </c>
      <c r="Y4664" t="s">
        <v>4952</v>
      </c>
      <c r="AB4664" t="s">
        <v>38</v>
      </c>
      <c r="AC4664" t="s">
        <v>39</v>
      </c>
      <c r="AD4664" t="s">
        <v>40</v>
      </c>
    </row>
    <row r="4665" spans="1:30" x14ac:dyDescent="0.25">
      <c r="A4665" t="s">
        <v>4953</v>
      </c>
      <c r="B4665" t="s">
        <v>418</v>
      </c>
      <c r="C4665" t="s">
        <v>28</v>
      </c>
      <c r="D4665" t="s">
        <v>29</v>
      </c>
      <c r="E4665" t="s">
        <v>368</v>
      </c>
      <c r="F4665" t="s">
        <v>4941</v>
      </c>
      <c r="G4665" t="s">
        <v>4942</v>
      </c>
      <c r="H4665" t="s">
        <v>6354</v>
      </c>
      <c r="I4665" t="s">
        <v>6174</v>
      </c>
      <c r="J4665" t="s">
        <v>4953</v>
      </c>
      <c r="K4665" t="s">
        <v>31</v>
      </c>
      <c r="L4665" t="s">
        <v>31</v>
      </c>
      <c r="M4665" t="s">
        <v>42</v>
      </c>
      <c r="N4665" t="s">
        <v>43</v>
      </c>
      <c r="O4665" t="s">
        <v>53</v>
      </c>
      <c r="P4665" t="s">
        <v>154</v>
      </c>
      <c r="Q4665" t="s">
        <v>222</v>
      </c>
      <c r="R4665" t="s">
        <v>4954</v>
      </c>
      <c r="S4665" t="str">
        <f t="shared" si="68"/>
        <v>MAMANCHURA CCOPA, MATEO DEMETRIO</v>
      </c>
      <c r="T4665" t="s">
        <v>52</v>
      </c>
      <c r="U4665" t="s">
        <v>48</v>
      </c>
      <c r="V4665" t="s">
        <v>49</v>
      </c>
      <c r="W4665" t="s">
        <v>20399</v>
      </c>
      <c r="X4665" s="126">
        <v>21449</v>
      </c>
      <c r="Y4665" t="s">
        <v>4955</v>
      </c>
      <c r="AB4665" t="s">
        <v>38</v>
      </c>
      <c r="AC4665" t="s">
        <v>39</v>
      </c>
      <c r="AD4665" t="s">
        <v>40</v>
      </c>
    </row>
    <row r="4666" spans="1:30" x14ac:dyDescent="0.25">
      <c r="A4666" t="s">
        <v>4956</v>
      </c>
      <c r="B4666" t="s">
        <v>418</v>
      </c>
      <c r="C4666" t="s">
        <v>28</v>
      </c>
      <c r="D4666" t="s">
        <v>29</v>
      </c>
      <c r="E4666" t="s">
        <v>368</v>
      </c>
      <c r="F4666" t="s">
        <v>4941</v>
      </c>
      <c r="G4666" t="s">
        <v>4942</v>
      </c>
      <c r="H4666" t="s">
        <v>6354</v>
      </c>
      <c r="I4666" t="s">
        <v>6174</v>
      </c>
      <c r="J4666" t="s">
        <v>4956</v>
      </c>
      <c r="K4666" t="s">
        <v>31</v>
      </c>
      <c r="L4666" t="s">
        <v>31</v>
      </c>
      <c r="M4666" t="s">
        <v>42</v>
      </c>
      <c r="N4666" t="s">
        <v>43</v>
      </c>
      <c r="O4666" t="s">
        <v>53</v>
      </c>
      <c r="P4666" t="s">
        <v>244</v>
      </c>
      <c r="Q4666" t="s">
        <v>152</v>
      </c>
      <c r="R4666" t="s">
        <v>501</v>
      </c>
      <c r="S4666" t="str">
        <f t="shared" si="68"/>
        <v>NUÑEZ RAMOS, MARIA DEL CARMEN</v>
      </c>
      <c r="T4666" t="s">
        <v>59</v>
      </c>
      <c r="U4666" t="s">
        <v>48</v>
      </c>
      <c r="V4666" t="s">
        <v>49</v>
      </c>
      <c r="W4666" t="s">
        <v>20400</v>
      </c>
      <c r="X4666" s="126">
        <v>24525</v>
      </c>
      <c r="Y4666" t="s">
        <v>4957</v>
      </c>
      <c r="AB4666" t="s">
        <v>38</v>
      </c>
      <c r="AC4666" t="s">
        <v>39</v>
      </c>
      <c r="AD4666" t="s">
        <v>40</v>
      </c>
    </row>
    <row r="4667" spans="1:30" x14ac:dyDescent="0.25">
      <c r="A4667" t="s">
        <v>20401</v>
      </c>
      <c r="B4667" t="s">
        <v>418</v>
      </c>
      <c r="C4667" t="s">
        <v>28</v>
      </c>
      <c r="D4667" t="s">
        <v>29</v>
      </c>
      <c r="E4667" t="s">
        <v>368</v>
      </c>
      <c r="F4667" t="s">
        <v>4941</v>
      </c>
      <c r="G4667" t="s">
        <v>4942</v>
      </c>
      <c r="H4667" t="s">
        <v>6354</v>
      </c>
      <c r="I4667" t="s">
        <v>6174</v>
      </c>
      <c r="J4667" t="s">
        <v>20401</v>
      </c>
      <c r="K4667" t="s">
        <v>31</v>
      </c>
      <c r="L4667" t="s">
        <v>31</v>
      </c>
      <c r="M4667" t="s">
        <v>42</v>
      </c>
      <c r="N4667" t="s">
        <v>61</v>
      </c>
      <c r="O4667" t="s">
        <v>18689</v>
      </c>
      <c r="P4667" t="s">
        <v>24274</v>
      </c>
      <c r="Q4667" t="s">
        <v>75</v>
      </c>
      <c r="R4667" t="s">
        <v>782</v>
      </c>
      <c r="S4667" s="189" t="s">
        <v>235</v>
      </c>
      <c r="T4667" t="s">
        <v>64</v>
      </c>
      <c r="U4667" t="s">
        <v>3560</v>
      </c>
      <c r="V4667" t="s">
        <v>49</v>
      </c>
      <c r="W4667" t="s">
        <v>24275</v>
      </c>
      <c r="X4667" s="126">
        <v>26542</v>
      </c>
      <c r="Y4667" t="s">
        <v>24276</v>
      </c>
      <c r="Z4667" s="126">
        <v>44256</v>
      </c>
      <c r="AA4667" s="126">
        <v>44561</v>
      </c>
      <c r="AB4667" t="s">
        <v>2185</v>
      </c>
      <c r="AC4667" t="s">
        <v>6628</v>
      </c>
      <c r="AD4667" t="s">
        <v>40</v>
      </c>
    </row>
    <row r="4668" spans="1:30" x14ac:dyDescent="0.25">
      <c r="A4668" t="s">
        <v>4958</v>
      </c>
      <c r="B4668" t="s">
        <v>418</v>
      </c>
      <c r="C4668" t="s">
        <v>28</v>
      </c>
      <c r="D4668" t="s">
        <v>29</v>
      </c>
      <c r="E4668" t="s">
        <v>368</v>
      </c>
      <c r="F4668" t="s">
        <v>4941</v>
      </c>
      <c r="G4668" t="s">
        <v>4942</v>
      </c>
      <c r="H4668" t="s">
        <v>6354</v>
      </c>
      <c r="I4668" t="s">
        <v>6174</v>
      </c>
      <c r="J4668" t="s">
        <v>4958</v>
      </c>
      <c r="K4668" t="s">
        <v>31</v>
      </c>
      <c r="L4668" t="s">
        <v>77</v>
      </c>
      <c r="M4668" t="s">
        <v>77</v>
      </c>
      <c r="N4668" t="s">
        <v>43</v>
      </c>
      <c r="O4668" t="s">
        <v>53</v>
      </c>
      <c r="P4668" t="s">
        <v>324</v>
      </c>
      <c r="Q4668" t="s">
        <v>3633</v>
      </c>
      <c r="R4668" t="s">
        <v>4959</v>
      </c>
      <c r="S4668" t="str">
        <f t="shared" si="68"/>
        <v>MERMA CARDENAS, JACINTO TEODORO</v>
      </c>
      <c r="T4668" t="s">
        <v>41</v>
      </c>
      <c r="U4668" t="s">
        <v>48</v>
      </c>
      <c r="V4668" t="s">
        <v>49</v>
      </c>
      <c r="W4668" t="s">
        <v>20402</v>
      </c>
      <c r="X4668" s="126">
        <v>22853</v>
      </c>
      <c r="Y4668" t="s">
        <v>4960</v>
      </c>
      <c r="AB4668" t="s">
        <v>38</v>
      </c>
      <c r="AC4668" t="s">
        <v>80</v>
      </c>
      <c r="AD4668" t="s">
        <v>40</v>
      </c>
    </row>
    <row r="4669" spans="1:30" x14ac:dyDescent="0.25">
      <c r="A4669" t="s">
        <v>4961</v>
      </c>
      <c r="B4669" t="s">
        <v>418</v>
      </c>
      <c r="C4669" t="s">
        <v>28</v>
      </c>
      <c r="D4669" t="s">
        <v>29</v>
      </c>
      <c r="E4669" t="s">
        <v>368</v>
      </c>
      <c r="F4669" t="s">
        <v>4941</v>
      </c>
      <c r="G4669" t="s">
        <v>4942</v>
      </c>
      <c r="H4669" t="s">
        <v>6354</v>
      </c>
      <c r="I4669" t="s">
        <v>6174</v>
      </c>
      <c r="J4669" t="s">
        <v>4961</v>
      </c>
      <c r="K4669" t="s">
        <v>90</v>
      </c>
      <c r="L4669" t="s">
        <v>91</v>
      </c>
      <c r="M4669" t="s">
        <v>92</v>
      </c>
      <c r="N4669" t="s">
        <v>235</v>
      </c>
      <c r="O4669" t="s">
        <v>20403</v>
      </c>
      <c r="P4669" t="s">
        <v>41</v>
      </c>
      <c r="Q4669" t="s">
        <v>41</v>
      </c>
      <c r="R4669" t="s">
        <v>41</v>
      </c>
      <c r="S4669" t="str">
        <f t="shared" si="68"/>
        <v xml:space="preserve"> , </v>
      </c>
      <c r="T4669" t="s">
        <v>147</v>
      </c>
      <c r="U4669" t="s">
        <v>37</v>
      </c>
      <c r="V4669" t="s">
        <v>49</v>
      </c>
      <c r="W4669" t="s">
        <v>41</v>
      </c>
      <c r="X4669" t="s">
        <v>236</v>
      </c>
      <c r="Y4669" t="s">
        <v>41</v>
      </c>
      <c r="AB4669" t="s">
        <v>38</v>
      </c>
      <c r="AC4669" t="s">
        <v>95</v>
      </c>
      <c r="AD4669" t="s">
        <v>40</v>
      </c>
    </row>
    <row r="4670" spans="1:30" x14ac:dyDescent="0.25">
      <c r="A4670" t="s">
        <v>4964</v>
      </c>
      <c r="B4670" t="s">
        <v>418</v>
      </c>
      <c r="C4670" t="s">
        <v>28</v>
      </c>
      <c r="D4670" t="s">
        <v>29</v>
      </c>
      <c r="E4670" t="s">
        <v>368</v>
      </c>
      <c r="F4670" t="s">
        <v>4962</v>
      </c>
      <c r="G4670" t="s">
        <v>4963</v>
      </c>
      <c r="H4670" t="s">
        <v>6354</v>
      </c>
      <c r="I4670" t="s">
        <v>579</v>
      </c>
      <c r="J4670" t="s">
        <v>4964</v>
      </c>
      <c r="K4670" t="s">
        <v>31</v>
      </c>
      <c r="L4670" t="s">
        <v>32</v>
      </c>
      <c r="M4670" t="s">
        <v>33</v>
      </c>
      <c r="N4670" t="s">
        <v>699</v>
      </c>
      <c r="O4670" t="s">
        <v>16005</v>
      </c>
      <c r="P4670" t="s">
        <v>152</v>
      </c>
      <c r="Q4670" t="s">
        <v>5552</v>
      </c>
      <c r="R4670" t="s">
        <v>779</v>
      </c>
      <c r="S4670" t="str">
        <f t="shared" si="68"/>
        <v>RAMOS CONDE, NICOLAS</v>
      </c>
      <c r="T4670" t="s">
        <v>36</v>
      </c>
      <c r="U4670" t="s">
        <v>37</v>
      </c>
      <c r="V4670" t="s">
        <v>49</v>
      </c>
      <c r="W4670" t="s">
        <v>19308</v>
      </c>
      <c r="X4670" s="126">
        <v>26186</v>
      </c>
      <c r="Y4670" t="s">
        <v>5553</v>
      </c>
      <c r="Z4670" s="126">
        <v>44197</v>
      </c>
      <c r="AA4670" s="126">
        <v>44561</v>
      </c>
      <c r="AB4670" t="s">
        <v>38</v>
      </c>
      <c r="AC4670" t="s">
        <v>39</v>
      </c>
      <c r="AD4670" t="s">
        <v>40</v>
      </c>
    </row>
    <row r="4671" spans="1:30" x14ac:dyDescent="0.25">
      <c r="A4671" t="s">
        <v>4968</v>
      </c>
      <c r="B4671" t="s">
        <v>418</v>
      </c>
      <c r="C4671" t="s">
        <v>28</v>
      </c>
      <c r="D4671" t="s">
        <v>29</v>
      </c>
      <c r="E4671" t="s">
        <v>368</v>
      </c>
      <c r="F4671" t="s">
        <v>4962</v>
      </c>
      <c r="G4671" t="s">
        <v>4963</v>
      </c>
      <c r="H4671" t="s">
        <v>6354</v>
      </c>
      <c r="I4671" t="s">
        <v>579</v>
      </c>
      <c r="J4671" t="s">
        <v>4968</v>
      </c>
      <c r="K4671" t="s">
        <v>31</v>
      </c>
      <c r="L4671" t="s">
        <v>31</v>
      </c>
      <c r="M4671" t="s">
        <v>42</v>
      </c>
      <c r="N4671" t="s">
        <v>43</v>
      </c>
      <c r="O4671" t="s">
        <v>4969</v>
      </c>
      <c r="P4671" t="s">
        <v>106</v>
      </c>
      <c r="Q4671" t="s">
        <v>182</v>
      </c>
      <c r="R4671" t="s">
        <v>177</v>
      </c>
      <c r="S4671" t="str">
        <f t="shared" si="68"/>
        <v>MAMANI CAHUANA, MARITZA</v>
      </c>
      <c r="T4671" t="s">
        <v>64</v>
      </c>
      <c r="U4671" t="s">
        <v>48</v>
      </c>
      <c r="V4671" t="s">
        <v>49</v>
      </c>
      <c r="W4671" t="s">
        <v>20404</v>
      </c>
      <c r="X4671" s="126">
        <v>34034</v>
      </c>
      <c r="Y4671" t="s">
        <v>6398</v>
      </c>
      <c r="AB4671" t="s">
        <v>38</v>
      </c>
      <c r="AC4671" t="s">
        <v>39</v>
      </c>
      <c r="AD4671" t="s">
        <v>40</v>
      </c>
    </row>
    <row r="4672" spans="1:30" x14ac:dyDescent="0.25">
      <c r="A4672" t="s">
        <v>4970</v>
      </c>
      <c r="B4672" t="s">
        <v>418</v>
      </c>
      <c r="C4672" t="s">
        <v>28</v>
      </c>
      <c r="D4672" t="s">
        <v>29</v>
      </c>
      <c r="E4672" t="s">
        <v>368</v>
      </c>
      <c r="F4672" t="s">
        <v>4962</v>
      </c>
      <c r="G4672" t="s">
        <v>4963</v>
      </c>
      <c r="H4672" t="s">
        <v>6354</v>
      </c>
      <c r="I4672" t="s">
        <v>579</v>
      </c>
      <c r="J4672" t="s">
        <v>4970</v>
      </c>
      <c r="K4672" t="s">
        <v>31</v>
      </c>
      <c r="L4672" t="s">
        <v>31</v>
      </c>
      <c r="M4672" t="s">
        <v>42</v>
      </c>
      <c r="N4672" t="s">
        <v>43</v>
      </c>
      <c r="O4672" t="s">
        <v>53</v>
      </c>
      <c r="P4672" t="s">
        <v>687</v>
      </c>
      <c r="Q4672" t="s">
        <v>219</v>
      </c>
      <c r="R4672" t="s">
        <v>601</v>
      </c>
      <c r="S4672" t="str">
        <f t="shared" si="68"/>
        <v>ADUVIRI CASTILLO, WILFREDO</v>
      </c>
      <c r="T4672" t="s">
        <v>47</v>
      </c>
      <c r="U4672" t="s">
        <v>48</v>
      </c>
      <c r="V4672" t="s">
        <v>49</v>
      </c>
      <c r="W4672" t="s">
        <v>20405</v>
      </c>
      <c r="X4672" s="126">
        <v>26005</v>
      </c>
      <c r="Y4672" t="s">
        <v>4971</v>
      </c>
      <c r="AB4672" t="s">
        <v>38</v>
      </c>
      <c r="AC4672" t="s">
        <v>39</v>
      </c>
      <c r="AD4672" t="s">
        <v>40</v>
      </c>
    </row>
    <row r="4673" spans="1:30" x14ac:dyDescent="0.25">
      <c r="A4673" t="s">
        <v>4972</v>
      </c>
      <c r="B4673" t="s">
        <v>418</v>
      </c>
      <c r="C4673" t="s">
        <v>28</v>
      </c>
      <c r="D4673" t="s">
        <v>29</v>
      </c>
      <c r="E4673" t="s">
        <v>368</v>
      </c>
      <c r="F4673" t="s">
        <v>4962</v>
      </c>
      <c r="G4673" t="s">
        <v>4963</v>
      </c>
      <c r="H4673" t="s">
        <v>6354</v>
      </c>
      <c r="I4673" t="s">
        <v>579</v>
      </c>
      <c r="J4673" t="s">
        <v>4972</v>
      </c>
      <c r="K4673" t="s">
        <v>31</v>
      </c>
      <c r="L4673" t="s">
        <v>31</v>
      </c>
      <c r="M4673" t="s">
        <v>42</v>
      </c>
      <c r="N4673" t="s">
        <v>43</v>
      </c>
      <c r="O4673" t="s">
        <v>4973</v>
      </c>
      <c r="P4673" t="s">
        <v>476</v>
      </c>
      <c r="Q4673" t="s">
        <v>58</v>
      </c>
      <c r="R4673" t="s">
        <v>4974</v>
      </c>
      <c r="S4673" t="str">
        <f t="shared" si="68"/>
        <v>CHINO VILCA, PERCY MARCELO</v>
      </c>
      <c r="T4673" t="s">
        <v>59</v>
      </c>
      <c r="U4673" t="s">
        <v>48</v>
      </c>
      <c r="V4673" t="s">
        <v>49</v>
      </c>
      <c r="W4673" t="s">
        <v>20406</v>
      </c>
      <c r="X4673" s="126">
        <v>28426</v>
      </c>
      <c r="Y4673" t="s">
        <v>4975</v>
      </c>
      <c r="AB4673" t="s">
        <v>38</v>
      </c>
      <c r="AC4673" t="s">
        <v>39</v>
      </c>
      <c r="AD4673" t="s">
        <v>40</v>
      </c>
    </row>
    <row r="4674" spans="1:30" x14ac:dyDescent="0.25">
      <c r="A4674" t="s">
        <v>4976</v>
      </c>
      <c r="B4674" t="s">
        <v>418</v>
      </c>
      <c r="C4674" t="s">
        <v>28</v>
      </c>
      <c r="D4674" t="s">
        <v>29</v>
      </c>
      <c r="E4674" t="s">
        <v>368</v>
      </c>
      <c r="F4674" t="s">
        <v>4962</v>
      </c>
      <c r="G4674" t="s">
        <v>4963</v>
      </c>
      <c r="H4674" t="s">
        <v>6354</v>
      </c>
      <c r="I4674" t="s">
        <v>579</v>
      </c>
      <c r="J4674" t="s">
        <v>4976</v>
      </c>
      <c r="K4674" t="s">
        <v>31</v>
      </c>
      <c r="L4674" t="s">
        <v>31</v>
      </c>
      <c r="M4674" t="s">
        <v>42</v>
      </c>
      <c r="N4674" t="s">
        <v>43</v>
      </c>
      <c r="O4674" t="s">
        <v>53</v>
      </c>
      <c r="P4674" t="s">
        <v>85</v>
      </c>
      <c r="Q4674" t="s">
        <v>332</v>
      </c>
      <c r="R4674" t="s">
        <v>4977</v>
      </c>
      <c r="S4674" t="str">
        <f t="shared" si="68"/>
        <v>CACERES QUENTA, CEDONIO</v>
      </c>
      <c r="T4674" t="s">
        <v>52</v>
      </c>
      <c r="U4674" t="s">
        <v>48</v>
      </c>
      <c r="V4674" t="s">
        <v>49</v>
      </c>
      <c r="W4674" t="s">
        <v>20407</v>
      </c>
      <c r="X4674" s="126">
        <v>25075</v>
      </c>
      <c r="Y4674" t="s">
        <v>4978</v>
      </c>
      <c r="AB4674" t="s">
        <v>38</v>
      </c>
      <c r="AC4674" t="s">
        <v>39</v>
      </c>
      <c r="AD4674" t="s">
        <v>40</v>
      </c>
    </row>
    <row r="4675" spans="1:30" x14ac:dyDescent="0.25">
      <c r="A4675" t="s">
        <v>4979</v>
      </c>
      <c r="B4675" t="s">
        <v>418</v>
      </c>
      <c r="C4675" t="s">
        <v>28</v>
      </c>
      <c r="D4675" t="s">
        <v>29</v>
      </c>
      <c r="E4675" t="s">
        <v>368</v>
      </c>
      <c r="F4675" t="s">
        <v>4962</v>
      </c>
      <c r="G4675" t="s">
        <v>4963</v>
      </c>
      <c r="H4675" t="s">
        <v>6354</v>
      </c>
      <c r="I4675" t="s">
        <v>579</v>
      </c>
      <c r="J4675" t="s">
        <v>4979</v>
      </c>
      <c r="K4675" t="s">
        <v>31</v>
      </c>
      <c r="L4675" t="s">
        <v>31</v>
      </c>
      <c r="M4675" t="s">
        <v>42</v>
      </c>
      <c r="N4675" t="s">
        <v>43</v>
      </c>
      <c r="O4675" t="s">
        <v>53</v>
      </c>
      <c r="P4675" t="s">
        <v>126</v>
      </c>
      <c r="Q4675" t="s">
        <v>506</v>
      </c>
      <c r="R4675" t="s">
        <v>4980</v>
      </c>
      <c r="S4675" t="str">
        <f t="shared" si="68"/>
        <v>FLORES MARCA, ELOY BRINDISI</v>
      </c>
      <c r="T4675" t="s">
        <v>64</v>
      </c>
      <c r="U4675" t="s">
        <v>48</v>
      </c>
      <c r="V4675" t="s">
        <v>49</v>
      </c>
      <c r="W4675" t="s">
        <v>20408</v>
      </c>
      <c r="X4675" s="126">
        <v>24586</v>
      </c>
      <c r="Y4675" t="s">
        <v>4981</v>
      </c>
      <c r="AB4675" t="s">
        <v>38</v>
      </c>
      <c r="AC4675" t="s">
        <v>39</v>
      </c>
      <c r="AD4675" t="s">
        <v>40</v>
      </c>
    </row>
    <row r="4676" spans="1:30" x14ac:dyDescent="0.25">
      <c r="A4676" t="s">
        <v>4982</v>
      </c>
      <c r="B4676" t="s">
        <v>418</v>
      </c>
      <c r="C4676" t="s">
        <v>28</v>
      </c>
      <c r="D4676" t="s">
        <v>29</v>
      </c>
      <c r="E4676" t="s">
        <v>368</v>
      </c>
      <c r="F4676" t="s">
        <v>4962</v>
      </c>
      <c r="G4676" t="s">
        <v>4963</v>
      </c>
      <c r="H4676" t="s">
        <v>6354</v>
      </c>
      <c r="I4676" t="s">
        <v>579</v>
      </c>
      <c r="J4676" t="s">
        <v>4982</v>
      </c>
      <c r="K4676" t="s">
        <v>31</v>
      </c>
      <c r="L4676" t="s">
        <v>31</v>
      </c>
      <c r="M4676" t="s">
        <v>42</v>
      </c>
      <c r="N4676" t="s">
        <v>43</v>
      </c>
      <c r="O4676" t="s">
        <v>4983</v>
      </c>
      <c r="P4676" t="s">
        <v>855</v>
      </c>
      <c r="Q4676" t="s">
        <v>846</v>
      </c>
      <c r="R4676" t="s">
        <v>4984</v>
      </c>
      <c r="S4676" t="str">
        <f t="shared" si="68"/>
        <v>CARRION YAGUNO, PETRY FLORENCIA</v>
      </c>
      <c r="T4676" t="s">
        <v>64</v>
      </c>
      <c r="U4676" t="s">
        <v>48</v>
      </c>
      <c r="V4676" t="s">
        <v>49</v>
      </c>
      <c r="W4676" t="s">
        <v>20409</v>
      </c>
      <c r="X4676" s="126">
        <v>24278</v>
      </c>
      <c r="Y4676" t="s">
        <v>4985</v>
      </c>
      <c r="AB4676" t="s">
        <v>38</v>
      </c>
      <c r="AC4676" t="s">
        <v>39</v>
      </c>
      <c r="AD4676" t="s">
        <v>40</v>
      </c>
    </row>
    <row r="4677" spans="1:30" x14ac:dyDescent="0.25">
      <c r="A4677" t="s">
        <v>20410</v>
      </c>
      <c r="B4677" t="s">
        <v>418</v>
      </c>
      <c r="C4677" t="s">
        <v>28</v>
      </c>
      <c r="D4677" t="s">
        <v>29</v>
      </c>
      <c r="E4677" t="s">
        <v>368</v>
      </c>
      <c r="F4677" t="s">
        <v>4962</v>
      </c>
      <c r="G4677" t="s">
        <v>4963</v>
      </c>
      <c r="H4677" t="s">
        <v>6354</v>
      </c>
      <c r="I4677" t="s">
        <v>579</v>
      </c>
      <c r="J4677" t="s">
        <v>20410</v>
      </c>
      <c r="K4677" t="s">
        <v>31</v>
      </c>
      <c r="L4677" t="s">
        <v>31</v>
      </c>
      <c r="M4677" t="s">
        <v>42</v>
      </c>
      <c r="N4677" t="s">
        <v>61</v>
      </c>
      <c r="O4677" t="s">
        <v>18689</v>
      </c>
      <c r="P4677" t="s">
        <v>536</v>
      </c>
      <c r="Q4677" t="s">
        <v>106</v>
      </c>
      <c r="R4677" t="s">
        <v>24277</v>
      </c>
      <c r="S4677" s="189" t="s">
        <v>235</v>
      </c>
      <c r="T4677" t="s">
        <v>64</v>
      </c>
      <c r="U4677" t="s">
        <v>3560</v>
      </c>
      <c r="V4677" t="s">
        <v>49</v>
      </c>
      <c r="W4677" t="s">
        <v>24278</v>
      </c>
      <c r="X4677" s="126">
        <v>26719</v>
      </c>
      <c r="Y4677" t="s">
        <v>24279</v>
      </c>
      <c r="Z4677" s="126">
        <v>44256</v>
      </c>
      <c r="AA4677" s="126">
        <v>44561</v>
      </c>
      <c r="AB4677" t="s">
        <v>2185</v>
      </c>
      <c r="AC4677" t="s">
        <v>6628</v>
      </c>
      <c r="AD4677" t="s">
        <v>40</v>
      </c>
    </row>
    <row r="4678" spans="1:30" x14ac:dyDescent="0.25">
      <c r="A4678" t="s">
        <v>4986</v>
      </c>
      <c r="B4678" t="s">
        <v>418</v>
      </c>
      <c r="C4678" t="s">
        <v>28</v>
      </c>
      <c r="D4678" t="s">
        <v>29</v>
      </c>
      <c r="E4678" t="s">
        <v>368</v>
      </c>
      <c r="F4678" t="s">
        <v>4962</v>
      </c>
      <c r="G4678" t="s">
        <v>4963</v>
      </c>
      <c r="H4678" t="s">
        <v>6354</v>
      </c>
      <c r="I4678" t="s">
        <v>579</v>
      </c>
      <c r="J4678" t="s">
        <v>4986</v>
      </c>
      <c r="K4678" t="s">
        <v>31</v>
      </c>
      <c r="L4678" t="s">
        <v>77</v>
      </c>
      <c r="M4678" t="s">
        <v>77</v>
      </c>
      <c r="N4678" t="s">
        <v>61</v>
      </c>
      <c r="O4678" t="s">
        <v>4987</v>
      </c>
      <c r="P4678" t="s">
        <v>327</v>
      </c>
      <c r="Q4678" t="s">
        <v>328</v>
      </c>
      <c r="R4678" t="s">
        <v>70</v>
      </c>
      <c r="S4678" s="189" t="s">
        <v>235</v>
      </c>
      <c r="T4678" t="s">
        <v>41</v>
      </c>
      <c r="U4678" t="s">
        <v>48</v>
      </c>
      <c r="V4678" t="s">
        <v>49</v>
      </c>
      <c r="W4678" t="s">
        <v>24280</v>
      </c>
      <c r="X4678" s="126">
        <v>30285</v>
      </c>
      <c r="Y4678" t="s">
        <v>24281</v>
      </c>
      <c r="Z4678" s="126">
        <v>44256</v>
      </c>
      <c r="AA4678" s="126">
        <v>44561</v>
      </c>
      <c r="AB4678" t="s">
        <v>38</v>
      </c>
      <c r="AC4678" t="s">
        <v>80</v>
      </c>
      <c r="AD4678" t="s">
        <v>40</v>
      </c>
    </row>
    <row r="4679" spans="1:30" x14ac:dyDescent="0.25">
      <c r="A4679" t="s">
        <v>4988</v>
      </c>
      <c r="B4679" t="s">
        <v>418</v>
      </c>
      <c r="C4679" t="s">
        <v>28</v>
      </c>
      <c r="D4679" t="s">
        <v>29</v>
      </c>
      <c r="E4679" t="s">
        <v>368</v>
      </c>
      <c r="F4679" t="s">
        <v>4962</v>
      </c>
      <c r="G4679" t="s">
        <v>4963</v>
      </c>
      <c r="H4679" t="s">
        <v>6354</v>
      </c>
      <c r="I4679" t="s">
        <v>579</v>
      </c>
      <c r="J4679" t="s">
        <v>4988</v>
      </c>
      <c r="K4679" t="s">
        <v>90</v>
      </c>
      <c r="L4679" t="s">
        <v>91</v>
      </c>
      <c r="M4679" t="s">
        <v>92</v>
      </c>
      <c r="N4679" t="s">
        <v>43</v>
      </c>
      <c r="O4679" t="s">
        <v>4989</v>
      </c>
      <c r="P4679" t="s">
        <v>288</v>
      </c>
      <c r="Q4679" t="s">
        <v>16006</v>
      </c>
      <c r="R4679" t="s">
        <v>904</v>
      </c>
      <c r="S4679" t="str">
        <f t="shared" ref="S4679:S4741" si="69">CONCATENATE(P4679," ",Q4679,","," ",R4679)</f>
        <v>ALVAREZ QUISPE DE JUAREZ, YANET</v>
      </c>
      <c r="T4679" t="s">
        <v>102</v>
      </c>
      <c r="U4679" t="s">
        <v>37</v>
      </c>
      <c r="V4679" t="s">
        <v>49</v>
      </c>
      <c r="W4679" t="s">
        <v>20411</v>
      </c>
      <c r="X4679" s="126">
        <v>29000</v>
      </c>
      <c r="Y4679" t="s">
        <v>4990</v>
      </c>
      <c r="AB4679" t="s">
        <v>38</v>
      </c>
      <c r="AC4679" t="s">
        <v>95</v>
      </c>
      <c r="AD4679" t="s">
        <v>40</v>
      </c>
    </row>
    <row r="4680" spans="1:30" x14ac:dyDescent="0.25">
      <c r="A4680" t="s">
        <v>4993</v>
      </c>
      <c r="B4680" t="s">
        <v>418</v>
      </c>
      <c r="C4680" t="s">
        <v>28</v>
      </c>
      <c r="D4680" t="s">
        <v>29</v>
      </c>
      <c r="E4680" t="s">
        <v>368</v>
      </c>
      <c r="F4680" t="s">
        <v>4991</v>
      </c>
      <c r="G4680" t="s">
        <v>4992</v>
      </c>
      <c r="H4680" t="s">
        <v>6354</v>
      </c>
      <c r="I4680" t="s">
        <v>6177</v>
      </c>
      <c r="J4680" t="s">
        <v>4993</v>
      </c>
      <c r="K4680" t="s">
        <v>31</v>
      </c>
      <c r="L4680" t="s">
        <v>32</v>
      </c>
      <c r="M4680" t="s">
        <v>33</v>
      </c>
      <c r="N4680" t="s">
        <v>699</v>
      </c>
      <c r="O4680" t="s">
        <v>6511</v>
      </c>
      <c r="P4680" t="s">
        <v>797</v>
      </c>
      <c r="Q4680" t="s">
        <v>126</v>
      </c>
      <c r="R4680" t="s">
        <v>16008</v>
      </c>
      <c r="S4680" t="str">
        <f t="shared" si="69"/>
        <v>SARDON FLORES, JAEL</v>
      </c>
      <c r="T4680" t="s">
        <v>59</v>
      </c>
      <c r="U4680" t="s">
        <v>37</v>
      </c>
      <c r="V4680" t="s">
        <v>49</v>
      </c>
      <c r="W4680" t="s">
        <v>20414</v>
      </c>
      <c r="X4680" s="126">
        <v>26650</v>
      </c>
      <c r="Y4680" t="s">
        <v>16009</v>
      </c>
      <c r="Z4680" s="126">
        <v>44197</v>
      </c>
      <c r="AA4680" s="126">
        <v>44561</v>
      </c>
      <c r="AB4680" t="s">
        <v>38</v>
      </c>
      <c r="AC4680" t="s">
        <v>39</v>
      </c>
      <c r="AD4680" t="s">
        <v>40</v>
      </c>
    </row>
    <row r="4681" spans="1:30" x14ac:dyDescent="0.25">
      <c r="A4681" t="s">
        <v>4994</v>
      </c>
      <c r="B4681" t="s">
        <v>418</v>
      </c>
      <c r="C4681" t="s">
        <v>28</v>
      </c>
      <c r="D4681" t="s">
        <v>29</v>
      </c>
      <c r="E4681" t="s">
        <v>368</v>
      </c>
      <c r="F4681" t="s">
        <v>4991</v>
      </c>
      <c r="G4681" t="s">
        <v>4992</v>
      </c>
      <c r="H4681" t="s">
        <v>6354</v>
      </c>
      <c r="I4681" t="s">
        <v>6177</v>
      </c>
      <c r="J4681" t="s">
        <v>4994</v>
      </c>
      <c r="K4681" t="s">
        <v>31</v>
      </c>
      <c r="L4681" t="s">
        <v>31</v>
      </c>
      <c r="M4681" t="s">
        <v>42</v>
      </c>
      <c r="N4681" t="s">
        <v>43</v>
      </c>
      <c r="O4681" t="s">
        <v>53</v>
      </c>
      <c r="P4681" t="s">
        <v>295</v>
      </c>
      <c r="Q4681" t="s">
        <v>498</v>
      </c>
      <c r="R4681" t="s">
        <v>789</v>
      </c>
      <c r="S4681" t="str">
        <f t="shared" si="69"/>
        <v>ZEA HUARAYA, CARLOS</v>
      </c>
      <c r="T4681" t="s">
        <v>64</v>
      </c>
      <c r="U4681" t="s">
        <v>48</v>
      </c>
      <c r="V4681" t="s">
        <v>49</v>
      </c>
      <c r="W4681" t="s">
        <v>20412</v>
      </c>
      <c r="X4681" s="126">
        <v>28434</v>
      </c>
      <c r="Y4681" t="s">
        <v>4995</v>
      </c>
      <c r="AB4681" t="s">
        <v>38</v>
      </c>
      <c r="AC4681" t="s">
        <v>39</v>
      </c>
      <c r="AD4681" t="s">
        <v>40</v>
      </c>
    </row>
    <row r="4682" spans="1:30" x14ac:dyDescent="0.25">
      <c r="B4682" t="s">
        <v>418</v>
      </c>
      <c r="C4682" t="s">
        <v>28</v>
      </c>
      <c r="D4682" t="s">
        <v>29</v>
      </c>
      <c r="E4682" t="s">
        <v>368</v>
      </c>
      <c r="F4682" t="s">
        <v>4991</v>
      </c>
      <c r="G4682" t="s">
        <v>4992</v>
      </c>
      <c r="H4682" t="s">
        <v>6354</v>
      </c>
      <c r="I4682" t="s">
        <v>6177</v>
      </c>
      <c r="J4682" t="s">
        <v>4996</v>
      </c>
      <c r="K4682" t="s">
        <v>31</v>
      </c>
      <c r="L4682" t="s">
        <v>31</v>
      </c>
      <c r="M4682" t="s">
        <v>42</v>
      </c>
      <c r="N4682" t="s">
        <v>61</v>
      </c>
      <c r="O4682" t="s">
        <v>20413</v>
      </c>
      <c r="P4682" t="s">
        <v>642</v>
      </c>
      <c r="Q4682" t="s">
        <v>608</v>
      </c>
      <c r="R4682" t="s">
        <v>24282</v>
      </c>
      <c r="S4682" s="189" t="s">
        <v>235</v>
      </c>
      <c r="T4682" t="s">
        <v>64</v>
      </c>
      <c r="U4682" t="s">
        <v>48</v>
      </c>
      <c r="V4682" t="s">
        <v>49</v>
      </c>
      <c r="W4682" t="s">
        <v>24283</v>
      </c>
      <c r="X4682" s="126">
        <v>35339</v>
      </c>
      <c r="Y4682" t="s">
        <v>24284</v>
      </c>
      <c r="Z4682" s="126">
        <v>44256</v>
      </c>
      <c r="AA4682" s="126">
        <v>44561</v>
      </c>
      <c r="AB4682" t="s">
        <v>302</v>
      </c>
      <c r="AC4682" t="s">
        <v>6628</v>
      </c>
      <c r="AD4682" t="s">
        <v>40</v>
      </c>
    </row>
    <row r="4683" spans="1:30" x14ac:dyDescent="0.25">
      <c r="A4683" t="s">
        <v>4996</v>
      </c>
      <c r="B4683" t="s">
        <v>418</v>
      </c>
      <c r="C4683" t="s">
        <v>28</v>
      </c>
      <c r="D4683" t="s">
        <v>29</v>
      </c>
      <c r="E4683" t="s">
        <v>368</v>
      </c>
      <c r="F4683" t="s">
        <v>4991</v>
      </c>
      <c r="G4683" t="s">
        <v>4992</v>
      </c>
      <c r="H4683" t="s">
        <v>6354</v>
      </c>
      <c r="I4683" t="s">
        <v>6177</v>
      </c>
      <c r="J4683" t="s">
        <v>4996</v>
      </c>
      <c r="K4683" t="s">
        <v>31</v>
      </c>
      <c r="L4683" t="s">
        <v>31</v>
      </c>
      <c r="M4683" t="s">
        <v>42</v>
      </c>
      <c r="N4683" t="s">
        <v>43</v>
      </c>
      <c r="O4683" t="s">
        <v>16007</v>
      </c>
      <c r="P4683" t="s">
        <v>797</v>
      </c>
      <c r="Q4683" t="s">
        <v>126</v>
      </c>
      <c r="R4683" t="s">
        <v>16008</v>
      </c>
      <c r="S4683" t="str">
        <f t="shared" si="69"/>
        <v>SARDON FLORES, JAEL</v>
      </c>
      <c r="T4683" t="s">
        <v>59</v>
      </c>
      <c r="U4683" t="s">
        <v>48</v>
      </c>
      <c r="V4683" t="s">
        <v>813</v>
      </c>
      <c r="W4683" t="s">
        <v>20414</v>
      </c>
      <c r="X4683" s="126">
        <v>26650</v>
      </c>
      <c r="Y4683" t="s">
        <v>16009</v>
      </c>
      <c r="Z4683" s="126">
        <v>44197</v>
      </c>
      <c r="AA4683" s="126">
        <v>44561</v>
      </c>
      <c r="AB4683" t="s">
        <v>38</v>
      </c>
      <c r="AC4683" t="s">
        <v>39</v>
      </c>
      <c r="AD4683" t="s">
        <v>40</v>
      </c>
    </row>
    <row r="4684" spans="1:30" x14ac:dyDescent="0.25">
      <c r="A4684" t="s">
        <v>4999</v>
      </c>
      <c r="B4684" t="s">
        <v>418</v>
      </c>
      <c r="C4684" t="s">
        <v>28</v>
      </c>
      <c r="D4684" t="s">
        <v>29</v>
      </c>
      <c r="E4684" t="s">
        <v>368</v>
      </c>
      <c r="F4684" t="s">
        <v>4991</v>
      </c>
      <c r="G4684" t="s">
        <v>4992</v>
      </c>
      <c r="H4684" t="s">
        <v>6354</v>
      </c>
      <c r="I4684" t="s">
        <v>6177</v>
      </c>
      <c r="J4684" t="s">
        <v>4999</v>
      </c>
      <c r="K4684" t="s">
        <v>31</v>
      </c>
      <c r="L4684" t="s">
        <v>31</v>
      </c>
      <c r="M4684" t="s">
        <v>42</v>
      </c>
      <c r="N4684" t="s">
        <v>43</v>
      </c>
      <c r="O4684" t="s">
        <v>14549</v>
      </c>
      <c r="P4684" t="s">
        <v>106</v>
      </c>
      <c r="Q4684" t="s">
        <v>67</v>
      </c>
      <c r="R4684" t="s">
        <v>892</v>
      </c>
      <c r="S4684" t="str">
        <f t="shared" si="69"/>
        <v>MAMANI CHOQUE, ELVIRA</v>
      </c>
      <c r="T4684" t="s">
        <v>47</v>
      </c>
      <c r="U4684" t="s">
        <v>48</v>
      </c>
      <c r="V4684" t="s">
        <v>49</v>
      </c>
      <c r="W4684" t="s">
        <v>20415</v>
      </c>
      <c r="X4684" s="126">
        <v>24497</v>
      </c>
      <c r="Y4684" t="s">
        <v>5350</v>
      </c>
      <c r="AB4684" t="s">
        <v>38</v>
      </c>
      <c r="AC4684" t="s">
        <v>39</v>
      </c>
      <c r="AD4684" t="s">
        <v>40</v>
      </c>
    </row>
    <row r="4685" spans="1:30" x14ac:dyDescent="0.25">
      <c r="A4685" t="s">
        <v>5000</v>
      </c>
      <c r="B4685" t="s">
        <v>418</v>
      </c>
      <c r="C4685" t="s">
        <v>28</v>
      </c>
      <c r="D4685" t="s">
        <v>29</v>
      </c>
      <c r="E4685" t="s">
        <v>368</v>
      </c>
      <c r="F4685" t="s">
        <v>4991</v>
      </c>
      <c r="G4685" t="s">
        <v>4992</v>
      </c>
      <c r="H4685" t="s">
        <v>6354</v>
      </c>
      <c r="I4685" t="s">
        <v>6177</v>
      </c>
      <c r="J4685" t="s">
        <v>5000</v>
      </c>
      <c r="K4685" t="s">
        <v>31</v>
      </c>
      <c r="L4685" t="s">
        <v>31</v>
      </c>
      <c r="M4685" t="s">
        <v>42</v>
      </c>
      <c r="N4685" t="s">
        <v>43</v>
      </c>
      <c r="O4685" t="s">
        <v>20416</v>
      </c>
      <c r="P4685" t="s">
        <v>993</v>
      </c>
      <c r="Q4685" t="s">
        <v>20419</v>
      </c>
      <c r="R4685" t="s">
        <v>840</v>
      </c>
      <c r="S4685" t="str">
        <f t="shared" si="69"/>
        <v>MURILLO NINAJA, HECTOR</v>
      </c>
      <c r="T4685" t="s">
        <v>47</v>
      </c>
      <c r="U4685" t="s">
        <v>48</v>
      </c>
      <c r="V4685" t="s">
        <v>49</v>
      </c>
      <c r="W4685" t="s">
        <v>20417</v>
      </c>
      <c r="X4685" s="126">
        <v>28827</v>
      </c>
      <c r="Y4685" t="s">
        <v>20418</v>
      </c>
      <c r="Z4685" s="126">
        <v>44256</v>
      </c>
      <c r="AB4685" t="s">
        <v>38</v>
      </c>
      <c r="AC4685" t="s">
        <v>39</v>
      </c>
      <c r="AD4685" t="s">
        <v>40</v>
      </c>
    </row>
    <row r="4686" spans="1:30" x14ac:dyDescent="0.25">
      <c r="A4686" t="s">
        <v>5002</v>
      </c>
      <c r="B4686" t="s">
        <v>418</v>
      </c>
      <c r="C4686" t="s">
        <v>28</v>
      </c>
      <c r="D4686" t="s">
        <v>29</v>
      </c>
      <c r="E4686" t="s">
        <v>368</v>
      </c>
      <c r="F4686" t="s">
        <v>4991</v>
      </c>
      <c r="G4686" t="s">
        <v>4992</v>
      </c>
      <c r="H4686" t="s">
        <v>6354</v>
      </c>
      <c r="I4686" t="s">
        <v>6177</v>
      </c>
      <c r="J4686" t="s">
        <v>5002</v>
      </c>
      <c r="K4686" t="s">
        <v>31</v>
      </c>
      <c r="L4686" t="s">
        <v>31</v>
      </c>
      <c r="M4686" t="s">
        <v>42</v>
      </c>
      <c r="N4686" t="s">
        <v>43</v>
      </c>
      <c r="O4686" t="s">
        <v>20420</v>
      </c>
      <c r="P4686" t="s">
        <v>186</v>
      </c>
      <c r="Q4686" t="s">
        <v>76</v>
      </c>
      <c r="R4686" t="s">
        <v>4771</v>
      </c>
      <c r="S4686" t="str">
        <f t="shared" si="69"/>
        <v>ORDOÑEZ CONDORI, HUGO HITLER</v>
      </c>
      <c r="T4686" t="s">
        <v>52</v>
      </c>
      <c r="U4686" t="s">
        <v>48</v>
      </c>
      <c r="V4686" t="s">
        <v>49</v>
      </c>
      <c r="W4686" t="s">
        <v>20421</v>
      </c>
      <c r="X4686" s="126">
        <v>25849</v>
      </c>
      <c r="Y4686" t="s">
        <v>4772</v>
      </c>
      <c r="AB4686" t="s">
        <v>38</v>
      </c>
      <c r="AC4686" t="s">
        <v>39</v>
      </c>
      <c r="AD4686" t="s">
        <v>40</v>
      </c>
    </row>
    <row r="4687" spans="1:30" x14ac:dyDescent="0.25">
      <c r="A4687" t="s">
        <v>5004</v>
      </c>
      <c r="B4687" t="s">
        <v>418</v>
      </c>
      <c r="C4687" t="s">
        <v>28</v>
      </c>
      <c r="D4687" t="s">
        <v>29</v>
      </c>
      <c r="E4687" t="s">
        <v>368</v>
      </c>
      <c r="F4687" t="s">
        <v>4991</v>
      </c>
      <c r="G4687" t="s">
        <v>4992</v>
      </c>
      <c r="H4687" t="s">
        <v>6354</v>
      </c>
      <c r="I4687" t="s">
        <v>6177</v>
      </c>
      <c r="J4687" t="s">
        <v>5004</v>
      </c>
      <c r="K4687" t="s">
        <v>31</v>
      </c>
      <c r="L4687" t="s">
        <v>31</v>
      </c>
      <c r="M4687" t="s">
        <v>42</v>
      </c>
      <c r="N4687" t="s">
        <v>43</v>
      </c>
      <c r="O4687" t="s">
        <v>5005</v>
      </c>
      <c r="P4687" t="s">
        <v>60</v>
      </c>
      <c r="Q4687" t="s">
        <v>174</v>
      </c>
      <c r="R4687" t="s">
        <v>5006</v>
      </c>
      <c r="S4687" t="str">
        <f t="shared" si="69"/>
        <v>GALLEGOS ROJAS, JOSE RICARDO</v>
      </c>
      <c r="T4687" t="s">
        <v>47</v>
      </c>
      <c r="U4687" t="s">
        <v>48</v>
      </c>
      <c r="V4687" t="s">
        <v>49</v>
      </c>
      <c r="W4687" t="s">
        <v>20422</v>
      </c>
      <c r="X4687" s="126">
        <v>23139</v>
      </c>
      <c r="Y4687" t="s">
        <v>5007</v>
      </c>
      <c r="AB4687" t="s">
        <v>38</v>
      </c>
      <c r="AC4687" t="s">
        <v>39</v>
      </c>
      <c r="AD4687" t="s">
        <v>40</v>
      </c>
    </row>
    <row r="4688" spans="1:30" x14ac:dyDescent="0.25">
      <c r="A4688" t="s">
        <v>5008</v>
      </c>
      <c r="B4688" t="s">
        <v>418</v>
      </c>
      <c r="C4688" t="s">
        <v>28</v>
      </c>
      <c r="D4688" t="s">
        <v>29</v>
      </c>
      <c r="E4688" t="s">
        <v>368</v>
      </c>
      <c r="F4688" t="s">
        <v>4991</v>
      </c>
      <c r="G4688" t="s">
        <v>4992</v>
      </c>
      <c r="H4688" t="s">
        <v>6354</v>
      </c>
      <c r="I4688" t="s">
        <v>6177</v>
      </c>
      <c r="J4688" t="s">
        <v>5008</v>
      </c>
      <c r="K4688" t="s">
        <v>31</v>
      </c>
      <c r="L4688" t="s">
        <v>31</v>
      </c>
      <c r="M4688" t="s">
        <v>42</v>
      </c>
      <c r="N4688" t="s">
        <v>43</v>
      </c>
      <c r="O4688" t="s">
        <v>5009</v>
      </c>
      <c r="P4688" t="s">
        <v>148</v>
      </c>
      <c r="Q4688" t="s">
        <v>137</v>
      </c>
      <c r="R4688" t="s">
        <v>1005</v>
      </c>
      <c r="S4688" t="str">
        <f t="shared" si="69"/>
        <v>CHAYÑA PINO, ANIBAL</v>
      </c>
      <c r="T4688" t="s">
        <v>52</v>
      </c>
      <c r="U4688" t="s">
        <v>48</v>
      </c>
      <c r="V4688" t="s">
        <v>49</v>
      </c>
      <c r="W4688" t="s">
        <v>20423</v>
      </c>
      <c r="X4688" s="126">
        <v>25181</v>
      </c>
      <c r="Y4688" t="s">
        <v>5010</v>
      </c>
      <c r="AB4688" t="s">
        <v>38</v>
      </c>
      <c r="AC4688" t="s">
        <v>39</v>
      </c>
      <c r="AD4688" t="s">
        <v>40</v>
      </c>
    </row>
    <row r="4689" spans="1:30" x14ac:dyDescent="0.25">
      <c r="A4689" t="s">
        <v>5011</v>
      </c>
      <c r="B4689" t="s">
        <v>418</v>
      </c>
      <c r="C4689" t="s">
        <v>28</v>
      </c>
      <c r="D4689" t="s">
        <v>29</v>
      </c>
      <c r="E4689" t="s">
        <v>368</v>
      </c>
      <c r="F4689" t="s">
        <v>4991</v>
      </c>
      <c r="G4689" t="s">
        <v>4992</v>
      </c>
      <c r="H4689" t="s">
        <v>6354</v>
      </c>
      <c r="I4689" t="s">
        <v>6177</v>
      </c>
      <c r="J4689" t="s">
        <v>5011</v>
      </c>
      <c r="K4689" t="s">
        <v>31</v>
      </c>
      <c r="L4689" t="s">
        <v>77</v>
      </c>
      <c r="M4689" t="s">
        <v>77</v>
      </c>
      <c r="N4689" t="s">
        <v>61</v>
      </c>
      <c r="O4689" t="s">
        <v>6512</v>
      </c>
      <c r="P4689" t="s">
        <v>325</v>
      </c>
      <c r="Q4689" t="s">
        <v>317</v>
      </c>
      <c r="R4689" t="s">
        <v>478</v>
      </c>
      <c r="S4689" s="189" t="s">
        <v>235</v>
      </c>
      <c r="T4689" t="s">
        <v>41</v>
      </c>
      <c r="U4689" t="s">
        <v>48</v>
      </c>
      <c r="V4689" t="s">
        <v>49</v>
      </c>
      <c r="W4689" t="s">
        <v>24285</v>
      </c>
      <c r="X4689" s="126">
        <v>30448</v>
      </c>
      <c r="Y4689" t="s">
        <v>24286</v>
      </c>
      <c r="Z4689" s="126">
        <v>44256</v>
      </c>
      <c r="AA4689" s="126">
        <v>44561</v>
      </c>
      <c r="AB4689" t="s">
        <v>38</v>
      </c>
      <c r="AC4689" t="s">
        <v>80</v>
      </c>
      <c r="AD4689" t="s">
        <v>40</v>
      </c>
    </row>
    <row r="4690" spans="1:30" x14ac:dyDescent="0.25">
      <c r="A4690" t="s">
        <v>5015</v>
      </c>
      <c r="B4690" t="s">
        <v>418</v>
      </c>
      <c r="C4690" t="s">
        <v>28</v>
      </c>
      <c r="D4690" t="s">
        <v>29</v>
      </c>
      <c r="E4690" t="s">
        <v>368</v>
      </c>
      <c r="F4690" t="s">
        <v>4991</v>
      </c>
      <c r="G4690" t="s">
        <v>4992</v>
      </c>
      <c r="H4690" t="s">
        <v>6354</v>
      </c>
      <c r="I4690" t="s">
        <v>6177</v>
      </c>
      <c r="J4690" t="s">
        <v>5015</v>
      </c>
      <c r="K4690" t="s">
        <v>90</v>
      </c>
      <c r="L4690" t="s">
        <v>91</v>
      </c>
      <c r="M4690" t="s">
        <v>92</v>
      </c>
      <c r="N4690" t="s">
        <v>43</v>
      </c>
      <c r="O4690" t="s">
        <v>5016</v>
      </c>
      <c r="P4690" t="s">
        <v>126</v>
      </c>
      <c r="Q4690" t="s">
        <v>253</v>
      </c>
      <c r="R4690" t="s">
        <v>5017</v>
      </c>
      <c r="S4690" t="str">
        <f t="shared" si="69"/>
        <v>FLORES PUMA, LOLO</v>
      </c>
      <c r="T4690" t="s">
        <v>192</v>
      </c>
      <c r="U4690" t="s">
        <v>37</v>
      </c>
      <c r="V4690" t="s">
        <v>49</v>
      </c>
      <c r="W4690" t="s">
        <v>20424</v>
      </c>
      <c r="X4690" s="126">
        <v>22842</v>
      </c>
      <c r="Y4690" t="s">
        <v>5018</v>
      </c>
      <c r="AB4690" t="s">
        <v>38</v>
      </c>
      <c r="AC4690" t="s">
        <v>95</v>
      </c>
      <c r="AD4690" t="s">
        <v>40</v>
      </c>
    </row>
    <row r="4691" spans="1:30" x14ac:dyDescent="0.25">
      <c r="A4691" t="s">
        <v>5021</v>
      </c>
      <c r="B4691" t="s">
        <v>418</v>
      </c>
      <c r="C4691" t="s">
        <v>28</v>
      </c>
      <c r="D4691" t="s">
        <v>29</v>
      </c>
      <c r="E4691" t="s">
        <v>369</v>
      </c>
      <c r="F4691" t="s">
        <v>5019</v>
      </c>
      <c r="G4691" t="s">
        <v>5020</v>
      </c>
      <c r="H4691" t="s">
        <v>6354</v>
      </c>
      <c r="I4691" t="s">
        <v>6124</v>
      </c>
      <c r="J4691" t="s">
        <v>5021</v>
      </c>
      <c r="K4691" t="s">
        <v>31</v>
      </c>
      <c r="L4691" t="s">
        <v>32</v>
      </c>
      <c r="M4691" t="s">
        <v>33</v>
      </c>
      <c r="N4691" t="s">
        <v>34</v>
      </c>
      <c r="O4691" t="s">
        <v>6560</v>
      </c>
      <c r="P4691" t="s">
        <v>328</v>
      </c>
      <c r="Q4691" t="s">
        <v>703</v>
      </c>
      <c r="R4691" t="s">
        <v>363</v>
      </c>
      <c r="S4691" t="str">
        <f t="shared" si="69"/>
        <v>VILCANQUI CAPAQUIRA, EDGAR</v>
      </c>
      <c r="T4691" t="s">
        <v>316</v>
      </c>
      <c r="U4691" t="s">
        <v>37</v>
      </c>
      <c r="V4691" t="s">
        <v>6561</v>
      </c>
      <c r="W4691" t="s">
        <v>20425</v>
      </c>
      <c r="X4691" s="126">
        <v>25164</v>
      </c>
      <c r="Y4691" t="s">
        <v>5022</v>
      </c>
      <c r="Z4691" s="126">
        <v>43374</v>
      </c>
      <c r="AA4691" s="126">
        <v>44834</v>
      </c>
      <c r="AB4691" t="s">
        <v>38</v>
      </c>
      <c r="AC4691" t="s">
        <v>39</v>
      </c>
      <c r="AD4691" t="s">
        <v>40</v>
      </c>
    </row>
    <row r="4692" spans="1:30" x14ac:dyDescent="0.25">
      <c r="A4692" t="s">
        <v>5023</v>
      </c>
      <c r="B4692" t="s">
        <v>418</v>
      </c>
      <c r="C4692" t="s">
        <v>28</v>
      </c>
      <c r="D4692" t="s">
        <v>29</v>
      </c>
      <c r="E4692" t="s">
        <v>369</v>
      </c>
      <c r="F4692" t="s">
        <v>5019</v>
      </c>
      <c r="G4692" t="s">
        <v>5020</v>
      </c>
      <c r="H4692" t="s">
        <v>6354</v>
      </c>
      <c r="I4692" t="s">
        <v>6124</v>
      </c>
      <c r="J4692" t="s">
        <v>5023</v>
      </c>
      <c r="K4692" t="s">
        <v>31</v>
      </c>
      <c r="L4692" t="s">
        <v>31</v>
      </c>
      <c r="M4692" t="s">
        <v>42</v>
      </c>
      <c r="N4692" t="s">
        <v>43</v>
      </c>
      <c r="O4692" t="s">
        <v>53</v>
      </c>
      <c r="P4692" t="s">
        <v>993</v>
      </c>
      <c r="Q4692" t="s">
        <v>729</v>
      </c>
      <c r="R4692" t="s">
        <v>220</v>
      </c>
      <c r="S4692" t="str">
        <f t="shared" si="69"/>
        <v>MURILLO ARANA, YOLANDA</v>
      </c>
      <c r="T4692" t="s">
        <v>52</v>
      </c>
      <c r="U4692" t="s">
        <v>48</v>
      </c>
      <c r="V4692" t="s">
        <v>49</v>
      </c>
      <c r="W4692" t="s">
        <v>20426</v>
      </c>
      <c r="X4692" s="126">
        <v>24013</v>
      </c>
      <c r="Y4692" t="s">
        <v>5024</v>
      </c>
      <c r="AB4692" t="s">
        <v>38</v>
      </c>
      <c r="AC4692" t="s">
        <v>39</v>
      </c>
      <c r="AD4692" t="s">
        <v>40</v>
      </c>
    </row>
    <row r="4693" spans="1:30" x14ac:dyDescent="0.25">
      <c r="A4693" t="s">
        <v>5025</v>
      </c>
      <c r="B4693" t="s">
        <v>418</v>
      </c>
      <c r="C4693" t="s">
        <v>28</v>
      </c>
      <c r="D4693" t="s">
        <v>29</v>
      </c>
      <c r="E4693" t="s">
        <v>369</v>
      </c>
      <c r="F4693" t="s">
        <v>5019</v>
      </c>
      <c r="G4693" t="s">
        <v>5020</v>
      </c>
      <c r="H4693" t="s">
        <v>6354</v>
      </c>
      <c r="I4693" t="s">
        <v>6124</v>
      </c>
      <c r="J4693" t="s">
        <v>5025</v>
      </c>
      <c r="K4693" t="s">
        <v>31</v>
      </c>
      <c r="L4693" t="s">
        <v>31</v>
      </c>
      <c r="M4693" t="s">
        <v>42</v>
      </c>
      <c r="N4693" t="s">
        <v>43</v>
      </c>
      <c r="O4693" t="s">
        <v>5026</v>
      </c>
      <c r="P4693" t="s">
        <v>5027</v>
      </c>
      <c r="Q4693" t="s">
        <v>748</v>
      </c>
      <c r="R4693" t="s">
        <v>887</v>
      </c>
      <c r="S4693" t="str">
        <f t="shared" si="69"/>
        <v>LEYVA PEÑALOZA, MARCO ANTONIO</v>
      </c>
      <c r="T4693" t="s">
        <v>64</v>
      </c>
      <c r="U4693" t="s">
        <v>48</v>
      </c>
      <c r="V4693" t="s">
        <v>49</v>
      </c>
      <c r="W4693" t="s">
        <v>20427</v>
      </c>
      <c r="X4693" s="126">
        <v>22610</v>
      </c>
      <c r="Y4693" t="s">
        <v>5028</v>
      </c>
      <c r="AB4693" t="s">
        <v>38</v>
      </c>
      <c r="AC4693" t="s">
        <v>39</v>
      </c>
      <c r="AD4693" t="s">
        <v>40</v>
      </c>
    </row>
    <row r="4694" spans="1:30" x14ac:dyDescent="0.25">
      <c r="A4694" t="s">
        <v>5029</v>
      </c>
      <c r="B4694" t="s">
        <v>418</v>
      </c>
      <c r="C4694" t="s">
        <v>28</v>
      </c>
      <c r="D4694" t="s">
        <v>29</v>
      </c>
      <c r="E4694" t="s">
        <v>369</v>
      </c>
      <c r="F4694" t="s">
        <v>5019</v>
      </c>
      <c r="G4694" t="s">
        <v>5020</v>
      </c>
      <c r="H4694" t="s">
        <v>6354</v>
      </c>
      <c r="I4694" t="s">
        <v>6124</v>
      </c>
      <c r="J4694" t="s">
        <v>5029</v>
      </c>
      <c r="K4694" t="s">
        <v>31</v>
      </c>
      <c r="L4694" t="s">
        <v>31</v>
      </c>
      <c r="M4694" t="s">
        <v>42</v>
      </c>
      <c r="N4694" t="s">
        <v>43</v>
      </c>
      <c r="O4694" t="s">
        <v>53</v>
      </c>
      <c r="P4694" t="s">
        <v>625</v>
      </c>
      <c r="Q4694" t="s">
        <v>5030</v>
      </c>
      <c r="R4694" t="s">
        <v>597</v>
      </c>
      <c r="S4694" t="str">
        <f t="shared" si="69"/>
        <v>CARTAGENA UMIRI, ROBERTO</v>
      </c>
      <c r="T4694" t="s">
        <v>47</v>
      </c>
      <c r="U4694" t="s">
        <v>48</v>
      </c>
      <c r="V4694" t="s">
        <v>49</v>
      </c>
      <c r="W4694" t="s">
        <v>20428</v>
      </c>
      <c r="X4694" s="126">
        <v>22838</v>
      </c>
      <c r="Y4694" t="s">
        <v>5031</v>
      </c>
      <c r="AB4694" t="s">
        <v>38</v>
      </c>
      <c r="AC4694" t="s">
        <v>39</v>
      </c>
      <c r="AD4694" t="s">
        <v>40</v>
      </c>
    </row>
    <row r="4695" spans="1:30" x14ac:dyDescent="0.25">
      <c r="A4695" t="s">
        <v>5032</v>
      </c>
      <c r="B4695" t="s">
        <v>418</v>
      </c>
      <c r="C4695" t="s">
        <v>28</v>
      </c>
      <c r="D4695" t="s">
        <v>29</v>
      </c>
      <c r="E4695" t="s">
        <v>369</v>
      </c>
      <c r="F4695" t="s">
        <v>5019</v>
      </c>
      <c r="G4695" t="s">
        <v>5020</v>
      </c>
      <c r="H4695" t="s">
        <v>6354</v>
      </c>
      <c r="I4695" t="s">
        <v>6124</v>
      </c>
      <c r="J4695" t="s">
        <v>5032</v>
      </c>
      <c r="K4695" t="s">
        <v>31</v>
      </c>
      <c r="L4695" t="s">
        <v>31</v>
      </c>
      <c r="M4695" t="s">
        <v>42</v>
      </c>
      <c r="N4695" t="s">
        <v>61</v>
      </c>
      <c r="O4695" t="s">
        <v>20429</v>
      </c>
      <c r="P4695" t="s">
        <v>179</v>
      </c>
      <c r="Q4695" t="s">
        <v>152</v>
      </c>
      <c r="R4695" t="s">
        <v>24287</v>
      </c>
      <c r="S4695" s="189" t="s">
        <v>235</v>
      </c>
      <c r="T4695" t="s">
        <v>64</v>
      </c>
      <c r="U4695" t="s">
        <v>48</v>
      </c>
      <c r="V4695" t="s">
        <v>49</v>
      </c>
      <c r="W4695" t="s">
        <v>24288</v>
      </c>
      <c r="X4695" s="126">
        <v>34424</v>
      </c>
      <c r="Y4695" t="s">
        <v>24289</v>
      </c>
      <c r="Z4695" s="126">
        <v>44256</v>
      </c>
      <c r="AA4695" s="126">
        <v>44561</v>
      </c>
      <c r="AB4695" t="s">
        <v>38</v>
      </c>
      <c r="AC4695" t="s">
        <v>6628</v>
      </c>
      <c r="AD4695" t="s">
        <v>40</v>
      </c>
    </row>
    <row r="4696" spans="1:30" x14ac:dyDescent="0.25">
      <c r="A4696" t="s">
        <v>5033</v>
      </c>
      <c r="B4696" t="s">
        <v>418</v>
      </c>
      <c r="C4696" t="s">
        <v>28</v>
      </c>
      <c r="D4696" t="s">
        <v>29</v>
      </c>
      <c r="E4696" t="s">
        <v>369</v>
      </c>
      <c r="F4696" t="s">
        <v>5019</v>
      </c>
      <c r="G4696" t="s">
        <v>5020</v>
      </c>
      <c r="H4696" t="s">
        <v>6354</v>
      </c>
      <c r="I4696" t="s">
        <v>6124</v>
      </c>
      <c r="J4696" t="s">
        <v>5033</v>
      </c>
      <c r="K4696" t="s">
        <v>31</v>
      </c>
      <c r="L4696" t="s">
        <v>31</v>
      </c>
      <c r="M4696" t="s">
        <v>42</v>
      </c>
      <c r="N4696" t="s">
        <v>61</v>
      </c>
      <c r="O4696" t="s">
        <v>5034</v>
      </c>
      <c r="P4696" t="s">
        <v>648</v>
      </c>
      <c r="Q4696" t="s">
        <v>580</v>
      </c>
      <c r="R4696" t="s">
        <v>24290</v>
      </c>
      <c r="S4696" s="189" t="s">
        <v>235</v>
      </c>
      <c r="T4696" t="s">
        <v>64</v>
      </c>
      <c r="U4696" t="s">
        <v>48</v>
      </c>
      <c r="V4696" t="s">
        <v>49</v>
      </c>
      <c r="W4696" t="s">
        <v>24291</v>
      </c>
      <c r="X4696" s="126">
        <v>29443</v>
      </c>
      <c r="Y4696" t="s">
        <v>24292</v>
      </c>
      <c r="Z4696" s="126">
        <v>44256</v>
      </c>
      <c r="AA4696" s="126">
        <v>44561</v>
      </c>
      <c r="AB4696" t="s">
        <v>38</v>
      </c>
      <c r="AC4696" t="s">
        <v>6628</v>
      </c>
      <c r="AD4696" t="s">
        <v>40</v>
      </c>
    </row>
    <row r="4697" spans="1:30" x14ac:dyDescent="0.25">
      <c r="A4697" t="s">
        <v>5035</v>
      </c>
      <c r="B4697" t="s">
        <v>418</v>
      </c>
      <c r="C4697" t="s">
        <v>28</v>
      </c>
      <c r="D4697" t="s">
        <v>29</v>
      </c>
      <c r="E4697" t="s">
        <v>369</v>
      </c>
      <c r="F4697" t="s">
        <v>5019</v>
      </c>
      <c r="G4697" t="s">
        <v>5020</v>
      </c>
      <c r="H4697" t="s">
        <v>6354</v>
      </c>
      <c r="I4697" t="s">
        <v>6124</v>
      </c>
      <c r="J4697" t="s">
        <v>5035</v>
      </c>
      <c r="K4697" t="s">
        <v>31</v>
      </c>
      <c r="L4697" t="s">
        <v>31</v>
      </c>
      <c r="M4697" t="s">
        <v>42</v>
      </c>
      <c r="N4697" t="s">
        <v>61</v>
      </c>
      <c r="O4697" t="s">
        <v>20430</v>
      </c>
      <c r="P4697" t="s">
        <v>24211</v>
      </c>
      <c r="Q4697" t="s">
        <v>178</v>
      </c>
      <c r="R4697" t="s">
        <v>24212</v>
      </c>
      <c r="S4697" s="189" t="s">
        <v>235</v>
      </c>
      <c r="T4697" t="s">
        <v>64</v>
      </c>
      <c r="U4697" t="s">
        <v>48</v>
      </c>
      <c r="V4697" t="s">
        <v>49</v>
      </c>
      <c r="W4697" t="s">
        <v>24213</v>
      </c>
      <c r="X4697" s="126">
        <v>31379</v>
      </c>
      <c r="Y4697" t="s">
        <v>24214</v>
      </c>
      <c r="Z4697" s="126">
        <v>44417</v>
      </c>
      <c r="AA4697" s="126">
        <v>44561</v>
      </c>
      <c r="AB4697" t="s">
        <v>38</v>
      </c>
      <c r="AC4697" t="s">
        <v>6628</v>
      </c>
      <c r="AD4697" t="s">
        <v>40</v>
      </c>
    </row>
    <row r="4698" spans="1:30" x14ac:dyDescent="0.25">
      <c r="A4698" t="s">
        <v>5036</v>
      </c>
      <c r="B4698" t="s">
        <v>418</v>
      </c>
      <c r="C4698" t="s">
        <v>28</v>
      </c>
      <c r="D4698" t="s">
        <v>29</v>
      </c>
      <c r="E4698" t="s">
        <v>369</v>
      </c>
      <c r="F4698" t="s">
        <v>5019</v>
      </c>
      <c r="G4698" t="s">
        <v>5020</v>
      </c>
      <c r="H4698" t="s">
        <v>6354</v>
      </c>
      <c r="I4698" t="s">
        <v>6124</v>
      </c>
      <c r="J4698" t="s">
        <v>5036</v>
      </c>
      <c r="K4698" t="s">
        <v>31</v>
      </c>
      <c r="L4698" t="s">
        <v>31</v>
      </c>
      <c r="M4698" t="s">
        <v>9423</v>
      </c>
      <c r="N4698" t="s">
        <v>43</v>
      </c>
      <c r="O4698" t="s">
        <v>5037</v>
      </c>
      <c r="P4698" t="s">
        <v>254</v>
      </c>
      <c r="Q4698" t="s">
        <v>371</v>
      </c>
      <c r="R4698" t="s">
        <v>220</v>
      </c>
      <c r="S4698" t="str">
        <f t="shared" si="69"/>
        <v>SALAS TURPO, YOLANDA</v>
      </c>
      <c r="T4698" t="s">
        <v>47</v>
      </c>
      <c r="U4698" t="s">
        <v>48</v>
      </c>
      <c r="V4698" t="s">
        <v>49</v>
      </c>
      <c r="W4698" t="s">
        <v>20431</v>
      </c>
      <c r="X4698" s="126">
        <v>22301</v>
      </c>
      <c r="Y4698" t="s">
        <v>5038</v>
      </c>
      <c r="AB4698" t="s">
        <v>38</v>
      </c>
      <c r="AC4698" t="s">
        <v>39</v>
      </c>
      <c r="AD4698" t="s">
        <v>40</v>
      </c>
    </row>
    <row r="4699" spans="1:30" x14ac:dyDescent="0.25">
      <c r="A4699" t="s">
        <v>5039</v>
      </c>
      <c r="B4699" t="s">
        <v>418</v>
      </c>
      <c r="C4699" t="s">
        <v>28</v>
      </c>
      <c r="D4699" t="s">
        <v>29</v>
      </c>
      <c r="E4699" t="s">
        <v>369</v>
      </c>
      <c r="F4699" t="s">
        <v>5019</v>
      </c>
      <c r="G4699" t="s">
        <v>5020</v>
      </c>
      <c r="H4699" t="s">
        <v>6354</v>
      </c>
      <c r="I4699" t="s">
        <v>6124</v>
      </c>
      <c r="J4699" t="s">
        <v>5039</v>
      </c>
      <c r="K4699" t="s">
        <v>31</v>
      </c>
      <c r="L4699" t="s">
        <v>31</v>
      </c>
      <c r="M4699" t="s">
        <v>42</v>
      </c>
      <c r="N4699" t="s">
        <v>43</v>
      </c>
      <c r="O4699" t="s">
        <v>53</v>
      </c>
      <c r="P4699" t="s">
        <v>771</v>
      </c>
      <c r="Q4699" t="s">
        <v>642</v>
      </c>
      <c r="R4699" t="s">
        <v>5040</v>
      </c>
      <c r="S4699" t="str">
        <f t="shared" si="69"/>
        <v>TITALO CCAMA, LAURECIO</v>
      </c>
      <c r="T4699" t="s">
        <v>47</v>
      </c>
      <c r="U4699" t="s">
        <v>48</v>
      </c>
      <c r="V4699" t="s">
        <v>49</v>
      </c>
      <c r="W4699" t="s">
        <v>20432</v>
      </c>
      <c r="X4699" s="126">
        <v>23085</v>
      </c>
      <c r="Y4699" t="s">
        <v>5041</v>
      </c>
      <c r="AB4699" t="s">
        <v>38</v>
      </c>
      <c r="AC4699" t="s">
        <v>39</v>
      </c>
      <c r="AD4699" t="s">
        <v>40</v>
      </c>
    </row>
    <row r="4700" spans="1:30" x14ac:dyDescent="0.25">
      <c r="A4700" t="s">
        <v>5042</v>
      </c>
      <c r="B4700" t="s">
        <v>418</v>
      </c>
      <c r="C4700" t="s">
        <v>28</v>
      </c>
      <c r="D4700" t="s">
        <v>29</v>
      </c>
      <c r="E4700" t="s">
        <v>369</v>
      </c>
      <c r="F4700" t="s">
        <v>5019</v>
      </c>
      <c r="G4700" t="s">
        <v>5020</v>
      </c>
      <c r="H4700" t="s">
        <v>6354</v>
      </c>
      <c r="I4700" t="s">
        <v>6124</v>
      </c>
      <c r="J4700" t="s">
        <v>5042</v>
      </c>
      <c r="K4700" t="s">
        <v>31</v>
      </c>
      <c r="L4700" t="s">
        <v>31</v>
      </c>
      <c r="M4700" t="s">
        <v>42</v>
      </c>
      <c r="N4700" t="s">
        <v>61</v>
      </c>
      <c r="O4700" t="s">
        <v>20433</v>
      </c>
      <c r="P4700" t="s">
        <v>75</v>
      </c>
      <c r="Q4700" t="s">
        <v>1834</v>
      </c>
      <c r="R4700" t="s">
        <v>24293</v>
      </c>
      <c r="S4700" s="189" t="s">
        <v>235</v>
      </c>
      <c r="T4700" t="s">
        <v>64</v>
      </c>
      <c r="U4700" t="s">
        <v>48</v>
      </c>
      <c r="V4700" t="s">
        <v>49</v>
      </c>
      <c r="W4700" t="s">
        <v>24294</v>
      </c>
      <c r="X4700" s="126">
        <v>29873</v>
      </c>
      <c r="Y4700" t="s">
        <v>24295</v>
      </c>
      <c r="Z4700" s="126">
        <v>44361</v>
      </c>
      <c r="AA4700" s="126">
        <v>44561</v>
      </c>
      <c r="AB4700" t="s">
        <v>38</v>
      </c>
      <c r="AC4700" t="s">
        <v>6628</v>
      </c>
      <c r="AD4700" t="s">
        <v>40</v>
      </c>
    </row>
    <row r="4701" spans="1:30" x14ac:dyDescent="0.25">
      <c r="B4701" t="s">
        <v>418</v>
      </c>
      <c r="C4701" t="s">
        <v>28</v>
      </c>
      <c r="D4701" t="s">
        <v>29</v>
      </c>
      <c r="E4701" t="s">
        <v>369</v>
      </c>
      <c r="F4701" t="s">
        <v>5019</v>
      </c>
      <c r="G4701" t="s">
        <v>5020</v>
      </c>
      <c r="H4701" t="s">
        <v>6354</v>
      </c>
      <c r="I4701" t="s">
        <v>6124</v>
      </c>
      <c r="J4701" t="s">
        <v>5044</v>
      </c>
      <c r="K4701" t="s">
        <v>31</v>
      </c>
      <c r="L4701" t="s">
        <v>77</v>
      </c>
      <c r="M4701" t="s">
        <v>77</v>
      </c>
      <c r="N4701" t="s">
        <v>61</v>
      </c>
      <c r="O4701" t="s">
        <v>20434</v>
      </c>
      <c r="P4701" t="s">
        <v>253</v>
      </c>
      <c r="Q4701" t="s">
        <v>809</v>
      </c>
      <c r="R4701" t="s">
        <v>24296</v>
      </c>
      <c r="S4701" s="189" t="s">
        <v>235</v>
      </c>
      <c r="T4701" t="s">
        <v>41</v>
      </c>
      <c r="U4701" t="s">
        <v>48</v>
      </c>
      <c r="V4701" t="s">
        <v>49</v>
      </c>
      <c r="W4701" t="s">
        <v>24297</v>
      </c>
      <c r="X4701" s="126">
        <v>28330</v>
      </c>
      <c r="Y4701" t="s">
        <v>24298</v>
      </c>
      <c r="Z4701" s="126">
        <v>44501</v>
      </c>
      <c r="AA4701" s="126">
        <v>44560</v>
      </c>
      <c r="AB4701" t="s">
        <v>302</v>
      </c>
      <c r="AC4701" t="s">
        <v>80</v>
      </c>
      <c r="AD4701" t="s">
        <v>40</v>
      </c>
    </row>
    <row r="4702" spans="1:30" x14ac:dyDescent="0.25">
      <c r="A4702" t="s">
        <v>5044</v>
      </c>
      <c r="B4702" t="s">
        <v>418</v>
      </c>
      <c r="C4702" t="s">
        <v>28</v>
      </c>
      <c r="D4702" t="s">
        <v>29</v>
      </c>
      <c r="E4702" t="s">
        <v>369</v>
      </c>
      <c r="F4702" t="s">
        <v>5019</v>
      </c>
      <c r="G4702" t="s">
        <v>5020</v>
      </c>
      <c r="H4702" t="s">
        <v>6354</v>
      </c>
      <c r="I4702" t="s">
        <v>6124</v>
      </c>
      <c r="J4702" t="s">
        <v>5044</v>
      </c>
      <c r="K4702" t="s">
        <v>31</v>
      </c>
      <c r="L4702" t="s">
        <v>77</v>
      </c>
      <c r="M4702" t="s">
        <v>77</v>
      </c>
      <c r="N4702" t="s">
        <v>43</v>
      </c>
      <c r="O4702" t="s">
        <v>5046</v>
      </c>
      <c r="P4702" t="s">
        <v>75</v>
      </c>
      <c r="Q4702" t="s">
        <v>126</v>
      </c>
      <c r="R4702" t="s">
        <v>5047</v>
      </c>
      <c r="S4702" t="str">
        <f t="shared" si="69"/>
        <v>QUISPE FLORES, RENE PASCUAL</v>
      </c>
      <c r="T4702" t="s">
        <v>41</v>
      </c>
      <c r="U4702" t="s">
        <v>48</v>
      </c>
      <c r="V4702" t="s">
        <v>17168</v>
      </c>
      <c r="W4702" t="s">
        <v>20435</v>
      </c>
      <c r="X4702" s="126">
        <v>26391</v>
      </c>
      <c r="Y4702" t="s">
        <v>5048</v>
      </c>
      <c r="Z4702" s="126">
        <v>44501</v>
      </c>
      <c r="AA4702" s="126">
        <v>44560</v>
      </c>
      <c r="AB4702" t="s">
        <v>38</v>
      </c>
      <c r="AC4702" t="s">
        <v>80</v>
      </c>
      <c r="AD4702" t="s">
        <v>40</v>
      </c>
    </row>
    <row r="4703" spans="1:30" x14ac:dyDescent="0.25">
      <c r="A4703" t="s">
        <v>5049</v>
      </c>
      <c r="B4703" t="s">
        <v>418</v>
      </c>
      <c r="C4703" t="s">
        <v>28</v>
      </c>
      <c r="D4703" t="s">
        <v>29</v>
      </c>
      <c r="E4703" t="s">
        <v>369</v>
      </c>
      <c r="F4703" t="s">
        <v>5019</v>
      </c>
      <c r="G4703" t="s">
        <v>5020</v>
      </c>
      <c r="H4703" t="s">
        <v>6354</v>
      </c>
      <c r="I4703" t="s">
        <v>6124</v>
      </c>
      <c r="J4703" t="s">
        <v>5049</v>
      </c>
      <c r="K4703" t="s">
        <v>90</v>
      </c>
      <c r="L4703" t="s">
        <v>91</v>
      </c>
      <c r="M4703" t="s">
        <v>1213</v>
      </c>
      <c r="N4703" t="s">
        <v>43</v>
      </c>
      <c r="O4703" t="s">
        <v>5050</v>
      </c>
      <c r="P4703" t="s">
        <v>642</v>
      </c>
      <c r="Q4703" t="s">
        <v>1003</v>
      </c>
      <c r="R4703" t="s">
        <v>5051</v>
      </c>
      <c r="S4703" t="str">
        <f t="shared" si="69"/>
        <v>CCAMA GAMARRA, EDITH OLIVIA</v>
      </c>
      <c r="T4703" t="s">
        <v>94</v>
      </c>
      <c r="U4703" t="s">
        <v>37</v>
      </c>
      <c r="V4703" t="s">
        <v>49</v>
      </c>
      <c r="W4703" t="s">
        <v>20436</v>
      </c>
      <c r="X4703" s="126">
        <v>24674</v>
      </c>
      <c r="Y4703" t="s">
        <v>5052</v>
      </c>
      <c r="AB4703" t="s">
        <v>38</v>
      </c>
      <c r="AC4703" t="s">
        <v>95</v>
      </c>
      <c r="AD4703" t="s">
        <v>40</v>
      </c>
    </row>
    <row r="4704" spans="1:30" x14ac:dyDescent="0.25">
      <c r="A4704" t="s">
        <v>5053</v>
      </c>
      <c r="B4704" t="s">
        <v>418</v>
      </c>
      <c r="C4704" t="s">
        <v>28</v>
      </c>
      <c r="D4704" t="s">
        <v>29</v>
      </c>
      <c r="E4704" t="s">
        <v>369</v>
      </c>
      <c r="F4704" t="s">
        <v>5019</v>
      </c>
      <c r="G4704" t="s">
        <v>5020</v>
      </c>
      <c r="H4704" t="s">
        <v>6354</v>
      </c>
      <c r="I4704" t="s">
        <v>6124</v>
      </c>
      <c r="J4704" t="s">
        <v>5053</v>
      </c>
      <c r="K4704" t="s">
        <v>90</v>
      </c>
      <c r="L4704" t="s">
        <v>91</v>
      </c>
      <c r="M4704" t="s">
        <v>92</v>
      </c>
      <c r="N4704" t="s">
        <v>43</v>
      </c>
      <c r="O4704" t="s">
        <v>1087</v>
      </c>
      <c r="P4704" t="s">
        <v>128</v>
      </c>
      <c r="Q4704" t="s">
        <v>132</v>
      </c>
      <c r="R4704" t="s">
        <v>824</v>
      </c>
      <c r="S4704" t="str">
        <f t="shared" si="69"/>
        <v>ZENTENO VELASQUEZ, LUIS</v>
      </c>
      <c r="T4704" t="s">
        <v>176</v>
      </c>
      <c r="U4704" t="s">
        <v>37</v>
      </c>
      <c r="V4704" t="s">
        <v>49</v>
      </c>
      <c r="W4704" t="s">
        <v>20437</v>
      </c>
      <c r="X4704" s="126">
        <v>19602</v>
      </c>
      <c r="Y4704" t="s">
        <v>5054</v>
      </c>
      <c r="AB4704" t="s">
        <v>38</v>
      </c>
      <c r="AC4704" t="s">
        <v>95</v>
      </c>
      <c r="AD4704" t="s">
        <v>40</v>
      </c>
    </row>
    <row r="4705" spans="1:30" x14ac:dyDescent="0.25">
      <c r="A4705" t="s">
        <v>5058</v>
      </c>
      <c r="B4705" t="s">
        <v>425</v>
      </c>
      <c r="C4705" t="s">
        <v>28</v>
      </c>
      <c r="D4705" t="s">
        <v>29</v>
      </c>
      <c r="E4705" t="s">
        <v>234</v>
      </c>
      <c r="F4705" t="s">
        <v>5055</v>
      </c>
      <c r="G4705" t="s">
        <v>5056</v>
      </c>
      <c r="H4705" t="s">
        <v>6354</v>
      </c>
      <c r="I4705" t="s">
        <v>5057</v>
      </c>
      <c r="J4705" t="s">
        <v>5058</v>
      </c>
      <c r="K4705" t="s">
        <v>31</v>
      </c>
      <c r="L4705" t="s">
        <v>32</v>
      </c>
      <c r="M4705" t="s">
        <v>33</v>
      </c>
      <c r="N4705" t="s">
        <v>34</v>
      </c>
      <c r="O4705" t="s">
        <v>5059</v>
      </c>
      <c r="P4705" t="s">
        <v>756</v>
      </c>
      <c r="Q4705" t="s">
        <v>325</v>
      </c>
      <c r="R4705" t="s">
        <v>4827</v>
      </c>
      <c r="S4705" t="str">
        <f t="shared" si="69"/>
        <v>MONTESINOS MENDOZA, GRIMALDO</v>
      </c>
      <c r="T4705" t="s">
        <v>59</v>
      </c>
      <c r="U4705" t="s">
        <v>37</v>
      </c>
      <c r="V4705" t="s">
        <v>6613</v>
      </c>
      <c r="W4705" t="s">
        <v>20438</v>
      </c>
      <c r="X4705" s="126">
        <v>24765</v>
      </c>
      <c r="Y4705" t="s">
        <v>4828</v>
      </c>
      <c r="Z4705" s="126">
        <v>43525</v>
      </c>
      <c r="AA4705" s="126">
        <v>44985</v>
      </c>
      <c r="AB4705" t="s">
        <v>38</v>
      </c>
      <c r="AC4705" t="s">
        <v>39</v>
      </c>
      <c r="AD4705" t="s">
        <v>40</v>
      </c>
    </row>
    <row r="4706" spans="1:30" x14ac:dyDescent="0.25">
      <c r="A4706" t="s">
        <v>1567</v>
      </c>
      <c r="B4706" t="s">
        <v>425</v>
      </c>
      <c r="C4706" t="s">
        <v>28</v>
      </c>
      <c r="D4706" t="s">
        <v>29</v>
      </c>
      <c r="E4706" t="s">
        <v>234</v>
      </c>
      <c r="F4706" t="s">
        <v>5055</v>
      </c>
      <c r="G4706" t="s">
        <v>5056</v>
      </c>
      <c r="H4706" t="s">
        <v>6354</v>
      </c>
      <c r="I4706" t="s">
        <v>5057</v>
      </c>
      <c r="J4706" t="s">
        <v>1567</v>
      </c>
      <c r="K4706" t="s">
        <v>31</v>
      </c>
      <c r="L4706" t="s">
        <v>1154</v>
      </c>
      <c r="M4706" t="s">
        <v>1568</v>
      </c>
      <c r="N4706" t="s">
        <v>699</v>
      </c>
      <c r="O4706" t="s">
        <v>14419</v>
      </c>
      <c r="P4706" t="s">
        <v>159</v>
      </c>
      <c r="Q4706" t="s">
        <v>203</v>
      </c>
      <c r="R4706" t="s">
        <v>5085</v>
      </c>
      <c r="S4706" t="str">
        <f t="shared" si="69"/>
        <v>CHURA TARQUI, SABAS</v>
      </c>
      <c r="T4706" t="s">
        <v>47</v>
      </c>
      <c r="U4706" t="s">
        <v>37</v>
      </c>
      <c r="V4706" t="s">
        <v>49</v>
      </c>
      <c r="W4706" t="s">
        <v>20452</v>
      </c>
      <c r="X4706" s="126">
        <v>24813</v>
      </c>
      <c r="Y4706" t="s">
        <v>5086</v>
      </c>
      <c r="Z4706" s="126">
        <v>44256</v>
      </c>
      <c r="AA4706" s="126">
        <v>44561</v>
      </c>
      <c r="AB4706" t="s">
        <v>38</v>
      </c>
      <c r="AC4706" t="s">
        <v>39</v>
      </c>
      <c r="AD4706" t="s">
        <v>40</v>
      </c>
    </row>
    <row r="4707" spans="1:30" x14ac:dyDescent="0.25">
      <c r="A4707" t="s">
        <v>5061</v>
      </c>
      <c r="B4707" t="s">
        <v>425</v>
      </c>
      <c r="C4707" t="s">
        <v>28</v>
      </c>
      <c r="D4707" t="s">
        <v>29</v>
      </c>
      <c r="E4707" t="s">
        <v>234</v>
      </c>
      <c r="F4707" t="s">
        <v>5055</v>
      </c>
      <c r="G4707" t="s">
        <v>5056</v>
      </c>
      <c r="H4707" t="s">
        <v>6354</v>
      </c>
      <c r="I4707" t="s">
        <v>5057</v>
      </c>
      <c r="J4707" t="s">
        <v>5061</v>
      </c>
      <c r="K4707" t="s">
        <v>31</v>
      </c>
      <c r="L4707" t="s">
        <v>1154</v>
      </c>
      <c r="M4707" t="s">
        <v>1155</v>
      </c>
      <c r="N4707" t="s">
        <v>699</v>
      </c>
      <c r="O4707" t="s">
        <v>303</v>
      </c>
      <c r="P4707" t="s">
        <v>76</v>
      </c>
      <c r="Q4707" t="s">
        <v>762</v>
      </c>
      <c r="R4707" t="s">
        <v>909</v>
      </c>
      <c r="S4707" t="str">
        <f t="shared" si="69"/>
        <v>CONDORI RIOS, MARIA MERCEDES</v>
      </c>
      <c r="T4707" t="s">
        <v>47</v>
      </c>
      <c r="U4707" t="s">
        <v>37</v>
      </c>
      <c r="V4707" t="s">
        <v>49</v>
      </c>
      <c r="W4707" t="s">
        <v>20455</v>
      </c>
      <c r="X4707" s="126">
        <v>30191</v>
      </c>
      <c r="Y4707" t="s">
        <v>5062</v>
      </c>
      <c r="Z4707" s="126">
        <v>44256</v>
      </c>
      <c r="AA4707" s="126">
        <v>44561</v>
      </c>
      <c r="AB4707" t="s">
        <v>38</v>
      </c>
      <c r="AC4707" t="s">
        <v>39</v>
      </c>
      <c r="AD4707" t="s">
        <v>40</v>
      </c>
    </row>
    <row r="4708" spans="1:30" x14ac:dyDescent="0.25">
      <c r="A4708" t="s">
        <v>13587</v>
      </c>
      <c r="B4708" t="s">
        <v>425</v>
      </c>
      <c r="C4708" t="s">
        <v>28</v>
      </c>
      <c r="D4708" t="s">
        <v>29</v>
      </c>
      <c r="E4708" t="s">
        <v>234</v>
      </c>
      <c r="F4708" t="s">
        <v>5055</v>
      </c>
      <c r="G4708" t="s">
        <v>5056</v>
      </c>
      <c r="H4708" t="s">
        <v>6354</v>
      </c>
      <c r="I4708" t="s">
        <v>5057</v>
      </c>
      <c r="J4708" t="s">
        <v>13587</v>
      </c>
      <c r="K4708" t="s">
        <v>31</v>
      </c>
      <c r="L4708" t="s">
        <v>31</v>
      </c>
      <c r="M4708" t="s">
        <v>42</v>
      </c>
      <c r="N4708" t="s">
        <v>43</v>
      </c>
      <c r="O4708" t="s">
        <v>16010</v>
      </c>
      <c r="P4708" t="s">
        <v>106</v>
      </c>
      <c r="Q4708" t="s">
        <v>106</v>
      </c>
      <c r="R4708" t="s">
        <v>20441</v>
      </c>
      <c r="S4708" t="str">
        <f t="shared" si="69"/>
        <v>MAMANI MAMANI, GUMERCINDO</v>
      </c>
      <c r="T4708" t="s">
        <v>52</v>
      </c>
      <c r="U4708" t="s">
        <v>48</v>
      </c>
      <c r="V4708" t="s">
        <v>49</v>
      </c>
      <c r="W4708" t="s">
        <v>20439</v>
      </c>
      <c r="X4708" s="126">
        <v>24120</v>
      </c>
      <c r="Y4708" t="s">
        <v>20440</v>
      </c>
      <c r="Z4708" s="126">
        <v>44256</v>
      </c>
      <c r="AB4708" t="s">
        <v>38</v>
      </c>
      <c r="AC4708" t="s">
        <v>39</v>
      </c>
      <c r="AD4708" t="s">
        <v>40</v>
      </c>
    </row>
    <row r="4709" spans="1:30" x14ac:dyDescent="0.25">
      <c r="A4709" t="s">
        <v>5063</v>
      </c>
      <c r="B4709" t="s">
        <v>425</v>
      </c>
      <c r="C4709" t="s">
        <v>28</v>
      </c>
      <c r="D4709" t="s">
        <v>29</v>
      </c>
      <c r="E4709" t="s">
        <v>234</v>
      </c>
      <c r="F4709" t="s">
        <v>5055</v>
      </c>
      <c r="G4709" t="s">
        <v>5056</v>
      </c>
      <c r="H4709" t="s">
        <v>6354</v>
      </c>
      <c r="I4709" t="s">
        <v>5057</v>
      </c>
      <c r="J4709" t="s">
        <v>5063</v>
      </c>
      <c r="K4709" t="s">
        <v>31</v>
      </c>
      <c r="L4709" t="s">
        <v>31</v>
      </c>
      <c r="M4709" t="s">
        <v>2549</v>
      </c>
      <c r="N4709" t="s">
        <v>43</v>
      </c>
      <c r="O4709" t="s">
        <v>53</v>
      </c>
      <c r="P4709" t="s">
        <v>84</v>
      </c>
      <c r="Q4709" t="s">
        <v>352</v>
      </c>
      <c r="R4709" t="s">
        <v>5064</v>
      </c>
      <c r="S4709" t="str">
        <f t="shared" si="69"/>
        <v>ACHATA FERNANDEZ, ENCARNACION BETOHSABE</v>
      </c>
      <c r="T4709" t="s">
        <v>47</v>
      </c>
      <c r="U4709" t="s">
        <v>48</v>
      </c>
      <c r="V4709" t="s">
        <v>2550</v>
      </c>
      <c r="W4709" t="s">
        <v>20442</v>
      </c>
      <c r="X4709" s="126">
        <v>23095</v>
      </c>
      <c r="Y4709" t="s">
        <v>5065</v>
      </c>
      <c r="Z4709" s="126">
        <v>44256</v>
      </c>
      <c r="AA4709" s="126">
        <v>44561</v>
      </c>
      <c r="AB4709" t="s">
        <v>38</v>
      </c>
      <c r="AC4709" t="s">
        <v>39</v>
      </c>
      <c r="AD4709" t="s">
        <v>40</v>
      </c>
    </row>
    <row r="4710" spans="1:30" x14ac:dyDescent="0.25">
      <c r="B4710" t="s">
        <v>425</v>
      </c>
      <c r="C4710" t="s">
        <v>28</v>
      </c>
      <c r="D4710" t="s">
        <v>29</v>
      </c>
      <c r="E4710" t="s">
        <v>234</v>
      </c>
      <c r="F4710" t="s">
        <v>5055</v>
      </c>
      <c r="G4710" t="s">
        <v>5056</v>
      </c>
      <c r="H4710" t="s">
        <v>6354</v>
      </c>
      <c r="I4710" t="s">
        <v>5057</v>
      </c>
      <c r="J4710" t="s">
        <v>5063</v>
      </c>
      <c r="K4710" t="s">
        <v>31</v>
      </c>
      <c r="L4710" t="s">
        <v>31</v>
      </c>
      <c r="M4710" t="s">
        <v>42</v>
      </c>
      <c r="N4710" t="s">
        <v>61</v>
      </c>
      <c r="O4710" t="s">
        <v>20443</v>
      </c>
      <c r="P4710" t="s">
        <v>396</v>
      </c>
      <c r="Q4710" t="s">
        <v>105</v>
      </c>
      <c r="R4710" t="s">
        <v>24299</v>
      </c>
      <c r="S4710" s="189" t="s">
        <v>235</v>
      </c>
      <c r="T4710" t="s">
        <v>64</v>
      </c>
      <c r="U4710" t="s">
        <v>784</v>
      </c>
      <c r="V4710" t="s">
        <v>49</v>
      </c>
      <c r="W4710" t="s">
        <v>24300</v>
      </c>
      <c r="X4710" s="126">
        <v>30853</v>
      </c>
      <c r="Y4710" t="s">
        <v>24301</v>
      </c>
      <c r="Z4710" s="126">
        <v>44256</v>
      </c>
      <c r="AA4710" s="126">
        <v>44561</v>
      </c>
      <c r="AB4710" t="s">
        <v>302</v>
      </c>
      <c r="AC4710" t="s">
        <v>6628</v>
      </c>
      <c r="AD4710" t="s">
        <v>40</v>
      </c>
    </row>
    <row r="4711" spans="1:30" x14ac:dyDescent="0.25">
      <c r="A4711" t="s">
        <v>5066</v>
      </c>
      <c r="B4711" t="s">
        <v>425</v>
      </c>
      <c r="C4711" t="s">
        <v>28</v>
      </c>
      <c r="D4711" t="s">
        <v>29</v>
      </c>
      <c r="E4711" t="s">
        <v>234</v>
      </c>
      <c r="F4711" t="s">
        <v>5055</v>
      </c>
      <c r="G4711" t="s">
        <v>5056</v>
      </c>
      <c r="H4711" t="s">
        <v>6354</v>
      </c>
      <c r="I4711" t="s">
        <v>5057</v>
      </c>
      <c r="J4711" t="s">
        <v>5066</v>
      </c>
      <c r="K4711" t="s">
        <v>31</v>
      </c>
      <c r="L4711" t="s">
        <v>31</v>
      </c>
      <c r="M4711" t="s">
        <v>42</v>
      </c>
      <c r="N4711" t="s">
        <v>43</v>
      </c>
      <c r="O4711" t="s">
        <v>5067</v>
      </c>
      <c r="P4711" t="s">
        <v>761</v>
      </c>
      <c r="Q4711" t="s">
        <v>151</v>
      </c>
      <c r="R4711" t="s">
        <v>635</v>
      </c>
      <c r="S4711" t="str">
        <f t="shared" si="69"/>
        <v>HILASACA PAUCARA, ADOLFO</v>
      </c>
      <c r="T4711" t="s">
        <v>47</v>
      </c>
      <c r="U4711" t="s">
        <v>48</v>
      </c>
      <c r="V4711" t="s">
        <v>49</v>
      </c>
      <c r="W4711" t="s">
        <v>20444</v>
      </c>
      <c r="X4711" s="126">
        <v>24220</v>
      </c>
      <c r="Y4711" t="s">
        <v>5068</v>
      </c>
      <c r="AB4711" t="s">
        <v>38</v>
      </c>
      <c r="AC4711" t="s">
        <v>39</v>
      </c>
      <c r="AD4711" t="s">
        <v>40</v>
      </c>
    </row>
    <row r="4712" spans="1:30" x14ac:dyDescent="0.25">
      <c r="A4712" t="s">
        <v>5069</v>
      </c>
      <c r="B4712" t="s">
        <v>425</v>
      </c>
      <c r="C4712" t="s">
        <v>28</v>
      </c>
      <c r="D4712" t="s">
        <v>29</v>
      </c>
      <c r="E4712" t="s">
        <v>234</v>
      </c>
      <c r="F4712" t="s">
        <v>5055</v>
      </c>
      <c r="G4712" t="s">
        <v>5056</v>
      </c>
      <c r="H4712" t="s">
        <v>6354</v>
      </c>
      <c r="I4712" t="s">
        <v>5057</v>
      </c>
      <c r="J4712" t="s">
        <v>5069</v>
      </c>
      <c r="K4712" t="s">
        <v>31</v>
      </c>
      <c r="L4712" t="s">
        <v>31</v>
      </c>
      <c r="M4712" t="s">
        <v>42</v>
      </c>
      <c r="N4712" t="s">
        <v>43</v>
      </c>
      <c r="O4712" t="s">
        <v>14550</v>
      </c>
      <c r="P4712" t="s">
        <v>289</v>
      </c>
      <c r="Q4712" t="s">
        <v>243</v>
      </c>
      <c r="R4712" t="s">
        <v>177</v>
      </c>
      <c r="S4712" t="str">
        <f t="shared" si="69"/>
        <v>NINA VALERIANO, MARITZA</v>
      </c>
      <c r="T4712" t="s">
        <v>47</v>
      </c>
      <c r="U4712" t="s">
        <v>48</v>
      </c>
      <c r="V4712" t="s">
        <v>49</v>
      </c>
      <c r="W4712" t="s">
        <v>20445</v>
      </c>
      <c r="X4712" s="126">
        <v>29187</v>
      </c>
      <c r="Y4712" t="s">
        <v>14551</v>
      </c>
      <c r="AB4712" t="s">
        <v>38</v>
      </c>
      <c r="AC4712" t="s">
        <v>39</v>
      </c>
      <c r="AD4712" t="s">
        <v>40</v>
      </c>
    </row>
    <row r="4713" spans="1:30" x14ac:dyDescent="0.25">
      <c r="A4713" t="s">
        <v>5070</v>
      </c>
      <c r="B4713" t="s">
        <v>425</v>
      </c>
      <c r="C4713" t="s">
        <v>28</v>
      </c>
      <c r="D4713" t="s">
        <v>29</v>
      </c>
      <c r="E4713" t="s">
        <v>234</v>
      </c>
      <c r="F4713" t="s">
        <v>5055</v>
      </c>
      <c r="G4713" t="s">
        <v>5056</v>
      </c>
      <c r="H4713" t="s">
        <v>6354</v>
      </c>
      <c r="I4713" t="s">
        <v>5057</v>
      </c>
      <c r="J4713" t="s">
        <v>5070</v>
      </c>
      <c r="K4713" t="s">
        <v>31</v>
      </c>
      <c r="L4713" t="s">
        <v>31</v>
      </c>
      <c r="M4713" t="s">
        <v>42</v>
      </c>
      <c r="N4713" t="s">
        <v>61</v>
      </c>
      <c r="O4713" t="s">
        <v>14552</v>
      </c>
      <c r="P4713" t="s">
        <v>126</v>
      </c>
      <c r="Q4713" t="s">
        <v>126</v>
      </c>
      <c r="R4713" t="s">
        <v>216</v>
      </c>
      <c r="S4713" s="189" t="s">
        <v>235</v>
      </c>
      <c r="T4713" t="s">
        <v>64</v>
      </c>
      <c r="U4713" t="s">
        <v>48</v>
      </c>
      <c r="V4713" t="s">
        <v>49</v>
      </c>
      <c r="W4713" t="s">
        <v>24302</v>
      </c>
      <c r="X4713" s="126">
        <v>30787</v>
      </c>
      <c r="Y4713" t="s">
        <v>24303</v>
      </c>
      <c r="Z4713" s="126">
        <v>44256</v>
      </c>
      <c r="AA4713" s="126">
        <v>44561</v>
      </c>
      <c r="AB4713" t="s">
        <v>38</v>
      </c>
      <c r="AC4713" t="s">
        <v>6628</v>
      </c>
      <c r="AD4713" t="s">
        <v>40</v>
      </c>
    </row>
    <row r="4714" spans="1:30" x14ac:dyDescent="0.25">
      <c r="A4714" t="s">
        <v>5071</v>
      </c>
      <c r="B4714" t="s">
        <v>425</v>
      </c>
      <c r="C4714" t="s">
        <v>28</v>
      </c>
      <c r="D4714" t="s">
        <v>29</v>
      </c>
      <c r="E4714" t="s">
        <v>234</v>
      </c>
      <c r="F4714" t="s">
        <v>5055</v>
      </c>
      <c r="G4714" t="s">
        <v>5056</v>
      </c>
      <c r="H4714" t="s">
        <v>6354</v>
      </c>
      <c r="I4714" t="s">
        <v>5057</v>
      </c>
      <c r="J4714" t="s">
        <v>5071</v>
      </c>
      <c r="K4714" t="s">
        <v>31</v>
      </c>
      <c r="L4714" t="s">
        <v>31</v>
      </c>
      <c r="M4714" t="s">
        <v>42</v>
      </c>
      <c r="N4714" t="s">
        <v>43</v>
      </c>
      <c r="O4714" t="s">
        <v>6513</v>
      </c>
      <c r="P4714" t="s">
        <v>83</v>
      </c>
      <c r="Q4714" t="s">
        <v>133</v>
      </c>
      <c r="R4714" t="s">
        <v>5094</v>
      </c>
      <c r="S4714" t="str">
        <f t="shared" si="69"/>
        <v>ALEMAN CRUZ, FELICITAS MARINA</v>
      </c>
      <c r="T4714" t="s">
        <v>64</v>
      </c>
      <c r="U4714" t="s">
        <v>48</v>
      </c>
      <c r="V4714" t="s">
        <v>49</v>
      </c>
      <c r="W4714" t="s">
        <v>20446</v>
      </c>
      <c r="X4714" s="126">
        <v>27826</v>
      </c>
      <c r="Y4714" t="s">
        <v>5095</v>
      </c>
      <c r="AB4714" t="s">
        <v>38</v>
      </c>
      <c r="AC4714" t="s">
        <v>39</v>
      </c>
      <c r="AD4714" t="s">
        <v>40</v>
      </c>
    </row>
    <row r="4715" spans="1:30" x14ac:dyDescent="0.25">
      <c r="A4715" t="s">
        <v>5075</v>
      </c>
      <c r="B4715" t="s">
        <v>425</v>
      </c>
      <c r="C4715" t="s">
        <v>28</v>
      </c>
      <c r="D4715" t="s">
        <v>29</v>
      </c>
      <c r="E4715" t="s">
        <v>234</v>
      </c>
      <c r="F4715" t="s">
        <v>5055</v>
      </c>
      <c r="G4715" t="s">
        <v>5056</v>
      </c>
      <c r="H4715" t="s">
        <v>6354</v>
      </c>
      <c r="I4715" t="s">
        <v>5057</v>
      </c>
      <c r="J4715" t="s">
        <v>5075</v>
      </c>
      <c r="K4715" t="s">
        <v>31</v>
      </c>
      <c r="L4715" t="s">
        <v>31</v>
      </c>
      <c r="M4715" t="s">
        <v>42</v>
      </c>
      <c r="N4715" t="s">
        <v>43</v>
      </c>
      <c r="O4715" t="s">
        <v>14553</v>
      </c>
      <c r="P4715" t="s">
        <v>317</v>
      </c>
      <c r="Q4715" t="s">
        <v>150</v>
      </c>
      <c r="R4715" t="s">
        <v>224</v>
      </c>
      <c r="S4715" t="str">
        <f t="shared" si="69"/>
        <v>CALISAYA LAURA, OSWALDO</v>
      </c>
      <c r="T4715" t="s">
        <v>47</v>
      </c>
      <c r="U4715" t="s">
        <v>48</v>
      </c>
      <c r="V4715" t="s">
        <v>49</v>
      </c>
      <c r="W4715" t="s">
        <v>20447</v>
      </c>
      <c r="X4715" s="126">
        <v>21037</v>
      </c>
      <c r="Y4715" t="s">
        <v>16011</v>
      </c>
      <c r="AB4715" t="s">
        <v>38</v>
      </c>
      <c r="AC4715" t="s">
        <v>39</v>
      </c>
      <c r="AD4715" t="s">
        <v>40</v>
      </c>
    </row>
    <row r="4716" spans="1:30" x14ac:dyDescent="0.25">
      <c r="B4716" t="s">
        <v>425</v>
      </c>
      <c r="C4716" t="s">
        <v>28</v>
      </c>
      <c r="D4716" t="s">
        <v>29</v>
      </c>
      <c r="E4716" t="s">
        <v>234</v>
      </c>
      <c r="F4716" t="s">
        <v>5055</v>
      </c>
      <c r="G4716" t="s">
        <v>5056</v>
      </c>
      <c r="H4716" t="s">
        <v>6354</v>
      </c>
      <c r="I4716" t="s">
        <v>5057</v>
      </c>
      <c r="J4716" t="s">
        <v>5076</v>
      </c>
      <c r="K4716" t="s">
        <v>31</v>
      </c>
      <c r="L4716" t="s">
        <v>31</v>
      </c>
      <c r="M4716" t="s">
        <v>42</v>
      </c>
      <c r="N4716" t="s">
        <v>61</v>
      </c>
      <c r="O4716" t="s">
        <v>20448</v>
      </c>
      <c r="P4716" t="s">
        <v>917</v>
      </c>
      <c r="Q4716" t="s">
        <v>976</v>
      </c>
      <c r="R4716" t="s">
        <v>220</v>
      </c>
      <c r="S4716" s="189" t="s">
        <v>235</v>
      </c>
      <c r="T4716" t="s">
        <v>64</v>
      </c>
      <c r="U4716" t="s">
        <v>48</v>
      </c>
      <c r="V4716" t="s">
        <v>49</v>
      </c>
      <c r="W4716" t="s">
        <v>24304</v>
      </c>
      <c r="X4716" s="126">
        <v>25113</v>
      </c>
      <c r="Y4716" t="s">
        <v>24305</v>
      </c>
      <c r="Z4716" s="126">
        <v>44256</v>
      </c>
      <c r="AA4716" s="126">
        <v>44561</v>
      </c>
      <c r="AB4716" t="s">
        <v>302</v>
      </c>
      <c r="AC4716" t="s">
        <v>6628</v>
      </c>
      <c r="AD4716" t="s">
        <v>40</v>
      </c>
    </row>
    <row r="4717" spans="1:30" x14ac:dyDescent="0.25">
      <c r="A4717" t="s">
        <v>5076</v>
      </c>
      <c r="B4717" t="s">
        <v>425</v>
      </c>
      <c r="C4717" t="s">
        <v>28</v>
      </c>
      <c r="D4717" t="s">
        <v>29</v>
      </c>
      <c r="E4717" t="s">
        <v>234</v>
      </c>
      <c r="F4717" t="s">
        <v>5055</v>
      </c>
      <c r="G4717" t="s">
        <v>5056</v>
      </c>
      <c r="H4717" t="s">
        <v>6354</v>
      </c>
      <c r="I4717" t="s">
        <v>5057</v>
      </c>
      <c r="J4717" t="s">
        <v>5076</v>
      </c>
      <c r="K4717" t="s">
        <v>31</v>
      </c>
      <c r="L4717" t="s">
        <v>31</v>
      </c>
      <c r="M4717" t="s">
        <v>42</v>
      </c>
      <c r="N4717" t="s">
        <v>43</v>
      </c>
      <c r="O4717" t="s">
        <v>5077</v>
      </c>
      <c r="P4717" t="s">
        <v>179</v>
      </c>
      <c r="Q4717" t="s">
        <v>75</v>
      </c>
      <c r="R4717" t="s">
        <v>108</v>
      </c>
      <c r="S4717" t="str">
        <f t="shared" si="69"/>
        <v>TITO QUISPE, CARMEN</v>
      </c>
      <c r="T4717" t="s">
        <v>59</v>
      </c>
      <c r="U4717" t="s">
        <v>48</v>
      </c>
      <c r="V4717" t="s">
        <v>813</v>
      </c>
      <c r="W4717" t="s">
        <v>20449</v>
      </c>
      <c r="X4717" s="126">
        <v>28422</v>
      </c>
      <c r="Y4717" t="s">
        <v>5078</v>
      </c>
      <c r="Z4717" s="126">
        <v>44197</v>
      </c>
      <c r="AA4717" s="126">
        <v>44561</v>
      </c>
      <c r="AB4717" t="s">
        <v>38</v>
      </c>
      <c r="AC4717" t="s">
        <v>39</v>
      </c>
      <c r="AD4717" t="s">
        <v>40</v>
      </c>
    </row>
    <row r="4718" spans="1:30" x14ac:dyDescent="0.25">
      <c r="A4718" t="s">
        <v>5079</v>
      </c>
      <c r="B4718" t="s">
        <v>425</v>
      </c>
      <c r="C4718" t="s">
        <v>28</v>
      </c>
      <c r="D4718" t="s">
        <v>29</v>
      </c>
      <c r="E4718" t="s">
        <v>234</v>
      </c>
      <c r="F4718" t="s">
        <v>5055</v>
      </c>
      <c r="G4718" t="s">
        <v>5056</v>
      </c>
      <c r="H4718" t="s">
        <v>6354</v>
      </c>
      <c r="I4718" t="s">
        <v>5057</v>
      </c>
      <c r="J4718" t="s">
        <v>5079</v>
      </c>
      <c r="K4718" t="s">
        <v>31</v>
      </c>
      <c r="L4718" t="s">
        <v>31</v>
      </c>
      <c r="M4718" t="s">
        <v>42</v>
      </c>
      <c r="N4718" t="s">
        <v>43</v>
      </c>
      <c r="O4718" t="s">
        <v>53</v>
      </c>
      <c r="P4718" t="s">
        <v>97</v>
      </c>
      <c r="Q4718" t="s">
        <v>488</v>
      </c>
      <c r="R4718" t="s">
        <v>5080</v>
      </c>
      <c r="S4718" t="str">
        <f t="shared" si="69"/>
        <v>CHARAJA DEZA, LILIA HELENA</v>
      </c>
      <c r="T4718" t="s">
        <v>52</v>
      </c>
      <c r="U4718" t="s">
        <v>48</v>
      </c>
      <c r="V4718" t="s">
        <v>49</v>
      </c>
      <c r="W4718" t="s">
        <v>20450</v>
      </c>
      <c r="X4718" s="126">
        <v>24780</v>
      </c>
      <c r="Y4718" t="s">
        <v>5081</v>
      </c>
      <c r="AB4718" t="s">
        <v>38</v>
      </c>
      <c r="AC4718" t="s">
        <v>39</v>
      </c>
      <c r="AD4718" t="s">
        <v>40</v>
      </c>
    </row>
    <row r="4719" spans="1:30" x14ac:dyDescent="0.25">
      <c r="A4719" t="s">
        <v>5082</v>
      </c>
      <c r="B4719" t="s">
        <v>425</v>
      </c>
      <c r="C4719" t="s">
        <v>28</v>
      </c>
      <c r="D4719" t="s">
        <v>29</v>
      </c>
      <c r="E4719" t="s">
        <v>234</v>
      </c>
      <c r="F4719" t="s">
        <v>5055</v>
      </c>
      <c r="G4719" t="s">
        <v>5056</v>
      </c>
      <c r="H4719" t="s">
        <v>6354</v>
      </c>
      <c r="I4719" t="s">
        <v>5057</v>
      </c>
      <c r="J4719" t="s">
        <v>5082</v>
      </c>
      <c r="K4719" t="s">
        <v>31</v>
      </c>
      <c r="L4719" t="s">
        <v>31</v>
      </c>
      <c r="M4719" t="s">
        <v>42</v>
      </c>
      <c r="N4719" t="s">
        <v>43</v>
      </c>
      <c r="O4719" t="s">
        <v>53</v>
      </c>
      <c r="P4719" t="s">
        <v>67</v>
      </c>
      <c r="Q4719" t="s">
        <v>313</v>
      </c>
      <c r="R4719" t="s">
        <v>876</v>
      </c>
      <c r="S4719" t="str">
        <f t="shared" si="69"/>
        <v>CHOQUE BORDA, HONORATO</v>
      </c>
      <c r="T4719" t="s">
        <v>64</v>
      </c>
      <c r="U4719" t="s">
        <v>48</v>
      </c>
      <c r="V4719" t="s">
        <v>49</v>
      </c>
      <c r="W4719" t="s">
        <v>20451</v>
      </c>
      <c r="X4719" s="126">
        <v>21906</v>
      </c>
      <c r="Y4719" t="s">
        <v>5083</v>
      </c>
      <c r="AB4719" t="s">
        <v>38</v>
      </c>
      <c r="AC4719" t="s">
        <v>39</v>
      </c>
      <c r="AD4719" t="s">
        <v>40</v>
      </c>
    </row>
    <row r="4720" spans="1:30" x14ac:dyDescent="0.25">
      <c r="A4720" t="s">
        <v>5084</v>
      </c>
      <c r="B4720" t="s">
        <v>425</v>
      </c>
      <c r="C4720" t="s">
        <v>28</v>
      </c>
      <c r="D4720" t="s">
        <v>29</v>
      </c>
      <c r="E4720" t="s">
        <v>234</v>
      </c>
      <c r="F4720" t="s">
        <v>5055</v>
      </c>
      <c r="G4720" t="s">
        <v>5056</v>
      </c>
      <c r="H4720" t="s">
        <v>6354</v>
      </c>
      <c r="I4720" t="s">
        <v>5057</v>
      </c>
      <c r="J4720" t="s">
        <v>5084</v>
      </c>
      <c r="K4720" t="s">
        <v>31</v>
      </c>
      <c r="L4720" t="s">
        <v>31</v>
      </c>
      <c r="M4720" t="s">
        <v>42</v>
      </c>
      <c r="N4720" t="s">
        <v>43</v>
      </c>
      <c r="O4720" t="s">
        <v>53</v>
      </c>
      <c r="P4720" t="s">
        <v>159</v>
      </c>
      <c r="Q4720" t="s">
        <v>203</v>
      </c>
      <c r="R4720" t="s">
        <v>5085</v>
      </c>
      <c r="S4720" t="str">
        <f t="shared" si="69"/>
        <v>CHURA TARQUI, SABAS</v>
      </c>
      <c r="T4720" t="s">
        <v>47</v>
      </c>
      <c r="U4720" t="s">
        <v>48</v>
      </c>
      <c r="V4720" t="s">
        <v>813</v>
      </c>
      <c r="W4720" t="s">
        <v>20452</v>
      </c>
      <c r="X4720" s="126">
        <v>24813</v>
      </c>
      <c r="Y4720" t="s">
        <v>5086</v>
      </c>
      <c r="Z4720" s="126">
        <v>44256</v>
      </c>
      <c r="AA4720" s="126">
        <v>44561</v>
      </c>
      <c r="AB4720" t="s">
        <v>38</v>
      </c>
      <c r="AC4720" t="s">
        <v>39</v>
      </c>
      <c r="AD4720" t="s">
        <v>40</v>
      </c>
    </row>
    <row r="4721" spans="1:30" x14ac:dyDescent="0.25">
      <c r="B4721" t="s">
        <v>425</v>
      </c>
      <c r="C4721" t="s">
        <v>28</v>
      </c>
      <c r="D4721" t="s">
        <v>29</v>
      </c>
      <c r="E4721" t="s">
        <v>234</v>
      </c>
      <c r="F4721" t="s">
        <v>5055</v>
      </c>
      <c r="G4721" t="s">
        <v>5056</v>
      </c>
      <c r="H4721" t="s">
        <v>6354</v>
      </c>
      <c r="I4721" t="s">
        <v>5057</v>
      </c>
      <c r="J4721" t="s">
        <v>5084</v>
      </c>
      <c r="K4721" t="s">
        <v>31</v>
      </c>
      <c r="L4721" t="s">
        <v>31</v>
      </c>
      <c r="M4721" t="s">
        <v>42</v>
      </c>
      <c r="N4721" t="s">
        <v>61</v>
      </c>
      <c r="O4721" t="s">
        <v>20453</v>
      </c>
      <c r="P4721" t="s">
        <v>156</v>
      </c>
      <c r="Q4721" t="s">
        <v>75</v>
      </c>
      <c r="R4721" t="s">
        <v>24306</v>
      </c>
      <c r="S4721" s="189" t="s">
        <v>235</v>
      </c>
      <c r="T4721" t="s">
        <v>64</v>
      </c>
      <c r="U4721" t="s">
        <v>48</v>
      </c>
      <c r="V4721" t="s">
        <v>49</v>
      </c>
      <c r="W4721" t="s">
        <v>24307</v>
      </c>
      <c r="X4721" s="126">
        <v>31966</v>
      </c>
      <c r="Y4721" t="s">
        <v>24308</v>
      </c>
      <c r="Z4721" s="126">
        <v>44256</v>
      </c>
      <c r="AA4721" s="126">
        <v>44561</v>
      </c>
      <c r="AB4721" t="s">
        <v>302</v>
      </c>
      <c r="AC4721" t="s">
        <v>6628</v>
      </c>
      <c r="AD4721" t="s">
        <v>40</v>
      </c>
    </row>
    <row r="4722" spans="1:30" x14ac:dyDescent="0.25">
      <c r="A4722" t="s">
        <v>5087</v>
      </c>
      <c r="B4722" t="s">
        <v>425</v>
      </c>
      <c r="C4722" t="s">
        <v>28</v>
      </c>
      <c r="D4722" t="s">
        <v>29</v>
      </c>
      <c r="E4722" t="s">
        <v>234</v>
      </c>
      <c r="F4722" t="s">
        <v>5055</v>
      </c>
      <c r="G4722" t="s">
        <v>5056</v>
      </c>
      <c r="H4722" t="s">
        <v>6354</v>
      </c>
      <c r="I4722" t="s">
        <v>5057</v>
      </c>
      <c r="J4722" t="s">
        <v>5087</v>
      </c>
      <c r="K4722" t="s">
        <v>31</v>
      </c>
      <c r="L4722" t="s">
        <v>31</v>
      </c>
      <c r="M4722" t="s">
        <v>42</v>
      </c>
      <c r="N4722" t="s">
        <v>43</v>
      </c>
      <c r="O4722" t="s">
        <v>53</v>
      </c>
      <c r="P4722" t="s">
        <v>76</v>
      </c>
      <c r="Q4722" t="s">
        <v>5088</v>
      </c>
      <c r="R4722" t="s">
        <v>297</v>
      </c>
      <c r="S4722" t="str">
        <f t="shared" si="69"/>
        <v>CONDORI ANCHAPURI, CELIA</v>
      </c>
      <c r="T4722" t="s">
        <v>47</v>
      </c>
      <c r="U4722" t="s">
        <v>48</v>
      </c>
      <c r="V4722" t="s">
        <v>49</v>
      </c>
      <c r="W4722" t="s">
        <v>20454</v>
      </c>
      <c r="X4722" s="126">
        <v>24826</v>
      </c>
      <c r="Y4722" t="s">
        <v>5089</v>
      </c>
      <c r="AB4722" t="s">
        <v>38</v>
      </c>
      <c r="AC4722" t="s">
        <v>39</v>
      </c>
      <c r="AD4722" t="s">
        <v>40</v>
      </c>
    </row>
    <row r="4723" spans="1:30" x14ac:dyDescent="0.25">
      <c r="A4723" t="s">
        <v>5090</v>
      </c>
      <c r="B4723" t="s">
        <v>425</v>
      </c>
      <c r="C4723" t="s">
        <v>28</v>
      </c>
      <c r="D4723" t="s">
        <v>29</v>
      </c>
      <c r="E4723" t="s">
        <v>234</v>
      </c>
      <c r="F4723" t="s">
        <v>5055</v>
      </c>
      <c r="G4723" t="s">
        <v>5056</v>
      </c>
      <c r="H4723" t="s">
        <v>6354</v>
      </c>
      <c r="I4723" t="s">
        <v>5057</v>
      </c>
      <c r="J4723" t="s">
        <v>5090</v>
      </c>
      <c r="K4723" t="s">
        <v>31</v>
      </c>
      <c r="L4723" t="s">
        <v>31</v>
      </c>
      <c r="M4723" t="s">
        <v>42</v>
      </c>
      <c r="N4723" t="s">
        <v>43</v>
      </c>
      <c r="O4723" t="s">
        <v>5091</v>
      </c>
      <c r="P4723" t="s">
        <v>76</v>
      </c>
      <c r="Q4723" t="s">
        <v>762</v>
      </c>
      <c r="R4723" t="s">
        <v>909</v>
      </c>
      <c r="S4723" t="str">
        <f t="shared" si="69"/>
        <v>CONDORI RIOS, MARIA MERCEDES</v>
      </c>
      <c r="T4723" t="s">
        <v>47</v>
      </c>
      <c r="U4723" t="s">
        <v>48</v>
      </c>
      <c r="V4723" t="s">
        <v>813</v>
      </c>
      <c r="W4723" t="s">
        <v>20455</v>
      </c>
      <c r="X4723" s="126">
        <v>30191</v>
      </c>
      <c r="Y4723" t="s">
        <v>5062</v>
      </c>
      <c r="Z4723" s="126">
        <v>44256</v>
      </c>
      <c r="AA4723" s="126">
        <v>44561</v>
      </c>
      <c r="AB4723" t="s">
        <v>38</v>
      </c>
      <c r="AC4723" t="s">
        <v>39</v>
      </c>
      <c r="AD4723" t="s">
        <v>40</v>
      </c>
    </row>
    <row r="4724" spans="1:30" x14ac:dyDescent="0.25">
      <c r="B4724" t="s">
        <v>425</v>
      </c>
      <c r="C4724" t="s">
        <v>28</v>
      </c>
      <c r="D4724" t="s">
        <v>29</v>
      </c>
      <c r="E4724" t="s">
        <v>234</v>
      </c>
      <c r="F4724" t="s">
        <v>5055</v>
      </c>
      <c r="G4724" t="s">
        <v>5056</v>
      </c>
      <c r="H4724" t="s">
        <v>6354</v>
      </c>
      <c r="I4724" t="s">
        <v>5057</v>
      </c>
      <c r="J4724" t="s">
        <v>5090</v>
      </c>
      <c r="K4724" t="s">
        <v>31</v>
      </c>
      <c r="L4724" t="s">
        <v>31</v>
      </c>
      <c r="M4724" t="s">
        <v>42</v>
      </c>
      <c r="N4724" t="s">
        <v>61</v>
      </c>
      <c r="O4724" t="s">
        <v>20456</v>
      </c>
      <c r="P4724" t="s">
        <v>132</v>
      </c>
      <c r="Q4724" t="s">
        <v>106</v>
      </c>
      <c r="R4724" t="s">
        <v>24309</v>
      </c>
      <c r="S4724" s="189" t="s">
        <v>235</v>
      </c>
      <c r="T4724" t="s">
        <v>64</v>
      </c>
      <c r="U4724" t="s">
        <v>48</v>
      </c>
      <c r="V4724" t="s">
        <v>49</v>
      </c>
      <c r="W4724" t="s">
        <v>24310</v>
      </c>
      <c r="X4724" s="126">
        <v>32042</v>
      </c>
      <c r="Y4724" t="s">
        <v>24311</v>
      </c>
      <c r="Z4724" s="126">
        <v>44256</v>
      </c>
      <c r="AA4724" s="126">
        <v>44561</v>
      </c>
      <c r="AB4724" t="s">
        <v>302</v>
      </c>
      <c r="AC4724" t="s">
        <v>6628</v>
      </c>
      <c r="AD4724" t="s">
        <v>40</v>
      </c>
    </row>
    <row r="4725" spans="1:30" x14ac:dyDescent="0.25">
      <c r="A4725" t="s">
        <v>5092</v>
      </c>
      <c r="B4725" t="s">
        <v>425</v>
      </c>
      <c r="C4725" t="s">
        <v>28</v>
      </c>
      <c r="D4725" t="s">
        <v>29</v>
      </c>
      <c r="E4725" t="s">
        <v>234</v>
      </c>
      <c r="F4725" t="s">
        <v>5055</v>
      </c>
      <c r="G4725" t="s">
        <v>5056</v>
      </c>
      <c r="H4725" t="s">
        <v>6354</v>
      </c>
      <c r="I4725" t="s">
        <v>5057</v>
      </c>
      <c r="J4725" t="s">
        <v>5092</v>
      </c>
      <c r="K4725" t="s">
        <v>31</v>
      </c>
      <c r="L4725" t="s">
        <v>31</v>
      </c>
      <c r="M4725" t="s">
        <v>42</v>
      </c>
      <c r="N4725" t="s">
        <v>61</v>
      </c>
      <c r="O4725" t="s">
        <v>5093</v>
      </c>
      <c r="P4725" t="s">
        <v>6346</v>
      </c>
      <c r="Q4725" t="s">
        <v>159</v>
      </c>
      <c r="R4725" t="s">
        <v>695</v>
      </c>
      <c r="S4725" s="189" t="s">
        <v>235</v>
      </c>
      <c r="T4725" t="s">
        <v>64</v>
      </c>
      <c r="U4725" t="s">
        <v>48</v>
      </c>
      <c r="V4725" t="s">
        <v>49</v>
      </c>
      <c r="W4725" t="s">
        <v>24312</v>
      </c>
      <c r="X4725" s="126">
        <v>26557</v>
      </c>
      <c r="Y4725" t="s">
        <v>24313</v>
      </c>
      <c r="Z4725" s="126">
        <v>44256</v>
      </c>
      <c r="AA4725" s="126">
        <v>44561</v>
      </c>
      <c r="AB4725" t="s">
        <v>38</v>
      </c>
      <c r="AC4725" t="s">
        <v>6628</v>
      </c>
      <c r="AD4725" t="s">
        <v>40</v>
      </c>
    </row>
    <row r="4726" spans="1:30" x14ac:dyDescent="0.25">
      <c r="A4726" t="s">
        <v>5096</v>
      </c>
      <c r="B4726" t="s">
        <v>425</v>
      </c>
      <c r="C4726" t="s">
        <v>28</v>
      </c>
      <c r="D4726" t="s">
        <v>29</v>
      </c>
      <c r="E4726" t="s">
        <v>234</v>
      </c>
      <c r="F4726" t="s">
        <v>5055</v>
      </c>
      <c r="G4726" t="s">
        <v>5056</v>
      </c>
      <c r="H4726" t="s">
        <v>6354</v>
      </c>
      <c r="I4726" t="s">
        <v>5057</v>
      </c>
      <c r="J4726" t="s">
        <v>5096</v>
      </c>
      <c r="K4726" t="s">
        <v>31</v>
      </c>
      <c r="L4726" t="s">
        <v>31</v>
      </c>
      <c r="M4726" t="s">
        <v>42</v>
      </c>
      <c r="N4726" t="s">
        <v>43</v>
      </c>
      <c r="O4726" t="s">
        <v>6514</v>
      </c>
      <c r="P4726" t="s">
        <v>517</v>
      </c>
      <c r="Q4726" t="s">
        <v>301</v>
      </c>
      <c r="R4726" t="s">
        <v>6408</v>
      </c>
      <c r="S4726" t="str">
        <f t="shared" si="69"/>
        <v>DE LA RIVA TAPIA, JOEL MAURO</v>
      </c>
      <c r="T4726" t="s">
        <v>64</v>
      </c>
      <c r="U4726" t="s">
        <v>48</v>
      </c>
      <c r="V4726" t="s">
        <v>49</v>
      </c>
      <c r="W4726" t="s">
        <v>20457</v>
      </c>
      <c r="X4726" s="126">
        <v>32354</v>
      </c>
      <c r="Y4726" t="s">
        <v>6409</v>
      </c>
      <c r="AB4726" t="s">
        <v>38</v>
      </c>
      <c r="AC4726" t="s">
        <v>39</v>
      </c>
      <c r="AD4726" t="s">
        <v>40</v>
      </c>
    </row>
    <row r="4727" spans="1:30" x14ac:dyDescent="0.25">
      <c r="A4727" t="s">
        <v>5097</v>
      </c>
      <c r="B4727" t="s">
        <v>425</v>
      </c>
      <c r="C4727" t="s">
        <v>28</v>
      </c>
      <c r="D4727" t="s">
        <v>29</v>
      </c>
      <c r="E4727" t="s">
        <v>234</v>
      </c>
      <c r="F4727" t="s">
        <v>5055</v>
      </c>
      <c r="G4727" t="s">
        <v>5056</v>
      </c>
      <c r="H4727" t="s">
        <v>6354</v>
      </c>
      <c r="I4727" t="s">
        <v>5057</v>
      </c>
      <c r="J4727" t="s">
        <v>5097</v>
      </c>
      <c r="K4727" t="s">
        <v>31</v>
      </c>
      <c r="L4727" t="s">
        <v>31</v>
      </c>
      <c r="M4727" t="s">
        <v>42</v>
      </c>
      <c r="N4727" t="s">
        <v>43</v>
      </c>
      <c r="O4727" t="s">
        <v>53</v>
      </c>
      <c r="P4727" t="s">
        <v>698</v>
      </c>
      <c r="Q4727" t="s">
        <v>164</v>
      </c>
      <c r="R4727" t="s">
        <v>5098</v>
      </c>
      <c r="S4727" t="str">
        <f t="shared" si="69"/>
        <v>MARTINEZ YUCRA, JOVA PAULINA</v>
      </c>
      <c r="T4727" t="s">
        <v>52</v>
      </c>
      <c r="U4727" t="s">
        <v>48</v>
      </c>
      <c r="V4727" t="s">
        <v>49</v>
      </c>
      <c r="W4727" t="s">
        <v>20458</v>
      </c>
      <c r="X4727" s="126">
        <v>23438</v>
      </c>
      <c r="Y4727" t="s">
        <v>5099</v>
      </c>
      <c r="AB4727" t="s">
        <v>38</v>
      </c>
      <c r="AC4727" t="s">
        <v>39</v>
      </c>
      <c r="AD4727" t="s">
        <v>40</v>
      </c>
    </row>
    <row r="4728" spans="1:30" x14ac:dyDescent="0.25">
      <c r="A4728" t="s">
        <v>5100</v>
      </c>
      <c r="B4728" t="s">
        <v>425</v>
      </c>
      <c r="C4728" t="s">
        <v>28</v>
      </c>
      <c r="D4728" t="s">
        <v>29</v>
      </c>
      <c r="E4728" t="s">
        <v>234</v>
      </c>
      <c r="F4728" t="s">
        <v>5055</v>
      </c>
      <c r="G4728" t="s">
        <v>5056</v>
      </c>
      <c r="H4728" t="s">
        <v>6354</v>
      </c>
      <c r="I4728" t="s">
        <v>5057</v>
      </c>
      <c r="J4728" t="s">
        <v>5100</v>
      </c>
      <c r="K4728" t="s">
        <v>31</v>
      </c>
      <c r="L4728" t="s">
        <v>31</v>
      </c>
      <c r="M4728" t="s">
        <v>42</v>
      </c>
      <c r="N4728" t="s">
        <v>43</v>
      </c>
      <c r="O4728" t="s">
        <v>53</v>
      </c>
      <c r="P4728" t="s">
        <v>299</v>
      </c>
      <c r="Q4728" t="s">
        <v>330</v>
      </c>
      <c r="R4728" t="s">
        <v>5101</v>
      </c>
      <c r="S4728" t="str">
        <f t="shared" si="69"/>
        <v>PAXI COAQUIRA, EQUICIO RUFINO</v>
      </c>
      <c r="T4728" t="s">
        <v>36</v>
      </c>
      <c r="U4728" t="s">
        <v>48</v>
      </c>
      <c r="V4728" t="s">
        <v>813</v>
      </c>
      <c r="W4728" t="s">
        <v>20459</v>
      </c>
      <c r="X4728" s="126">
        <v>23965</v>
      </c>
      <c r="Y4728" t="s">
        <v>5102</v>
      </c>
      <c r="Z4728" s="126">
        <v>44197</v>
      </c>
      <c r="AA4728" s="126">
        <v>44561</v>
      </c>
      <c r="AB4728" t="s">
        <v>38</v>
      </c>
      <c r="AC4728" t="s">
        <v>39</v>
      </c>
      <c r="AD4728" t="s">
        <v>40</v>
      </c>
    </row>
    <row r="4729" spans="1:30" x14ac:dyDescent="0.25">
      <c r="B4729" t="s">
        <v>425</v>
      </c>
      <c r="C4729" t="s">
        <v>28</v>
      </c>
      <c r="D4729" t="s">
        <v>29</v>
      </c>
      <c r="E4729" t="s">
        <v>234</v>
      </c>
      <c r="F4729" t="s">
        <v>5055</v>
      </c>
      <c r="G4729" t="s">
        <v>5056</v>
      </c>
      <c r="H4729" t="s">
        <v>6354</v>
      </c>
      <c r="I4729" t="s">
        <v>5057</v>
      </c>
      <c r="J4729" t="s">
        <v>5100</v>
      </c>
      <c r="K4729" t="s">
        <v>31</v>
      </c>
      <c r="L4729" t="s">
        <v>31</v>
      </c>
      <c r="M4729" t="s">
        <v>42</v>
      </c>
      <c r="N4729" t="s">
        <v>61</v>
      </c>
      <c r="O4729" t="s">
        <v>20460</v>
      </c>
      <c r="P4729" t="s">
        <v>152</v>
      </c>
      <c r="Q4729" t="s">
        <v>230</v>
      </c>
      <c r="R4729" t="s">
        <v>649</v>
      </c>
      <c r="S4729" s="189" t="s">
        <v>235</v>
      </c>
      <c r="T4729" t="s">
        <v>64</v>
      </c>
      <c r="U4729" t="s">
        <v>48</v>
      </c>
      <c r="V4729" t="s">
        <v>49</v>
      </c>
      <c r="W4729" t="s">
        <v>24314</v>
      </c>
      <c r="X4729" s="126">
        <v>33901</v>
      </c>
      <c r="Y4729" t="s">
        <v>24315</v>
      </c>
      <c r="Z4729" s="126">
        <v>44256</v>
      </c>
      <c r="AA4729" s="126">
        <v>44561</v>
      </c>
      <c r="AB4729" t="s">
        <v>302</v>
      </c>
      <c r="AC4729" t="s">
        <v>6628</v>
      </c>
      <c r="AD4729" t="s">
        <v>40</v>
      </c>
    </row>
    <row r="4730" spans="1:30" x14ac:dyDescent="0.25">
      <c r="A4730" t="s">
        <v>5103</v>
      </c>
      <c r="B4730" t="s">
        <v>425</v>
      </c>
      <c r="C4730" t="s">
        <v>28</v>
      </c>
      <c r="D4730" t="s">
        <v>29</v>
      </c>
      <c r="E4730" t="s">
        <v>234</v>
      </c>
      <c r="F4730" t="s">
        <v>5055</v>
      </c>
      <c r="G4730" t="s">
        <v>5056</v>
      </c>
      <c r="H4730" t="s">
        <v>6354</v>
      </c>
      <c r="I4730" t="s">
        <v>5057</v>
      </c>
      <c r="J4730" t="s">
        <v>5103</v>
      </c>
      <c r="K4730" t="s">
        <v>31</v>
      </c>
      <c r="L4730" t="s">
        <v>31</v>
      </c>
      <c r="M4730" t="s">
        <v>42</v>
      </c>
      <c r="N4730" t="s">
        <v>43</v>
      </c>
      <c r="O4730" t="s">
        <v>5104</v>
      </c>
      <c r="P4730" t="s">
        <v>5105</v>
      </c>
      <c r="Q4730" t="s">
        <v>135</v>
      </c>
      <c r="R4730" t="s">
        <v>5106</v>
      </c>
      <c r="S4730" t="str">
        <f t="shared" si="69"/>
        <v>CASA COILA, MANUELA DAISHY</v>
      </c>
      <c r="T4730" t="s">
        <v>47</v>
      </c>
      <c r="U4730" t="s">
        <v>48</v>
      </c>
      <c r="V4730" t="s">
        <v>16183</v>
      </c>
      <c r="W4730" t="s">
        <v>20461</v>
      </c>
      <c r="X4730" s="126">
        <v>26255</v>
      </c>
      <c r="Y4730" t="s">
        <v>5107</v>
      </c>
      <c r="Z4730" s="126">
        <v>44429</v>
      </c>
      <c r="AA4730" s="126">
        <v>44551</v>
      </c>
      <c r="AB4730" t="s">
        <v>38</v>
      </c>
      <c r="AC4730" t="s">
        <v>39</v>
      </c>
      <c r="AD4730" t="s">
        <v>40</v>
      </c>
    </row>
    <row r="4731" spans="1:30" x14ac:dyDescent="0.25">
      <c r="B4731" t="s">
        <v>425</v>
      </c>
      <c r="C4731" t="s">
        <v>28</v>
      </c>
      <c r="D4731" t="s">
        <v>29</v>
      </c>
      <c r="E4731" t="s">
        <v>234</v>
      </c>
      <c r="F4731" t="s">
        <v>5055</v>
      </c>
      <c r="G4731" t="s">
        <v>5056</v>
      </c>
      <c r="H4731" t="s">
        <v>6354</v>
      </c>
      <c r="I4731" t="s">
        <v>5057</v>
      </c>
      <c r="J4731" t="s">
        <v>5103</v>
      </c>
      <c r="K4731" t="s">
        <v>31</v>
      </c>
      <c r="L4731" t="s">
        <v>31</v>
      </c>
      <c r="M4731" t="s">
        <v>42</v>
      </c>
      <c r="N4731" t="s">
        <v>61</v>
      </c>
      <c r="O4731" t="s">
        <v>20462</v>
      </c>
      <c r="P4731" t="s">
        <v>126</v>
      </c>
      <c r="Q4731" t="s">
        <v>164</v>
      </c>
      <c r="R4731" t="s">
        <v>432</v>
      </c>
      <c r="S4731" s="189" t="s">
        <v>235</v>
      </c>
      <c r="T4731" t="s">
        <v>64</v>
      </c>
      <c r="U4731" t="s">
        <v>48</v>
      </c>
      <c r="V4731" t="s">
        <v>49</v>
      </c>
      <c r="W4731" t="s">
        <v>24316</v>
      </c>
      <c r="X4731" s="126">
        <v>31092</v>
      </c>
      <c r="Y4731" t="s">
        <v>24317</v>
      </c>
      <c r="Z4731" s="126">
        <v>44429</v>
      </c>
      <c r="AA4731" s="126">
        <v>44551</v>
      </c>
      <c r="AB4731" t="s">
        <v>302</v>
      </c>
      <c r="AC4731" t="s">
        <v>6628</v>
      </c>
      <c r="AD4731" t="s">
        <v>40</v>
      </c>
    </row>
    <row r="4732" spans="1:30" x14ac:dyDescent="0.25">
      <c r="A4732" t="s">
        <v>5108</v>
      </c>
      <c r="B4732" t="s">
        <v>425</v>
      </c>
      <c r="C4732" t="s">
        <v>28</v>
      </c>
      <c r="D4732" t="s">
        <v>29</v>
      </c>
      <c r="E4732" t="s">
        <v>234</v>
      </c>
      <c r="F4732" t="s">
        <v>5055</v>
      </c>
      <c r="G4732" t="s">
        <v>5056</v>
      </c>
      <c r="H4732" t="s">
        <v>6354</v>
      </c>
      <c r="I4732" t="s">
        <v>5057</v>
      </c>
      <c r="J4732" t="s">
        <v>5108</v>
      </c>
      <c r="K4732" t="s">
        <v>31</v>
      </c>
      <c r="L4732" t="s">
        <v>31</v>
      </c>
      <c r="M4732" t="s">
        <v>42</v>
      </c>
      <c r="N4732" t="s">
        <v>43</v>
      </c>
      <c r="O4732" t="s">
        <v>53</v>
      </c>
      <c r="P4732" t="s">
        <v>75</v>
      </c>
      <c r="Q4732" t="s">
        <v>207</v>
      </c>
      <c r="R4732" t="s">
        <v>5109</v>
      </c>
      <c r="S4732" t="str">
        <f t="shared" si="69"/>
        <v>QUISPE ANDIA, SANTIAGO RUBEN</v>
      </c>
      <c r="T4732" t="s">
        <v>52</v>
      </c>
      <c r="U4732" t="s">
        <v>48</v>
      </c>
      <c r="V4732" t="s">
        <v>49</v>
      </c>
      <c r="W4732" t="s">
        <v>20463</v>
      </c>
      <c r="X4732" s="126">
        <v>25713</v>
      </c>
      <c r="Y4732" t="s">
        <v>5110</v>
      </c>
      <c r="AB4732" t="s">
        <v>38</v>
      </c>
      <c r="AC4732" t="s">
        <v>39</v>
      </c>
      <c r="AD4732" t="s">
        <v>40</v>
      </c>
    </row>
    <row r="4733" spans="1:30" x14ac:dyDescent="0.25">
      <c r="A4733" t="s">
        <v>5111</v>
      </c>
      <c r="B4733" t="s">
        <v>425</v>
      </c>
      <c r="C4733" t="s">
        <v>28</v>
      </c>
      <c r="D4733" t="s">
        <v>29</v>
      </c>
      <c r="E4733" t="s">
        <v>234</v>
      </c>
      <c r="F4733" t="s">
        <v>5055</v>
      </c>
      <c r="G4733" t="s">
        <v>5056</v>
      </c>
      <c r="H4733" t="s">
        <v>6354</v>
      </c>
      <c r="I4733" t="s">
        <v>5057</v>
      </c>
      <c r="J4733" t="s">
        <v>5111</v>
      </c>
      <c r="K4733" t="s">
        <v>31</v>
      </c>
      <c r="L4733" t="s">
        <v>31</v>
      </c>
      <c r="M4733" t="s">
        <v>42</v>
      </c>
      <c r="N4733" t="s">
        <v>61</v>
      </c>
      <c r="O4733" t="s">
        <v>20464</v>
      </c>
      <c r="P4733" t="s">
        <v>191</v>
      </c>
      <c r="Q4733" t="s">
        <v>75</v>
      </c>
      <c r="R4733" t="s">
        <v>24318</v>
      </c>
      <c r="S4733" s="189" t="s">
        <v>235</v>
      </c>
      <c r="T4733" t="s">
        <v>64</v>
      </c>
      <c r="U4733" t="s">
        <v>48</v>
      </c>
      <c r="V4733" t="s">
        <v>49</v>
      </c>
      <c r="W4733" t="s">
        <v>24319</v>
      </c>
      <c r="X4733" s="126">
        <v>30397</v>
      </c>
      <c r="Y4733" t="s">
        <v>24320</v>
      </c>
      <c r="Z4733" s="126">
        <v>44361</v>
      </c>
      <c r="AA4733" s="126">
        <v>44561</v>
      </c>
      <c r="AB4733" t="s">
        <v>38</v>
      </c>
      <c r="AC4733" t="s">
        <v>6628</v>
      </c>
      <c r="AD4733" t="s">
        <v>40</v>
      </c>
    </row>
    <row r="4734" spans="1:30" x14ac:dyDescent="0.25">
      <c r="A4734" t="s">
        <v>5112</v>
      </c>
      <c r="B4734" t="s">
        <v>425</v>
      </c>
      <c r="C4734" t="s">
        <v>28</v>
      </c>
      <c r="D4734" t="s">
        <v>29</v>
      </c>
      <c r="E4734" t="s">
        <v>234</v>
      </c>
      <c r="F4734" t="s">
        <v>5055</v>
      </c>
      <c r="G4734" t="s">
        <v>5056</v>
      </c>
      <c r="H4734" t="s">
        <v>6354</v>
      </c>
      <c r="I4734" t="s">
        <v>5057</v>
      </c>
      <c r="J4734" t="s">
        <v>5112</v>
      </c>
      <c r="K4734" t="s">
        <v>31</v>
      </c>
      <c r="L4734" t="s">
        <v>31</v>
      </c>
      <c r="M4734" t="s">
        <v>42</v>
      </c>
      <c r="N4734" t="s">
        <v>43</v>
      </c>
      <c r="O4734" t="s">
        <v>5113</v>
      </c>
      <c r="P4734" t="s">
        <v>434</v>
      </c>
      <c r="Q4734" t="s">
        <v>67</v>
      </c>
      <c r="R4734" t="s">
        <v>5114</v>
      </c>
      <c r="S4734" t="str">
        <f t="shared" si="69"/>
        <v>MELO CHOQUE, CARLOS PAULINO</v>
      </c>
      <c r="T4734" t="s">
        <v>47</v>
      </c>
      <c r="U4734" t="s">
        <v>48</v>
      </c>
      <c r="V4734" t="s">
        <v>49</v>
      </c>
      <c r="W4734" t="s">
        <v>20465</v>
      </c>
      <c r="X4734" s="126">
        <v>25355</v>
      </c>
      <c r="Y4734" t="s">
        <v>5115</v>
      </c>
      <c r="AB4734" t="s">
        <v>38</v>
      </c>
      <c r="AC4734" t="s">
        <v>39</v>
      </c>
      <c r="AD4734" t="s">
        <v>40</v>
      </c>
    </row>
    <row r="4735" spans="1:30" x14ac:dyDescent="0.25">
      <c r="A4735" t="s">
        <v>5116</v>
      </c>
      <c r="B4735" t="s">
        <v>425</v>
      </c>
      <c r="C4735" t="s">
        <v>28</v>
      </c>
      <c r="D4735" t="s">
        <v>29</v>
      </c>
      <c r="E4735" t="s">
        <v>234</v>
      </c>
      <c r="F4735" t="s">
        <v>5055</v>
      </c>
      <c r="G4735" t="s">
        <v>5056</v>
      </c>
      <c r="H4735" t="s">
        <v>6354</v>
      </c>
      <c r="I4735" t="s">
        <v>5057</v>
      </c>
      <c r="J4735" t="s">
        <v>5116</v>
      </c>
      <c r="K4735" t="s">
        <v>31</v>
      </c>
      <c r="L4735" t="s">
        <v>31</v>
      </c>
      <c r="M4735" t="s">
        <v>42</v>
      </c>
      <c r="N4735" t="s">
        <v>43</v>
      </c>
      <c r="O4735" t="s">
        <v>5117</v>
      </c>
      <c r="P4735" t="s">
        <v>5043</v>
      </c>
      <c r="Q4735" t="s">
        <v>3194</v>
      </c>
      <c r="R4735" t="s">
        <v>700</v>
      </c>
      <c r="S4735" t="str">
        <f t="shared" si="69"/>
        <v>ALANIA PACOVILCA, ANASTACIO</v>
      </c>
      <c r="T4735" t="s">
        <v>47</v>
      </c>
      <c r="U4735" t="s">
        <v>48</v>
      </c>
      <c r="V4735" t="s">
        <v>813</v>
      </c>
      <c r="W4735" t="s">
        <v>20466</v>
      </c>
      <c r="X4735" s="126">
        <v>25685</v>
      </c>
      <c r="Y4735" t="s">
        <v>5118</v>
      </c>
      <c r="Z4735" s="126">
        <v>44256</v>
      </c>
      <c r="AA4735" s="126">
        <v>44561</v>
      </c>
      <c r="AB4735" t="s">
        <v>38</v>
      </c>
      <c r="AC4735" t="s">
        <v>39</v>
      </c>
      <c r="AD4735" t="s">
        <v>40</v>
      </c>
    </row>
    <row r="4736" spans="1:30" x14ac:dyDescent="0.25">
      <c r="B4736" t="s">
        <v>425</v>
      </c>
      <c r="C4736" t="s">
        <v>28</v>
      </c>
      <c r="D4736" t="s">
        <v>29</v>
      </c>
      <c r="E4736" t="s">
        <v>234</v>
      </c>
      <c r="F4736" t="s">
        <v>5055</v>
      </c>
      <c r="G4736" t="s">
        <v>5056</v>
      </c>
      <c r="H4736" t="s">
        <v>6354</v>
      </c>
      <c r="I4736" t="s">
        <v>5057</v>
      </c>
      <c r="J4736" t="s">
        <v>5116</v>
      </c>
      <c r="K4736" t="s">
        <v>31</v>
      </c>
      <c r="L4736" t="s">
        <v>31</v>
      </c>
      <c r="M4736" t="s">
        <v>42</v>
      </c>
      <c r="N4736" t="s">
        <v>61</v>
      </c>
      <c r="O4736" t="s">
        <v>20467</v>
      </c>
      <c r="P4736" t="s">
        <v>506</v>
      </c>
      <c r="Q4736" t="s">
        <v>135</v>
      </c>
      <c r="R4736" t="s">
        <v>822</v>
      </c>
      <c r="S4736" s="189" t="s">
        <v>235</v>
      </c>
      <c r="T4736" t="s">
        <v>64</v>
      </c>
      <c r="U4736" t="s">
        <v>48</v>
      </c>
      <c r="V4736" t="s">
        <v>49</v>
      </c>
      <c r="W4736" t="s">
        <v>24321</v>
      </c>
      <c r="X4736" s="126">
        <v>31909</v>
      </c>
      <c r="Y4736" t="s">
        <v>24322</v>
      </c>
      <c r="Z4736" s="126">
        <v>44256</v>
      </c>
      <c r="AA4736" s="126">
        <v>44561</v>
      </c>
      <c r="AB4736" t="s">
        <v>302</v>
      </c>
      <c r="AC4736" t="s">
        <v>6628</v>
      </c>
      <c r="AD4736" t="s">
        <v>40</v>
      </c>
    </row>
    <row r="4737" spans="1:30" x14ac:dyDescent="0.25">
      <c r="A4737" t="s">
        <v>5119</v>
      </c>
      <c r="B4737" t="s">
        <v>425</v>
      </c>
      <c r="C4737" t="s">
        <v>28</v>
      </c>
      <c r="D4737" t="s">
        <v>29</v>
      </c>
      <c r="E4737" t="s">
        <v>234</v>
      </c>
      <c r="F4737" t="s">
        <v>5055</v>
      </c>
      <c r="G4737" t="s">
        <v>5056</v>
      </c>
      <c r="H4737" t="s">
        <v>6354</v>
      </c>
      <c r="I4737" t="s">
        <v>5057</v>
      </c>
      <c r="J4737" t="s">
        <v>5119</v>
      </c>
      <c r="K4737" t="s">
        <v>31</v>
      </c>
      <c r="L4737" t="s">
        <v>31</v>
      </c>
      <c r="M4737" t="s">
        <v>42</v>
      </c>
      <c r="N4737" t="s">
        <v>43</v>
      </c>
      <c r="O4737" t="s">
        <v>114</v>
      </c>
      <c r="P4737" t="s">
        <v>230</v>
      </c>
      <c r="Q4737" t="s">
        <v>138</v>
      </c>
      <c r="R4737" t="s">
        <v>3559</v>
      </c>
      <c r="S4737" t="str">
        <f t="shared" si="69"/>
        <v>TICONA GONZALES, ROSENDO</v>
      </c>
      <c r="T4737" t="s">
        <v>52</v>
      </c>
      <c r="U4737" t="s">
        <v>48</v>
      </c>
      <c r="V4737" t="s">
        <v>49</v>
      </c>
      <c r="W4737" t="s">
        <v>20468</v>
      </c>
      <c r="X4737" s="126">
        <v>21797</v>
      </c>
      <c r="Y4737" t="s">
        <v>5120</v>
      </c>
      <c r="AB4737" t="s">
        <v>38</v>
      </c>
      <c r="AC4737" t="s">
        <v>39</v>
      </c>
      <c r="AD4737" t="s">
        <v>40</v>
      </c>
    </row>
    <row r="4738" spans="1:30" x14ac:dyDescent="0.25">
      <c r="A4738" t="s">
        <v>5121</v>
      </c>
      <c r="B4738" t="s">
        <v>425</v>
      </c>
      <c r="C4738" t="s">
        <v>28</v>
      </c>
      <c r="D4738" t="s">
        <v>29</v>
      </c>
      <c r="E4738" t="s">
        <v>234</v>
      </c>
      <c r="F4738" t="s">
        <v>5055</v>
      </c>
      <c r="G4738" t="s">
        <v>5056</v>
      </c>
      <c r="H4738" t="s">
        <v>6354</v>
      </c>
      <c r="I4738" t="s">
        <v>5057</v>
      </c>
      <c r="J4738" t="s">
        <v>5121</v>
      </c>
      <c r="K4738" t="s">
        <v>31</v>
      </c>
      <c r="L4738" t="s">
        <v>31</v>
      </c>
      <c r="M4738" t="s">
        <v>42</v>
      </c>
      <c r="N4738" t="s">
        <v>43</v>
      </c>
      <c r="O4738" t="s">
        <v>5122</v>
      </c>
      <c r="P4738" t="s">
        <v>115</v>
      </c>
      <c r="Q4738" t="s">
        <v>121</v>
      </c>
      <c r="R4738" t="s">
        <v>962</v>
      </c>
      <c r="S4738" t="str">
        <f t="shared" si="69"/>
        <v>PACORI QUILCA, JULIO CESAR</v>
      </c>
      <c r="T4738" t="s">
        <v>64</v>
      </c>
      <c r="U4738" t="s">
        <v>48</v>
      </c>
      <c r="V4738" t="s">
        <v>49</v>
      </c>
      <c r="W4738" t="s">
        <v>20469</v>
      </c>
      <c r="X4738" s="126">
        <v>25506</v>
      </c>
      <c r="Y4738" t="s">
        <v>5123</v>
      </c>
      <c r="AB4738" t="s">
        <v>38</v>
      </c>
      <c r="AC4738" t="s">
        <v>39</v>
      </c>
      <c r="AD4738" t="s">
        <v>40</v>
      </c>
    </row>
    <row r="4739" spans="1:30" x14ac:dyDescent="0.25">
      <c r="A4739" t="s">
        <v>5124</v>
      </c>
      <c r="B4739" t="s">
        <v>425</v>
      </c>
      <c r="C4739" t="s">
        <v>28</v>
      </c>
      <c r="D4739" t="s">
        <v>29</v>
      </c>
      <c r="E4739" t="s">
        <v>234</v>
      </c>
      <c r="F4739" t="s">
        <v>5055</v>
      </c>
      <c r="G4739" t="s">
        <v>5056</v>
      </c>
      <c r="H4739" t="s">
        <v>6354</v>
      </c>
      <c r="I4739" t="s">
        <v>5057</v>
      </c>
      <c r="J4739" t="s">
        <v>5124</v>
      </c>
      <c r="K4739" t="s">
        <v>31</v>
      </c>
      <c r="L4739" t="s">
        <v>31</v>
      </c>
      <c r="M4739" t="s">
        <v>42</v>
      </c>
      <c r="N4739" t="s">
        <v>43</v>
      </c>
      <c r="O4739" t="s">
        <v>53</v>
      </c>
      <c r="P4739" t="s">
        <v>516</v>
      </c>
      <c r="Q4739" t="s">
        <v>1009</v>
      </c>
      <c r="R4739" t="s">
        <v>5125</v>
      </c>
      <c r="S4739" t="str">
        <f t="shared" si="69"/>
        <v>VILLALTA MOLLEHUANCA, EDMUNDA</v>
      </c>
      <c r="T4739" t="s">
        <v>52</v>
      </c>
      <c r="U4739" t="s">
        <v>48</v>
      </c>
      <c r="V4739" t="s">
        <v>49</v>
      </c>
      <c r="W4739" t="s">
        <v>20470</v>
      </c>
      <c r="X4739" s="126">
        <v>22236</v>
      </c>
      <c r="Y4739" t="s">
        <v>5126</v>
      </c>
      <c r="AB4739" t="s">
        <v>38</v>
      </c>
      <c r="AC4739" t="s">
        <v>39</v>
      </c>
      <c r="AD4739" t="s">
        <v>40</v>
      </c>
    </row>
    <row r="4740" spans="1:30" x14ac:dyDescent="0.25">
      <c r="A4740" t="s">
        <v>5127</v>
      </c>
      <c r="B4740" t="s">
        <v>425</v>
      </c>
      <c r="C4740" t="s">
        <v>28</v>
      </c>
      <c r="D4740" t="s">
        <v>29</v>
      </c>
      <c r="E4740" t="s">
        <v>234</v>
      </c>
      <c r="F4740" t="s">
        <v>5055</v>
      </c>
      <c r="G4740" t="s">
        <v>5056</v>
      </c>
      <c r="H4740" t="s">
        <v>6354</v>
      </c>
      <c r="I4740" t="s">
        <v>5057</v>
      </c>
      <c r="J4740" t="s">
        <v>5127</v>
      </c>
      <c r="K4740" t="s">
        <v>31</v>
      </c>
      <c r="L4740" t="s">
        <v>31</v>
      </c>
      <c r="M4740" t="s">
        <v>42</v>
      </c>
      <c r="N4740" t="s">
        <v>43</v>
      </c>
      <c r="O4740" t="s">
        <v>3694</v>
      </c>
      <c r="P4740" t="s">
        <v>133</v>
      </c>
      <c r="Q4740" t="s">
        <v>107</v>
      </c>
      <c r="R4740" t="s">
        <v>5128</v>
      </c>
      <c r="S4740" t="str">
        <f t="shared" si="69"/>
        <v>CRUZ CAPACOILA, ANDRES ALFREDO</v>
      </c>
      <c r="T4740" t="s">
        <v>64</v>
      </c>
      <c r="U4740" t="s">
        <v>48</v>
      </c>
      <c r="V4740" t="s">
        <v>49</v>
      </c>
      <c r="W4740" t="s">
        <v>20471</v>
      </c>
      <c r="X4740" s="126">
        <v>26041</v>
      </c>
      <c r="Y4740" t="s">
        <v>5129</v>
      </c>
      <c r="AB4740" t="s">
        <v>38</v>
      </c>
      <c r="AC4740" t="s">
        <v>39</v>
      </c>
      <c r="AD4740" t="s">
        <v>40</v>
      </c>
    </row>
    <row r="4741" spans="1:30" x14ac:dyDescent="0.25">
      <c r="A4741" t="s">
        <v>5351</v>
      </c>
      <c r="B4741" t="s">
        <v>425</v>
      </c>
      <c r="C4741" t="s">
        <v>28</v>
      </c>
      <c r="D4741" t="s">
        <v>29</v>
      </c>
      <c r="E4741" t="s">
        <v>234</v>
      </c>
      <c r="F4741" t="s">
        <v>5055</v>
      </c>
      <c r="G4741" t="s">
        <v>5056</v>
      </c>
      <c r="H4741" t="s">
        <v>6354</v>
      </c>
      <c r="I4741" t="s">
        <v>5057</v>
      </c>
      <c r="J4741" t="s">
        <v>5351</v>
      </c>
      <c r="K4741" t="s">
        <v>31</v>
      </c>
      <c r="L4741" t="s">
        <v>31</v>
      </c>
      <c r="M4741" t="s">
        <v>42</v>
      </c>
      <c r="N4741" t="s">
        <v>43</v>
      </c>
      <c r="O4741" t="s">
        <v>5352</v>
      </c>
      <c r="P4741" t="s">
        <v>182</v>
      </c>
      <c r="Q4741" t="s">
        <v>75</v>
      </c>
      <c r="R4741" t="s">
        <v>5353</v>
      </c>
      <c r="S4741" t="str">
        <f t="shared" si="69"/>
        <v>CAHUANA QUISPE, NOEMY</v>
      </c>
      <c r="T4741" t="s">
        <v>64</v>
      </c>
      <c r="U4741" t="s">
        <v>48</v>
      </c>
      <c r="V4741" t="s">
        <v>49</v>
      </c>
      <c r="W4741" t="s">
        <v>20472</v>
      </c>
      <c r="X4741" s="126">
        <v>25413</v>
      </c>
      <c r="Y4741" t="s">
        <v>5354</v>
      </c>
      <c r="AB4741" t="s">
        <v>38</v>
      </c>
      <c r="AC4741" t="s">
        <v>39</v>
      </c>
      <c r="AD4741" t="s">
        <v>40</v>
      </c>
    </row>
    <row r="4742" spans="1:30" x14ac:dyDescent="0.25">
      <c r="A4742" t="s">
        <v>20473</v>
      </c>
      <c r="B4742" t="s">
        <v>425</v>
      </c>
      <c r="C4742" t="s">
        <v>28</v>
      </c>
      <c r="D4742" t="s">
        <v>29</v>
      </c>
      <c r="E4742" t="s">
        <v>234</v>
      </c>
      <c r="F4742" t="s">
        <v>5055</v>
      </c>
      <c r="G4742" t="s">
        <v>5056</v>
      </c>
      <c r="H4742" t="s">
        <v>6354</v>
      </c>
      <c r="I4742" t="s">
        <v>5057</v>
      </c>
      <c r="J4742" t="s">
        <v>20473</v>
      </c>
      <c r="K4742" t="s">
        <v>31</v>
      </c>
      <c r="L4742" t="s">
        <v>31</v>
      </c>
      <c r="M4742" t="s">
        <v>42</v>
      </c>
      <c r="N4742" t="s">
        <v>61</v>
      </c>
      <c r="O4742" t="s">
        <v>18689</v>
      </c>
      <c r="P4742" t="s">
        <v>24323</v>
      </c>
      <c r="Q4742" t="s">
        <v>24324</v>
      </c>
      <c r="R4742" t="s">
        <v>21935</v>
      </c>
      <c r="S4742" s="189" t="s">
        <v>235</v>
      </c>
      <c r="T4742" t="s">
        <v>64</v>
      </c>
      <c r="U4742" t="s">
        <v>6399</v>
      </c>
      <c r="V4742" t="s">
        <v>49</v>
      </c>
      <c r="W4742" t="s">
        <v>24325</v>
      </c>
      <c r="X4742" s="126">
        <v>29557</v>
      </c>
      <c r="Y4742" t="s">
        <v>24326</v>
      </c>
      <c r="Z4742" s="126">
        <v>44256</v>
      </c>
      <c r="AA4742" s="126">
        <v>44561</v>
      </c>
      <c r="AB4742" t="s">
        <v>2185</v>
      </c>
      <c r="AC4742" t="s">
        <v>6628</v>
      </c>
      <c r="AD4742" t="s">
        <v>40</v>
      </c>
    </row>
    <row r="4743" spans="1:30" x14ac:dyDescent="0.25">
      <c r="A4743" t="s">
        <v>20474</v>
      </c>
      <c r="B4743" t="s">
        <v>425</v>
      </c>
      <c r="C4743" t="s">
        <v>28</v>
      </c>
      <c r="D4743" t="s">
        <v>29</v>
      </c>
      <c r="E4743" t="s">
        <v>234</v>
      </c>
      <c r="F4743" t="s">
        <v>5055</v>
      </c>
      <c r="G4743" t="s">
        <v>5056</v>
      </c>
      <c r="H4743" t="s">
        <v>6354</v>
      </c>
      <c r="I4743" t="s">
        <v>5057</v>
      </c>
      <c r="J4743" t="s">
        <v>20474</v>
      </c>
      <c r="K4743" t="s">
        <v>31</v>
      </c>
      <c r="L4743" t="s">
        <v>31</v>
      </c>
      <c r="M4743" t="s">
        <v>42</v>
      </c>
      <c r="N4743" t="s">
        <v>61</v>
      </c>
      <c r="O4743" t="s">
        <v>18689</v>
      </c>
      <c r="P4743" t="s">
        <v>396</v>
      </c>
      <c r="Q4743" t="s">
        <v>105</v>
      </c>
      <c r="R4743" t="s">
        <v>24299</v>
      </c>
      <c r="S4743" s="189" t="s">
        <v>235</v>
      </c>
      <c r="T4743" t="s">
        <v>64</v>
      </c>
      <c r="U4743" t="s">
        <v>2661</v>
      </c>
      <c r="V4743" t="s">
        <v>49</v>
      </c>
      <c r="W4743" t="s">
        <v>24300</v>
      </c>
      <c r="X4743" s="126">
        <v>30853</v>
      </c>
      <c r="Y4743" t="s">
        <v>24301</v>
      </c>
      <c r="Z4743" s="126">
        <v>44256</v>
      </c>
      <c r="AA4743" s="126">
        <v>44561</v>
      </c>
      <c r="AB4743" t="s">
        <v>2185</v>
      </c>
      <c r="AC4743" t="s">
        <v>6628</v>
      </c>
      <c r="AD4743" t="s">
        <v>40</v>
      </c>
    </row>
    <row r="4744" spans="1:30" x14ac:dyDescent="0.25">
      <c r="A4744" t="s">
        <v>20475</v>
      </c>
      <c r="B4744" t="s">
        <v>425</v>
      </c>
      <c r="C4744" t="s">
        <v>28</v>
      </c>
      <c r="D4744" t="s">
        <v>29</v>
      </c>
      <c r="E4744" t="s">
        <v>234</v>
      </c>
      <c r="F4744" t="s">
        <v>5055</v>
      </c>
      <c r="G4744" t="s">
        <v>5056</v>
      </c>
      <c r="H4744" t="s">
        <v>6354</v>
      </c>
      <c r="I4744" t="s">
        <v>5057</v>
      </c>
      <c r="J4744" t="s">
        <v>20475</v>
      </c>
      <c r="K4744" t="s">
        <v>31</v>
      </c>
      <c r="L4744" t="s">
        <v>31</v>
      </c>
      <c r="M4744" t="s">
        <v>42</v>
      </c>
      <c r="N4744" t="s">
        <v>61</v>
      </c>
      <c r="O4744" t="s">
        <v>18689</v>
      </c>
      <c r="P4744" t="s">
        <v>230</v>
      </c>
      <c r="Q4744" t="s">
        <v>68</v>
      </c>
      <c r="R4744" t="s">
        <v>601</v>
      </c>
      <c r="S4744" s="189" t="s">
        <v>235</v>
      </c>
      <c r="T4744" t="s">
        <v>64</v>
      </c>
      <c r="U4744" t="s">
        <v>48</v>
      </c>
      <c r="V4744" t="s">
        <v>49</v>
      </c>
      <c r="W4744" t="s">
        <v>24327</v>
      </c>
      <c r="X4744" s="126">
        <v>30741</v>
      </c>
      <c r="Y4744" t="s">
        <v>24328</v>
      </c>
      <c r="Z4744" s="126">
        <v>44256</v>
      </c>
      <c r="AA4744" s="126">
        <v>44561</v>
      </c>
      <c r="AB4744" t="s">
        <v>2185</v>
      </c>
      <c r="AC4744" t="s">
        <v>6628</v>
      </c>
      <c r="AD4744" t="s">
        <v>40</v>
      </c>
    </row>
    <row r="4745" spans="1:30" x14ac:dyDescent="0.25">
      <c r="A4745" t="s">
        <v>5130</v>
      </c>
      <c r="B4745" t="s">
        <v>425</v>
      </c>
      <c r="C4745" t="s">
        <v>28</v>
      </c>
      <c r="D4745" t="s">
        <v>29</v>
      </c>
      <c r="E4745" t="s">
        <v>234</v>
      </c>
      <c r="F4745" t="s">
        <v>5055</v>
      </c>
      <c r="G4745" t="s">
        <v>5056</v>
      </c>
      <c r="H4745" t="s">
        <v>6354</v>
      </c>
      <c r="I4745" t="s">
        <v>5057</v>
      </c>
      <c r="J4745" t="s">
        <v>5130</v>
      </c>
      <c r="K4745" t="s">
        <v>31</v>
      </c>
      <c r="L4745" t="s">
        <v>77</v>
      </c>
      <c r="M4745" t="s">
        <v>77</v>
      </c>
      <c r="N4745" t="s">
        <v>61</v>
      </c>
      <c r="O4745" t="s">
        <v>5131</v>
      </c>
      <c r="P4745" t="s">
        <v>24329</v>
      </c>
      <c r="Q4745" t="s">
        <v>24330</v>
      </c>
      <c r="R4745" t="s">
        <v>2526</v>
      </c>
      <c r="S4745" s="189" t="s">
        <v>235</v>
      </c>
      <c r="T4745" t="s">
        <v>41</v>
      </c>
      <c r="U4745" t="s">
        <v>48</v>
      </c>
      <c r="V4745" t="s">
        <v>49</v>
      </c>
      <c r="W4745" t="s">
        <v>24331</v>
      </c>
      <c r="X4745" s="126">
        <v>30160</v>
      </c>
      <c r="Y4745" t="s">
        <v>24332</v>
      </c>
      <c r="Z4745" s="126">
        <v>44260</v>
      </c>
      <c r="AA4745" s="126">
        <v>44561</v>
      </c>
      <c r="AB4745" t="s">
        <v>38</v>
      </c>
      <c r="AC4745" t="s">
        <v>80</v>
      </c>
      <c r="AD4745" t="s">
        <v>40</v>
      </c>
    </row>
    <row r="4746" spans="1:30" x14ac:dyDescent="0.25">
      <c r="A4746" t="s">
        <v>5132</v>
      </c>
      <c r="B4746" t="s">
        <v>425</v>
      </c>
      <c r="C4746" t="s">
        <v>28</v>
      </c>
      <c r="D4746" t="s">
        <v>29</v>
      </c>
      <c r="E4746" t="s">
        <v>234</v>
      </c>
      <c r="F4746" t="s">
        <v>5055</v>
      </c>
      <c r="G4746" t="s">
        <v>5056</v>
      </c>
      <c r="H4746" t="s">
        <v>6354</v>
      </c>
      <c r="I4746" t="s">
        <v>5057</v>
      </c>
      <c r="J4746" t="s">
        <v>5132</v>
      </c>
      <c r="K4746" t="s">
        <v>31</v>
      </c>
      <c r="L4746" t="s">
        <v>77</v>
      </c>
      <c r="M4746" t="s">
        <v>77</v>
      </c>
      <c r="N4746" t="s">
        <v>61</v>
      </c>
      <c r="O4746" t="s">
        <v>6515</v>
      </c>
      <c r="P4746" t="s">
        <v>200</v>
      </c>
      <c r="Q4746" t="s">
        <v>230</v>
      </c>
      <c r="R4746" t="s">
        <v>24333</v>
      </c>
      <c r="S4746" s="189" t="s">
        <v>235</v>
      </c>
      <c r="T4746" t="s">
        <v>41</v>
      </c>
      <c r="U4746" t="s">
        <v>48</v>
      </c>
      <c r="V4746" t="s">
        <v>49</v>
      </c>
      <c r="W4746" t="s">
        <v>24334</v>
      </c>
      <c r="X4746" s="126">
        <v>31936</v>
      </c>
      <c r="Y4746" t="s">
        <v>24335</v>
      </c>
      <c r="Z4746" s="126">
        <v>44256</v>
      </c>
      <c r="AA4746" s="126">
        <v>44561</v>
      </c>
      <c r="AB4746" t="s">
        <v>38</v>
      </c>
      <c r="AC4746" t="s">
        <v>80</v>
      </c>
      <c r="AD4746" t="s">
        <v>40</v>
      </c>
    </row>
    <row r="4747" spans="1:30" x14ac:dyDescent="0.25">
      <c r="A4747" t="s">
        <v>5133</v>
      </c>
      <c r="B4747" t="s">
        <v>425</v>
      </c>
      <c r="C4747" t="s">
        <v>28</v>
      </c>
      <c r="D4747" t="s">
        <v>29</v>
      </c>
      <c r="E4747" t="s">
        <v>234</v>
      </c>
      <c r="F4747" t="s">
        <v>5055</v>
      </c>
      <c r="G4747" t="s">
        <v>5056</v>
      </c>
      <c r="H4747" t="s">
        <v>6354</v>
      </c>
      <c r="I4747" t="s">
        <v>5057</v>
      </c>
      <c r="J4747" t="s">
        <v>5133</v>
      </c>
      <c r="K4747" t="s">
        <v>90</v>
      </c>
      <c r="L4747" t="s">
        <v>720</v>
      </c>
      <c r="M4747" t="s">
        <v>767</v>
      </c>
      <c r="N4747" t="s">
        <v>43</v>
      </c>
      <c r="O4747" t="s">
        <v>14554</v>
      </c>
      <c r="P4747" t="s">
        <v>4419</v>
      </c>
      <c r="Q4747" t="s">
        <v>458</v>
      </c>
      <c r="R4747" t="s">
        <v>4420</v>
      </c>
      <c r="S4747" t="str">
        <f t="shared" ref="S4747:S4810" si="70">CONCATENATE(P4747," ",Q4747,","," ",R4747)</f>
        <v>TUNI VALDIVIA, ELIANA CLOTILDE</v>
      </c>
      <c r="T4747" t="s">
        <v>192</v>
      </c>
      <c r="U4747" t="s">
        <v>37</v>
      </c>
      <c r="V4747" t="s">
        <v>49</v>
      </c>
      <c r="W4747" t="s">
        <v>20476</v>
      </c>
      <c r="X4747" s="126">
        <v>26253</v>
      </c>
      <c r="Y4747" t="s">
        <v>14555</v>
      </c>
      <c r="AB4747" t="s">
        <v>38</v>
      </c>
      <c r="AC4747" t="s">
        <v>95</v>
      </c>
      <c r="AD4747" t="s">
        <v>40</v>
      </c>
    </row>
    <row r="4748" spans="1:30" x14ac:dyDescent="0.25">
      <c r="A4748" t="s">
        <v>5136</v>
      </c>
      <c r="B4748" t="s">
        <v>425</v>
      </c>
      <c r="C4748" t="s">
        <v>28</v>
      </c>
      <c r="D4748" t="s">
        <v>29</v>
      </c>
      <c r="E4748" t="s">
        <v>234</v>
      </c>
      <c r="F4748" t="s">
        <v>5055</v>
      </c>
      <c r="G4748" t="s">
        <v>5056</v>
      </c>
      <c r="H4748" t="s">
        <v>6354</v>
      </c>
      <c r="I4748" t="s">
        <v>5057</v>
      </c>
      <c r="J4748" t="s">
        <v>5136</v>
      </c>
      <c r="K4748" t="s">
        <v>90</v>
      </c>
      <c r="L4748" t="s">
        <v>91</v>
      </c>
      <c r="M4748" t="s">
        <v>1213</v>
      </c>
      <c r="N4748" t="s">
        <v>43</v>
      </c>
      <c r="O4748" t="s">
        <v>5137</v>
      </c>
      <c r="P4748" t="s">
        <v>132</v>
      </c>
      <c r="Q4748" t="s">
        <v>4419</v>
      </c>
      <c r="R4748" t="s">
        <v>14438</v>
      </c>
      <c r="S4748" t="str">
        <f t="shared" si="70"/>
        <v>VELASQUEZ TUNI, LORENZO</v>
      </c>
      <c r="T4748" t="s">
        <v>102</v>
      </c>
      <c r="U4748" t="s">
        <v>37</v>
      </c>
      <c r="V4748" t="s">
        <v>49</v>
      </c>
      <c r="W4748" t="s">
        <v>20477</v>
      </c>
      <c r="X4748" s="126">
        <v>25086</v>
      </c>
      <c r="Y4748" t="s">
        <v>14556</v>
      </c>
      <c r="AB4748" t="s">
        <v>38</v>
      </c>
      <c r="AC4748" t="s">
        <v>95</v>
      </c>
      <c r="AD4748" t="s">
        <v>40</v>
      </c>
    </row>
    <row r="4749" spans="1:30" x14ac:dyDescent="0.25">
      <c r="A4749" t="s">
        <v>5138</v>
      </c>
      <c r="B4749" t="s">
        <v>425</v>
      </c>
      <c r="C4749" t="s">
        <v>28</v>
      </c>
      <c r="D4749" t="s">
        <v>29</v>
      </c>
      <c r="E4749" t="s">
        <v>234</v>
      </c>
      <c r="F4749" t="s">
        <v>5055</v>
      </c>
      <c r="G4749" t="s">
        <v>5056</v>
      </c>
      <c r="H4749" t="s">
        <v>6354</v>
      </c>
      <c r="I4749" t="s">
        <v>5057</v>
      </c>
      <c r="J4749" t="s">
        <v>5138</v>
      </c>
      <c r="K4749" t="s">
        <v>90</v>
      </c>
      <c r="L4749" t="s">
        <v>91</v>
      </c>
      <c r="M4749" t="s">
        <v>92</v>
      </c>
      <c r="N4749" t="s">
        <v>43</v>
      </c>
      <c r="O4749" t="s">
        <v>53</v>
      </c>
      <c r="P4749" t="s">
        <v>250</v>
      </c>
      <c r="Q4749" t="s">
        <v>793</v>
      </c>
      <c r="R4749" t="s">
        <v>866</v>
      </c>
      <c r="S4749" t="str">
        <f t="shared" si="70"/>
        <v>MAQUERA ARO, FRANCISCO</v>
      </c>
      <c r="T4749" t="s">
        <v>176</v>
      </c>
      <c r="U4749" t="s">
        <v>37</v>
      </c>
      <c r="V4749" t="s">
        <v>49</v>
      </c>
      <c r="W4749" t="s">
        <v>20478</v>
      </c>
      <c r="X4749" s="126">
        <v>18111</v>
      </c>
      <c r="Y4749" t="s">
        <v>5139</v>
      </c>
      <c r="AB4749" t="s">
        <v>38</v>
      </c>
      <c r="AC4749" t="s">
        <v>95</v>
      </c>
      <c r="AD4749" t="s">
        <v>40</v>
      </c>
    </row>
    <row r="4750" spans="1:30" x14ac:dyDescent="0.25">
      <c r="A4750" t="s">
        <v>5140</v>
      </c>
      <c r="B4750" t="s">
        <v>425</v>
      </c>
      <c r="C4750" t="s">
        <v>28</v>
      </c>
      <c r="D4750" t="s">
        <v>29</v>
      </c>
      <c r="E4750" t="s">
        <v>234</v>
      </c>
      <c r="F4750" t="s">
        <v>5055</v>
      </c>
      <c r="G4750" t="s">
        <v>5056</v>
      </c>
      <c r="H4750" t="s">
        <v>6354</v>
      </c>
      <c r="I4750" t="s">
        <v>5057</v>
      </c>
      <c r="J4750" t="s">
        <v>5140</v>
      </c>
      <c r="K4750" t="s">
        <v>90</v>
      </c>
      <c r="L4750" t="s">
        <v>91</v>
      </c>
      <c r="M4750" t="s">
        <v>92</v>
      </c>
      <c r="N4750" t="s">
        <v>61</v>
      </c>
      <c r="O4750" t="s">
        <v>20479</v>
      </c>
      <c r="P4750" t="s">
        <v>106</v>
      </c>
      <c r="Q4750" t="s">
        <v>152</v>
      </c>
      <c r="R4750" t="s">
        <v>24336</v>
      </c>
      <c r="S4750" s="189" t="s">
        <v>235</v>
      </c>
      <c r="T4750" t="s">
        <v>102</v>
      </c>
      <c r="U4750" t="s">
        <v>37</v>
      </c>
      <c r="V4750" t="s">
        <v>49</v>
      </c>
      <c r="W4750" t="s">
        <v>24337</v>
      </c>
      <c r="X4750" s="126">
        <v>35464</v>
      </c>
      <c r="Y4750" t="s">
        <v>24338</v>
      </c>
      <c r="Z4750" s="126">
        <v>44378</v>
      </c>
      <c r="AA4750" s="126">
        <v>44408</v>
      </c>
      <c r="AB4750" t="s">
        <v>38</v>
      </c>
      <c r="AC4750" t="s">
        <v>95</v>
      </c>
      <c r="AD4750" t="s">
        <v>40</v>
      </c>
    </row>
    <row r="4751" spans="1:30" x14ac:dyDescent="0.25">
      <c r="A4751" t="s">
        <v>5143</v>
      </c>
      <c r="B4751" t="s">
        <v>425</v>
      </c>
      <c r="C4751" t="s">
        <v>28</v>
      </c>
      <c r="D4751" t="s">
        <v>29</v>
      </c>
      <c r="E4751" t="s">
        <v>234</v>
      </c>
      <c r="F4751" t="s">
        <v>5055</v>
      </c>
      <c r="G4751" t="s">
        <v>5056</v>
      </c>
      <c r="H4751" t="s">
        <v>6354</v>
      </c>
      <c r="I4751" t="s">
        <v>5057</v>
      </c>
      <c r="J4751" t="s">
        <v>5143</v>
      </c>
      <c r="K4751" t="s">
        <v>90</v>
      </c>
      <c r="L4751" t="s">
        <v>91</v>
      </c>
      <c r="M4751" t="s">
        <v>364</v>
      </c>
      <c r="N4751" t="s">
        <v>61</v>
      </c>
      <c r="O4751" t="s">
        <v>6516</v>
      </c>
      <c r="P4751" t="s">
        <v>438</v>
      </c>
      <c r="Q4751" t="s">
        <v>58</v>
      </c>
      <c r="R4751" t="s">
        <v>24339</v>
      </c>
      <c r="S4751" s="189" t="s">
        <v>235</v>
      </c>
      <c r="T4751" t="s">
        <v>102</v>
      </c>
      <c r="U4751" t="s">
        <v>37</v>
      </c>
      <c r="V4751" t="s">
        <v>49</v>
      </c>
      <c r="W4751" t="s">
        <v>24340</v>
      </c>
      <c r="X4751" s="126">
        <v>28907</v>
      </c>
      <c r="Y4751" t="s">
        <v>24341</v>
      </c>
      <c r="Z4751" s="126">
        <v>44197</v>
      </c>
      <c r="AA4751" s="126">
        <v>44561</v>
      </c>
      <c r="AB4751" t="s">
        <v>38</v>
      </c>
      <c r="AC4751" t="s">
        <v>95</v>
      </c>
      <c r="AD4751" t="s">
        <v>40</v>
      </c>
    </row>
    <row r="4752" spans="1:30" x14ac:dyDescent="0.25">
      <c r="A4752" t="s">
        <v>20480</v>
      </c>
      <c r="B4752" t="s">
        <v>425</v>
      </c>
      <c r="C4752" t="s">
        <v>28</v>
      </c>
      <c r="D4752" t="s">
        <v>29</v>
      </c>
      <c r="E4752" t="s">
        <v>234</v>
      </c>
      <c r="F4752" t="s">
        <v>5055</v>
      </c>
      <c r="G4752" t="s">
        <v>5056</v>
      </c>
      <c r="H4752" t="s">
        <v>6354</v>
      </c>
      <c r="I4752" t="s">
        <v>5057</v>
      </c>
      <c r="J4752" t="s">
        <v>20480</v>
      </c>
      <c r="K4752" t="s">
        <v>773</v>
      </c>
      <c r="L4752" t="s">
        <v>6405</v>
      </c>
      <c r="M4752" t="s">
        <v>16104</v>
      </c>
      <c r="N4752" t="s">
        <v>61</v>
      </c>
      <c r="O4752" t="s">
        <v>16095</v>
      </c>
      <c r="P4752" t="s">
        <v>476</v>
      </c>
      <c r="Q4752" t="s">
        <v>4543</v>
      </c>
      <c r="R4752" t="s">
        <v>24342</v>
      </c>
      <c r="S4752" s="189" t="s">
        <v>235</v>
      </c>
      <c r="T4752" t="s">
        <v>775</v>
      </c>
      <c r="U4752" t="s">
        <v>776</v>
      </c>
      <c r="V4752" t="s">
        <v>49</v>
      </c>
      <c r="W4752" t="s">
        <v>24343</v>
      </c>
      <c r="X4752" s="126">
        <v>25348</v>
      </c>
      <c r="Y4752" t="s">
        <v>258</v>
      </c>
      <c r="Z4752" s="126">
        <v>44197</v>
      </c>
      <c r="AA4752" s="126">
        <v>44561</v>
      </c>
      <c r="AB4752" t="s">
        <v>119</v>
      </c>
      <c r="AC4752" t="s">
        <v>777</v>
      </c>
      <c r="AD4752" t="s">
        <v>40</v>
      </c>
    </row>
    <row r="4753" spans="1:30" x14ac:dyDescent="0.25">
      <c r="A4753" t="s">
        <v>20481</v>
      </c>
      <c r="B4753" t="s">
        <v>425</v>
      </c>
      <c r="C4753" t="s">
        <v>28</v>
      </c>
      <c r="D4753" t="s">
        <v>29</v>
      </c>
      <c r="E4753" t="s">
        <v>234</v>
      </c>
      <c r="F4753" t="s">
        <v>5055</v>
      </c>
      <c r="G4753" t="s">
        <v>5056</v>
      </c>
      <c r="H4753" t="s">
        <v>6354</v>
      </c>
      <c r="I4753" t="s">
        <v>5057</v>
      </c>
      <c r="J4753" t="s">
        <v>20481</v>
      </c>
      <c r="K4753" t="s">
        <v>773</v>
      </c>
      <c r="L4753" t="s">
        <v>6405</v>
      </c>
      <c r="M4753" t="s">
        <v>16109</v>
      </c>
      <c r="N4753" t="s">
        <v>61</v>
      </c>
      <c r="O4753" t="s">
        <v>16110</v>
      </c>
      <c r="P4753" t="s">
        <v>159</v>
      </c>
      <c r="Q4753" t="s">
        <v>97</v>
      </c>
      <c r="R4753" t="s">
        <v>399</v>
      </c>
      <c r="S4753" s="189" t="s">
        <v>235</v>
      </c>
      <c r="T4753" t="s">
        <v>775</v>
      </c>
      <c r="U4753" t="s">
        <v>776</v>
      </c>
      <c r="V4753" t="s">
        <v>49</v>
      </c>
      <c r="W4753" t="s">
        <v>24344</v>
      </c>
      <c r="X4753" s="126">
        <v>33004</v>
      </c>
      <c r="Y4753" t="s">
        <v>24345</v>
      </c>
      <c r="Z4753" s="126">
        <v>44409</v>
      </c>
      <c r="AA4753" s="126">
        <v>44561</v>
      </c>
      <c r="AB4753" t="s">
        <v>119</v>
      </c>
      <c r="AC4753" t="s">
        <v>777</v>
      </c>
      <c r="AD4753" t="s">
        <v>40</v>
      </c>
    </row>
    <row r="4754" spans="1:30" x14ac:dyDescent="0.25">
      <c r="A4754" t="s">
        <v>20482</v>
      </c>
      <c r="B4754" t="s">
        <v>425</v>
      </c>
      <c r="C4754" t="s">
        <v>28</v>
      </c>
      <c r="D4754" t="s">
        <v>29</v>
      </c>
      <c r="E4754" t="s">
        <v>234</v>
      </c>
      <c r="F4754" t="s">
        <v>5055</v>
      </c>
      <c r="G4754" t="s">
        <v>5056</v>
      </c>
      <c r="H4754" t="s">
        <v>6354</v>
      </c>
      <c r="I4754" t="s">
        <v>5057</v>
      </c>
      <c r="J4754" t="s">
        <v>20482</v>
      </c>
      <c r="K4754" t="s">
        <v>773</v>
      </c>
      <c r="L4754" t="s">
        <v>6405</v>
      </c>
      <c r="M4754" t="s">
        <v>16113</v>
      </c>
      <c r="N4754" t="s">
        <v>61</v>
      </c>
      <c r="O4754" t="s">
        <v>16110</v>
      </c>
      <c r="P4754" t="s">
        <v>655</v>
      </c>
      <c r="Q4754" t="s">
        <v>379</v>
      </c>
      <c r="R4754" t="s">
        <v>24346</v>
      </c>
      <c r="S4754" s="189" t="s">
        <v>235</v>
      </c>
      <c r="T4754" t="s">
        <v>775</v>
      </c>
      <c r="U4754" t="s">
        <v>776</v>
      </c>
      <c r="V4754" t="s">
        <v>49</v>
      </c>
      <c r="W4754" t="s">
        <v>24347</v>
      </c>
      <c r="X4754" s="126">
        <v>33815</v>
      </c>
      <c r="Y4754" t="s">
        <v>258</v>
      </c>
      <c r="Z4754" s="126">
        <v>44256</v>
      </c>
      <c r="AA4754" s="126">
        <v>44561</v>
      </c>
      <c r="AB4754" t="s">
        <v>119</v>
      </c>
      <c r="AC4754" t="s">
        <v>777</v>
      </c>
      <c r="AD4754" t="s">
        <v>40</v>
      </c>
    </row>
    <row r="4755" spans="1:30" x14ac:dyDescent="0.25">
      <c r="A4755" t="s">
        <v>5146</v>
      </c>
      <c r="B4755" t="s">
        <v>451</v>
      </c>
      <c r="C4755" t="s">
        <v>28</v>
      </c>
      <c r="D4755" t="s">
        <v>29</v>
      </c>
      <c r="E4755" t="s">
        <v>452</v>
      </c>
      <c r="F4755" t="s">
        <v>5144</v>
      </c>
      <c r="G4755" t="s">
        <v>5145</v>
      </c>
      <c r="H4755" t="s">
        <v>6354</v>
      </c>
      <c r="I4755" t="s">
        <v>6145</v>
      </c>
      <c r="J4755" t="s">
        <v>5146</v>
      </c>
      <c r="K4755" t="s">
        <v>31</v>
      </c>
      <c r="L4755" t="s">
        <v>32</v>
      </c>
      <c r="M4755" t="s">
        <v>33</v>
      </c>
      <c r="N4755" t="s">
        <v>34</v>
      </c>
      <c r="O4755" t="s">
        <v>1087</v>
      </c>
      <c r="P4755" t="s">
        <v>585</v>
      </c>
      <c r="Q4755" t="s">
        <v>273</v>
      </c>
      <c r="R4755" t="s">
        <v>515</v>
      </c>
      <c r="S4755" t="str">
        <f t="shared" si="70"/>
        <v>CARRERA CUTIPA, EFRAIN</v>
      </c>
      <c r="T4755" t="s">
        <v>36</v>
      </c>
      <c r="U4755" t="s">
        <v>37</v>
      </c>
      <c r="V4755" t="s">
        <v>162</v>
      </c>
      <c r="W4755" t="s">
        <v>20483</v>
      </c>
      <c r="X4755" s="126">
        <v>26599</v>
      </c>
      <c r="Y4755" t="s">
        <v>5147</v>
      </c>
      <c r="Z4755" s="126">
        <v>44240</v>
      </c>
      <c r="AB4755" t="s">
        <v>38</v>
      </c>
      <c r="AC4755" t="s">
        <v>39</v>
      </c>
      <c r="AD4755" t="s">
        <v>40</v>
      </c>
    </row>
    <row r="4756" spans="1:30" x14ac:dyDescent="0.25">
      <c r="A4756" t="s">
        <v>5148</v>
      </c>
      <c r="B4756" t="s">
        <v>451</v>
      </c>
      <c r="C4756" t="s">
        <v>28</v>
      </c>
      <c r="D4756" t="s">
        <v>29</v>
      </c>
      <c r="E4756" t="s">
        <v>452</v>
      </c>
      <c r="F4756" t="s">
        <v>5144</v>
      </c>
      <c r="G4756" t="s">
        <v>5145</v>
      </c>
      <c r="H4756" t="s">
        <v>6354</v>
      </c>
      <c r="I4756" t="s">
        <v>6145</v>
      </c>
      <c r="J4756" t="s">
        <v>5148</v>
      </c>
      <c r="K4756" t="s">
        <v>31</v>
      </c>
      <c r="L4756" t="s">
        <v>31</v>
      </c>
      <c r="M4756" t="s">
        <v>42</v>
      </c>
      <c r="N4756" t="s">
        <v>43</v>
      </c>
      <c r="O4756" t="s">
        <v>504</v>
      </c>
      <c r="P4756" t="s">
        <v>158</v>
      </c>
      <c r="Q4756" t="s">
        <v>693</v>
      </c>
      <c r="R4756" t="s">
        <v>869</v>
      </c>
      <c r="S4756" t="str">
        <f t="shared" si="70"/>
        <v>GOMEZ ARI, EULOGIO</v>
      </c>
      <c r="T4756" t="s">
        <v>47</v>
      </c>
      <c r="U4756" t="s">
        <v>48</v>
      </c>
      <c r="V4756" t="s">
        <v>49</v>
      </c>
      <c r="W4756" t="s">
        <v>20484</v>
      </c>
      <c r="X4756" s="126">
        <v>21620</v>
      </c>
      <c r="Y4756" t="s">
        <v>6518</v>
      </c>
      <c r="AB4756" t="s">
        <v>38</v>
      </c>
      <c r="AC4756" t="s">
        <v>39</v>
      </c>
      <c r="AD4756" t="s">
        <v>40</v>
      </c>
    </row>
    <row r="4757" spans="1:30" x14ac:dyDescent="0.25">
      <c r="A4757" t="s">
        <v>5149</v>
      </c>
      <c r="B4757" t="s">
        <v>451</v>
      </c>
      <c r="C4757" t="s">
        <v>28</v>
      </c>
      <c r="D4757" t="s">
        <v>29</v>
      </c>
      <c r="E4757" t="s">
        <v>452</v>
      </c>
      <c r="F4757" t="s">
        <v>5144</v>
      </c>
      <c r="G4757" t="s">
        <v>5145</v>
      </c>
      <c r="H4757" t="s">
        <v>6354</v>
      </c>
      <c r="I4757" t="s">
        <v>6145</v>
      </c>
      <c r="J4757" t="s">
        <v>5149</v>
      </c>
      <c r="K4757" t="s">
        <v>31</v>
      </c>
      <c r="L4757" t="s">
        <v>31</v>
      </c>
      <c r="M4757" t="s">
        <v>42</v>
      </c>
      <c r="N4757" t="s">
        <v>43</v>
      </c>
      <c r="O4757" t="s">
        <v>5150</v>
      </c>
      <c r="P4757" t="s">
        <v>374</v>
      </c>
      <c r="Q4757" t="s">
        <v>75</v>
      </c>
      <c r="R4757" t="s">
        <v>913</v>
      </c>
      <c r="S4757" t="str">
        <f t="shared" si="70"/>
        <v>COAPAZA QUISPE, GENOVEVA</v>
      </c>
      <c r="T4757" t="s">
        <v>47</v>
      </c>
      <c r="U4757" t="s">
        <v>48</v>
      </c>
      <c r="V4757" t="s">
        <v>49</v>
      </c>
      <c r="W4757" t="s">
        <v>20485</v>
      </c>
      <c r="X4757" s="126">
        <v>23273</v>
      </c>
      <c r="Y4757" t="s">
        <v>5151</v>
      </c>
      <c r="AB4757" t="s">
        <v>38</v>
      </c>
      <c r="AC4757" t="s">
        <v>39</v>
      </c>
      <c r="AD4757" t="s">
        <v>40</v>
      </c>
    </row>
    <row r="4758" spans="1:30" x14ac:dyDescent="0.25">
      <c r="A4758" t="s">
        <v>5152</v>
      </c>
      <c r="B4758" t="s">
        <v>451</v>
      </c>
      <c r="C4758" t="s">
        <v>28</v>
      </c>
      <c r="D4758" t="s">
        <v>29</v>
      </c>
      <c r="E4758" t="s">
        <v>452</v>
      </c>
      <c r="F4758" t="s">
        <v>5144</v>
      </c>
      <c r="G4758" t="s">
        <v>5145</v>
      </c>
      <c r="H4758" t="s">
        <v>6354</v>
      </c>
      <c r="I4758" t="s">
        <v>6145</v>
      </c>
      <c r="J4758" t="s">
        <v>5152</v>
      </c>
      <c r="K4758" t="s">
        <v>31</v>
      </c>
      <c r="L4758" t="s">
        <v>31</v>
      </c>
      <c r="M4758" t="s">
        <v>42</v>
      </c>
      <c r="N4758" t="s">
        <v>43</v>
      </c>
      <c r="O4758" t="s">
        <v>53</v>
      </c>
      <c r="P4758" t="s">
        <v>76</v>
      </c>
      <c r="Q4758" t="s">
        <v>168</v>
      </c>
      <c r="R4758" t="s">
        <v>210</v>
      </c>
      <c r="S4758" t="str">
        <f t="shared" si="70"/>
        <v>CONDORI ORTEGA, SUSANA</v>
      </c>
      <c r="T4758" t="s">
        <v>52</v>
      </c>
      <c r="U4758" t="s">
        <v>48</v>
      </c>
      <c r="V4758" t="s">
        <v>49</v>
      </c>
      <c r="W4758" t="s">
        <v>20486</v>
      </c>
      <c r="X4758" s="126">
        <v>24735</v>
      </c>
      <c r="Y4758" t="s">
        <v>5153</v>
      </c>
      <c r="AB4758" t="s">
        <v>38</v>
      </c>
      <c r="AC4758" t="s">
        <v>39</v>
      </c>
      <c r="AD4758" t="s">
        <v>40</v>
      </c>
    </row>
    <row r="4759" spans="1:30" x14ac:dyDescent="0.25">
      <c r="A4759" t="s">
        <v>5154</v>
      </c>
      <c r="B4759" t="s">
        <v>451</v>
      </c>
      <c r="C4759" t="s">
        <v>28</v>
      </c>
      <c r="D4759" t="s">
        <v>29</v>
      </c>
      <c r="E4759" t="s">
        <v>452</v>
      </c>
      <c r="F4759" t="s">
        <v>5144</v>
      </c>
      <c r="G4759" t="s">
        <v>5145</v>
      </c>
      <c r="H4759" t="s">
        <v>6354</v>
      </c>
      <c r="I4759" t="s">
        <v>6145</v>
      </c>
      <c r="J4759" t="s">
        <v>5154</v>
      </c>
      <c r="K4759" t="s">
        <v>31</v>
      </c>
      <c r="L4759" t="s">
        <v>31</v>
      </c>
      <c r="M4759" t="s">
        <v>42</v>
      </c>
      <c r="N4759" t="s">
        <v>61</v>
      </c>
      <c r="O4759" t="s">
        <v>20487</v>
      </c>
      <c r="P4759" t="s">
        <v>456</v>
      </c>
      <c r="Q4759" t="s">
        <v>193</v>
      </c>
      <c r="R4759" t="s">
        <v>24348</v>
      </c>
      <c r="S4759" s="189" t="s">
        <v>235</v>
      </c>
      <c r="T4759" t="s">
        <v>64</v>
      </c>
      <c r="U4759" t="s">
        <v>48</v>
      </c>
      <c r="V4759" t="s">
        <v>49</v>
      </c>
      <c r="W4759" t="s">
        <v>24349</v>
      </c>
      <c r="X4759" s="126">
        <v>26158</v>
      </c>
      <c r="Y4759" t="s">
        <v>24350</v>
      </c>
      <c r="Z4759" s="126">
        <v>44393</v>
      </c>
      <c r="AA4759" s="126">
        <v>44561</v>
      </c>
      <c r="AB4759" t="s">
        <v>38</v>
      </c>
      <c r="AC4759" t="s">
        <v>6628</v>
      </c>
      <c r="AD4759" t="s">
        <v>40</v>
      </c>
    </row>
    <row r="4760" spans="1:30" x14ac:dyDescent="0.25">
      <c r="A4760" t="s">
        <v>5155</v>
      </c>
      <c r="B4760" t="s">
        <v>451</v>
      </c>
      <c r="C4760" t="s">
        <v>28</v>
      </c>
      <c r="D4760" t="s">
        <v>29</v>
      </c>
      <c r="E4760" t="s">
        <v>452</v>
      </c>
      <c r="F4760" t="s">
        <v>5144</v>
      </c>
      <c r="G4760" t="s">
        <v>5145</v>
      </c>
      <c r="H4760" t="s">
        <v>6354</v>
      </c>
      <c r="I4760" t="s">
        <v>6145</v>
      </c>
      <c r="J4760" t="s">
        <v>5155</v>
      </c>
      <c r="K4760" t="s">
        <v>31</v>
      </c>
      <c r="L4760" t="s">
        <v>31</v>
      </c>
      <c r="M4760" t="s">
        <v>42</v>
      </c>
      <c r="N4760" t="s">
        <v>43</v>
      </c>
      <c r="O4760" t="s">
        <v>5156</v>
      </c>
      <c r="P4760" t="s">
        <v>295</v>
      </c>
      <c r="Q4760" t="s">
        <v>745</v>
      </c>
      <c r="R4760" t="s">
        <v>5157</v>
      </c>
      <c r="S4760" t="str">
        <f t="shared" si="70"/>
        <v>ZEA HUMPIRE, DARIO PAULINO</v>
      </c>
      <c r="T4760" t="s">
        <v>52</v>
      </c>
      <c r="U4760" t="s">
        <v>48</v>
      </c>
      <c r="V4760" t="s">
        <v>49</v>
      </c>
      <c r="W4760" t="s">
        <v>20488</v>
      </c>
      <c r="X4760" s="126">
        <v>21903</v>
      </c>
      <c r="Y4760" t="s">
        <v>5158</v>
      </c>
      <c r="AB4760" t="s">
        <v>38</v>
      </c>
      <c r="AC4760" t="s">
        <v>39</v>
      </c>
      <c r="AD4760" t="s">
        <v>40</v>
      </c>
    </row>
    <row r="4761" spans="1:30" x14ac:dyDescent="0.25">
      <c r="A4761" t="s">
        <v>5159</v>
      </c>
      <c r="B4761" t="s">
        <v>451</v>
      </c>
      <c r="C4761" t="s">
        <v>28</v>
      </c>
      <c r="D4761" t="s">
        <v>29</v>
      </c>
      <c r="E4761" t="s">
        <v>452</v>
      </c>
      <c r="F4761" t="s">
        <v>5144</v>
      </c>
      <c r="G4761" t="s">
        <v>5145</v>
      </c>
      <c r="H4761" t="s">
        <v>6354</v>
      </c>
      <c r="I4761" t="s">
        <v>6145</v>
      </c>
      <c r="J4761" t="s">
        <v>5159</v>
      </c>
      <c r="K4761" t="s">
        <v>31</v>
      </c>
      <c r="L4761" t="s">
        <v>31</v>
      </c>
      <c r="M4761" t="s">
        <v>42</v>
      </c>
      <c r="N4761" t="s">
        <v>43</v>
      </c>
      <c r="O4761" t="s">
        <v>5160</v>
      </c>
      <c r="P4761" t="s">
        <v>58</v>
      </c>
      <c r="Q4761" t="s">
        <v>307</v>
      </c>
      <c r="R4761" t="s">
        <v>5161</v>
      </c>
      <c r="S4761" t="str">
        <f t="shared" si="70"/>
        <v>VILCA LLANOS, JOSE AURELIO</v>
      </c>
      <c r="T4761" t="s">
        <v>47</v>
      </c>
      <c r="U4761" t="s">
        <v>48</v>
      </c>
      <c r="V4761" t="s">
        <v>49</v>
      </c>
      <c r="W4761" t="s">
        <v>20489</v>
      </c>
      <c r="X4761" s="126">
        <v>25471</v>
      </c>
      <c r="Y4761" t="s">
        <v>5162</v>
      </c>
      <c r="AB4761" t="s">
        <v>38</v>
      </c>
      <c r="AC4761" t="s">
        <v>39</v>
      </c>
      <c r="AD4761" t="s">
        <v>40</v>
      </c>
    </row>
    <row r="4762" spans="1:30" x14ac:dyDescent="0.25">
      <c r="A4762" t="s">
        <v>5163</v>
      </c>
      <c r="B4762" t="s">
        <v>451</v>
      </c>
      <c r="C4762" t="s">
        <v>28</v>
      </c>
      <c r="D4762" t="s">
        <v>29</v>
      </c>
      <c r="E4762" t="s">
        <v>452</v>
      </c>
      <c r="F4762" t="s">
        <v>5144</v>
      </c>
      <c r="G4762" t="s">
        <v>5145</v>
      </c>
      <c r="H4762" t="s">
        <v>6354</v>
      </c>
      <c r="I4762" t="s">
        <v>6145</v>
      </c>
      <c r="J4762" t="s">
        <v>5163</v>
      </c>
      <c r="K4762" t="s">
        <v>31</v>
      </c>
      <c r="L4762" t="s">
        <v>31</v>
      </c>
      <c r="M4762" t="s">
        <v>42</v>
      </c>
      <c r="N4762" t="s">
        <v>43</v>
      </c>
      <c r="O4762" t="s">
        <v>5164</v>
      </c>
      <c r="P4762" t="s">
        <v>60</v>
      </c>
      <c r="Q4762" t="s">
        <v>752</v>
      </c>
      <c r="R4762" t="s">
        <v>6519</v>
      </c>
      <c r="S4762" t="str">
        <f t="shared" si="70"/>
        <v>GALLEGOS TISNADO, MIDWUARD GABRIEL</v>
      </c>
      <c r="T4762" t="s">
        <v>52</v>
      </c>
      <c r="U4762" t="s">
        <v>48</v>
      </c>
      <c r="V4762" t="s">
        <v>49</v>
      </c>
      <c r="W4762" t="s">
        <v>20490</v>
      </c>
      <c r="X4762" s="126">
        <v>29644</v>
      </c>
      <c r="Y4762" t="s">
        <v>5165</v>
      </c>
      <c r="AB4762" t="s">
        <v>38</v>
      </c>
      <c r="AC4762" t="s">
        <v>39</v>
      </c>
      <c r="AD4762" t="s">
        <v>40</v>
      </c>
    </row>
    <row r="4763" spans="1:30" x14ac:dyDescent="0.25">
      <c r="A4763" t="s">
        <v>5166</v>
      </c>
      <c r="B4763" t="s">
        <v>451</v>
      </c>
      <c r="C4763" t="s">
        <v>28</v>
      </c>
      <c r="D4763" t="s">
        <v>29</v>
      </c>
      <c r="E4763" t="s">
        <v>452</v>
      </c>
      <c r="F4763" t="s">
        <v>5144</v>
      </c>
      <c r="G4763" t="s">
        <v>5145</v>
      </c>
      <c r="H4763" t="s">
        <v>6354</v>
      </c>
      <c r="I4763" t="s">
        <v>6145</v>
      </c>
      <c r="J4763" t="s">
        <v>5166</v>
      </c>
      <c r="K4763" t="s">
        <v>90</v>
      </c>
      <c r="L4763" t="s">
        <v>91</v>
      </c>
      <c r="M4763" t="s">
        <v>364</v>
      </c>
      <c r="N4763" t="s">
        <v>61</v>
      </c>
      <c r="O4763" t="s">
        <v>5167</v>
      </c>
      <c r="P4763" t="s">
        <v>24351</v>
      </c>
      <c r="Q4763" t="s">
        <v>150</v>
      </c>
      <c r="R4763" t="s">
        <v>13514</v>
      </c>
      <c r="S4763" s="189" t="s">
        <v>235</v>
      </c>
      <c r="T4763" t="s">
        <v>102</v>
      </c>
      <c r="U4763" t="s">
        <v>37</v>
      </c>
      <c r="V4763" t="s">
        <v>49</v>
      </c>
      <c r="W4763" t="s">
        <v>24352</v>
      </c>
      <c r="X4763" s="126">
        <v>24415</v>
      </c>
      <c r="Y4763" t="s">
        <v>24353</v>
      </c>
      <c r="Z4763" s="126">
        <v>44197</v>
      </c>
      <c r="AA4763" s="126">
        <v>44561</v>
      </c>
      <c r="AB4763" t="s">
        <v>38</v>
      </c>
      <c r="AC4763" t="s">
        <v>95</v>
      </c>
      <c r="AD4763" t="s">
        <v>40</v>
      </c>
    </row>
    <row r="4764" spans="1:30" x14ac:dyDescent="0.25">
      <c r="A4764" t="s">
        <v>5171</v>
      </c>
      <c r="B4764" t="s">
        <v>433</v>
      </c>
      <c r="C4764" t="s">
        <v>28</v>
      </c>
      <c r="D4764" t="s">
        <v>29</v>
      </c>
      <c r="E4764" t="s">
        <v>369</v>
      </c>
      <c r="F4764" t="s">
        <v>5168</v>
      </c>
      <c r="G4764" t="s">
        <v>5169</v>
      </c>
      <c r="H4764" t="s">
        <v>6354</v>
      </c>
      <c r="I4764" t="s">
        <v>5170</v>
      </c>
      <c r="J4764" t="s">
        <v>5171</v>
      </c>
      <c r="K4764" t="s">
        <v>31</v>
      </c>
      <c r="L4764" t="s">
        <v>32</v>
      </c>
      <c r="M4764" t="s">
        <v>33</v>
      </c>
      <c r="N4764" t="s">
        <v>34</v>
      </c>
      <c r="O4764" t="s">
        <v>6583</v>
      </c>
      <c r="P4764" t="s">
        <v>67</v>
      </c>
      <c r="Q4764" t="s">
        <v>4965</v>
      </c>
      <c r="R4764" t="s">
        <v>4966</v>
      </c>
      <c r="S4764" t="str">
        <f t="shared" si="70"/>
        <v>CHOQUE PALLI, FLORENTINO MARIO</v>
      </c>
      <c r="T4764" t="s">
        <v>47</v>
      </c>
      <c r="U4764" t="s">
        <v>37</v>
      </c>
      <c r="V4764" t="s">
        <v>6613</v>
      </c>
      <c r="W4764" t="s">
        <v>20491</v>
      </c>
      <c r="X4764" s="126">
        <v>25138</v>
      </c>
      <c r="Y4764" t="s">
        <v>4967</v>
      </c>
      <c r="Z4764" s="126">
        <v>43525</v>
      </c>
      <c r="AA4764" s="126">
        <v>44985</v>
      </c>
      <c r="AB4764" t="s">
        <v>38</v>
      </c>
      <c r="AC4764" t="s">
        <v>39</v>
      </c>
      <c r="AD4764" t="s">
        <v>40</v>
      </c>
    </row>
    <row r="4765" spans="1:30" x14ac:dyDescent="0.25">
      <c r="A4765" t="s">
        <v>5424</v>
      </c>
      <c r="B4765" t="s">
        <v>433</v>
      </c>
      <c r="C4765" t="s">
        <v>28</v>
      </c>
      <c r="D4765" t="s">
        <v>29</v>
      </c>
      <c r="E4765" t="s">
        <v>369</v>
      </c>
      <c r="F4765" t="s">
        <v>5168</v>
      </c>
      <c r="G4765" t="s">
        <v>5169</v>
      </c>
      <c r="H4765" t="s">
        <v>6354</v>
      </c>
      <c r="I4765" t="s">
        <v>5170</v>
      </c>
      <c r="J4765" t="s">
        <v>5424</v>
      </c>
      <c r="K4765" t="s">
        <v>31</v>
      </c>
      <c r="L4765" t="s">
        <v>31</v>
      </c>
      <c r="M4765" t="s">
        <v>42</v>
      </c>
      <c r="N4765" t="s">
        <v>43</v>
      </c>
      <c r="O4765" t="s">
        <v>15848</v>
      </c>
      <c r="P4765" t="s">
        <v>75</v>
      </c>
      <c r="Q4765" t="s">
        <v>1029</v>
      </c>
      <c r="R4765" t="s">
        <v>6521</v>
      </c>
      <c r="S4765" t="str">
        <f t="shared" si="70"/>
        <v>QUISPE ARIZACA, ZENON</v>
      </c>
      <c r="T4765" t="s">
        <v>47</v>
      </c>
      <c r="U4765" t="s">
        <v>48</v>
      </c>
      <c r="V4765" t="s">
        <v>49</v>
      </c>
      <c r="W4765" t="s">
        <v>20492</v>
      </c>
      <c r="X4765" s="126">
        <v>26028</v>
      </c>
      <c r="Y4765" t="s">
        <v>20493</v>
      </c>
      <c r="Z4765" s="126">
        <v>44256</v>
      </c>
      <c r="AB4765" t="s">
        <v>38</v>
      </c>
      <c r="AC4765" t="s">
        <v>39</v>
      </c>
      <c r="AD4765" t="s">
        <v>40</v>
      </c>
    </row>
    <row r="4766" spans="1:30" x14ac:dyDescent="0.25">
      <c r="B4766" t="s">
        <v>433</v>
      </c>
      <c r="C4766" t="s">
        <v>28</v>
      </c>
      <c r="D4766" t="s">
        <v>29</v>
      </c>
      <c r="E4766" t="s">
        <v>369</v>
      </c>
      <c r="F4766" t="s">
        <v>5168</v>
      </c>
      <c r="G4766" t="s">
        <v>5169</v>
      </c>
      <c r="H4766" t="s">
        <v>6354</v>
      </c>
      <c r="I4766" t="s">
        <v>5170</v>
      </c>
      <c r="J4766" t="s">
        <v>5172</v>
      </c>
      <c r="K4766" t="s">
        <v>31</v>
      </c>
      <c r="L4766" t="s">
        <v>31</v>
      </c>
      <c r="M4766" t="s">
        <v>42</v>
      </c>
      <c r="N4766" t="s">
        <v>61</v>
      </c>
      <c r="O4766" t="s">
        <v>20494</v>
      </c>
      <c r="P4766" t="s">
        <v>24354</v>
      </c>
      <c r="Q4766" t="s">
        <v>298</v>
      </c>
      <c r="R4766" t="s">
        <v>24355</v>
      </c>
      <c r="S4766" s="189" t="s">
        <v>235</v>
      </c>
      <c r="T4766" t="s">
        <v>64</v>
      </c>
      <c r="U4766" t="s">
        <v>784</v>
      </c>
      <c r="V4766" t="s">
        <v>49</v>
      </c>
      <c r="W4766" t="s">
        <v>24356</v>
      </c>
      <c r="X4766" s="126">
        <v>28271</v>
      </c>
      <c r="Y4766" t="s">
        <v>24357</v>
      </c>
      <c r="Z4766" s="126">
        <v>44256</v>
      </c>
      <c r="AA4766" s="126">
        <v>44561</v>
      </c>
      <c r="AB4766" t="s">
        <v>302</v>
      </c>
      <c r="AC4766" t="s">
        <v>6628</v>
      </c>
      <c r="AD4766" t="s">
        <v>40</v>
      </c>
    </row>
    <row r="4767" spans="1:30" x14ac:dyDescent="0.25">
      <c r="A4767" t="s">
        <v>5172</v>
      </c>
      <c r="B4767" t="s">
        <v>433</v>
      </c>
      <c r="C4767" t="s">
        <v>28</v>
      </c>
      <c r="D4767" t="s">
        <v>29</v>
      </c>
      <c r="E4767" t="s">
        <v>369</v>
      </c>
      <c r="F4767" t="s">
        <v>5168</v>
      </c>
      <c r="G4767" t="s">
        <v>5169</v>
      </c>
      <c r="H4767" t="s">
        <v>6354</v>
      </c>
      <c r="I4767" t="s">
        <v>5170</v>
      </c>
      <c r="J4767" t="s">
        <v>5172</v>
      </c>
      <c r="K4767" t="s">
        <v>31</v>
      </c>
      <c r="L4767" t="s">
        <v>31</v>
      </c>
      <c r="M4767" t="s">
        <v>2549</v>
      </c>
      <c r="N4767" t="s">
        <v>43</v>
      </c>
      <c r="O4767" t="s">
        <v>5173</v>
      </c>
      <c r="P4767" t="s">
        <v>350</v>
      </c>
      <c r="Q4767" t="s">
        <v>442</v>
      </c>
      <c r="R4767" t="s">
        <v>5174</v>
      </c>
      <c r="S4767" t="str">
        <f t="shared" si="70"/>
        <v>FRISANCHO AGUIRRE, VILMA JUDITH</v>
      </c>
      <c r="T4767" t="s">
        <v>59</v>
      </c>
      <c r="U4767" t="s">
        <v>48</v>
      </c>
      <c r="V4767" t="s">
        <v>2550</v>
      </c>
      <c r="W4767" t="s">
        <v>20495</v>
      </c>
      <c r="X4767" s="126">
        <v>22622</v>
      </c>
      <c r="Y4767" t="s">
        <v>5175</v>
      </c>
      <c r="Z4767" s="126">
        <v>44256</v>
      </c>
      <c r="AA4767" s="126">
        <v>44561</v>
      </c>
      <c r="AB4767" t="s">
        <v>38</v>
      </c>
      <c r="AC4767" t="s">
        <v>39</v>
      </c>
      <c r="AD4767" t="s">
        <v>40</v>
      </c>
    </row>
    <row r="4768" spans="1:30" x14ac:dyDescent="0.25">
      <c r="A4768" t="s">
        <v>5176</v>
      </c>
      <c r="B4768" t="s">
        <v>433</v>
      </c>
      <c r="C4768" t="s">
        <v>28</v>
      </c>
      <c r="D4768" t="s">
        <v>29</v>
      </c>
      <c r="E4768" t="s">
        <v>369</v>
      </c>
      <c r="F4768" t="s">
        <v>5168</v>
      </c>
      <c r="G4768" t="s">
        <v>5169</v>
      </c>
      <c r="H4768" t="s">
        <v>6354</v>
      </c>
      <c r="I4768" t="s">
        <v>5170</v>
      </c>
      <c r="J4768" t="s">
        <v>5176</v>
      </c>
      <c r="K4768" t="s">
        <v>31</v>
      </c>
      <c r="L4768" t="s">
        <v>31</v>
      </c>
      <c r="M4768" t="s">
        <v>42</v>
      </c>
      <c r="N4768" t="s">
        <v>43</v>
      </c>
      <c r="O4768" t="s">
        <v>53</v>
      </c>
      <c r="P4768" t="s">
        <v>5177</v>
      </c>
      <c r="Q4768" t="s">
        <v>843</v>
      </c>
      <c r="R4768" t="s">
        <v>5178</v>
      </c>
      <c r="S4768" t="str">
        <f t="shared" si="70"/>
        <v>ALFEREZ CHACON, FREDDY PAPIN</v>
      </c>
      <c r="T4768" t="s">
        <v>52</v>
      </c>
      <c r="U4768" t="s">
        <v>48</v>
      </c>
      <c r="V4768" t="s">
        <v>49</v>
      </c>
      <c r="W4768" t="s">
        <v>20496</v>
      </c>
      <c r="X4768" s="126">
        <v>22388</v>
      </c>
      <c r="Y4768" t="s">
        <v>5179</v>
      </c>
      <c r="AB4768" t="s">
        <v>38</v>
      </c>
      <c r="AC4768" t="s">
        <v>39</v>
      </c>
      <c r="AD4768" t="s">
        <v>40</v>
      </c>
    </row>
    <row r="4769" spans="1:30" x14ac:dyDescent="0.25">
      <c r="A4769" t="s">
        <v>5180</v>
      </c>
      <c r="B4769" t="s">
        <v>433</v>
      </c>
      <c r="C4769" t="s">
        <v>28</v>
      </c>
      <c r="D4769" t="s">
        <v>29</v>
      </c>
      <c r="E4769" t="s">
        <v>369</v>
      </c>
      <c r="F4769" t="s">
        <v>5168</v>
      </c>
      <c r="G4769" t="s">
        <v>5169</v>
      </c>
      <c r="H4769" t="s">
        <v>6354</v>
      </c>
      <c r="I4769" t="s">
        <v>5170</v>
      </c>
      <c r="J4769" t="s">
        <v>5180</v>
      </c>
      <c r="K4769" t="s">
        <v>31</v>
      </c>
      <c r="L4769" t="s">
        <v>31</v>
      </c>
      <c r="M4769" t="s">
        <v>42</v>
      </c>
      <c r="N4769" t="s">
        <v>43</v>
      </c>
      <c r="O4769" t="s">
        <v>5181</v>
      </c>
      <c r="P4769" t="s">
        <v>416</v>
      </c>
      <c r="Q4769" t="s">
        <v>193</v>
      </c>
      <c r="R4769" t="s">
        <v>110</v>
      </c>
      <c r="S4769" t="str">
        <f t="shared" si="70"/>
        <v>ESPINOZA APAZA, MERY</v>
      </c>
      <c r="T4769" t="s">
        <v>64</v>
      </c>
      <c r="U4769" t="s">
        <v>48</v>
      </c>
      <c r="V4769" t="s">
        <v>49</v>
      </c>
      <c r="W4769" t="s">
        <v>20497</v>
      </c>
      <c r="X4769" s="126">
        <v>28384</v>
      </c>
      <c r="Y4769" t="s">
        <v>5182</v>
      </c>
      <c r="AB4769" t="s">
        <v>38</v>
      </c>
      <c r="AC4769" t="s">
        <v>39</v>
      </c>
      <c r="AD4769" t="s">
        <v>40</v>
      </c>
    </row>
    <row r="4770" spans="1:30" x14ac:dyDescent="0.25">
      <c r="A4770" t="s">
        <v>5183</v>
      </c>
      <c r="B4770" t="s">
        <v>433</v>
      </c>
      <c r="C4770" t="s">
        <v>28</v>
      </c>
      <c r="D4770" t="s">
        <v>29</v>
      </c>
      <c r="E4770" t="s">
        <v>369</v>
      </c>
      <c r="F4770" t="s">
        <v>5168</v>
      </c>
      <c r="G4770" t="s">
        <v>5169</v>
      </c>
      <c r="H4770" t="s">
        <v>6354</v>
      </c>
      <c r="I4770" t="s">
        <v>5170</v>
      </c>
      <c r="J4770" t="s">
        <v>5183</v>
      </c>
      <c r="K4770" t="s">
        <v>31</v>
      </c>
      <c r="L4770" t="s">
        <v>31</v>
      </c>
      <c r="M4770" t="s">
        <v>42</v>
      </c>
      <c r="N4770" t="s">
        <v>61</v>
      </c>
      <c r="O4770" t="s">
        <v>20498</v>
      </c>
      <c r="P4770" t="s">
        <v>502</v>
      </c>
      <c r="Q4770" t="s">
        <v>194</v>
      </c>
      <c r="R4770" t="s">
        <v>24358</v>
      </c>
      <c r="S4770" s="189" t="s">
        <v>235</v>
      </c>
      <c r="T4770" t="s">
        <v>64</v>
      </c>
      <c r="U4770" t="s">
        <v>48</v>
      </c>
      <c r="V4770" t="s">
        <v>49</v>
      </c>
      <c r="W4770" t="s">
        <v>24359</v>
      </c>
      <c r="X4770" s="126">
        <v>26690</v>
      </c>
      <c r="Y4770" t="s">
        <v>24360</v>
      </c>
      <c r="Z4770" s="126">
        <v>44417</v>
      </c>
      <c r="AA4770" s="126">
        <v>44561</v>
      </c>
      <c r="AB4770" t="s">
        <v>38</v>
      </c>
      <c r="AC4770" t="s">
        <v>6628</v>
      </c>
      <c r="AD4770" t="s">
        <v>40</v>
      </c>
    </row>
    <row r="4771" spans="1:30" x14ac:dyDescent="0.25">
      <c r="B4771" t="s">
        <v>433</v>
      </c>
      <c r="C4771" t="s">
        <v>28</v>
      </c>
      <c r="D4771" t="s">
        <v>29</v>
      </c>
      <c r="E4771" t="s">
        <v>369</v>
      </c>
      <c r="F4771" t="s">
        <v>5168</v>
      </c>
      <c r="G4771" t="s">
        <v>5169</v>
      </c>
      <c r="H4771" t="s">
        <v>6354</v>
      </c>
      <c r="I4771" t="s">
        <v>5170</v>
      </c>
      <c r="J4771" t="s">
        <v>5184</v>
      </c>
      <c r="K4771" t="s">
        <v>31</v>
      </c>
      <c r="L4771" t="s">
        <v>31</v>
      </c>
      <c r="M4771" t="s">
        <v>42</v>
      </c>
      <c r="N4771" t="s">
        <v>61</v>
      </c>
      <c r="O4771" t="s">
        <v>20499</v>
      </c>
      <c r="P4771" t="s">
        <v>337</v>
      </c>
      <c r="Q4771" t="s">
        <v>337</v>
      </c>
      <c r="R4771" t="s">
        <v>24361</v>
      </c>
      <c r="S4771" s="189" t="s">
        <v>235</v>
      </c>
      <c r="T4771" t="s">
        <v>64</v>
      </c>
      <c r="U4771" t="s">
        <v>48</v>
      </c>
      <c r="V4771" t="s">
        <v>49</v>
      </c>
      <c r="W4771" t="s">
        <v>24362</v>
      </c>
      <c r="X4771" s="126">
        <v>27937</v>
      </c>
      <c r="Y4771" t="s">
        <v>24363</v>
      </c>
      <c r="Z4771" s="126">
        <v>44298</v>
      </c>
      <c r="AA4771" s="126">
        <v>44561</v>
      </c>
      <c r="AB4771" t="s">
        <v>302</v>
      </c>
      <c r="AC4771" t="s">
        <v>6628</v>
      </c>
      <c r="AD4771" t="s">
        <v>40</v>
      </c>
    </row>
    <row r="4772" spans="1:30" x14ac:dyDescent="0.25">
      <c r="A4772" t="s">
        <v>5184</v>
      </c>
      <c r="B4772" t="s">
        <v>433</v>
      </c>
      <c r="C4772" t="s">
        <v>28</v>
      </c>
      <c r="D4772" t="s">
        <v>29</v>
      </c>
      <c r="E4772" t="s">
        <v>369</v>
      </c>
      <c r="F4772" t="s">
        <v>5168</v>
      </c>
      <c r="G4772" t="s">
        <v>5169</v>
      </c>
      <c r="H4772" t="s">
        <v>6354</v>
      </c>
      <c r="I4772" t="s">
        <v>5170</v>
      </c>
      <c r="J4772" t="s">
        <v>5184</v>
      </c>
      <c r="K4772" t="s">
        <v>31</v>
      </c>
      <c r="L4772" t="s">
        <v>31</v>
      </c>
      <c r="M4772" t="s">
        <v>42</v>
      </c>
      <c r="N4772" t="s">
        <v>43</v>
      </c>
      <c r="O4772" t="s">
        <v>5185</v>
      </c>
      <c r="P4772" t="s">
        <v>106</v>
      </c>
      <c r="Q4772" t="s">
        <v>289</v>
      </c>
      <c r="R4772" t="s">
        <v>5186</v>
      </c>
      <c r="S4772" t="str">
        <f t="shared" si="70"/>
        <v>MAMANI NINA, ISABEL JESSICA</v>
      </c>
      <c r="T4772" t="s">
        <v>47</v>
      </c>
      <c r="U4772" t="s">
        <v>48</v>
      </c>
      <c r="V4772" t="s">
        <v>16183</v>
      </c>
      <c r="W4772" t="s">
        <v>20500</v>
      </c>
      <c r="X4772" s="126">
        <v>29406</v>
      </c>
      <c r="Y4772" t="s">
        <v>5187</v>
      </c>
      <c r="Z4772" s="126">
        <v>44287</v>
      </c>
      <c r="AA4772" s="126">
        <v>44561</v>
      </c>
      <c r="AB4772" t="s">
        <v>38</v>
      </c>
      <c r="AC4772" t="s">
        <v>39</v>
      </c>
      <c r="AD4772" t="s">
        <v>40</v>
      </c>
    </row>
    <row r="4773" spans="1:30" x14ac:dyDescent="0.25">
      <c r="A4773" t="s">
        <v>5188</v>
      </c>
      <c r="B4773" t="s">
        <v>433</v>
      </c>
      <c r="C4773" t="s">
        <v>28</v>
      </c>
      <c r="D4773" t="s">
        <v>29</v>
      </c>
      <c r="E4773" t="s">
        <v>369</v>
      </c>
      <c r="F4773" t="s">
        <v>5168</v>
      </c>
      <c r="G4773" t="s">
        <v>5169</v>
      </c>
      <c r="H4773" t="s">
        <v>6354</v>
      </c>
      <c r="I4773" t="s">
        <v>5170</v>
      </c>
      <c r="J4773" t="s">
        <v>5188</v>
      </c>
      <c r="K4773" t="s">
        <v>31</v>
      </c>
      <c r="L4773" t="s">
        <v>31</v>
      </c>
      <c r="M4773" t="s">
        <v>42</v>
      </c>
      <c r="N4773" t="s">
        <v>43</v>
      </c>
      <c r="O4773" t="s">
        <v>53</v>
      </c>
      <c r="P4773" t="s">
        <v>106</v>
      </c>
      <c r="Q4773" t="s">
        <v>378</v>
      </c>
      <c r="R4773" t="s">
        <v>5189</v>
      </c>
      <c r="S4773" t="str">
        <f t="shared" si="70"/>
        <v>MAMANI CURASI, JORGE HERNAN</v>
      </c>
      <c r="T4773" t="s">
        <v>64</v>
      </c>
      <c r="U4773" t="s">
        <v>48</v>
      </c>
      <c r="V4773" t="s">
        <v>49</v>
      </c>
      <c r="W4773" t="s">
        <v>20501</v>
      </c>
      <c r="X4773" s="126">
        <v>21688</v>
      </c>
      <c r="Y4773" t="s">
        <v>5190</v>
      </c>
      <c r="AB4773" t="s">
        <v>38</v>
      </c>
      <c r="AC4773" t="s">
        <v>39</v>
      </c>
      <c r="AD4773" t="s">
        <v>40</v>
      </c>
    </row>
    <row r="4774" spans="1:30" x14ac:dyDescent="0.25">
      <c r="A4774" t="s">
        <v>5191</v>
      </c>
      <c r="B4774" t="s">
        <v>433</v>
      </c>
      <c r="C4774" t="s">
        <v>28</v>
      </c>
      <c r="D4774" t="s">
        <v>29</v>
      </c>
      <c r="E4774" t="s">
        <v>369</v>
      </c>
      <c r="F4774" t="s">
        <v>5168</v>
      </c>
      <c r="G4774" t="s">
        <v>5169</v>
      </c>
      <c r="H4774" t="s">
        <v>6354</v>
      </c>
      <c r="I4774" t="s">
        <v>5170</v>
      </c>
      <c r="J4774" t="s">
        <v>5191</v>
      </c>
      <c r="K4774" t="s">
        <v>31</v>
      </c>
      <c r="L4774" t="s">
        <v>31</v>
      </c>
      <c r="M4774" t="s">
        <v>42</v>
      </c>
      <c r="N4774" t="s">
        <v>43</v>
      </c>
      <c r="O4774" t="s">
        <v>5192</v>
      </c>
      <c r="P4774" t="s">
        <v>742</v>
      </c>
      <c r="Q4774" t="s">
        <v>113</v>
      </c>
      <c r="R4774" t="s">
        <v>5193</v>
      </c>
      <c r="S4774" t="str">
        <f t="shared" si="70"/>
        <v>PEZO PAREDES, MARIA ANGELICA</v>
      </c>
      <c r="T4774" t="s">
        <v>64</v>
      </c>
      <c r="U4774" t="s">
        <v>48</v>
      </c>
      <c r="V4774" t="s">
        <v>49</v>
      </c>
      <c r="W4774" t="s">
        <v>20502</v>
      </c>
      <c r="X4774" s="126">
        <v>24006</v>
      </c>
      <c r="Y4774" t="s">
        <v>5194</v>
      </c>
      <c r="AB4774" t="s">
        <v>38</v>
      </c>
      <c r="AC4774" t="s">
        <v>39</v>
      </c>
      <c r="AD4774" t="s">
        <v>40</v>
      </c>
    </row>
    <row r="4775" spans="1:30" x14ac:dyDescent="0.25">
      <c r="B4775" t="s">
        <v>433</v>
      </c>
      <c r="C4775" t="s">
        <v>28</v>
      </c>
      <c r="D4775" t="s">
        <v>29</v>
      </c>
      <c r="E4775" t="s">
        <v>369</v>
      </c>
      <c r="F4775" t="s">
        <v>5168</v>
      </c>
      <c r="G4775" t="s">
        <v>5169</v>
      </c>
      <c r="H4775" t="s">
        <v>6354</v>
      </c>
      <c r="I4775" t="s">
        <v>5170</v>
      </c>
      <c r="J4775" t="s">
        <v>5195</v>
      </c>
      <c r="K4775" t="s">
        <v>31</v>
      </c>
      <c r="L4775" t="s">
        <v>31</v>
      </c>
      <c r="M4775" t="s">
        <v>42</v>
      </c>
      <c r="N4775" t="s">
        <v>61</v>
      </c>
      <c r="O4775" t="s">
        <v>20503</v>
      </c>
      <c r="P4775" t="s">
        <v>530</v>
      </c>
      <c r="Q4775" t="s">
        <v>24364</v>
      </c>
      <c r="R4775" t="s">
        <v>24365</v>
      </c>
      <c r="S4775" s="189" t="s">
        <v>235</v>
      </c>
      <c r="T4775" t="s">
        <v>64</v>
      </c>
      <c r="U4775" t="s">
        <v>784</v>
      </c>
      <c r="V4775" t="s">
        <v>49</v>
      </c>
      <c r="W4775" t="s">
        <v>24366</v>
      </c>
      <c r="X4775" s="126">
        <v>21375</v>
      </c>
      <c r="Y4775" t="s">
        <v>24367</v>
      </c>
      <c r="Z4775" s="126">
        <v>44306</v>
      </c>
      <c r="AA4775" s="126">
        <v>44561</v>
      </c>
      <c r="AB4775" t="s">
        <v>302</v>
      </c>
      <c r="AC4775" t="s">
        <v>6628</v>
      </c>
      <c r="AD4775" t="s">
        <v>40</v>
      </c>
    </row>
    <row r="4776" spans="1:30" x14ac:dyDescent="0.25">
      <c r="A4776" t="s">
        <v>5195</v>
      </c>
      <c r="B4776" t="s">
        <v>433</v>
      </c>
      <c r="C4776" t="s">
        <v>28</v>
      </c>
      <c r="D4776" t="s">
        <v>29</v>
      </c>
      <c r="E4776" t="s">
        <v>369</v>
      </c>
      <c r="F4776" t="s">
        <v>5168</v>
      </c>
      <c r="G4776" t="s">
        <v>5169</v>
      </c>
      <c r="H4776" t="s">
        <v>6354</v>
      </c>
      <c r="I4776" t="s">
        <v>5170</v>
      </c>
      <c r="J4776" t="s">
        <v>5195</v>
      </c>
      <c r="K4776" t="s">
        <v>31</v>
      </c>
      <c r="L4776" t="s">
        <v>31</v>
      </c>
      <c r="M4776" t="s">
        <v>2642</v>
      </c>
      <c r="N4776" t="s">
        <v>43</v>
      </c>
      <c r="O4776" t="s">
        <v>53</v>
      </c>
      <c r="P4776" t="s">
        <v>75</v>
      </c>
      <c r="Q4776" t="s">
        <v>197</v>
      </c>
      <c r="R4776" t="s">
        <v>1051</v>
      </c>
      <c r="S4776" t="str">
        <f t="shared" si="70"/>
        <v>QUISPE CHAVEZ, SIXTO</v>
      </c>
      <c r="T4776" t="s">
        <v>59</v>
      </c>
      <c r="U4776" t="s">
        <v>48</v>
      </c>
      <c r="V4776" t="s">
        <v>2645</v>
      </c>
      <c r="W4776" t="s">
        <v>20504</v>
      </c>
      <c r="X4776" s="126">
        <v>24568</v>
      </c>
      <c r="Y4776" t="s">
        <v>5196</v>
      </c>
      <c r="Z4776" s="126">
        <v>44256</v>
      </c>
      <c r="AA4776" s="126">
        <v>44561</v>
      </c>
      <c r="AB4776" t="s">
        <v>38</v>
      </c>
      <c r="AC4776" t="s">
        <v>39</v>
      </c>
      <c r="AD4776" t="s">
        <v>40</v>
      </c>
    </row>
    <row r="4777" spans="1:30" x14ac:dyDescent="0.25">
      <c r="A4777" t="s">
        <v>5197</v>
      </c>
      <c r="B4777" t="s">
        <v>433</v>
      </c>
      <c r="C4777" t="s">
        <v>28</v>
      </c>
      <c r="D4777" t="s">
        <v>29</v>
      </c>
      <c r="E4777" t="s">
        <v>369</v>
      </c>
      <c r="F4777" t="s">
        <v>5168</v>
      </c>
      <c r="G4777" t="s">
        <v>5169</v>
      </c>
      <c r="H4777" t="s">
        <v>6354</v>
      </c>
      <c r="I4777" t="s">
        <v>5170</v>
      </c>
      <c r="J4777" t="s">
        <v>5197</v>
      </c>
      <c r="K4777" t="s">
        <v>31</v>
      </c>
      <c r="L4777" t="s">
        <v>31</v>
      </c>
      <c r="M4777" t="s">
        <v>9423</v>
      </c>
      <c r="N4777" t="s">
        <v>43</v>
      </c>
      <c r="O4777" t="s">
        <v>53</v>
      </c>
      <c r="P4777" t="s">
        <v>75</v>
      </c>
      <c r="Q4777" t="s">
        <v>58</v>
      </c>
      <c r="R4777" t="s">
        <v>808</v>
      </c>
      <c r="S4777" t="str">
        <f t="shared" si="70"/>
        <v>QUISPE VILCA, PEDRO ROMAN</v>
      </c>
      <c r="T4777" t="s">
        <v>52</v>
      </c>
      <c r="U4777" t="s">
        <v>48</v>
      </c>
      <c r="V4777" t="s">
        <v>49</v>
      </c>
      <c r="W4777" t="s">
        <v>20505</v>
      </c>
      <c r="X4777" s="126">
        <v>24160</v>
      </c>
      <c r="Y4777" t="s">
        <v>5198</v>
      </c>
      <c r="AB4777" t="s">
        <v>38</v>
      </c>
      <c r="AC4777" t="s">
        <v>39</v>
      </c>
      <c r="AD4777" t="s">
        <v>40</v>
      </c>
    </row>
    <row r="4778" spans="1:30" x14ac:dyDescent="0.25">
      <c r="A4778" t="s">
        <v>5199</v>
      </c>
      <c r="B4778" t="s">
        <v>433</v>
      </c>
      <c r="C4778" t="s">
        <v>28</v>
      </c>
      <c r="D4778" t="s">
        <v>29</v>
      </c>
      <c r="E4778" t="s">
        <v>369</v>
      </c>
      <c r="F4778" t="s">
        <v>5168</v>
      </c>
      <c r="G4778" t="s">
        <v>5169</v>
      </c>
      <c r="H4778" t="s">
        <v>6354</v>
      </c>
      <c r="I4778" t="s">
        <v>5170</v>
      </c>
      <c r="J4778" t="s">
        <v>5199</v>
      </c>
      <c r="K4778" t="s">
        <v>31</v>
      </c>
      <c r="L4778" t="s">
        <v>31</v>
      </c>
      <c r="M4778" t="s">
        <v>42</v>
      </c>
      <c r="N4778" t="s">
        <v>43</v>
      </c>
      <c r="O4778" t="s">
        <v>5200</v>
      </c>
      <c r="P4778" t="s">
        <v>383</v>
      </c>
      <c r="Q4778" t="s">
        <v>98</v>
      </c>
      <c r="R4778" t="s">
        <v>962</v>
      </c>
      <c r="S4778" t="str">
        <f t="shared" si="70"/>
        <v>HUMPIRI COLQUE, JULIO CESAR</v>
      </c>
      <c r="T4778" t="s">
        <v>52</v>
      </c>
      <c r="U4778" t="s">
        <v>48</v>
      </c>
      <c r="V4778" t="s">
        <v>49</v>
      </c>
      <c r="W4778" t="s">
        <v>20506</v>
      </c>
      <c r="X4778" s="126">
        <v>25796</v>
      </c>
      <c r="Y4778" t="s">
        <v>5201</v>
      </c>
      <c r="AB4778" t="s">
        <v>38</v>
      </c>
      <c r="AC4778" t="s">
        <v>39</v>
      </c>
      <c r="AD4778" t="s">
        <v>40</v>
      </c>
    </row>
    <row r="4779" spans="1:30" x14ac:dyDescent="0.25">
      <c r="A4779" t="s">
        <v>5202</v>
      </c>
      <c r="B4779" t="s">
        <v>433</v>
      </c>
      <c r="C4779" t="s">
        <v>28</v>
      </c>
      <c r="D4779" t="s">
        <v>29</v>
      </c>
      <c r="E4779" t="s">
        <v>369</v>
      </c>
      <c r="F4779" t="s">
        <v>5168</v>
      </c>
      <c r="G4779" t="s">
        <v>5169</v>
      </c>
      <c r="H4779" t="s">
        <v>6354</v>
      </c>
      <c r="I4779" t="s">
        <v>5170</v>
      </c>
      <c r="J4779" t="s">
        <v>5202</v>
      </c>
      <c r="K4779" t="s">
        <v>31</v>
      </c>
      <c r="L4779" t="s">
        <v>31</v>
      </c>
      <c r="M4779" t="s">
        <v>42</v>
      </c>
      <c r="N4779" t="s">
        <v>43</v>
      </c>
      <c r="O4779" t="s">
        <v>5203</v>
      </c>
      <c r="P4779" t="s">
        <v>136</v>
      </c>
      <c r="Q4779" t="s">
        <v>318</v>
      </c>
      <c r="R4779" t="s">
        <v>110</v>
      </c>
      <c r="S4779" t="str">
        <f t="shared" si="70"/>
        <v>CARPIO VARGAS, MERY</v>
      </c>
      <c r="T4779" t="s">
        <v>52</v>
      </c>
      <c r="U4779" t="s">
        <v>48</v>
      </c>
      <c r="V4779" t="s">
        <v>49</v>
      </c>
      <c r="W4779" t="s">
        <v>20507</v>
      </c>
      <c r="X4779" s="126">
        <v>26494</v>
      </c>
      <c r="Y4779" t="s">
        <v>5204</v>
      </c>
      <c r="AB4779" t="s">
        <v>38</v>
      </c>
      <c r="AC4779" t="s">
        <v>39</v>
      </c>
      <c r="AD4779" t="s">
        <v>40</v>
      </c>
    </row>
    <row r="4780" spans="1:30" x14ac:dyDescent="0.25">
      <c r="A4780" t="s">
        <v>11958</v>
      </c>
      <c r="B4780" t="s">
        <v>433</v>
      </c>
      <c r="C4780" t="s">
        <v>28</v>
      </c>
      <c r="D4780" t="s">
        <v>29</v>
      </c>
      <c r="E4780" t="s">
        <v>369</v>
      </c>
      <c r="F4780" t="s">
        <v>5168</v>
      </c>
      <c r="G4780" t="s">
        <v>5169</v>
      </c>
      <c r="H4780" t="s">
        <v>6354</v>
      </c>
      <c r="I4780" t="s">
        <v>5170</v>
      </c>
      <c r="J4780" t="s">
        <v>11958</v>
      </c>
      <c r="K4780" t="s">
        <v>31</v>
      </c>
      <c r="L4780" t="s">
        <v>31</v>
      </c>
      <c r="M4780" t="s">
        <v>42</v>
      </c>
      <c r="N4780" t="s">
        <v>43</v>
      </c>
      <c r="O4780" t="s">
        <v>16012</v>
      </c>
      <c r="P4780" t="s">
        <v>76</v>
      </c>
      <c r="Q4780" t="s">
        <v>269</v>
      </c>
      <c r="R4780" t="s">
        <v>20510</v>
      </c>
      <c r="S4780" t="str">
        <f t="shared" si="70"/>
        <v>CONDORI NEYRA, ROSMARY LIZBETH</v>
      </c>
      <c r="T4780" t="s">
        <v>52</v>
      </c>
      <c r="U4780" t="s">
        <v>48</v>
      </c>
      <c r="V4780" t="s">
        <v>49</v>
      </c>
      <c r="W4780" t="s">
        <v>20508</v>
      </c>
      <c r="X4780" s="126">
        <v>26631</v>
      </c>
      <c r="Y4780" t="s">
        <v>20509</v>
      </c>
      <c r="Z4780" s="126">
        <v>44256</v>
      </c>
      <c r="AB4780" t="s">
        <v>38</v>
      </c>
      <c r="AC4780" t="s">
        <v>39</v>
      </c>
      <c r="AD4780" t="s">
        <v>40</v>
      </c>
    </row>
    <row r="4781" spans="1:30" x14ac:dyDescent="0.25">
      <c r="A4781" t="s">
        <v>12790</v>
      </c>
      <c r="B4781" t="s">
        <v>433</v>
      </c>
      <c r="C4781" t="s">
        <v>28</v>
      </c>
      <c r="D4781" t="s">
        <v>29</v>
      </c>
      <c r="E4781" t="s">
        <v>369</v>
      </c>
      <c r="F4781" t="s">
        <v>5168</v>
      </c>
      <c r="G4781" t="s">
        <v>5169</v>
      </c>
      <c r="H4781" t="s">
        <v>6354</v>
      </c>
      <c r="I4781" t="s">
        <v>5170</v>
      </c>
      <c r="J4781" t="s">
        <v>12790</v>
      </c>
      <c r="K4781" t="s">
        <v>31</v>
      </c>
      <c r="L4781" t="s">
        <v>31</v>
      </c>
      <c r="M4781" t="s">
        <v>42</v>
      </c>
      <c r="N4781" t="s">
        <v>61</v>
      </c>
      <c r="O4781" t="s">
        <v>16180</v>
      </c>
      <c r="P4781" t="s">
        <v>301</v>
      </c>
      <c r="Q4781" t="s">
        <v>75</v>
      </c>
      <c r="R4781" t="s">
        <v>24368</v>
      </c>
      <c r="S4781" s="189" t="s">
        <v>235</v>
      </c>
      <c r="T4781" t="s">
        <v>64</v>
      </c>
      <c r="U4781" t="s">
        <v>48</v>
      </c>
      <c r="V4781" t="s">
        <v>49</v>
      </c>
      <c r="W4781" t="s">
        <v>24369</v>
      </c>
      <c r="X4781" s="126">
        <v>27569</v>
      </c>
      <c r="Y4781" t="s">
        <v>24370</v>
      </c>
      <c r="Z4781" s="126">
        <v>44267</v>
      </c>
      <c r="AA4781" s="126">
        <v>44561</v>
      </c>
      <c r="AB4781" t="s">
        <v>38</v>
      </c>
      <c r="AC4781" t="s">
        <v>6628</v>
      </c>
      <c r="AD4781" t="s">
        <v>40</v>
      </c>
    </row>
    <row r="4782" spans="1:30" x14ac:dyDescent="0.25">
      <c r="A4782" t="s">
        <v>14557</v>
      </c>
      <c r="B4782" t="s">
        <v>433</v>
      </c>
      <c r="C4782" t="s">
        <v>28</v>
      </c>
      <c r="D4782" t="s">
        <v>29</v>
      </c>
      <c r="E4782" t="s">
        <v>369</v>
      </c>
      <c r="F4782" t="s">
        <v>5168</v>
      </c>
      <c r="G4782" t="s">
        <v>5169</v>
      </c>
      <c r="H4782" t="s">
        <v>6354</v>
      </c>
      <c r="I4782" t="s">
        <v>5170</v>
      </c>
      <c r="J4782" t="s">
        <v>14557</v>
      </c>
      <c r="K4782" t="s">
        <v>31</v>
      </c>
      <c r="L4782" t="s">
        <v>31</v>
      </c>
      <c r="M4782" t="s">
        <v>42</v>
      </c>
      <c r="N4782" t="s">
        <v>43</v>
      </c>
      <c r="O4782" t="s">
        <v>16013</v>
      </c>
      <c r="P4782" t="s">
        <v>126</v>
      </c>
      <c r="Q4782" t="s">
        <v>222</v>
      </c>
      <c r="R4782" t="s">
        <v>20513</v>
      </c>
      <c r="S4782" t="str">
        <f t="shared" si="70"/>
        <v>FLORES CCOPA, SEVERO VIDAL</v>
      </c>
      <c r="T4782" t="s">
        <v>64</v>
      </c>
      <c r="U4782" t="s">
        <v>48</v>
      </c>
      <c r="V4782" t="s">
        <v>49</v>
      </c>
      <c r="W4782" t="s">
        <v>20511</v>
      </c>
      <c r="X4782" s="126">
        <v>24924</v>
      </c>
      <c r="Y4782" t="s">
        <v>20512</v>
      </c>
      <c r="Z4782" s="126">
        <v>44256</v>
      </c>
      <c r="AB4782" t="s">
        <v>38</v>
      </c>
      <c r="AC4782" t="s">
        <v>39</v>
      </c>
      <c r="AD4782" t="s">
        <v>40</v>
      </c>
    </row>
    <row r="4783" spans="1:30" x14ac:dyDescent="0.25">
      <c r="A4783" t="s">
        <v>20514</v>
      </c>
      <c r="B4783" t="s">
        <v>433</v>
      </c>
      <c r="C4783" t="s">
        <v>28</v>
      </c>
      <c r="D4783" t="s">
        <v>29</v>
      </c>
      <c r="E4783" t="s">
        <v>369</v>
      </c>
      <c r="F4783" t="s">
        <v>5168</v>
      </c>
      <c r="G4783" t="s">
        <v>5169</v>
      </c>
      <c r="H4783" t="s">
        <v>6354</v>
      </c>
      <c r="I4783" t="s">
        <v>5170</v>
      </c>
      <c r="J4783" t="s">
        <v>20514</v>
      </c>
      <c r="K4783" t="s">
        <v>31</v>
      </c>
      <c r="L4783" t="s">
        <v>31</v>
      </c>
      <c r="M4783" t="s">
        <v>42</v>
      </c>
      <c r="N4783" t="s">
        <v>61</v>
      </c>
      <c r="O4783" t="s">
        <v>18689</v>
      </c>
      <c r="P4783" t="s">
        <v>13054</v>
      </c>
      <c r="Q4783" t="s">
        <v>75</v>
      </c>
      <c r="R4783" t="s">
        <v>22177</v>
      </c>
      <c r="S4783" s="189" t="s">
        <v>235</v>
      </c>
      <c r="T4783" t="s">
        <v>64</v>
      </c>
      <c r="U4783" t="s">
        <v>2662</v>
      </c>
      <c r="V4783" t="s">
        <v>49</v>
      </c>
      <c r="W4783" t="s">
        <v>24371</v>
      </c>
      <c r="X4783" s="126">
        <v>29339</v>
      </c>
      <c r="Y4783" t="s">
        <v>24372</v>
      </c>
      <c r="Z4783" s="126">
        <v>44256</v>
      </c>
      <c r="AA4783" s="126">
        <v>44561</v>
      </c>
      <c r="AB4783" t="s">
        <v>2185</v>
      </c>
      <c r="AC4783" t="s">
        <v>6628</v>
      </c>
      <c r="AD4783" t="s">
        <v>40</v>
      </c>
    </row>
    <row r="4784" spans="1:30" x14ac:dyDescent="0.25">
      <c r="A4784" t="s">
        <v>20515</v>
      </c>
      <c r="B4784" t="s">
        <v>433</v>
      </c>
      <c r="C4784" t="s">
        <v>28</v>
      </c>
      <c r="D4784" t="s">
        <v>29</v>
      </c>
      <c r="E4784" t="s">
        <v>369</v>
      </c>
      <c r="F4784" t="s">
        <v>5168</v>
      </c>
      <c r="G4784" t="s">
        <v>5169</v>
      </c>
      <c r="H4784" t="s">
        <v>6354</v>
      </c>
      <c r="I4784" t="s">
        <v>5170</v>
      </c>
      <c r="J4784" t="s">
        <v>20515</v>
      </c>
      <c r="K4784" t="s">
        <v>31</v>
      </c>
      <c r="L4784" t="s">
        <v>31</v>
      </c>
      <c r="M4784" t="s">
        <v>42</v>
      </c>
      <c r="N4784" t="s">
        <v>61</v>
      </c>
      <c r="O4784" t="s">
        <v>18689</v>
      </c>
      <c r="P4784" t="s">
        <v>24354</v>
      </c>
      <c r="Q4784" t="s">
        <v>298</v>
      </c>
      <c r="R4784" t="s">
        <v>24355</v>
      </c>
      <c r="S4784" s="189" t="s">
        <v>235</v>
      </c>
      <c r="T4784" t="s">
        <v>64</v>
      </c>
      <c r="U4784" t="s">
        <v>6498</v>
      </c>
      <c r="V4784" t="s">
        <v>49</v>
      </c>
      <c r="W4784" t="s">
        <v>24356</v>
      </c>
      <c r="X4784" s="126">
        <v>28271</v>
      </c>
      <c r="Y4784" t="s">
        <v>24357</v>
      </c>
      <c r="Z4784" s="126">
        <v>44256</v>
      </c>
      <c r="AA4784" s="126">
        <v>44561</v>
      </c>
      <c r="AB4784" t="s">
        <v>2185</v>
      </c>
      <c r="AC4784" t="s">
        <v>6628</v>
      </c>
      <c r="AD4784" t="s">
        <v>40</v>
      </c>
    </row>
    <row r="4785" spans="1:30" x14ac:dyDescent="0.25">
      <c r="A4785" t="s">
        <v>20516</v>
      </c>
      <c r="B4785" t="s">
        <v>433</v>
      </c>
      <c r="C4785" t="s">
        <v>28</v>
      </c>
      <c r="D4785" t="s">
        <v>29</v>
      </c>
      <c r="E4785" t="s">
        <v>369</v>
      </c>
      <c r="F4785" t="s">
        <v>5168</v>
      </c>
      <c r="G4785" t="s">
        <v>5169</v>
      </c>
      <c r="H4785" t="s">
        <v>6354</v>
      </c>
      <c r="I4785" t="s">
        <v>5170</v>
      </c>
      <c r="J4785" t="s">
        <v>20516</v>
      </c>
      <c r="K4785" t="s">
        <v>31</v>
      </c>
      <c r="L4785" t="s">
        <v>31</v>
      </c>
      <c r="M4785" t="s">
        <v>42</v>
      </c>
      <c r="N4785" t="s">
        <v>61</v>
      </c>
      <c r="O4785" t="s">
        <v>18689</v>
      </c>
      <c r="P4785" t="s">
        <v>1065</v>
      </c>
      <c r="Q4785" t="s">
        <v>151</v>
      </c>
      <c r="R4785" t="s">
        <v>24373</v>
      </c>
      <c r="S4785" s="189" t="s">
        <v>235</v>
      </c>
      <c r="T4785" t="s">
        <v>64</v>
      </c>
      <c r="U4785" t="s">
        <v>784</v>
      </c>
      <c r="V4785" t="s">
        <v>49</v>
      </c>
      <c r="W4785" t="s">
        <v>24374</v>
      </c>
      <c r="X4785" s="126">
        <v>31950</v>
      </c>
      <c r="Y4785" t="s">
        <v>24375</v>
      </c>
      <c r="Z4785" s="126">
        <v>44256</v>
      </c>
      <c r="AA4785" s="126">
        <v>44561</v>
      </c>
      <c r="AB4785" t="s">
        <v>2185</v>
      </c>
      <c r="AC4785" t="s">
        <v>6628</v>
      </c>
      <c r="AD4785" t="s">
        <v>40</v>
      </c>
    </row>
    <row r="4786" spans="1:30" x14ac:dyDescent="0.25">
      <c r="A4786" t="s">
        <v>20517</v>
      </c>
      <c r="B4786" t="s">
        <v>433</v>
      </c>
      <c r="C4786" t="s">
        <v>28</v>
      </c>
      <c r="D4786" t="s">
        <v>29</v>
      </c>
      <c r="E4786" t="s">
        <v>369</v>
      </c>
      <c r="F4786" t="s">
        <v>5168</v>
      </c>
      <c r="G4786" t="s">
        <v>5169</v>
      </c>
      <c r="H4786" t="s">
        <v>6354</v>
      </c>
      <c r="I4786" t="s">
        <v>5170</v>
      </c>
      <c r="J4786" t="s">
        <v>20517</v>
      </c>
      <c r="K4786" t="s">
        <v>31</v>
      </c>
      <c r="L4786" t="s">
        <v>31</v>
      </c>
      <c r="M4786" t="s">
        <v>42</v>
      </c>
      <c r="N4786" t="s">
        <v>61</v>
      </c>
      <c r="O4786" t="s">
        <v>18689</v>
      </c>
      <c r="P4786" t="s">
        <v>530</v>
      </c>
      <c r="Q4786" t="s">
        <v>24364</v>
      </c>
      <c r="R4786" t="s">
        <v>24365</v>
      </c>
      <c r="S4786" s="189" t="s">
        <v>235</v>
      </c>
      <c r="T4786" t="s">
        <v>64</v>
      </c>
      <c r="U4786" t="s">
        <v>2661</v>
      </c>
      <c r="V4786" t="s">
        <v>49</v>
      </c>
      <c r="W4786" t="s">
        <v>24366</v>
      </c>
      <c r="X4786" s="126">
        <v>21375</v>
      </c>
      <c r="Y4786" t="s">
        <v>24367</v>
      </c>
      <c r="Z4786" s="126">
        <v>44306</v>
      </c>
      <c r="AA4786" s="126">
        <v>44561</v>
      </c>
      <c r="AB4786" t="s">
        <v>2185</v>
      </c>
      <c r="AC4786" t="s">
        <v>6628</v>
      </c>
      <c r="AD4786" t="s">
        <v>40</v>
      </c>
    </row>
    <row r="4787" spans="1:30" x14ac:dyDescent="0.25">
      <c r="A4787" t="s">
        <v>20518</v>
      </c>
      <c r="B4787" t="s">
        <v>433</v>
      </c>
      <c r="C4787" t="s">
        <v>28</v>
      </c>
      <c r="D4787" t="s">
        <v>29</v>
      </c>
      <c r="E4787" t="s">
        <v>369</v>
      </c>
      <c r="F4787" t="s">
        <v>5168</v>
      </c>
      <c r="G4787" t="s">
        <v>5169</v>
      </c>
      <c r="H4787" t="s">
        <v>6354</v>
      </c>
      <c r="I4787" t="s">
        <v>5170</v>
      </c>
      <c r="J4787" t="s">
        <v>20518</v>
      </c>
      <c r="K4787" t="s">
        <v>31</v>
      </c>
      <c r="L4787" t="s">
        <v>31</v>
      </c>
      <c r="M4787" t="s">
        <v>42</v>
      </c>
      <c r="N4787" t="s">
        <v>61</v>
      </c>
      <c r="O4787" t="s">
        <v>18689</v>
      </c>
      <c r="P4787" t="s">
        <v>84</v>
      </c>
      <c r="Q4787" t="s">
        <v>270</v>
      </c>
      <c r="R4787" t="s">
        <v>24376</v>
      </c>
      <c r="S4787" s="189" t="s">
        <v>235</v>
      </c>
      <c r="T4787" t="s">
        <v>64</v>
      </c>
      <c r="U4787" t="s">
        <v>48</v>
      </c>
      <c r="V4787" t="s">
        <v>49</v>
      </c>
      <c r="W4787" t="s">
        <v>24377</v>
      </c>
      <c r="X4787" s="126">
        <v>27955</v>
      </c>
      <c r="Y4787" t="s">
        <v>24378</v>
      </c>
      <c r="Z4787" s="126">
        <v>44480</v>
      </c>
      <c r="AA4787" s="126">
        <v>44561</v>
      </c>
      <c r="AB4787" t="s">
        <v>2185</v>
      </c>
      <c r="AC4787" t="s">
        <v>6628</v>
      </c>
      <c r="AD4787" t="s">
        <v>40</v>
      </c>
    </row>
    <row r="4788" spans="1:30" x14ac:dyDescent="0.25">
      <c r="A4788" t="s">
        <v>20519</v>
      </c>
      <c r="B4788" t="s">
        <v>433</v>
      </c>
      <c r="C4788" t="s">
        <v>28</v>
      </c>
      <c r="D4788" t="s">
        <v>29</v>
      </c>
      <c r="E4788" t="s">
        <v>369</v>
      </c>
      <c r="F4788" t="s">
        <v>5168</v>
      </c>
      <c r="G4788" t="s">
        <v>5169</v>
      </c>
      <c r="H4788" t="s">
        <v>6354</v>
      </c>
      <c r="I4788" t="s">
        <v>5170</v>
      </c>
      <c r="J4788" t="s">
        <v>20519</v>
      </c>
      <c r="K4788" t="s">
        <v>31</v>
      </c>
      <c r="L4788" t="s">
        <v>31</v>
      </c>
      <c r="M4788" t="s">
        <v>42</v>
      </c>
      <c r="N4788" t="s">
        <v>61</v>
      </c>
      <c r="O4788" t="s">
        <v>18689</v>
      </c>
      <c r="P4788" t="s">
        <v>13054</v>
      </c>
      <c r="Q4788" t="s">
        <v>75</v>
      </c>
      <c r="R4788" t="s">
        <v>22177</v>
      </c>
      <c r="S4788" s="189" t="s">
        <v>235</v>
      </c>
      <c r="T4788" t="s">
        <v>64</v>
      </c>
      <c r="U4788" t="s">
        <v>2662</v>
      </c>
      <c r="V4788" t="s">
        <v>49</v>
      </c>
      <c r="W4788" t="s">
        <v>24371</v>
      </c>
      <c r="X4788" s="126">
        <v>29339</v>
      </c>
      <c r="Y4788" t="s">
        <v>24372</v>
      </c>
      <c r="Z4788" s="126">
        <v>44256</v>
      </c>
      <c r="AA4788" s="126">
        <v>44561</v>
      </c>
      <c r="AB4788" t="s">
        <v>2185</v>
      </c>
      <c r="AC4788" t="s">
        <v>6628</v>
      </c>
      <c r="AD4788" t="s">
        <v>40</v>
      </c>
    </row>
    <row r="4789" spans="1:30" x14ac:dyDescent="0.25">
      <c r="A4789" t="s">
        <v>5205</v>
      </c>
      <c r="B4789" t="s">
        <v>433</v>
      </c>
      <c r="C4789" t="s">
        <v>28</v>
      </c>
      <c r="D4789" t="s">
        <v>29</v>
      </c>
      <c r="E4789" t="s">
        <v>369</v>
      </c>
      <c r="F4789" t="s">
        <v>5168</v>
      </c>
      <c r="G4789" t="s">
        <v>5169</v>
      </c>
      <c r="H4789" t="s">
        <v>6354</v>
      </c>
      <c r="I4789" t="s">
        <v>5170</v>
      </c>
      <c r="J4789" t="s">
        <v>5205</v>
      </c>
      <c r="K4789" t="s">
        <v>31</v>
      </c>
      <c r="L4789" t="s">
        <v>77</v>
      </c>
      <c r="M4789" t="s">
        <v>77</v>
      </c>
      <c r="N4789" t="s">
        <v>43</v>
      </c>
      <c r="O4789" t="s">
        <v>5206</v>
      </c>
      <c r="P4789" t="s">
        <v>1825</v>
      </c>
      <c r="Q4789" t="s">
        <v>436</v>
      </c>
      <c r="R4789" t="s">
        <v>840</v>
      </c>
      <c r="S4789" t="str">
        <f t="shared" si="70"/>
        <v>PATRICIO TINTAYA, HECTOR</v>
      </c>
      <c r="T4789" t="s">
        <v>41</v>
      </c>
      <c r="U4789" t="s">
        <v>48</v>
      </c>
      <c r="V4789" t="s">
        <v>49</v>
      </c>
      <c r="W4789" t="s">
        <v>20520</v>
      </c>
      <c r="X4789" s="126">
        <v>29358</v>
      </c>
      <c r="Y4789" t="s">
        <v>5207</v>
      </c>
      <c r="AB4789" t="s">
        <v>38</v>
      </c>
      <c r="AC4789" t="s">
        <v>80</v>
      </c>
      <c r="AD4789" t="s">
        <v>40</v>
      </c>
    </row>
    <row r="4790" spans="1:30" x14ac:dyDescent="0.25">
      <c r="A4790" t="s">
        <v>5208</v>
      </c>
      <c r="B4790" t="s">
        <v>433</v>
      </c>
      <c r="C4790" t="s">
        <v>28</v>
      </c>
      <c r="D4790" t="s">
        <v>29</v>
      </c>
      <c r="E4790" t="s">
        <v>369</v>
      </c>
      <c r="F4790" t="s">
        <v>5168</v>
      </c>
      <c r="G4790" t="s">
        <v>5169</v>
      </c>
      <c r="H4790" t="s">
        <v>6354</v>
      </c>
      <c r="I4790" t="s">
        <v>5170</v>
      </c>
      <c r="J4790" t="s">
        <v>5208</v>
      </c>
      <c r="K4790" t="s">
        <v>90</v>
      </c>
      <c r="L4790" t="s">
        <v>91</v>
      </c>
      <c r="M4790" t="s">
        <v>96</v>
      </c>
      <c r="N4790" t="s">
        <v>43</v>
      </c>
      <c r="O4790" t="s">
        <v>53</v>
      </c>
      <c r="P4790" t="s">
        <v>996</v>
      </c>
      <c r="Q4790" t="s">
        <v>218</v>
      </c>
      <c r="R4790" t="s">
        <v>2097</v>
      </c>
      <c r="S4790" t="str">
        <f t="shared" si="70"/>
        <v>TACCA PARI, RODOLFO</v>
      </c>
      <c r="T4790" t="s">
        <v>147</v>
      </c>
      <c r="U4790" t="s">
        <v>37</v>
      </c>
      <c r="V4790" t="s">
        <v>49</v>
      </c>
      <c r="W4790" t="s">
        <v>20521</v>
      </c>
      <c r="X4790" s="126">
        <v>23040</v>
      </c>
      <c r="Y4790" t="s">
        <v>5209</v>
      </c>
      <c r="AB4790" t="s">
        <v>38</v>
      </c>
      <c r="AC4790" t="s">
        <v>95</v>
      </c>
      <c r="AD4790" t="s">
        <v>40</v>
      </c>
    </row>
    <row r="4791" spans="1:30" x14ac:dyDescent="0.25">
      <c r="A4791" t="s">
        <v>5210</v>
      </c>
      <c r="B4791" t="s">
        <v>433</v>
      </c>
      <c r="C4791" t="s">
        <v>28</v>
      </c>
      <c r="D4791" t="s">
        <v>29</v>
      </c>
      <c r="E4791" t="s">
        <v>369</v>
      </c>
      <c r="F4791" t="s">
        <v>5168</v>
      </c>
      <c r="G4791" t="s">
        <v>5169</v>
      </c>
      <c r="H4791" t="s">
        <v>6354</v>
      </c>
      <c r="I4791" t="s">
        <v>5170</v>
      </c>
      <c r="J4791" t="s">
        <v>5210</v>
      </c>
      <c r="K4791" t="s">
        <v>90</v>
      </c>
      <c r="L4791" t="s">
        <v>91</v>
      </c>
      <c r="M4791" t="s">
        <v>96</v>
      </c>
      <c r="N4791" t="s">
        <v>43</v>
      </c>
      <c r="O4791" t="s">
        <v>5211</v>
      </c>
      <c r="P4791" t="s">
        <v>200</v>
      </c>
      <c r="Q4791" t="s">
        <v>75</v>
      </c>
      <c r="R4791" t="s">
        <v>5212</v>
      </c>
      <c r="S4791" t="str">
        <f t="shared" si="70"/>
        <v>CANAZA QUISPE, BERNARDINO DIONISIO</v>
      </c>
      <c r="T4791" t="s">
        <v>102</v>
      </c>
      <c r="U4791" t="s">
        <v>37</v>
      </c>
      <c r="V4791" t="s">
        <v>49</v>
      </c>
      <c r="W4791" t="s">
        <v>20522</v>
      </c>
      <c r="X4791" s="126">
        <v>25708</v>
      </c>
      <c r="Y4791" t="s">
        <v>5213</v>
      </c>
      <c r="AB4791" t="s">
        <v>38</v>
      </c>
      <c r="AC4791" t="s">
        <v>95</v>
      </c>
      <c r="AD4791" t="s">
        <v>40</v>
      </c>
    </row>
    <row r="4792" spans="1:30" x14ac:dyDescent="0.25">
      <c r="A4792" t="s">
        <v>5214</v>
      </c>
      <c r="B4792" t="s">
        <v>433</v>
      </c>
      <c r="C4792" t="s">
        <v>28</v>
      </c>
      <c r="D4792" t="s">
        <v>29</v>
      </c>
      <c r="E4792" t="s">
        <v>369</v>
      </c>
      <c r="F4792" t="s">
        <v>5168</v>
      </c>
      <c r="G4792" t="s">
        <v>5169</v>
      </c>
      <c r="H4792" t="s">
        <v>6354</v>
      </c>
      <c r="I4792" t="s">
        <v>5170</v>
      </c>
      <c r="J4792" t="s">
        <v>5214</v>
      </c>
      <c r="K4792" t="s">
        <v>90</v>
      </c>
      <c r="L4792" t="s">
        <v>91</v>
      </c>
      <c r="M4792" t="s">
        <v>1213</v>
      </c>
      <c r="N4792" t="s">
        <v>61</v>
      </c>
      <c r="O4792" t="s">
        <v>16014</v>
      </c>
      <c r="P4792" t="s">
        <v>317</v>
      </c>
      <c r="Q4792" t="s">
        <v>111</v>
      </c>
      <c r="R4792" t="s">
        <v>599</v>
      </c>
      <c r="S4792" s="189" t="s">
        <v>235</v>
      </c>
      <c r="T4792" t="s">
        <v>102</v>
      </c>
      <c r="U4792" t="s">
        <v>37</v>
      </c>
      <c r="V4792" t="s">
        <v>49</v>
      </c>
      <c r="W4792" t="s">
        <v>24379</v>
      </c>
      <c r="X4792" s="126">
        <v>27758</v>
      </c>
      <c r="Y4792" t="s">
        <v>24380</v>
      </c>
      <c r="Z4792" s="126">
        <v>44197</v>
      </c>
      <c r="AA4792" s="126">
        <v>44561</v>
      </c>
      <c r="AB4792" t="s">
        <v>38</v>
      </c>
      <c r="AC4792" t="s">
        <v>95</v>
      </c>
      <c r="AD4792" t="s">
        <v>40</v>
      </c>
    </row>
    <row r="4793" spans="1:30" x14ac:dyDescent="0.25">
      <c r="A4793" t="s">
        <v>20523</v>
      </c>
      <c r="B4793" t="s">
        <v>433</v>
      </c>
      <c r="C4793" t="s">
        <v>28</v>
      </c>
      <c r="D4793" t="s">
        <v>29</v>
      </c>
      <c r="E4793" t="s">
        <v>369</v>
      </c>
      <c r="F4793" t="s">
        <v>5168</v>
      </c>
      <c r="G4793" t="s">
        <v>5169</v>
      </c>
      <c r="H4793" t="s">
        <v>6354</v>
      </c>
      <c r="I4793" t="s">
        <v>5170</v>
      </c>
      <c r="J4793" t="s">
        <v>20523</v>
      </c>
      <c r="K4793" t="s">
        <v>773</v>
      </c>
      <c r="L4793" t="s">
        <v>6405</v>
      </c>
      <c r="M4793" t="s">
        <v>16104</v>
      </c>
      <c r="N4793" t="s">
        <v>61</v>
      </c>
      <c r="O4793" t="s">
        <v>16095</v>
      </c>
      <c r="P4793" t="s">
        <v>156</v>
      </c>
      <c r="Q4793" t="s">
        <v>327</v>
      </c>
      <c r="R4793" t="s">
        <v>803</v>
      </c>
      <c r="S4793" s="189" t="s">
        <v>235</v>
      </c>
      <c r="T4793" t="s">
        <v>775</v>
      </c>
      <c r="U4793" t="s">
        <v>776</v>
      </c>
      <c r="V4793" t="s">
        <v>49</v>
      </c>
      <c r="W4793" t="s">
        <v>24381</v>
      </c>
      <c r="X4793" s="126">
        <v>34024</v>
      </c>
      <c r="Y4793" t="s">
        <v>258</v>
      </c>
      <c r="Z4793" s="126">
        <v>44197</v>
      </c>
      <c r="AA4793" s="126">
        <v>44561</v>
      </c>
      <c r="AB4793" t="s">
        <v>119</v>
      </c>
      <c r="AC4793" t="s">
        <v>777</v>
      </c>
      <c r="AD4793" t="s">
        <v>40</v>
      </c>
    </row>
    <row r="4794" spans="1:30" x14ac:dyDescent="0.25">
      <c r="A4794" t="s">
        <v>20524</v>
      </c>
      <c r="B4794" t="s">
        <v>433</v>
      </c>
      <c r="C4794" t="s">
        <v>28</v>
      </c>
      <c r="D4794" t="s">
        <v>29</v>
      </c>
      <c r="E4794" t="s">
        <v>369</v>
      </c>
      <c r="F4794" t="s">
        <v>5168</v>
      </c>
      <c r="G4794" t="s">
        <v>5169</v>
      </c>
      <c r="H4794" t="s">
        <v>6354</v>
      </c>
      <c r="I4794" t="s">
        <v>5170</v>
      </c>
      <c r="J4794" t="s">
        <v>20524</v>
      </c>
      <c r="K4794" t="s">
        <v>773</v>
      </c>
      <c r="L4794" t="s">
        <v>6405</v>
      </c>
      <c r="M4794" t="s">
        <v>16109</v>
      </c>
      <c r="N4794" t="s">
        <v>61</v>
      </c>
      <c r="O4794" t="s">
        <v>16110</v>
      </c>
      <c r="P4794" t="s">
        <v>184</v>
      </c>
      <c r="Q4794" t="s">
        <v>152</v>
      </c>
      <c r="R4794" t="s">
        <v>24382</v>
      </c>
      <c r="S4794" s="189" t="s">
        <v>235</v>
      </c>
      <c r="T4794" t="s">
        <v>775</v>
      </c>
      <c r="U4794" t="s">
        <v>776</v>
      </c>
      <c r="V4794" t="s">
        <v>49</v>
      </c>
      <c r="W4794" t="s">
        <v>24383</v>
      </c>
      <c r="X4794" s="126">
        <v>26869</v>
      </c>
      <c r="Y4794" t="s">
        <v>24384</v>
      </c>
      <c r="Z4794" s="126">
        <v>44409</v>
      </c>
      <c r="AA4794" s="126">
        <v>44561</v>
      </c>
      <c r="AB4794" t="s">
        <v>119</v>
      </c>
      <c r="AC4794" t="s">
        <v>777</v>
      </c>
      <c r="AD4794" t="s">
        <v>40</v>
      </c>
    </row>
    <row r="4795" spans="1:30" x14ac:dyDescent="0.25">
      <c r="A4795" t="s">
        <v>20525</v>
      </c>
      <c r="B4795" t="s">
        <v>433</v>
      </c>
      <c r="C4795" t="s">
        <v>28</v>
      </c>
      <c r="D4795" t="s">
        <v>29</v>
      </c>
      <c r="E4795" t="s">
        <v>369</v>
      </c>
      <c r="F4795" t="s">
        <v>5168</v>
      </c>
      <c r="G4795" t="s">
        <v>5169</v>
      </c>
      <c r="H4795" t="s">
        <v>6354</v>
      </c>
      <c r="I4795" t="s">
        <v>5170</v>
      </c>
      <c r="J4795" t="s">
        <v>20525</v>
      </c>
      <c r="K4795" t="s">
        <v>773</v>
      </c>
      <c r="L4795" t="s">
        <v>6405</v>
      </c>
      <c r="M4795" t="s">
        <v>16113</v>
      </c>
      <c r="N4795" t="s">
        <v>61</v>
      </c>
      <c r="O4795" t="s">
        <v>16110</v>
      </c>
      <c r="P4795" t="s">
        <v>642</v>
      </c>
      <c r="Q4795" t="s">
        <v>133</v>
      </c>
      <c r="R4795" t="s">
        <v>803</v>
      </c>
      <c r="S4795" s="189" t="s">
        <v>235</v>
      </c>
      <c r="T4795" t="s">
        <v>775</v>
      </c>
      <c r="U4795" t="s">
        <v>776</v>
      </c>
      <c r="V4795" t="s">
        <v>49</v>
      </c>
      <c r="W4795" t="s">
        <v>24385</v>
      </c>
      <c r="X4795" s="126">
        <v>31019</v>
      </c>
      <c r="Y4795" t="s">
        <v>258</v>
      </c>
      <c r="Z4795" s="126">
        <v>44264</v>
      </c>
      <c r="AA4795" s="126">
        <v>44561</v>
      </c>
      <c r="AB4795" t="s">
        <v>119</v>
      </c>
      <c r="AC4795" t="s">
        <v>777</v>
      </c>
      <c r="AD4795" t="s">
        <v>40</v>
      </c>
    </row>
    <row r="4796" spans="1:30" x14ac:dyDescent="0.25">
      <c r="A4796" t="s">
        <v>5217</v>
      </c>
      <c r="B4796" t="s">
        <v>429</v>
      </c>
      <c r="C4796" t="s">
        <v>28</v>
      </c>
      <c r="D4796" t="s">
        <v>29</v>
      </c>
      <c r="E4796" t="s">
        <v>430</v>
      </c>
      <c r="F4796" t="s">
        <v>5215</v>
      </c>
      <c r="G4796" t="s">
        <v>5216</v>
      </c>
      <c r="H4796" t="s">
        <v>6354</v>
      </c>
      <c r="I4796" t="s">
        <v>6227</v>
      </c>
      <c r="J4796" t="s">
        <v>5217</v>
      </c>
      <c r="K4796" t="s">
        <v>31</v>
      </c>
      <c r="L4796" t="s">
        <v>32</v>
      </c>
      <c r="M4796" t="s">
        <v>33</v>
      </c>
      <c r="N4796" t="s">
        <v>34</v>
      </c>
      <c r="O4796" t="s">
        <v>6584</v>
      </c>
      <c r="P4796" t="s">
        <v>273</v>
      </c>
      <c r="Q4796" t="s">
        <v>106</v>
      </c>
      <c r="R4796" t="s">
        <v>7524</v>
      </c>
      <c r="S4796" t="str">
        <f t="shared" si="70"/>
        <v>CUTIPA MAMANI, SOLEDAD</v>
      </c>
      <c r="T4796" t="s">
        <v>47</v>
      </c>
      <c r="U4796" t="s">
        <v>37</v>
      </c>
      <c r="V4796" t="s">
        <v>6613</v>
      </c>
      <c r="W4796" t="s">
        <v>20526</v>
      </c>
      <c r="X4796" s="126">
        <v>25657</v>
      </c>
      <c r="Y4796" t="s">
        <v>16015</v>
      </c>
      <c r="Z4796" s="126">
        <v>42064</v>
      </c>
      <c r="AA4796" s="126">
        <v>43159</v>
      </c>
      <c r="AB4796" t="s">
        <v>38</v>
      </c>
      <c r="AC4796" t="s">
        <v>39</v>
      </c>
      <c r="AD4796" t="s">
        <v>40</v>
      </c>
    </row>
    <row r="4797" spans="1:30" x14ac:dyDescent="0.25">
      <c r="A4797" t="s">
        <v>5219</v>
      </c>
      <c r="B4797" t="s">
        <v>429</v>
      </c>
      <c r="C4797" t="s">
        <v>28</v>
      </c>
      <c r="D4797" t="s">
        <v>29</v>
      </c>
      <c r="E4797" t="s">
        <v>430</v>
      </c>
      <c r="F4797" t="s">
        <v>5215</v>
      </c>
      <c r="G4797" t="s">
        <v>5216</v>
      </c>
      <c r="H4797" t="s">
        <v>6354</v>
      </c>
      <c r="I4797" t="s">
        <v>6227</v>
      </c>
      <c r="J4797" t="s">
        <v>5219</v>
      </c>
      <c r="K4797" t="s">
        <v>31</v>
      </c>
      <c r="L4797" t="s">
        <v>31</v>
      </c>
      <c r="M4797" t="s">
        <v>42</v>
      </c>
      <c r="N4797" t="s">
        <v>43</v>
      </c>
      <c r="O4797" t="s">
        <v>53</v>
      </c>
      <c r="P4797" t="s">
        <v>330</v>
      </c>
      <c r="Q4797" t="s">
        <v>718</v>
      </c>
      <c r="R4797" t="s">
        <v>5220</v>
      </c>
      <c r="S4797" t="str">
        <f t="shared" si="70"/>
        <v>COAQUIRA VERA, LIDIA MARINA</v>
      </c>
      <c r="T4797" t="s">
        <v>47</v>
      </c>
      <c r="U4797" t="s">
        <v>48</v>
      </c>
      <c r="V4797" t="s">
        <v>813</v>
      </c>
      <c r="W4797" t="s">
        <v>20527</v>
      </c>
      <c r="X4797" s="126">
        <v>21870</v>
      </c>
      <c r="Y4797" t="s">
        <v>5221</v>
      </c>
      <c r="Z4797" s="126">
        <v>44197</v>
      </c>
      <c r="AA4797" s="126">
        <v>44561</v>
      </c>
      <c r="AB4797" t="s">
        <v>38</v>
      </c>
      <c r="AC4797" t="s">
        <v>39</v>
      </c>
      <c r="AD4797" t="s">
        <v>40</v>
      </c>
    </row>
    <row r="4798" spans="1:30" x14ac:dyDescent="0.25">
      <c r="B4798" t="s">
        <v>429</v>
      </c>
      <c r="C4798" t="s">
        <v>28</v>
      </c>
      <c r="D4798" t="s">
        <v>29</v>
      </c>
      <c r="E4798" t="s">
        <v>430</v>
      </c>
      <c r="F4798" t="s">
        <v>5215</v>
      </c>
      <c r="G4798" t="s">
        <v>5216</v>
      </c>
      <c r="H4798" t="s">
        <v>6354</v>
      </c>
      <c r="I4798" t="s">
        <v>6227</v>
      </c>
      <c r="J4798" t="s">
        <v>5219</v>
      </c>
      <c r="K4798" t="s">
        <v>31</v>
      </c>
      <c r="L4798" t="s">
        <v>31</v>
      </c>
      <c r="M4798" t="s">
        <v>42</v>
      </c>
      <c r="N4798" t="s">
        <v>61</v>
      </c>
      <c r="O4798" t="s">
        <v>20528</v>
      </c>
      <c r="P4798" t="s">
        <v>296</v>
      </c>
      <c r="Q4798" t="s">
        <v>75</v>
      </c>
      <c r="R4798" t="s">
        <v>24386</v>
      </c>
      <c r="S4798" s="189" t="s">
        <v>235</v>
      </c>
      <c r="T4798" t="s">
        <v>64</v>
      </c>
      <c r="U4798" t="s">
        <v>48</v>
      </c>
      <c r="V4798" t="s">
        <v>49</v>
      </c>
      <c r="W4798" t="s">
        <v>24387</v>
      </c>
      <c r="X4798" s="126">
        <v>34862</v>
      </c>
      <c r="Y4798" t="s">
        <v>24388</v>
      </c>
      <c r="Z4798" s="126">
        <v>44256</v>
      </c>
      <c r="AA4798" s="126">
        <v>44561</v>
      </c>
      <c r="AB4798" t="s">
        <v>302</v>
      </c>
      <c r="AC4798" t="s">
        <v>6628</v>
      </c>
      <c r="AD4798" t="s">
        <v>40</v>
      </c>
    </row>
    <row r="4799" spans="1:30" x14ac:dyDescent="0.25">
      <c r="A4799" t="s">
        <v>5222</v>
      </c>
      <c r="B4799" t="s">
        <v>429</v>
      </c>
      <c r="C4799" t="s">
        <v>28</v>
      </c>
      <c r="D4799" t="s">
        <v>29</v>
      </c>
      <c r="E4799" t="s">
        <v>430</v>
      </c>
      <c r="F4799" t="s">
        <v>5215</v>
      </c>
      <c r="G4799" t="s">
        <v>5216</v>
      </c>
      <c r="H4799" t="s">
        <v>6354</v>
      </c>
      <c r="I4799" t="s">
        <v>6227</v>
      </c>
      <c r="J4799" t="s">
        <v>5222</v>
      </c>
      <c r="K4799" t="s">
        <v>31</v>
      </c>
      <c r="L4799" t="s">
        <v>31</v>
      </c>
      <c r="M4799" t="s">
        <v>42</v>
      </c>
      <c r="N4799" t="s">
        <v>43</v>
      </c>
      <c r="O4799" t="s">
        <v>5223</v>
      </c>
      <c r="P4799" t="s">
        <v>330</v>
      </c>
      <c r="Q4799" t="s">
        <v>76</v>
      </c>
      <c r="R4799" t="s">
        <v>481</v>
      </c>
      <c r="S4799" t="str">
        <f t="shared" si="70"/>
        <v>COAQUIRA CONDORI, NELLY</v>
      </c>
      <c r="T4799" t="s">
        <v>47</v>
      </c>
      <c r="U4799" t="s">
        <v>48</v>
      </c>
      <c r="V4799" t="s">
        <v>49</v>
      </c>
      <c r="W4799" t="s">
        <v>20529</v>
      </c>
      <c r="X4799" s="126">
        <v>20994</v>
      </c>
      <c r="Y4799" t="s">
        <v>5224</v>
      </c>
      <c r="AB4799" t="s">
        <v>38</v>
      </c>
      <c r="AC4799" t="s">
        <v>39</v>
      </c>
      <c r="AD4799" t="s">
        <v>40</v>
      </c>
    </row>
    <row r="4800" spans="1:30" x14ac:dyDescent="0.25">
      <c r="A4800" t="s">
        <v>5225</v>
      </c>
      <c r="B4800" t="s">
        <v>429</v>
      </c>
      <c r="C4800" t="s">
        <v>28</v>
      </c>
      <c r="D4800" t="s">
        <v>29</v>
      </c>
      <c r="E4800" t="s">
        <v>430</v>
      </c>
      <c r="F4800" t="s">
        <v>5215</v>
      </c>
      <c r="G4800" t="s">
        <v>5216</v>
      </c>
      <c r="H4800" t="s">
        <v>6354</v>
      </c>
      <c r="I4800" t="s">
        <v>6227</v>
      </c>
      <c r="J4800" t="s">
        <v>5225</v>
      </c>
      <c r="K4800" t="s">
        <v>31</v>
      </c>
      <c r="L4800" t="s">
        <v>31</v>
      </c>
      <c r="M4800" t="s">
        <v>42</v>
      </c>
      <c r="N4800" t="s">
        <v>61</v>
      </c>
      <c r="O4800" t="s">
        <v>20530</v>
      </c>
      <c r="P4800" t="s">
        <v>870</v>
      </c>
      <c r="Q4800" t="s">
        <v>237</v>
      </c>
      <c r="R4800" t="s">
        <v>24389</v>
      </c>
      <c r="S4800" s="189" t="s">
        <v>235</v>
      </c>
      <c r="T4800" t="s">
        <v>64</v>
      </c>
      <c r="U4800" t="s">
        <v>48</v>
      </c>
      <c r="V4800" t="s">
        <v>49</v>
      </c>
      <c r="W4800" t="s">
        <v>24390</v>
      </c>
      <c r="X4800" s="126">
        <v>25974</v>
      </c>
      <c r="Y4800" t="s">
        <v>24391</v>
      </c>
      <c r="Z4800" s="126">
        <v>44256</v>
      </c>
      <c r="AA4800" s="126">
        <v>44561</v>
      </c>
      <c r="AB4800" t="s">
        <v>38</v>
      </c>
      <c r="AC4800" t="s">
        <v>6628</v>
      </c>
      <c r="AD4800" t="s">
        <v>40</v>
      </c>
    </row>
    <row r="4801" spans="1:30" x14ac:dyDescent="0.25">
      <c r="A4801" t="s">
        <v>5226</v>
      </c>
      <c r="B4801" t="s">
        <v>429</v>
      </c>
      <c r="C4801" t="s">
        <v>28</v>
      </c>
      <c r="D4801" t="s">
        <v>29</v>
      </c>
      <c r="E4801" t="s">
        <v>430</v>
      </c>
      <c r="F4801" t="s">
        <v>5215</v>
      </c>
      <c r="G4801" t="s">
        <v>5216</v>
      </c>
      <c r="H4801" t="s">
        <v>6354</v>
      </c>
      <c r="I4801" t="s">
        <v>6227</v>
      </c>
      <c r="J4801" t="s">
        <v>5226</v>
      </c>
      <c r="K4801" t="s">
        <v>31</v>
      </c>
      <c r="L4801" t="s">
        <v>31</v>
      </c>
      <c r="M4801" t="s">
        <v>42</v>
      </c>
      <c r="N4801" t="s">
        <v>43</v>
      </c>
      <c r="O4801" t="s">
        <v>14558</v>
      </c>
      <c r="P4801" t="s">
        <v>1683</v>
      </c>
      <c r="Q4801" t="s">
        <v>1029</v>
      </c>
      <c r="R4801" t="s">
        <v>4065</v>
      </c>
      <c r="S4801" t="str">
        <f t="shared" si="70"/>
        <v>HUAYTA ARIZACA, SERGIO AUGUSTO</v>
      </c>
      <c r="T4801" t="s">
        <v>36</v>
      </c>
      <c r="U4801" t="s">
        <v>48</v>
      </c>
      <c r="V4801" t="s">
        <v>49</v>
      </c>
      <c r="W4801" t="s">
        <v>20531</v>
      </c>
      <c r="X4801" s="126">
        <v>22926</v>
      </c>
      <c r="Y4801" t="s">
        <v>4066</v>
      </c>
      <c r="AB4801" t="s">
        <v>38</v>
      </c>
      <c r="AC4801" t="s">
        <v>39</v>
      </c>
      <c r="AD4801" t="s">
        <v>40</v>
      </c>
    </row>
    <row r="4802" spans="1:30" x14ac:dyDescent="0.25">
      <c r="A4802" t="s">
        <v>5227</v>
      </c>
      <c r="B4802" t="s">
        <v>429</v>
      </c>
      <c r="C4802" t="s">
        <v>28</v>
      </c>
      <c r="D4802" t="s">
        <v>29</v>
      </c>
      <c r="E4802" t="s">
        <v>430</v>
      </c>
      <c r="F4802" t="s">
        <v>5215</v>
      </c>
      <c r="G4802" t="s">
        <v>5216</v>
      </c>
      <c r="H4802" t="s">
        <v>6354</v>
      </c>
      <c r="I4802" t="s">
        <v>6227</v>
      </c>
      <c r="J4802" t="s">
        <v>5227</v>
      </c>
      <c r="K4802" t="s">
        <v>31</v>
      </c>
      <c r="L4802" t="s">
        <v>31</v>
      </c>
      <c r="M4802" t="s">
        <v>42</v>
      </c>
      <c r="N4802" t="s">
        <v>43</v>
      </c>
      <c r="O4802" t="s">
        <v>5228</v>
      </c>
      <c r="P4802" t="s">
        <v>978</v>
      </c>
      <c r="Q4802" t="s">
        <v>477</v>
      </c>
      <c r="R4802" t="s">
        <v>5229</v>
      </c>
      <c r="S4802" t="str">
        <f t="shared" si="70"/>
        <v>CANSAYA INOFUENTE, ROLANDO ALBERTO</v>
      </c>
      <c r="T4802" t="s">
        <v>59</v>
      </c>
      <c r="U4802" t="s">
        <v>48</v>
      </c>
      <c r="V4802" t="s">
        <v>49</v>
      </c>
      <c r="W4802" t="s">
        <v>20532</v>
      </c>
      <c r="X4802" s="126">
        <v>25207</v>
      </c>
      <c r="Y4802" t="s">
        <v>5230</v>
      </c>
      <c r="AB4802" t="s">
        <v>38</v>
      </c>
      <c r="AC4802" t="s">
        <v>39</v>
      </c>
      <c r="AD4802" t="s">
        <v>40</v>
      </c>
    </row>
    <row r="4803" spans="1:30" x14ac:dyDescent="0.25">
      <c r="A4803" t="s">
        <v>5231</v>
      </c>
      <c r="B4803" t="s">
        <v>429</v>
      </c>
      <c r="C4803" t="s">
        <v>28</v>
      </c>
      <c r="D4803" t="s">
        <v>29</v>
      </c>
      <c r="E4803" t="s">
        <v>430</v>
      </c>
      <c r="F4803" t="s">
        <v>5215</v>
      </c>
      <c r="G4803" t="s">
        <v>5216</v>
      </c>
      <c r="H4803" t="s">
        <v>6354</v>
      </c>
      <c r="I4803" t="s">
        <v>6227</v>
      </c>
      <c r="J4803" t="s">
        <v>5231</v>
      </c>
      <c r="K4803" t="s">
        <v>31</v>
      </c>
      <c r="L4803" t="s">
        <v>31</v>
      </c>
      <c r="M4803" t="s">
        <v>42</v>
      </c>
      <c r="N4803" t="s">
        <v>43</v>
      </c>
      <c r="O4803" t="s">
        <v>53</v>
      </c>
      <c r="P4803" t="s">
        <v>35</v>
      </c>
      <c r="Q4803" t="s">
        <v>75</v>
      </c>
      <c r="R4803" t="s">
        <v>947</v>
      </c>
      <c r="S4803" t="str">
        <f t="shared" si="70"/>
        <v>ROQUE QUISPE, HUGO FIDEL</v>
      </c>
      <c r="T4803" t="s">
        <v>52</v>
      </c>
      <c r="U4803" t="s">
        <v>48</v>
      </c>
      <c r="V4803" t="s">
        <v>49</v>
      </c>
      <c r="W4803" t="s">
        <v>20533</v>
      </c>
      <c r="X4803" s="126">
        <v>21857</v>
      </c>
      <c r="Y4803" t="s">
        <v>5232</v>
      </c>
      <c r="AB4803" t="s">
        <v>38</v>
      </c>
      <c r="AC4803" t="s">
        <v>39</v>
      </c>
      <c r="AD4803" t="s">
        <v>40</v>
      </c>
    </row>
    <row r="4804" spans="1:30" x14ac:dyDescent="0.25">
      <c r="A4804" t="s">
        <v>5233</v>
      </c>
      <c r="B4804" t="s">
        <v>429</v>
      </c>
      <c r="C4804" t="s">
        <v>28</v>
      </c>
      <c r="D4804" t="s">
        <v>29</v>
      </c>
      <c r="E4804" t="s">
        <v>430</v>
      </c>
      <c r="F4804" t="s">
        <v>5215</v>
      </c>
      <c r="G4804" t="s">
        <v>5216</v>
      </c>
      <c r="H4804" t="s">
        <v>6354</v>
      </c>
      <c r="I4804" t="s">
        <v>6227</v>
      </c>
      <c r="J4804" t="s">
        <v>5233</v>
      </c>
      <c r="K4804" t="s">
        <v>31</v>
      </c>
      <c r="L4804" t="s">
        <v>31</v>
      </c>
      <c r="M4804" t="s">
        <v>42</v>
      </c>
      <c r="N4804" t="s">
        <v>43</v>
      </c>
      <c r="O4804" t="s">
        <v>114</v>
      </c>
      <c r="P4804" t="s">
        <v>341</v>
      </c>
      <c r="Q4804" t="s">
        <v>158</v>
      </c>
      <c r="R4804" t="s">
        <v>5234</v>
      </c>
      <c r="S4804" t="str">
        <f t="shared" si="70"/>
        <v>GUTIERREZ GOMEZ, ISAIAS VIDAL</v>
      </c>
      <c r="T4804" t="s">
        <v>64</v>
      </c>
      <c r="U4804" t="s">
        <v>48</v>
      </c>
      <c r="V4804" t="s">
        <v>49</v>
      </c>
      <c r="W4804" t="s">
        <v>20534</v>
      </c>
      <c r="X4804" s="126">
        <v>22194</v>
      </c>
      <c r="Y4804" t="s">
        <v>5235</v>
      </c>
      <c r="AB4804" t="s">
        <v>38</v>
      </c>
      <c r="AC4804" t="s">
        <v>39</v>
      </c>
      <c r="AD4804" t="s">
        <v>40</v>
      </c>
    </row>
    <row r="4805" spans="1:30" x14ac:dyDescent="0.25">
      <c r="A4805" t="s">
        <v>14559</v>
      </c>
      <c r="B4805" t="s">
        <v>429</v>
      </c>
      <c r="C4805" t="s">
        <v>28</v>
      </c>
      <c r="D4805" t="s">
        <v>29</v>
      </c>
      <c r="E4805" t="s">
        <v>430</v>
      </c>
      <c r="F4805" t="s">
        <v>5215</v>
      </c>
      <c r="G4805" t="s">
        <v>5216</v>
      </c>
      <c r="H4805" t="s">
        <v>6354</v>
      </c>
      <c r="I4805" t="s">
        <v>6227</v>
      </c>
      <c r="J4805" t="s">
        <v>14559</v>
      </c>
      <c r="K4805" t="s">
        <v>31</v>
      </c>
      <c r="L4805" t="s">
        <v>31</v>
      </c>
      <c r="M4805" t="s">
        <v>42</v>
      </c>
      <c r="N4805" t="s">
        <v>61</v>
      </c>
      <c r="O4805" t="s">
        <v>8120</v>
      </c>
      <c r="P4805" t="s">
        <v>6565</v>
      </c>
      <c r="Q4805" t="s">
        <v>505</v>
      </c>
      <c r="R4805" t="s">
        <v>24392</v>
      </c>
      <c r="S4805" s="189" t="s">
        <v>235</v>
      </c>
      <c r="T4805" t="s">
        <v>64</v>
      </c>
      <c r="U4805" t="s">
        <v>48</v>
      </c>
      <c r="V4805" t="s">
        <v>49</v>
      </c>
      <c r="W4805" t="s">
        <v>24393</v>
      </c>
      <c r="X4805" s="126">
        <v>30988</v>
      </c>
      <c r="Y4805" t="s">
        <v>24394</v>
      </c>
      <c r="Z4805" s="126">
        <v>44256</v>
      </c>
      <c r="AA4805" s="126">
        <v>44561</v>
      </c>
      <c r="AB4805" t="s">
        <v>38</v>
      </c>
      <c r="AC4805" t="s">
        <v>6628</v>
      </c>
      <c r="AD4805" t="s">
        <v>40</v>
      </c>
    </row>
    <row r="4806" spans="1:30" x14ac:dyDescent="0.25">
      <c r="A4806" t="s">
        <v>5236</v>
      </c>
      <c r="B4806" t="s">
        <v>429</v>
      </c>
      <c r="C4806" t="s">
        <v>28</v>
      </c>
      <c r="D4806" t="s">
        <v>29</v>
      </c>
      <c r="E4806" t="s">
        <v>430</v>
      </c>
      <c r="F4806" t="s">
        <v>5215</v>
      </c>
      <c r="G4806" t="s">
        <v>5216</v>
      </c>
      <c r="H4806" t="s">
        <v>6354</v>
      </c>
      <c r="I4806" t="s">
        <v>6227</v>
      </c>
      <c r="J4806" t="s">
        <v>5236</v>
      </c>
      <c r="K4806" t="s">
        <v>31</v>
      </c>
      <c r="L4806" t="s">
        <v>77</v>
      </c>
      <c r="M4806" t="s">
        <v>77</v>
      </c>
      <c r="N4806" t="s">
        <v>61</v>
      </c>
      <c r="O4806" t="s">
        <v>20535</v>
      </c>
      <c r="P4806" t="s">
        <v>228</v>
      </c>
      <c r="Q4806" t="s">
        <v>75</v>
      </c>
      <c r="R4806" t="s">
        <v>556</v>
      </c>
      <c r="S4806" s="189" t="s">
        <v>235</v>
      </c>
      <c r="T4806" t="s">
        <v>41</v>
      </c>
      <c r="U4806" t="s">
        <v>48</v>
      </c>
      <c r="V4806" t="s">
        <v>49</v>
      </c>
      <c r="W4806" t="s">
        <v>24395</v>
      </c>
      <c r="X4806" s="126">
        <v>27006</v>
      </c>
      <c r="Y4806" t="s">
        <v>24396</v>
      </c>
      <c r="Z4806" s="126">
        <v>44256</v>
      </c>
      <c r="AA4806" s="126">
        <v>44561</v>
      </c>
      <c r="AB4806" t="s">
        <v>38</v>
      </c>
      <c r="AC4806" t="s">
        <v>80</v>
      </c>
      <c r="AD4806" t="s">
        <v>40</v>
      </c>
    </row>
    <row r="4807" spans="1:30" x14ac:dyDescent="0.25">
      <c r="A4807" t="s">
        <v>5239</v>
      </c>
      <c r="B4807" t="s">
        <v>429</v>
      </c>
      <c r="C4807" t="s">
        <v>28</v>
      </c>
      <c r="D4807" t="s">
        <v>29</v>
      </c>
      <c r="E4807" t="s">
        <v>430</v>
      </c>
      <c r="F4807" t="s">
        <v>5215</v>
      </c>
      <c r="G4807" t="s">
        <v>5216</v>
      </c>
      <c r="H4807" t="s">
        <v>6354</v>
      </c>
      <c r="I4807" t="s">
        <v>6227</v>
      </c>
      <c r="J4807" t="s">
        <v>5239</v>
      </c>
      <c r="K4807" t="s">
        <v>90</v>
      </c>
      <c r="L4807" t="s">
        <v>91</v>
      </c>
      <c r="M4807" t="s">
        <v>92</v>
      </c>
      <c r="N4807" t="s">
        <v>43</v>
      </c>
      <c r="O4807" t="s">
        <v>428</v>
      </c>
      <c r="P4807" t="s">
        <v>67</v>
      </c>
      <c r="Q4807" t="s">
        <v>420</v>
      </c>
      <c r="R4807" t="s">
        <v>5240</v>
      </c>
      <c r="S4807" t="str">
        <f t="shared" si="70"/>
        <v>CHOQUE AROAPAZA, FLORENTINO ELIAS</v>
      </c>
      <c r="T4807" t="s">
        <v>102</v>
      </c>
      <c r="U4807" t="s">
        <v>37</v>
      </c>
      <c r="V4807" t="s">
        <v>49</v>
      </c>
      <c r="W4807" t="s">
        <v>20536</v>
      </c>
      <c r="X4807" s="126">
        <v>22206</v>
      </c>
      <c r="Y4807" t="s">
        <v>5241</v>
      </c>
      <c r="AB4807" t="s">
        <v>38</v>
      </c>
      <c r="AC4807" t="s">
        <v>95</v>
      </c>
      <c r="AD4807" t="s">
        <v>40</v>
      </c>
    </row>
    <row r="4808" spans="1:30" x14ac:dyDescent="0.25">
      <c r="A4808" t="s">
        <v>5244</v>
      </c>
      <c r="B4808" t="s">
        <v>435</v>
      </c>
      <c r="C4808" t="s">
        <v>28</v>
      </c>
      <c r="D4808" t="s">
        <v>29</v>
      </c>
      <c r="E4808" t="s">
        <v>369</v>
      </c>
      <c r="F4808" t="s">
        <v>5242</v>
      </c>
      <c r="G4808" t="s">
        <v>5243</v>
      </c>
      <c r="H4808" t="s">
        <v>6354</v>
      </c>
      <c r="I4808" t="s">
        <v>6226</v>
      </c>
      <c r="J4808" t="s">
        <v>5244</v>
      </c>
      <c r="K4808" t="s">
        <v>31</v>
      </c>
      <c r="L4808" t="s">
        <v>32</v>
      </c>
      <c r="M4808" t="s">
        <v>33</v>
      </c>
      <c r="N4808" t="s">
        <v>34</v>
      </c>
      <c r="O4808" t="s">
        <v>6611</v>
      </c>
      <c r="P4808" t="s">
        <v>122</v>
      </c>
      <c r="Q4808" t="s">
        <v>126</v>
      </c>
      <c r="R4808" t="s">
        <v>5245</v>
      </c>
      <c r="S4808" t="str">
        <f t="shared" si="70"/>
        <v>TORRES FLORES, MAURO TEOFILO</v>
      </c>
      <c r="T4808" t="s">
        <v>59</v>
      </c>
      <c r="U4808" t="s">
        <v>37</v>
      </c>
      <c r="V4808" t="s">
        <v>6613</v>
      </c>
      <c r="W4808" t="s">
        <v>20537</v>
      </c>
      <c r="X4808" s="126">
        <v>24480</v>
      </c>
      <c r="Y4808" t="s">
        <v>5246</v>
      </c>
      <c r="Z4808" s="126">
        <v>43525</v>
      </c>
      <c r="AA4808" s="126">
        <v>44985</v>
      </c>
      <c r="AB4808" t="s">
        <v>38</v>
      </c>
      <c r="AC4808" t="s">
        <v>39</v>
      </c>
      <c r="AD4808" t="s">
        <v>40</v>
      </c>
    </row>
    <row r="4809" spans="1:30" x14ac:dyDescent="0.25">
      <c r="A4809" t="s">
        <v>1581</v>
      </c>
      <c r="B4809" t="s">
        <v>435</v>
      </c>
      <c r="C4809" t="s">
        <v>28</v>
      </c>
      <c r="D4809" t="s">
        <v>29</v>
      </c>
      <c r="E4809" t="s">
        <v>369</v>
      </c>
      <c r="F4809" t="s">
        <v>5242</v>
      </c>
      <c r="G4809" t="s">
        <v>5243</v>
      </c>
      <c r="H4809" t="s">
        <v>6354</v>
      </c>
      <c r="I4809" t="s">
        <v>6226</v>
      </c>
      <c r="J4809" t="s">
        <v>1581</v>
      </c>
      <c r="K4809" t="s">
        <v>31</v>
      </c>
      <c r="L4809" t="s">
        <v>1154</v>
      </c>
      <c r="M4809" t="s">
        <v>1582</v>
      </c>
      <c r="N4809" t="s">
        <v>699</v>
      </c>
      <c r="O4809" t="s">
        <v>14419</v>
      </c>
      <c r="P4809" t="s">
        <v>230</v>
      </c>
      <c r="Q4809" t="s">
        <v>158</v>
      </c>
      <c r="R4809" t="s">
        <v>5282</v>
      </c>
      <c r="S4809" t="str">
        <f t="shared" si="70"/>
        <v>TICONA GOMEZ, PEDRO DAMASO</v>
      </c>
      <c r="T4809" t="s">
        <v>47</v>
      </c>
      <c r="U4809" t="s">
        <v>37</v>
      </c>
      <c r="V4809" t="s">
        <v>49</v>
      </c>
      <c r="W4809" t="s">
        <v>20554</v>
      </c>
      <c r="X4809" s="126">
        <v>21895</v>
      </c>
      <c r="Y4809" t="s">
        <v>5283</v>
      </c>
      <c r="Z4809" s="126">
        <v>44256</v>
      </c>
      <c r="AA4809" s="126">
        <v>44561</v>
      </c>
      <c r="AB4809" t="s">
        <v>38</v>
      </c>
      <c r="AC4809" t="s">
        <v>39</v>
      </c>
      <c r="AD4809" t="s">
        <v>40</v>
      </c>
    </row>
    <row r="4810" spans="1:30" x14ac:dyDescent="0.25">
      <c r="A4810" t="s">
        <v>5247</v>
      </c>
      <c r="B4810" t="s">
        <v>435</v>
      </c>
      <c r="C4810" t="s">
        <v>28</v>
      </c>
      <c r="D4810" t="s">
        <v>29</v>
      </c>
      <c r="E4810" t="s">
        <v>369</v>
      </c>
      <c r="F4810" t="s">
        <v>5242</v>
      </c>
      <c r="G4810" t="s">
        <v>5243</v>
      </c>
      <c r="H4810" t="s">
        <v>6354</v>
      </c>
      <c r="I4810" t="s">
        <v>6226</v>
      </c>
      <c r="J4810" t="s">
        <v>5247</v>
      </c>
      <c r="K4810" t="s">
        <v>31</v>
      </c>
      <c r="L4810" t="s">
        <v>31</v>
      </c>
      <c r="M4810" t="s">
        <v>9423</v>
      </c>
      <c r="N4810" t="s">
        <v>43</v>
      </c>
      <c r="O4810" t="s">
        <v>5248</v>
      </c>
      <c r="P4810" t="s">
        <v>318</v>
      </c>
      <c r="Q4810" t="s">
        <v>106</v>
      </c>
      <c r="R4810" t="s">
        <v>3559</v>
      </c>
      <c r="S4810" t="str">
        <f t="shared" si="70"/>
        <v>VARGAS MAMANI, ROSENDO</v>
      </c>
      <c r="T4810" t="s">
        <v>47</v>
      </c>
      <c r="U4810" t="s">
        <v>48</v>
      </c>
      <c r="V4810" t="s">
        <v>49</v>
      </c>
      <c r="W4810" t="s">
        <v>20538</v>
      </c>
      <c r="X4810" s="126">
        <v>29113</v>
      </c>
      <c r="Y4810" t="s">
        <v>5249</v>
      </c>
      <c r="AB4810" t="s">
        <v>38</v>
      </c>
      <c r="AC4810" t="s">
        <v>39</v>
      </c>
      <c r="AD4810" t="s">
        <v>40</v>
      </c>
    </row>
    <row r="4811" spans="1:30" x14ac:dyDescent="0.25">
      <c r="A4811" t="s">
        <v>5250</v>
      </c>
      <c r="B4811" t="s">
        <v>435</v>
      </c>
      <c r="C4811" t="s">
        <v>28</v>
      </c>
      <c r="D4811" t="s">
        <v>29</v>
      </c>
      <c r="E4811" t="s">
        <v>369</v>
      </c>
      <c r="F4811" t="s">
        <v>5242</v>
      </c>
      <c r="G4811" t="s">
        <v>5243</v>
      </c>
      <c r="H4811" t="s">
        <v>6354</v>
      </c>
      <c r="I4811" t="s">
        <v>6226</v>
      </c>
      <c r="J4811" t="s">
        <v>5250</v>
      </c>
      <c r="K4811" t="s">
        <v>31</v>
      </c>
      <c r="L4811" t="s">
        <v>31</v>
      </c>
      <c r="M4811" t="s">
        <v>42</v>
      </c>
      <c r="N4811" t="s">
        <v>43</v>
      </c>
      <c r="O4811" t="s">
        <v>14560</v>
      </c>
      <c r="P4811" t="s">
        <v>138</v>
      </c>
      <c r="Q4811" t="s">
        <v>152</v>
      </c>
      <c r="R4811" t="s">
        <v>883</v>
      </c>
      <c r="S4811" t="str">
        <f t="shared" ref="S4811:S4867" si="71">CONCATENATE(P4811," ",Q4811,","," ",R4811)</f>
        <v>GONZALES RAMOS, ANTONIA VICTORIA</v>
      </c>
      <c r="T4811" t="s">
        <v>64</v>
      </c>
      <c r="U4811" t="s">
        <v>48</v>
      </c>
      <c r="V4811" t="s">
        <v>49</v>
      </c>
      <c r="W4811" t="s">
        <v>20539</v>
      </c>
      <c r="X4811" s="126">
        <v>24981</v>
      </c>
      <c r="Y4811" t="s">
        <v>4209</v>
      </c>
      <c r="AB4811" t="s">
        <v>38</v>
      </c>
      <c r="AC4811" t="s">
        <v>39</v>
      </c>
      <c r="AD4811" t="s">
        <v>40</v>
      </c>
    </row>
    <row r="4812" spans="1:30" x14ac:dyDescent="0.25">
      <c r="A4812" t="s">
        <v>5251</v>
      </c>
      <c r="B4812" t="s">
        <v>435</v>
      </c>
      <c r="C4812" t="s">
        <v>28</v>
      </c>
      <c r="D4812" t="s">
        <v>29</v>
      </c>
      <c r="E4812" t="s">
        <v>369</v>
      </c>
      <c r="F4812" t="s">
        <v>5242</v>
      </c>
      <c r="G4812" t="s">
        <v>5243</v>
      </c>
      <c r="H4812" t="s">
        <v>6354</v>
      </c>
      <c r="I4812" t="s">
        <v>6226</v>
      </c>
      <c r="J4812" t="s">
        <v>5251</v>
      </c>
      <c r="K4812" t="s">
        <v>31</v>
      </c>
      <c r="L4812" t="s">
        <v>31</v>
      </c>
      <c r="M4812" t="s">
        <v>42</v>
      </c>
      <c r="N4812" t="s">
        <v>43</v>
      </c>
      <c r="O4812" t="s">
        <v>53</v>
      </c>
      <c r="P4812" t="s">
        <v>440</v>
      </c>
      <c r="Q4812" t="s">
        <v>88</v>
      </c>
      <c r="R4812" t="s">
        <v>736</v>
      </c>
      <c r="S4812" t="str">
        <f t="shared" si="71"/>
        <v>ALBERTO MANZANO, FELIPE</v>
      </c>
      <c r="T4812" t="s">
        <v>52</v>
      </c>
      <c r="U4812" t="s">
        <v>48</v>
      </c>
      <c r="V4812" t="s">
        <v>49</v>
      </c>
      <c r="W4812" t="s">
        <v>20540</v>
      </c>
      <c r="X4812" s="126">
        <v>25048</v>
      </c>
      <c r="Y4812" t="s">
        <v>5252</v>
      </c>
      <c r="AB4812" t="s">
        <v>38</v>
      </c>
      <c r="AC4812" t="s">
        <v>39</v>
      </c>
      <c r="AD4812" t="s">
        <v>40</v>
      </c>
    </row>
    <row r="4813" spans="1:30" x14ac:dyDescent="0.25">
      <c r="A4813" t="s">
        <v>5253</v>
      </c>
      <c r="B4813" t="s">
        <v>435</v>
      </c>
      <c r="C4813" t="s">
        <v>28</v>
      </c>
      <c r="D4813" t="s">
        <v>29</v>
      </c>
      <c r="E4813" t="s">
        <v>369</v>
      </c>
      <c r="F4813" t="s">
        <v>5242</v>
      </c>
      <c r="G4813" t="s">
        <v>5243</v>
      </c>
      <c r="H4813" t="s">
        <v>6354</v>
      </c>
      <c r="I4813" t="s">
        <v>6226</v>
      </c>
      <c r="J4813" t="s">
        <v>5253</v>
      </c>
      <c r="K4813" t="s">
        <v>31</v>
      </c>
      <c r="L4813" t="s">
        <v>31</v>
      </c>
      <c r="M4813" t="s">
        <v>42</v>
      </c>
      <c r="N4813" t="s">
        <v>43</v>
      </c>
      <c r="O4813" t="s">
        <v>53</v>
      </c>
      <c r="P4813" t="s">
        <v>251</v>
      </c>
      <c r="Q4813" t="s">
        <v>152</v>
      </c>
      <c r="R4813" t="s">
        <v>367</v>
      </c>
      <c r="S4813" t="str">
        <f t="shared" si="71"/>
        <v>CALDERON RAMOS, RAUL</v>
      </c>
      <c r="T4813" t="s">
        <v>47</v>
      </c>
      <c r="U4813" t="s">
        <v>48</v>
      </c>
      <c r="V4813" t="s">
        <v>49</v>
      </c>
      <c r="W4813" t="s">
        <v>20541</v>
      </c>
      <c r="X4813" s="126">
        <v>23853</v>
      </c>
      <c r="Y4813" t="s">
        <v>5254</v>
      </c>
      <c r="AB4813" t="s">
        <v>38</v>
      </c>
      <c r="AC4813" t="s">
        <v>39</v>
      </c>
      <c r="AD4813" t="s">
        <v>40</v>
      </c>
    </row>
    <row r="4814" spans="1:30" x14ac:dyDescent="0.25">
      <c r="A4814" t="s">
        <v>5255</v>
      </c>
      <c r="B4814" t="s">
        <v>435</v>
      </c>
      <c r="C4814" t="s">
        <v>28</v>
      </c>
      <c r="D4814" t="s">
        <v>29</v>
      </c>
      <c r="E4814" t="s">
        <v>369</v>
      </c>
      <c r="F4814" t="s">
        <v>5242</v>
      </c>
      <c r="G4814" t="s">
        <v>5243</v>
      </c>
      <c r="H4814" t="s">
        <v>6354</v>
      </c>
      <c r="I4814" t="s">
        <v>6226</v>
      </c>
      <c r="J4814" t="s">
        <v>5255</v>
      </c>
      <c r="K4814" t="s">
        <v>31</v>
      </c>
      <c r="L4814" t="s">
        <v>31</v>
      </c>
      <c r="M4814" t="s">
        <v>42</v>
      </c>
      <c r="N4814" t="s">
        <v>61</v>
      </c>
      <c r="O4814" t="s">
        <v>5256</v>
      </c>
      <c r="P4814" t="s">
        <v>286</v>
      </c>
      <c r="Q4814" t="s">
        <v>134</v>
      </c>
      <c r="R4814" t="s">
        <v>24397</v>
      </c>
      <c r="S4814" s="189" t="s">
        <v>235</v>
      </c>
      <c r="T4814" t="s">
        <v>64</v>
      </c>
      <c r="U4814" t="s">
        <v>48</v>
      </c>
      <c r="V4814" t="s">
        <v>49</v>
      </c>
      <c r="W4814" t="s">
        <v>24398</v>
      </c>
      <c r="X4814" s="126">
        <v>33594</v>
      </c>
      <c r="Y4814" t="s">
        <v>24399</v>
      </c>
      <c r="Z4814" s="126">
        <v>44256</v>
      </c>
      <c r="AA4814" s="126">
        <v>44561</v>
      </c>
      <c r="AB4814" t="s">
        <v>38</v>
      </c>
      <c r="AC4814" t="s">
        <v>6628</v>
      </c>
      <c r="AD4814" t="s">
        <v>40</v>
      </c>
    </row>
    <row r="4815" spans="1:30" x14ac:dyDescent="0.25">
      <c r="A4815" t="s">
        <v>5257</v>
      </c>
      <c r="B4815" t="s">
        <v>435</v>
      </c>
      <c r="C4815" t="s">
        <v>28</v>
      </c>
      <c r="D4815" t="s">
        <v>29</v>
      </c>
      <c r="E4815" t="s">
        <v>369</v>
      </c>
      <c r="F4815" t="s">
        <v>5242</v>
      </c>
      <c r="G4815" t="s">
        <v>5243</v>
      </c>
      <c r="H4815" t="s">
        <v>6354</v>
      </c>
      <c r="I4815" t="s">
        <v>6226</v>
      </c>
      <c r="J4815" t="s">
        <v>5257</v>
      </c>
      <c r="K4815" t="s">
        <v>31</v>
      </c>
      <c r="L4815" t="s">
        <v>31</v>
      </c>
      <c r="M4815" t="s">
        <v>42</v>
      </c>
      <c r="N4815" t="s">
        <v>43</v>
      </c>
      <c r="O4815" t="s">
        <v>53</v>
      </c>
      <c r="P4815" t="s">
        <v>517</v>
      </c>
      <c r="Q4815" t="s">
        <v>395</v>
      </c>
      <c r="R4815" t="s">
        <v>5258</v>
      </c>
      <c r="S4815" t="str">
        <f t="shared" si="71"/>
        <v>DE LA RIVA ARAGON, OCTAVIO BENEDICTO</v>
      </c>
      <c r="T4815" t="s">
        <v>52</v>
      </c>
      <c r="U4815" t="s">
        <v>48</v>
      </c>
      <c r="V4815" t="s">
        <v>49</v>
      </c>
      <c r="W4815" t="s">
        <v>20542</v>
      </c>
      <c r="X4815" s="126">
        <v>22727</v>
      </c>
      <c r="Y4815" t="s">
        <v>5259</v>
      </c>
      <c r="AB4815" t="s">
        <v>38</v>
      </c>
      <c r="AC4815" t="s">
        <v>39</v>
      </c>
      <c r="AD4815" t="s">
        <v>40</v>
      </c>
    </row>
    <row r="4816" spans="1:30" x14ac:dyDescent="0.25">
      <c r="A4816" t="s">
        <v>5260</v>
      </c>
      <c r="B4816" t="s">
        <v>435</v>
      </c>
      <c r="C4816" t="s">
        <v>28</v>
      </c>
      <c r="D4816" t="s">
        <v>29</v>
      </c>
      <c r="E4816" t="s">
        <v>369</v>
      </c>
      <c r="F4816" t="s">
        <v>5242</v>
      </c>
      <c r="G4816" t="s">
        <v>5243</v>
      </c>
      <c r="H4816" t="s">
        <v>6354</v>
      </c>
      <c r="I4816" t="s">
        <v>6226</v>
      </c>
      <c r="J4816" t="s">
        <v>5260</v>
      </c>
      <c r="K4816" t="s">
        <v>31</v>
      </c>
      <c r="L4816" t="s">
        <v>31</v>
      </c>
      <c r="M4816" t="s">
        <v>2549</v>
      </c>
      <c r="N4816" t="s">
        <v>43</v>
      </c>
      <c r="O4816" t="s">
        <v>53</v>
      </c>
      <c r="P4816" t="s">
        <v>341</v>
      </c>
      <c r="Q4816" t="s">
        <v>187</v>
      </c>
      <c r="R4816" t="s">
        <v>221</v>
      </c>
      <c r="S4816" t="str">
        <f t="shared" si="71"/>
        <v>GUTIERREZ ESCARCENA, JULIAN</v>
      </c>
      <c r="T4816" t="s">
        <v>47</v>
      </c>
      <c r="U4816" t="s">
        <v>48</v>
      </c>
      <c r="V4816" t="s">
        <v>2550</v>
      </c>
      <c r="W4816" t="s">
        <v>20543</v>
      </c>
      <c r="X4816" s="126">
        <v>21233</v>
      </c>
      <c r="Y4816" t="s">
        <v>5261</v>
      </c>
      <c r="Z4816" s="126">
        <v>44256</v>
      </c>
      <c r="AA4816" s="126">
        <v>44561</v>
      </c>
      <c r="AB4816" t="s">
        <v>38</v>
      </c>
      <c r="AC4816" t="s">
        <v>39</v>
      </c>
      <c r="AD4816" t="s">
        <v>40</v>
      </c>
    </row>
    <row r="4817" spans="1:30" x14ac:dyDescent="0.25">
      <c r="B4817" t="s">
        <v>435</v>
      </c>
      <c r="C4817" t="s">
        <v>28</v>
      </c>
      <c r="D4817" t="s">
        <v>29</v>
      </c>
      <c r="E4817" t="s">
        <v>369</v>
      </c>
      <c r="F4817" t="s">
        <v>5242</v>
      </c>
      <c r="G4817" t="s">
        <v>5243</v>
      </c>
      <c r="H4817" t="s">
        <v>6354</v>
      </c>
      <c r="I4817" t="s">
        <v>6226</v>
      </c>
      <c r="J4817" t="s">
        <v>5260</v>
      </c>
      <c r="K4817" t="s">
        <v>31</v>
      </c>
      <c r="L4817" t="s">
        <v>31</v>
      </c>
      <c r="M4817" t="s">
        <v>42</v>
      </c>
      <c r="N4817" t="s">
        <v>61</v>
      </c>
      <c r="O4817" t="s">
        <v>20544</v>
      </c>
      <c r="P4817" t="s">
        <v>2526</v>
      </c>
      <c r="Q4817" t="s">
        <v>710</v>
      </c>
      <c r="R4817" t="s">
        <v>24400</v>
      </c>
      <c r="S4817" s="189" t="s">
        <v>235</v>
      </c>
      <c r="T4817" t="s">
        <v>64</v>
      </c>
      <c r="U4817" t="s">
        <v>784</v>
      </c>
      <c r="V4817" t="s">
        <v>49</v>
      </c>
      <c r="W4817" t="s">
        <v>24401</v>
      </c>
      <c r="X4817" s="126">
        <v>32058</v>
      </c>
      <c r="Y4817" t="s">
        <v>24402</v>
      </c>
      <c r="Z4817" s="126">
        <v>44256</v>
      </c>
      <c r="AA4817" s="126">
        <v>44561</v>
      </c>
      <c r="AB4817" t="s">
        <v>302</v>
      </c>
      <c r="AC4817" t="s">
        <v>6628</v>
      </c>
      <c r="AD4817" t="s">
        <v>40</v>
      </c>
    </row>
    <row r="4818" spans="1:30" x14ac:dyDescent="0.25">
      <c r="A4818" t="s">
        <v>5262</v>
      </c>
      <c r="B4818" t="s">
        <v>435</v>
      </c>
      <c r="C4818" t="s">
        <v>28</v>
      </c>
      <c r="D4818" t="s">
        <v>29</v>
      </c>
      <c r="E4818" t="s">
        <v>369</v>
      </c>
      <c r="F4818" t="s">
        <v>5242</v>
      </c>
      <c r="G4818" t="s">
        <v>5243</v>
      </c>
      <c r="H4818" t="s">
        <v>6354</v>
      </c>
      <c r="I4818" t="s">
        <v>6226</v>
      </c>
      <c r="J4818" t="s">
        <v>5262</v>
      </c>
      <c r="K4818" t="s">
        <v>31</v>
      </c>
      <c r="L4818" t="s">
        <v>31</v>
      </c>
      <c r="M4818" t="s">
        <v>42</v>
      </c>
      <c r="N4818" t="s">
        <v>43</v>
      </c>
      <c r="O4818" t="s">
        <v>53</v>
      </c>
      <c r="P4818" t="s">
        <v>878</v>
      </c>
      <c r="Q4818" t="s">
        <v>60</v>
      </c>
      <c r="R4818" t="s">
        <v>928</v>
      </c>
      <c r="S4818" t="str">
        <f t="shared" si="71"/>
        <v>SUPO GALLEGOS, ADRIAN</v>
      </c>
      <c r="T4818" t="s">
        <v>52</v>
      </c>
      <c r="U4818" t="s">
        <v>48</v>
      </c>
      <c r="V4818" t="s">
        <v>49</v>
      </c>
      <c r="W4818" t="s">
        <v>20545</v>
      </c>
      <c r="X4818" s="126">
        <v>22896</v>
      </c>
      <c r="Y4818" t="s">
        <v>5263</v>
      </c>
      <c r="AB4818" t="s">
        <v>38</v>
      </c>
      <c r="AC4818" t="s">
        <v>39</v>
      </c>
      <c r="AD4818" t="s">
        <v>40</v>
      </c>
    </row>
    <row r="4819" spans="1:30" x14ac:dyDescent="0.25">
      <c r="A4819" t="s">
        <v>5264</v>
      </c>
      <c r="B4819" t="s">
        <v>435</v>
      </c>
      <c r="C4819" t="s">
        <v>28</v>
      </c>
      <c r="D4819" t="s">
        <v>29</v>
      </c>
      <c r="E4819" t="s">
        <v>369</v>
      </c>
      <c r="F4819" t="s">
        <v>5242</v>
      </c>
      <c r="G4819" t="s">
        <v>5243</v>
      </c>
      <c r="H4819" t="s">
        <v>6354</v>
      </c>
      <c r="I4819" t="s">
        <v>6226</v>
      </c>
      <c r="J4819" t="s">
        <v>5264</v>
      </c>
      <c r="K4819" t="s">
        <v>31</v>
      </c>
      <c r="L4819" t="s">
        <v>31</v>
      </c>
      <c r="M4819" t="s">
        <v>2549</v>
      </c>
      <c r="N4819" t="s">
        <v>43</v>
      </c>
      <c r="O4819" t="s">
        <v>5266</v>
      </c>
      <c r="P4819" t="s">
        <v>871</v>
      </c>
      <c r="Q4819" t="s">
        <v>251</v>
      </c>
      <c r="R4819" t="s">
        <v>2618</v>
      </c>
      <c r="S4819" t="str">
        <f t="shared" si="71"/>
        <v>MACHICAO CALDERON, AMPARO</v>
      </c>
      <c r="T4819" t="s">
        <v>52</v>
      </c>
      <c r="U4819" t="s">
        <v>48</v>
      </c>
      <c r="V4819" t="s">
        <v>2550</v>
      </c>
      <c r="W4819" t="s">
        <v>20546</v>
      </c>
      <c r="X4819" s="126">
        <v>20964</v>
      </c>
      <c r="Y4819" t="s">
        <v>5267</v>
      </c>
      <c r="Z4819" s="126">
        <v>44256</v>
      </c>
      <c r="AA4819" s="126">
        <v>44561</v>
      </c>
      <c r="AB4819" t="s">
        <v>38</v>
      </c>
      <c r="AC4819" t="s">
        <v>39</v>
      </c>
      <c r="AD4819" t="s">
        <v>40</v>
      </c>
    </row>
    <row r="4820" spans="1:30" x14ac:dyDescent="0.25">
      <c r="B4820" t="s">
        <v>435</v>
      </c>
      <c r="C4820" t="s">
        <v>28</v>
      </c>
      <c r="D4820" t="s">
        <v>29</v>
      </c>
      <c r="E4820" t="s">
        <v>369</v>
      </c>
      <c r="F4820" t="s">
        <v>5242</v>
      </c>
      <c r="G4820" t="s">
        <v>5243</v>
      </c>
      <c r="H4820" t="s">
        <v>6354</v>
      </c>
      <c r="I4820" t="s">
        <v>6226</v>
      </c>
      <c r="J4820" t="s">
        <v>5264</v>
      </c>
      <c r="K4820" t="s">
        <v>31</v>
      </c>
      <c r="L4820" t="s">
        <v>31</v>
      </c>
      <c r="M4820" t="s">
        <v>42</v>
      </c>
      <c r="N4820" t="s">
        <v>61</v>
      </c>
      <c r="O4820" t="s">
        <v>20547</v>
      </c>
      <c r="P4820" t="s">
        <v>106</v>
      </c>
      <c r="Q4820" t="s">
        <v>536</v>
      </c>
      <c r="R4820" t="s">
        <v>24403</v>
      </c>
      <c r="S4820" s="189" t="s">
        <v>235</v>
      </c>
      <c r="T4820" t="s">
        <v>64</v>
      </c>
      <c r="U4820" t="s">
        <v>784</v>
      </c>
      <c r="V4820" t="s">
        <v>49</v>
      </c>
      <c r="W4820" t="s">
        <v>24404</v>
      </c>
      <c r="X4820" s="126">
        <v>30866</v>
      </c>
      <c r="Y4820" t="s">
        <v>24405</v>
      </c>
      <c r="Z4820" s="126">
        <v>44256</v>
      </c>
      <c r="AA4820" s="126">
        <v>44561</v>
      </c>
      <c r="AB4820" t="s">
        <v>302</v>
      </c>
      <c r="AC4820" t="s">
        <v>6628</v>
      </c>
      <c r="AD4820" t="s">
        <v>40</v>
      </c>
    </row>
    <row r="4821" spans="1:30" x14ac:dyDescent="0.25">
      <c r="A4821" t="s">
        <v>5268</v>
      </c>
      <c r="B4821" t="s">
        <v>435</v>
      </c>
      <c r="C4821" t="s">
        <v>28</v>
      </c>
      <c r="D4821" t="s">
        <v>29</v>
      </c>
      <c r="E4821" t="s">
        <v>369</v>
      </c>
      <c r="F4821" t="s">
        <v>5242</v>
      </c>
      <c r="G4821" t="s">
        <v>5243</v>
      </c>
      <c r="H4821" t="s">
        <v>6354</v>
      </c>
      <c r="I4821" t="s">
        <v>6226</v>
      </c>
      <c r="J4821" t="s">
        <v>5268</v>
      </c>
      <c r="K4821" t="s">
        <v>31</v>
      </c>
      <c r="L4821" t="s">
        <v>31</v>
      </c>
      <c r="M4821" t="s">
        <v>42</v>
      </c>
      <c r="N4821" t="s">
        <v>43</v>
      </c>
      <c r="O4821" t="s">
        <v>5269</v>
      </c>
      <c r="P4821" t="s">
        <v>5270</v>
      </c>
      <c r="Q4821" t="s">
        <v>122</v>
      </c>
      <c r="R4821" t="s">
        <v>5271</v>
      </c>
      <c r="S4821" t="str">
        <f t="shared" si="71"/>
        <v>PALLARA TORRES, JESUS GREGORIO</v>
      </c>
      <c r="T4821" t="s">
        <v>64</v>
      </c>
      <c r="U4821" t="s">
        <v>48</v>
      </c>
      <c r="V4821" t="s">
        <v>49</v>
      </c>
      <c r="W4821" t="s">
        <v>20548</v>
      </c>
      <c r="X4821" s="126">
        <v>23627</v>
      </c>
      <c r="Y4821" t="s">
        <v>5272</v>
      </c>
      <c r="AB4821" t="s">
        <v>38</v>
      </c>
      <c r="AC4821" t="s">
        <v>39</v>
      </c>
      <c r="AD4821" t="s">
        <v>40</v>
      </c>
    </row>
    <row r="4822" spans="1:30" x14ac:dyDescent="0.25">
      <c r="A4822" t="s">
        <v>5273</v>
      </c>
      <c r="B4822" t="s">
        <v>435</v>
      </c>
      <c r="C4822" t="s">
        <v>28</v>
      </c>
      <c r="D4822" t="s">
        <v>29</v>
      </c>
      <c r="E4822" t="s">
        <v>369</v>
      </c>
      <c r="F4822" t="s">
        <v>5242</v>
      </c>
      <c r="G4822" t="s">
        <v>5243</v>
      </c>
      <c r="H4822" t="s">
        <v>6354</v>
      </c>
      <c r="I4822" t="s">
        <v>6226</v>
      </c>
      <c r="J4822" t="s">
        <v>5273</v>
      </c>
      <c r="K4822" t="s">
        <v>31</v>
      </c>
      <c r="L4822" t="s">
        <v>31</v>
      </c>
      <c r="M4822" t="s">
        <v>42</v>
      </c>
      <c r="N4822" t="s">
        <v>43</v>
      </c>
      <c r="O4822" t="s">
        <v>16016</v>
      </c>
      <c r="P4822" t="s">
        <v>267</v>
      </c>
      <c r="Q4822" t="s">
        <v>106</v>
      </c>
      <c r="R4822" t="s">
        <v>779</v>
      </c>
      <c r="S4822" t="str">
        <f t="shared" si="71"/>
        <v>SANDOVAL MAMANI, NICOLAS</v>
      </c>
      <c r="T4822" t="s">
        <v>47</v>
      </c>
      <c r="U4822" t="s">
        <v>48</v>
      </c>
      <c r="V4822" t="s">
        <v>49</v>
      </c>
      <c r="W4822" t="s">
        <v>20549</v>
      </c>
      <c r="X4822" s="126">
        <v>24447</v>
      </c>
      <c r="Y4822" t="s">
        <v>16017</v>
      </c>
      <c r="AB4822" t="s">
        <v>38</v>
      </c>
      <c r="AC4822" t="s">
        <v>39</v>
      </c>
      <c r="AD4822" t="s">
        <v>40</v>
      </c>
    </row>
    <row r="4823" spans="1:30" x14ac:dyDescent="0.25">
      <c r="A4823" t="s">
        <v>5275</v>
      </c>
      <c r="B4823" t="s">
        <v>435</v>
      </c>
      <c r="C4823" t="s">
        <v>28</v>
      </c>
      <c r="D4823" t="s">
        <v>29</v>
      </c>
      <c r="E4823" t="s">
        <v>369</v>
      </c>
      <c r="F4823" t="s">
        <v>5242</v>
      </c>
      <c r="G4823" t="s">
        <v>5243</v>
      </c>
      <c r="H4823" t="s">
        <v>6354</v>
      </c>
      <c r="I4823" t="s">
        <v>6226</v>
      </c>
      <c r="J4823" t="s">
        <v>5275</v>
      </c>
      <c r="K4823" t="s">
        <v>31</v>
      </c>
      <c r="L4823" t="s">
        <v>31</v>
      </c>
      <c r="M4823" t="s">
        <v>42</v>
      </c>
      <c r="N4823" t="s">
        <v>43</v>
      </c>
      <c r="O4823" t="s">
        <v>14561</v>
      </c>
      <c r="P4823" t="s">
        <v>3198</v>
      </c>
      <c r="Q4823" t="s">
        <v>14562</v>
      </c>
      <c r="R4823" t="s">
        <v>4723</v>
      </c>
      <c r="S4823" t="str">
        <f t="shared" si="71"/>
        <v>VERGARA PRIETO, JUAN ALFREDO</v>
      </c>
      <c r="T4823" t="s">
        <v>64</v>
      </c>
      <c r="U4823" t="s">
        <v>48</v>
      </c>
      <c r="V4823" t="s">
        <v>49</v>
      </c>
      <c r="W4823" t="s">
        <v>20550</v>
      </c>
      <c r="X4823" s="126">
        <v>23974</v>
      </c>
      <c r="Y4823" t="s">
        <v>14563</v>
      </c>
      <c r="AB4823" t="s">
        <v>38</v>
      </c>
      <c r="AC4823" t="s">
        <v>39</v>
      </c>
      <c r="AD4823" t="s">
        <v>40</v>
      </c>
    </row>
    <row r="4824" spans="1:30" x14ac:dyDescent="0.25">
      <c r="A4824" t="s">
        <v>5276</v>
      </c>
      <c r="B4824" t="s">
        <v>435</v>
      </c>
      <c r="C4824" t="s">
        <v>28</v>
      </c>
      <c r="D4824" t="s">
        <v>29</v>
      </c>
      <c r="E4824" t="s">
        <v>369</v>
      </c>
      <c r="F4824" t="s">
        <v>5242</v>
      </c>
      <c r="G4824" t="s">
        <v>5243</v>
      </c>
      <c r="H4824" t="s">
        <v>6354</v>
      </c>
      <c r="I4824" t="s">
        <v>6226</v>
      </c>
      <c r="J4824" t="s">
        <v>5276</v>
      </c>
      <c r="K4824" t="s">
        <v>31</v>
      </c>
      <c r="L4824" t="s">
        <v>31</v>
      </c>
      <c r="M4824" t="s">
        <v>42</v>
      </c>
      <c r="N4824" t="s">
        <v>43</v>
      </c>
      <c r="O4824" t="s">
        <v>5277</v>
      </c>
      <c r="P4824" t="s">
        <v>106</v>
      </c>
      <c r="Q4824" t="s">
        <v>218</v>
      </c>
      <c r="R4824" t="s">
        <v>4494</v>
      </c>
      <c r="S4824" t="str">
        <f t="shared" si="71"/>
        <v>MAMANI PARI, GABRIELA YENNY</v>
      </c>
      <c r="T4824" t="s">
        <v>64</v>
      </c>
      <c r="U4824" t="s">
        <v>48</v>
      </c>
      <c r="V4824" t="s">
        <v>49</v>
      </c>
      <c r="W4824" t="s">
        <v>20551</v>
      </c>
      <c r="X4824" s="126">
        <v>31319</v>
      </c>
      <c r="Y4824" t="s">
        <v>4495</v>
      </c>
      <c r="AB4824" t="s">
        <v>38</v>
      </c>
      <c r="AC4824" t="s">
        <v>39</v>
      </c>
      <c r="AD4824" t="s">
        <v>40</v>
      </c>
    </row>
    <row r="4825" spans="1:30" x14ac:dyDescent="0.25">
      <c r="A4825" t="s">
        <v>5278</v>
      </c>
      <c r="B4825" t="s">
        <v>435</v>
      </c>
      <c r="C4825" t="s">
        <v>28</v>
      </c>
      <c r="D4825" t="s">
        <v>29</v>
      </c>
      <c r="E4825" t="s">
        <v>369</v>
      </c>
      <c r="F4825" t="s">
        <v>5242</v>
      </c>
      <c r="G4825" t="s">
        <v>5243</v>
      </c>
      <c r="H4825" t="s">
        <v>6354</v>
      </c>
      <c r="I4825" t="s">
        <v>6226</v>
      </c>
      <c r="J4825" t="s">
        <v>5278</v>
      </c>
      <c r="K4825" t="s">
        <v>31</v>
      </c>
      <c r="L4825" t="s">
        <v>31</v>
      </c>
      <c r="M4825" t="s">
        <v>42</v>
      </c>
      <c r="N4825" t="s">
        <v>43</v>
      </c>
      <c r="O4825" t="s">
        <v>5279</v>
      </c>
      <c r="P4825" t="s">
        <v>75</v>
      </c>
      <c r="Q4825" t="s">
        <v>525</v>
      </c>
      <c r="R4825" t="s">
        <v>3942</v>
      </c>
      <c r="S4825" t="str">
        <f t="shared" si="71"/>
        <v>QUISPE ALAVE, JAIME NELSON</v>
      </c>
      <c r="T4825" t="s">
        <v>52</v>
      </c>
      <c r="U4825" t="s">
        <v>48</v>
      </c>
      <c r="V4825" t="s">
        <v>49</v>
      </c>
      <c r="W4825" t="s">
        <v>20552</v>
      </c>
      <c r="X4825" s="126">
        <v>24325</v>
      </c>
      <c r="Y4825" t="s">
        <v>3943</v>
      </c>
      <c r="AB4825" t="s">
        <v>38</v>
      </c>
      <c r="AC4825" t="s">
        <v>39</v>
      </c>
      <c r="AD4825" t="s">
        <v>40</v>
      </c>
    </row>
    <row r="4826" spans="1:30" x14ac:dyDescent="0.25">
      <c r="B4826" t="s">
        <v>435</v>
      </c>
      <c r="C4826" t="s">
        <v>28</v>
      </c>
      <c r="D4826" t="s">
        <v>29</v>
      </c>
      <c r="E4826" t="s">
        <v>369</v>
      </c>
      <c r="F4826" t="s">
        <v>5242</v>
      </c>
      <c r="G4826" t="s">
        <v>5243</v>
      </c>
      <c r="H4826" t="s">
        <v>6354</v>
      </c>
      <c r="I4826" t="s">
        <v>6226</v>
      </c>
      <c r="J4826" t="s">
        <v>5280</v>
      </c>
      <c r="K4826" t="s">
        <v>31</v>
      </c>
      <c r="L4826" t="s">
        <v>31</v>
      </c>
      <c r="M4826" t="s">
        <v>42</v>
      </c>
      <c r="N4826" t="s">
        <v>61</v>
      </c>
      <c r="O4826" t="s">
        <v>20553</v>
      </c>
      <c r="P4826" t="s">
        <v>965</v>
      </c>
      <c r="Q4826" t="s">
        <v>230</v>
      </c>
      <c r="R4826" t="s">
        <v>24406</v>
      </c>
      <c r="S4826" s="189" t="s">
        <v>235</v>
      </c>
      <c r="T4826" t="s">
        <v>64</v>
      </c>
      <c r="U4826" t="s">
        <v>48</v>
      </c>
      <c r="V4826" t="s">
        <v>49</v>
      </c>
      <c r="W4826" t="s">
        <v>24407</v>
      </c>
      <c r="X4826" s="126">
        <v>33882</v>
      </c>
      <c r="Y4826" t="s">
        <v>24408</v>
      </c>
      <c r="Z4826" s="126">
        <v>44256</v>
      </c>
      <c r="AA4826" s="126">
        <v>44561</v>
      </c>
      <c r="AB4826" t="s">
        <v>302</v>
      </c>
      <c r="AC4826" t="s">
        <v>6628</v>
      </c>
      <c r="AD4826" t="s">
        <v>40</v>
      </c>
    </row>
    <row r="4827" spans="1:30" x14ac:dyDescent="0.25">
      <c r="A4827" t="s">
        <v>5280</v>
      </c>
      <c r="B4827" t="s">
        <v>435</v>
      </c>
      <c r="C4827" t="s">
        <v>28</v>
      </c>
      <c r="D4827" t="s">
        <v>29</v>
      </c>
      <c r="E4827" t="s">
        <v>369</v>
      </c>
      <c r="F4827" t="s">
        <v>5242</v>
      </c>
      <c r="G4827" t="s">
        <v>5243</v>
      </c>
      <c r="H4827" t="s">
        <v>6354</v>
      </c>
      <c r="I4827" t="s">
        <v>6226</v>
      </c>
      <c r="J4827" t="s">
        <v>5280</v>
      </c>
      <c r="K4827" t="s">
        <v>31</v>
      </c>
      <c r="L4827" t="s">
        <v>31</v>
      </c>
      <c r="M4827" t="s">
        <v>42</v>
      </c>
      <c r="N4827" t="s">
        <v>43</v>
      </c>
      <c r="O4827" t="s">
        <v>5281</v>
      </c>
      <c r="P4827" t="s">
        <v>230</v>
      </c>
      <c r="Q4827" t="s">
        <v>158</v>
      </c>
      <c r="R4827" t="s">
        <v>5282</v>
      </c>
      <c r="S4827" t="str">
        <f t="shared" si="71"/>
        <v>TICONA GOMEZ, PEDRO DAMASO</v>
      </c>
      <c r="T4827" t="s">
        <v>47</v>
      </c>
      <c r="U4827" t="s">
        <v>48</v>
      </c>
      <c r="V4827" t="s">
        <v>813</v>
      </c>
      <c r="W4827" t="s">
        <v>20554</v>
      </c>
      <c r="X4827" s="126">
        <v>21895</v>
      </c>
      <c r="Y4827" t="s">
        <v>5283</v>
      </c>
      <c r="Z4827" s="126">
        <v>44256</v>
      </c>
      <c r="AA4827" s="126">
        <v>44561</v>
      </c>
      <c r="AB4827" t="s">
        <v>38</v>
      </c>
      <c r="AC4827" t="s">
        <v>39</v>
      </c>
      <c r="AD4827" t="s">
        <v>40</v>
      </c>
    </row>
    <row r="4828" spans="1:30" x14ac:dyDescent="0.25">
      <c r="B4828" t="s">
        <v>435</v>
      </c>
      <c r="C4828" t="s">
        <v>28</v>
      </c>
      <c r="D4828" t="s">
        <v>29</v>
      </c>
      <c r="E4828" t="s">
        <v>369</v>
      </c>
      <c r="F4828" t="s">
        <v>5242</v>
      </c>
      <c r="G4828" t="s">
        <v>5243</v>
      </c>
      <c r="H4828" t="s">
        <v>6354</v>
      </c>
      <c r="I4828" t="s">
        <v>6226</v>
      </c>
      <c r="J4828" t="s">
        <v>5284</v>
      </c>
      <c r="K4828" t="s">
        <v>31</v>
      </c>
      <c r="L4828" t="s">
        <v>31</v>
      </c>
      <c r="M4828" t="s">
        <v>42</v>
      </c>
      <c r="N4828" t="s">
        <v>61</v>
      </c>
      <c r="O4828" t="s">
        <v>20555</v>
      </c>
      <c r="P4828" t="s">
        <v>75</v>
      </c>
      <c r="Q4828" t="s">
        <v>75</v>
      </c>
      <c r="R4828" t="s">
        <v>24409</v>
      </c>
      <c r="S4828" s="189" t="s">
        <v>235</v>
      </c>
      <c r="T4828" t="s">
        <v>64</v>
      </c>
      <c r="U4828" t="s">
        <v>784</v>
      </c>
      <c r="V4828" t="s">
        <v>49</v>
      </c>
      <c r="W4828" t="s">
        <v>24410</v>
      </c>
      <c r="X4828" s="126">
        <v>29380</v>
      </c>
      <c r="Y4828" t="s">
        <v>24411</v>
      </c>
      <c r="Z4828" s="126">
        <v>44256</v>
      </c>
      <c r="AA4828" s="126">
        <v>44561</v>
      </c>
      <c r="AB4828" t="s">
        <v>302</v>
      </c>
      <c r="AC4828" t="s">
        <v>6628</v>
      </c>
      <c r="AD4828" t="s">
        <v>40</v>
      </c>
    </row>
    <row r="4829" spans="1:30" x14ac:dyDescent="0.25">
      <c r="A4829" t="s">
        <v>5284</v>
      </c>
      <c r="B4829" t="s">
        <v>435</v>
      </c>
      <c r="C4829" t="s">
        <v>28</v>
      </c>
      <c r="D4829" t="s">
        <v>29</v>
      </c>
      <c r="E4829" t="s">
        <v>369</v>
      </c>
      <c r="F4829" t="s">
        <v>5242</v>
      </c>
      <c r="G4829" t="s">
        <v>5243</v>
      </c>
      <c r="H4829" t="s">
        <v>6354</v>
      </c>
      <c r="I4829" t="s">
        <v>6226</v>
      </c>
      <c r="J4829" t="s">
        <v>5284</v>
      </c>
      <c r="K4829" t="s">
        <v>31</v>
      </c>
      <c r="L4829" t="s">
        <v>31</v>
      </c>
      <c r="M4829" t="s">
        <v>2549</v>
      </c>
      <c r="N4829" t="s">
        <v>43</v>
      </c>
      <c r="O4829" t="s">
        <v>53</v>
      </c>
      <c r="P4829" t="s">
        <v>592</v>
      </c>
      <c r="Q4829" t="s">
        <v>834</v>
      </c>
      <c r="R4829" t="s">
        <v>5285</v>
      </c>
      <c r="S4829" t="str">
        <f t="shared" si="71"/>
        <v>YANARICO MONROY, VICTOR DAMIAN</v>
      </c>
      <c r="T4829" t="s">
        <v>47</v>
      </c>
      <c r="U4829" t="s">
        <v>48</v>
      </c>
      <c r="V4829" t="s">
        <v>2550</v>
      </c>
      <c r="W4829" t="s">
        <v>20556</v>
      </c>
      <c r="X4829" s="126">
        <v>22700</v>
      </c>
      <c r="Y4829" t="s">
        <v>5286</v>
      </c>
      <c r="Z4829" s="126">
        <v>44256</v>
      </c>
      <c r="AA4829" s="126">
        <v>44561</v>
      </c>
      <c r="AB4829" t="s">
        <v>38</v>
      </c>
      <c r="AC4829" t="s">
        <v>39</v>
      </c>
      <c r="AD4829" t="s">
        <v>40</v>
      </c>
    </row>
    <row r="4830" spans="1:30" x14ac:dyDescent="0.25">
      <c r="A4830" t="s">
        <v>5287</v>
      </c>
      <c r="B4830" t="s">
        <v>435</v>
      </c>
      <c r="C4830" t="s">
        <v>28</v>
      </c>
      <c r="D4830" t="s">
        <v>29</v>
      </c>
      <c r="E4830" t="s">
        <v>369</v>
      </c>
      <c r="F4830" t="s">
        <v>5242</v>
      </c>
      <c r="G4830" t="s">
        <v>5243</v>
      </c>
      <c r="H4830" t="s">
        <v>6354</v>
      </c>
      <c r="I4830" t="s">
        <v>6226</v>
      </c>
      <c r="J4830" t="s">
        <v>5287</v>
      </c>
      <c r="K4830" t="s">
        <v>31</v>
      </c>
      <c r="L4830" t="s">
        <v>31</v>
      </c>
      <c r="M4830" t="s">
        <v>42</v>
      </c>
      <c r="N4830" t="s">
        <v>43</v>
      </c>
      <c r="O4830" t="s">
        <v>5288</v>
      </c>
      <c r="P4830" t="s">
        <v>148</v>
      </c>
      <c r="Q4830" t="s">
        <v>76</v>
      </c>
      <c r="R4830" t="s">
        <v>5289</v>
      </c>
      <c r="S4830" t="str">
        <f t="shared" si="71"/>
        <v>CHAYÑA CONDORI, LEYLA</v>
      </c>
      <c r="T4830" t="s">
        <v>64</v>
      </c>
      <c r="U4830" t="s">
        <v>48</v>
      </c>
      <c r="V4830" t="s">
        <v>49</v>
      </c>
      <c r="W4830" t="s">
        <v>20557</v>
      </c>
      <c r="X4830" s="126">
        <v>27152</v>
      </c>
      <c r="Y4830" t="s">
        <v>5290</v>
      </c>
      <c r="AB4830" t="s">
        <v>38</v>
      </c>
      <c r="AC4830" t="s">
        <v>39</v>
      </c>
      <c r="AD4830" t="s">
        <v>40</v>
      </c>
    </row>
    <row r="4831" spans="1:30" x14ac:dyDescent="0.25">
      <c r="A4831" t="s">
        <v>5291</v>
      </c>
      <c r="B4831" t="s">
        <v>435</v>
      </c>
      <c r="C4831" t="s">
        <v>28</v>
      </c>
      <c r="D4831" t="s">
        <v>29</v>
      </c>
      <c r="E4831" t="s">
        <v>369</v>
      </c>
      <c r="F4831" t="s">
        <v>5242</v>
      </c>
      <c r="G4831" t="s">
        <v>5243</v>
      </c>
      <c r="H4831" t="s">
        <v>6354</v>
      </c>
      <c r="I4831" t="s">
        <v>6226</v>
      </c>
      <c r="J4831" t="s">
        <v>5291</v>
      </c>
      <c r="K4831" t="s">
        <v>31</v>
      </c>
      <c r="L4831" t="s">
        <v>31</v>
      </c>
      <c r="M4831" t="s">
        <v>42</v>
      </c>
      <c r="N4831" t="s">
        <v>43</v>
      </c>
      <c r="O4831" t="s">
        <v>5292</v>
      </c>
      <c r="P4831" t="s">
        <v>1065</v>
      </c>
      <c r="Q4831" t="s">
        <v>76</v>
      </c>
      <c r="R4831" t="s">
        <v>880</v>
      </c>
      <c r="S4831" t="str">
        <f t="shared" si="71"/>
        <v>SARMIENTO CONDORI, JAIME</v>
      </c>
      <c r="T4831" t="s">
        <v>64</v>
      </c>
      <c r="U4831" t="s">
        <v>48</v>
      </c>
      <c r="V4831" t="s">
        <v>49</v>
      </c>
      <c r="W4831" t="s">
        <v>20558</v>
      </c>
      <c r="X4831" s="126">
        <v>25785</v>
      </c>
      <c r="Y4831" t="s">
        <v>5293</v>
      </c>
      <c r="AB4831" t="s">
        <v>38</v>
      </c>
      <c r="AC4831" t="s">
        <v>39</v>
      </c>
      <c r="AD4831" t="s">
        <v>40</v>
      </c>
    </row>
    <row r="4832" spans="1:30" x14ac:dyDescent="0.25">
      <c r="A4832" t="s">
        <v>5294</v>
      </c>
      <c r="B4832" t="s">
        <v>435</v>
      </c>
      <c r="C4832" t="s">
        <v>28</v>
      </c>
      <c r="D4832" t="s">
        <v>29</v>
      </c>
      <c r="E4832" t="s">
        <v>369</v>
      </c>
      <c r="F4832" t="s">
        <v>5242</v>
      </c>
      <c r="G4832" t="s">
        <v>5243</v>
      </c>
      <c r="H4832" t="s">
        <v>6354</v>
      </c>
      <c r="I4832" t="s">
        <v>6226</v>
      </c>
      <c r="J4832" t="s">
        <v>5294</v>
      </c>
      <c r="K4832" t="s">
        <v>31</v>
      </c>
      <c r="L4832" t="s">
        <v>31</v>
      </c>
      <c r="M4832" t="s">
        <v>42</v>
      </c>
      <c r="N4832" t="s">
        <v>43</v>
      </c>
      <c r="O4832" t="s">
        <v>303</v>
      </c>
      <c r="P4832" t="s">
        <v>382</v>
      </c>
      <c r="Q4832" t="s">
        <v>468</v>
      </c>
      <c r="R4832" t="s">
        <v>5295</v>
      </c>
      <c r="S4832" t="str">
        <f t="shared" si="71"/>
        <v>ANCCO DURAN, MARUTAS</v>
      </c>
      <c r="T4832" t="s">
        <v>47</v>
      </c>
      <c r="U4832" t="s">
        <v>48</v>
      </c>
      <c r="V4832" t="s">
        <v>49</v>
      </c>
      <c r="W4832" t="s">
        <v>20559</v>
      </c>
      <c r="X4832" s="126">
        <v>24168</v>
      </c>
      <c r="Y4832" t="s">
        <v>5296</v>
      </c>
      <c r="AB4832" t="s">
        <v>38</v>
      </c>
      <c r="AC4832" t="s">
        <v>39</v>
      </c>
      <c r="AD4832" t="s">
        <v>40</v>
      </c>
    </row>
    <row r="4833" spans="1:30" x14ac:dyDescent="0.25">
      <c r="A4833" t="s">
        <v>5297</v>
      </c>
      <c r="B4833" t="s">
        <v>435</v>
      </c>
      <c r="C4833" t="s">
        <v>28</v>
      </c>
      <c r="D4833" t="s">
        <v>29</v>
      </c>
      <c r="E4833" t="s">
        <v>369</v>
      </c>
      <c r="F4833" t="s">
        <v>5242</v>
      </c>
      <c r="G4833" t="s">
        <v>5243</v>
      </c>
      <c r="H4833" t="s">
        <v>6354</v>
      </c>
      <c r="I4833" t="s">
        <v>6226</v>
      </c>
      <c r="J4833" t="s">
        <v>5297</v>
      </c>
      <c r="K4833" t="s">
        <v>31</v>
      </c>
      <c r="L4833" t="s">
        <v>31</v>
      </c>
      <c r="M4833" t="s">
        <v>42</v>
      </c>
      <c r="N4833" t="s">
        <v>43</v>
      </c>
      <c r="O4833" t="s">
        <v>5298</v>
      </c>
      <c r="P4833" t="s">
        <v>284</v>
      </c>
      <c r="Q4833" t="s">
        <v>106</v>
      </c>
      <c r="R4833" t="s">
        <v>613</v>
      </c>
      <c r="S4833" t="str">
        <f t="shared" si="71"/>
        <v>SOSA MAMANI, DAVID</v>
      </c>
      <c r="T4833" t="s">
        <v>64</v>
      </c>
      <c r="U4833" t="s">
        <v>48</v>
      </c>
      <c r="V4833" t="s">
        <v>49</v>
      </c>
      <c r="W4833" t="s">
        <v>20560</v>
      </c>
      <c r="X4833" s="126">
        <v>23561</v>
      </c>
      <c r="Y4833" t="s">
        <v>4049</v>
      </c>
      <c r="AB4833" t="s">
        <v>38</v>
      </c>
      <c r="AC4833" t="s">
        <v>39</v>
      </c>
      <c r="AD4833" t="s">
        <v>40</v>
      </c>
    </row>
    <row r="4834" spans="1:30" x14ac:dyDescent="0.25">
      <c r="A4834" t="s">
        <v>5299</v>
      </c>
      <c r="B4834" t="s">
        <v>435</v>
      </c>
      <c r="C4834" t="s">
        <v>28</v>
      </c>
      <c r="D4834" t="s">
        <v>29</v>
      </c>
      <c r="E4834" t="s">
        <v>369</v>
      </c>
      <c r="F4834" t="s">
        <v>5242</v>
      </c>
      <c r="G4834" t="s">
        <v>5243</v>
      </c>
      <c r="H4834" t="s">
        <v>6354</v>
      </c>
      <c r="I4834" t="s">
        <v>6226</v>
      </c>
      <c r="J4834" t="s">
        <v>5299</v>
      </c>
      <c r="K4834" t="s">
        <v>31</v>
      </c>
      <c r="L4834" t="s">
        <v>31</v>
      </c>
      <c r="M4834" t="s">
        <v>42</v>
      </c>
      <c r="N4834" t="s">
        <v>43</v>
      </c>
      <c r="O4834" t="s">
        <v>5300</v>
      </c>
      <c r="P4834" t="s">
        <v>5301</v>
      </c>
      <c r="Q4834" t="s">
        <v>159</v>
      </c>
      <c r="R4834" t="s">
        <v>483</v>
      </c>
      <c r="S4834" t="str">
        <f t="shared" si="71"/>
        <v>QUICAÑO CHURA, NORMA</v>
      </c>
      <c r="T4834" t="s">
        <v>64</v>
      </c>
      <c r="U4834" t="s">
        <v>48</v>
      </c>
      <c r="V4834" t="s">
        <v>49</v>
      </c>
      <c r="W4834" t="s">
        <v>20561</v>
      </c>
      <c r="X4834" s="126">
        <v>27583</v>
      </c>
      <c r="Y4834" t="s">
        <v>5302</v>
      </c>
      <c r="AB4834" t="s">
        <v>38</v>
      </c>
      <c r="AC4834" t="s">
        <v>39</v>
      </c>
      <c r="AD4834" t="s">
        <v>40</v>
      </c>
    </row>
    <row r="4835" spans="1:30" x14ac:dyDescent="0.25">
      <c r="A4835" t="s">
        <v>20562</v>
      </c>
      <c r="B4835" t="s">
        <v>435</v>
      </c>
      <c r="C4835" t="s">
        <v>28</v>
      </c>
      <c r="D4835" t="s">
        <v>29</v>
      </c>
      <c r="E4835" t="s">
        <v>369</v>
      </c>
      <c r="F4835" t="s">
        <v>5242</v>
      </c>
      <c r="G4835" t="s">
        <v>5243</v>
      </c>
      <c r="H4835" t="s">
        <v>6354</v>
      </c>
      <c r="I4835" t="s">
        <v>6226</v>
      </c>
      <c r="J4835" t="s">
        <v>20562</v>
      </c>
      <c r="K4835" t="s">
        <v>31</v>
      </c>
      <c r="L4835" t="s">
        <v>31</v>
      </c>
      <c r="M4835" t="s">
        <v>42</v>
      </c>
      <c r="N4835" t="s">
        <v>61</v>
      </c>
      <c r="O4835" t="s">
        <v>18689</v>
      </c>
      <c r="P4835" t="s">
        <v>75</v>
      </c>
      <c r="Q4835" t="s">
        <v>75</v>
      </c>
      <c r="R4835" t="s">
        <v>24409</v>
      </c>
      <c r="S4835" s="189" t="s">
        <v>235</v>
      </c>
      <c r="T4835" t="s">
        <v>64</v>
      </c>
      <c r="U4835" t="s">
        <v>2663</v>
      </c>
      <c r="V4835" t="s">
        <v>49</v>
      </c>
      <c r="W4835" t="s">
        <v>24410</v>
      </c>
      <c r="X4835" s="126">
        <v>29380</v>
      </c>
      <c r="Y4835" t="s">
        <v>24411</v>
      </c>
      <c r="Z4835" s="126">
        <v>44256</v>
      </c>
      <c r="AA4835" s="126">
        <v>44561</v>
      </c>
      <c r="AB4835" t="s">
        <v>2185</v>
      </c>
      <c r="AC4835" t="s">
        <v>6628</v>
      </c>
      <c r="AD4835" t="s">
        <v>40</v>
      </c>
    </row>
    <row r="4836" spans="1:30" x14ac:dyDescent="0.25">
      <c r="A4836" t="s">
        <v>20563</v>
      </c>
      <c r="B4836" t="s">
        <v>435</v>
      </c>
      <c r="C4836" t="s">
        <v>28</v>
      </c>
      <c r="D4836" t="s">
        <v>29</v>
      </c>
      <c r="E4836" t="s">
        <v>369</v>
      </c>
      <c r="F4836" t="s">
        <v>5242</v>
      </c>
      <c r="G4836" t="s">
        <v>5243</v>
      </c>
      <c r="H4836" t="s">
        <v>6354</v>
      </c>
      <c r="I4836" t="s">
        <v>6226</v>
      </c>
      <c r="J4836" t="s">
        <v>20563</v>
      </c>
      <c r="K4836" t="s">
        <v>31</v>
      </c>
      <c r="L4836" t="s">
        <v>31</v>
      </c>
      <c r="M4836" t="s">
        <v>42</v>
      </c>
      <c r="N4836" t="s">
        <v>61</v>
      </c>
      <c r="O4836" t="s">
        <v>18689</v>
      </c>
      <c r="P4836" t="s">
        <v>106</v>
      </c>
      <c r="Q4836" t="s">
        <v>536</v>
      </c>
      <c r="R4836" t="s">
        <v>24403</v>
      </c>
      <c r="S4836" s="189" t="s">
        <v>235</v>
      </c>
      <c r="T4836" t="s">
        <v>64</v>
      </c>
      <c r="U4836" t="s">
        <v>2661</v>
      </c>
      <c r="V4836" t="s">
        <v>49</v>
      </c>
      <c r="W4836" t="s">
        <v>24404</v>
      </c>
      <c r="X4836" s="126">
        <v>30866</v>
      </c>
      <c r="Y4836" t="s">
        <v>24405</v>
      </c>
      <c r="Z4836" s="126">
        <v>44256</v>
      </c>
      <c r="AA4836" s="126">
        <v>44561</v>
      </c>
      <c r="AB4836" t="s">
        <v>2185</v>
      </c>
      <c r="AC4836" t="s">
        <v>6628</v>
      </c>
      <c r="AD4836" t="s">
        <v>40</v>
      </c>
    </row>
    <row r="4837" spans="1:30" x14ac:dyDescent="0.25">
      <c r="A4837" t="s">
        <v>20564</v>
      </c>
      <c r="B4837" t="s">
        <v>435</v>
      </c>
      <c r="C4837" t="s">
        <v>28</v>
      </c>
      <c r="D4837" t="s">
        <v>29</v>
      </c>
      <c r="E4837" t="s">
        <v>369</v>
      </c>
      <c r="F4837" t="s">
        <v>5242</v>
      </c>
      <c r="G4837" t="s">
        <v>5243</v>
      </c>
      <c r="H4837" t="s">
        <v>6354</v>
      </c>
      <c r="I4837" t="s">
        <v>6226</v>
      </c>
      <c r="J4837" t="s">
        <v>20564</v>
      </c>
      <c r="K4837" t="s">
        <v>31</v>
      </c>
      <c r="L4837" t="s">
        <v>31</v>
      </c>
      <c r="M4837" t="s">
        <v>42</v>
      </c>
      <c r="N4837" t="s">
        <v>61</v>
      </c>
      <c r="O4837" t="s">
        <v>18689</v>
      </c>
      <c r="P4837" t="s">
        <v>2526</v>
      </c>
      <c r="Q4837" t="s">
        <v>710</v>
      </c>
      <c r="R4837" t="s">
        <v>24400</v>
      </c>
      <c r="S4837" s="189" t="s">
        <v>235</v>
      </c>
      <c r="T4837" t="s">
        <v>64</v>
      </c>
      <c r="U4837" t="s">
        <v>2661</v>
      </c>
      <c r="V4837" t="s">
        <v>49</v>
      </c>
      <c r="W4837" t="s">
        <v>24401</v>
      </c>
      <c r="X4837" s="126">
        <v>32058</v>
      </c>
      <c r="Y4837" t="s">
        <v>24402</v>
      </c>
      <c r="Z4837" s="126">
        <v>44256</v>
      </c>
      <c r="AA4837" s="126">
        <v>44561</v>
      </c>
      <c r="AB4837" t="s">
        <v>2185</v>
      </c>
      <c r="AC4837" t="s">
        <v>6628</v>
      </c>
      <c r="AD4837" t="s">
        <v>40</v>
      </c>
    </row>
    <row r="4838" spans="1:30" x14ac:dyDescent="0.25">
      <c r="A4838" t="s">
        <v>20565</v>
      </c>
      <c r="B4838" t="s">
        <v>435</v>
      </c>
      <c r="C4838" t="s">
        <v>28</v>
      </c>
      <c r="D4838" t="s">
        <v>29</v>
      </c>
      <c r="E4838" t="s">
        <v>369</v>
      </c>
      <c r="F4838" t="s">
        <v>5242</v>
      </c>
      <c r="G4838" t="s">
        <v>5243</v>
      </c>
      <c r="H4838" t="s">
        <v>6354</v>
      </c>
      <c r="I4838" t="s">
        <v>6226</v>
      </c>
      <c r="J4838" t="s">
        <v>20565</v>
      </c>
      <c r="K4838" t="s">
        <v>31</v>
      </c>
      <c r="L4838" t="s">
        <v>31</v>
      </c>
      <c r="M4838" t="s">
        <v>42</v>
      </c>
      <c r="N4838" t="s">
        <v>61</v>
      </c>
      <c r="O4838" t="s">
        <v>18689</v>
      </c>
      <c r="P4838" t="s">
        <v>75</v>
      </c>
      <c r="Q4838" t="s">
        <v>509</v>
      </c>
      <c r="R4838" t="s">
        <v>893</v>
      </c>
      <c r="S4838" s="189" t="s">
        <v>235</v>
      </c>
      <c r="T4838" t="s">
        <v>64</v>
      </c>
      <c r="U4838" t="s">
        <v>6399</v>
      </c>
      <c r="V4838" t="s">
        <v>49</v>
      </c>
      <c r="W4838" t="s">
        <v>24412</v>
      </c>
      <c r="X4838" s="126">
        <v>26453</v>
      </c>
      <c r="Y4838" t="s">
        <v>24413</v>
      </c>
      <c r="Z4838" s="126">
        <v>44256</v>
      </c>
      <c r="AA4838" s="126">
        <v>44561</v>
      </c>
      <c r="AB4838" t="s">
        <v>2185</v>
      </c>
      <c r="AC4838" t="s">
        <v>6628</v>
      </c>
      <c r="AD4838" t="s">
        <v>40</v>
      </c>
    </row>
    <row r="4839" spans="1:30" x14ac:dyDescent="0.25">
      <c r="A4839" t="s">
        <v>20566</v>
      </c>
      <c r="B4839" t="s">
        <v>435</v>
      </c>
      <c r="C4839" t="s">
        <v>28</v>
      </c>
      <c r="D4839" t="s">
        <v>29</v>
      </c>
      <c r="E4839" t="s">
        <v>369</v>
      </c>
      <c r="F4839" t="s">
        <v>5242</v>
      </c>
      <c r="G4839" t="s">
        <v>5243</v>
      </c>
      <c r="H4839" t="s">
        <v>6354</v>
      </c>
      <c r="I4839" t="s">
        <v>6226</v>
      </c>
      <c r="J4839" t="s">
        <v>20566</v>
      </c>
      <c r="K4839" t="s">
        <v>31</v>
      </c>
      <c r="L4839" t="s">
        <v>31</v>
      </c>
      <c r="M4839" t="s">
        <v>42</v>
      </c>
      <c r="N4839" t="s">
        <v>61</v>
      </c>
      <c r="O4839" t="s">
        <v>18689</v>
      </c>
      <c r="P4839" t="s">
        <v>1057</v>
      </c>
      <c r="Q4839" t="s">
        <v>993</v>
      </c>
      <c r="R4839" t="s">
        <v>24414</v>
      </c>
      <c r="S4839" s="189" t="s">
        <v>235</v>
      </c>
      <c r="T4839" t="s">
        <v>64</v>
      </c>
      <c r="U4839" t="s">
        <v>6399</v>
      </c>
      <c r="V4839" t="s">
        <v>49</v>
      </c>
      <c r="W4839" t="s">
        <v>24415</v>
      </c>
      <c r="X4839" s="126">
        <v>28573</v>
      </c>
      <c r="Y4839" t="s">
        <v>24416</v>
      </c>
      <c r="Z4839" s="126">
        <v>44256</v>
      </c>
      <c r="AA4839" s="126">
        <v>44561</v>
      </c>
      <c r="AB4839" t="s">
        <v>2185</v>
      </c>
      <c r="AC4839" t="s">
        <v>6628</v>
      </c>
      <c r="AD4839" t="s">
        <v>40</v>
      </c>
    </row>
    <row r="4840" spans="1:30" x14ac:dyDescent="0.25">
      <c r="A4840" t="s">
        <v>20567</v>
      </c>
      <c r="B4840" t="s">
        <v>435</v>
      </c>
      <c r="C4840" t="s">
        <v>28</v>
      </c>
      <c r="D4840" t="s">
        <v>29</v>
      </c>
      <c r="E4840" t="s">
        <v>369</v>
      </c>
      <c r="F4840" t="s">
        <v>5242</v>
      </c>
      <c r="G4840" t="s">
        <v>5243</v>
      </c>
      <c r="H4840" t="s">
        <v>6354</v>
      </c>
      <c r="I4840" t="s">
        <v>6226</v>
      </c>
      <c r="J4840" t="s">
        <v>20567</v>
      </c>
      <c r="K4840" t="s">
        <v>31</v>
      </c>
      <c r="L4840" t="s">
        <v>31</v>
      </c>
      <c r="M4840" t="s">
        <v>42</v>
      </c>
      <c r="N4840" t="s">
        <v>61</v>
      </c>
      <c r="O4840" t="s">
        <v>18689</v>
      </c>
      <c r="P4840" t="s">
        <v>284</v>
      </c>
      <c r="Q4840" t="s">
        <v>75</v>
      </c>
      <c r="R4840" t="s">
        <v>24417</v>
      </c>
      <c r="S4840" s="189" t="s">
        <v>235</v>
      </c>
      <c r="T4840" t="s">
        <v>64</v>
      </c>
      <c r="U4840" t="s">
        <v>6399</v>
      </c>
      <c r="V4840" t="s">
        <v>49</v>
      </c>
      <c r="W4840" t="s">
        <v>24418</v>
      </c>
      <c r="X4840" s="126">
        <v>29216</v>
      </c>
      <c r="Y4840" t="s">
        <v>24419</v>
      </c>
      <c r="Z4840" s="126">
        <v>44256</v>
      </c>
      <c r="AA4840" s="126">
        <v>44561</v>
      </c>
      <c r="AB4840" t="s">
        <v>2185</v>
      </c>
      <c r="AC4840" t="s">
        <v>6628</v>
      </c>
      <c r="AD4840" t="s">
        <v>40</v>
      </c>
    </row>
    <row r="4841" spans="1:30" x14ac:dyDescent="0.25">
      <c r="A4841" t="s">
        <v>20568</v>
      </c>
      <c r="B4841" t="s">
        <v>435</v>
      </c>
      <c r="C4841" t="s">
        <v>28</v>
      </c>
      <c r="D4841" t="s">
        <v>29</v>
      </c>
      <c r="E4841" t="s">
        <v>369</v>
      </c>
      <c r="F4841" t="s">
        <v>5242</v>
      </c>
      <c r="G4841" t="s">
        <v>5243</v>
      </c>
      <c r="H4841" t="s">
        <v>6354</v>
      </c>
      <c r="I4841" t="s">
        <v>6226</v>
      </c>
      <c r="J4841" t="s">
        <v>20568</v>
      </c>
      <c r="K4841" t="s">
        <v>31</v>
      </c>
      <c r="L4841" t="s">
        <v>31</v>
      </c>
      <c r="M4841" t="s">
        <v>42</v>
      </c>
      <c r="N4841" t="s">
        <v>61</v>
      </c>
      <c r="O4841" t="s">
        <v>18689</v>
      </c>
      <c r="P4841" t="s">
        <v>251</v>
      </c>
      <c r="Q4841" t="s">
        <v>149</v>
      </c>
      <c r="R4841" t="s">
        <v>24420</v>
      </c>
      <c r="S4841" s="189" t="s">
        <v>235</v>
      </c>
      <c r="T4841" t="s">
        <v>64</v>
      </c>
      <c r="U4841" t="s">
        <v>5879</v>
      </c>
      <c r="V4841" t="s">
        <v>49</v>
      </c>
      <c r="W4841" t="s">
        <v>24421</v>
      </c>
      <c r="X4841" s="126">
        <v>30787</v>
      </c>
      <c r="Y4841" t="s">
        <v>24422</v>
      </c>
      <c r="Z4841" s="126">
        <v>44256</v>
      </c>
      <c r="AA4841" s="126">
        <v>44561</v>
      </c>
      <c r="AB4841" t="s">
        <v>2185</v>
      </c>
      <c r="AC4841" t="s">
        <v>6628</v>
      </c>
      <c r="AD4841" t="s">
        <v>40</v>
      </c>
    </row>
    <row r="4842" spans="1:30" x14ac:dyDescent="0.25">
      <c r="A4842" t="s">
        <v>20569</v>
      </c>
      <c r="B4842" t="s">
        <v>435</v>
      </c>
      <c r="C4842" t="s">
        <v>28</v>
      </c>
      <c r="D4842" t="s">
        <v>29</v>
      </c>
      <c r="E4842" t="s">
        <v>369</v>
      </c>
      <c r="F4842" t="s">
        <v>5242</v>
      </c>
      <c r="G4842" t="s">
        <v>5243</v>
      </c>
      <c r="H4842" t="s">
        <v>6354</v>
      </c>
      <c r="I4842" t="s">
        <v>6226</v>
      </c>
      <c r="J4842" t="s">
        <v>20569</v>
      </c>
      <c r="K4842" t="s">
        <v>31</v>
      </c>
      <c r="L4842" t="s">
        <v>31</v>
      </c>
      <c r="M4842" t="s">
        <v>42</v>
      </c>
      <c r="N4842" t="s">
        <v>61</v>
      </c>
      <c r="O4842" t="s">
        <v>18689</v>
      </c>
      <c r="P4842" t="s">
        <v>167</v>
      </c>
      <c r="Q4842" t="s">
        <v>55</v>
      </c>
      <c r="R4842" t="s">
        <v>21235</v>
      </c>
      <c r="S4842" s="189" t="s">
        <v>235</v>
      </c>
      <c r="T4842" t="s">
        <v>64</v>
      </c>
      <c r="U4842" t="s">
        <v>6399</v>
      </c>
      <c r="V4842" t="s">
        <v>49</v>
      </c>
      <c r="W4842" t="s">
        <v>24423</v>
      </c>
      <c r="X4842" s="126">
        <v>26928</v>
      </c>
      <c r="Y4842" t="s">
        <v>24424</v>
      </c>
      <c r="Z4842" s="126">
        <v>44256</v>
      </c>
      <c r="AA4842" s="126">
        <v>44561</v>
      </c>
      <c r="AB4842" t="s">
        <v>2185</v>
      </c>
      <c r="AC4842" t="s">
        <v>6628</v>
      </c>
      <c r="AD4842" t="s">
        <v>40</v>
      </c>
    </row>
    <row r="4843" spans="1:30" x14ac:dyDescent="0.25">
      <c r="A4843" t="s">
        <v>5303</v>
      </c>
      <c r="B4843" t="s">
        <v>435</v>
      </c>
      <c r="C4843" t="s">
        <v>28</v>
      </c>
      <c r="D4843" t="s">
        <v>29</v>
      </c>
      <c r="E4843" t="s">
        <v>369</v>
      </c>
      <c r="F4843" t="s">
        <v>5242</v>
      </c>
      <c r="G4843" t="s">
        <v>5243</v>
      </c>
      <c r="H4843" t="s">
        <v>6354</v>
      </c>
      <c r="I4843" t="s">
        <v>6226</v>
      </c>
      <c r="J4843" t="s">
        <v>5303</v>
      </c>
      <c r="K4843" t="s">
        <v>31</v>
      </c>
      <c r="L4843" t="s">
        <v>77</v>
      </c>
      <c r="M4843" t="s">
        <v>77</v>
      </c>
      <c r="N4843" t="s">
        <v>43</v>
      </c>
      <c r="O4843" t="s">
        <v>53</v>
      </c>
      <c r="P4843" t="s">
        <v>123</v>
      </c>
      <c r="Q4843" t="s">
        <v>265</v>
      </c>
      <c r="R4843" t="s">
        <v>5304</v>
      </c>
      <c r="S4843" t="str">
        <f t="shared" si="71"/>
        <v>ALARCON FUENTES, SERGIO HERNAN</v>
      </c>
      <c r="T4843" t="s">
        <v>41</v>
      </c>
      <c r="U4843" t="s">
        <v>48</v>
      </c>
      <c r="V4843" t="s">
        <v>49</v>
      </c>
      <c r="W4843" t="s">
        <v>20570</v>
      </c>
      <c r="X4843" s="126">
        <v>23093</v>
      </c>
      <c r="Y4843" t="s">
        <v>5305</v>
      </c>
      <c r="AB4843" t="s">
        <v>38</v>
      </c>
      <c r="AC4843" t="s">
        <v>80</v>
      </c>
      <c r="AD4843" t="s">
        <v>40</v>
      </c>
    </row>
    <row r="4844" spans="1:30" x14ac:dyDescent="0.25">
      <c r="B4844" t="s">
        <v>435</v>
      </c>
      <c r="C4844" t="s">
        <v>28</v>
      </c>
      <c r="D4844" t="s">
        <v>29</v>
      </c>
      <c r="E4844" t="s">
        <v>369</v>
      </c>
      <c r="F4844" t="s">
        <v>5242</v>
      </c>
      <c r="G4844" t="s">
        <v>5243</v>
      </c>
      <c r="H4844" t="s">
        <v>6354</v>
      </c>
      <c r="I4844" t="s">
        <v>6226</v>
      </c>
      <c r="J4844" t="s">
        <v>5306</v>
      </c>
      <c r="K4844" t="s">
        <v>31</v>
      </c>
      <c r="L4844" t="s">
        <v>77</v>
      </c>
      <c r="M4844" t="s">
        <v>77</v>
      </c>
      <c r="N4844" t="s">
        <v>61</v>
      </c>
      <c r="O4844" t="s">
        <v>20571</v>
      </c>
      <c r="P4844" t="s">
        <v>8585</v>
      </c>
      <c r="Q4844" t="s">
        <v>23701</v>
      </c>
      <c r="R4844" t="s">
        <v>329</v>
      </c>
      <c r="S4844" s="189" t="s">
        <v>235</v>
      </c>
      <c r="T4844" t="s">
        <v>41</v>
      </c>
      <c r="U4844" t="s">
        <v>48</v>
      </c>
      <c r="V4844" t="s">
        <v>49</v>
      </c>
      <c r="W4844" t="s">
        <v>24425</v>
      </c>
      <c r="X4844" s="126">
        <v>30610</v>
      </c>
      <c r="Y4844" t="s">
        <v>24426</v>
      </c>
      <c r="Z4844" s="126">
        <v>44492</v>
      </c>
      <c r="AA4844" s="126">
        <v>44552</v>
      </c>
      <c r="AB4844" t="s">
        <v>302</v>
      </c>
      <c r="AC4844" t="s">
        <v>80</v>
      </c>
      <c r="AD4844" t="s">
        <v>40</v>
      </c>
    </row>
    <row r="4845" spans="1:30" x14ac:dyDescent="0.25">
      <c r="A4845" t="s">
        <v>5306</v>
      </c>
      <c r="B4845" t="s">
        <v>435</v>
      </c>
      <c r="C4845" t="s">
        <v>28</v>
      </c>
      <c r="D4845" t="s">
        <v>29</v>
      </c>
      <c r="E4845" t="s">
        <v>369</v>
      </c>
      <c r="F4845" t="s">
        <v>5242</v>
      </c>
      <c r="G4845" t="s">
        <v>5243</v>
      </c>
      <c r="H4845" t="s">
        <v>6354</v>
      </c>
      <c r="I4845" t="s">
        <v>6226</v>
      </c>
      <c r="J4845" t="s">
        <v>5306</v>
      </c>
      <c r="K4845" t="s">
        <v>31</v>
      </c>
      <c r="L4845" t="s">
        <v>77</v>
      </c>
      <c r="M4845" t="s">
        <v>77</v>
      </c>
      <c r="N4845" t="s">
        <v>43</v>
      </c>
      <c r="O4845" t="s">
        <v>6522</v>
      </c>
      <c r="P4845" t="s">
        <v>152</v>
      </c>
      <c r="Q4845" t="s">
        <v>72</v>
      </c>
      <c r="R4845" t="s">
        <v>6523</v>
      </c>
      <c r="S4845" t="str">
        <f t="shared" si="71"/>
        <v>RAMOS GUERRA, PAULINO RAMON</v>
      </c>
      <c r="T4845" t="s">
        <v>41</v>
      </c>
      <c r="U4845" t="s">
        <v>48</v>
      </c>
      <c r="V4845" t="s">
        <v>16183</v>
      </c>
      <c r="W4845" t="s">
        <v>20572</v>
      </c>
      <c r="X4845" s="126">
        <v>26542</v>
      </c>
      <c r="Y4845" t="s">
        <v>6524</v>
      </c>
      <c r="Z4845" s="126">
        <v>44492</v>
      </c>
      <c r="AA4845" s="126">
        <v>44552</v>
      </c>
      <c r="AB4845" t="s">
        <v>38</v>
      </c>
      <c r="AC4845" t="s">
        <v>80</v>
      </c>
      <c r="AD4845" t="s">
        <v>40</v>
      </c>
    </row>
    <row r="4846" spans="1:30" x14ac:dyDescent="0.25">
      <c r="A4846" t="s">
        <v>5308</v>
      </c>
      <c r="B4846" t="s">
        <v>435</v>
      </c>
      <c r="C4846" t="s">
        <v>28</v>
      </c>
      <c r="D4846" t="s">
        <v>29</v>
      </c>
      <c r="E4846" t="s">
        <v>369</v>
      </c>
      <c r="F4846" t="s">
        <v>5242</v>
      </c>
      <c r="G4846" t="s">
        <v>5243</v>
      </c>
      <c r="H4846" t="s">
        <v>6354</v>
      </c>
      <c r="I4846" t="s">
        <v>6226</v>
      </c>
      <c r="J4846" t="s">
        <v>5308</v>
      </c>
      <c r="K4846" t="s">
        <v>90</v>
      </c>
      <c r="L4846" t="s">
        <v>720</v>
      </c>
      <c r="M4846" t="s">
        <v>817</v>
      </c>
      <c r="N4846" t="s">
        <v>43</v>
      </c>
      <c r="O4846" t="s">
        <v>53</v>
      </c>
      <c r="P4846" t="s">
        <v>75</v>
      </c>
      <c r="Q4846" t="s">
        <v>55</v>
      </c>
      <c r="R4846" t="s">
        <v>5309</v>
      </c>
      <c r="S4846" t="str">
        <f t="shared" si="71"/>
        <v>QUISPE ARPASI, MERY BEATRIZ</v>
      </c>
      <c r="T4846" t="s">
        <v>100</v>
      </c>
      <c r="U4846" t="s">
        <v>37</v>
      </c>
      <c r="V4846" t="s">
        <v>49</v>
      </c>
      <c r="W4846" t="s">
        <v>20573</v>
      </c>
      <c r="X4846" s="126">
        <v>25090</v>
      </c>
      <c r="Y4846" t="s">
        <v>5310</v>
      </c>
      <c r="AB4846" t="s">
        <v>38</v>
      </c>
      <c r="AC4846" t="s">
        <v>95</v>
      </c>
      <c r="AD4846" t="s">
        <v>40</v>
      </c>
    </row>
    <row r="4847" spans="1:30" x14ac:dyDescent="0.25">
      <c r="A4847" t="s">
        <v>5311</v>
      </c>
      <c r="B4847" t="s">
        <v>435</v>
      </c>
      <c r="C4847" t="s">
        <v>28</v>
      </c>
      <c r="D4847" t="s">
        <v>29</v>
      </c>
      <c r="E4847" t="s">
        <v>369</v>
      </c>
      <c r="F4847" t="s">
        <v>5242</v>
      </c>
      <c r="G4847" t="s">
        <v>5243</v>
      </c>
      <c r="H4847" t="s">
        <v>6354</v>
      </c>
      <c r="I4847" t="s">
        <v>6226</v>
      </c>
      <c r="J4847" t="s">
        <v>5311</v>
      </c>
      <c r="K4847" t="s">
        <v>90</v>
      </c>
      <c r="L4847" t="s">
        <v>91</v>
      </c>
      <c r="M4847" t="s">
        <v>92</v>
      </c>
      <c r="N4847" t="s">
        <v>43</v>
      </c>
      <c r="O4847" t="s">
        <v>53</v>
      </c>
      <c r="P4847" t="s">
        <v>126</v>
      </c>
      <c r="Q4847" t="s">
        <v>237</v>
      </c>
      <c r="R4847" t="s">
        <v>5312</v>
      </c>
      <c r="S4847" t="str">
        <f t="shared" si="71"/>
        <v>FLORES VASQUEZ, CARMELO</v>
      </c>
      <c r="T4847" t="s">
        <v>100</v>
      </c>
      <c r="U4847" t="s">
        <v>37</v>
      </c>
      <c r="V4847" t="s">
        <v>49</v>
      </c>
      <c r="W4847" t="s">
        <v>20574</v>
      </c>
      <c r="X4847" s="126">
        <v>21387</v>
      </c>
      <c r="Y4847" t="s">
        <v>5313</v>
      </c>
      <c r="AB4847" t="s">
        <v>38</v>
      </c>
      <c r="AC4847" t="s">
        <v>95</v>
      </c>
      <c r="AD4847" t="s">
        <v>40</v>
      </c>
    </row>
    <row r="4848" spans="1:30" x14ac:dyDescent="0.25">
      <c r="A4848" t="s">
        <v>5314</v>
      </c>
      <c r="B4848" t="s">
        <v>435</v>
      </c>
      <c r="C4848" t="s">
        <v>28</v>
      </c>
      <c r="D4848" t="s">
        <v>29</v>
      </c>
      <c r="E4848" t="s">
        <v>369</v>
      </c>
      <c r="F4848" t="s">
        <v>5242</v>
      </c>
      <c r="G4848" t="s">
        <v>5243</v>
      </c>
      <c r="H4848" t="s">
        <v>6354</v>
      </c>
      <c r="I4848" t="s">
        <v>6226</v>
      </c>
      <c r="J4848" t="s">
        <v>5314</v>
      </c>
      <c r="K4848" t="s">
        <v>90</v>
      </c>
      <c r="L4848" t="s">
        <v>91</v>
      </c>
      <c r="M4848" t="s">
        <v>92</v>
      </c>
      <c r="N4848" t="s">
        <v>43</v>
      </c>
      <c r="O4848" t="s">
        <v>53</v>
      </c>
      <c r="P4848" t="s">
        <v>500</v>
      </c>
      <c r="Q4848" t="s">
        <v>106</v>
      </c>
      <c r="R4848" t="s">
        <v>440</v>
      </c>
      <c r="S4848" t="str">
        <f t="shared" si="71"/>
        <v>ORDOÑO MAMANI, ALBERTO</v>
      </c>
      <c r="T4848" t="s">
        <v>100</v>
      </c>
      <c r="U4848" t="s">
        <v>37</v>
      </c>
      <c r="V4848" t="s">
        <v>49</v>
      </c>
      <c r="W4848" t="s">
        <v>20575</v>
      </c>
      <c r="X4848" s="126">
        <v>22759</v>
      </c>
      <c r="Y4848" t="s">
        <v>5315</v>
      </c>
      <c r="AB4848" t="s">
        <v>38</v>
      </c>
      <c r="AC4848" t="s">
        <v>95</v>
      </c>
      <c r="AD4848" t="s">
        <v>40</v>
      </c>
    </row>
    <row r="4849" spans="1:30" x14ac:dyDescent="0.25">
      <c r="A4849" t="s">
        <v>5316</v>
      </c>
      <c r="B4849" t="s">
        <v>435</v>
      </c>
      <c r="C4849" t="s">
        <v>28</v>
      </c>
      <c r="D4849" t="s">
        <v>29</v>
      </c>
      <c r="E4849" t="s">
        <v>369</v>
      </c>
      <c r="F4849" t="s">
        <v>5242</v>
      </c>
      <c r="G4849" t="s">
        <v>5243</v>
      </c>
      <c r="H4849" t="s">
        <v>6354</v>
      </c>
      <c r="I4849" t="s">
        <v>6226</v>
      </c>
      <c r="J4849" t="s">
        <v>5316</v>
      </c>
      <c r="K4849" t="s">
        <v>90</v>
      </c>
      <c r="L4849" t="s">
        <v>91</v>
      </c>
      <c r="M4849" t="s">
        <v>5317</v>
      </c>
      <c r="N4849" t="s">
        <v>43</v>
      </c>
      <c r="O4849" t="s">
        <v>5318</v>
      </c>
      <c r="P4849" t="s">
        <v>76</v>
      </c>
      <c r="Q4849" t="s">
        <v>827</v>
      </c>
      <c r="R4849" t="s">
        <v>271</v>
      </c>
      <c r="S4849" t="str">
        <f t="shared" si="71"/>
        <v>CONDORI CARITA, PEDRO</v>
      </c>
      <c r="T4849" t="s">
        <v>102</v>
      </c>
      <c r="U4849" t="s">
        <v>37</v>
      </c>
      <c r="V4849" t="s">
        <v>49</v>
      </c>
      <c r="W4849" t="s">
        <v>20576</v>
      </c>
      <c r="X4849" s="126">
        <v>25701</v>
      </c>
      <c r="Y4849" t="s">
        <v>5319</v>
      </c>
      <c r="AB4849" t="s">
        <v>38</v>
      </c>
      <c r="AC4849" t="s">
        <v>95</v>
      </c>
      <c r="AD4849" t="s">
        <v>40</v>
      </c>
    </row>
    <row r="4850" spans="1:30" x14ac:dyDescent="0.25">
      <c r="A4850" t="s">
        <v>5320</v>
      </c>
      <c r="B4850" t="s">
        <v>435</v>
      </c>
      <c r="C4850" t="s">
        <v>28</v>
      </c>
      <c r="D4850" t="s">
        <v>29</v>
      </c>
      <c r="E4850" t="s">
        <v>369</v>
      </c>
      <c r="F4850" t="s">
        <v>5242</v>
      </c>
      <c r="G4850" t="s">
        <v>5243</v>
      </c>
      <c r="H4850" t="s">
        <v>6354</v>
      </c>
      <c r="I4850" t="s">
        <v>6226</v>
      </c>
      <c r="J4850" t="s">
        <v>5320</v>
      </c>
      <c r="K4850" t="s">
        <v>90</v>
      </c>
      <c r="L4850" t="s">
        <v>91</v>
      </c>
      <c r="M4850" t="s">
        <v>1935</v>
      </c>
      <c r="N4850" t="s">
        <v>43</v>
      </c>
      <c r="O4850" t="s">
        <v>5321</v>
      </c>
      <c r="P4850" t="s">
        <v>45</v>
      </c>
      <c r="Q4850" t="s">
        <v>443</v>
      </c>
      <c r="R4850" t="s">
        <v>14564</v>
      </c>
      <c r="S4850" t="str">
        <f t="shared" si="71"/>
        <v>CHOQUEHUANCA JUSTO, CIPRIANA JUSTINA</v>
      </c>
      <c r="T4850" t="s">
        <v>102</v>
      </c>
      <c r="U4850" t="s">
        <v>37</v>
      </c>
      <c r="V4850" t="s">
        <v>49</v>
      </c>
      <c r="W4850" t="s">
        <v>20577</v>
      </c>
      <c r="X4850" s="126">
        <v>24377</v>
      </c>
      <c r="Y4850" t="s">
        <v>14565</v>
      </c>
      <c r="AB4850" t="s">
        <v>38</v>
      </c>
      <c r="AC4850" t="s">
        <v>95</v>
      </c>
      <c r="AD4850" t="s">
        <v>40</v>
      </c>
    </row>
    <row r="4851" spans="1:30" x14ac:dyDescent="0.25">
      <c r="A4851" t="s">
        <v>20578</v>
      </c>
      <c r="B4851" t="s">
        <v>435</v>
      </c>
      <c r="C4851" t="s">
        <v>28</v>
      </c>
      <c r="D4851" t="s">
        <v>29</v>
      </c>
      <c r="E4851" t="s">
        <v>369</v>
      </c>
      <c r="F4851" t="s">
        <v>5242</v>
      </c>
      <c r="G4851" t="s">
        <v>5243</v>
      </c>
      <c r="H4851" t="s">
        <v>6354</v>
      </c>
      <c r="I4851" t="s">
        <v>6226</v>
      </c>
      <c r="J4851" t="s">
        <v>20578</v>
      </c>
      <c r="K4851" t="s">
        <v>773</v>
      </c>
      <c r="L4851" t="s">
        <v>6405</v>
      </c>
      <c r="M4851" t="s">
        <v>16104</v>
      </c>
      <c r="N4851" t="s">
        <v>61</v>
      </c>
      <c r="O4851" t="s">
        <v>16095</v>
      </c>
      <c r="P4851" t="s">
        <v>826</v>
      </c>
      <c r="Q4851" t="s">
        <v>352</v>
      </c>
      <c r="R4851" t="s">
        <v>1041</v>
      </c>
      <c r="S4851" s="189" t="s">
        <v>235</v>
      </c>
      <c r="T4851" t="s">
        <v>775</v>
      </c>
      <c r="U4851" t="s">
        <v>776</v>
      </c>
      <c r="V4851" t="s">
        <v>49</v>
      </c>
      <c r="W4851" t="s">
        <v>24427</v>
      </c>
      <c r="X4851" s="126">
        <v>26858</v>
      </c>
      <c r="Y4851" t="s">
        <v>258</v>
      </c>
      <c r="Z4851" s="126">
        <v>44197</v>
      </c>
      <c r="AA4851" s="126">
        <v>44561</v>
      </c>
      <c r="AB4851" t="s">
        <v>119</v>
      </c>
      <c r="AC4851" t="s">
        <v>777</v>
      </c>
      <c r="AD4851" t="s">
        <v>40</v>
      </c>
    </row>
    <row r="4852" spans="1:30" x14ac:dyDescent="0.25">
      <c r="A4852" t="s">
        <v>20579</v>
      </c>
      <c r="B4852" t="s">
        <v>435</v>
      </c>
      <c r="C4852" t="s">
        <v>28</v>
      </c>
      <c r="D4852" t="s">
        <v>29</v>
      </c>
      <c r="E4852" t="s">
        <v>369</v>
      </c>
      <c r="F4852" t="s">
        <v>5242</v>
      </c>
      <c r="G4852" t="s">
        <v>5243</v>
      </c>
      <c r="H4852" t="s">
        <v>6354</v>
      </c>
      <c r="I4852" t="s">
        <v>6226</v>
      </c>
      <c r="J4852" t="s">
        <v>20579</v>
      </c>
      <c r="K4852" t="s">
        <v>773</v>
      </c>
      <c r="L4852" t="s">
        <v>6405</v>
      </c>
      <c r="M4852" t="s">
        <v>16109</v>
      </c>
      <c r="N4852" t="s">
        <v>61</v>
      </c>
      <c r="O4852" t="s">
        <v>16110</v>
      </c>
      <c r="P4852" t="s">
        <v>580</v>
      </c>
      <c r="Q4852" t="s">
        <v>644</v>
      </c>
      <c r="R4852" t="s">
        <v>24428</v>
      </c>
      <c r="S4852" s="189" t="s">
        <v>235</v>
      </c>
      <c r="T4852" t="s">
        <v>775</v>
      </c>
      <c r="U4852" t="s">
        <v>776</v>
      </c>
      <c r="V4852" t="s">
        <v>49</v>
      </c>
      <c r="W4852" t="s">
        <v>24429</v>
      </c>
      <c r="X4852" s="126">
        <v>32295</v>
      </c>
      <c r="Y4852" t="s">
        <v>24430</v>
      </c>
      <c r="Z4852" s="126">
        <v>44409</v>
      </c>
      <c r="AA4852" s="126">
        <v>44561</v>
      </c>
      <c r="AB4852" t="s">
        <v>119</v>
      </c>
      <c r="AC4852" t="s">
        <v>777</v>
      </c>
      <c r="AD4852" t="s">
        <v>40</v>
      </c>
    </row>
    <row r="4853" spans="1:30" x14ac:dyDescent="0.25">
      <c r="A4853" t="s">
        <v>20580</v>
      </c>
      <c r="B4853" t="s">
        <v>435</v>
      </c>
      <c r="C4853" t="s">
        <v>28</v>
      </c>
      <c r="D4853" t="s">
        <v>29</v>
      </c>
      <c r="E4853" t="s">
        <v>369</v>
      </c>
      <c r="F4853" t="s">
        <v>5242</v>
      </c>
      <c r="G4853" t="s">
        <v>5243</v>
      </c>
      <c r="H4853" t="s">
        <v>6354</v>
      </c>
      <c r="I4853" t="s">
        <v>6226</v>
      </c>
      <c r="J4853" t="s">
        <v>20580</v>
      </c>
      <c r="K4853" t="s">
        <v>773</v>
      </c>
      <c r="L4853" t="s">
        <v>6405</v>
      </c>
      <c r="M4853" t="s">
        <v>16113</v>
      </c>
      <c r="N4853" t="s">
        <v>61</v>
      </c>
      <c r="O4853" t="s">
        <v>16110</v>
      </c>
      <c r="P4853" t="s">
        <v>153</v>
      </c>
      <c r="Q4853" t="s">
        <v>197</v>
      </c>
      <c r="R4853" t="s">
        <v>24431</v>
      </c>
      <c r="S4853" s="189" t="s">
        <v>235</v>
      </c>
      <c r="T4853" t="s">
        <v>775</v>
      </c>
      <c r="U4853" t="s">
        <v>776</v>
      </c>
      <c r="V4853" t="s">
        <v>49</v>
      </c>
      <c r="W4853" t="s">
        <v>24432</v>
      </c>
      <c r="X4853" s="126">
        <v>34307</v>
      </c>
      <c r="Y4853" t="s">
        <v>258</v>
      </c>
      <c r="Z4853" s="126">
        <v>44256</v>
      </c>
      <c r="AA4853" s="126">
        <v>44561</v>
      </c>
      <c r="AB4853" t="s">
        <v>119</v>
      </c>
      <c r="AC4853" t="s">
        <v>777</v>
      </c>
      <c r="AD4853" t="s">
        <v>40</v>
      </c>
    </row>
    <row r="4854" spans="1:30" x14ac:dyDescent="0.25">
      <c r="A4854" t="s">
        <v>5324</v>
      </c>
      <c r="B4854" t="s">
        <v>435</v>
      </c>
      <c r="C4854" t="s">
        <v>28</v>
      </c>
      <c r="D4854" t="s">
        <v>29</v>
      </c>
      <c r="E4854" t="s">
        <v>430</v>
      </c>
      <c r="F4854" t="s">
        <v>5322</v>
      </c>
      <c r="G4854" t="s">
        <v>5323</v>
      </c>
      <c r="H4854" t="s">
        <v>6354</v>
      </c>
      <c r="I4854" t="s">
        <v>6224</v>
      </c>
      <c r="J4854" t="s">
        <v>5324</v>
      </c>
      <c r="K4854" t="s">
        <v>31</v>
      </c>
      <c r="L4854" t="s">
        <v>32</v>
      </c>
      <c r="M4854" t="s">
        <v>33</v>
      </c>
      <c r="N4854" t="s">
        <v>699</v>
      </c>
      <c r="O4854" t="s">
        <v>16018</v>
      </c>
      <c r="P4854" t="s">
        <v>370</v>
      </c>
      <c r="Q4854" t="s">
        <v>106</v>
      </c>
      <c r="R4854" t="s">
        <v>887</v>
      </c>
      <c r="S4854" t="str">
        <f t="shared" si="71"/>
        <v>RAMIREZ MAMANI, MARCO ANTONIO</v>
      </c>
      <c r="T4854" t="s">
        <v>47</v>
      </c>
      <c r="U4854" t="s">
        <v>37</v>
      </c>
      <c r="V4854" t="s">
        <v>49</v>
      </c>
      <c r="W4854" t="s">
        <v>20759</v>
      </c>
      <c r="X4854" s="126">
        <v>21711</v>
      </c>
      <c r="Y4854" t="s">
        <v>5776</v>
      </c>
      <c r="Z4854" s="126">
        <v>44197</v>
      </c>
      <c r="AA4854" s="126">
        <v>44561</v>
      </c>
      <c r="AB4854" t="s">
        <v>38</v>
      </c>
      <c r="AC4854" t="s">
        <v>39</v>
      </c>
      <c r="AD4854" t="s">
        <v>40</v>
      </c>
    </row>
    <row r="4855" spans="1:30" x14ac:dyDescent="0.25">
      <c r="A4855" t="s">
        <v>5325</v>
      </c>
      <c r="B4855" t="s">
        <v>435</v>
      </c>
      <c r="C4855" t="s">
        <v>28</v>
      </c>
      <c r="D4855" t="s">
        <v>29</v>
      </c>
      <c r="E4855" t="s">
        <v>430</v>
      </c>
      <c r="F4855" t="s">
        <v>5322</v>
      </c>
      <c r="G4855" t="s">
        <v>5323</v>
      </c>
      <c r="H4855" t="s">
        <v>6354</v>
      </c>
      <c r="I4855" t="s">
        <v>6224</v>
      </c>
      <c r="J4855" t="s">
        <v>5325</v>
      </c>
      <c r="K4855" t="s">
        <v>31</v>
      </c>
      <c r="L4855" t="s">
        <v>31</v>
      </c>
      <c r="M4855" t="s">
        <v>42</v>
      </c>
      <c r="N4855" t="s">
        <v>43</v>
      </c>
      <c r="O4855" t="s">
        <v>53</v>
      </c>
      <c r="P4855" t="s">
        <v>211</v>
      </c>
      <c r="Q4855" t="s">
        <v>126</v>
      </c>
      <c r="R4855" t="s">
        <v>1046</v>
      </c>
      <c r="S4855" t="str">
        <f t="shared" si="71"/>
        <v>CUNO FLORES, MAXIMILIANA</v>
      </c>
      <c r="T4855" t="s">
        <v>52</v>
      </c>
      <c r="U4855" t="s">
        <v>48</v>
      </c>
      <c r="V4855" t="s">
        <v>49</v>
      </c>
      <c r="W4855" t="s">
        <v>20581</v>
      </c>
      <c r="X4855" s="126">
        <v>24570</v>
      </c>
      <c r="Y4855" t="s">
        <v>5326</v>
      </c>
      <c r="AB4855" t="s">
        <v>38</v>
      </c>
      <c r="AC4855" t="s">
        <v>39</v>
      </c>
      <c r="AD4855" t="s">
        <v>40</v>
      </c>
    </row>
    <row r="4856" spans="1:30" x14ac:dyDescent="0.25">
      <c r="A4856" t="s">
        <v>5327</v>
      </c>
      <c r="B4856" t="s">
        <v>435</v>
      </c>
      <c r="C4856" t="s">
        <v>28</v>
      </c>
      <c r="D4856" t="s">
        <v>29</v>
      </c>
      <c r="E4856" t="s">
        <v>430</v>
      </c>
      <c r="F4856" t="s">
        <v>5322</v>
      </c>
      <c r="G4856" t="s">
        <v>5323</v>
      </c>
      <c r="H4856" t="s">
        <v>6354</v>
      </c>
      <c r="I4856" t="s">
        <v>6224</v>
      </c>
      <c r="J4856" t="s">
        <v>5327</v>
      </c>
      <c r="K4856" t="s">
        <v>31</v>
      </c>
      <c r="L4856" t="s">
        <v>31</v>
      </c>
      <c r="M4856" t="s">
        <v>42</v>
      </c>
      <c r="N4856" t="s">
        <v>43</v>
      </c>
      <c r="O4856" t="s">
        <v>53</v>
      </c>
      <c r="P4856" t="s">
        <v>126</v>
      </c>
      <c r="Q4856" t="s">
        <v>647</v>
      </c>
      <c r="R4856" t="s">
        <v>5328</v>
      </c>
      <c r="S4856" t="str">
        <f t="shared" si="71"/>
        <v>FLORES CHECALLA, ROSENDO ROGELIO</v>
      </c>
      <c r="T4856" t="s">
        <v>36</v>
      </c>
      <c r="U4856" t="s">
        <v>48</v>
      </c>
      <c r="V4856" t="s">
        <v>49</v>
      </c>
      <c r="W4856" t="s">
        <v>20582</v>
      </c>
      <c r="X4856" s="126">
        <v>24714</v>
      </c>
      <c r="Y4856" t="s">
        <v>5329</v>
      </c>
      <c r="AB4856" t="s">
        <v>38</v>
      </c>
      <c r="AC4856" t="s">
        <v>39</v>
      </c>
      <c r="AD4856" t="s">
        <v>40</v>
      </c>
    </row>
    <row r="4857" spans="1:30" x14ac:dyDescent="0.25">
      <c r="A4857" t="s">
        <v>5330</v>
      </c>
      <c r="B4857" t="s">
        <v>435</v>
      </c>
      <c r="C4857" t="s">
        <v>28</v>
      </c>
      <c r="D4857" t="s">
        <v>29</v>
      </c>
      <c r="E4857" t="s">
        <v>430</v>
      </c>
      <c r="F4857" t="s">
        <v>5322</v>
      </c>
      <c r="G4857" t="s">
        <v>5323</v>
      </c>
      <c r="H4857" t="s">
        <v>6354</v>
      </c>
      <c r="I4857" t="s">
        <v>6224</v>
      </c>
      <c r="J4857" t="s">
        <v>5330</v>
      </c>
      <c r="K4857" t="s">
        <v>31</v>
      </c>
      <c r="L4857" t="s">
        <v>31</v>
      </c>
      <c r="M4857" t="s">
        <v>42</v>
      </c>
      <c r="N4857" t="s">
        <v>43</v>
      </c>
      <c r="O4857" t="s">
        <v>53</v>
      </c>
      <c r="P4857" t="s">
        <v>158</v>
      </c>
      <c r="Q4857" t="s">
        <v>755</v>
      </c>
      <c r="R4857" t="s">
        <v>5331</v>
      </c>
      <c r="S4857" t="str">
        <f t="shared" si="71"/>
        <v>GOMEZ ACHOCALLA, PEDRO LEON</v>
      </c>
      <c r="T4857" t="s">
        <v>47</v>
      </c>
      <c r="U4857" t="s">
        <v>48</v>
      </c>
      <c r="V4857" t="s">
        <v>49</v>
      </c>
      <c r="W4857" t="s">
        <v>20583</v>
      </c>
      <c r="X4857" s="126">
        <v>24312</v>
      </c>
      <c r="Y4857" t="s">
        <v>5332</v>
      </c>
      <c r="AB4857" t="s">
        <v>38</v>
      </c>
      <c r="AC4857" t="s">
        <v>39</v>
      </c>
      <c r="AD4857" t="s">
        <v>40</v>
      </c>
    </row>
    <row r="4858" spans="1:30" x14ac:dyDescent="0.25">
      <c r="A4858" t="s">
        <v>5333</v>
      </c>
      <c r="B4858" t="s">
        <v>435</v>
      </c>
      <c r="C4858" t="s">
        <v>28</v>
      </c>
      <c r="D4858" t="s">
        <v>29</v>
      </c>
      <c r="E4858" t="s">
        <v>430</v>
      </c>
      <c r="F4858" t="s">
        <v>5322</v>
      </c>
      <c r="G4858" t="s">
        <v>5323</v>
      </c>
      <c r="H4858" t="s">
        <v>6354</v>
      </c>
      <c r="I4858" t="s">
        <v>6224</v>
      </c>
      <c r="J4858" t="s">
        <v>5333</v>
      </c>
      <c r="K4858" t="s">
        <v>31</v>
      </c>
      <c r="L4858" t="s">
        <v>31</v>
      </c>
      <c r="M4858" t="s">
        <v>42</v>
      </c>
      <c r="N4858" t="s">
        <v>43</v>
      </c>
      <c r="O4858" t="s">
        <v>53</v>
      </c>
      <c r="P4858" t="s">
        <v>218</v>
      </c>
      <c r="Q4858" t="s">
        <v>106</v>
      </c>
      <c r="R4858" t="s">
        <v>181</v>
      </c>
      <c r="S4858" t="str">
        <f t="shared" si="71"/>
        <v>PARI MAMANI, HUGO</v>
      </c>
      <c r="T4858" t="s">
        <v>52</v>
      </c>
      <c r="U4858" t="s">
        <v>48</v>
      </c>
      <c r="V4858" t="s">
        <v>49</v>
      </c>
      <c r="W4858" t="s">
        <v>20584</v>
      </c>
      <c r="X4858" s="126">
        <v>23818</v>
      </c>
      <c r="Y4858" t="s">
        <v>5334</v>
      </c>
      <c r="AB4858" t="s">
        <v>38</v>
      </c>
      <c r="AC4858" t="s">
        <v>39</v>
      </c>
      <c r="AD4858" t="s">
        <v>40</v>
      </c>
    </row>
    <row r="4859" spans="1:30" x14ac:dyDescent="0.25">
      <c r="A4859" t="s">
        <v>5335</v>
      </c>
      <c r="B4859" t="s">
        <v>435</v>
      </c>
      <c r="C4859" t="s">
        <v>28</v>
      </c>
      <c r="D4859" t="s">
        <v>29</v>
      </c>
      <c r="E4859" t="s">
        <v>430</v>
      </c>
      <c r="F4859" t="s">
        <v>5322</v>
      </c>
      <c r="G4859" t="s">
        <v>5323</v>
      </c>
      <c r="H4859" t="s">
        <v>6354</v>
      </c>
      <c r="I4859" t="s">
        <v>6224</v>
      </c>
      <c r="J4859" t="s">
        <v>5335</v>
      </c>
      <c r="K4859" t="s">
        <v>31</v>
      </c>
      <c r="L4859" t="s">
        <v>31</v>
      </c>
      <c r="M4859" t="s">
        <v>42</v>
      </c>
      <c r="N4859" t="s">
        <v>43</v>
      </c>
      <c r="O4859" t="s">
        <v>53</v>
      </c>
      <c r="P4859" t="s">
        <v>256</v>
      </c>
      <c r="Q4859" t="s">
        <v>562</v>
      </c>
      <c r="R4859" t="s">
        <v>5336</v>
      </c>
      <c r="S4859" t="str">
        <f t="shared" si="71"/>
        <v>SANCHEZ VIZCARRA, JAVIER RICARDO</v>
      </c>
      <c r="T4859" t="s">
        <v>59</v>
      </c>
      <c r="U4859" t="s">
        <v>48</v>
      </c>
      <c r="V4859" t="s">
        <v>49</v>
      </c>
      <c r="W4859" t="s">
        <v>20585</v>
      </c>
      <c r="X4859" s="126">
        <v>24708</v>
      </c>
      <c r="Y4859" t="s">
        <v>5337</v>
      </c>
      <c r="AB4859" t="s">
        <v>38</v>
      </c>
      <c r="AC4859" t="s">
        <v>39</v>
      </c>
      <c r="AD4859" t="s">
        <v>40</v>
      </c>
    </row>
    <row r="4860" spans="1:30" x14ac:dyDescent="0.25">
      <c r="A4860" t="s">
        <v>5338</v>
      </c>
      <c r="B4860" t="s">
        <v>435</v>
      </c>
      <c r="C4860" t="s">
        <v>28</v>
      </c>
      <c r="D4860" t="s">
        <v>29</v>
      </c>
      <c r="E4860" t="s">
        <v>430</v>
      </c>
      <c r="F4860" t="s">
        <v>5322</v>
      </c>
      <c r="G4860" t="s">
        <v>5323</v>
      </c>
      <c r="H4860" t="s">
        <v>6354</v>
      </c>
      <c r="I4860" t="s">
        <v>6224</v>
      </c>
      <c r="J4860" t="s">
        <v>5338</v>
      </c>
      <c r="K4860" t="s">
        <v>31</v>
      </c>
      <c r="L4860" t="s">
        <v>31</v>
      </c>
      <c r="M4860" t="s">
        <v>42</v>
      </c>
      <c r="N4860" t="s">
        <v>43</v>
      </c>
      <c r="O4860" t="s">
        <v>5339</v>
      </c>
      <c r="P4860" t="s">
        <v>484</v>
      </c>
      <c r="Q4860" t="s">
        <v>484</v>
      </c>
      <c r="R4860" t="s">
        <v>417</v>
      </c>
      <c r="S4860" t="str">
        <f t="shared" si="71"/>
        <v>LUPACA LUPACA, VICTOR</v>
      </c>
      <c r="T4860" t="s">
        <v>52</v>
      </c>
      <c r="U4860" t="s">
        <v>48</v>
      </c>
      <c r="V4860" t="s">
        <v>49</v>
      </c>
      <c r="W4860" t="s">
        <v>20586</v>
      </c>
      <c r="X4860" s="126">
        <v>21536</v>
      </c>
      <c r="Y4860" t="s">
        <v>5340</v>
      </c>
      <c r="AB4860" t="s">
        <v>38</v>
      </c>
      <c r="AC4860" t="s">
        <v>39</v>
      </c>
      <c r="AD4860" t="s">
        <v>40</v>
      </c>
    </row>
    <row r="4861" spans="1:30" x14ac:dyDescent="0.25">
      <c r="A4861" t="s">
        <v>5341</v>
      </c>
      <c r="B4861" t="s">
        <v>435</v>
      </c>
      <c r="C4861" t="s">
        <v>28</v>
      </c>
      <c r="D4861" t="s">
        <v>29</v>
      </c>
      <c r="E4861" t="s">
        <v>430</v>
      </c>
      <c r="F4861" t="s">
        <v>5322</v>
      </c>
      <c r="G4861" t="s">
        <v>5323</v>
      </c>
      <c r="H4861" t="s">
        <v>6354</v>
      </c>
      <c r="I4861" t="s">
        <v>6224</v>
      </c>
      <c r="J4861" t="s">
        <v>5341</v>
      </c>
      <c r="K4861" t="s">
        <v>31</v>
      </c>
      <c r="L4861" t="s">
        <v>31</v>
      </c>
      <c r="M4861" t="s">
        <v>42</v>
      </c>
      <c r="N4861" t="s">
        <v>43</v>
      </c>
      <c r="O4861" t="s">
        <v>2931</v>
      </c>
      <c r="P4861" t="s">
        <v>809</v>
      </c>
      <c r="Q4861" t="s">
        <v>106</v>
      </c>
      <c r="R4861" t="s">
        <v>824</v>
      </c>
      <c r="S4861" t="str">
        <f t="shared" si="71"/>
        <v>MARON MAMANI, LUIS</v>
      </c>
      <c r="T4861" t="s">
        <v>52</v>
      </c>
      <c r="U4861" t="s">
        <v>48</v>
      </c>
      <c r="V4861" t="s">
        <v>49</v>
      </c>
      <c r="W4861" t="s">
        <v>20587</v>
      </c>
      <c r="X4861" s="126">
        <v>26583</v>
      </c>
      <c r="Y4861" t="s">
        <v>5342</v>
      </c>
      <c r="AB4861" t="s">
        <v>38</v>
      </c>
      <c r="AC4861" t="s">
        <v>39</v>
      </c>
      <c r="AD4861" t="s">
        <v>40</v>
      </c>
    </row>
    <row r="4862" spans="1:30" x14ac:dyDescent="0.25">
      <c r="A4862" t="s">
        <v>5343</v>
      </c>
      <c r="B4862" t="s">
        <v>435</v>
      </c>
      <c r="C4862" t="s">
        <v>28</v>
      </c>
      <c r="D4862" t="s">
        <v>29</v>
      </c>
      <c r="E4862" t="s">
        <v>430</v>
      </c>
      <c r="F4862" t="s">
        <v>5322</v>
      </c>
      <c r="G4862" t="s">
        <v>5323</v>
      </c>
      <c r="H4862" t="s">
        <v>6354</v>
      </c>
      <c r="I4862" t="s">
        <v>6224</v>
      </c>
      <c r="J4862" t="s">
        <v>5343</v>
      </c>
      <c r="K4862" t="s">
        <v>90</v>
      </c>
      <c r="L4862" t="s">
        <v>91</v>
      </c>
      <c r="M4862" t="s">
        <v>96</v>
      </c>
      <c r="N4862" t="s">
        <v>43</v>
      </c>
      <c r="O4862" t="s">
        <v>5344</v>
      </c>
      <c r="P4862" t="s">
        <v>1061</v>
      </c>
      <c r="Q4862" t="s">
        <v>106</v>
      </c>
      <c r="R4862" t="s">
        <v>6525</v>
      </c>
      <c r="S4862" t="str">
        <f t="shared" si="71"/>
        <v>ASCENCIO MAMANI, LUIS APOLINARIO</v>
      </c>
      <c r="T4862" t="s">
        <v>102</v>
      </c>
      <c r="U4862" t="s">
        <v>37</v>
      </c>
      <c r="V4862" t="s">
        <v>49</v>
      </c>
      <c r="W4862" t="s">
        <v>20588</v>
      </c>
      <c r="X4862" s="126">
        <v>24337</v>
      </c>
      <c r="Y4862" t="s">
        <v>6526</v>
      </c>
      <c r="AB4862" t="s">
        <v>38</v>
      </c>
      <c r="AC4862" t="s">
        <v>95</v>
      </c>
      <c r="AD4862" t="s">
        <v>40</v>
      </c>
    </row>
    <row r="4863" spans="1:30" x14ac:dyDescent="0.25">
      <c r="A4863" t="s">
        <v>5347</v>
      </c>
      <c r="B4863" t="s">
        <v>435</v>
      </c>
      <c r="C4863" t="s">
        <v>28</v>
      </c>
      <c r="D4863" t="s">
        <v>29</v>
      </c>
      <c r="E4863" t="s">
        <v>430</v>
      </c>
      <c r="F4863" t="s">
        <v>5345</v>
      </c>
      <c r="G4863" t="s">
        <v>5346</v>
      </c>
      <c r="H4863" t="s">
        <v>6354</v>
      </c>
      <c r="I4863" t="s">
        <v>6225</v>
      </c>
      <c r="J4863" t="s">
        <v>5347</v>
      </c>
      <c r="K4863" t="s">
        <v>31</v>
      </c>
      <c r="L4863" t="s">
        <v>32</v>
      </c>
      <c r="M4863" t="s">
        <v>33</v>
      </c>
      <c r="N4863" t="s">
        <v>34</v>
      </c>
      <c r="O4863" t="s">
        <v>279</v>
      </c>
      <c r="P4863" t="s">
        <v>628</v>
      </c>
      <c r="Q4863" t="s">
        <v>420</v>
      </c>
      <c r="R4863" t="s">
        <v>724</v>
      </c>
      <c r="S4863" t="str">
        <f t="shared" si="71"/>
        <v>ARUHUANCA AROAPAZA, ARTURO</v>
      </c>
      <c r="T4863" t="s">
        <v>36</v>
      </c>
      <c r="U4863" t="s">
        <v>37</v>
      </c>
      <c r="V4863" t="s">
        <v>16183</v>
      </c>
      <c r="W4863" t="s">
        <v>20589</v>
      </c>
      <c r="X4863" s="126">
        <v>26451</v>
      </c>
      <c r="Y4863" t="s">
        <v>5348</v>
      </c>
      <c r="Z4863" s="126">
        <v>44240</v>
      </c>
      <c r="AB4863" t="s">
        <v>119</v>
      </c>
      <c r="AC4863" t="s">
        <v>39</v>
      </c>
      <c r="AD4863" t="s">
        <v>40</v>
      </c>
    </row>
    <row r="4864" spans="1:30" x14ac:dyDescent="0.25">
      <c r="A4864" t="s">
        <v>5347</v>
      </c>
      <c r="B4864" t="s">
        <v>435</v>
      </c>
      <c r="C4864" t="s">
        <v>28</v>
      </c>
      <c r="D4864" t="s">
        <v>29</v>
      </c>
      <c r="E4864" t="s">
        <v>430</v>
      </c>
      <c r="F4864" t="s">
        <v>5345</v>
      </c>
      <c r="G4864" t="s">
        <v>5346</v>
      </c>
      <c r="H4864" t="s">
        <v>6354</v>
      </c>
      <c r="I4864" t="s">
        <v>6225</v>
      </c>
      <c r="J4864" t="s">
        <v>5347</v>
      </c>
      <c r="K4864" t="s">
        <v>31</v>
      </c>
      <c r="L4864" t="s">
        <v>32</v>
      </c>
      <c r="M4864" t="s">
        <v>33</v>
      </c>
      <c r="N4864" t="s">
        <v>699</v>
      </c>
      <c r="O4864" t="s">
        <v>20590</v>
      </c>
      <c r="P4864" t="s">
        <v>266</v>
      </c>
      <c r="Q4864" t="s">
        <v>152</v>
      </c>
      <c r="R4864" t="s">
        <v>1041</v>
      </c>
      <c r="S4864" t="str">
        <f t="shared" si="71"/>
        <v>LUJANO RAMOS, OSCAR</v>
      </c>
      <c r="T4864" t="s">
        <v>36</v>
      </c>
      <c r="U4864" t="s">
        <v>37</v>
      </c>
      <c r="V4864" t="s">
        <v>49</v>
      </c>
      <c r="W4864" t="s">
        <v>20593</v>
      </c>
      <c r="X4864" s="126">
        <v>26871</v>
      </c>
      <c r="Y4864" t="s">
        <v>5359</v>
      </c>
      <c r="Z4864" s="126">
        <v>44525</v>
      </c>
      <c r="AA4864" s="126">
        <v>44561</v>
      </c>
      <c r="AB4864" t="s">
        <v>302</v>
      </c>
      <c r="AC4864" t="s">
        <v>39</v>
      </c>
      <c r="AD4864" t="s">
        <v>40</v>
      </c>
    </row>
    <row r="4865" spans="1:30" x14ac:dyDescent="0.25">
      <c r="A4865" t="s">
        <v>5349</v>
      </c>
      <c r="B4865" t="s">
        <v>435</v>
      </c>
      <c r="C4865" t="s">
        <v>28</v>
      </c>
      <c r="D4865" t="s">
        <v>29</v>
      </c>
      <c r="E4865" t="s">
        <v>430</v>
      </c>
      <c r="F4865" t="s">
        <v>5345</v>
      </c>
      <c r="G4865" t="s">
        <v>5346</v>
      </c>
      <c r="H4865" t="s">
        <v>6354</v>
      </c>
      <c r="I4865" t="s">
        <v>6225</v>
      </c>
      <c r="J4865" t="s">
        <v>5349</v>
      </c>
      <c r="K4865" t="s">
        <v>31</v>
      </c>
      <c r="L4865" t="s">
        <v>31</v>
      </c>
      <c r="M4865" t="s">
        <v>42</v>
      </c>
      <c r="N4865" t="s">
        <v>43</v>
      </c>
      <c r="O4865" t="s">
        <v>16019</v>
      </c>
      <c r="P4865" t="s">
        <v>122</v>
      </c>
      <c r="Q4865" t="s">
        <v>6506</v>
      </c>
      <c r="R4865" t="s">
        <v>673</v>
      </c>
      <c r="S4865" t="str">
        <f t="shared" si="71"/>
        <v>TORRES SEGURA, SERGIO</v>
      </c>
      <c r="T4865" t="s">
        <v>64</v>
      </c>
      <c r="U4865" t="s">
        <v>48</v>
      </c>
      <c r="V4865" t="s">
        <v>49</v>
      </c>
      <c r="W4865" t="s">
        <v>20591</v>
      </c>
      <c r="X4865" s="126">
        <v>23533</v>
      </c>
      <c r="Y4865" t="s">
        <v>16020</v>
      </c>
      <c r="AB4865" t="s">
        <v>38</v>
      </c>
      <c r="AC4865" t="s">
        <v>39</v>
      </c>
      <c r="AD4865" t="s">
        <v>40</v>
      </c>
    </row>
    <row r="4866" spans="1:30" x14ac:dyDescent="0.25">
      <c r="A4866" t="s">
        <v>5355</v>
      </c>
      <c r="B4866" t="s">
        <v>435</v>
      </c>
      <c r="C4866" t="s">
        <v>28</v>
      </c>
      <c r="D4866" t="s">
        <v>29</v>
      </c>
      <c r="E4866" t="s">
        <v>430</v>
      </c>
      <c r="F4866" t="s">
        <v>5345</v>
      </c>
      <c r="G4866" t="s">
        <v>5346</v>
      </c>
      <c r="H4866" t="s">
        <v>6354</v>
      </c>
      <c r="I4866" t="s">
        <v>6225</v>
      </c>
      <c r="J4866" t="s">
        <v>5355</v>
      </c>
      <c r="K4866" t="s">
        <v>31</v>
      </c>
      <c r="L4866" t="s">
        <v>31</v>
      </c>
      <c r="M4866" t="s">
        <v>42</v>
      </c>
      <c r="N4866" t="s">
        <v>43</v>
      </c>
      <c r="O4866" t="s">
        <v>53</v>
      </c>
      <c r="P4866" t="s">
        <v>307</v>
      </c>
      <c r="Q4866" t="s">
        <v>126</v>
      </c>
      <c r="R4866" t="s">
        <v>99</v>
      </c>
      <c r="S4866" t="str">
        <f t="shared" si="71"/>
        <v>LLANOS FLORES, ESTEBAN</v>
      </c>
      <c r="T4866" t="s">
        <v>52</v>
      </c>
      <c r="U4866" t="s">
        <v>48</v>
      </c>
      <c r="V4866" t="s">
        <v>49</v>
      </c>
      <c r="W4866" t="s">
        <v>20592</v>
      </c>
      <c r="X4866" s="126">
        <v>22283</v>
      </c>
      <c r="Y4866" t="s">
        <v>5356</v>
      </c>
      <c r="AB4866" t="s">
        <v>38</v>
      </c>
      <c r="AC4866" t="s">
        <v>39</v>
      </c>
      <c r="AD4866" t="s">
        <v>40</v>
      </c>
    </row>
    <row r="4867" spans="1:30" x14ac:dyDescent="0.25">
      <c r="A4867" t="s">
        <v>5357</v>
      </c>
      <c r="B4867" t="s">
        <v>435</v>
      </c>
      <c r="C4867" t="s">
        <v>28</v>
      </c>
      <c r="D4867" t="s">
        <v>29</v>
      </c>
      <c r="E4867" t="s">
        <v>430</v>
      </c>
      <c r="F4867" t="s">
        <v>5345</v>
      </c>
      <c r="G4867" t="s">
        <v>5346</v>
      </c>
      <c r="H4867" t="s">
        <v>6354</v>
      </c>
      <c r="I4867" t="s">
        <v>6225</v>
      </c>
      <c r="J4867" t="s">
        <v>5357</v>
      </c>
      <c r="K4867" t="s">
        <v>31</v>
      </c>
      <c r="L4867" t="s">
        <v>31</v>
      </c>
      <c r="M4867" t="s">
        <v>42</v>
      </c>
      <c r="N4867" t="s">
        <v>43</v>
      </c>
      <c r="O4867" t="s">
        <v>5358</v>
      </c>
      <c r="P4867" t="s">
        <v>266</v>
      </c>
      <c r="Q4867" t="s">
        <v>152</v>
      </c>
      <c r="R4867" t="s">
        <v>1041</v>
      </c>
      <c r="S4867" t="str">
        <f t="shared" si="71"/>
        <v>LUJANO RAMOS, OSCAR</v>
      </c>
      <c r="T4867" t="s">
        <v>36</v>
      </c>
      <c r="U4867" t="s">
        <v>48</v>
      </c>
      <c r="V4867" t="s">
        <v>813</v>
      </c>
      <c r="W4867" t="s">
        <v>20593</v>
      </c>
      <c r="X4867" s="126">
        <v>26871</v>
      </c>
      <c r="Y4867" t="s">
        <v>5359</v>
      </c>
      <c r="Z4867" s="126">
        <v>44525</v>
      </c>
      <c r="AA4867" s="126">
        <v>44561</v>
      </c>
      <c r="AB4867" t="s">
        <v>38</v>
      </c>
      <c r="AC4867" t="s">
        <v>39</v>
      </c>
      <c r="AD4867" t="s">
        <v>40</v>
      </c>
    </row>
    <row r="4868" spans="1:30" x14ac:dyDescent="0.25">
      <c r="B4868" t="s">
        <v>435</v>
      </c>
      <c r="C4868" t="s">
        <v>28</v>
      </c>
      <c r="D4868" t="s">
        <v>29</v>
      </c>
      <c r="E4868" t="s">
        <v>430</v>
      </c>
      <c r="F4868" t="s">
        <v>5345</v>
      </c>
      <c r="G4868" t="s">
        <v>5346</v>
      </c>
      <c r="H4868" t="s">
        <v>6354</v>
      </c>
      <c r="I4868" t="s">
        <v>6225</v>
      </c>
      <c r="J4868" t="s">
        <v>5357</v>
      </c>
      <c r="K4868" t="s">
        <v>31</v>
      </c>
      <c r="L4868" t="s">
        <v>31</v>
      </c>
      <c r="M4868" t="s">
        <v>42</v>
      </c>
      <c r="N4868" t="s">
        <v>61</v>
      </c>
      <c r="O4868" t="s">
        <v>20594</v>
      </c>
      <c r="P4868" t="s">
        <v>106</v>
      </c>
      <c r="Q4868" t="s">
        <v>24433</v>
      </c>
      <c r="R4868" t="s">
        <v>24434</v>
      </c>
      <c r="S4868" s="189" t="s">
        <v>235</v>
      </c>
      <c r="T4868" t="s">
        <v>64</v>
      </c>
      <c r="U4868" t="s">
        <v>48</v>
      </c>
      <c r="V4868" t="s">
        <v>49</v>
      </c>
      <c r="W4868" t="s">
        <v>24435</v>
      </c>
      <c r="X4868" s="126">
        <v>35029</v>
      </c>
      <c r="Y4868" t="s">
        <v>24436</v>
      </c>
      <c r="Z4868" s="126">
        <v>44525</v>
      </c>
      <c r="AA4868" s="126">
        <v>44561</v>
      </c>
      <c r="AB4868" t="s">
        <v>302</v>
      </c>
      <c r="AC4868" t="s">
        <v>6628</v>
      </c>
      <c r="AD4868" t="s">
        <v>40</v>
      </c>
    </row>
    <row r="4869" spans="1:30" x14ac:dyDescent="0.25">
      <c r="A4869" t="s">
        <v>5360</v>
      </c>
      <c r="B4869" t="s">
        <v>435</v>
      </c>
      <c r="C4869" t="s">
        <v>28</v>
      </c>
      <c r="D4869" t="s">
        <v>29</v>
      </c>
      <c r="E4869" t="s">
        <v>430</v>
      </c>
      <c r="F4869" t="s">
        <v>5345</v>
      </c>
      <c r="G4869" t="s">
        <v>5346</v>
      </c>
      <c r="H4869" t="s">
        <v>6354</v>
      </c>
      <c r="I4869" t="s">
        <v>6225</v>
      </c>
      <c r="J4869" t="s">
        <v>5360</v>
      </c>
      <c r="K4869" t="s">
        <v>31</v>
      </c>
      <c r="L4869" t="s">
        <v>31</v>
      </c>
      <c r="M4869" t="s">
        <v>42</v>
      </c>
      <c r="N4869" t="s">
        <v>61</v>
      </c>
      <c r="O4869" t="s">
        <v>5361</v>
      </c>
      <c r="P4869" t="s">
        <v>226</v>
      </c>
      <c r="Q4869" t="s">
        <v>946</v>
      </c>
      <c r="R4869" t="s">
        <v>24437</v>
      </c>
      <c r="S4869" s="189" t="s">
        <v>235</v>
      </c>
      <c r="T4869" t="s">
        <v>64</v>
      </c>
      <c r="U4869" t="s">
        <v>48</v>
      </c>
      <c r="V4869" t="s">
        <v>49</v>
      </c>
      <c r="W4869" t="s">
        <v>24438</v>
      </c>
      <c r="X4869" s="126">
        <v>32257</v>
      </c>
      <c r="Y4869" t="s">
        <v>24439</v>
      </c>
      <c r="Z4869" s="126">
        <v>44256</v>
      </c>
      <c r="AA4869" s="126">
        <v>44561</v>
      </c>
      <c r="AB4869" t="s">
        <v>38</v>
      </c>
      <c r="AC4869" t="s">
        <v>6628</v>
      </c>
      <c r="AD4869" t="s">
        <v>40</v>
      </c>
    </row>
    <row r="4870" spans="1:30" x14ac:dyDescent="0.25">
      <c r="A4870" t="s">
        <v>5362</v>
      </c>
      <c r="B4870" t="s">
        <v>435</v>
      </c>
      <c r="C4870" t="s">
        <v>28</v>
      </c>
      <c r="D4870" t="s">
        <v>29</v>
      </c>
      <c r="E4870" t="s">
        <v>430</v>
      </c>
      <c r="F4870" t="s">
        <v>5345</v>
      </c>
      <c r="G4870" t="s">
        <v>5346</v>
      </c>
      <c r="H4870" t="s">
        <v>6354</v>
      </c>
      <c r="I4870" t="s">
        <v>6225</v>
      </c>
      <c r="J4870" t="s">
        <v>5362</v>
      </c>
      <c r="K4870" t="s">
        <v>31</v>
      </c>
      <c r="L4870" t="s">
        <v>31</v>
      </c>
      <c r="M4870" t="s">
        <v>42</v>
      </c>
      <c r="N4870" t="s">
        <v>43</v>
      </c>
      <c r="O4870" t="s">
        <v>5363</v>
      </c>
      <c r="P4870" t="s">
        <v>152</v>
      </c>
      <c r="Q4870" t="s">
        <v>341</v>
      </c>
      <c r="R4870" t="s">
        <v>3222</v>
      </c>
      <c r="S4870" t="str">
        <f t="shared" ref="S4870:S4933" si="72">CONCATENATE(P4870," ",Q4870,","," ",R4870)</f>
        <v>RAMOS GUTIERREZ, SATURNINO</v>
      </c>
      <c r="T4870" t="s">
        <v>64</v>
      </c>
      <c r="U4870" t="s">
        <v>48</v>
      </c>
      <c r="V4870" t="s">
        <v>49</v>
      </c>
      <c r="W4870" t="s">
        <v>20595</v>
      </c>
      <c r="X4870" s="126">
        <v>24787</v>
      </c>
      <c r="Y4870" t="s">
        <v>5364</v>
      </c>
      <c r="AB4870" t="s">
        <v>38</v>
      </c>
      <c r="AC4870" t="s">
        <v>39</v>
      </c>
      <c r="AD4870" t="s">
        <v>40</v>
      </c>
    </row>
    <row r="4871" spans="1:30" x14ac:dyDescent="0.25">
      <c r="A4871" t="s">
        <v>5365</v>
      </c>
      <c r="B4871" t="s">
        <v>435</v>
      </c>
      <c r="C4871" t="s">
        <v>28</v>
      </c>
      <c r="D4871" t="s">
        <v>29</v>
      </c>
      <c r="E4871" t="s">
        <v>430</v>
      </c>
      <c r="F4871" t="s">
        <v>5345</v>
      </c>
      <c r="G4871" t="s">
        <v>5346</v>
      </c>
      <c r="H4871" t="s">
        <v>6354</v>
      </c>
      <c r="I4871" t="s">
        <v>6225</v>
      </c>
      <c r="J4871" t="s">
        <v>5365</v>
      </c>
      <c r="K4871" t="s">
        <v>31</v>
      </c>
      <c r="L4871" t="s">
        <v>31</v>
      </c>
      <c r="M4871" t="s">
        <v>42</v>
      </c>
      <c r="N4871" t="s">
        <v>43</v>
      </c>
      <c r="O4871" t="s">
        <v>53</v>
      </c>
      <c r="P4871" t="s">
        <v>71</v>
      </c>
      <c r="Q4871" t="s">
        <v>647</v>
      </c>
      <c r="R4871" t="s">
        <v>5366</v>
      </c>
      <c r="S4871" t="str">
        <f t="shared" si="72"/>
        <v>PONCE CHECALLA, DEMETRIO VICENTE</v>
      </c>
      <c r="T4871" t="s">
        <v>47</v>
      </c>
      <c r="U4871" t="s">
        <v>48</v>
      </c>
      <c r="V4871" t="s">
        <v>49</v>
      </c>
      <c r="W4871" t="s">
        <v>20596</v>
      </c>
      <c r="X4871" s="126">
        <v>21743</v>
      </c>
      <c r="Y4871" t="s">
        <v>5367</v>
      </c>
      <c r="AB4871" t="s">
        <v>38</v>
      </c>
      <c r="AC4871" t="s">
        <v>39</v>
      </c>
      <c r="AD4871" t="s">
        <v>40</v>
      </c>
    </row>
    <row r="4872" spans="1:30" x14ac:dyDescent="0.25">
      <c r="A4872" t="s">
        <v>5368</v>
      </c>
      <c r="B4872" t="s">
        <v>435</v>
      </c>
      <c r="C4872" t="s">
        <v>28</v>
      </c>
      <c r="D4872" t="s">
        <v>29</v>
      </c>
      <c r="E4872" t="s">
        <v>430</v>
      </c>
      <c r="F4872" t="s">
        <v>5345</v>
      </c>
      <c r="G4872" t="s">
        <v>5346</v>
      </c>
      <c r="H4872" t="s">
        <v>6354</v>
      </c>
      <c r="I4872" t="s">
        <v>6225</v>
      </c>
      <c r="J4872" t="s">
        <v>5368</v>
      </c>
      <c r="K4872" t="s">
        <v>31</v>
      </c>
      <c r="L4872" t="s">
        <v>31</v>
      </c>
      <c r="M4872" t="s">
        <v>42</v>
      </c>
      <c r="N4872" t="s">
        <v>61</v>
      </c>
      <c r="O4872" t="s">
        <v>20597</v>
      </c>
      <c r="P4872" t="s">
        <v>75</v>
      </c>
      <c r="Q4872" t="s">
        <v>199</v>
      </c>
      <c r="R4872" t="s">
        <v>108</v>
      </c>
      <c r="S4872" s="189" t="s">
        <v>235</v>
      </c>
      <c r="T4872" t="s">
        <v>64</v>
      </c>
      <c r="U4872" t="s">
        <v>48</v>
      </c>
      <c r="V4872" t="s">
        <v>49</v>
      </c>
      <c r="W4872" t="s">
        <v>24440</v>
      </c>
      <c r="X4872" s="126">
        <v>26241</v>
      </c>
      <c r="Y4872" t="s">
        <v>24441</v>
      </c>
      <c r="Z4872" s="126">
        <v>44256</v>
      </c>
      <c r="AA4872" s="126">
        <v>44561</v>
      </c>
      <c r="AB4872" t="s">
        <v>38</v>
      </c>
      <c r="AC4872" t="s">
        <v>6628</v>
      </c>
      <c r="AD4872" t="s">
        <v>40</v>
      </c>
    </row>
    <row r="4873" spans="1:30" x14ac:dyDescent="0.25">
      <c r="A4873" t="s">
        <v>5373</v>
      </c>
      <c r="B4873" t="s">
        <v>435</v>
      </c>
      <c r="C4873" t="s">
        <v>28</v>
      </c>
      <c r="D4873" t="s">
        <v>29</v>
      </c>
      <c r="E4873" t="s">
        <v>430</v>
      </c>
      <c r="F4873" t="s">
        <v>5371</v>
      </c>
      <c r="G4873" t="s">
        <v>5372</v>
      </c>
      <c r="H4873" t="s">
        <v>6354</v>
      </c>
      <c r="I4873" t="s">
        <v>6173</v>
      </c>
      <c r="J4873" t="s">
        <v>5373</v>
      </c>
      <c r="K4873" t="s">
        <v>31</v>
      </c>
      <c r="L4873" t="s">
        <v>32</v>
      </c>
      <c r="M4873" t="s">
        <v>33</v>
      </c>
      <c r="N4873" t="s">
        <v>699</v>
      </c>
      <c r="O4873" t="s">
        <v>5374</v>
      </c>
      <c r="P4873" t="s">
        <v>111</v>
      </c>
      <c r="Q4873" t="s">
        <v>3194</v>
      </c>
      <c r="R4873" t="s">
        <v>816</v>
      </c>
      <c r="S4873" t="str">
        <f t="shared" si="72"/>
        <v>SILVA PACOVILCA, SALVADOR</v>
      </c>
      <c r="T4873" t="s">
        <v>47</v>
      </c>
      <c r="U4873" t="s">
        <v>37</v>
      </c>
      <c r="V4873" t="s">
        <v>49</v>
      </c>
      <c r="W4873" t="s">
        <v>18858</v>
      </c>
      <c r="X4873" s="126">
        <v>25063</v>
      </c>
      <c r="Y4873" t="s">
        <v>5274</v>
      </c>
      <c r="Z4873" s="126">
        <v>44256</v>
      </c>
      <c r="AA4873" s="126">
        <v>44561</v>
      </c>
      <c r="AB4873" t="s">
        <v>38</v>
      </c>
      <c r="AC4873" t="s">
        <v>39</v>
      </c>
      <c r="AD4873" t="s">
        <v>40</v>
      </c>
    </row>
    <row r="4874" spans="1:30" x14ac:dyDescent="0.25">
      <c r="A4874" t="s">
        <v>5377</v>
      </c>
      <c r="B4874" t="s">
        <v>435</v>
      </c>
      <c r="C4874" t="s">
        <v>28</v>
      </c>
      <c r="D4874" t="s">
        <v>29</v>
      </c>
      <c r="E4874" t="s">
        <v>430</v>
      </c>
      <c r="F4874" t="s">
        <v>5371</v>
      </c>
      <c r="G4874" t="s">
        <v>5372</v>
      </c>
      <c r="H4874" t="s">
        <v>6354</v>
      </c>
      <c r="I4874" t="s">
        <v>6173</v>
      </c>
      <c r="J4874" t="s">
        <v>5377</v>
      </c>
      <c r="K4874" t="s">
        <v>31</v>
      </c>
      <c r="L4874" t="s">
        <v>31</v>
      </c>
      <c r="M4874" t="s">
        <v>42</v>
      </c>
      <c r="N4874" t="s">
        <v>43</v>
      </c>
      <c r="O4874" t="s">
        <v>5378</v>
      </c>
      <c r="P4874" t="s">
        <v>154</v>
      </c>
      <c r="Q4874" t="s">
        <v>911</v>
      </c>
      <c r="R4874" t="s">
        <v>1459</v>
      </c>
      <c r="S4874" t="str">
        <f t="shared" si="72"/>
        <v>MAMANCHURA PAYE, SANTIAGO</v>
      </c>
      <c r="T4874" t="s">
        <v>52</v>
      </c>
      <c r="U4874" t="s">
        <v>48</v>
      </c>
      <c r="V4874" t="s">
        <v>49</v>
      </c>
      <c r="W4874" t="s">
        <v>20598</v>
      </c>
      <c r="X4874" s="126">
        <v>22477</v>
      </c>
      <c r="Y4874" t="s">
        <v>5379</v>
      </c>
      <c r="AB4874" t="s">
        <v>38</v>
      </c>
      <c r="AC4874" t="s">
        <v>39</v>
      </c>
      <c r="AD4874" t="s">
        <v>40</v>
      </c>
    </row>
    <row r="4875" spans="1:30" x14ac:dyDescent="0.25">
      <c r="A4875" t="s">
        <v>5380</v>
      </c>
      <c r="B4875" t="s">
        <v>435</v>
      </c>
      <c r="C4875" t="s">
        <v>28</v>
      </c>
      <c r="D4875" t="s">
        <v>29</v>
      </c>
      <c r="E4875" t="s">
        <v>430</v>
      </c>
      <c r="F4875" t="s">
        <v>5371</v>
      </c>
      <c r="G4875" t="s">
        <v>5372</v>
      </c>
      <c r="H4875" t="s">
        <v>6354</v>
      </c>
      <c r="I4875" t="s">
        <v>6173</v>
      </c>
      <c r="J4875" t="s">
        <v>5380</v>
      </c>
      <c r="K4875" t="s">
        <v>31</v>
      </c>
      <c r="L4875" t="s">
        <v>31</v>
      </c>
      <c r="M4875" t="s">
        <v>42</v>
      </c>
      <c r="N4875" t="s">
        <v>61</v>
      </c>
      <c r="O4875" t="s">
        <v>14566</v>
      </c>
      <c r="P4875" t="s">
        <v>106</v>
      </c>
      <c r="Q4875" t="s">
        <v>196</v>
      </c>
      <c r="R4875" t="s">
        <v>22867</v>
      </c>
      <c r="S4875" s="189" t="s">
        <v>235</v>
      </c>
      <c r="T4875" t="s">
        <v>64</v>
      </c>
      <c r="U4875" t="s">
        <v>48</v>
      </c>
      <c r="V4875" t="s">
        <v>49</v>
      </c>
      <c r="W4875" t="s">
        <v>24442</v>
      </c>
      <c r="X4875" s="126">
        <v>30284</v>
      </c>
      <c r="Y4875" t="s">
        <v>24443</v>
      </c>
      <c r="Z4875" s="126">
        <v>44256</v>
      </c>
      <c r="AA4875" s="126">
        <v>44561</v>
      </c>
      <c r="AB4875" t="s">
        <v>38</v>
      </c>
      <c r="AC4875" t="s">
        <v>6628</v>
      </c>
      <c r="AD4875" t="s">
        <v>40</v>
      </c>
    </row>
    <row r="4876" spans="1:30" x14ac:dyDescent="0.25">
      <c r="B4876" t="s">
        <v>435</v>
      </c>
      <c r="C4876" t="s">
        <v>28</v>
      </c>
      <c r="D4876" t="s">
        <v>29</v>
      </c>
      <c r="E4876" t="s">
        <v>430</v>
      </c>
      <c r="F4876" t="s">
        <v>5371</v>
      </c>
      <c r="G4876" t="s">
        <v>5372</v>
      </c>
      <c r="H4876" t="s">
        <v>6354</v>
      </c>
      <c r="I4876" t="s">
        <v>6173</v>
      </c>
      <c r="J4876" t="s">
        <v>5381</v>
      </c>
      <c r="K4876" t="s">
        <v>31</v>
      </c>
      <c r="L4876" t="s">
        <v>31</v>
      </c>
      <c r="M4876" t="s">
        <v>42</v>
      </c>
      <c r="N4876" t="s">
        <v>61</v>
      </c>
      <c r="O4876" t="s">
        <v>20599</v>
      </c>
      <c r="P4876" t="s">
        <v>159</v>
      </c>
      <c r="Q4876" t="s">
        <v>611</v>
      </c>
      <c r="R4876" t="s">
        <v>8568</v>
      </c>
      <c r="S4876" s="189" t="s">
        <v>235</v>
      </c>
      <c r="T4876" t="s">
        <v>64</v>
      </c>
      <c r="U4876" t="s">
        <v>48</v>
      </c>
      <c r="V4876" t="s">
        <v>49</v>
      </c>
      <c r="W4876" t="s">
        <v>24444</v>
      </c>
      <c r="X4876" s="126">
        <v>31382</v>
      </c>
      <c r="Y4876" t="s">
        <v>24445</v>
      </c>
      <c r="Z4876" s="126">
        <v>44449</v>
      </c>
      <c r="AA4876" s="126">
        <v>44561</v>
      </c>
      <c r="AB4876" t="s">
        <v>302</v>
      </c>
      <c r="AC4876" t="s">
        <v>6628</v>
      </c>
      <c r="AD4876" t="s">
        <v>40</v>
      </c>
    </row>
    <row r="4877" spans="1:30" x14ac:dyDescent="0.25">
      <c r="A4877" t="s">
        <v>5381</v>
      </c>
      <c r="B4877" t="s">
        <v>435</v>
      </c>
      <c r="C4877" t="s">
        <v>28</v>
      </c>
      <c r="D4877" t="s">
        <v>29</v>
      </c>
      <c r="E4877" t="s">
        <v>430</v>
      </c>
      <c r="F4877" t="s">
        <v>5371</v>
      </c>
      <c r="G4877" t="s">
        <v>5372</v>
      </c>
      <c r="H4877" t="s">
        <v>6354</v>
      </c>
      <c r="I4877" t="s">
        <v>6173</v>
      </c>
      <c r="J4877" t="s">
        <v>5381</v>
      </c>
      <c r="K4877" t="s">
        <v>31</v>
      </c>
      <c r="L4877" t="s">
        <v>31</v>
      </c>
      <c r="M4877" t="s">
        <v>42</v>
      </c>
      <c r="N4877" t="s">
        <v>43</v>
      </c>
      <c r="O4877" t="s">
        <v>53</v>
      </c>
      <c r="P4877" t="s">
        <v>75</v>
      </c>
      <c r="Q4877" t="s">
        <v>75</v>
      </c>
      <c r="R4877" t="s">
        <v>1033</v>
      </c>
      <c r="S4877" t="str">
        <f t="shared" si="72"/>
        <v>QUISPE QUISPE, PERCY</v>
      </c>
      <c r="T4877" t="s">
        <v>59</v>
      </c>
      <c r="U4877" t="s">
        <v>48</v>
      </c>
      <c r="V4877" t="s">
        <v>813</v>
      </c>
      <c r="W4877" t="s">
        <v>20600</v>
      </c>
      <c r="X4877" s="126">
        <v>26170</v>
      </c>
      <c r="Y4877" t="s">
        <v>5382</v>
      </c>
      <c r="Z4877" s="126">
        <v>44440</v>
      </c>
      <c r="AA4877" s="126">
        <v>44561</v>
      </c>
      <c r="AB4877" t="s">
        <v>38</v>
      </c>
      <c r="AC4877" t="s">
        <v>39</v>
      </c>
      <c r="AD4877" t="s">
        <v>40</v>
      </c>
    </row>
    <row r="4878" spans="1:30" x14ac:dyDescent="0.25">
      <c r="A4878" t="s">
        <v>5383</v>
      </c>
      <c r="B4878" t="s">
        <v>435</v>
      </c>
      <c r="C4878" t="s">
        <v>28</v>
      </c>
      <c r="D4878" t="s">
        <v>29</v>
      </c>
      <c r="E4878" t="s">
        <v>430</v>
      </c>
      <c r="F4878" t="s">
        <v>5371</v>
      </c>
      <c r="G4878" t="s">
        <v>5372</v>
      </c>
      <c r="H4878" t="s">
        <v>6354</v>
      </c>
      <c r="I4878" t="s">
        <v>6173</v>
      </c>
      <c r="J4878" t="s">
        <v>5383</v>
      </c>
      <c r="K4878" t="s">
        <v>31</v>
      </c>
      <c r="L4878" t="s">
        <v>31</v>
      </c>
      <c r="M4878" t="s">
        <v>42</v>
      </c>
      <c r="N4878" t="s">
        <v>61</v>
      </c>
      <c r="O4878" t="s">
        <v>5384</v>
      </c>
      <c r="P4878" t="s">
        <v>132</v>
      </c>
      <c r="Q4878" t="s">
        <v>611</v>
      </c>
      <c r="R4878" t="s">
        <v>24446</v>
      </c>
      <c r="S4878" s="189" t="s">
        <v>235</v>
      </c>
      <c r="T4878" t="s">
        <v>64</v>
      </c>
      <c r="U4878" t="s">
        <v>48</v>
      </c>
      <c r="V4878" t="s">
        <v>49</v>
      </c>
      <c r="W4878" t="s">
        <v>24447</v>
      </c>
      <c r="X4878" s="126">
        <v>28680</v>
      </c>
      <c r="Y4878" t="s">
        <v>24448</v>
      </c>
      <c r="Z4878" s="126">
        <v>44256</v>
      </c>
      <c r="AA4878" s="126">
        <v>44561</v>
      </c>
      <c r="AB4878" t="s">
        <v>38</v>
      </c>
      <c r="AC4878" t="s">
        <v>6628</v>
      </c>
      <c r="AD4878" t="s">
        <v>40</v>
      </c>
    </row>
    <row r="4879" spans="1:30" x14ac:dyDescent="0.25">
      <c r="A4879" t="s">
        <v>5385</v>
      </c>
      <c r="B4879" t="s">
        <v>435</v>
      </c>
      <c r="C4879" t="s">
        <v>28</v>
      </c>
      <c r="D4879" t="s">
        <v>29</v>
      </c>
      <c r="E4879" t="s">
        <v>430</v>
      </c>
      <c r="F4879" t="s">
        <v>5371</v>
      </c>
      <c r="G4879" t="s">
        <v>5372</v>
      </c>
      <c r="H4879" t="s">
        <v>6354</v>
      </c>
      <c r="I4879" t="s">
        <v>6173</v>
      </c>
      <c r="J4879" t="s">
        <v>5385</v>
      </c>
      <c r="K4879" t="s">
        <v>31</v>
      </c>
      <c r="L4879" t="s">
        <v>31</v>
      </c>
      <c r="M4879" t="s">
        <v>42</v>
      </c>
      <c r="N4879" t="s">
        <v>43</v>
      </c>
      <c r="O4879" t="s">
        <v>5386</v>
      </c>
      <c r="P4879" t="s">
        <v>75</v>
      </c>
      <c r="Q4879" t="s">
        <v>1044</v>
      </c>
      <c r="R4879" t="s">
        <v>4780</v>
      </c>
      <c r="S4879" t="str">
        <f t="shared" si="72"/>
        <v>QUISPE HAÑARI, URIEL ALEX</v>
      </c>
      <c r="T4879" t="s">
        <v>52</v>
      </c>
      <c r="U4879" t="s">
        <v>48</v>
      </c>
      <c r="V4879" t="s">
        <v>49</v>
      </c>
      <c r="W4879" t="s">
        <v>20601</v>
      </c>
      <c r="X4879" s="126">
        <v>26712</v>
      </c>
      <c r="Y4879" t="s">
        <v>4781</v>
      </c>
      <c r="AB4879" t="s">
        <v>38</v>
      </c>
      <c r="AC4879" t="s">
        <v>39</v>
      </c>
      <c r="AD4879" t="s">
        <v>40</v>
      </c>
    </row>
    <row r="4880" spans="1:30" x14ac:dyDescent="0.25">
      <c r="A4880" t="s">
        <v>5388</v>
      </c>
      <c r="B4880" t="s">
        <v>435</v>
      </c>
      <c r="C4880" t="s">
        <v>28</v>
      </c>
      <c r="D4880" t="s">
        <v>29</v>
      </c>
      <c r="E4880" t="s">
        <v>430</v>
      </c>
      <c r="F4880" t="s">
        <v>5371</v>
      </c>
      <c r="G4880" t="s">
        <v>5372</v>
      </c>
      <c r="H4880" t="s">
        <v>6354</v>
      </c>
      <c r="I4880" t="s">
        <v>6173</v>
      </c>
      <c r="J4880" t="s">
        <v>5388</v>
      </c>
      <c r="K4880" t="s">
        <v>31</v>
      </c>
      <c r="L4880" t="s">
        <v>31</v>
      </c>
      <c r="M4880" t="s">
        <v>42</v>
      </c>
      <c r="N4880" t="s">
        <v>43</v>
      </c>
      <c r="O4880" t="s">
        <v>5389</v>
      </c>
      <c r="P4880" t="s">
        <v>159</v>
      </c>
      <c r="Q4880" t="s">
        <v>193</v>
      </c>
      <c r="R4880" t="s">
        <v>5390</v>
      </c>
      <c r="S4880" t="str">
        <f t="shared" si="72"/>
        <v>CHURA APAZA, GLADIS ESPERANZA</v>
      </c>
      <c r="T4880" t="s">
        <v>64</v>
      </c>
      <c r="U4880" t="s">
        <v>48</v>
      </c>
      <c r="V4880" t="s">
        <v>49</v>
      </c>
      <c r="W4880" t="s">
        <v>20602</v>
      </c>
      <c r="X4880" s="126">
        <v>24456</v>
      </c>
      <c r="Y4880" t="s">
        <v>5391</v>
      </c>
      <c r="AB4880" t="s">
        <v>38</v>
      </c>
      <c r="AC4880" t="s">
        <v>39</v>
      </c>
      <c r="AD4880" t="s">
        <v>40</v>
      </c>
    </row>
    <row r="4881" spans="1:30" x14ac:dyDescent="0.25">
      <c r="A4881" t="s">
        <v>5392</v>
      </c>
      <c r="B4881" t="s">
        <v>435</v>
      </c>
      <c r="C4881" t="s">
        <v>28</v>
      </c>
      <c r="D4881" t="s">
        <v>29</v>
      </c>
      <c r="E4881" t="s">
        <v>430</v>
      </c>
      <c r="F4881" t="s">
        <v>5371</v>
      </c>
      <c r="G4881" t="s">
        <v>5372</v>
      </c>
      <c r="H4881" t="s">
        <v>6354</v>
      </c>
      <c r="I4881" t="s">
        <v>6173</v>
      </c>
      <c r="J4881" t="s">
        <v>5392</v>
      </c>
      <c r="K4881" t="s">
        <v>31</v>
      </c>
      <c r="L4881" t="s">
        <v>31</v>
      </c>
      <c r="M4881" t="s">
        <v>42</v>
      </c>
      <c r="N4881" t="s">
        <v>43</v>
      </c>
      <c r="O4881" t="s">
        <v>114</v>
      </c>
      <c r="P4881" t="s">
        <v>75</v>
      </c>
      <c r="Q4881" t="s">
        <v>382</v>
      </c>
      <c r="R4881" t="s">
        <v>46</v>
      </c>
      <c r="S4881" t="str">
        <f t="shared" si="72"/>
        <v>QUISPE ANCCO, MAGDA</v>
      </c>
      <c r="T4881" t="s">
        <v>59</v>
      </c>
      <c r="U4881" t="s">
        <v>48</v>
      </c>
      <c r="V4881" t="s">
        <v>49</v>
      </c>
      <c r="W4881" t="s">
        <v>20603</v>
      </c>
      <c r="X4881" s="126">
        <v>26896</v>
      </c>
      <c r="Y4881" t="s">
        <v>5393</v>
      </c>
      <c r="AB4881" t="s">
        <v>38</v>
      </c>
      <c r="AC4881" t="s">
        <v>39</v>
      </c>
      <c r="AD4881" t="s">
        <v>40</v>
      </c>
    </row>
    <row r="4882" spans="1:30" x14ac:dyDescent="0.25">
      <c r="A4882" t="s">
        <v>5394</v>
      </c>
      <c r="B4882" t="s">
        <v>435</v>
      </c>
      <c r="C4882" t="s">
        <v>28</v>
      </c>
      <c r="D4882" t="s">
        <v>29</v>
      </c>
      <c r="E4882" t="s">
        <v>430</v>
      </c>
      <c r="F4882" t="s">
        <v>5371</v>
      </c>
      <c r="G4882" t="s">
        <v>5372</v>
      </c>
      <c r="H4882" t="s">
        <v>6354</v>
      </c>
      <c r="I4882" t="s">
        <v>6173</v>
      </c>
      <c r="J4882" t="s">
        <v>5394</v>
      </c>
      <c r="K4882" t="s">
        <v>90</v>
      </c>
      <c r="L4882" t="s">
        <v>91</v>
      </c>
      <c r="M4882" t="s">
        <v>96</v>
      </c>
      <c r="N4882" t="s">
        <v>61</v>
      </c>
      <c r="O4882" t="s">
        <v>6527</v>
      </c>
      <c r="P4882" t="s">
        <v>126</v>
      </c>
      <c r="Q4882" t="s">
        <v>55</v>
      </c>
      <c r="R4882" t="s">
        <v>24449</v>
      </c>
      <c r="S4882" s="189" t="s">
        <v>235</v>
      </c>
      <c r="T4882" t="s">
        <v>102</v>
      </c>
      <c r="U4882" t="s">
        <v>37</v>
      </c>
      <c r="V4882" t="s">
        <v>49</v>
      </c>
      <c r="W4882" t="s">
        <v>24450</v>
      </c>
      <c r="X4882" s="126">
        <v>26921</v>
      </c>
      <c r="Y4882" t="s">
        <v>24451</v>
      </c>
      <c r="Z4882" s="126">
        <v>44197</v>
      </c>
      <c r="AA4882" s="126">
        <v>44561</v>
      </c>
      <c r="AB4882" t="s">
        <v>38</v>
      </c>
      <c r="AC4882" t="s">
        <v>95</v>
      </c>
      <c r="AD4882" t="s">
        <v>40</v>
      </c>
    </row>
    <row r="4883" spans="1:30" x14ac:dyDescent="0.25">
      <c r="A4883" t="s">
        <v>5397</v>
      </c>
      <c r="B4883" t="s">
        <v>441</v>
      </c>
      <c r="C4883" t="s">
        <v>28</v>
      </c>
      <c r="D4883" t="s">
        <v>29</v>
      </c>
      <c r="E4883" t="s">
        <v>369</v>
      </c>
      <c r="F4883" t="s">
        <v>5395</v>
      </c>
      <c r="G4883" t="s">
        <v>5396</v>
      </c>
      <c r="H4883" t="s">
        <v>6354</v>
      </c>
      <c r="I4883" t="s">
        <v>6230</v>
      </c>
      <c r="J4883" t="s">
        <v>5397</v>
      </c>
      <c r="K4883" t="s">
        <v>31</v>
      </c>
      <c r="L4883" t="s">
        <v>32</v>
      </c>
      <c r="M4883" t="s">
        <v>33</v>
      </c>
      <c r="N4883" t="s">
        <v>34</v>
      </c>
      <c r="O4883" t="s">
        <v>6560</v>
      </c>
      <c r="P4883" t="s">
        <v>143</v>
      </c>
      <c r="Q4883" t="s">
        <v>5398</v>
      </c>
      <c r="R4883" t="s">
        <v>5399</v>
      </c>
      <c r="S4883" t="str">
        <f t="shared" si="72"/>
        <v>DUEÑAS MANCHA, TONY UBALDO</v>
      </c>
      <c r="T4883" t="s">
        <v>59</v>
      </c>
      <c r="U4883" t="s">
        <v>37</v>
      </c>
      <c r="V4883" t="s">
        <v>6561</v>
      </c>
      <c r="W4883" t="s">
        <v>20604</v>
      </c>
      <c r="X4883" s="126">
        <v>23515</v>
      </c>
      <c r="Y4883" t="s">
        <v>5400</v>
      </c>
      <c r="Z4883" s="126">
        <v>43374</v>
      </c>
      <c r="AA4883" s="126">
        <v>44834</v>
      </c>
      <c r="AB4883" t="s">
        <v>38</v>
      </c>
      <c r="AC4883" t="s">
        <v>39</v>
      </c>
      <c r="AD4883" t="s">
        <v>40</v>
      </c>
    </row>
    <row r="4884" spans="1:30" x14ac:dyDescent="0.25">
      <c r="A4884" t="s">
        <v>5401</v>
      </c>
      <c r="B4884" t="s">
        <v>441</v>
      </c>
      <c r="C4884" t="s">
        <v>28</v>
      </c>
      <c r="D4884" t="s">
        <v>29</v>
      </c>
      <c r="E4884" t="s">
        <v>369</v>
      </c>
      <c r="F4884" t="s">
        <v>5395</v>
      </c>
      <c r="G4884" t="s">
        <v>5396</v>
      </c>
      <c r="H4884" t="s">
        <v>6354</v>
      </c>
      <c r="I4884" t="s">
        <v>6230</v>
      </c>
      <c r="J4884" t="s">
        <v>5401</v>
      </c>
      <c r="K4884" t="s">
        <v>31</v>
      </c>
      <c r="L4884" t="s">
        <v>31</v>
      </c>
      <c r="M4884" t="s">
        <v>42</v>
      </c>
      <c r="N4884" t="s">
        <v>43</v>
      </c>
      <c r="O4884" t="s">
        <v>53</v>
      </c>
      <c r="P4884" t="s">
        <v>468</v>
      </c>
      <c r="Q4884" t="s">
        <v>352</v>
      </c>
      <c r="R4884" t="s">
        <v>446</v>
      </c>
      <c r="S4884" t="str">
        <f t="shared" si="72"/>
        <v>DURAN FERNANDEZ, AMALIA</v>
      </c>
      <c r="T4884" t="s">
        <v>59</v>
      </c>
      <c r="U4884" t="s">
        <v>48</v>
      </c>
      <c r="V4884" t="s">
        <v>49</v>
      </c>
      <c r="W4884" t="s">
        <v>20605</v>
      </c>
      <c r="X4884" s="126">
        <v>21190</v>
      </c>
      <c r="Y4884" t="s">
        <v>5402</v>
      </c>
      <c r="AB4884" t="s">
        <v>38</v>
      </c>
      <c r="AC4884" t="s">
        <v>39</v>
      </c>
      <c r="AD4884" t="s">
        <v>40</v>
      </c>
    </row>
    <row r="4885" spans="1:30" x14ac:dyDescent="0.25">
      <c r="A4885" t="s">
        <v>5403</v>
      </c>
      <c r="B4885" t="s">
        <v>441</v>
      </c>
      <c r="C4885" t="s">
        <v>28</v>
      </c>
      <c r="D4885" t="s">
        <v>29</v>
      </c>
      <c r="E4885" t="s">
        <v>369</v>
      </c>
      <c r="F4885" t="s">
        <v>5395</v>
      </c>
      <c r="G4885" t="s">
        <v>5396</v>
      </c>
      <c r="H4885" t="s">
        <v>6354</v>
      </c>
      <c r="I4885" t="s">
        <v>6230</v>
      </c>
      <c r="J4885" t="s">
        <v>5403</v>
      </c>
      <c r="K4885" t="s">
        <v>31</v>
      </c>
      <c r="L4885" t="s">
        <v>31</v>
      </c>
      <c r="M4885" t="s">
        <v>42</v>
      </c>
      <c r="N4885" t="s">
        <v>43</v>
      </c>
      <c r="O4885" t="s">
        <v>53</v>
      </c>
      <c r="P4885" t="s">
        <v>193</v>
      </c>
      <c r="Q4885" t="s">
        <v>5404</v>
      </c>
      <c r="R4885" t="s">
        <v>5405</v>
      </c>
      <c r="S4885" t="str">
        <f t="shared" si="72"/>
        <v>APAZA CHURICO, MARIO VICENTE</v>
      </c>
      <c r="T4885" t="s">
        <v>52</v>
      </c>
      <c r="U4885" t="s">
        <v>48</v>
      </c>
      <c r="V4885" t="s">
        <v>49</v>
      </c>
      <c r="W4885" t="s">
        <v>20606</v>
      </c>
      <c r="X4885" s="126">
        <v>23942</v>
      </c>
      <c r="Y4885" t="s">
        <v>5406</v>
      </c>
      <c r="AB4885" t="s">
        <v>38</v>
      </c>
      <c r="AC4885" t="s">
        <v>39</v>
      </c>
      <c r="AD4885" t="s">
        <v>40</v>
      </c>
    </row>
    <row r="4886" spans="1:30" x14ac:dyDescent="0.25">
      <c r="A4886" t="s">
        <v>5407</v>
      </c>
      <c r="B4886" t="s">
        <v>441</v>
      </c>
      <c r="C4886" t="s">
        <v>28</v>
      </c>
      <c r="D4886" t="s">
        <v>29</v>
      </c>
      <c r="E4886" t="s">
        <v>369</v>
      </c>
      <c r="F4886" t="s">
        <v>5395</v>
      </c>
      <c r="G4886" t="s">
        <v>5396</v>
      </c>
      <c r="H4886" t="s">
        <v>6354</v>
      </c>
      <c r="I4886" t="s">
        <v>6230</v>
      </c>
      <c r="J4886" t="s">
        <v>5407</v>
      </c>
      <c r="K4886" t="s">
        <v>31</v>
      </c>
      <c r="L4886" t="s">
        <v>31</v>
      </c>
      <c r="M4886" t="s">
        <v>42</v>
      </c>
      <c r="N4886" t="s">
        <v>43</v>
      </c>
      <c r="O4886" t="s">
        <v>53</v>
      </c>
      <c r="P4886" t="s">
        <v>482</v>
      </c>
      <c r="Q4886" t="s">
        <v>663</v>
      </c>
      <c r="R4886" t="s">
        <v>408</v>
      </c>
      <c r="S4886" t="str">
        <f t="shared" si="72"/>
        <v>CAHUI OHA, FELIX</v>
      </c>
      <c r="T4886" t="s">
        <v>52</v>
      </c>
      <c r="U4886" t="s">
        <v>48</v>
      </c>
      <c r="V4886" t="s">
        <v>49</v>
      </c>
      <c r="W4886" t="s">
        <v>20607</v>
      </c>
      <c r="X4886" s="126">
        <v>23917</v>
      </c>
      <c r="Y4886" t="s">
        <v>5408</v>
      </c>
      <c r="AB4886" t="s">
        <v>38</v>
      </c>
      <c r="AC4886" t="s">
        <v>39</v>
      </c>
      <c r="AD4886" t="s">
        <v>40</v>
      </c>
    </row>
    <row r="4887" spans="1:30" x14ac:dyDescent="0.25">
      <c r="A4887" t="s">
        <v>5409</v>
      </c>
      <c r="B4887" t="s">
        <v>441</v>
      </c>
      <c r="C4887" t="s">
        <v>28</v>
      </c>
      <c r="D4887" t="s">
        <v>29</v>
      </c>
      <c r="E4887" t="s">
        <v>369</v>
      </c>
      <c r="F4887" t="s">
        <v>5395</v>
      </c>
      <c r="G4887" t="s">
        <v>5396</v>
      </c>
      <c r="H4887" t="s">
        <v>6354</v>
      </c>
      <c r="I4887" t="s">
        <v>6230</v>
      </c>
      <c r="J4887" t="s">
        <v>5409</v>
      </c>
      <c r="K4887" t="s">
        <v>31</v>
      </c>
      <c r="L4887" t="s">
        <v>31</v>
      </c>
      <c r="M4887" t="s">
        <v>42</v>
      </c>
      <c r="N4887" t="s">
        <v>43</v>
      </c>
      <c r="O4887" t="s">
        <v>53</v>
      </c>
      <c r="P4887" t="s">
        <v>5410</v>
      </c>
      <c r="Q4887" t="s">
        <v>324</v>
      </c>
      <c r="R4887" t="s">
        <v>5411</v>
      </c>
      <c r="S4887" t="str">
        <f t="shared" si="72"/>
        <v>CHALLO MERMA, LUIS ALBINO</v>
      </c>
      <c r="T4887" t="s">
        <v>59</v>
      </c>
      <c r="U4887" t="s">
        <v>48</v>
      </c>
      <c r="V4887" t="s">
        <v>49</v>
      </c>
      <c r="W4887" t="s">
        <v>20608</v>
      </c>
      <c r="X4887" s="126">
        <v>24454</v>
      </c>
      <c r="Y4887" t="s">
        <v>5412</v>
      </c>
      <c r="AB4887" t="s">
        <v>38</v>
      </c>
      <c r="AC4887" t="s">
        <v>39</v>
      </c>
      <c r="AD4887" t="s">
        <v>40</v>
      </c>
    </row>
    <row r="4888" spans="1:30" x14ac:dyDescent="0.25">
      <c r="A4888" t="s">
        <v>5419</v>
      </c>
      <c r="B4888" t="s">
        <v>441</v>
      </c>
      <c r="C4888" t="s">
        <v>28</v>
      </c>
      <c r="D4888" t="s">
        <v>29</v>
      </c>
      <c r="E4888" t="s">
        <v>369</v>
      </c>
      <c r="F4888" t="s">
        <v>5395</v>
      </c>
      <c r="G4888" t="s">
        <v>5396</v>
      </c>
      <c r="H4888" t="s">
        <v>6354</v>
      </c>
      <c r="I4888" t="s">
        <v>6230</v>
      </c>
      <c r="J4888" t="s">
        <v>5419</v>
      </c>
      <c r="K4888" t="s">
        <v>31</v>
      </c>
      <c r="L4888" t="s">
        <v>31</v>
      </c>
      <c r="M4888" t="s">
        <v>42</v>
      </c>
      <c r="N4888" t="s">
        <v>43</v>
      </c>
      <c r="O4888" t="s">
        <v>5420</v>
      </c>
      <c r="P4888" t="s">
        <v>355</v>
      </c>
      <c r="Q4888" t="s">
        <v>134</v>
      </c>
      <c r="R4888" t="s">
        <v>903</v>
      </c>
      <c r="S4888" t="str">
        <f t="shared" si="72"/>
        <v>TIQUILLOCA PALOMINO, ALFREDO</v>
      </c>
      <c r="T4888" t="s">
        <v>64</v>
      </c>
      <c r="U4888" t="s">
        <v>48</v>
      </c>
      <c r="V4888" t="s">
        <v>49</v>
      </c>
      <c r="W4888" t="s">
        <v>20609</v>
      </c>
      <c r="X4888" s="126">
        <v>25062</v>
      </c>
      <c r="Y4888" t="s">
        <v>5421</v>
      </c>
      <c r="AB4888" t="s">
        <v>38</v>
      </c>
      <c r="AC4888" t="s">
        <v>39</v>
      </c>
      <c r="AD4888" t="s">
        <v>40</v>
      </c>
    </row>
    <row r="4889" spans="1:30" x14ac:dyDescent="0.25">
      <c r="A4889" t="s">
        <v>5422</v>
      </c>
      <c r="B4889" t="s">
        <v>441</v>
      </c>
      <c r="C4889" t="s">
        <v>28</v>
      </c>
      <c r="D4889" t="s">
        <v>29</v>
      </c>
      <c r="E4889" t="s">
        <v>369</v>
      </c>
      <c r="F4889" t="s">
        <v>5395</v>
      </c>
      <c r="G4889" t="s">
        <v>5396</v>
      </c>
      <c r="H4889" t="s">
        <v>6354</v>
      </c>
      <c r="I4889" t="s">
        <v>6230</v>
      </c>
      <c r="J4889" t="s">
        <v>5422</v>
      </c>
      <c r="K4889" t="s">
        <v>31</v>
      </c>
      <c r="L4889" t="s">
        <v>31</v>
      </c>
      <c r="M4889" t="s">
        <v>42</v>
      </c>
      <c r="N4889" t="s">
        <v>43</v>
      </c>
      <c r="O4889" t="s">
        <v>53</v>
      </c>
      <c r="P4889" t="s">
        <v>296</v>
      </c>
      <c r="Q4889" t="s">
        <v>68</v>
      </c>
      <c r="R4889" t="s">
        <v>79</v>
      </c>
      <c r="S4889" t="str">
        <f t="shared" si="72"/>
        <v>LUQUE LOPEZ, MARLENY</v>
      </c>
      <c r="T4889" t="s">
        <v>47</v>
      </c>
      <c r="U4889" t="s">
        <v>48</v>
      </c>
      <c r="V4889" t="s">
        <v>49</v>
      </c>
      <c r="W4889" t="s">
        <v>20610</v>
      </c>
      <c r="X4889" s="126">
        <v>23529</v>
      </c>
      <c r="Y4889" t="s">
        <v>5423</v>
      </c>
      <c r="AB4889" t="s">
        <v>38</v>
      </c>
      <c r="AC4889" t="s">
        <v>39</v>
      </c>
      <c r="AD4889" t="s">
        <v>40</v>
      </c>
    </row>
    <row r="4890" spans="1:30" x14ac:dyDescent="0.25">
      <c r="A4890" t="s">
        <v>5427</v>
      </c>
      <c r="B4890" t="s">
        <v>441</v>
      </c>
      <c r="C4890" t="s">
        <v>28</v>
      </c>
      <c r="D4890" t="s">
        <v>29</v>
      </c>
      <c r="E4890" t="s">
        <v>369</v>
      </c>
      <c r="F4890" t="s">
        <v>5395</v>
      </c>
      <c r="G4890" t="s">
        <v>5396</v>
      </c>
      <c r="H4890" t="s">
        <v>6354</v>
      </c>
      <c r="I4890" t="s">
        <v>6230</v>
      </c>
      <c r="J4890" t="s">
        <v>5427</v>
      </c>
      <c r="K4890" t="s">
        <v>31</v>
      </c>
      <c r="L4890" t="s">
        <v>31</v>
      </c>
      <c r="M4890" t="s">
        <v>42</v>
      </c>
      <c r="N4890" t="s">
        <v>43</v>
      </c>
      <c r="O4890" t="s">
        <v>53</v>
      </c>
      <c r="P4890" t="s">
        <v>152</v>
      </c>
      <c r="Q4890" t="s">
        <v>106</v>
      </c>
      <c r="R4890" t="s">
        <v>866</v>
      </c>
      <c r="S4890" t="str">
        <f t="shared" si="72"/>
        <v>RAMOS MAMANI, FRANCISCO</v>
      </c>
      <c r="T4890" t="s">
        <v>52</v>
      </c>
      <c r="U4890" t="s">
        <v>48</v>
      </c>
      <c r="V4890" t="s">
        <v>49</v>
      </c>
      <c r="W4890" t="s">
        <v>20611</v>
      </c>
      <c r="X4890" s="126">
        <v>24312</v>
      </c>
      <c r="Y4890" t="s">
        <v>5428</v>
      </c>
      <c r="AB4890" t="s">
        <v>38</v>
      </c>
      <c r="AC4890" t="s">
        <v>39</v>
      </c>
      <c r="AD4890" t="s">
        <v>40</v>
      </c>
    </row>
    <row r="4891" spans="1:30" x14ac:dyDescent="0.25">
      <c r="A4891" t="s">
        <v>5429</v>
      </c>
      <c r="B4891" t="s">
        <v>441</v>
      </c>
      <c r="C4891" t="s">
        <v>28</v>
      </c>
      <c r="D4891" t="s">
        <v>29</v>
      </c>
      <c r="E4891" t="s">
        <v>369</v>
      </c>
      <c r="F4891" t="s">
        <v>5395</v>
      </c>
      <c r="G4891" t="s">
        <v>5396</v>
      </c>
      <c r="H4891" t="s">
        <v>6354</v>
      </c>
      <c r="I4891" t="s">
        <v>6230</v>
      </c>
      <c r="J4891" t="s">
        <v>5429</v>
      </c>
      <c r="K4891" t="s">
        <v>31</v>
      </c>
      <c r="L4891" t="s">
        <v>31</v>
      </c>
      <c r="M4891" t="s">
        <v>42</v>
      </c>
      <c r="N4891" t="s">
        <v>43</v>
      </c>
      <c r="O4891" t="s">
        <v>53</v>
      </c>
      <c r="P4891" t="s">
        <v>230</v>
      </c>
      <c r="Q4891" t="s">
        <v>254</v>
      </c>
      <c r="R4891" t="s">
        <v>124</v>
      </c>
      <c r="S4891" t="str">
        <f t="shared" si="72"/>
        <v>TICONA SALAS, JULIA</v>
      </c>
      <c r="T4891" t="s">
        <v>64</v>
      </c>
      <c r="U4891" t="s">
        <v>48</v>
      </c>
      <c r="V4891" t="s">
        <v>49</v>
      </c>
      <c r="W4891" t="s">
        <v>20612</v>
      </c>
      <c r="X4891" s="126">
        <v>23274</v>
      </c>
      <c r="Y4891" t="s">
        <v>5430</v>
      </c>
      <c r="AB4891" t="s">
        <v>38</v>
      </c>
      <c r="AC4891" t="s">
        <v>39</v>
      </c>
      <c r="AD4891" t="s">
        <v>40</v>
      </c>
    </row>
    <row r="4892" spans="1:30" x14ac:dyDescent="0.25">
      <c r="A4892" t="s">
        <v>5431</v>
      </c>
      <c r="B4892" t="s">
        <v>441</v>
      </c>
      <c r="C4892" t="s">
        <v>28</v>
      </c>
      <c r="D4892" t="s">
        <v>29</v>
      </c>
      <c r="E4892" t="s">
        <v>369</v>
      </c>
      <c r="F4892" t="s">
        <v>5395</v>
      </c>
      <c r="G4892" t="s">
        <v>5396</v>
      </c>
      <c r="H4892" t="s">
        <v>6354</v>
      </c>
      <c r="I4892" t="s">
        <v>6230</v>
      </c>
      <c r="J4892" t="s">
        <v>5431</v>
      </c>
      <c r="K4892" t="s">
        <v>31</v>
      </c>
      <c r="L4892" t="s">
        <v>31</v>
      </c>
      <c r="M4892" t="s">
        <v>42</v>
      </c>
      <c r="N4892" t="s">
        <v>43</v>
      </c>
      <c r="O4892" t="s">
        <v>14567</v>
      </c>
      <c r="P4892" t="s">
        <v>75</v>
      </c>
      <c r="Q4892" t="s">
        <v>718</v>
      </c>
      <c r="R4892" t="s">
        <v>1048</v>
      </c>
      <c r="S4892" t="str">
        <f t="shared" si="72"/>
        <v>QUISPE VERA, JESUS</v>
      </c>
      <c r="T4892" t="s">
        <v>59</v>
      </c>
      <c r="U4892" t="s">
        <v>48</v>
      </c>
      <c r="V4892" t="s">
        <v>49</v>
      </c>
      <c r="W4892" t="s">
        <v>20613</v>
      </c>
      <c r="X4892" s="126">
        <v>23783</v>
      </c>
      <c r="Y4892" t="s">
        <v>5060</v>
      </c>
      <c r="AB4892" t="s">
        <v>38</v>
      </c>
      <c r="AC4892" t="s">
        <v>39</v>
      </c>
      <c r="AD4892" t="s">
        <v>40</v>
      </c>
    </row>
    <row r="4893" spans="1:30" x14ac:dyDescent="0.25">
      <c r="A4893" t="s">
        <v>20614</v>
      </c>
      <c r="B4893" t="s">
        <v>441</v>
      </c>
      <c r="C4893" t="s">
        <v>28</v>
      </c>
      <c r="D4893" t="s">
        <v>29</v>
      </c>
      <c r="E4893" t="s">
        <v>369</v>
      </c>
      <c r="F4893" t="s">
        <v>5395</v>
      </c>
      <c r="G4893" t="s">
        <v>5396</v>
      </c>
      <c r="H4893" t="s">
        <v>6354</v>
      </c>
      <c r="I4893" t="s">
        <v>6230</v>
      </c>
      <c r="J4893" t="s">
        <v>20614</v>
      </c>
      <c r="K4893" t="s">
        <v>31</v>
      </c>
      <c r="L4893" t="s">
        <v>31</v>
      </c>
      <c r="M4893" t="s">
        <v>42</v>
      </c>
      <c r="N4893" t="s">
        <v>61</v>
      </c>
      <c r="O4893" t="s">
        <v>18689</v>
      </c>
      <c r="P4893" t="s">
        <v>193</v>
      </c>
      <c r="Q4893" t="s">
        <v>68</v>
      </c>
      <c r="R4893" t="s">
        <v>372</v>
      </c>
      <c r="S4893" s="189" t="s">
        <v>235</v>
      </c>
      <c r="T4893" t="s">
        <v>64</v>
      </c>
      <c r="U4893" t="s">
        <v>6423</v>
      </c>
      <c r="V4893" t="s">
        <v>49</v>
      </c>
      <c r="W4893" t="s">
        <v>24452</v>
      </c>
      <c r="X4893" s="126">
        <v>26972</v>
      </c>
      <c r="Y4893" t="s">
        <v>24453</v>
      </c>
      <c r="Z4893" s="126">
        <v>44313</v>
      </c>
      <c r="AA4893" s="126">
        <v>44561</v>
      </c>
      <c r="AB4893" t="s">
        <v>2185</v>
      </c>
      <c r="AC4893" t="s">
        <v>6628</v>
      </c>
      <c r="AD4893" t="s">
        <v>40</v>
      </c>
    </row>
    <row r="4894" spans="1:30" x14ac:dyDescent="0.25">
      <c r="A4894" t="s">
        <v>5432</v>
      </c>
      <c r="B4894" t="s">
        <v>441</v>
      </c>
      <c r="C4894" t="s">
        <v>28</v>
      </c>
      <c r="D4894" t="s">
        <v>29</v>
      </c>
      <c r="E4894" t="s">
        <v>369</v>
      </c>
      <c r="F4894" t="s">
        <v>5395</v>
      </c>
      <c r="G4894" t="s">
        <v>5396</v>
      </c>
      <c r="H4894" t="s">
        <v>6354</v>
      </c>
      <c r="I4894" t="s">
        <v>6230</v>
      </c>
      <c r="J4894" t="s">
        <v>5432</v>
      </c>
      <c r="K4894" t="s">
        <v>31</v>
      </c>
      <c r="L4894" t="s">
        <v>77</v>
      </c>
      <c r="M4894" t="s">
        <v>77</v>
      </c>
      <c r="N4894" t="s">
        <v>61</v>
      </c>
      <c r="O4894" t="s">
        <v>20615</v>
      </c>
      <c r="P4894" t="s">
        <v>75</v>
      </c>
      <c r="Q4894" t="s">
        <v>126</v>
      </c>
      <c r="R4894" t="s">
        <v>3515</v>
      </c>
      <c r="S4894" s="189" t="s">
        <v>235</v>
      </c>
      <c r="T4894" t="s">
        <v>41</v>
      </c>
      <c r="U4894" t="s">
        <v>48</v>
      </c>
      <c r="V4894" t="s">
        <v>49</v>
      </c>
      <c r="W4894" t="s">
        <v>24454</v>
      </c>
      <c r="X4894" s="126">
        <v>24256</v>
      </c>
      <c r="Y4894" t="s">
        <v>24455</v>
      </c>
      <c r="Z4894" s="126">
        <v>44256</v>
      </c>
      <c r="AA4894" s="126">
        <v>44561</v>
      </c>
      <c r="AB4894" t="s">
        <v>38</v>
      </c>
      <c r="AC4894" t="s">
        <v>80</v>
      </c>
      <c r="AD4894" t="s">
        <v>40</v>
      </c>
    </row>
    <row r="4895" spans="1:30" x14ac:dyDescent="0.25">
      <c r="A4895" t="s">
        <v>5434</v>
      </c>
      <c r="B4895" t="s">
        <v>441</v>
      </c>
      <c r="C4895" t="s">
        <v>28</v>
      </c>
      <c r="D4895" t="s">
        <v>29</v>
      </c>
      <c r="E4895" t="s">
        <v>369</v>
      </c>
      <c r="F4895" t="s">
        <v>5395</v>
      </c>
      <c r="G4895" t="s">
        <v>5396</v>
      </c>
      <c r="H4895" t="s">
        <v>6354</v>
      </c>
      <c r="I4895" t="s">
        <v>6230</v>
      </c>
      <c r="J4895" t="s">
        <v>5434</v>
      </c>
      <c r="K4895" t="s">
        <v>90</v>
      </c>
      <c r="L4895" t="s">
        <v>720</v>
      </c>
      <c r="M4895" t="s">
        <v>817</v>
      </c>
      <c r="N4895" t="s">
        <v>43</v>
      </c>
      <c r="O4895" t="s">
        <v>5435</v>
      </c>
      <c r="P4895" t="s">
        <v>204</v>
      </c>
      <c r="Q4895" t="s">
        <v>193</v>
      </c>
      <c r="R4895" t="s">
        <v>5436</v>
      </c>
      <c r="S4895" t="str">
        <f t="shared" si="72"/>
        <v>CASTRO APAZA, ROXANA MARICELA</v>
      </c>
      <c r="T4895" t="s">
        <v>102</v>
      </c>
      <c r="U4895" t="s">
        <v>37</v>
      </c>
      <c r="V4895" t="s">
        <v>49</v>
      </c>
      <c r="W4895" t="s">
        <v>20616</v>
      </c>
      <c r="X4895" s="126">
        <v>22828</v>
      </c>
      <c r="Y4895" t="s">
        <v>5437</v>
      </c>
      <c r="AB4895" t="s">
        <v>38</v>
      </c>
      <c r="AC4895" t="s">
        <v>95</v>
      </c>
      <c r="AD4895" t="s">
        <v>40</v>
      </c>
    </row>
    <row r="4896" spans="1:30" x14ac:dyDescent="0.25">
      <c r="A4896" t="s">
        <v>5438</v>
      </c>
      <c r="B4896" t="s">
        <v>441</v>
      </c>
      <c r="C4896" t="s">
        <v>28</v>
      </c>
      <c r="D4896" t="s">
        <v>29</v>
      </c>
      <c r="E4896" t="s">
        <v>369</v>
      </c>
      <c r="F4896" t="s">
        <v>5395</v>
      </c>
      <c r="G4896" t="s">
        <v>5396</v>
      </c>
      <c r="H4896" t="s">
        <v>6354</v>
      </c>
      <c r="I4896" t="s">
        <v>6230</v>
      </c>
      <c r="J4896" t="s">
        <v>5438</v>
      </c>
      <c r="K4896" t="s">
        <v>90</v>
      </c>
      <c r="L4896" t="s">
        <v>91</v>
      </c>
      <c r="M4896" t="s">
        <v>1213</v>
      </c>
      <c r="N4896" t="s">
        <v>43</v>
      </c>
      <c r="O4896" t="s">
        <v>53</v>
      </c>
      <c r="P4896" t="s">
        <v>317</v>
      </c>
      <c r="Q4896" t="s">
        <v>5439</v>
      </c>
      <c r="R4896" t="s">
        <v>5440</v>
      </c>
      <c r="S4896" t="str">
        <f t="shared" si="72"/>
        <v>CALISAYA MACHICADO, EUDOCIA ANGELICA</v>
      </c>
      <c r="T4896" t="s">
        <v>309</v>
      </c>
      <c r="U4896" t="s">
        <v>37</v>
      </c>
      <c r="V4896" t="s">
        <v>49</v>
      </c>
      <c r="W4896" t="s">
        <v>20617</v>
      </c>
      <c r="X4896" s="126">
        <v>23802</v>
      </c>
      <c r="Y4896" t="s">
        <v>5441</v>
      </c>
      <c r="AB4896" t="s">
        <v>38</v>
      </c>
      <c r="AC4896" t="s">
        <v>95</v>
      </c>
      <c r="AD4896" t="s">
        <v>40</v>
      </c>
    </row>
    <row r="4897" spans="1:30" x14ac:dyDescent="0.25">
      <c r="A4897" t="s">
        <v>5442</v>
      </c>
      <c r="B4897" t="s">
        <v>441</v>
      </c>
      <c r="C4897" t="s">
        <v>28</v>
      </c>
      <c r="D4897" t="s">
        <v>29</v>
      </c>
      <c r="E4897" t="s">
        <v>369</v>
      </c>
      <c r="F4897" t="s">
        <v>5395</v>
      </c>
      <c r="G4897" t="s">
        <v>5396</v>
      </c>
      <c r="H4897" t="s">
        <v>6354</v>
      </c>
      <c r="I4897" t="s">
        <v>6230</v>
      </c>
      <c r="J4897" t="s">
        <v>5442</v>
      </c>
      <c r="K4897" t="s">
        <v>90</v>
      </c>
      <c r="L4897" t="s">
        <v>91</v>
      </c>
      <c r="M4897" t="s">
        <v>92</v>
      </c>
      <c r="N4897" t="s">
        <v>43</v>
      </c>
      <c r="O4897" t="s">
        <v>53</v>
      </c>
      <c r="P4897" t="s">
        <v>126</v>
      </c>
      <c r="Q4897" t="s">
        <v>133</v>
      </c>
      <c r="R4897" t="s">
        <v>2603</v>
      </c>
      <c r="S4897" t="str">
        <f t="shared" si="72"/>
        <v>FLORES CRUZ, NICANOR</v>
      </c>
      <c r="T4897" t="s">
        <v>176</v>
      </c>
      <c r="U4897" t="s">
        <v>37</v>
      </c>
      <c r="V4897" t="s">
        <v>49</v>
      </c>
      <c r="W4897" t="s">
        <v>20618</v>
      </c>
      <c r="X4897" s="126">
        <v>22291</v>
      </c>
      <c r="Y4897" t="s">
        <v>5443</v>
      </c>
      <c r="AB4897" t="s">
        <v>38</v>
      </c>
      <c r="AC4897" t="s">
        <v>95</v>
      </c>
      <c r="AD4897" t="s">
        <v>40</v>
      </c>
    </row>
    <row r="4898" spans="1:30" x14ac:dyDescent="0.25">
      <c r="A4898" t="s">
        <v>5444</v>
      </c>
      <c r="B4898" t="s">
        <v>441</v>
      </c>
      <c r="C4898" t="s">
        <v>28</v>
      </c>
      <c r="D4898" t="s">
        <v>29</v>
      </c>
      <c r="E4898" t="s">
        <v>369</v>
      </c>
      <c r="F4898" t="s">
        <v>5395</v>
      </c>
      <c r="G4898" t="s">
        <v>5396</v>
      </c>
      <c r="H4898" t="s">
        <v>6354</v>
      </c>
      <c r="I4898" t="s">
        <v>6230</v>
      </c>
      <c r="J4898" t="s">
        <v>5444</v>
      </c>
      <c r="K4898" t="s">
        <v>90</v>
      </c>
      <c r="L4898" t="s">
        <v>91</v>
      </c>
      <c r="M4898" t="s">
        <v>92</v>
      </c>
      <c r="N4898" t="s">
        <v>43</v>
      </c>
      <c r="O4898" t="s">
        <v>53</v>
      </c>
      <c r="P4898" t="s">
        <v>863</v>
      </c>
      <c r="Q4898" t="s">
        <v>126</v>
      </c>
      <c r="R4898" t="s">
        <v>838</v>
      </c>
      <c r="S4898" t="str">
        <f t="shared" si="72"/>
        <v>IGNACIO FLORES, RICARDO</v>
      </c>
      <c r="T4898" t="s">
        <v>176</v>
      </c>
      <c r="U4898" t="s">
        <v>37</v>
      </c>
      <c r="V4898" t="s">
        <v>49</v>
      </c>
      <c r="W4898" t="s">
        <v>20619</v>
      </c>
      <c r="X4898" s="126">
        <v>20221</v>
      </c>
      <c r="Y4898" t="s">
        <v>5445</v>
      </c>
      <c r="AB4898" t="s">
        <v>38</v>
      </c>
      <c r="AC4898" t="s">
        <v>95</v>
      </c>
      <c r="AD4898" t="s">
        <v>40</v>
      </c>
    </row>
    <row r="4899" spans="1:30" x14ac:dyDescent="0.25">
      <c r="A4899" t="s">
        <v>5446</v>
      </c>
      <c r="B4899" t="s">
        <v>441</v>
      </c>
      <c r="C4899" t="s">
        <v>28</v>
      </c>
      <c r="D4899" t="s">
        <v>29</v>
      </c>
      <c r="E4899" t="s">
        <v>369</v>
      </c>
      <c r="F4899" t="s">
        <v>5395</v>
      </c>
      <c r="G4899" t="s">
        <v>5396</v>
      </c>
      <c r="H4899" t="s">
        <v>6354</v>
      </c>
      <c r="I4899" t="s">
        <v>6230</v>
      </c>
      <c r="J4899" t="s">
        <v>5446</v>
      </c>
      <c r="K4899" t="s">
        <v>90</v>
      </c>
      <c r="L4899" t="s">
        <v>91</v>
      </c>
      <c r="M4899" t="s">
        <v>739</v>
      </c>
      <c r="N4899" t="s">
        <v>43</v>
      </c>
      <c r="O4899" t="s">
        <v>53</v>
      </c>
      <c r="P4899" t="s">
        <v>132</v>
      </c>
      <c r="Q4899" t="s">
        <v>1072</v>
      </c>
      <c r="R4899" t="s">
        <v>702</v>
      </c>
      <c r="S4899" t="str">
        <f t="shared" si="72"/>
        <v>VELASQUEZ ARANIBAR, JUAN</v>
      </c>
      <c r="T4899" t="s">
        <v>94</v>
      </c>
      <c r="U4899" t="s">
        <v>37</v>
      </c>
      <c r="V4899" t="s">
        <v>49</v>
      </c>
      <c r="W4899" t="s">
        <v>20620</v>
      </c>
      <c r="X4899" s="126">
        <v>18695</v>
      </c>
      <c r="Y4899" t="s">
        <v>5447</v>
      </c>
      <c r="AB4899" t="s">
        <v>38</v>
      </c>
      <c r="AC4899" t="s">
        <v>95</v>
      </c>
      <c r="AD4899" t="s">
        <v>40</v>
      </c>
    </row>
    <row r="4900" spans="1:30" x14ac:dyDescent="0.25">
      <c r="A4900" t="s">
        <v>5450</v>
      </c>
      <c r="B4900" t="s">
        <v>441</v>
      </c>
      <c r="C4900" t="s">
        <v>28</v>
      </c>
      <c r="D4900" t="s">
        <v>29</v>
      </c>
      <c r="E4900" t="s">
        <v>368</v>
      </c>
      <c r="F4900" t="s">
        <v>5448</v>
      </c>
      <c r="G4900" t="s">
        <v>5449</v>
      </c>
      <c r="H4900" t="s">
        <v>6354</v>
      </c>
      <c r="I4900" t="s">
        <v>6229</v>
      </c>
      <c r="J4900" t="s">
        <v>5450</v>
      </c>
      <c r="K4900" t="s">
        <v>31</v>
      </c>
      <c r="L4900" t="s">
        <v>32</v>
      </c>
      <c r="M4900" t="s">
        <v>33</v>
      </c>
      <c r="N4900" t="s">
        <v>34</v>
      </c>
      <c r="O4900" t="s">
        <v>6585</v>
      </c>
      <c r="P4900" t="s">
        <v>661</v>
      </c>
      <c r="Q4900" t="s">
        <v>75</v>
      </c>
      <c r="R4900" t="s">
        <v>4919</v>
      </c>
      <c r="S4900" t="str">
        <f t="shared" si="72"/>
        <v>PERCCA QUISPE, WILFREDO RAUL</v>
      </c>
      <c r="T4900" t="s">
        <v>36</v>
      </c>
      <c r="U4900" t="s">
        <v>37</v>
      </c>
      <c r="V4900" t="s">
        <v>6613</v>
      </c>
      <c r="W4900" t="s">
        <v>20621</v>
      </c>
      <c r="X4900" s="126">
        <v>23905</v>
      </c>
      <c r="Y4900" t="s">
        <v>4920</v>
      </c>
      <c r="Z4900" s="126">
        <v>43525</v>
      </c>
      <c r="AA4900" s="126">
        <v>44985</v>
      </c>
      <c r="AB4900" t="s">
        <v>38</v>
      </c>
      <c r="AC4900" t="s">
        <v>39</v>
      </c>
      <c r="AD4900" t="s">
        <v>40</v>
      </c>
    </row>
    <row r="4901" spans="1:30" x14ac:dyDescent="0.25">
      <c r="A4901" t="s">
        <v>5453</v>
      </c>
      <c r="B4901" t="s">
        <v>441</v>
      </c>
      <c r="C4901" t="s">
        <v>28</v>
      </c>
      <c r="D4901" t="s">
        <v>29</v>
      </c>
      <c r="E4901" t="s">
        <v>368</v>
      </c>
      <c r="F4901" t="s">
        <v>5448</v>
      </c>
      <c r="G4901" t="s">
        <v>5449</v>
      </c>
      <c r="H4901" t="s">
        <v>6354</v>
      </c>
      <c r="I4901" t="s">
        <v>6229</v>
      </c>
      <c r="J4901" t="s">
        <v>5453</v>
      </c>
      <c r="K4901" t="s">
        <v>31</v>
      </c>
      <c r="L4901" t="s">
        <v>31</v>
      </c>
      <c r="M4901" t="s">
        <v>42</v>
      </c>
      <c r="N4901" t="s">
        <v>43</v>
      </c>
      <c r="O4901" t="s">
        <v>5454</v>
      </c>
      <c r="P4901" t="s">
        <v>347</v>
      </c>
      <c r="Q4901" t="s">
        <v>126</v>
      </c>
      <c r="R4901" t="s">
        <v>181</v>
      </c>
      <c r="S4901" t="str">
        <f t="shared" si="72"/>
        <v>HUARACHI FLORES, HUGO</v>
      </c>
      <c r="T4901" t="s">
        <v>47</v>
      </c>
      <c r="U4901" t="s">
        <v>48</v>
      </c>
      <c r="V4901" t="s">
        <v>49</v>
      </c>
      <c r="W4901" t="s">
        <v>20622</v>
      </c>
      <c r="X4901" s="126">
        <v>22886</v>
      </c>
      <c r="Y4901" t="s">
        <v>5455</v>
      </c>
      <c r="AB4901" t="s">
        <v>38</v>
      </c>
      <c r="AC4901" t="s">
        <v>39</v>
      </c>
      <c r="AD4901" t="s">
        <v>40</v>
      </c>
    </row>
    <row r="4902" spans="1:30" x14ac:dyDescent="0.25">
      <c r="A4902" t="s">
        <v>5456</v>
      </c>
      <c r="B4902" t="s">
        <v>441</v>
      </c>
      <c r="C4902" t="s">
        <v>28</v>
      </c>
      <c r="D4902" t="s">
        <v>29</v>
      </c>
      <c r="E4902" t="s">
        <v>368</v>
      </c>
      <c r="F4902" t="s">
        <v>5448</v>
      </c>
      <c r="G4902" t="s">
        <v>5449</v>
      </c>
      <c r="H4902" t="s">
        <v>6354</v>
      </c>
      <c r="I4902" t="s">
        <v>6229</v>
      </c>
      <c r="J4902" t="s">
        <v>5456</v>
      </c>
      <c r="K4902" t="s">
        <v>31</v>
      </c>
      <c r="L4902" t="s">
        <v>31</v>
      </c>
      <c r="M4902" t="s">
        <v>42</v>
      </c>
      <c r="N4902" t="s">
        <v>61</v>
      </c>
      <c r="O4902" t="s">
        <v>16021</v>
      </c>
      <c r="P4902" t="s">
        <v>581</v>
      </c>
      <c r="Q4902" t="s">
        <v>247</v>
      </c>
      <c r="R4902" t="s">
        <v>973</v>
      </c>
      <c r="S4902" s="189" t="s">
        <v>235</v>
      </c>
      <c r="T4902" t="s">
        <v>64</v>
      </c>
      <c r="U4902" t="s">
        <v>48</v>
      </c>
      <c r="V4902" t="s">
        <v>49</v>
      </c>
      <c r="W4902" t="s">
        <v>24456</v>
      </c>
      <c r="X4902" s="126">
        <v>28865</v>
      </c>
      <c r="Y4902" t="s">
        <v>24457</v>
      </c>
      <c r="Z4902" s="126">
        <v>44256</v>
      </c>
      <c r="AA4902" s="126">
        <v>44561</v>
      </c>
      <c r="AB4902" t="s">
        <v>38</v>
      </c>
      <c r="AC4902" t="s">
        <v>6628</v>
      </c>
      <c r="AD4902" t="s">
        <v>40</v>
      </c>
    </row>
    <row r="4903" spans="1:30" x14ac:dyDescent="0.25">
      <c r="A4903" t="s">
        <v>5457</v>
      </c>
      <c r="B4903" t="s">
        <v>441</v>
      </c>
      <c r="C4903" t="s">
        <v>28</v>
      </c>
      <c r="D4903" t="s">
        <v>29</v>
      </c>
      <c r="E4903" t="s">
        <v>368</v>
      </c>
      <c r="F4903" t="s">
        <v>5448</v>
      </c>
      <c r="G4903" t="s">
        <v>5449</v>
      </c>
      <c r="H4903" t="s">
        <v>6354</v>
      </c>
      <c r="I4903" t="s">
        <v>6229</v>
      </c>
      <c r="J4903" t="s">
        <v>5457</v>
      </c>
      <c r="K4903" t="s">
        <v>31</v>
      </c>
      <c r="L4903" t="s">
        <v>31</v>
      </c>
      <c r="M4903" t="s">
        <v>42</v>
      </c>
      <c r="N4903" t="s">
        <v>43</v>
      </c>
      <c r="O4903" t="s">
        <v>5458</v>
      </c>
      <c r="P4903" t="s">
        <v>344</v>
      </c>
      <c r="Q4903" t="s">
        <v>247</v>
      </c>
      <c r="R4903" t="s">
        <v>5459</v>
      </c>
      <c r="S4903" t="str">
        <f t="shared" si="72"/>
        <v>DIAZ LIMACHI, JUSTO RAMON</v>
      </c>
      <c r="T4903" t="s">
        <v>64</v>
      </c>
      <c r="U4903" t="s">
        <v>48</v>
      </c>
      <c r="V4903" t="s">
        <v>49</v>
      </c>
      <c r="W4903" t="s">
        <v>20623</v>
      </c>
      <c r="X4903" s="126">
        <v>22473</v>
      </c>
      <c r="Y4903" t="s">
        <v>5460</v>
      </c>
      <c r="AB4903" t="s">
        <v>38</v>
      </c>
      <c r="AC4903" t="s">
        <v>39</v>
      </c>
      <c r="AD4903" t="s">
        <v>40</v>
      </c>
    </row>
    <row r="4904" spans="1:30" x14ac:dyDescent="0.25">
      <c r="B4904" t="s">
        <v>441</v>
      </c>
      <c r="C4904" t="s">
        <v>28</v>
      </c>
      <c r="D4904" t="s">
        <v>29</v>
      </c>
      <c r="E4904" t="s">
        <v>368</v>
      </c>
      <c r="F4904" t="s">
        <v>5448</v>
      </c>
      <c r="G4904" t="s">
        <v>5449</v>
      </c>
      <c r="H4904" t="s">
        <v>6354</v>
      </c>
      <c r="I4904" t="s">
        <v>6229</v>
      </c>
      <c r="J4904" t="s">
        <v>5461</v>
      </c>
      <c r="K4904" t="s">
        <v>31</v>
      </c>
      <c r="L4904" t="s">
        <v>31</v>
      </c>
      <c r="M4904" t="s">
        <v>42</v>
      </c>
      <c r="N4904" t="s">
        <v>61</v>
      </c>
      <c r="O4904" t="s">
        <v>20624</v>
      </c>
      <c r="P4904" t="s">
        <v>385</v>
      </c>
      <c r="Q4904" t="s">
        <v>770</v>
      </c>
      <c r="R4904" t="s">
        <v>24458</v>
      </c>
      <c r="S4904" s="189" t="s">
        <v>235</v>
      </c>
      <c r="T4904" t="s">
        <v>64</v>
      </c>
      <c r="U4904" t="s">
        <v>48</v>
      </c>
      <c r="V4904" t="s">
        <v>49</v>
      </c>
      <c r="W4904" t="s">
        <v>24459</v>
      </c>
      <c r="X4904" s="126">
        <v>31154</v>
      </c>
      <c r="Y4904" t="s">
        <v>24460</v>
      </c>
      <c r="Z4904" s="126">
        <v>44435</v>
      </c>
      <c r="AA4904" s="126">
        <v>44561</v>
      </c>
      <c r="AB4904" t="s">
        <v>302</v>
      </c>
      <c r="AC4904" t="s">
        <v>6628</v>
      </c>
      <c r="AD4904" t="s">
        <v>40</v>
      </c>
    </row>
    <row r="4905" spans="1:30" x14ac:dyDescent="0.25">
      <c r="A4905" t="s">
        <v>5461</v>
      </c>
      <c r="B4905" t="s">
        <v>441</v>
      </c>
      <c r="C4905" t="s">
        <v>28</v>
      </c>
      <c r="D4905" t="s">
        <v>29</v>
      </c>
      <c r="E4905" t="s">
        <v>368</v>
      </c>
      <c r="F4905" t="s">
        <v>5448</v>
      </c>
      <c r="G4905" t="s">
        <v>5449</v>
      </c>
      <c r="H4905" t="s">
        <v>6354</v>
      </c>
      <c r="I4905" t="s">
        <v>6229</v>
      </c>
      <c r="J4905" t="s">
        <v>5461</v>
      </c>
      <c r="K4905" t="s">
        <v>31</v>
      </c>
      <c r="L4905" t="s">
        <v>31</v>
      </c>
      <c r="M4905" t="s">
        <v>42</v>
      </c>
      <c r="N4905" t="s">
        <v>43</v>
      </c>
      <c r="O4905" t="s">
        <v>20625</v>
      </c>
      <c r="P4905" t="s">
        <v>106</v>
      </c>
      <c r="Q4905" t="s">
        <v>255</v>
      </c>
      <c r="R4905" t="s">
        <v>5369</v>
      </c>
      <c r="S4905" t="str">
        <f t="shared" si="72"/>
        <v>MAMANI MAYTA, EDWIN OCTAVIO</v>
      </c>
      <c r="T4905" t="s">
        <v>36</v>
      </c>
      <c r="U4905" t="s">
        <v>48</v>
      </c>
      <c r="V4905" t="s">
        <v>813</v>
      </c>
      <c r="W4905" t="s">
        <v>20626</v>
      </c>
      <c r="X4905" s="126">
        <v>26988</v>
      </c>
      <c r="Y4905" t="s">
        <v>5370</v>
      </c>
      <c r="Z4905" s="126">
        <v>44412</v>
      </c>
      <c r="AA4905" s="126">
        <v>44773</v>
      </c>
      <c r="AB4905" t="s">
        <v>38</v>
      </c>
      <c r="AC4905" t="s">
        <v>39</v>
      </c>
      <c r="AD4905" t="s">
        <v>40</v>
      </c>
    </row>
    <row r="4906" spans="1:30" x14ac:dyDescent="0.25">
      <c r="A4906" t="s">
        <v>5464</v>
      </c>
      <c r="B4906" t="s">
        <v>441</v>
      </c>
      <c r="C4906" t="s">
        <v>28</v>
      </c>
      <c r="D4906" t="s">
        <v>29</v>
      </c>
      <c r="E4906" t="s">
        <v>368</v>
      </c>
      <c r="F4906" t="s">
        <v>5448</v>
      </c>
      <c r="G4906" t="s">
        <v>5449</v>
      </c>
      <c r="H4906" t="s">
        <v>6354</v>
      </c>
      <c r="I4906" t="s">
        <v>6229</v>
      </c>
      <c r="J4906" t="s">
        <v>5464</v>
      </c>
      <c r="K4906" t="s">
        <v>31</v>
      </c>
      <c r="L4906" t="s">
        <v>31</v>
      </c>
      <c r="M4906" t="s">
        <v>42</v>
      </c>
      <c r="N4906" t="s">
        <v>43</v>
      </c>
      <c r="O4906" t="s">
        <v>5465</v>
      </c>
      <c r="P4906" t="s">
        <v>902</v>
      </c>
      <c r="Q4906" t="s">
        <v>4122</v>
      </c>
      <c r="R4906" t="s">
        <v>5466</v>
      </c>
      <c r="S4906" t="str">
        <f t="shared" si="72"/>
        <v>BUSTAMANTE OLIVERA, JUAN DE LA CRUZ</v>
      </c>
      <c r="T4906" t="s">
        <v>47</v>
      </c>
      <c r="U4906" t="s">
        <v>48</v>
      </c>
      <c r="V4906" t="s">
        <v>49</v>
      </c>
      <c r="W4906" t="s">
        <v>20627</v>
      </c>
      <c r="X4906" s="126">
        <v>22974</v>
      </c>
      <c r="Y4906" t="s">
        <v>5467</v>
      </c>
      <c r="AB4906" t="s">
        <v>38</v>
      </c>
      <c r="AC4906" t="s">
        <v>39</v>
      </c>
      <c r="AD4906" t="s">
        <v>40</v>
      </c>
    </row>
    <row r="4907" spans="1:30" x14ac:dyDescent="0.25">
      <c r="A4907" t="s">
        <v>5468</v>
      </c>
      <c r="B4907" t="s">
        <v>441</v>
      </c>
      <c r="C4907" t="s">
        <v>28</v>
      </c>
      <c r="D4907" t="s">
        <v>29</v>
      </c>
      <c r="E4907" t="s">
        <v>368</v>
      </c>
      <c r="F4907" t="s">
        <v>5448</v>
      </c>
      <c r="G4907" t="s">
        <v>5449</v>
      </c>
      <c r="H4907" t="s">
        <v>6354</v>
      </c>
      <c r="I4907" t="s">
        <v>6229</v>
      </c>
      <c r="J4907" t="s">
        <v>5468</v>
      </c>
      <c r="K4907" t="s">
        <v>31</v>
      </c>
      <c r="L4907" t="s">
        <v>31</v>
      </c>
      <c r="M4907" t="s">
        <v>42</v>
      </c>
      <c r="N4907" t="s">
        <v>43</v>
      </c>
      <c r="O4907" t="s">
        <v>53</v>
      </c>
      <c r="P4907" t="s">
        <v>436</v>
      </c>
      <c r="Q4907" t="s">
        <v>305</v>
      </c>
      <c r="R4907" t="s">
        <v>928</v>
      </c>
      <c r="S4907" t="str">
        <f t="shared" si="72"/>
        <v>TINTAYA RODRIGUEZ, ADRIAN</v>
      </c>
      <c r="T4907" t="s">
        <v>47</v>
      </c>
      <c r="U4907" t="s">
        <v>48</v>
      </c>
      <c r="V4907" t="s">
        <v>49</v>
      </c>
      <c r="W4907" t="s">
        <v>20628</v>
      </c>
      <c r="X4907" s="126">
        <v>23115</v>
      </c>
      <c r="Y4907" t="s">
        <v>5469</v>
      </c>
      <c r="AB4907" t="s">
        <v>38</v>
      </c>
      <c r="AC4907" t="s">
        <v>39</v>
      </c>
      <c r="AD4907" t="s">
        <v>40</v>
      </c>
    </row>
    <row r="4908" spans="1:30" x14ac:dyDescent="0.25">
      <c r="A4908" t="s">
        <v>5470</v>
      </c>
      <c r="B4908" t="s">
        <v>441</v>
      </c>
      <c r="C4908" t="s">
        <v>28</v>
      </c>
      <c r="D4908" t="s">
        <v>29</v>
      </c>
      <c r="E4908" t="s">
        <v>368</v>
      </c>
      <c r="F4908" t="s">
        <v>5448</v>
      </c>
      <c r="G4908" t="s">
        <v>5449</v>
      </c>
      <c r="H4908" t="s">
        <v>6354</v>
      </c>
      <c r="I4908" t="s">
        <v>6229</v>
      </c>
      <c r="J4908" t="s">
        <v>5470</v>
      </c>
      <c r="K4908" t="s">
        <v>31</v>
      </c>
      <c r="L4908" t="s">
        <v>31</v>
      </c>
      <c r="M4908" t="s">
        <v>42</v>
      </c>
      <c r="N4908" t="s">
        <v>43</v>
      </c>
      <c r="O4908" t="s">
        <v>53</v>
      </c>
      <c r="P4908" t="s">
        <v>405</v>
      </c>
      <c r="Q4908" t="s">
        <v>352</v>
      </c>
      <c r="R4908" t="s">
        <v>5471</v>
      </c>
      <c r="S4908" t="str">
        <f t="shared" si="72"/>
        <v>TUCO FERNANDEZ, CLINIO</v>
      </c>
      <c r="T4908" t="s">
        <v>47</v>
      </c>
      <c r="U4908" t="s">
        <v>48</v>
      </c>
      <c r="V4908" t="s">
        <v>49</v>
      </c>
      <c r="W4908" t="s">
        <v>20629</v>
      </c>
      <c r="X4908" s="126">
        <v>23100</v>
      </c>
      <c r="Y4908" t="s">
        <v>5472</v>
      </c>
      <c r="AB4908" t="s">
        <v>38</v>
      </c>
      <c r="AC4908" t="s">
        <v>39</v>
      </c>
      <c r="AD4908" t="s">
        <v>40</v>
      </c>
    </row>
    <row r="4909" spans="1:30" x14ac:dyDescent="0.25">
      <c r="A4909" t="s">
        <v>20630</v>
      </c>
      <c r="B4909" t="s">
        <v>441</v>
      </c>
      <c r="C4909" t="s">
        <v>28</v>
      </c>
      <c r="D4909" t="s">
        <v>29</v>
      </c>
      <c r="E4909" t="s">
        <v>368</v>
      </c>
      <c r="F4909" t="s">
        <v>5448</v>
      </c>
      <c r="G4909" t="s">
        <v>5449</v>
      </c>
      <c r="H4909" t="s">
        <v>6354</v>
      </c>
      <c r="I4909" t="s">
        <v>6229</v>
      </c>
      <c r="J4909" t="s">
        <v>20630</v>
      </c>
      <c r="K4909" t="s">
        <v>31</v>
      </c>
      <c r="L4909" t="s">
        <v>31</v>
      </c>
      <c r="M4909" t="s">
        <v>42</v>
      </c>
      <c r="N4909" t="s">
        <v>61</v>
      </c>
      <c r="O4909" t="s">
        <v>18689</v>
      </c>
      <c r="P4909" t="s">
        <v>445</v>
      </c>
      <c r="Q4909" t="s">
        <v>387</v>
      </c>
      <c r="R4909" t="s">
        <v>24461</v>
      </c>
      <c r="S4909" s="189" t="s">
        <v>235</v>
      </c>
      <c r="T4909" t="s">
        <v>64</v>
      </c>
      <c r="U4909" t="s">
        <v>48</v>
      </c>
      <c r="V4909" t="s">
        <v>49</v>
      </c>
      <c r="W4909" t="s">
        <v>24462</v>
      </c>
      <c r="X4909" s="126">
        <v>29756</v>
      </c>
      <c r="Y4909" t="s">
        <v>24463</v>
      </c>
      <c r="Z4909" s="126">
        <v>44256</v>
      </c>
      <c r="AA4909" s="126">
        <v>44561</v>
      </c>
      <c r="AB4909" t="s">
        <v>2185</v>
      </c>
      <c r="AC4909" t="s">
        <v>6628</v>
      </c>
      <c r="AD4909" t="s">
        <v>40</v>
      </c>
    </row>
    <row r="4910" spans="1:30" x14ac:dyDescent="0.25">
      <c r="A4910" t="s">
        <v>5475</v>
      </c>
      <c r="B4910" t="s">
        <v>441</v>
      </c>
      <c r="C4910" t="s">
        <v>28</v>
      </c>
      <c r="D4910" t="s">
        <v>29</v>
      </c>
      <c r="E4910" t="s">
        <v>368</v>
      </c>
      <c r="F4910" t="s">
        <v>5448</v>
      </c>
      <c r="G4910" t="s">
        <v>5449</v>
      </c>
      <c r="H4910" t="s">
        <v>6354</v>
      </c>
      <c r="I4910" t="s">
        <v>6229</v>
      </c>
      <c r="J4910" t="s">
        <v>5475</v>
      </c>
      <c r="K4910" t="s">
        <v>31</v>
      </c>
      <c r="L4910" t="s">
        <v>77</v>
      </c>
      <c r="M4910" t="s">
        <v>77</v>
      </c>
      <c r="N4910" t="s">
        <v>43</v>
      </c>
      <c r="O4910" t="s">
        <v>6528</v>
      </c>
      <c r="P4910" t="s">
        <v>158</v>
      </c>
      <c r="Q4910" t="s">
        <v>289</v>
      </c>
      <c r="R4910" t="s">
        <v>6529</v>
      </c>
      <c r="S4910" t="str">
        <f t="shared" si="72"/>
        <v>GOMEZ NINA, JAVIER SMITH</v>
      </c>
      <c r="T4910" t="s">
        <v>41</v>
      </c>
      <c r="U4910" t="s">
        <v>48</v>
      </c>
      <c r="V4910" t="s">
        <v>49</v>
      </c>
      <c r="W4910" t="s">
        <v>20631</v>
      </c>
      <c r="X4910" s="126">
        <v>27279</v>
      </c>
      <c r="Y4910" t="s">
        <v>6530</v>
      </c>
      <c r="AB4910" t="s">
        <v>38</v>
      </c>
      <c r="AC4910" t="s">
        <v>80</v>
      </c>
      <c r="AD4910" t="s">
        <v>40</v>
      </c>
    </row>
    <row r="4911" spans="1:30" x14ac:dyDescent="0.25">
      <c r="A4911" t="s">
        <v>5478</v>
      </c>
      <c r="B4911" t="s">
        <v>441</v>
      </c>
      <c r="C4911" t="s">
        <v>28</v>
      </c>
      <c r="D4911" t="s">
        <v>29</v>
      </c>
      <c r="E4911" t="s">
        <v>368</v>
      </c>
      <c r="F4911" t="s">
        <v>5448</v>
      </c>
      <c r="G4911" t="s">
        <v>5449</v>
      </c>
      <c r="H4911" t="s">
        <v>6354</v>
      </c>
      <c r="I4911" t="s">
        <v>6229</v>
      </c>
      <c r="J4911" t="s">
        <v>5478</v>
      </c>
      <c r="K4911" t="s">
        <v>90</v>
      </c>
      <c r="L4911" t="s">
        <v>91</v>
      </c>
      <c r="M4911" t="s">
        <v>5479</v>
      </c>
      <c r="N4911" t="s">
        <v>43</v>
      </c>
      <c r="O4911" t="s">
        <v>5480</v>
      </c>
      <c r="P4911" t="s">
        <v>574</v>
      </c>
      <c r="Q4911" t="s">
        <v>255</v>
      </c>
      <c r="R4911" t="s">
        <v>5481</v>
      </c>
      <c r="S4911" t="str">
        <f t="shared" si="72"/>
        <v>CACHICATARI MAYTA, BERTHA YOLANDA</v>
      </c>
      <c r="T4911" t="s">
        <v>102</v>
      </c>
      <c r="U4911" t="s">
        <v>37</v>
      </c>
      <c r="V4911" t="s">
        <v>49</v>
      </c>
      <c r="W4911" t="s">
        <v>20632</v>
      </c>
      <c r="X4911" s="126">
        <v>26357</v>
      </c>
      <c r="Y4911" t="s">
        <v>5482</v>
      </c>
      <c r="AB4911" t="s">
        <v>38</v>
      </c>
      <c r="AC4911" t="s">
        <v>95</v>
      </c>
      <c r="AD4911" t="s">
        <v>40</v>
      </c>
    </row>
    <row r="4912" spans="1:30" x14ac:dyDescent="0.25">
      <c r="A4912" t="s">
        <v>5483</v>
      </c>
      <c r="B4912" t="s">
        <v>441</v>
      </c>
      <c r="C4912" t="s">
        <v>28</v>
      </c>
      <c r="D4912" t="s">
        <v>29</v>
      </c>
      <c r="E4912" t="s">
        <v>368</v>
      </c>
      <c r="F4912" t="s">
        <v>5448</v>
      </c>
      <c r="G4912" t="s">
        <v>5449</v>
      </c>
      <c r="H4912" t="s">
        <v>6354</v>
      </c>
      <c r="I4912" t="s">
        <v>6229</v>
      </c>
      <c r="J4912" t="s">
        <v>5483</v>
      </c>
      <c r="K4912" t="s">
        <v>90</v>
      </c>
      <c r="L4912" t="s">
        <v>91</v>
      </c>
      <c r="M4912" t="s">
        <v>92</v>
      </c>
      <c r="N4912" t="s">
        <v>43</v>
      </c>
      <c r="O4912" t="s">
        <v>428</v>
      </c>
      <c r="P4912" t="s">
        <v>55</v>
      </c>
      <c r="Q4912" t="s">
        <v>62</v>
      </c>
      <c r="R4912" t="s">
        <v>992</v>
      </c>
      <c r="S4912" t="str">
        <f t="shared" si="72"/>
        <v>ARPASI MEDINA, DARIO</v>
      </c>
      <c r="T4912" t="s">
        <v>722</v>
      </c>
      <c r="U4912" t="s">
        <v>37</v>
      </c>
      <c r="V4912" t="s">
        <v>49</v>
      </c>
      <c r="W4912" t="s">
        <v>20633</v>
      </c>
      <c r="X4912" s="126">
        <v>20097</v>
      </c>
      <c r="Y4912" t="s">
        <v>5484</v>
      </c>
      <c r="AB4912" t="s">
        <v>38</v>
      </c>
      <c r="AC4912" t="s">
        <v>95</v>
      </c>
      <c r="AD4912" t="s">
        <v>40</v>
      </c>
    </row>
    <row r="4913" spans="1:30" x14ac:dyDescent="0.25">
      <c r="A4913" t="s">
        <v>5487</v>
      </c>
      <c r="B4913" t="s">
        <v>441</v>
      </c>
      <c r="C4913" t="s">
        <v>28</v>
      </c>
      <c r="D4913" t="s">
        <v>29</v>
      </c>
      <c r="E4913" t="s">
        <v>369</v>
      </c>
      <c r="F4913" t="s">
        <v>5485</v>
      </c>
      <c r="G4913" t="s">
        <v>5486</v>
      </c>
      <c r="H4913" t="s">
        <v>6354</v>
      </c>
      <c r="I4913" t="s">
        <v>6137</v>
      </c>
      <c r="J4913" t="s">
        <v>5487</v>
      </c>
      <c r="K4913" t="s">
        <v>31</v>
      </c>
      <c r="L4913" t="s">
        <v>32</v>
      </c>
      <c r="M4913" t="s">
        <v>33</v>
      </c>
      <c r="N4913" t="s">
        <v>34</v>
      </c>
      <c r="O4913" t="s">
        <v>6611</v>
      </c>
      <c r="P4913" t="s">
        <v>101</v>
      </c>
      <c r="Q4913" t="s">
        <v>105</v>
      </c>
      <c r="R4913" t="s">
        <v>5488</v>
      </c>
      <c r="S4913" t="str">
        <f t="shared" si="72"/>
        <v>SOTOMAYOR CHAMBI, RUBEN VAILON</v>
      </c>
      <c r="T4913" t="s">
        <v>36</v>
      </c>
      <c r="U4913" t="s">
        <v>37</v>
      </c>
      <c r="V4913" t="s">
        <v>6613</v>
      </c>
      <c r="W4913" t="s">
        <v>20634</v>
      </c>
      <c r="X4913" s="126">
        <v>22101</v>
      </c>
      <c r="Y4913" t="s">
        <v>5489</v>
      </c>
      <c r="Z4913" s="126">
        <v>43525</v>
      </c>
      <c r="AA4913" s="126">
        <v>44985</v>
      </c>
      <c r="AB4913" t="s">
        <v>38</v>
      </c>
      <c r="AC4913" t="s">
        <v>39</v>
      </c>
      <c r="AD4913" t="s">
        <v>40</v>
      </c>
    </row>
    <row r="4914" spans="1:30" x14ac:dyDescent="0.25">
      <c r="A4914" t="s">
        <v>5490</v>
      </c>
      <c r="B4914" t="s">
        <v>441</v>
      </c>
      <c r="C4914" t="s">
        <v>28</v>
      </c>
      <c r="D4914" t="s">
        <v>29</v>
      </c>
      <c r="E4914" t="s">
        <v>369</v>
      </c>
      <c r="F4914" t="s">
        <v>5485</v>
      </c>
      <c r="G4914" t="s">
        <v>5486</v>
      </c>
      <c r="H4914" t="s">
        <v>6354</v>
      </c>
      <c r="I4914" t="s">
        <v>6137</v>
      </c>
      <c r="J4914" t="s">
        <v>5490</v>
      </c>
      <c r="K4914" t="s">
        <v>31</v>
      </c>
      <c r="L4914" t="s">
        <v>31</v>
      </c>
      <c r="M4914" t="s">
        <v>42</v>
      </c>
      <c r="N4914" t="s">
        <v>61</v>
      </c>
      <c r="O4914" t="s">
        <v>14568</v>
      </c>
      <c r="P4914" t="s">
        <v>182</v>
      </c>
      <c r="Q4914" t="s">
        <v>75</v>
      </c>
      <c r="R4914" t="s">
        <v>1048</v>
      </c>
      <c r="S4914" s="189" t="s">
        <v>235</v>
      </c>
      <c r="T4914" t="s">
        <v>64</v>
      </c>
      <c r="U4914" t="s">
        <v>48</v>
      </c>
      <c r="V4914" t="s">
        <v>49</v>
      </c>
      <c r="W4914" t="s">
        <v>24464</v>
      </c>
      <c r="X4914" s="126">
        <v>25401</v>
      </c>
      <c r="Y4914" t="s">
        <v>24465</v>
      </c>
      <c r="Z4914" s="126">
        <v>44256</v>
      </c>
      <c r="AA4914" s="126">
        <v>44561</v>
      </c>
      <c r="AB4914" t="s">
        <v>38</v>
      </c>
      <c r="AC4914" t="s">
        <v>6628</v>
      </c>
      <c r="AD4914" t="s">
        <v>40</v>
      </c>
    </row>
    <row r="4915" spans="1:30" x14ac:dyDescent="0.25">
      <c r="A4915" t="s">
        <v>5491</v>
      </c>
      <c r="B4915" t="s">
        <v>441</v>
      </c>
      <c r="C4915" t="s">
        <v>28</v>
      </c>
      <c r="D4915" t="s">
        <v>29</v>
      </c>
      <c r="E4915" t="s">
        <v>369</v>
      </c>
      <c r="F4915" t="s">
        <v>5485</v>
      </c>
      <c r="G4915" t="s">
        <v>5486</v>
      </c>
      <c r="H4915" t="s">
        <v>6354</v>
      </c>
      <c r="I4915" t="s">
        <v>6137</v>
      </c>
      <c r="J4915" t="s">
        <v>5491</v>
      </c>
      <c r="K4915" t="s">
        <v>31</v>
      </c>
      <c r="L4915" t="s">
        <v>31</v>
      </c>
      <c r="M4915" t="s">
        <v>42</v>
      </c>
      <c r="N4915" t="s">
        <v>43</v>
      </c>
      <c r="O4915" t="s">
        <v>53</v>
      </c>
      <c r="P4915" t="s">
        <v>133</v>
      </c>
      <c r="Q4915" t="s">
        <v>384</v>
      </c>
      <c r="R4915" t="s">
        <v>276</v>
      </c>
      <c r="S4915" t="str">
        <f t="shared" si="72"/>
        <v>CRUZ YANQUI, FRANCISCA</v>
      </c>
      <c r="T4915" t="s">
        <v>59</v>
      </c>
      <c r="U4915" t="s">
        <v>48</v>
      </c>
      <c r="V4915" t="s">
        <v>49</v>
      </c>
      <c r="W4915" t="s">
        <v>20635</v>
      </c>
      <c r="X4915" s="126">
        <v>22373</v>
      </c>
      <c r="Y4915" t="s">
        <v>5492</v>
      </c>
      <c r="AB4915" t="s">
        <v>38</v>
      </c>
      <c r="AC4915" t="s">
        <v>39</v>
      </c>
      <c r="AD4915" t="s">
        <v>40</v>
      </c>
    </row>
    <row r="4916" spans="1:30" x14ac:dyDescent="0.25">
      <c r="A4916" t="s">
        <v>5493</v>
      </c>
      <c r="B4916" t="s">
        <v>441</v>
      </c>
      <c r="C4916" t="s">
        <v>28</v>
      </c>
      <c r="D4916" t="s">
        <v>29</v>
      </c>
      <c r="E4916" t="s">
        <v>369</v>
      </c>
      <c r="F4916" t="s">
        <v>5485</v>
      </c>
      <c r="G4916" t="s">
        <v>5486</v>
      </c>
      <c r="H4916" t="s">
        <v>6354</v>
      </c>
      <c r="I4916" t="s">
        <v>6137</v>
      </c>
      <c r="J4916" t="s">
        <v>5493</v>
      </c>
      <c r="K4916" t="s">
        <v>31</v>
      </c>
      <c r="L4916" t="s">
        <v>31</v>
      </c>
      <c r="M4916" t="s">
        <v>42</v>
      </c>
      <c r="N4916" t="s">
        <v>43</v>
      </c>
      <c r="O4916" t="s">
        <v>5494</v>
      </c>
      <c r="P4916" t="s">
        <v>131</v>
      </c>
      <c r="Q4916" t="s">
        <v>771</v>
      </c>
      <c r="R4916" t="s">
        <v>319</v>
      </c>
      <c r="S4916" t="str">
        <f t="shared" si="72"/>
        <v>MACHACA TITALO, DELIA</v>
      </c>
      <c r="T4916" t="s">
        <v>47</v>
      </c>
      <c r="U4916" t="s">
        <v>48</v>
      </c>
      <c r="V4916" t="s">
        <v>49</v>
      </c>
      <c r="W4916" t="s">
        <v>20636</v>
      </c>
      <c r="X4916" s="126">
        <v>22126</v>
      </c>
      <c r="Y4916" t="s">
        <v>5495</v>
      </c>
      <c r="AB4916" t="s">
        <v>38</v>
      </c>
      <c r="AC4916" t="s">
        <v>39</v>
      </c>
      <c r="AD4916" t="s">
        <v>40</v>
      </c>
    </row>
    <row r="4917" spans="1:30" x14ac:dyDescent="0.25">
      <c r="A4917" t="s">
        <v>5496</v>
      </c>
      <c r="B4917" t="s">
        <v>441</v>
      </c>
      <c r="C4917" t="s">
        <v>28</v>
      </c>
      <c r="D4917" t="s">
        <v>29</v>
      </c>
      <c r="E4917" t="s">
        <v>369</v>
      </c>
      <c r="F4917" t="s">
        <v>5485</v>
      </c>
      <c r="G4917" t="s">
        <v>5486</v>
      </c>
      <c r="H4917" t="s">
        <v>6354</v>
      </c>
      <c r="I4917" t="s">
        <v>6137</v>
      </c>
      <c r="J4917" t="s">
        <v>5496</v>
      </c>
      <c r="K4917" t="s">
        <v>31</v>
      </c>
      <c r="L4917" t="s">
        <v>31</v>
      </c>
      <c r="M4917" t="s">
        <v>42</v>
      </c>
      <c r="N4917" t="s">
        <v>43</v>
      </c>
      <c r="O4917" t="s">
        <v>5497</v>
      </c>
      <c r="P4917" t="s">
        <v>523</v>
      </c>
      <c r="Q4917" t="s">
        <v>324</v>
      </c>
      <c r="R4917" t="s">
        <v>629</v>
      </c>
      <c r="S4917" t="str">
        <f t="shared" si="72"/>
        <v>ÑACA MERMA, EDWIN</v>
      </c>
      <c r="T4917" t="s">
        <v>64</v>
      </c>
      <c r="U4917" t="s">
        <v>48</v>
      </c>
      <c r="V4917" t="s">
        <v>49</v>
      </c>
      <c r="W4917" t="s">
        <v>20637</v>
      </c>
      <c r="X4917" s="126">
        <v>25422</v>
      </c>
      <c r="Y4917" t="s">
        <v>5498</v>
      </c>
      <c r="AB4917" t="s">
        <v>38</v>
      </c>
      <c r="AC4917" t="s">
        <v>39</v>
      </c>
      <c r="AD4917" t="s">
        <v>40</v>
      </c>
    </row>
    <row r="4918" spans="1:30" x14ac:dyDescent="0.25">
      <c r="A4918" t="s">
        <v>5499</v>
      </c>
      <c r="B4918" t="s">
        <v>441</v>
      </c>
      <c r="C4918" t="s">
        <v>28</v>
      </c>
      <c r="D4918" t="s">
        <v>29</v>
      </c>
      <c r="E4918" t="s">
        <v>369</v>
      </c>
      <c r="F4918" t="s">
        <v>5485</v>
      </c>
      <c r="G4918" t="s">
        <v>5486</v>
      </c>
      <c r="H4918" t="s">
        <v>6354</v>
      </c>
      <c r="I4918" t="s">
        <v>6137</v>
      </c>
      <c r="J4918" t="s">
        <v>5499</v>
      </c>
      <c r="K4918" t="s">
        <v>31</v>
      </c>
      <c r="L4918" t="s">
        <v>31</v>
      </c>
      <c r="M4918" t="s">
        <v>42</v>
      </c>
      <c r="N4918" t="s">
        <v>43</v>
      </c>
      <c r="O4918" t="s">
        <v>5500</v>
      </c>
      <c r="P4918" t="s">
        <v>74</v>
      </c>
      <c r="Q4918" t="s">
        <v>927</v>
      </c>
      <c r="R4918" t="s">
        <v>5501</v>
      </c>
      <c r="S4918" t="str">
        <f t="shared" si="72"/>
        <v>HUANCA LAYME, MARIA EULOGIA</v>
      </c>
      <c r="T4918" t="s">
        <v>52</v>
      </c>
      <c r="U4918" t="s">
        <v>48</v>
      </c>
      <c r="V4918" t="s">
        <v>49</v>
      </c>
      <c r="W4918" t="s">
        <v>20638</v>
      </c>
      <c r="X4918" s="126">
        <v>21805</v>
      </c>
      <c r="Y4918" t="s">
        <v>5502</v>
      </c>
      <c r="AB4918" t="s">
        <v>38</v>
      </c>
      <c r="AC4918" t="s">
        <v>39</v>
      </c>
      <c r="AD4918" t="s">
        <v>40</v>
      </c>
    </row>
    <row r="4919" spans="1:30" x14ac:dyDescent="0.25">
      <c r="A4919" t="s">
        <v>5503</v>
      </c>
      <c r="B4919" t="s">
        <v>441</v>
      </c>
      <c r="C4919" t="s">
        <v>28</v>
      </c>
      <c r="D4919" t="s">
        <v>29</v>
      </c>
      <c r="E4919" t="s">
        <v>369</v>
      </c>
      <c r="F4919" t="s">
        <v>5485</v>
      </c>
      <c r="G4919" t="s">
        <v>5486</v>
      </c>
      <c r="H4919" t="s">
        <v>6354</v>
      </c>
      <c r="I4919" t="s">
        <v>6137</v>
      </c>
      <c r="J4919" t="s">
        <v>5503</v>
      </c>
      <c r="K4919" t="s">
        <v>31</v>
      </c>
      <c r="L4919" t="s">
        <v>31</v>
      </c>
      <c r="M4919" t="s">
        <v>42</v>
      </c>
      <c r="N4919" t="s">
        <v>43</v>
      </c>
      <c r="O4919" t="s">
        <v>53</v>
      </c>
      <c r="P4919" t="s">
        <v>328</v>
      </c>
      <c r="Q4919" t="s">
        <v>540</v>
      </c>
      <c r="R4919" t="s">
        <v>751</v>
      </c>
      <c r="S4919" t="str">
        <f t="shared" si="72"/>
        <v>VILCANQUI HUARAHUARA, ANDRES</v>
      </c>
      <c r="T4919" t="s">
        <v>47</v>
      </c>
      <c r="U4919" t="s">
        <v>48</v>
      </c>
      <c r="V4919" t="s">
        <v>49</v>
      </c>
      <c r="W4919" t="s">
        <v>20639</v>
      </c>
      <c r="X4919" s="126">
        <v>25151</v>
      </c>
      <c r="Y4919" t="s">
        <v>5504</v>
      </c>
      <c r="AB4919" t="s">
        <v>38</v>
      </c>
      <c r="AC4919" t="s">
        <v>39</v>
      </c>
      <c r="AD4919" t="s">
        <v>40</v>
      </c>
    </row>
    <row r="4920" spans="1:30" x14ac:dyDescent="0.25">
      <c r="A4920" t="s">
        <v>20640</v>
      </c>
      <c r="B4920" t="s">
        <v>441</v>
      </c>
      <c r="C4920" t="s">
        <v>28</v>
      </c>
      <c r="D4920" t="s">
        <v>29</v>
      </c>
      <c r="E4920" t="s">
        <v>369</v>
      </c>
      <c r="F4920" t="s">
        <v>5485</v>
      </c>
      <c r="G4920" t="s">
        <v>5486</v>
      </c>
      <c r="H4920" t="s">
        <v>6354</v>
      </c>
      <c r="I4920" t="s">
        <v>6137</v>
      </c>
      <c r="J4920" t="s">
        <v>20640</v>
      </c>
      <c r="K4920" t="s">
        <v>31</v>
      </c>
      <c r="L4920" t="s">
        <v>31</v>
      </c>
      <c r="M4920" t="s">
        <v>42</v>
      </c>
      <c r="N4920" t="s">
        <v>61</v>
      </c>
      <c r="O4920" t="s">
        <v>18689</v>
      </c>
      <c r="P4920" t="s">
        <v>438</v>
      </c>
      <c r="Q4920" t="s">
        <v>661</v>
      </c>
      <c r="R4920" t="s">
        <v>472</v>
      </c>
      <c r="S4920" s="189" t="s">
        <v>235</v>
      </c>
      <c r="T4920" t="s">
        <v>64</v>
      </c>
      <c r="U4920" t="s">
        <v>3560</v>
      </c>
      <c r="V4920" t="s">
        <v>49</v>
      </c>
      <c r="W4920" t="s">
        <v>24466</v>
      </c>
      <c r="X4920" s="126">
        <v>25826</v>
      </c>
      <c r="Y4920" t="s">
        <v>24467</v>
      </c>
      <c r="Z4920" s="126">
        <v>44256</v>
      </c>
      <c r="AA4920" s="126">
        <v>44561</v>
      </c>
      <c r="AB4920" t="s">
        <v>2185</v>
      </c>
      <c r="AC4920" t="s">
        <v>6628</v>
      </c>
      <c r="AD4920" t="s">
        <v>40</v>
      </c>
    </row>
    <row r="4921" spans="1:30" x14ac:dyDescent="0.25">
      <c r="A4921" t="s">
        <v>20641</v>
      </c>
      <c r="B4921" t="s">
        <v>441</v>
      </c>
      <c r="C4921" t="s">
        <v>28</v>
      </c>
      <c r="D4921" t="s">
        <v>29</v>
      </c>
      <c r="E4921" t="s">
        <v>369</v>
      </c>
      <c r="F4921" t="s">
        <v>5485</v>
      </c>
      <c r="G4921" t="s">
        <v>5486</v>
      </c>
      <c r="H4921" t="s">
        <v>6354</v>
      </c>
      <c r="I4921" t="s">
        <v>6137</v>
      </c>
      <c r="J4921" t="s">
        <v>20641</v>
      </c>
      <c r="K4921" t="s">
        <v>31</v>
      </c>
      <c r="L4921" t="s">
        <v>31</v>
      </c>
      <c r="M4921" t="s">
        <v>42</v>
      </c>
      <c r="N4921" t="s">
        <v>61</v>
      </c>
      <c r="O4921" t="s">
        <v>18689</v>
      </c>
      <c r="P4921" t="s">
        <v>152</v>
      </c>
      <c r="Q4921" t="s">
        <v>126</v>
      </c>
      <c r="R4921" t="s">
        <v>2526</v>
      </c>
      <c r="S4921" s="189" t="s">
        <v>235</v>
      </c>
      <c r="T4921" t="s">
        <v>64</v>
      </c>
      <c r="U4921" t="s">
        <v>860</v>
      </c>
      <c r="V4921" t="s">
        <v>49</v>
      </c>
      <c r="W4921" t="s">
        <v>24468</v>
      </c>
      <c r="X4921" s="126">
        <v>32842</v>
      </c>
      <c r="Y4921" t="s">
        <v>24469</v>
      </c>
      <c r="Z4921" s="126">
        <v>44256</v>
      </c>
      <c r="AA4921" s="126">
        <v>44561</v>
      </c>
      <c r="AB4921" t="s">
        <v>2185</v>
      </c>
      <c r="AC4921" t="s">
        <v>6628</v>
      </c>
      <c r="AD4921" t="s">
        <v>40</v>
      </c>
    </row>
    <row r="4922" spans="1:30" x14ac:dyDescent="0.25">
      <c r="A4922" t="s">
        <v>5505</v>
      </c>
      <c r="B4922" t="s">
        <v>441</v>
      </c>
      <c r="C4922" t="s">
        <v>28</v>
      </c>
      <c r="D4922" t="s">
        <v>29</v>
      </c>
      <c r="E4922" t="s">
        <v>369</v>
      </c>
      <c r="F4922" t="s">
        <v>5485</v>
      </c>
      <c r="G4922" t="s">
        <v>5486</v>
      </c>
      <c r="H4922" t="s">
        <v>6354</v>
      </c>
      <c r="I4922" t="s">
        <v>6137</v>
      </c>
      <c r="J4922" t="s">
        <v>5505</v>
      </c>
      <c r="K4922" t="s">
        <v>31</v>
      </c>
      <c r="L4922" t="s">
        <v>77</v>
      </c>
      <c r="M4922" t="s">
        <v>77</v>
      </c>
      <c r="N4922" t="s">
        <v>43</v>
      </c>
      <c r="O4922" t="s">
        <v>5506</v>
      </c>
      <c r="P4922" t="s">
        <v>344</v>
      </c>
      <c r="Q4922" t="s">
        <v>999</v>
      </c>
      <c r="R4922" t="s">
        <v>5507</v>
      </c>
      <c r="S4922" t="str">
        <f t="shared" si="72"/>
        <v>DIAZ SAENZ, DELBERT HUGO</v>
      </c>
      <c r="T4922" t="s">
        <v>41</v>
      </c>
      <c r="U4922" t="s">
        <v>48</v>
      </c>
      <c r="V4922" t="s">
        <v>49</v>
      </c>
      <c r="W4922" t="s">
        <v>20642</v>
      </c>
      <c r="X4922" s="126">
        <v>25454</v>
      </c>
      <c r="Y4922" t="s">
        <v>5508</v>
      </c>
      <c r="AB4922" t="s">
        <v>38</v>
      </c>
      <c r="AC4922" t="s">
        <v>80</v>
      </c>
      <c r="AD4922" t="s">
        <v>40</v>
      </c>
    </row>
    <row r="4923" spans="1:30" x14ac:dyDescent="0.25">
      <c r="A4923" t="s">
        <v>5509</v>
      </c>
      <c r="B4923" t="s">
        <v>441</v>
      </c>
      <c r="C4923" t="s">
        <v>28</v>
      </c>
      <c r="D4923" t="s">
        <v>29</v>
      </c>
      <c r="E4923" t="s">
        <v>369</v>
      </c>
      <c r="F4923" t="s">
        <v>5485</v>
      </c>
      <c r="G4923" t="s">
        <v>5486</v>
      </c>
      <c r="H4923" t="s">
        <v>6354</v>
      </c>
      <c r="I4923" t="s">
        <v>6137</v>
      </c>
      <c r="J4923" t="s">
        <v>5509</v>
      </c>
      <c r="K4923" t="s">
        <v>90</v>
      </c>
      <c r="L4923" t="s">
        <v>91</v>
      </c>
      <c r="M4923" t="s">
        <v>92</v>
      </c>
      <c r="N4923" t="s">
        <v>43</v>
      </c>
      <c r="O4923" t="s">
        <v>53</v>
      </c>
      <c r="P4923" t="s">
        <v>339</v>
      </c>
      <c r="Q4923" t="s">
        <v>126</v>
      </c>
      <c r="R4923" t="s">
        <v>700</v>
      </c>
      <c r="S4923" t="str">
        <f t="shared" si="72"/>
        <v>MIRANDA FLORES, ANASTACIO</v>
      </c>
      <c r="T4923" t="s">
        <v>147</v>
      </c>
      <c r="U4923" t="s">
        <v>37</v>
      </c>
      <c r="V4923" t="s">
        <v>49</v>
      </c>
      <c r="W4923" t="s">
        <v>20643</v>
      </c>
      <c r="X4923" s="126">
        <v>18928</v>
      </c>
      <c r="Y4923" t="s">
        <v>5510</v>
      </c>
      <c r="AB4923" t="s">
        <v>38</v>
      </c>
      <c r="AC4923" t="s">
        <v>95</v>
      </c>
      <c r="AD4923" t="s">
        <v>40</v>
      </c>
    </row>
    <row r="4924" spans="1:30" x14ac:dyDescent="0.25">
      <c r="A4924" t="s">
        <v>5513</v>
      </c>
      <c r="B4924" t="s">
        <v>441</v>
      </c>
      <c r="C4924" t="s">
        <v>28</v>
      </c>
      <c r="D4924" t="s">
        <v>29</v>
      </c>
      <c r="E4924" t="s">
        <v>368</v>
      </c>
      <c r="F4924" t="s">
        <v>5511</v>
      </c>
      <c r="G4924" t="s">
        <v>5512</v>
      </c>
      <c r="H4924" t="s">
        <v>6354</v>
      </c>
      <c r="I4924" t="s">
        <v>6146</v>
      </c>
      <c r="J4924" t="s">
        <v>5513</v>
      </c>
      <c r="K4924" t="s">
        <v>31</v>
      </c>
      <c r="L4924" t="s">
        <v>32</v>
      </c>
      <c r="M4924" t="s">
        <v>33</v>
      </c>
      <c r="N4924" t="s">
        <v>34</v>
      </c>
      <c r="O4924" t="s">
        <v>5514</v>
      </c>
      <c r="P4924" t="s">
        <v>74</v>
      </c>
      <c r="Q4924" t="s">
        <v>75</v>
      </c>
      <c r="R4924" t="s">
        <v>16022</v>
      </c>
      <c r="S4924" t="str">
        <f t="shared" si="72"/>
        <v>HUANCA QUISPE, NILTON WILBER</v>
      </c>
      <c r="T4924" t="s">
        <v>59</v>
      </c>
      <c r="U4924" t="s">
        <v>37</v>
      </c>
      <c r="V4924" t="s">
        <v>6613</v>
      </c>
      <c r="W4924" t="s">
        <v>20644</v>
      </c>
      <c r="X4924" s="126">
        <v>25579</v>
      </c>
      <c r="Y4924" t="s">
        <v>16023</v>
      </c>
      <c r="Z4924" s="126">
        <v>43525</v>
      </c>
      <c r="AA4924" s="126">
        <v>44985</v>
      </c>
      <c r="AB4924" t="s">
        <v>38</v>
      </c>
      <c r="AC4924" t="s">
        <v>39</v>
      </c>
      <c r="AD4924" t="s">
        <v>40</v>
      </c>
    </row>
    <row r="4925" spans="1:30" x14ac:dyDescent="0.25">
      <c r="A4925" t="s">
        <v>5515</v>
      </c>
      <c r="B4925" t="s">
        <v>441</v>
      </c>
      <c r="C4925" t="s">
        <v>28</v>
      </c>
      <c r="D4925" t="s">
        <v>29</v>
      </c>
      <c r="E4925" t="s">
        <v>368</v>
      </c>
      <c r="F4925" t="s">
        <v>5511</v>
      </c>
      <c r="G4925" t="s">
        <v>5512</v>
      </c>
      <c r="H4925" t="s">
        <v>6354</v>
      </c>
      <c r="I4925" t="s">
        <v>6146</v>
      </c>
      <c r="J4925" t="s">
        <v>5515</v>
      </c>
      <c r="K4925" t="s">
        <v>31</v>
      </c>
      <c r="L4925" t="s">
        <v>31</v>
      </c>
      <c r="M4925" t="s">
        <v>42</v>
      </c>
      <c r="N4925" t="s">
        <v>43</v>
      </c>
      <c r="O4925" t="s">
        <v>20645</v>
      </c>
      <c r="P4925" t="s">
        <v>1065</v>
      </c>
      <c r="Q4925" t="s">
        <v>132</v>
      </c>
      <c r="R4925" t="s">
        <v>680</v>
      </c>
      <c r="S4925" t="str">
        <f t="shared" si="72"/>
        <v>SARMIENTO VELASQUEZ, JOSE LUIS</v>
      </c>
      <c r="T4925" t="s">
        <v>36</v>
      </c>
      <c r="U4925" t="s">
        <v>48</v>
      </c>
      <c r="V4925" t="s">
        <v>49</v>
      </c>
      <c r="W4925" t="s">
        <v>20646</v>
      </c>
      <c r="X4925" s="126">
        <v>25455</v>
      </c>
      <c r="Y4925" t="s">
        <v>20647</v>
      </c>
      <c r="Z4925" s="126">
        <v>44256</v>
      </c>
      <c r="AB4925" t="s">
        <v>38</v>
      </c>
      <c r="AC4925" t="s">
        <v>39</v>
      </c>
      <c r="AD4925" t="s">
        <v>40</v>
      </c>
    </row>
    <row r="4926" spans="1:30" x14ac:dyDescent="0.25">
      <c r="A4926" t="s">
        <v>5518</v>
      </c>
      <c r="B4926" t="s">
        <v>441</v>
      </c>
      <c r="C4926" t="s">
        <v>28</v>
      </c>
      <c r="D4926" t="s">
        <v>29</v>
      </c>
      <c r="E4926" t="s">
        <v>368</v>
      </c>
      <c r="F4926" t="s">
        <v>5511</v>
      </c>
      <c r="G4926" t="s">
        <v>5512</v>
      </c>
      <c r="H4926" t="s">
        <v>6354</v>
      </c>
      <c r="I4926" t="s">
        <v>6146</v>
      </c>
      <c r="J4926" t="s">
        <v>5518</v>
      </c>
      <c r="K4926" t="s">
        <v>31</v>
      </c>
      <c r="L4926" t="s">
        <v>31</v>
      </c>
      <c r="M4926" t="s">
        <v>42</v>
      </c>
      <c r="N4926" t="s">
        <v>43</v>
      </c>
      <c r="O4926" t="s">
        <v>53</v>
      </c>
      <c r="P4926" t="s">
        <v>375</v>
      </c>
      <c r="Q4926" t="s">
        <v>385</v>
      </c>
      <c r="R4926" t="s">
        <v>4878</v>
      </c>
      <c r="S4926" t="str">
        <f t="shared" si="72"/>
        <v>ALEJO BARRIENTOS, MARIA SOLEDAD</v>
      </c>
      <c r="T4926" t="s">
        <v>47</v>
      </c>
      <c r="U4926" t="s">
        <v>48</v>
      </c>
      <c r="V4926" t="s">
        <v>49</v>
      </c>
      <c r="W4926" t="s">
        <v>20648</v>
      </c>
      <c r="X4926" s="126">
        <v>24362</v>
      </c>
      <c r="Y4926" t="s">
        <v>5519</v>
      </c>
      <c r="AB4926" t="s">
        <v>38</v>
      </c>
      <c r="AC4926" t="s">
        <v>39</v>
      </c>
      <c r="AD4926" t="s">
        <v>40</v>
      </c>
    </row>
    <row r="4927" spans="1:30" x14ac:dyDescent="0.25">
      <c r="A4927" t="s">
        <v>5520</v>
      </c>
      <c r="B4927" t="s">
        <v>441</v>
      </c>
      <c r="C4927" t="s">
        <v>28</v>
      </c>
      <c r="D4927" t="s">
        <v>29</v>
      </c>
      <c r="E4927" t="s">
        <v>368</v>
      </c>
      <c r="F4927" t="s">
        <v>5511</v>
      </c>
      <c r="G4927" t="s">
        <v>5512</v>
      </c>
      <c r="H4927" t="s">
        <v>6354</v>
      </c>
      <c r="I4927" t="s">
        <v>6146</v>
      </c>
      <c r="J4927" t="s">
        <v>5520</v>
      </c>
      <c r="K4927" t="s">
        <v>31</v>
      </c>
      <c r="L4927" t="s">
        <v>31</v>
      </c>
      <c r="M4927" t="s">
        <v>42</v>
      </c>
      <c r="N4927" t="s">
        <v>61</v>
      </c>
      <c r="O4927" t="s">
        <v>5521</v>
      </c>
      <c r="P4927" t="s">
        <v>1011</v>
      </c>
      <c r="Q4927" t="s">
        <v>132</v>
      </c>
      <c r="R4927" t="s">
        <v>263</v>
      </c>
      <c r="S4927" s="189" t="s">
        <v>235</v>
      </c>
      <c r="T4927" t="s">
        <v>64</v>
      </c>
      <c r="U4927" t="s">
        <v>48</v>
      </c>
      <c r="V4927" t="s">
        <v>49</v>
      </c>
      <c r="W4927" t="s">
        <v>24470</v>
      </c>
      <c r="X4927" s="126">
        <v>28351</v>
      </c>
      <c r="Y4927" t="s">
        <v>24471</v>
      </c>
      <c r="Z4927" s="126">
        <v>44256</v>
      </c>
      <c r="AA4927" s="126">
        <v>44561</v>
      </c>
      <c r="AB4927" t="s">
        <v>38</v>
      </c>
      <c r="AC4927" t="s">
        <v>6628</v>
      </c>
      <c r="AD4927" t="s">
        <v>40</v>
      </c>
    </row>
    <row r="4928" spans="1:30" x14ac:dyDescent="0.25">
      <c r="A4928" t="s">
        <v>5522</v>
      </c>
      <c r="B4928" t="s">
        <v>441</v>
      </c>
      <c r="C4928" t="s">
        <v>28</v>
      </c>
      <c r="D4928" t="s">
        <v>29</v>
      </c>
      <c r="E4928" t="s">
        <v>368</v>
      </c>
      <c r="F4928" t="s">
        <v>5511</v>
      </c>
      <c r="G4928" t="s">
        <v>5512</v>
      </c>
      <c r="H4928" t="s">
        <v>6354</v>
      </c>
      <c r="I4928" t="s">
        <v>6146</v>
      </c>
      <c r="J4928" t="s">
        <v>5522</v>
      </c>
      <c r="K4928" t="s">
        <v>31</v>
      </c>
      <c r="L4928" t="s">
        <v>31</v>
      </c>
      <c r="M4928" t="s">
        <v>42</v>
      </c>
      <c r="N4928" t="s">
        <v>61</v>
      </c>
      <c r="O4928" t="s">
        <v>20649</v>
      </c>
      <c r="P4928" t="s">
        <v>250</v>
      </c>
      <c r="Q4928" t="s">
        <v>230</v>
      </c>
      <c r="R4928" t="s">
        <v>24472</v>
      </c>
      <c r="S4928" s="189" t="s">
        <v>235</v>
      </c>
      <c r="T4928" t="s">
        <v>64</v>
      </c>
      <c r="U4928" t="s">
        <v>48</v>
      </c>
      <c r="V4928" t="s">
        <v>49</v>
      </c>
      <c r="W4928" t="s">
        <v>24473</v>
      </c>
      <c r="X4928" s="126">
        <v>26786</v>
      </c>
      <c r="Y4928" t="s">
        <v>24474</v>
      </c>
      <c r="Z4928" s="126">
        <v>44256</v>
      </c>
      <c r="AA4928" s="126">
        <v>44561</v>
      </c>
      <c r="AB4928" t="s">
        <v>38</v>
      </c>
      <c r="AC4928" t="s">
        <v>6628</v>
      </c>
      <c r="AD4928" t="s">
        <v>40</v>
      </c>
    </row>
    <row r="4929" spans="1:30" x14ac:dyDescent="0.25">
      <c r="A4929" t="s">
        <v>5525</v>
      </c>
      <c r="B4929" t="s">
        <v>441</v>
      </c>
      <c r="C4929" t="s">
        <v>28</v>
      </c>
      <c r="D4929" t="s">
        <v>29</v>
      </c>
      <c r="E4929" t="s">
        <v>368</v>
      </c>
      <c r="F4929" t="s">
        <v>5511</v>
      </c>
      <c r="G4929" t="s">
        <v>5512</v>
      </c>
      <c r="H4929" t="s">
        <v>6354</v>
      </c>
      <c r="I4929" t="s">
        <v>6146</v>
      </c>
      <c r="J4929" t="s">
        <v>5525</v>
      </c>
      <c r="K4929" t="s">
        <v>31</v>
      </c>
      <c r="L4929" t="s">
        <v>31</v>
      </c>
      <c r="M4929" t="s">
        <v>42</v>
      </c>
      <c r="N4929" t="s">
        <v>43</v>
      </c>
      <c r="O4929" t="s">
        <v>53</v>
      </c>
      <c r="P4929" t="s">
        <v>76</v>
      </c>
      <c r="Q4929" t="s">
        <v>346</v>
      </c>
      <c r="R4929" t="s">
        <v>5526</v>
      </c>
      <c r="S4929" t="str">
        <f t="shared" si="72"/>
        <v>CONDORI PACHO, ISAIAS FELICIANO</v>
      </c>
      <c r="T4929" t="s">
        <v>59</v>
      </c>
      <c r="U4929" t="s">
        <v>48</v>
      </c>
      <c r="V4929" t="s">
        <v>49</v>
      </c>
      <c r="W4929" t="s">
        <v>20650</v>
      </c>
      <c r="X4929" s="126">
        <v>26288</v>
      </c>
      <c r="Y4929" t="s">
        <v>5527</v>
      </c>
      <c r="AB4929" t="s">
        <v>38</v>
      </c>
      <c r="AC4929" t="s">
        <v>39</v>
      </c>
      <c r="AD4929" t="s">
        <v>40</v>
      </c>
    </row>
    <row r="4930" spans="1:30" x14ac:dyDescent="0.25">
      <c r="A4930" t="s">
        <v>5528</v>
      </c>
      <c r="B4930" t="s">
        <v>441</v>
      </c>
      <c r="C4930" t="s">
        <v>28</v>
      </c>
      <c r="D4930" t="s">
        <v>29</v>
      </c>
      <c r="E4930" t="s">
        <v>368</v>
      </c>
      <c r="F4930" t="s">
        <v>5511</v>
      </c>
      <c r="G4930" t="s">
        <v>5512</v>
      </c>
      <c r="H4930" t="s">
        <v>6354</v>
      </c>
      <c r="I4930" t="s">
        <v>6146</v>
      </c>
      <c r="J4930" t="s">
        <v>5528</v>
      </c>
      <c r="K4930" t="s">
        <v>31</v>
      </c>
      <c r="L4930" t="s">
        <v>31</v>
      </c>
      <c r="M4930" t="s">
        <v>42</v>
      </c>
      <c r="N4930" t="s">
        <v>43</v>
      </c>
      <c r="O4930" t="s">
        <v>53</v>
      </c>
      <c r="P4930" t="s">
        <v>75</v>
      </c>
      <c r="Q4930" t="s">
        <v>132</v>
      </c>
      <c r="R4930" t="s">
        <v>1033</v>
      </c>
      <c r="S4930" t="str">
        <f t="shared" si="72"/>
        <v>QUISPE VELASQUEZ, PERCY</v>
      </c>
      <c r="T4930" t="s">
        <v>47</v>
      </c>
      <c r="U4930" t="s">
        <v>48</v>
      </c>
      <c r="V4930" t="s">
        <v>49</v>
      </c>
      <c r="W4930" t="s">
        <v>20651</v>
      </c>
      <c r="X4930" s="126">
        <v>24334</v>
      </c>
      <c r="Y4930" t="s">
        <v>5529</v>
      </c>
      <c r="AB4930" t="s">
        <v>38</v>
      </c>
      <c r="AC4930" t="s">
        <v>39</v>
      </c>
      <c r="AD4930" t="s">
        <v>40</v>
      </c>
    </row>
    <row r="4931" spans="1:30" x14ac:dyDescent="0.25">
      <c r="A4931" t="s">
        <v>5530</v>
      </c>
      <c r="B4931" t="s">
        <v>441</v>
      </c>
      <c r="C4931" t="s">
        <v>28</v>
      </c>
      <c r="D4931" t="s">
        <v>29</v>
      </c>
      <c r="E4931" t="s">
        <v>368</v>
      </c>
      <c r="F4931" t="s">
        <v>5511</v>
      </c>
      <c r="G4931" t="s">
        <v>5512</v>
      </c>
      <c r="H4931" t="s">
        <v>6354</v>
      </c>
      <c r="I4931" t="s">
        <v>6146</v>
      </c>
      <c r="J4931" t="s">
        <v>5530</v>
      </c>
      <c r="K4931" t="s">
        <v>31</v>
      </c>
      <c r="L4931" t="s">
        <v>31</v>
      </c>
      <c r="M4931" t="s">
        <v>42</v>
      </c>
      <c r="N4931" t="s">
        <v>43</v>
      </c>
      <c r="O4931" t="s">
        <v>53</v>
      </c>
      <c r="P4931" t="s">
        <v>371</v>
      </c>
      <c r="Q4931" t="s">
        <v>182</v>
      </c>
      <c r="R4931" t="s">
        <v>300</v>
      </c>
      <c r="S4931" t="str">
        <f t="shared" si="72"/>
        <v>TURPO CAHUANA, BONIFACIO</v>
      </c>
      <c r="T4931" t="s">
        <v>47</v>
      </c>
      <c r="U4931" t="s">
        <v>48</v>
      </c>
      <c r="V4931" t="s">
        <v>49</v>
      </c>
      <c r="W4931" t="s">
        <v>20652</v>
      </c>
      <c r="X4931" s="126">
        <v>24724</v>
      </c>
      <c r="Y4931" t="s">
        <v>5531</v>
      </c>
      <c r="AB4931" t="s">
        <v>38</v>
      </c>
      <c r="AC4931" t="s">
        <v>39</v>
      </c>
      <c r="AD4931" t="s">
        <v>40</v>
      </c>
    </row>
    <row r="4932" spans="1:30" x14ac:dyDescent="0.25">
      <c r="A4932" t="s">
        <v>5532</v>
      </c>
      <c r="B4932" t="s">
        <v>441</v>
      </c>
      <c r="C4932" t="s">
        <v>28</v>
      </c>
      <c r="D4932" t="s">
        <v>29</v>
      </c>
      <c r="E4932" t="s">
        <v>368</v>
      </c>
      <c r="F4932" t="s">
        <v>5511</v>
      </c>
      <c r="G4932" t="s">
        <v>5512</v>
      </c>
      <c r="H4932" t="s">
        <v>6354</v>
      </c>
      <c r="I4932" t="s">
        <v>6146</v>
      </c>
      <c r="J4932" t="s">
        <v>5532</v>
      </c>
      <c r="K4932" t="s">
        <v>31</v>
      </c>
      <c r="L4932" t="s">
        <v>77</v>
      </c>
      <c r="M4932" t="s">
        <v>77</v>
      </c>
      <c r="N4932" t="s">
        <v>43</v>
      </c>
      <c r="O4932" t="s">
        <v>53</v>
      </c>
      <c r="P4932" t="s">
        <v>5134</v>
      </c>
      <c r="Q4932" t="s">
        <v>137</v>
      </c>
      <c r="R4932" t="s">
        <v>5533</v>
      </c>
      <c r="S4932" t="str">
        <f t="shared" si="72"/>
        <v>AYNA PINO, PERCY MATEO</v>
      </c>
      <c r="T4932" t="s">
        <v>41</v>
      </c>
      <c r="U4932" t="s">
        <v>48</v>
      </c>
      <c r="V4932" t="s">
        <v>49</v>
      </c>
      <c r="W4932" t="s">
        <v>20653</v>
      </c>
      <c r="X4932" s="126">
        <v>25077</v>
      </c>
      <c r="Y4932" t="s">
        <v>5534</v>
      </c>
      <c r="AB4932" t="s">
        <v>38</v>
      </c>
      <c r="AC4932" t="s">
        <v>80</v>
      </c>
      <c r="AD4932" t="s">
        <v>40</v>
      </c>
    </row>
    <row r="4933" spans="1:30" x14ac:dyDescent="0.25">
      <c r="A4933" t="s">
        <v>5535</v>
      </c>
      <c r="B4933" t="s">
        <v>441</v>
      </c>
      <c r="C4933" t="s">
        <v>28</v>
      </c>
      <c r="D4933" t="s">
        <v>29</v>
      </c>
      <c r="E4933" t="s">
        <v>368</v>
      </c>
      <c r="F4933" t="s">
        <v>5511</v>
      </c>
      <c r="G4933" t="s">
        <v>5512</v>
      </c>
      <c r="H4933" t="s">
        <v>6354</v>
      </c>
      <c r="I4933" t="s">
        <v>6146</v>
      </c>
      <c r="J4933" t="s">
        <v>5535</v>
      </c>
      <c r="K4933" t="s">
        <v>90</v>
      </c>
      <c r="L4933" t="s">
        <v>91</v>
      </c>
      <c r="M4933" t="s">
        <v>92</v>
      </c>
      <c r="N4933" t="s">
        <v>43</v>
      </c>
      <c r="O4933" t="s">
        <v>5536</v>
      </c>
      <c r="P4933" t="s">
        <v>105</v>
      </c>
      <c r="Q4933" t="s">
        <v>298</v>
      </c>
      <c r="R4933" t="s">
        <v>6531</v>
      </c>
      <c r="S4933" t="str">
        <f t="shared" si="72"/>
        <v>CHAMBI AGUILAR, PEPE</v>
      </c>
      <c r="T4933" t="s">
        <v>102</v>
      </c>
      <c r="U4933" t="s">
        <v>37</v>
      </c>
      <c r="V4933" t="s">
        <v>49</v>
      </c>
      <c r="W4933" t="s">
        <v>20654</v>
      </c>
      <c r="X4933" s="126">
        <v>29111</v>
      </c>
      <c r="Y4933" t="s">
        <v>6532</v>
      </c>
      <c r="AB4933" t="s">
        <v>38</v>
      </c>
      <c r="AC4933" t="s">
        <v>95</v>
      </c>
      <c r="AD4933" t="s">
        <v>40</v>
      </c>
    </row>
    <row r="4934" spans="1:30" x14ac:dyDescent="0.25">
      <c r="A4934" t="s">
        <v>5539</v>
      </c>
      <c r="B4934" t="s">
        <v>441</v>
      </c>
      <c r="C4934" t="s">
        <v>28</v>
      </c>
      <c r="D4934" t="s">
        <v>29</v>
      </c>
      <c r="E4934" t="s">
        <v>368</v>
      </c>
      <c r="F4934" t="s">
        <v>5537</v>
      </c>
      <c r="G4934" t="s">
        <v>5538</v>
      </c>
      <c r="H4934" t="s">
        <v>6354</v>
      </c>
      <c r="I4934" t="s">
        <v>6228</v>
      </c>
      <c r="J4934" t="s">
        <v>5539</v>
      </c>
      <c r="K4934" t="s">
        <v>31</v>
      </c>
      <c r="L4934" t="s">
        <v>32</v>
      </c>
      <c r="M4934" t="s">
        <v>33</v>
      </c>
      <c r="N4934" t="s">
        <v>699</v>
      </c>
      <c r="O4934" t="s">
        <v>16024</v>
      </c>
      <c r="P4934" t="s">
        <v>286</v>
      </c>
      <c r="Q4934" t="s">
        <v>67</v>
      </c>
      <c r="R4934" t="s">
        <v>3403</v>
      </c>
      <c r="S4934" t="str">
        <f t="shared" ref="S4934:S4997" si="73">CONCATENATE(P4934," ",Q4934,","," ",R4934)</f>
        <v>CHAMBILLA CHOQUE, PANTALEON</v>
      </c>
      <c r="T4934" t="s">
        <v>36</v>
      </c>
      <c r="U4934" t="s">
        <v>37</v>
      </c>
      <c r="V4934" t="s">
        <v>49</v>
      </c>
      <c r="W4934" t="s">
        <v>19725</v>
      </c>
      <c r="X4934" s="126">
        <v>24680</v>
      </c>
      <c r="Y4934" t="s">
        <v>3404</v>
      </c>
      <c r="Z4934" s="126">
        <v>44197</v>
      </c>
      <c r="AA4934" s="126">
        <v>44561</v>
      </c>
      <c r="AB4934" t="s">
        <v>38</v>
      </c>
      <c r="AC4934" t="s">
        <v>39</v>
      </c>
      <c r="AD4934" t="s">
        <v>40</v>
      </c>
    </row>
    <row r="4935" spans="1:30" x14ac:dyDescent="0.25">
      <c r="A4935" t="s">
        <v>5542</v>
      </c>
      <c r="B4935" t="s">
        <v>441</v>
      </c>
      <c r="C4935" t="s">
        <v>28</v>
      </c>
      <c r="D4935" t="s">
        <v>29</v>
      </c>
      <c r="E4935" t="s">
        <v>368</v>
      </c>
      <c r="F4935" t="s">
        <v>5537</v>
      </c>
      <c r="G4935" t="s">
        <v>5538</v>
      </c>
      <c r="H4935" t="s">
        <v>6354</v>
      </c>
      <c r="I4935" t="s">
        <v>6228</v>
      </c>
      <c r="J4935" t="s">
        <v>5542</v>
      </c>
      <c r="K4935" t="s">
        <v>31</v>
      </c>
      <c r="L4935" t="s">
        <v>31</v>
      </c>
      <c r="M4935" t="s">
        <v>42</v>
      </c>
      <c r="N4935" t="s">
        <v>61</v>
      </c>
      <c r="O4935" t="s">
        <v>20655</v>
      </c>
      <c r="P4935" t="s">
        <v>106</v>
      </c>
      <c r="Q4935" t="s">
        <v>106</v>
      </c>
      <c r="R4935" t="s">
        <v>24475</v>
      </c>
      <c r="S4935" s="189" t="s">
        <v>235</v>
      </c>
      <c r="T4935" t="s">
        <v>64</v>
      </c>
      <c r="U4935" t="s">
        <v>48</v>
      </c>
      <c r="V4935" t="s">
        <v>49</v>
      </c>
      <c r="W4935" t="s">
        <v>24476</v>
      </c>
      <c r="X4935" s="126">
        <v>34826</v>
      </c>
      <c r="Y4935" t="s">
        <v>24477</v>
      </c>
      <c r="Z4935" s="126">
        <v>44256</v>
      </c>
      <c r="AA4935" s="126">
        <v>44561</v>
      </c>
      <c r="AB4935" t="s">
        <v>38</v>
      </c>
      <c r="AC4935" t="s">
        <v>6628</v>
      </c>
      <c r="AD4935" t="s">
        <v>40</v>
      </c>
    </row>
    <row r="4936" spans="1:30" x14ac:dyDescent="0.25">
      <c r="A4936" t="s">
        <v>5543</v>
      </c>
      <c r="B4936" t="s">
        <v>441</v>
      </c>
      <c r="C4936" t="s">
        <v>28</v>
      </c>
      <c r="D4936" t="s">
        <v>29</v>
      </c>
      <c r="E4936" t="s">
        <v>368</v>
      </c>
      <c r="F4936" t="s">
        <v>5537</v>
      </c>
      <c r="G4936" t="s">
        <v>5538</v>
      </c>
      <c r="H4936" t="s">
        <v>6354</v>
      </c>
      <c r="I4936" t="s">
        <v>6228</v>
      </c>
      <c r="J4936" t="s">
        <v>5543</v>
      </c>
      <c r="K4936" t="s">
        <v>31</v>
      </c>
      <c r="L4936" t="s">
        <v>31</v>
      </c>
      <c r="M4936" t="s">
        <v>42</v>
      </c>
      <c r="N4936" t="s">
        <v>43</v>
      </c>
      <c r="O4936" t="s">
        <v>53</v>
      </c>
      <c r="P4936" t="s">
        <v>68</v>
      </c>
      <c r="Q4936" t="s">
        <v>131</v>
      </c>
      <c r="R4936" t="s">
        <v>980</v>
      </c>
      <c r="S4936" t="str">
        <f t="shared" si="73"/>
        <v>LOPEZ MACHACA, ANGELICA</v>
      </c>
      <c r="T4936" t="s">
        <v>52</v>
      </c>
      <c r="U4936" t="s">
        <v>48</v>
      </c>
      <c r="V4936" t="s">
        <v>49</v>
      </c>
      <c r="W4936" t="s">
        <v>20656</v>
      </c>
      <c r="X4936" s="126">
        <v>25187</v>
      </c>
      <c r="Y4936" t="s">
        <v>5544</v>
      </c>
      <c r="AB4936" t="s">
        <v>38</v>
      </c>
      <c r="AC4936" t="s">
        <v>39</v>
      </c>
      <c r="AD4936" t="s">
        <v>40</v>
      </c>
    </row>
    <row r="4937" spans="1:30" x14ac:dyDescent="0.25">
      <c r="A4937" t="s">
        <v>5545</v>
      </c>
      <c r="B4937" t="s">
        <v>441</v>
      </c>
      <c r="C4937" t="s">
        <v>28</v>
      </c>
      <c r="D4937" t="s">
        <v>29</v>
      </c>
      <c r="E4937" t="s">
        <v>368</v>
      </c>
      <c r="F4937" t="s">
        <v>5537</v>
      </c>
      <c r="G4937" t="s">
        <v>5538</v>
      </c>
      <c r="H4937" t="s">
        <v>6354</v>
      </c>
      <c r="I4937" t="s">
        <v>6228</v>
      </c>
      <c r="J4937" t="s">
        <v>5545</v>
      </c>
      <c r="K4937" t="s">
        <v>31</v>
      </c>
      <c r="L4937" t="s">
        <v>31</v>
      </c>
      <c r="M4937" t="s">
        <v>42</v>
      </c>
      <c r="N4937" t="s">
        <v>43</v>
      </c>
      <c r="O4937" t="s">
        <v>53</v>
      </c>
      <c r="P4937" t="s">
        <v>106</v>
      </c>
      <c r="Q4937" t="s">
        <v>135</v>
      </c>
      <c r="R4937" t="s">
        <v>5546</v>
      </c>
      <c r="S4937" t="str">
        <f t="shared" si="73"/>
        <v>MAMANI COILA, GERMAN RAUL</v>
      </c>
      <c r="T4937" t="s">
        <v>52</v>
      </c>
      <c r="U4937" t="s">
        <v>48</v>
      </c>
      <c r="V4937" t="s">
        <v>16183</v>
      </c>
      <c r="W4937" t="s">
        <v>20657</v>
      </c>
      <c r="X4937" s="126">
        <v>24986</v>
      </c>
      <c r="Y4937" t="s">
        <v>5547</v>
      </c>
      <c r="Z4937" s="126">
        <v>44256</v>
      </c>
      <c r="AA4937" s="126">
        <v>44408</v>
      </c>
      <c r="AB4937" t="s">
        <v>38</v>
      </c>
      <c r="AC4937" t="s">
        <v>39</v>
      </c>
      <c r="AD4937" t="s">
        <v>40</v>
      </c>
    </row>
    <row r="4938" spans="1:30" x14ac:dyDescent="0.25">
      <c r="B4938" t="s">
        <v>441</v>
      </c>
      <c r="C4938" t="s">
        <v>28</v>
      </c>
      <c r="D4938" t="s">
        <v>29</v>
      </c>
      <c r="E4938" t="s">
        <v>368</v>
      </c>
      <c r="F4938" t="s">
        <v>5537</v>
      </c>
      <c r="G4938" t="s">
        <v>5538</v>
      </c>
      <c r="H4938" t="s">
        <v>6354</v>
      </c>
      <c r="I4938" t="s">
        <v>6228</v>
      </c>
      <c r="J4938" t="s">
        <v>5545</v>
      </c>
      <c r="K4938" t="s">
        <v>31</v>
      </c>
      <c r="L4938" t="s">
        <v>31</v>
      </c>
      <c r="M4938" t="s">
        <v>42</v>
      </c>
      <c r="N4938" t="s">
        <v>61</v>
      </c>
      <c r="O4938" t="s">
        <v>20658</v>
      </c>
      <c r="P4938" t="s">
        <v>75</v>
      </c>
      <c r="Q4938" t="s">
        <v>159</v>
      </c>
      <c r="R4938" t="s">
        <v>604</v>
      </c>
      <c r="S4938" s="189" t="s">
        <v>235</v>
      </c>
      <c r="T4938" t="s">
        <v>64</v>
      </c>
      <c r="U4938" t="s">
        <v>48</v>
      </c>
      <c r="V4938" t="s">
        <v>49</v>
      </c>
      <c r="W4938" t="s">
        <v>23687</v>
      </c>
      <c r="X4938" s="126">
        <v>26989</v>
      </c>
      <c r="Y4938" t="s">
        <v>23688</v>
      </c>
      <c r="Z4938" s="126">
        <v>44260</v>
      </c>
      <c r="AA4938" s="126">
        <v>44408</v>
      </c>
      <c r="AB4938" t="s">
        <v>302</v>
      </c>
      <c r="AC4938" t="s">
        <v>6628</v>
      </c>
      <c r="AD4938" t="s">
        <v>40</v>
      </c>
    </row>
    <row r="4939" spans="1:30" x14ac:dyDescent="0.25">
      <c r="A4939" t="s">
        <v>5548</v>
      </c>
      <c r="B4939" t="s">
        <v>441</v>
      </c>
      <c r="C4939" t="s">
        <v>28</v>
      </c>
      <c r="D4939" t="s">
        <v>29</v>
      </c>
      <c r="E4939" t="s">
        <v>368</v>
      </c>
      <c r="F4939" t="s">
        <v>5537</v>
      </c>
      <c r="G4939" t="s">
        <v>5538</v>
      </c>
      <c r="H4939" t="s">
        <v>6354</v>
      </c>
      <c r="I4939" t="s">
        <v>6228</v>
      </c>
      <c r="J4939" t="s">
        <v>5548</v>
      </c>
      <c r="K4939" t="s">
        <v>31</v>
      </c>
      <c r="L4939" t="s">
        <v>31</v>
      </c>
      <c r="M4939" t="s">
        <v>42</v>
      </c>
      <c r="N4939" t="s">
        <v>43</v>
      </c>
      <c r="O4939" t="s">
        <v>16025</v>
      </c>
      <c r="P4939" t="s">
        <v>134</v>
      </c>
      <c r="Q4939" t="s">
        <v>88</v>
      </c>
      <c r="R4939" t="s">
        <v>594</v>
      </c>
      <c r="S4939" t="str">
        <f t="shared" si="73"/>
        <v>PALOMINO MANZANO, FIDEL</v>
      </c>
      <c r="T4939" t="s">
        <v>52</v>
      </c>
      <c r="U4939" t="s">
        <v>48</v>
      </c>
      <c r="V4939" t="s">
        <v>49</v>
      </c>
      <c r="W4939" t="s">
        <v>20659</v>
      </c>
      <c r="X4939" s="126">
        <v>23934</v>
      </c>
      <c r="Y4939" t="s">
        <v>3822</v>
      </c>
      <c r="AB4939" t="s">
        <v>38</v>
      </c>
      <c r="AC4939" t="s">
        <v>39</v>
      </c>
      <c r="AD4939" t="s">
        <v>40</v>
      </c>
    </row>
    <row r="4940" spans="1:30" x14ac:dyDescent="0.25">
      <c r="A4940" t="s">
        <v>5551</v>
      </c>
      <c r="B4940" t="s">
        <v>441</v>
      </c>
      <c r="C4940" t="s">
        <v>28</v>
      </c>
      <c r="D4940" t="s">
        <v>29</v>
      </c>
      <c r="E4940" t="s">
        <v>368</v>
      </c>
      <c r="F4940" t="s">
        <v>5537</v>
      </c>
      <c r="G4940" t="s">
        <v>5538</v>
      </c>
      <c r="H4940" t="s">
        <v>6354</v>
      </c>
      <c r="I4940" t="s">
        <v>6228</v>
      </c>
      <c r="J4940" t="s">
        <v>5551</v>
      </c>
      <c r="K4940" t="s">
        <v>31</v>
      </c>
      <c r="L4940" t="s">
        <v>31</v>
      </c>
      <c r="M4940" t="s">
        <v>42</v>
      </c>
      <c r="N4940" t="s">
        <v>43</v>
      </c>
      <c r="O4940" t="s">
        <v>16026</v>
      </c>
      <c r="P4940" t="s">
        <v>330</v>
      </c>
      <c r="Q4940" t="s">
        <v>318</v>
      </c>
      <c r="R4940" t="s">
        <v>838</v>
      </c>
      <c r="S4940" t="str">
        <f t="shared" si="73"/>
        <v>COAQUIRA VARGAS, RICARDO</v>
      </c>
      <c r="T4940" t="s">
        <v>59</v>
      </c>
      <c r="U4940" t="s">
        <v>48</v>
      </c>
      <c r="V4940" t="s">
        <v>49</v>
      </c>
      <c r="W4940" t="s">
        <v>20660</v>
      </c>
      <c r="X4940" s="126">
        <v>25799</v>
      </c>
      <c r="Y4940" t="s">
        <v>16027</v>
      </c>
      <c r="AB4940" t="s">
        <v>38</v>
      </c>
      <c r="AC4940" t="s">
        <v>39</v>
      </c>
      <c r="AD4940" t="s">
        <v>40</v>
      </c>
    </row>
    <row r="4941" spans="1:30" x14ac:dyDescent="0.25">
      <c r="A4941" t="s">
        <v>5554</v>
      </c>
      <c r="B4941" t="s">
        <v>441</v>
      </c>
      <c r="C4941" t="s">
        <v>28</v>
      </c>
      <c r="D4941" t="s">
        <v>29</v>
      </c>
      <c r="E4941" t="s">
        <v>368</v>
      </c>
      <c r="F4941" t="s">
        <v>5537</v>
      </c>
      <c r="G4941" t="s">
        <v>5538</v>
      </c>
      <c r="H4941" t="s">
        <v>6354</v>
      </c>
      <c r="I4941" t="s">
        <v>6228</v>
      </c>
      <c r="J4941" t="s">
        <v>5554</v>
      </c>
      <c r="K4941" t="s">
        <v>31</v>
      </c>
      <c r="L4941" t="s">
        <v>31</v>
      </c>
      <c r="M4941" t="s">
        <v>42</v>
      </c>
      <c r="N4941" t="s">
        <v>43</v>
      </c>
      <c r="O4941" t="s">
        <v>53</v>
      </c>
      <c r="P4941" t="s">
        <v>305</v>
      </c>
      <c r="Q4941" t="s">
        <v>1758</v>
      </c>
      <c r="R4941" t="s">
        <v>5555</v>
      </c>
      <c r="S4941" t="str">
        <f t="shared" si="73"/>
        <v>RODRIGUEZ CACHI, MATEO LUCIO</v>
      </c>
      <c r="T4941" t="s">
        <v>52</v>
      </c>
      <c r="U4941" t="s">
        <v>48</v>
      </c>
      <c r="V4941" t="s">
        <v>49</v>
      </c>
      <c r="W4941" t="s">
        <v>20661</v>
      </c>
      <c r="X4941" s="126">
        <v>23452</v>
      </c>
      <c r="Y4941" t="s">
        <v>5556</v>
      </c>
      <c r="AB4941" t="s">
        <v>38</v>
      </c>
      <c r="AC4941" t="s">
        <v>39</v>
      </c>
      <c r="AD4941" t="s">
        <v>40</v>
      </c>
    </row>
    <row r="4942" spans="1:30" x14ac:dyDescent="0.25">
      <c r="A4942" t="s">
        <v>5557</v>
      </c>
      <c r="B4942" t="s">
        <v>441</v>
      </c>
      <c r="C4942" t="s">
        <v>28</v>
      </c>
      <c r="D4942" t="s">
        <v>29</v>
      </c>
      <c r="E4942" t="s">
        <v>368</v>
      </c>
      <c r="F4942" t="s">
        <v>5537</v>
      </c>
      <c r="G4942" t="s">
        <v>5538</v>
      </c>
      <c r="H4942" t="s">
        <v>6354</v>
      </c>
      <c r="I4942" t="s">
        <v>6228</v>
      </c>
      <c r="J4942" t="s">
        <v>5557</v>
      </c>
      <c r="K4942" t="s">
        <v>31</v>
      </c>
      <c r="L4942" t="s">
        <v>31</v>
      </c>
      <c r="M4942" t="s">
        <v>42</v>
      </c>
      <c r="N4942" t="s">
        <v>43</v>
      </c>
      <c r="O4942" t="s">
        <v>5558</v>
      </c>
      <c r="P4942" t="s">
        <v>1036</v>
      </c>
      <c r="Q4942" t="s">
        <v>507</v>
      </c>
      <c r="R4942" t="s">
        <v>210</v>
      </c>
      <c r="S4942" t="str">
        <f t="shared" si="73"/>
        <v>JALIRI CLAROS, SUSANA</v>
      </c>
      <c r="T4942" t="s">
        <v>52</v>
      </c>
      <c r="U4942" t="s">
        <v>48</v>
      </c>
      <c r="V4942" t="s">
        <v>49</v>
      </c>
      <c r="W4942" t="s">
        <v>20662</v>
      </c>
      <c r="X4942" s="126">
        <v>22179</v>
      </c>
      <c r="Y4942" t="s">
        <v>5559</v>
      </c>
      <c r="AB4942" t="s">
        <v>38</v>
      </c>
      <c r="AC4942" t="s">
        <v>39</v>
      </c>
      <c r="AD4942" t="s">
        <v>40</v>
      </c>
    </row>
    <row r="4943" spans="1:30" x14ac:dyDescent="0.25">
      <c r="A4943" t="s">
        <v>5560</v>
      </c>
      <c r="B4943" t="s">
        <v>441</v>
      </c>
      <c r="C4943" t="s">
        <v>28</v>
      </c>
      <c r="D4943" t="s">
        <v>29</v>
      </c>
      <c r="E4943" t="s">
        <v>368</v>
      </c>
      <c r="F4943" t="s">
        <v>5537</v>
      </c>
      <c r="G4943" t="s">
        <v>5538</v>
      </c>
      <c r="H4943" t="s">
        <v>6354</v>
      </c>
      <c r="I4943" t="s">
        <v>6228</v>
      </c>
      <c r="J4943" t="s">
        <v>5560</v>
      </c>
      <c r="K4943" t="s">
        <v>31</v>
      </c>
      <c r="L4943" t="s">
        <v>77</v>
      </c>
      <c r="M4943" t="s">
        <v>77</v>
      </c>
      <c r="N4943" t="s">
        <v>61</v>
      </c>
      <c r="O4943" t="s">
        <v>16028</v>
      </c>
      <c r="P4943" t="s">
        <v>371</v>
      </c>
      <c r="Q4943" t="s">
        <v>193</v>
      </c>
      <c r="R4943" t="s">
        <v>529</v>
      </c>
      <c r="S4943" s="189" t="s">
        <v>235</v>
      </c>
      <c r="T4943" t="s">
        <v>41</v>
      </c>
      <c r="U4943" t="s">
        <v>48</v>
      </c>
      <c r="V4943" t="s">
        <v>49</v>
      </c>
      <c r="W4943" t="s">
        <v>24478</v>
      </c>
      <c r="X4943" s="126">
        <v>26242</v>
      </c>
      <c r="Y4943" t="s">
        <v>24479</v>
      </c>
      <c r="Z4943" s="126">
        <v>44256</v>
      </c>
      <c r="AA4943" s="126">
        <v>44561</v>
      </c>
      <c r="AB4943" t="s">
        <v>38</v>
      </c>
      <c r="AC4943" t="s">
        <v>80</v>
      </c>
      <c r="AD4943" t="s">
        <v>40</v>
      </c>
    </row>
    <row r="4944" spans="1:30" x14ac:dyDescent="0.25">
      <c r="A4944" t="s">
        <v>5563</v>
      </c>
      <c r="B4944" t="s">
        <v>441</v>
      </c>
      <c r="C4944" t="s">
        <v>28</v>
      </c>
      <c r="D4944" t="s">
        <v>29</v>
      </c>
      <c r="E4944" t="s">
        <v>368</v>
      </c>
      <c r="F4944" t="s">
        <v>5537</v>
      </c>
      <c r="G4944" t="s">
        <v>5538</v>
      </c>
      <c r="H4944" t="s">
        <v>6354</v>
      </c>
      <c r="I4944" t="s">
        <v>6228</v>
      </c>
      <c r="J4944" t="s">
        <v>5563</v>
      </c>
      <c r="K4944" t="s">
        <v>90</v>
      </c>
      <c r="L4944" t="s">
        <v>91</v>
      </c>
      <c r="M4944" t="s">
        <v>92</v>
      </c>
      <c r="N4944" t="s">
        <v>61</v>
      </c>
      <c r="O4944" t="s">
        <v>16029</v>
      </c>
      <c r="P4944" t="s">
        <v>75</v>
      </c>
      <c r="Q4944" t="s">
        <v>301</v>
      </c>
      <c r="R4944" t="s">
        <v>695</v>
      </c>
      <c r="S4944" s="189" t="s">
        <v>235</v>
      </c>
      <c r="T4944" t="s">
        <v>102</v>
      </c>
      <c r="U4944" t="s">
        <v>37</v>
      </c>
      <c r="V4944" t="s">
        <v>49</v>
      </c>
      <c r="W4944" t="s">
        <v>24480</v>
      </c>
      <c r="X4944" s="126">
        <v>24098</v>
      </c>
      <c r="Y4944" t="s">
        <v>24481</v>
      </c>
      <c r="Z4944" s="126">
        <v>44197</v>
      </c>
      <c r="AA4944" s="126">
        <v>44561</v>
      </c>
      <c r="AB4944" t="s">
        <v>38</v>
      </c>
      <c r="AC4944" t="s">
        <v>95</v>
      </c>
      <c r="AD4944" t="s">
        <v>40</v>
      </c>
    </row>
    <row r="4945" spans="1:30" x14ac:dyDescent="0.25">
      <c r="A4945" t="s">
        <v>5567</v>
      </c>
      <c r="B4945" t="s">
        <v>441</v>
      </c>
      <c r="C4945" t="s">
        <v>28</v>
      </c>
      <c r="D4945" t="s">
        <v>29</v>
      </c>
      <c r="E4945" t="s">
        <v>368</v>
      </c>
      <c r="F4945" t="s">
        <v>5565</v>
      </c>
      <c r="G4945" t="s">
        <v>5566</v>
      </c>
      <c r="H4945" t="s">
        <v>6354</v>
      </c>
      <c r="I4945" t="s">
        <v>545</v>
      </c>
      <c r="J4945" t="s">
        <v>5567</v>
      </c>
      <c r="K4945" t="s">
        <v>31</v>
      </c>
      <c r="L4945" t="s">
        <v>32</v>
      </c>
      <c r="M4945" t="s">
        <v>33</v>
      </c>
      <c r="N4945" t="s">
        <v>34</v>
      </c>
      <c r="O4945" t="s">
        <v>14569</v>
      </c>
      <c r="P4945" t="s">
        <v>788</v>
      </c>
      <c r="Q4945" t="s">
        <v>76</v>
      </c>
      <c r="R4945" t="s">
        <v>363</v>
      </c>
      <c r="S4945" t="str">
        <f t="shared" si="73"/>
        <v>CHALCO CONDORI, EDGAR</v>
      </c>
      <c r="T4945" t="s">
        <v>47</v>
      </c>
      <c r="U4945" t="s">
        <v>37</v>
      </c>
      <c r="V4945" t="s">
        <v>6613</v>
      </c>
      <c r="W4945" t="s">
        <v>20663</v>
      </c>
      <c r="X4945" s="126">
        <v>27160</v>
      </c>
      <c r="Y4945" t="s">
        <v>16030</v>
      </c>
      <c r="Z4945" s="126">
        <v>43525</v>
      </c>
      <c r="AA4945" s="126">
        <v>44985</v>
      </c>
      <c r="AB4945" t="s">
        <v>38</v>
      </c>
      <c r="AC4945" t="s">
        <v>39</v>
      </c>
      <c r="AD4945" t="s">
        <v>40</v>
      </c>
    </row>
    <row r="4946" spans="1:30" x14ac:dyDescent="0.25">
      <c r="A4946" t="s">
        <v>5571</v>
      </c>
      <c r="B4946" t="s">
        <v>441</v>
      </c>
      <c r="C4946" t="s">
        <v>28</v>
      </c>
      <c r="D4946" t="s">
        <v>29</v>
      </c>
      <c r="E4946" t="s">
        <v>368</v>
      </c>
      <c r="F4946" t="s">
        <v>5565</v>
      </c>
      <c r="G4946" t="s">
        <v>5566</v>
      </c>
      <c r="H4946" t="s">
        <v>6354</v>
      </c>
      <c r="I4946" t="s">
        <v>545</v>
      </c>
      <c r="J4946" t="s">
        <v>5571</v>
      </c>
      <c r="K4946" t="s">
        <v>31</v>
      </c>
      <c r="L4946" t="s">
        <v>31</v>
      </c>
      <c r="M4946" t="s">
        <v>42</v>
      </c>
      <c r="N4946" t="s">
        <v>43</v>
      </c>
      <c r="O4946" t="s">
        <v>5572</v>
      </c>
      <c r="P4946" t="s">
        <v>294</v>
      </c>
      <c r="Q4946" t="s">
        <v>693</v>
      </c>
      <c r="R4946" t="s">
        <v>937</v>
      </c>
      <c r="S4946" t="str">
        <f t="shared" si="73"/>
        <v>FIGUEROA ARI, MAURO</v>
      </c>
      <c r="T4946" t="s">
        <v>64</v>
      </c>
      <c r="U4946" t="s">
        <v>48</v>
      </c>
      <c r="V4946" t="s">
        <v>49</v>
      </c>
      <c r="W4946" t="s">
        <v>20664</v>
      </c>
      <c r="X4946" s="126">
        <v>24476</v>
      </c>
      <c r="Y4946" t="s">
        <v>5573</v>
      </c>
      <c r="AB4946" t="s">
        <v>38</v>
      </c>
      <c r="AC4946" t="s">
        <v>39</v>
      </c>
      <c r="AD4946" t="s">
        <v>40</v>
      </c>
    </row>
    <row r="4947" spans="1:30" x14ac:dyDescent="0.25">
      <c r="A4947" t="s">
        <v>5574</v>
      </c>
      <c r="B4947" t="s">
        <v>441</v>
      </c>
      <c r="C4947" t="s">
        <v>28</v>
      </c>
      <c r="D4947" t="s">
        <v>29</v>
      </c>
      <c r="E4947" t="s">
        <v>368</v>
      </c>
      <c r="F4947" t="s">
        <v>5565</v>
      </c>
      <c r="G4947" t="s">
        <v>5566</v>
      </c>
      <c r="H4947" t="s">
        <v>6354</v>
      </c>
      <c r="I4947" t="s">
        <v>545</v>
      </c>
      <c r="J4947" t="s">
        <v>5574</v>
      </c>
      <c r="K4947" t="s">
        <v>31</v>
      </c>
      <c r="L4947" t="s">
        <v>31</v>
      </c>
      <c r="M4947" t="s">
        <v>42</v>
      </c>
      <c r="N4947" t="s">
        <v>43</v>
      </c>
      <c r="O4947" t="s">
        <v>5575</v>
      </c>
      <c r="P4947" t="s">
        <v>371</v>
      </c>
      <c r="Q4947" t="s">
        <v>76</v>
      </c>
      <c r="R4947" t="s">
        <v>263</v>
      </c>
      <c r="S4947" t="str">
        <f t="shared" si="73"/>
        <v>TURPO CONDORI, EDITH</v>
      </c>
      <c r="T4947" t="s">
        <v>59</v>
      </c>
      <c r="U4947" t="s">
        <v>48</v>
      </c>
      <c r="V4947" t="s">
        <v>49</v>
      </c>
      <c r="W4947" t="s">
        <v>20665</v>
      </c>
      <c r="X4947" s="126">
        <v>27711</v>
      </c>
      <c r="Y4947" t="s">
        <v>5576</v>
      </c>
      <c r="AB4947" t="s">
        <v>38</v>
      </c>
      <c r="AC4947" t="s">
        <v>39</v>
      </c>
      <c r="AD4947" t="s">
        <v>40</v>
      </c>
    </row>
    <row r="4948" spans="1:30" x14ac:dyDescent="0.25">
      <c r="A4948" t="s">
        <v>5577</v>
      </c>
      <c r="B4948" t="s">
        <v>441</v>
      </c>
      <c r="C4948" t="s">
        <v>28</v>
      </c>
      <c r="D4948" t="s">
        <v>29</v>
      </c>
      <c r="E4948" t="s">
        <v>368</v>
      </c>
      <c r="F4948" t="s">
        <v>5565</v>
      </c>
      <c r="G4948" t="s">
        <v>5566</v>
      </c>
      <c r="H4948" t="s">
        <v>6354</v>
      </c>
      <c r="I4948" t="s">
        <v>545</v>
      </c>
      <c r="J4948" t="s">
        <v>5577</v>
      </c>
      <c r="K4948" t="s">
        <v>31</v>
      </c>
      <c r="L4948" t="s">
        <v>31</v>
      </c>
      <c r="M4948" t="s">
        <v>42</v>
      </c>
      <c r="N4948" t="s">
        <v>43</v>
      </c>
      <c r="O4948" t="s">
        <v>14570</v>
      </c>
      <c r="P4948" t="s">
        <v>8172</v>
      </c>
      <c r="Q4948" t="s">
        <v>44</v>
      </c>
      <c r="R4948" t="s">
        <v>14571</v>
      </c>
      <c r="S4948" t="str">
        <f t="shared" si="73"/>
        <v>SANTY SERRUTO, JIMMY ANGEL</v>
      </c>
      <c r="T4948" t="s">
        <v>52</v>
      </c>
      <c r="U4948" t="s">
        <v>48</v>
      </c>
      <c r="V4948" t="s">
        <v>49</v>
      </c>
      <c r="W4948" t="s">
        <v>20666</v>
      </c>
      <c r="X4948" s="126">
        <v>26147</v>
      </c>
      <c r="Y4948" t="s">
        <v>14572</v>
      </c>
      <c r="AB4948" t="s">
        <v>38</v>
      </c>
      <c r="AC4948" t="s">
        <v>39</v>
      </c>
      <c r="AD4948" t="s">
        <v>40</v>
      </c>
    </row>
    <row r="4949" spans="1:30" x14ac:dyDescent="0.25">
      <c r="A4949" t="s">
        <v>5578</v>
      </c>
      <c r="B4949" t="s">
        <v>441</v>
      </c>
      <c r="C4949" t="s">
        <v>28</v>
      </c>
      <c r="D4949" t="s">
        <v>29</v>
      </c>
      <c r="E4949" t="s">
        <v>368</v>
      </c>
      <c r="F4949" t="s">
        <v>5565</v>
      </c>
      <c r="G4949" t="s">
        <v>5566</v>
      </c>
      <c r="H4949" t="s">
        <v>6354</v>
      </c>
      <c r="I4949" t="s">
        <v>545</v>
      </c>
      <c r="J4949" t="s">
        <v>5578</v>
      </c>
      <c r="K4949" t="s">
        <v>31</v>
      </c>
      <c r="L4949" t="s">
        <v>31</v>
      </c>
      <c r="M4949" t="s">
        <v>42</v>
      </c>
      <c r="N4949" t="s">
        <v>43</v>
      </c>
      <c r="O4949" t="s">
        <v>5579</v>
      </c>
      <c r="P4949" t="s">
        <v>1021</v>
      </c>
      <c r="Q4949" t="s">
        <v>193</v>
      </c>
      <c r="R4949" t="s">
        <v>5580</v>
      </c>
      <c r="S4949" t="str">
        <f t="shared" si="73"/>
        <v>ZAIRA APAZA, ABAD SAMUEL</v>
      </c>
      <c r="T4949" t="s">
        <v>52</v>
      </c>
      <c r="U4949" t="s">
        <v>48</v>
      </c>
      <c r="V4949" t="s">
        <v>49</v>
      </c>
      <c r="W4949" t="s">
        <v>20667</v>
      </c>
      <c r="X4949" s="126">
        <v>22878</v>
      </c>
      <c r="Y4949" t="s">
        <v>5581</v>
      </c>
      <c r="AB4949" t="s">
        <v>38</v>
      </c>
      <c r="AC4949" t="s">
        <v>39</v>
      </c>
      <c r="AD4949" t="s">
        <v>40</v>
      </c>
    </row>
    <row r="4950" spans="1:30" x14ac:dyDescent="0.25">
      <c r="A4950" t="s">
        <v>5582</v>
      </c>
      <c r="B4950" t="s">
        <v>441</v>
      </c>
      <c r="C4950" t="s">
        <v>28</v>
      </c>
      <c r="D4950" t="s">
        <v>29</v>
      </c>
      <c r="E4950" t="s">
        <v>368</v>
      </c>
      <c r="F4950" t="s">
        <v>5565</v>
      </c>
      <c r="G4950" t="s">
        <v>5566</v>
      </c>
      <c r="H4950" t="s">
        <v>6354</v>
      </c>
      <c r="I4950" t="s">
        <v>545</v>
      </c>
      <c r="J4950" t="s">
        <v>5582</v>
      </c>
      <c r="K4950" t="s">
        <v>31</v>
      </c>
      <c r="L4950" t="s">
        <v>31</v>
      </c>
      <c r="M4950" t="s">
        <v>42</v>
      </c>
      <c r="N4950" t="s">
        <v>43</v>
      </c>
      <c r="O4950" t="s">
        <v>53</v>
      </c>
      <c r="P4950" t="s">
        <v>169</v>
      </c>
      <c r="Q4950" t="s">
        <v>138</v>
      </c>
      <c r="R4950" t="s">
        <v>787</v>
      </c>
      <c r="S4950" t="str">
        <f t="shared" si="73"/>
        <v>MORALES GONZALES, JUAN FELIX</v>
      </c>
      <c r="T4950" t="s">
        <v>47</v>
      </c>
      <c r="U4950" t="s">
        <v>48</v>
      </c>
      <c r="V4950" t="s">
        <v>49</v>
      </c>
      <c r="W4950" t="s">
        <v>20668</v>
      </c>
      <c r="X4950" s="126">
        <v>22008</v>
      </c>
      <c r="Y4950" t="s">
        <v>5583</v>
      </c>
      <c r="AB4950" t="s">
        <v>38</v>
      </c>
      <c r="AC4950" t="s">
        <v>39</v>
      </c>
      <c r="AD4950" t="s">
        <v>40</v>
      </c>
    </row>
    <row r="4951" spans="1:30" x14ac:dyDescent="0.25">
      <c r="A4951" t="s">
        <v>5584</v>
      </c>
      <c r="B4951" t="s">
        <v>441</v>
      </c>
      <c r="C4951" t="s">
        <v>28</v>
      </c>
      <c r="D4951" t="s">
        <v>29</v>
      </c>
      <c r="E4951" t="s">
        <v>368</v>
      </c>
      <c r="F4951" t="s">
        <v>5565</v>
      </c>
      <c r="G4951" t="s">
        <v>5566</v>
      </c>
      <c r="H4951" t="s">
        <v>6354</v>
      </c>
      <c r="I4951" t="s">
        <v>545</v>
      </c>
      <c r="J4951" t="s">
        <v>5584</v>
      </c>
      <c r="K4951" t="s">
        <v>31</v>
      </c>
      <c r="L4951" t="s">
        <v>31</v>
      </c>
      <c r="M4951" t="s">
        <v>42</v>
      </c>
      <c r="N4951" t="s">
        <v>43</v>
      </c>
      <c r="O4951" t="s">
        <v>5585</v>
      </c>
      <c r="P4951" t="s">
        <v>106</v>
      </c>
      <c r="Q4951" t="s">
        <v>383</v>
      </c>
      <c r="R4951" t="s">
        <v>408</v>
      </c>
      <c r="S4951" t="str">
        <f t="shared" si="73"/>
        <v>MAMANI HUMPIRI, FELIX</v>
      </c>
      <c r="T4951" t="s">
        <v>52</v>
      </c>
      <c r="U4951" t="s">
        <v>48</v>
      </c>
      <c r="V4951" t="s">
        <v>49</v>
      </c>
      <c r="W4951" t="s">
        <v>20669</v>
      </c>
      <c r="X4951" s="126">
        <v>20882</v>
      </c>
      <c r="Y4951" t="s">
        <v>3581</v>
      </c>
      <c r="AB4951" t="s">
        <v>38</v>
      </c>
      <c r="AC4951" t="s">
        <v>39</v>
      </c>
      <c r="AD4951" t="s">
        <v>40</v>
      </c>
    </row>
    <row r="4952" spans="1:30" x14ac:dyDescent="0.25">
      <c r="A4952" t="s">
        <v>5587</v>
      </c>
      <c r="B4952" t="s">
        <v>441</v>
      </c>
      <c r="C4952" t="s">
        <v>28</v>
      </c>
      <c r="D4952" t="s">
        <v>29</v>
      </c>
      <c r="E4952" t="s">
        <v>368</v>
      </c>
      <c r="F4952" t="s">
        <v>5565</v>
      </c>
      <c r="G4952" t="s">
        <v>5566</v>
      </c>
      <c r="H4952" t="s">
        <v>6354</v>
      </c>
      <c r="I4952" t="s">
        <v>545</v>
      </c>
      <c r="J4952" t="s">
        <v>5587</v>
      </c>
      <c r="K4952" t="s">
        <v>31</v>
      </c>
      <c r="L4952" t="s">
        <v>31</v>
      </c>
      <c r="M4952" t="s">
        <v>42</v>
      </c>
      <c r="N4952" t="s">
        <v>43</v>
      </c>
      <c r="O4952" t="s">
        <v>5588</v>
      </c>
      <c r="P4952" t="s">
        <v>126</v>
      </c>
      <c r="Q4952" t="s">
        <v>286</v>
      </c>
      <c r="R4952" t="s">
        <v>903</v>
      </c>
      <c r="S4952" t="str">
        <f t="shared" si="73"/>
        <v>FLORES CHAMBILLA, ALFREDO</v>
      </c>
      <c r="T4952" t="s">
        <v>64</v>
      </c>
      <c r="U4952" t="s">
        <v>48</v>
      </c>
      <c r="V4952" t="s">
        <v>49</v>
      </c>
      <c r="W4952" t="s">
        <v>20670</v>
      </c>
      <c r="X4952" s="126">
        <v>21038</v>
      </c>
      <c r="Y4952" t="s">
        <v>4151</v>
      </c>
      <c r="AB4952" t="s">
        <v>38</v>
      </c>
      <c r="AC4952" t="s">
        <v>39</v>
      </c>
      <c r="AD4952" t="s">
        <v>40</v>
      </c>
    </row>
    <row r="4953" spans="1:30" x14ac:dyDescent="0.25">
      <c r="A4953" t="s">
        <v>5589</v>
      </c>
      <c r="B4953" t="s">
        <v>441</v>
      </c>
      <c r="C4953" t="s">
        <v>28</v>
      </c>
      <c r="D4953" t="s">
        <v>29</v>
      </c>
      <c r="E4953" t="s">
        <v>368</v>
      </c>
      <c r="F4953" t="s">
        <v>5565</v>
      </c>
      <c r="G4953" t="s">
        <v>5566</v>
      </c>
      <c r="H4953" t="s">
        <v>6354</v>
      </c>
      <c r="I4953" t="s">
        <v>545</v>
      </c>
      <c r="J4953" t="s">
        <v>5589</v>
      </c>
      <c r="K4953" t="s">
        <v>31</v>
      </c>
      <c r="L4953" t="s">
        <v>31</v>
      </c>
      <c r="M4953" t="s">
        <v>9423</v>
      </c>
      <c r="N4953" t="s">
        <v>61</v>
      </c>
      <c r="O4953" t="s">
        <v>20671</v>
      </c>
      <c r="P4953" t="s">
        <v>105</v>
      </c>
      <c r="Q4953" t="s">
        <v>22850</v>
      </c>
      <c r="R4953" t="s">
        <v>650</v>
      </c>
      <c r="S4953" s="189" t="s">
        <v>235</v>
      </c>
      <c r="T4953" t="s">
        <v>64</v>
      </c>
      <c r="U4953" t="s">
        <v>48</v>
      </c>
      <c r="V4953" t="s">
        <v>49</v>
      </c>
      <c r="W4953" t="s">
        <v>22851</v>
      </c>
      <c r="X4953" s="126">
        <v>29203</v>
      </c>
      <c r="Y4953" t="s">
        <v>22852</v>
      </c>
      <c r="Z4953" s="126">
        <v>44256</v>
      </c>
      <c r="AA4953" s="126">
        <v>44561</v>
      </c>
      <c r="AB4953" t="s">
        <v>38</v>
      </c>
      <c r="AC4953" t="s">
        <v>6628</v>
      </c>
      <c r="AD4953" t="s">
        <v>40</v>
      </c>
    </row>
    <row r="4954" spans="1:30" x14ac:dyDescent="0.25">
      <c r="A4954" t="s">
        <v>5591</v>
      </c>
      <c r="B4954" t="s">
        <v>441</v>
      </c>
      <c r="C4954" t="s">
        <v>28</v>
      </c>
      <c r="D4954" t="s">
        <v>29</v>
      </c>
      <c r="E4954" t="s">
        <v>368</v>
      </c>
      <c r="F4954" t="s">
        <v>5565</v>
      </c>
      <c r="G4954" t="s">
        <v>5566</v>
      </c>
      <c r="H4954" t="s">
        <v>6354</v>
      </c>
      <c r="I4954" t="s">
        <v>545</v>
      </c>
      <c r="J4954" t="s">
        <v>5591</v>
      </c>
      <c r="K4954" t="s">
        <v>31</v>
      </c>
      <c r="L4954" t="s">
        <v>77</v>
      </c>
      <c r="M4954" t="s">
        <v>77</v>
      </c>
      <c r="N4954" t="s">
        <v>43</v>
      </c>
      <c r="O4954" t="s">
        <v>53</v>
      </c>
      <c r="P4954" t="s">
        <v>748</v>
      </c>
      <c r="Q4954" t="s">
        <v>240</v>
      </c>
      <c r="R4954" t="s">
        <v>1000</v>
      </c>
      <c r="S4954" t="str">
        <f t="shared" si="73"/>
        <v>PEÑALOZA MORENO, MARCIAL</v>
      </c>
      <c r="T4954" t="s">
        <v>41</v>
      </c>
      <c r="U4954" t="s">
        <v>48</v>
      </c>
      <c r="V4954" t="s">
        <v>49</v>
      </c>
      <c r="W4954" t="s">
        <v>20672</v>
      </c>
      <c r="X4954" s="126">
        <v>20869</v>
      </c>
      <c r="Y4954" t="s">
        <v>5592</v>
      </c>
      <c r="AB4954" t="s">
        <v>38</v>
      </c>
      <c r="AC4954" t="s">
        <v>80</v>
      </c>
      <c r="AD4954" t="s">
        <v>40</v>
      </c>
    </row>
    <row r="4955" spans="1:30" x14ac:dyDescent="0.25">
      <c r="A4955" t="s">
        <v>5593</v>
      </c>
      <c r="B4955" t="s">
        <v>441</v>
      </c>
      <c r="C4955" t="s">
        <v>28</v>
      </c>
      <c r="D4955" t="s">
        <v>29</v>
      </c>
      <c r="E4955" t="s">
        <v>368</v>
      </c>
      <c r="F4955" t="s">
        <v>5565</v>
      </c>
      <c r="G4955" t="s">
        <v>5566</v>
      </c>
      <c r="H4955" t="s">
        <v>6354</v>
      </c>
      <c r="I4955" t="s">
        <v>545</v>
      </c>
      <c r="J4955" t="s">
        <v>5593</v>
      </c>
      <c r="K4955" t="s">
        <v>90</v>
      </c>
      <c r="L4955" t="s">
        <v>91</v>
      </c>
      <c r="M4955" t="s">
        <v>96</v>
      </c>
      <c r="N4955" t="s">
        <v>43</v>
      </c>
      <c r="O4955" t="s">
        <v>5594</v>
      </c>
      <c r="P4955" t="s">
        <v>2429</v>
      </c>
      <c r="Q4955" t="s">
        <v>106</v>
      </c>
      <c r="R4955" t="s">
        <v>617</v>
      </c>
      <c r="S4955" t="str">
        <f t="shared" si="73"/>
        <v>CALANCHO MAMANI, ELSA</v>
      </c>
      <c r="T4955" t="s">
        <v>94</v>
      </c>
      <c r="U4955" t="s">
        <v>37</v>
      </c>
      <c r="V4955" t="s">
        <v>49</v>
      </c>
      <c r="W4955" t="s">
        <v>20673</v>
      </c>
      <c r="X4955" s="126">
        <v>22629</v>
      </c>
      <c r="Y4955" t="s">
        <v>5595</v>
      </c>
      <c r="AB4955" t="s">
        <v>38</v>
      </c>
      <c r="AC4955" t="s">
        <v>95</v>
      </c>
      <c r="AD4955" t="s">
        <v>40</v>
      </c>
    </row>
    <row r="4956" spans="1:30" x14ac:dyDescent="0.25">
      <c r="A4956" t="s">
        <v>5598</v>
      </c>
      <c r="B4956" t="s">
        <v>441</v>
      </c>
      <c r="C4956" t="s">
        <v>28</v>
      </c>
      <c r="D4956" t="s">
        <v>233</v>
      </c>
      <c r="E4956" t="s">
        <v>234</v>
      </c>
      <c r="F4956" t="s">
        <v>5596</v>
      </c>
      <c r="G4956" t="s">
        <v>5597</v>
      </c>
      <c r="H4956" t="s">
        <v>6354</v>
      </c>
      <c r="I4956" t="s">
        <v>6138</v>
      </c>
      <c r="J4956" t="s">
        <v>5598</v>
      </c>
      <c r="K4956" t="s">
        <v>31</v>
      </c>
      <c r="L4956" t="s">
        <v>31</v>
      </c>
      <c r="M4956" t="s">
        <v>42</v>
      </c>
      <c r="N4956" t="s">
        <v>43</v>
      </c>
      <c r="O4956" t="s">
        <v>16031</v>
      </c>
      <c r="P4956" t="s">
        <v>715</v>
      </c>
      <c r="Q4956" t="s">
        <v>75</v>
      </c>
      <c r="R4956" t="s">
        <v>20676</v>
      </c>
      <c r="S4956" t="str">
        <f t="shared" si="73"/>
        <v>BLANCO QUISPE, YOBED JESUS</v>
      </c>
      <c r="T4956" t="s">
        <v>52</v>
      </c>
      <c r="U4956" t="s">
        <v>48</v>
      </c>
      <c r="V4956" t="s">
        <v>49</v>
      </c>
      <c r="W4956" t="s">
        <v>20674</v>
      </c>
      <c r="X4956" s="126">
        <v>26697</v>
      </c>
      <c r="Y4956" t="s">
        <v>20675</v>
      </c>
      <c r="Z4956" s="126">
        <v>44256</v>
      </c>
      <c r="AB4956" t="s">
        <v>38</v>
      </c>
      <c r="AC4956" t="s">
        <v>39</v>
      </c>
      <c r="AD4956" t="s">
        <v>40</v>
      </c>
    </row>
    <row r="4957" spans="1:30" x14ac:dyDescent="0.25">
      <c r="A4957" t="s">
        <v>5605</v>
      </c>
      <c r="B4957" t="s">
        <v>451</v>
      </c>
      <c r="C4957" t="s">
        <v>28</v>
      </c>
      <c r="D4957" t="s">
        <v>29</v>
      </c>
      <c r="E4957" t="s">
        <v>452</v>
      </c>
      <c r="F4957" t="s">
        <v>5602</v>
      </c>
      <c r="G4957" t="s">
        <v>5603</v>
      </c>
      <c r="H4957" t="s">
        <v>6354</v>
      </c>
      <c r="I4957" t="s">
        <v>5604</v>
      </c>
      <c r="J4957" t="s">
        <v>5605</v>
      </c>
      <c r="K4957" t="s">
        <v>31</v>
      </c>
      <c r="L4957" t="s">
        <v>32</v>
      </c>
      <c r="M4957" t="s">
        <v>33</v>
      </c>
      <c r="N4957" t="s">
        <v>699</v>
      </c>
      <c r="O4957" t="s">
        <v>5606</v>
      </c>
      <c r="P4957" t="s">
        <v>243</v>
      </c>
      <c r="Q4957" t="s">
        <v>298</v>
      </c>
      <c r="R4957" t="s">
        <v>936</v>
      </c>
      <c r="S4957" t="str">
        <f t="shared" si="73"/>
        <v>VALERIANO AGUILAR, MIGUEL ARCANGEL</v>
      </c>
      <c r="T4957" t="s">
        <v>59</v>
      </c>
      <c r="U4957" t="s">
        <v>37</v>
      </c>
      <c r="V4957" t="s">
        <v>49</v>
      </c>
      <c r="W4957" t="s">
        <v>19949</v>
      </c>
      <c r="X4957" s="126">
        <v>22774</v>
      </c>
      <c r="Y4957" t="s">
        <v>3957</v>
      </c>
      <c r="Z4957" s="126">
        <v>44197</v>
      </c>
      <c r="AA4957" s="126">
        <v>44561</v>
      </c>
      <c r="AB4957" t="s">
        <v>38</v>
      </c>
      <c r="AC4957" t="s">
        <v>39</v>
      </c>
      <c r="AD4957" t="s">
        <v>40</v>
      </c>
    </row>
    <row r="4958" spans="1:30" x14ac:dyDescent="0.25">
      <c r="A4958" t="s">
        <v>5607</v>
      </c>
      <c r="B4958" t="s">
        <v>451</v>
      </c>
      <c r="C4958" t="s">
        <v>28</v>
      </c>
      <c r="D4958" t="s">
        <v>29</v>
      </c>
      <c r="E4958" t="s">
        <v>452</v>
      </c>
      <c r="F4958" t="s">
        <v>5602</v>
      </c>
      <c r="G4958" t="s">
        <v>5603</v>
      </c>
      <c r="H4958" t="s">
        <v>6354</v>
      </c>
      <c r="I4958" t="s">
        <v>5604</v>
      </c>
      <c r="J4958" t="s">
        <v>5607</v>
      </c>
      <c r="K4958" t="s">
        <v>31</v>
      </c>
      <c r="L4958" t="s">
        <v>31</v>
      </c>
      <c r="M4958" t="s">
        <v>42</v>
      </c>
      <c r="N4958" t="s">
        <v>43</v>
      </c>
      <c r="O4958" t="s">
        <v>5608</v>
      </c>
      <c r="P4958" t="s">
        <v>571</v>
      </c>
      <c r="Q4958" t="s">
        <v>106</v>
      </c>
      <c r="R4958" t="s">
        <v>583</v>
      </c>
      <c r="S4958" t="str">
        <f t="shared" si="73"/>
        <v>MARIN MAMANI, OLGA</v>
      </c>
      <c r="T4958" t="s">
        <v>52</v>
      </c>
      <c r="U4958" t="s">
        <v>48</v>
      </c>
      <c r="V4958" t="s">
        <v>49</v>
      </c>
      <c r="W4958" t="s">
        <v>20677</v>
      </c>
      <c r="X4958" s="126">
        <v>27461</v>
      </c>
      <c r="Y4958" t="s">
        <v>5609</v>
      </c>
      <c r="AB4958" t="s">
        <v>38</v>
      </c>
      <c r="AC4958" t="s">
        <v>39</v>
      </c>
      <c r="AD4958" t="s">
        <v>40</v>
      </c>
    </row>
    <row r="4959" spans="1:30" x14ac:dyDescent="0.25">
      <c r="A4959" t="s">
        <v>5610</v>
      </c>
      <c r="B4959" t="s">
        <v>451</v>
      </c>
      <c r="C4959" t="s">
        <v>28</v>
      </c>
      <c r="D4959" t="s">
        <v>29</v>
      </c>
      <c r="E4959" t="s">
        <v>452</v>
      </c>
      <c r="F4959" t="s">
        <v>5602</v>
      </c>
      <c r="G4959" t="s">
        <v>5603</v>
      </c>
      <c r="H4959" t="s">
        <v>6354</v>
      </c>
      <c r="I4959" t="s">
        <v>5604</v>
      </c>
      <c r="J4959" t="s">
        <v>5610</v>
      </c>
      <c r="K4959" t="s">
        <v>31</v>
      </c>
      <c r="L4959" t="s">
        <v>31</v>
      </c>
      <c r="M4959" t="s">
        <v>42</v>
      </c>
      <c r="N4959" t="s">
        <v>43</v>
      </c>
      <c r="O4959" t="s">
        <v>5611</v>
      </c>
      <c r="P4959" t="s">
        <v>728</v>
      </c>
      <c r="Q4959" t="s">
        <v>75</v>
      </c>
      <c r="R4959" t="s">
        <v>702</v>
      </c>
      <c r="S4959" t="str">
        <f t="shared" si="73"/>
        <v>LEON QUISPE, JUAN</v>
      </c>
      <c r="T4959" t="s">
        <v>64</v>
      </c>
      <c r="U4959" t="s">
        <v>48</v>
      </c>
      <c r="V4959" t="s">
        <v>49</v>
      </c>
      <c r="W4959" t="s">
        <v>20678</v>
      </c>
      <c r="X4959" s="126">
        <v>28749</v>
      </c>
      <c r="Y4959" t="s">
        <v>4333</v>
      </c>
      <c r="AB4959" t="s">
        <v>38</v>
      </c>
      <c r="AC4959" t="s">
        <v>39</v>
      </c>
      <c r="AD4959" t="s">
        <v>40</v>
      </c>
    </row>
    <row r="4960" spans="1:30" x14ac:dyDescent="0.25">
      <c r="A4960" t="s">
        <v>5612</v>
      </c>
      <c r="B4960" t="s">
        <v>451</v>
      </c>
      <c r="C4960" t="s">
        <v>28</v>
      </c>
      <c r="D4960" t="s">
        <v>29</v>
      </c>
      <c r="E4960" t="s">
        <v>452</v>
      </c>
      <c r="F4960" t="s">
        <v>5602</v>
      </c>
      <c r="G4960" t="s">
        <v>5603</v>
      </c>
      <c r="H4960" t="s">
        <v>6354</v>
      </c>
      <c r="I4960" t="s">
        <v>5604</v>
      </c>
      <c r="J4960" t="s">
        <v>5612</v>
      </c>
      <c r="K4960" t="s">
        <v>31</v>
      </c>
      <c r="L4960" t="s">
        <v>31</v>
      </c>
      <c r="M4960" t="s">
        <v>42</v>
      </c>
      <c r="N4960" t="s">
        <v>43</v>
      </c>
      <c r="O4960" t="s">
        <v>5613</v>
      </c>
      <c r="P4960" t="s">
        <v>476</v>
      </c>
      <c r="Q4960" t="s">
        <v>58</v>
      </c>
      <c r="R4960" t="s">
        <v>5614</v>
      </c>
      <c r="S4960" t="str">
        <f t="shared" si="73"/>
        <v>CHINO VILCA, PEDRO SOCRATES</v>
      </c>
      <c r="T4960" t="s">
        <v>47</v>
      </c>
      <c r="U4960" t="s">
        <v>48</v>
      </c>
      <c r="V4960" t="s">
        <v>49</v>
      </c>
      <c r="W4960" t="s">
        <v>20679</v>
      </c>
      <c r="X4960" s="126">
        <v>27878</v>
      </c>
      <c r="Y4960" t="s">
        <v>5615</v>
      </c>
      <c r="AB4960" t="s">
        <v>38</v>
      </c>
      <c r="AC4960" t="s">
        <v>39</v>
      </c>
      <c r="AD4960" t="s">
        <v>40</v>
      </c>
    </row>
    <row r="4961" spans="1:30" x14ac:dyDescent="0.25">
      <c r="A4961" t="s">
        <v>5616</v>
      </c>
      <c r="B4961" t="s">
        <v>451</v>
      </c>
      <c r="C4961" t="s">
        <v>28</v>
      </c>
      <c r="D4961" t="s">
        <v>29</v>
      </c>
      <c r="E4961" t="s">
        <v>452</v>
      </c>
      <c r="F4961" t="s">
        <v>5602</v>
      </c>
      <c r="G4961" t="s">
        <v>5603</v>
      </c>
      <c r="H4961" t="s">
        <v>6354</v>
      </c>
      <c r="I4961" t="s">
        <v>5604</v>
      </c>
      <c r="J4961" t="s">
        <v>5616</v>
      </c>
      <c r="K4961" t="s">
        <v>31</v>
      </c>
      <c r="L4961" t="s">
        <v>31</v>
      </c>
      <c r="M4961" t="s">
        <v>42</v>
      </c>
      <c r="N4961" t="s">
        <v>43</v>
      </c>
      <c r="O4961" t="s">
        <v>5617</v>
      </c>
      <c r="P4961" t="s">
        <v>644</v>
      </c>
      <c r="Q4961" t="s">
        <v>67</v>
      </c>
      <c r="R4961" t="s">
        <v>466</v>
      </c>
      <c r="S4961" t="str">
        <f t="shared" si="73"/>
        <v>CATARI CHOQUE, MARGARITA</v>
      </c>
      <c r="T4961" t="s">
        <v>52</v>
      </c>
      <c r="U4961" t="s">
        <v>48</v>
      </c>
      <c r="V4961" t="s">
        <v>49</v>
      </c>
      <c r="W4961" t="s">
        <v>20680</v>
      </c>
      <c r="X4961" s="126">
        <v>28005</v>
      </c>
      <c r="Y4961" t="s">
        <v>5618</v>
      </c>
      <c r="AB4961" t="s">
        <v>38</v>
      </c>
      <c r="AC4961" t="s">
        <v>39</v>
      </c>
      <c r="AD4961" t="s">
        <v>40</v>
      </c>
    </row>
    <row r="4962" spans="1:30" x14ac:dyDescent="0.25">
      <c r="A4962" t="s">
        <v>5619</v>
      </c>
      <c r="B4962" t="s">
        <v>451</v>
      </c>
      <c r="C4962" t="s">
        <v>28</v>
      </c>
      <c r="D4962" t="s">
        <v>29</v>
      </c>
      <c r="E4962" t="s">
        <v>452</v>
      </c>
      <c r="F4962" t="s">
        <v>5602</v>
      </c>
      <c r="G4962" t="s">
        <v>5603</v>
      </c>
      <c r="H4962" t="s">
        <v>6354</v>
      </c>
      <c r="I4962" t="s">
        <v>5604</v>
      </c>
      <c r="J4962" t="s">
        <v>5619</v>
      </c>
      <c r="K4962" t="s">
        <v>31</v>
      </c>
      <c r="L4962" t="s">
        <v>31</v>
      </c>
      <c r="M4962" t="s">
        <v>42</v>
      </c>
      <c r="N4962" t="s">
        <v>43</v>
      </c>
      <c r="O4962" t="s">
        <v>5620</v>
      </c>
      <c r="P4962" t="s">
        <v>1016</v>
      </c>
      <c r="Q4962" t="s">
        <v>81</v>
      </c>
      <c r="R4962" t="s">
        <v>5621</v>
      </c>
      <c r="S4962" t="str">
        <f t="shared" si="73"/>
        <v>CAÑAPATAÑA LARICO, JAIME ROLANDO</v>
      </c>
      <c r="T4962" t="s">
        <v>47</v>
      </c>
      <c r="U4962" t="s">
        <v>48</v>
      </c>
      <c r="V4962" t="s">
        <v>49</v>
      </c>
      <c r="W4962" t="s">
        <v>20681</v>
      </c>
      <c r="X4962" s="126">
        <v>27599</v>
      </c>
      <c r="Y4962" t="s">
        <v>5622</v>
      </c>
      <c r="AB4962" t="s">
        <v>38</v>
      </c>
      <c r="AC4962" t="s">
        <v>39</v>
      </c>
      <c r="AD4962" t="s">
        <v>40</v>
      </c>
    </row>
    <row r="4963" spans="1:30" x14ac:dyDescent="0.25">
      <c r="A4963" t="s">
        <v>5623</v>
      </c>
      <c r="B4963" t="s">
        <v>451</v>
      </c>
      <c r="C4963" t="s">
        <v>28</v>
      </c>
      <c r="D4963" t="s">
        <v>29</v>
      </c>
      <c r="E4963" t="s">
        <v>452</v>
      </c>
      <c r="F4963" t="s">
        <v>5602</v>
      </c>
      <c r="G4963" t="s">
        <v>5603</v>
      </c>
      <c r="H4963" t="s">
        <v>6354</v>
      </c>
      <c r="I4963" t="s">
        <v>5604</v>
      </c>
      <c r="J4963" t="s">
        <v>5623</v>
      </c>
      <c r="K4963" t="s">
        <v>31</v>
      </c>
      <c r="L4963" t="s">
        <v>31</v>
      </c>
      <c r="M4963" t="s">
        <v>42</v>
      </c>
      <c r="N4963" t="s">
        <v>43</v>
      </c>
      <c r="O4963" t="s">
        <v>5624</v>
      </c>
      <c r="P4963" t="s">
        <v>1717</v>
      </c>
      <c r="Q4963" t="s">
        <v>60</v>
      </c>
      <c r="R4963" t="s">
        <v>5625</v>
      </c>
      <c r="S4963" t="str">
        <f t="shared" si="73"/>
        <v>CALLATA GALLEGOS, HUGO GROVER</v>
      </c>
      <c r="T4963" t="s">
        <v>47</v>
      </c>
      <c r="U4963" t="s">
        <v>48</v>
      </c>
      <c r="V4963" t="s">
        <v>49</v>
      </c>
      <c r="W4963" t="s">
        <v>20682</v>
      </c>
      <c r="X4963" s="126">
        <v>28670</v>
      </c>
      <c r="Y4963" t="s">
        <v>5626</v>
      </c>
      <c r="AB4963" t="s">
        <v>38</v>
      </c>
      <c r="AC4963" t="s">
        <v>39</v>
      </c>
      <c r="AD4963" t="s">
        <v>40</v>
      </c>
    </row>
    <row r="4964" spans="1:30" x14ac:dyDescent="0.25">
      <c r="A4964" t="s">
        <v>5627</v>
      </c>
      <c r="B4964" t="s">
        <v>451</v>
      </c>
      <c r="C4964" t="s">
        <v>28</v>
      </c>
      <c r="D4964" t="s">
        <v>29</v>
      </c>
      <c r="E4964" t="s">
        <v>452</v>
      </c>
      <c r="F4964" t="s">
        <v>5602</v>
      </c>
      <c r="G4964" t="s">
        <v>5603</v>
      </c>
      <c r="H4964" t="s">
        <v>6354</v>
      </c>
      <c r="I4964" t="s">
        <v>5604</v>
      </c>
      <c r="J4964" t="s">
        <v>5627</v>
      </c>
      <c r="K4964" t="s">
        <v>31</v>
      </c>
      <c r="L4964" t="s">
        <v>31</v>
      </c>
      <c r="M4964" t="s">
        <v>42</v>
      </c>
      <c r="N4964" t="s">
        <v>43</v>
      </c>
      <c r="O4964" t="s">
        <v>5628</v>
      </c>
      <c r="P4964" t="s">
        <v>391</v>
      </c>
      <c r="Q4964" t="s">
        <v>943</v>
      </c>
      <c r="R4964" t="s">
        <v>779</v>
      </c>
      <c r="S4964" t="str">
        <f t="shared" si="73"/>
        <v>LLANO PILCOMAMANI, NICOLAS</v>
      </c>
      <c r="T4964" t="s">
        <v>64</v>
      </c>
      <c r="U4964" t="s">
        <v>48</v>
      </c>
      <c r="V4964" t="s">
        <v>49</v>
      </c>
      <c r="W4964" t="s">
        <v>20683</v>
      </c>
      <c r="X4964" s="126">
        <v>25589</v>
      </c>
      <c r="Y4964" t="s">
        <v>5629</v>
      </c>
      <c r="AB4964" t="s">
        <v>38</v>
      </c>
      <c r="AC4964" t="s">
        <v>39</v>
      </c>
      <c r="AD4964" t="s">
        <v>40</v>
      </c>
    </row>
    <row r="4965" spans="1:30" x14ac:dyDescent="0.25">
      <c r="A4965" t="s">
        <v>6533</v>
      </c>
      <c r="B4965" t="s">
        <v>451</v>
      </c>
      <c r="C4965" t="s">
        <v>28</v>
      </c>
      <c r="D4965" t="s">
        <v>29</v>
      </c>
      <c r="E4965" t="s">
        <v>452</v>
      </c>
      <c r="F4965" t="s">
        <v>5602</v>
      </c>
      <c r="G4965" t="s">
        <v>5603</v>
      </c>
      <c r="H4965" t="s">
        <v>6354</v>
      </c>
      <c r="I4965" t="s">
        <v>5604</v>
      </c>
      <c r="J4965" t="s">
        <v>6533</v>
      </c>
      <c r="K4965" t="s">
        <v>31</v>
      </c>
      <c r="L4965" t="s">
        <v>77</v>
      </c>
      <c r="M4965" t="s">
        <v>77</v>
      </c>
      <c r="N4965" t="s">
        <v>61</v>
      </c>
      <c r="O4965" t="s">
        <v>6534</v>
      </c>
      <c r="P4965" t="s">
        <v>238</v>
      </c>
      <c r="Q4965" t="s">
        <v>438</v>
      </c>
      <c r="R4965" t="s">
        <v>24482</v>
      </c>
      <c r="S4965" s="189" t="s">
        <v>235</v>
      </c>
      <c r="T4965" t="s">
        <v>41</v>
      </c>
      <c r="U4965" t="s">
        <v>48</v>
      </c>
      <c r="V4965" t="s">
        <v>49</v>
      </c>
      <c r="W4965" t="s">
        <v>24483</v>
      </c>
      <c r="X4965" s="126">
        <v>29536</v>
      </c>
      <c r="Y4965" t="s">
        <v>24484</v>
      </c>
      <c r="Z4965" s="126">
        <v>44281</v>
      </c>
      <c r="AA4965" s="126">
        <v>44561</v>
      </c>
      <c r="AB4965" t="s">
        <v>38</v>
      </c>
      <c r="AC4965" t="s">
        <v>80</v>
      </c>
      <c r="AD4965" t="s">
        <v>40</v>
      </c>
    </row>
    <row r="4966" spans="1:30" x14ac:dyDescent="0.25">
      <c r="A4966" t="s">
        <v>5632</v>
      </c>
      <c r="B4966" t="s">
        <v>425</v>
      </c>
      <c r="C4966" t="s">
        <v>28</v>
      </c>
      <c r="D4966" t="s">
        <v>29</v>
      </c>
      <c r="E4966" t="s">
        <v>430</v>
      </c>
      <c r="F4966" t="s">
        <v>5630</v>
      </c>
      <c r="G4966" t="s">
        <v>5631</v>
      </c>
      <c r="H4966" t="s">
        <v>6354</v>
      </c>
      <c r="I4966" t="s">
        <v>694</v>
      </c>
      <c r="J4966" t="s">
        <v>5632</v>
      </c>
      <c r="K4966" t="s">
        <v>31</v>
      </c>
      <c r="L4966" t="s">
        <v>32</v>
      </c>
      <c r="M4966" t="s">
        <v>33</v>
      </c>
      <c r="N4966" t="s">
        <v>34</v>
      </c>
      <c r="O4966" t="s">
        <v>5633</v>
      </c>
      <c r="P4966" t="s">
        <v>193</v>
      </c>
      <c r="Q4966" t="s">
        <v>106</v>
      </c>
      <c r="R4966" t="s">
        <v>4110</v>
      </c>
      <c r="S4966" t="str">
        <f t="shared" si="73"/>
        <v>APAZA MAMANI, JAIME VICTOR</v>
      </c>
      <c r="T4966" t="s">
        <v>316</v>
      </c>
      <c r="U4966" t="s">
        <v>37</v>
      </c>
      <c r="V4966" t="s">
        <v>162</v>
      </c>
      <c r="W4966" t="s">
        <v>20684</v>
      </c>
      <c r="X4966" s="126">
        <v>24694</v>
      </c>
      <c r="Y4966" t="s">
        <v>5634</v>
      </c>
      <c r="Z4966" s="126">
        <v>44240</v>
      </c>
      <c r="AB4966" t="s">
        <v>38</v>
      </c>
      <c r="AC4966" t="s">
        <v>39</v>
      </c>
      <c r="AD4966" t="s">
        <v>40</v>
      </c>
    </row>
    <row r="4967" spans="1:30" x14ac:dyDescent="0.25">
      <c r="A4967" t="s">
        <v>4652</v>
      </c>
      <c r="B4967" t="s">
        <v>425</v>
      </c>
      <c r="C4967" t="s">
        <v>28</v>
      </c>
      <c r="D4967" t="s">
        <v>29</v>
      </c>
      <c r="E4967" t="s">
        <v>430</v>
      </c>
      <c r="F4967" t="s">
        <v>5630</v>
      </c>
      <c r="G4967" t="s">
        <v>5631</v>
      </c>
      <c r="H4967" t="s">
        <v>6354</v>
      </c>
      <c r="I4967" t="s">
        <v>694</v>
      </c>
      <c r="J4967" t="s">
        <v>4652</v>
      </c>
      <c r="K4967" t="s">
        <v>31</v>
      </c>
      <c r="L4967" t="s">
        <v>31</v>
      </c>
      <c r="M4967" t="s">
        <v>42</v>
      </c>
      <c r="N4967" t="s">
        <v>43</v>
      </c>
      <c r="O4967" t="s">
        <v>4653</v>
      </c>
      <c r="P4967" t="s">
        <v>180</v>
      </c>
      <c r="Q4967" t="s">
        <v>404</v>
      </c>
      <c r="R4967" t="s">
        <v>118</v>
      </c>
      <c r="S4967" t="str">
        <f t="shared" si="73"/>
        <v>ENRIQUEZ NEIRA, GIOVANNA</v>
      </c>
      <c r="T4967" t="s">
        <v>52</v>
      </c>
      <c r="U4967" t="s">
        <v>48</v>
      </c>
      <c r="V4967" t="s">
        <v>49</v>
      </c>
      <c r="W4967" t="s">
        <v>20685</v>
      </c>
      <c r="X4967" s="126">
        <v>25822</v>
      </c>
      <c r="Y4967" t="s">
        <v>5669</v>
      </c>
      <c r="AB4967" t="s">
        <v>38</v>
      </c>
      <c r="AC4967" t="s">
        <v>39</v>
      </c>
      <c r="AD4967" t="s">
        <v>40</v>
      </c>
    </row>
    <row r="4968" spans="1:30" x14ac:dyDescent="0.25">
      <c r="B4968" t="s">
        <v>425</v>
      </c>
      <c r="C4968" t="s">
        <v>28</v>
      </c>
      <c r="D4968" t="s">
        <v>29</v>
      </c>
      <c r="E4968" t="s">
        <v>430</v>
      </c>
      <c r="F4968" t="s">
        <v>5630</v>
      </c>
      <c r="G4968" t="s">
        <v>5631</v>
      </c>
      <c r="H4968" t="s">
        <v>6354</v>
      </c>
      <c r="I4968" t="s">
        <v>694</v>
      </c>
      <c r="J4968" t="s">
        <v>5635</v>
      </c>
      <c r="K4968" t="s">
        <v>31</v>
      </c>
      <c r="L4968" t="s">
        <v>31</v>
      </c>
      <c r="M4968" t="s">
        <v>42</v>
      </c>
      <c r="N4968" t="s">
        <v>61</v>
      </c>
      <c r="O4968" t="s">
        <v>20686</v>
      </c>
      <c r="P4968" t="s">
        <v>404</v>
      </c>
      <c r="Q4968" t="s">
        <v>184</v>
      </c>
      <c r="R4968" t="s">
        <v>4239</v>
      </c>
      <c r="S4968" s="189" t="s">
        <v>235</v>
      </c>
      <c r="T4968" t="s">
        <v>64</v>
      </c>
      <c r="U4968" t="s">
        <v>784</v>
      </c>
      <c r="V4968" t="s">
        <v>49</v>
      </c>
      <c r="W4968" t="s">
        <v>24485</v>
      </c>
      <c r="X4968" s="126">
        <v>25746</v>
      </c>
      <c r="Y4968" t="s">
        <v>24486</v>
      </c>
      <c r="Z4968" s="126">
        <v>44351</v>
      </c>
      <c r="AA4968" s="126">
        <v>44561</v>
      </c>
      <c r="AB4968" t="s">
        <v>302</v>
      </c>
      <c r="AC4968" t="s">
        <v>6628</v>
      </c>
      <c r="AD4968" t="s">
        <v>40</v>
      </c>
    </row>
    <row r="4969" spans="1:30" x14ac:dyDescent="0.25">
      <c r="A4969" t="s">
        <v>5635</v>
      </c>
      <c r="B4969" t="s">
        <v>425</v>
      </c>
      <c r="C4969" t="s">
        <v>28</v>
      </c>
      <c r="D4969" t="s">
        <v>29</v>
      </c>
      <c r="E4969" t="s">
        <v>430</v>
      </c>
      <c r="F4969" t="s">
        <v>5630</v>
      </c>
      <c r="G4969" t="s">
        <v>5631</v>
      </c>
      <c r="H4969" t="s">
        <v>6354</v>
      </c>
      <c r="I4969" t="s">
        <v>694</v>
      </c>
      <c r="J4969" t="s">
        <v>5635</v>
      </c>
      <c r="K4969" t="s">
        <v>31</v>
      </c>
      <c r="L4969" t="s">
        <v>31</v>
      </c>
      <c r="M4969" t="s">
        <v>2549</v>
      </c>
      <c r="N4969" t="s">
        <v>43</v>
      </c>
      <c r="O4969" t="s">
        <v>114</v>
      </c>
      <c r="P4969" t="s">
        <v>5636</v>
      </c>
      <c r="Q4969" t="s">
        <v>58</v>
      </c>
      <c r="R4969" t="s">
        <v>5637</v>
      </c>
      <c r="S4969" t="str">
        <f t="shared" si="73"/>
        <v>SANGA VILCA, ABELARDO</v>
      </c>
      <c r="T4969" t="s">
        <v>59</v>
      </c>
      <c r="U4969" t="s">
        <v>48</v>
      </c>
      <c r="V4969" t="s">
        <v>2550</v>
      </c>
      <c r="W4969" t="s">
        <v>20687</v>
      </c>
      <c r="X4969" s="126">
        <v>24780</v>
      </c>
      <c r="Y4969" t="s">
        <v>5638</v>
      </c>
      <c r="Z4969" s="126">
        <v>44256</v>
      </c>
      <c r="AA4969" s="126">
        <v>44561</v>
      </c>
      <c r="AB4969" t="s">
        <v>38</v>
      </c>
      <c r="AC4969" t="s">
        <v>39</v>
      </c>
      <c r="AD4969" t="s">
        <v>40</v>
      </c>
    </row>
    <row r="4970" spans="1:30" x14ac:dyDescent="0.25">
      <c r="A4970" t="s">
        <v>5639</v>
      </c>
      <c r="B4970" t="s">
        <v>425</v>
      </c>
      <c r="C4970" t="s">
        <v>28</v>
      </c>
      <c r="D4970" t="s">
        <v>29</v>
      </c>
      <c r="E4970" t="s">
        <v>430</v>
      </c>
      <c r="F4970" t="s">
        <v>5630</v>
      </c>
      <c r="G4970" t="s">
        <v>5631</v>
      </c>
      <c r="H4970" t="s">
        <v>6354</v>
      </c>
      <c r="I4970" t="s">
        <v>694</v>
      </c>
      <c r="J4970" t="s">
        <v>5639</v>
      </c>
      <c r="K4970" t="s">
        <v>31</v>
      </c>
      <c r="L4970" t="s">
        <v>31</v>
      </c>
      <c r="M4970" t="s">
        <v>42</v>
      </c>
      <c r="N4970" t="s">
        <v>43</v>
      </c>
      <c r="O4970" t="s">
        <v>114</v>
      </c>
      <c r="P4970" t="s">
        <v>58</v>
      </c>
      <c r="Q4970" t="s">
        <v>5640</v>
      </c>
      <c r="R4970" t="s">
        <v>189</v>
      </c>
      <c r="S4970" t="str">
        <f t="shared" si="73"/>
        <v>VILCA CAYLLAHUA, GLADYS</v>
      </c>
      <c r="T4970" t="s">
        <v>47</v>
      </c>
      <c r="U4970" t="s">
        <v>48</v>
      </c>
      <c r="V4970" t="s">
        <v>49</v>
      </c>
      <c r="W4970" t="s">
        <v>20688</v>
      </c>
      <c r="X4970" s="126">
        <v>26478</v>
      </c>
      <c r="Y4970" t="s">
        <v>5641</v>
      </c>
      <c r="AB4970" t="s">
        <v>38</v>
      </c>
      <c r="AC4970" t="s">
        <v>39</v>
      </c>
      <c r="AD4970" t="s">
        <v>40</v>
      </c>
    </row>
    <row r="4971" spans="1:30" x14ac:dyDescent="0.25">
      <c r="A4971" t="s">
        <v>5642</v>
      </c>
      <c r="B4971" t="s">
        <v>425</v>
      </c>
      <c r="C4971" t="s">
        <v>28</v>
      </c>
      <c r="D4971" t="s">
        <v>29</v>
      </c>
      <c r="E4971" t="s">
        <v>430</v>
      </c>
      <c r="F4971" t="s">
        <v>5630</v>
      </c>
      <c r="G4971" t="s">
        <v>5631</v>
      </c>
      <c r="H4971" t="s">
        <v>6354</v>
      </c>
      <c r="I4971" t="s">
        <v>694</v>
      </c>
      <c r="J4971" t="s">
        <v>5642</v>
      </c>
      <c r="K4971" t="s">
        <v>31</v>
      </c>
      <c r="L4971" t="s">
        <v>31</v>
      </c>
      <c r="M4971" t="s">
        <v>2642</v>
      </c>
      <c r="N4971" t="s">
        <v>43</v>
      </c>
      <c r="O4971" t="s">
        <v>5643</v>
      </c>
      <c r="P4971" t="s">
        <v>152</v>
      </c>
      <c r="Q4971" t="s">
        <v>75</v>
      </c>
      <c r="R4971" t="s">
        <v>6535</v>
      </c>
      <c r="S4971" t="str">
        <f t="shared" si="73"/>
        <v>RAMOS QUISPE, ROY REYQUER</v>
      </c>
      <c r="T4971" t="s">
        <v>47</v>
      </c>
      <c r="U4971" t="s">
        <v>48</v>
      </c>
      <c r="V4971" t="s">
        <v>2645</v>
      </c>
      <c r="W4971" t="s">
        <v>20689</v>
      </c>
      <c r="X4971" s="126">
        <v>30380</v>
      </c>
      <c r="Y4971" t="s">
        <v>6536</v>
      </c>
      <c r="Z4971" s="126">
        <v>44256</v>
      </c>
      <c r="AA4971" s="126">
        <v>44561</v>
      </c>
      <c r="AB4971" t="s">
        <v>38</v>
      </c>
      <c r="AC4971" t="s">
        <v>39</v>
      </c>
      <c r="AD4971" t="s">
        <v>40</v>
      </c>
    </row>
    <row r="4972" spans="1:30" x14ac:dyDescent="0.25">
      <c r="B4972" t="s">
        <v>425</v>
      </c>
      <c r="C4972" t="s">
        <v>28</v>
      </c>
      <c r="D4972" t="s">
        <v>29</v>
      </c>
      <c r="E4972" t="s">
        <v>430</v>
      </c>
      <c r="F4972" t="s">
        <v>5630</v>
      </c>
      <c r="G4972" t="s">
        <v>5631</v>
      </c>
      <c r="H4972" t="s">
        <v>6354</v>
      </c>
      <c r="I4972" t="s">
        <v>694</v>
      </c>
      <c r="J4972" t="s">
        <v>5642</v>
      </c>
      <c r="K4972" t="s">
        <v>31</v>
      </c>
      <c r="L4972" t="s">
        <v>31</v>
      </c>
      <c r="M4972" t="s">
        <v>42</v>
      </c>
      <c r="N4972" t="s">
        <v>61</v>
      </c>
      <c r="O4972" t="s">
        <v>20690</v>
      </c>
      <c r="P4972" t="s">
        <v>109</v>
      </c>
      <c r="Q4972" t="s">
        <v>78</v>
      </c>
      <c r="R4972" t="s">
        <v>24487</v>
      </c>
      <c r="S4972" s="189" t="s">
        <v>235</v>
      </c>
      <c r="T4972" t="s">
        <v>64</v>
      </c>
      <c r="U4972" t="s">
        <v>784</v>
      </c>
      <c r="V4972" t="s">
        <v>49</v>
      </c>
      <c r="W4972" t="s">
        <v>24488</v>
      </c>
      <c r="X4972" s="126">
        <v>32396</v>
      </c>
      <c r="Y4972" t="s">
        <v>24489</v>
      </c>
      <c r="Z4972" s="126">
        <v>44256</v>
      </c>
      <c r="AA4972" s="126">
        <v>44561</v>
      </c>
      <c r="AB4972" t="s">
        <v>302</v>
      </c>
      <c r="AC4972" t="s">
        <v>6628</v>
      </c>
      <c r="AD4972" t="s">
        <v>40</v>
      </c>
    </row>
    <row r="4973" spans="1:30" x14ac:dyDescent="0.25">
      <c r="A4973" t="s">
        <v>5644</v>
      </c>
      <c r="B4973" t="s">
        <v>425</v>
      </c>
      <c r="C4973" t="s">
        <v>28</v>
      </c>
      <c r="D4973" t="s">
        <v>29</v>
      </c>
      <c r="E4973" t="s">
        <v>430</v>
      </c>
      <c r="F4973" t="s">
        <v>5630</v>
      </c>
      <c r="G4973" t="s">
        <v>5631</v>
      </c>
      <c r="H4973" t="s">
        <v>6354</v>
      </c>
      <c r="I4973" t="s">
        <v>694</v>
      </c>
      <c r="J4973" t="s">
        <v>5644</v>
      </c>
      <c r="K4973" t="s">
        <v>31</v>
      </c>
      <c r="L4973" t="s">
        <v>31</v>
      </c>
      <c r="M4973" t="s">
        <v>42</v>
      </c>
      <c r="N4973" t="s">
        <v>43</v>
      </c>
      <c r="O4973" t="s">
        <v>275</v>
      </c>
      <c r="P4973" t="s">
        <v>193</v>
      </c>
      <c r="Q4973" t="s">
        <v>84</v>
      </c>
      <c r="R4973" t="s">
        <v>5645</v>
      </c>
      <c r="S4973" t="str">
        <f t="shared" si="73"/>
        <v>APAZA ACHATA, RAMON</v>
      </c>
      <c r="T4973" t="s">
        <v>47</v>
      </c>
      <c r="U4973" t="s">
        <v>48</v>
      </c>
      <c r="V4973" t="s">
        <v>49</v>
      </c>
      <c r="W4973" t="s">
        <v>20691</v>
      </c>
      <c r="X4973" s="126">
        <v>26176</v>
      </c>
      <c r="Y4973" t="s">
        <v>5646</v>
      </c>
      <c r="AB4973" t="s">
        <v>38</v>
      </c>
      <c r="AC4973" t="s">
        <v>39</v>
      </c>
      <c r="AD4973" t="s">
        <v>40</v>
      </c>
    </row>
    <row r="4974" spans="1:30" x14ac:dyDescent="0.25">
      <c r="A4974" t="s">
        <v>5647</v>
      </c>
      <c r="B4974" t="s">
        <v>425</v>
      </c>
      <c r="C4974" t="s">
        <v>28</v>
      </c>
      <c r="D4974" t="s">
        <v>29</v>
      </c>
      <c r="E4974" t="s">
        <v>430</v>
      </c>
      <c r="F4974" t="s">
        <v>5630</v>
      </c>
      <c r="G4974" t="s">
        <v>5631</v>
      </c>
      <c r="H4974" t="s">
        <v>6354</v>
      </c>
      <c r="I4974" t="s">
        <v>694</v>
      </c>
      <c r="J4974" t="s">
        <v>5647</v>
      </c>
      <c r="K4974" t="s">
        <v>31</v>
      </c>
      <c r="L4974" t="s">
        <v>31</v>
      </c>
      <c r="M4974" t="s">
        <v>42</v>
      </c>
      <c r="N4974" t="s">
        <v>43</v>
      </c>
      <c r="O4974" t="s">
        <v>14573</v>
      </c>
      <c r="P4974" t="s">
        <v>75</v>
      </c>
      <c r="Q4974" t="s">
        <v>14574</v>
      </c>
      <c r="R4974" t="s">
        <v>14575</v>
      </c>
      <c r="S4974" t="str">
        <f t="shared" si="73"/>
        <v>QUISPE CCOARICONA, CIRIACO</v>
      </c>
      <c r="T4974" t="s">
        <v>929</v>
      </c>
      <c r="U4974" t="s">
        <v>48</v>
      </c>
      <c r="V4974" t="s">
        <v>49</v>
      </c>
      <c r="W4974" t="s">
        <v>20692</v>
      </c>
      <c r="X4974" s="126">
        <v>24488</v>
      </c>
      <c r="Y4974" t="s">
        <v>14576</v>
      </c>
      <c r="AB4974" t="s">
        <v>38</v>
      </c>
      <c r="AC4974" t="s">
        <v>39</v>
      </c>
      <c r="AD4974" t="s">
        <v>40</v>
      </c>
    </row>
    <row r="4975" spans="1:30" x14ac:dyDescent="0.25">
      <c r="A4975" t="s">
        <v>11994</v>
      </c>
      <c r="B4975" t="s">
        <v>425</v>
      </c>
      <c r="C4975" t="s">
        <v>28</v>
      </c>
      <c r="D4975" t="s">
        <v>29</v>
      </c>
      <c r="E4975" t="s">
        <v>430</v>
      </c>
      <c r="F4975" t="s">
        <v>5630</v>
      </c>
      <c r="G4975" t="s">
        <v>5631</v>
      </c>
      <c r="H4975" t="s">
        <v>6354</v>
      </c>
      <c r="I4975" t="s">
        <v>694</v>
      </c>
      <c r="J4975" t="s">
        <v>11994</v>
      </c>
      <c r="K4975" t="s">
        <v>31</v>
      </c>
      <c r="L4975" t="s">
        <v>31</v>
      </c>
      <c r="M4975" t="s">
        <v>42</v>
      </c>
      <c r="N4975" t="s">
        <v>43</v>
      </c>
      <c r="O4975" t="s">
        <v>16032</v>
      </c>
      <c r="P4975" t="s">
        <v>126</v>
      </c>
      <c r="Q4975" t="s">
        <v>633</v>
      </c>
      <c r="R4975" t="s">
        <v>20695</v>
      </c>
      <c r="S4975" t="str">
        <f t="shared" si="73"/>
        <v>FLORES NINARAQUI, JHENRY ELMER</v>
      </c>
      <c r="T4975" t="s">
        <v>52</v>
      </c>
      <c r="U4975" t="s">
        <v>48</v>
      </c>
      <c r="V4975" t="s">
        <v>49</v>
      </c>
      <c r="W4975" t="s">
        <v>20693</v>
      </c>
      <c r="X4975" s="126">
        <v>27135</v>
      </c>
      <c r="Y4975" t="s">
        <v>20694</v>
      </c>
      <c r="Z4975" s="126">
        <v>44256</v>
      </c>
      <c r="AB4975" t="s">
        <v>38</v>
      </c>
      <c r="AC4975" t="s">
        <v>39</v>
      </c>
      <c r="AD4975" t="s">
        <v>40</v>
      </c>
    </row>
    <row r="4976" spans="1:30" x14ac:dyDescent="0.25">
      <c r="A4976" t="s">
        <v>5650</v>
      </c>
      <c r="B4976" t="s">
        <v>425</v>
      </c>
      <c r="C4976" t="s">
        <v>28</v>
      </c>
      <c r="D4976" t="s">
        <v>29</v>
      </c>
      <c r="E4976" t="s">
        <v>430</v>
      </c>
      <c r="F4976" t="s">
        <v>5630</v>
      </c>
      <c r="G4976" t="s">
        <v>5631</v>
      </c>
      <c r="H4976" t="s">
        <v>6354</v>
      </c>
      <c r="I4976" t="s">
        <v>694</v>
      </c>
      <c r="J4976" t="s">
        <v>5650</v>
      </c>
      <c r="K4976" t="s">
        <v>31</v>
      </c>
      <c r="L4976" t="s">
        <v>31</v>
      </c>
      <c r="M4976" t="s">
        <v>42</v>
      </c>
      <c r="N4976" t="s">
        <v>61</v>
      </c>
      <c r="O4976" t="s">
        <v>20696</v>
      </c>
      <c r="P4976" t="s">
        <v>809</v>
      </c>
      <c r="Q4976" t="s">
        <v>247</v>
      </c>
      <c r="R4976" t="s">
        <v>24490</v>
      </c>
      <c r="S4976" s="189" t="s">
        <v>235</v>
      </c>
      <c r="T4976" t="s">
        <v>64</v>
      </c>
      <c r="U4976" t="s">
        <v>48</v>
      </c>
      <c r="V4976" t="s">
        <v>49</v>
      </c>
      <c r="W4976" t="s">
        <v>24491</v>
      </c>
      <c r="X4976" s="126">
        <v>29625</v>
      </c>
      <c r="Y4976" t="s">
        <v>24492</v>
      </c>
      <c r="Z4976" s="126">
        <v>44256</v>
      </c>
      <c r="AA4976" s="126">
        <v>44561</v>
      </c>
      <c r="AB4976" t="s">
        <v>38</v>
      </c>
      <c r="AC4976" t="s">
        <v>6628</v>
      </c>
      <c r="AD4976" t="s">
        <v>40</v>
      </c>
    </row>
    <row r="4977" spans="1:30" x14ac:dyDescent="0.25">
      <c r="B4977" t="s">
        <v>425</v>
      </c>
      <c r="C4977" t="s">
        <v>28</v>
      </c>
      <c r="D4977" t="s">
        <v>29</v>
      </c>
      <c r="E4977" t="s">
        <v>430</v>
      </c>
      <c r="F4977" t="s">
        <v>5630</v>
      </c>
      <c r="G4977" t="s">
        <v>5631</v>
      </c>
      <c r="H4977" t="s">
        <v>6354</v>
      </c>
      <c r="I4977" t="s">
        <v>694</v>
      </c>
      <c r="J4977" t="s">
        <v>5653</v>
      </c>
      <c r="K4977" t="s">
        <v>31</v>
      </c>
      <c r="L4977" t="s">
        <v>31</v>
      </c>
      <c r="M4977" t="s">
        <v>42</v>
      </c>
      <c r="N4977" t="s">
        <v>61</v>
      </c>
      <c r="O4977" t="s">
        <v>20697</v>
      </c>
      <c r="P4977" t="s">
        <v>24493</v>
      </c>
      <c r="Q4977" t="s">
        <v>314</v>
      </c>
      <c r="R4977" t="s">
        <v>24494</v>
      </c>
      <c r="S4977" s="189" t="s">
        <v>235</v>
      </c>
      <c r="T4977" t="s">
        <v>64</v>
      </c>
      <c r="U4977" t="s">
        <v>48</v>
      </c>
      <c r="V4977" t="s">
        <v>49</v>
      </c>
      <c r="W4977" t="s">
        <v>24495</v>
      </c>
      <c r="X4977" s="126">
        <v>29804</v>
      </c>
      <c r="Y4977" t="s">
        <v>24496</v>
      </c>
      <c r="Z4977" s="126">
        <v>44256</v>
      </c>
      <c r="AA4977" s="126">
        <v>44561</v>
      </c>
      <c r="AB4977" t="s">
        <v>302</v>
      </c>
      <c r="AC4977" t="s">
        <v>6628</v>
      </c>
      <c r="AD4977" t="s">
        <v>40</v>
      </c>
    </row>
    <row r="4978" spans="1:30" x14ac:dyDescent="0.25">
      <c r="A4978" t="s">
        <v>5653</v>
      </c>
      <c r="B4978" t="s">
        <v>425</v>
      </c>
      <c r="C4978" t="s">
        <v>28</v>
      </c>
      <c r="D4978" t="s">
        <v>29</v>
      </c>
      <c r="E4978" t="s">
        <v>430</v>
      </c>
      <c r="F4978" t="s">
        <v>5630</v>
      </c>
      <c r="G4978" t="s">
        <v>5631</v>
      </c>
      <c r="H4978" t="s">
        <v>6354</v>
      </c>
      <c r="I4978" t="s">
        <v>694</v>
      </c>
      <c r="J4978" t="s">
        <v>5653</v>
      </c>
      <c r="K4978" t="s">
        <v>31</v>
      </c>
      <c r="L4978" t="s">
        <v>31</v>
      </c>
      <c r="M4978" t="s">
        <v>42</v>
      </c>
      <c r="N4978" t="s">
        <v>43</v>
      </c>
      <c r="O4978" t="s">
        <v>2931</v>
      </c>
      <c r="P4978" t="s">
        <v>152</v>
      </c>
      <c r="Q4978" t="s">
        <v>277</v>
      </c>
      <c r="R4978" t="s">
        <v>5654</v>
      </c>
      <c r="S4978" t="str">
        <f t="shared" si="73"/>
        <v>RAMOS GORDILLO, JORGE VALERIANO</v>
      </c>
      <c r="T4978" t="s">
        <v>59</v>
      </c>
      <c r="U4978" t="s">
        <v>48</v>
      </c>
      <c r="V4978" t="s">
        <v>813</v>
      </c>
      <c r="W4978" t="s">
        <v>20698</v>
      </c>
      <c r="X4978" s="126">
        <v>24220</v>
      </c>
      <c r="Y4978" t="s">
        <v>5655</v>
      </c>
      <c r="Z4978" s="126">
        <v>44197</v>
      </c>
      <c r="AA4978" s="126">
        <v>44561</v>
      </c>
      <c r="AB4978" t="s">
        <v>38</v>
      </c>
      <c r="AC4978" t="s">
        <v>39</v>
      </c>
      <c r="AD4978" t="s">
        <v>40</v>
      </c>
    </row>
    <row r="4979" spans="1:30" x14ac:dyDescent="0.25">
      <c r="A4979" t="s">
        <v>20699</v>
      </c>
      <c r="B4979" t="s">
        <v>425</v>
      </c>
      <c r="C4979" t="s">
        <v>28</v>
      </c>
      <c r="D4979" t="s">
        <v>29</v>
      </c>
      <c r="E4979" t="s">
        <v>430</v>
      </c>
      <c r="F4979" t="s">
        <v>5630</v>
      </c>
      <c r="G4979" t="s">
        <v>5631</v>
      </c>
      <c r="H4979" t="s">
        <v>6354</v>
      </c>
      <c r="I4979" t="s">
        <v>694</v>
      </c>
      <c r="J4979" t="s">
        <v>20699</v>
      </c>
      <c r="K4979" t="s">
        <v>31</v>
      </c>
      <c r="L4979" t="s">
        <v>31</v>
      </c>
      <c r="M4979" t="s">
        <v>42</v>
      </c>
      <c r="N4979" t="s">
        <v>61</v>
      </c>
      <c r="O4979" t="s">
        <v>18689</v>
      </c>
      <c r="P4979" t="s">
        <v>109</v>
      </c>
      <c r="Q4979" t="s">
        <v>78</v>
      </c>
      <c r="R4979" t="s">
        <v>24487</v>
      </c>
      <c r="S4979" s="189" t="s">
        <v>235</v>
      </c>
      <c r="T4979" t="s">
        <v>64</v>
      </c>
      <c r="U4979" t="s">
        <v>784</v>
      </c>
      <c r="V4979" t="s">
        <v>49</v>
      </c>
      <c r="W4979" t="s">
        <v>24488</v>
      </c>
      <c r="X4979" s="126">
        <v>32396</v>
      </c>
      <c r="Y4979" t="s">
        <v>24489</v>
      </c>
      <c r="Z4979" s="126">
        <v>44256</v>
      </c>
      <c r="AA4979" s="126">
        <v>44561</v>
      </c>
      <c r="AB4979" t="s">
        <v>2185</v>
      </c>
      <c r="AC4979" t="s">
        <v>6628</v>
      </c>
      <c r="AD4979" t="s">
        <v>40</v>
      </c>
    </row>
    <row r="4980" spans="1:30" x14ac:dyDescent="0.25">
      <c r="A4980" t="s">
        <v>20700</v>
      </c>
      <c r="B4980" t="s">
        <v>425</v>
      </c>
      <c r="C4980" t="s">
        <v>28</v>
      </c>
      <c r="D4980" t="s">
        <v>29</v>
      </c>
      <c r="E4980" t="s">
        <v>430</v>
      </c>
      <c r="F4980" t="s">
        <v>5630</v>
      </c>
      <c r="G4980" t="s">
        <v>5631</v>
      </c>
      <c r="H4980" t="s">
        <v>6354</v>
      </c>
      <c r="I4980" t="s">
        <v>694</v>
      </c>
      <c r="J4980" t="s">
        <v>20700</v>
      </c>
      <c r="K4980" t="s">
        <v>31</v>
      </c>
      <c r="L4980" t="s">
        <v>31</v>
      </c>
      <c r="M4980" t="s">
        <v>42</v>
      </c>
      <c r="N4980" t="s">
        <v>61</v>
      </c>
      <c r="O4980" t="s">
        <v>18689</v>
      </c>
      <c r="P4980" t="s">
        <v>404</v>
      </c>
      <c r="Q4980" t="s">
        <v>184</v>
      </c>
      <c r="R4980" t="s">
        <v>4239</v>
      </c>
      <c r="S4980" s="189" t="s">
        <v>235</v>
      </c>
      <c r="T4980" t="s">
        <v>64</v>
      </c>
      <c r="U4980" t="s">
        <v>784</v>
      </c>
      <c r="V4980" t="s">
        <v>49</v>
      </c>
      <c r="W4980" t="s">
        <v>24485</v>
      </c>
      <c r="X4980" s="126">
        <v>25746</v>
      </c>
      <c r="Y4980" t="s">
        <v>24486</v>
      </c>
      <c r="Z4980" s="126">
        <v>44351</v>
      </c>
      <c r="AA4980" s="126">
        <v>44561</v>
      </c>
      <c r="AB4980" t="s">
        <v>2185</v>
      </c>
      <c r="AC4980" t="s">
        <v>6628</v>
      </c>
      <c r="AD4980" t="s">
        <v>40</v>
      </c>
    </row>
    <row r="4981" spans="1:30" x14ac:dyDescent="0.25">
      <c r="A4981" t="s">
        <v>20701</v>
      </c>
      <c r="B4981" t="s">
        <v>425</v>
      </c>
      <c r="C4981" t="s">
        <v>28</v>
      </c>
      <c r="D4981" t="s">
        <v>29</v>
      </c>
      <c r="E4981" t="s">
        <v>430</v>
      </c>
      <c r="F4981" t="s">
        <v>5630</v>
      </c>
      <c r="G4981" t="s">
        <v>5631</v>
      </c>
      <c r="H4981" t="s">
        <v>6354</v>
      </c>
      <c r="I4981" t="s">
        <v>694</v>
      </c>
      <c r="J4981" t="s">
        <v>20701</v>
      </c>
      <c r="K4981" t="s">
        <v>31</v>
      </c>
      <c r="L4981" t="s">
        <v>31</v>
      </c>
      <c r="M4981" t="s">
        <v>42</v>
      </c>
      <c r="N4981" t="s">
        <v>61</v>
      </c>
      <c r="O4981" t="s">
        <v>18689</v>
      </c>
      <c r="P4981" t="s">
        <v>698</v>
      </c>
      <c r="Q4981" t="s">
        <v>202</v>
      </c>
      <c r="R4981" t="s">
        <v>24497</v>
      </c>
      <c r="S4981" s="189" t="s">
        <v>235</v>
      </c>
      <c r="T4981" t="s">
        <v>64</v>
      </c>
      <c r="U4981" t="s">
        <v>860</v>
      </c>
      <c r="V4981" t="s">
        <v>49</v>
      </c>
      <c r="W4981" t="s">
        <v>24498</v>
      </c>
      <c r="X4981" s="126">
        <v>33276</v>
      </c>
      <c r="Y4981" t="s">
        <v>24499</v>
      </c>
      <c r="Z4981" s="126">
        <v>44256</v>
      </c>
      <c r="AA4981" s="126">
        <v>44561</v>
      </c>
      <c r="AB4981" t="s">
        <v>2185</v>
      </c>
      <c r="AC4981" t="s">
        <v>6628</v>
      </c>
      <c r="AD4981" t="s">
        <v>40</v>
      </c>
    </row>
    <row r="4982" spans="1:30" x14ac:dyDescent="0.25">
      <c r="A4982" t="s">
        <v>20702</v>
      </c>
      <c r="B4982" t="s">
        <v>425</v>
      </c>
      <c r="C4982" t="s">
        <v>28</v>
      </c>
      <c r="D4982" t="s">
        <v>29</v>
      </c>
      <c r="E4982" t="s">
        <v>430</v>
      </c>
      <c r="F4982" t="s">
        <v>5630</v>
      </c>
      <c r="G4982" t="s">
        <v>5631</v>
      </c>
      <c r="H4982" t="s">
        <v>6354</v>
      </c>
      <c r="I4982" t="s">
        <v>694</v>
      </c>
      <c r="J4982" t="s">
        <v>20702</v>
      </c>
      <c r="K4982" t="s">
        <v>31</v>
      </c>
      <c r="L4982" t="s">
        <v>31</v>
      </c>
      <c r="M4982" t="s">
        <v>42</v>
      </c>
      <c r="N4982" t="s">
        <v>61</v>
      </c>
      <c r="O4982" t="s">
        <v>18689</v>
      </c>
      <c r="P4982" t="s">
        <v>301</v>
      </c>
      <c r="Q4982" t="s">
        <v>352</v>
      </c>
      <c r="R4982" t="s">
        <v>904</v>
      </c>
      <c r="S4982" s="189" t="s">
        <v>235</v>
      </c>
      <c r="T4982" t="s">
        <v>64</v>
      </c>
      <c r="U4982" t="s">
        <v>860</v>
      </c>
      <c r="V4982" t="s">
        <v>49</v>
      </c>
      <c r="W4982" t="s">
        <v>24500</v>
      </c>
      <c r="X4982" s="126">
        <v>25340</v>
      </c>
      <c r="Y4982" t="s">
        <v>24501</v>
      </c>
      <c r="Z4982" s="126">
        <v>44256</v>
      </c>
      <c r="AA4982" s="126">
        <v>44561</v>
      </c>
      <c r="AB4982" t="s">
        <v>2185</v>
      </c>
      <c r="AC4982" t="s">
        <v>6628</v>
      </c>
      <c r="AD4982" t="s">
        <v>40</v>
      </c>
    </row>
    <row r="4983" spans="1:30" x14ac:dyDescent="0.25">
      <c r="A4983" t="s">
        <v>20703</v>
      </c>
      <c r="B4983" t="s">
        <v>425</v>
      </c>
      <c r="C4983" t="s">
        <v>28</v>
      </c>
      <c r="D4983" t="s">
        <v>29</v>
      </c>
      <c r="E4983" t="s">
        <v>430</v>
      </c>
      <c r="F4983" t="s">
        <v>5630</v>
      </c>
      <c r="G4983" t="s">
        <v>5631</v>
      </c>
      <c r="H4983" t="s">
        <v>6354</v>
      </c>
      <c r="I4983" t="s">
        <v>694</v>
      </c>
      <c r="J4983" t="s">
        <v>20703</v>
      </c>
      <c r="K4983" t="s">
        <v>31</v>
      </c>
      <c r="L4983" t="s">
        <v>31</v>
      </c>
      <c r="M4983" t="s">
        <v>42</v>
      </c>
      <c r="N4983" t="s">
        <v>61</v>
      </c>
      <c r="O4983" t="s">
        <v>18689</v>
      </c>
      <c r="P4983" t="s">
        <v>152</v>
      </c>
      <c r="Q4983" t="s">
        <v>3502</v>
      </c>
      <c r="R4983" t="s">
        <v>483</v>
      </c>
      <c r="S4983" s="189" t="s">
        <v>235</v>
      </c>
      <c r="T4983" t="s">
        <v>64</v>
      </c>
      <c r="U4983" t="s">
        <v>860</v>
      </c>
      <c r="V4983" t="s">
        <v>49</v>
      </c>
      <c r="W4983" t="s">
        <v>24502</v>
      </c>
      <c r="X4983" s="126">
        <v>28623</v>
      </c>
      <c r="Y4983" t="s">
        <v>24503</v>
      </c>
      <c r="Z4983" s="126">
        <v>44256</v>
      </c>
      <c r="AA4983" s="126">
        <v>44561</v>
      </c>
      <c r="AB4983" t="s">
        <v>2185</v>
      </c>
      <c r="AC4983" t="s">
        <v>6628</v>
      </c>
      <c r="AD4983" t="s">
        <v>40</v>
      </c>
    </row>
    <row r="4984" spans="1:30" x14ac:dyDescent="0.25">
      <c r="A4984" t="s">
        <v>5656</v>
      </c>
      <c r="B4984" t="s">
        <v>425</v>
      </c>
      <c r="C4984" t="s">
        <v>28</v>
      </c>
      <c r="D4984" t="s">
        <v>29</v>
      </c>
      <c r="E4984" t="s">
        <v>430</v>
      </c>
      <c r="F4984" t="s">
        <v>5630</v>
      </c>
      <c r="G4984" t="s">
        <v>5631</v>
      </c>
      <c r="H4984" t="s">
        <v>6354</v>
      </c>
      <c r="I4984" t="s">
        <v>694</v>
      </c>
      <c r="J4984" t="s">
        <v>5656</v>
      </c>
      <c r="K4984" t="s">
        <v>90</v>
      </c>
      <c r="L4984" t="s">
        <v>91</v>
      </c>
      <c r="M4984" t="s">
        <v>92</v>
      </c>
      <c r="N4984" t="s">
        <v>43</v>
      </c>
      <c r="O4984" t="s">
        <v>5657</v>
      </c>
      <c r="P4984" t="s">
        <v>106</v>
      </c>
      <c r="Q4984" t="s">
        <v>145</v>
      </c>
      <c r="R4984" t="s">
        <v>263</v>
      </c>
      <c r="S4984" t="str">
        <f t="shared" si="73"/>
        <v>MAMANI BUTRON, EDITH</v>
      </c>
      <c r="T4984" t="s">
        <v>102</v>
      </c>
      <c r="U4984" t="s">
        <v>37</v>
      </c>
      <c r="V4984" t="s">
        <v>49</v>
      </c>
      <c r="W4984" t="s">
        <v>20704</v>
      </c>
      <c r="X4984" s="126">
        <v>29155</v>
      </c>
      <c r="Y4984" t="s">
        <v>5658</v>
      </c>
      <c r="AB4984" t="s">
        <v>38</v>
      </c>
      <c r="AC4984" t="s">
        <v>95</v>
      </c>
      <c r="AD4984" t="s">
        <v>40</v>
      </c>
    </row>
    <row r="4985" spans="1:30" x14ac:dyDescent="0.25">
      <c r="A4985" t="s">
        <v>20705</v>
      </c>
      <c r="B4985" t="s">
        <v>425</v>
      </c>
      <c r="C4985" t="s">
        <v>28</v>
      </c>
      <c r="D4985" t="s">
        <v>29</v>
      </c>
      <c r="E4985" t="s">
        <v>430</v>
      </c>
      <c r="F4985" t="s">
        <v>5630</v>
      </c>
      <c r="G4985" t="s">
        <v>5631</v>
      </c>
      <c r="H4985" t="s">
        <v>6354</v>
      </c>
      <c r="I4985" t="s">
        <v>694</v>
      </c>
      <c r="J4985" t="s">
        <v>20705</v>
      </c>
      <c r="K4985" t="s">
        <v>773</v>
      </c>
      <c r="L4985" t="s">
        <v>6405</v>
      </c>
      <c r="M4985" t="s">
        <v>16104</v>
      </c>
      <c r="N4985" t="s">
        <v>61</v>
      </c>
      <c r="O4985" t="s">
        <v>16095</v>
      </c>
      <c r="P4985" t="s">
        <v>230</v>
      </c>
      <c r="Q4985" t="s">
        <v>728</v>
      </c>
      <c r="R4985" t="s">
        <v>24504</v>
      </c>
      <c r="S4985" s="189" t="s">
        <v>235</v>
      </c>
      <c r="T4985" t="s">
        <v>775</v>
      </c>
      <c r="U4985" t="s">
        <v>776</v>
      </c>
      <c r="V4985" t="s">
        <v>49</v>
      </c>
      <c r="W4985" t="s">
        <v>24505</v>
      </c>
      <c r="X4985" s="126">
        <v>31255</v>
      </c>
      <c r="Y4985" t="s">
        <v>258</v>
      </c>
      <c r="Z4985" s="126">
        <v>44197</v>
      </c>
      <c r="AA4985" s="126">
        <v>44561</v>
      </c>
      <c r="AB4985" t="s">
        <v>119</v>
      </c>
      <c r="AC4985" t="s">
        <v>777</v>
      </c>
      <c r="AD4985" t="s">
        <v>40</v>
      </c>
    </row>
    <row r="4986" spans="1:30" x14ac:dyDescent="0.25">
      <c r="A4986" t="s">
        <v>5660</v>
      </c>
      <c r="B4986" t="s">
        <v>425</v>
      </c>
      <c r="C4986" t="s">
        <v>28</v>
      </c>
      <c r="D4986" t="s">
        <v>29</v>
      </c>
      <c r="E4986" t="s">
        <v>452</v>
      </c>
      <c r="F4986" t="s">
        <v>5659</v>
      </c>
      <c r="G4986" t="s">
        <v>14578</v>
      </c>
      <c r="H4986" t="s">
        <v>6354</v>
      </c>
      <c r="I4986" t="s">
        <v>6180</v>
      </c>
      <c r="J4986" t="s">
        <v>5660</v>
      </c>
      <c r="K4986" t="s">
        <v>31</v>
      </c>
      <c r="L4986" t="s">
        <v>32</v>
      </c>
      <c r="M4986" t="s">
        <v>33</v>
      </c>
      <c r="N4986" t="s">
        <v>699</v>
      </c>
      <c r="O4986" t="s">
        <v>14579</v>
      </c>
      <c r="P4986" t="s">
        <v>75</v>
      </c>
      <c r="Q4986" t="s">
        <v>453</v>
      </c>
      <c r="R4986" t="s">
        <v>4817</v>
      </c>
      <c r="S4986" t="str">
        <f t="shared" si="73"/>
        <v>QUISPE GODOY, ROBERTO FELIX</v>
      </c>
      <c r="T4986" t="s">
        <v>36</v>
      </c>
      <c r="U4986" t="s">
        <v>37</v>
      </c>
      <c r="V4986" t="s">
        <v>49</v>
      </c>
      <c r="W4986" t="s">
        <v>20345</v>
      </c>
      <c r="X4986" s="126">
        <v>22455</v>
      </c>
      <c r="Y4986" t="s">
        <v>4818</v>
      </c>
      <c r="Z4986" s="126">
        <v>44197</v>
      </c>
      <c r="AA4986" s="126">
        <v>44561</v>
      </c>
      <c r="AB4986" t="s">
        <v>119</v>
      </c>
      <c r="AC4986" t="s">
        <v>39</v>
      </c>
      <c r="AD4986" t="s">
        <v>40</v>
      </c>
    </row>
    <row r="4987" spans="1:30" x14ac:dyDescent="0.25">
      <c r="B4987" t="s">
        <v>425</v>
      </c>
      <c r="C4987" t="s">
        <v>28</v>
      </c>
      <c r="D4987" t="s">
        <v>29</v>
      </c>
      <c r="E4987" t="s">
        <v>452</v>
      </c>
      <c r="F4987" t="s">
        <v>5659</v>
      </c>
      <c r="G4987" t="s">
        <v>14578</v>
      </c>
      <c r="H4987" t="s">
        <v>6354</v>
      </c>
      <c r="I4987" t="s">
        <v>6180</v>
      </c>
      <c r="J4987" t="s">
        <v>5663</v>
      </c>
      <c r="K4987" t="s">
        <v>31</v>
      </c>
      <c r="L4987" t="s">
        <v>31</v>
      </c>
      <c r="M4987" t="s">
        <v>42</v>
      </c>
      <c r="N4987" t="s">
        <v>61</v>
      </c>
      <c r="O4987" t="s">
        <v>20706</v>
      </c>
      <c r="P4987" t="s">
        <v>569</v>
      </c>
      <c r="Q4987" t="s">
        <v>284</v>
      </c>
      <c r="R4987" t="s">
        <v>359</v>
      </c>
      <c r="S4987" s="189" t="s">
        <v>235</v>
      </c>
      <c r="T4987" t="s">
        <v>64</v>
      </c>
      <c r="U4987" t="s">
        <v>48</v>
      </c>
      <c r="V4987" t="s">
        <v>49</v>
      </c>
      <c r="W4987" t="s">
        <v>24089</v>
      </c>
      <c r="X4987" s="126">
        <v>28134</v>
      </c>
      <c r="Y4987" t="s">
        <v>24090</v>
      </c>
      <c r="Z4987" s="126">
        <v>44323</v>
      </c>
      <c r="AA4987" s="126">
        <v>44408</v>
      </c>
      <c r="AB4987" t="s">
        <v>302</v>
      </c>
      <c r="AC4987" t="s">
        <v>6628</v>
      </c>
      <c r="AD4987" t="s">
        <v>40</v>
      </c>
    </row>
    <row r="4988" spans="1:30" x14ac:dyDescent="0.25">
      <c r="A4988" t="s">
        <v>5663</v>
      </c>
      <c r="B4988" t="s">
        <v>425</v>
      </c>
      <c r="C4988" t="s">
        <v>28</v>
      </c>
      <c r="D4988" t="s">
        <v>29</v>
      </c>
      <c r="E4988" t="s">
        <v>452</v>
      </c>
      <c r="F4988" t="s">
        <v>5659</v>
      </c>
      <c r="G4988" t="s">
        <v>14578</v>
      </c>
      <c r="H4988" t="s">
        <v>6354</v>
      </c>
      <c r="I4988" t="s">
        <v>6180</v>
      </c>
      <c r="J4988" t="s">
        <v>5663</v>
      </c>
      <c r="K4988" t="s">
        <v>31</v>
      </c>
      <c r="L4988" t="s">
        <v>31</v>
      </c>
      <c r="M4988" t="s">
        <v>42</v>
      </c>
      <c r="N4988" t="s">
        <v>43</v>
      </c>
      <c r="O4988" t="s">
        <v>14580</v>
      </c>
      <c r="P4988" t="s">
        <v>75</v>
      </c>
      <c r="Q4988" t="s">
        <v>20709</v>
      </c>
      <c r="R4988" t="s">
        <v>884</v>
      </c>
      <c r="S4988" t="str">
        <f t="shared" si="73"/>
        <v>QUISPE CHILLIHUA, JUAN CARLOS</v>
      </c>
      <c r="T4988" t="s">
        <v>52</v>
      </c>
      <c r="U4988" t="s">
        <v>48</v>
      </c>
      <c r="V4988" t="s">
        <v>16183</v>
      </c>
      <c r="W4988" t="s">
        <v>20707</v>
      </c>
      <c r="X4988" s="126">
        <v>26820</v>
      </c>
      <c r="Y4988" t="s">
        <v>20708</v>
      </c>
      <c r="Z4988" s="126">
        <v>44317</v>
      </c>
      <c r="AA4988" s="126">
        <v>44408</v>
      </c>
      <c r="AB4988" t="s">
        <v>38</v>
      </c>
      <c r="AC4988" t="s">
        <v>39</v>
      </c>
      <c r="AD4988" t="s">
        <v>40</v>
      </c>
    </row>
    <row r="4989" spans="1:30" x14ac:dyDescent="0.25">
      <c r="A4989" t="s">
        <v>5664</v>
      </c>
      <c r="B4989" t="s">
        <v>425</v>
      </c>
      <c r="C4989" t="s">
        <v>28</v>
      </c>
      <c r="D4989" t="s">
        <v>29</v>
      </c>
      <c r="E4989" t="s">
        <v>452</v>
      </c>
      <c r="F4989" t="s">
        <v>5659</v>
      </c>
      <c r="G4989" t="s">
        <v>14578</v>
      </c>
      <c r="H4989" t="s">
        <v>6354</v>
      </c>
      <c r="I4989" t="s">
        <v>6180</v>
      </c>
      <c r="J4989" t="s">
        <v>5664</v>
      </c>
      <c r="K4989" t="s">
        <v>31</v>
      </c>
      <c r="L4989" t="s">
        <v>31</v>
      </c>
      <c r="M4989" t="s">
        <v>9423</v>
      </c>
      <c r="N4989" t="s">
        <v>43</v>
      </c>
      <c r="O4989" t="s">
        <v>20710</v>
      </c>
      <c r="P4989" t="s">
        <v>299</v>
      </c>
      <c r="Q4989" t="s">
        <v>330</v>
      </c>
      <c r="R4989" t="s">
        <v>20713</v>
      </c>
      <c r="S4989" t="str">
        <f t="shared" si="73"/>
        <v>PAXI COAQUIRA, JERONIMO SOFIO</v>
      </c>
      <c r="T4989" t="s">
        <v>47</v>
      </c>
      <c r="U4989" t="s">
        <v>48</v>
      </c>
      <c r="V4989" t="s">
        <v>49</v>
      </c>
      <c r="W4989" t="s">
        <v>20711</v>
      </c>
      <c r="X4989" s="126">
        <v>24745</v>
      </c>
      <c r="Y4989" t="s">
        <v>20712</v>
      </c>
      <c r="AB4989" t="s">
        <v>38</v>
      </c>
      <c r="AC4989" t="s">
        <v>39</v>
      </c>
      <c r="AD4989" t="s">
        <v>40</v>
      </c>
    </row>
    <row r="4990" spans="1:30" x14ac:dyDescent="0.25">
      <c r="A4990" t="s">
        <v>5665</v>
      </c>
      <c r="B4990" t="s">
        <v>425</v>
      </c>
      <c r="C4990" t="s">
        <v>28</v>
      </c>
      <c r="D4990" t="s">
        <v>29</v>
      </c>
      <c r="E4990" t="s">
        <v>452</v>
      </c>
      <c r="F4990" t="s">
        <v>5659</v>
      </c>
      <c r="G4990" t="s">
        <v>14578</v>
      </c>
      <c r="H4990" t="s">
        <v>6354</v>
      </c>
      <c r="I4990" t="s">
        <v>6180</v>
      </c>
      <c r="J4990" t="s">
        <v>5665</v>
      </c>
      <c r="K4990" t="s">
        <v>31</v>
      </c>
      <c r="L4990" t="s">
        <v>31</v>
      </c>
      <c r="M4990" t="s">
        <v>42</v>
      </c>
      <c r="N4990" t="s">
        <v>43</v>
      </c>
      <c r="O4990" t="s">
        <v>5666</v>
      </c>
      <c r="P4990" t="s">
        <v>659</v>
      </c>
      <c r="Q4990" t="s">
        <v>536</v>
      </c>
      <c r="R4990" t="s">
        <v>454</v>
      </c>
      <c r="S4990" t="str">
        <f t="shared" si="73"/>
        <v>RIVERA ZAPANA, HERMELINDA</v>
      </c>
      <c r="T4990" t="s">
        <v>47</v>
      </c>
      <c r="U4990" t="s">
        <v>48</v>
      </c>
      <c r="V4990" t="s">
        <v>49</v>
      </c>
      <c r="W4990" t="s">
        <v>20714</v>
      </c>
      <c r="X4990" s="126">
        <v>28485</v>
      </c>
      <c r="Y4990" t="s">
        <v>5667</v>
      </c>
      <c r="AB4990" t="s">
        <v>38</v>
      </c>
      <c r="AC4990" t="s">
        <v>39</v>
      </c>
      <c r="AD4990" t="s">
        <v>40</v>
      </c>
    </row>
    <row r="4991" spans="1:30" x14ac:dyDescent="0.25">
      <c r="A4991" t="s">
        <v>5668</v>
      </c>
      <c r="B4991" t="s">
        <v>425</v>
      </c>
      <c r="C4991" t="s">
        <v>28</v>
      </c>
      <c r="D4991" t="s">
        <v>29</v>
      </c>
      <c r="E4991" t="s">
        <v>452</v>
      </c>
      <c r="F4991" t="s">
        <v>5659</v>
      </c>
      <c r="G4991" t="s">
        <v>14578</v>
      </c>
      <c r="H4991" t="s">
        <v>6354</v>
      </c>
      <c r="I4991" t="s">
        <v>6180</v>
      </c>
      <c r="J4991" t="s">
        <v>5668</v>
      </c>
      <c r="K4991" t="s">
        <v>31</v>
      </c>
      <c r="L4991" t="s">
        <v>31</v>
      </c>
      <c r="M4991" t="s">
        <v>42</v>
      </c>
      <c r="N4991" t="s">
        <v>61</v>
      </c>
      <c r="O4991" t="s">
        <v>20715</v>
      </c>
      <c r="P4991" t="s">
        <v>6501</v>
      </c>
      <c r="Q4991" t="s">
        <v>75</v>
      </c>
      <c r="R4991" t="s">
        <v>547</v>
      </c>
      <c r="S4991" s="189" t="s">
        <v>235</v>
      </c>
      <c r="T4991" t="s">
        <v>64</v>
      </c>
      <c r="U4991" t="s">
        <v>48</v>
      </c>
      <c r="V4991" t="s">
        <v>49</v>
      </c>
      <c r="W4991" t="s">
        <v>24506</v>
      </c>
      <c r="X4991" s="126">
        <v>32607</v>
      </c>
      <c r="Y4991" t="s">
        <v>24507</v>
      </c>
      <c r="Z4991" s="126">
        <v>44256</v>
      </c>
      <c r="AA4991" s="126">
        <v>44561</v>
      </c>
      <c r="AB4991" t="s">
        <v>38</v>
      </c>
      <c r="AC4991" t="s">
        <v>6628</v>
      </c>
      <c r="AD4991" t="s">
        <v>40</v>
      </c>
    </row>
    <row r="4992" spans="1:30" x14ac:dyDescent="0.25">
      <c r="A4992" t="s">
        <v>5670</v>
      </c>
      <c r="B4992" t="s">
        <v>425</v>
      </c>
      <c r="C4992" t="s">
        <v>28</v>
      </c>
      <c r="D4992" t="s">
        <v>29</v>
      </c>
      <c r="E4992" t="s">
        <v>452</v>
      </c>
      <c r="F4992" t="s">
        <v>5659</v>
      </c>
      <c r="G4992" t="s">
        <v>14578</v>
      </c>
      <c r="H4992" t="s">
        <v>6354</v>
      </c>
      <c r="I4992" t="s">
        <v>6180</v>
      </c>
      <c r="J4992" t="s">
        <v>5670</v>
      </c>
      <c r="K4992" t="s">
        <v>31</v>
      </c>
      <c r="L4992" t="s">
        <v>31</v>
      </c>
      <c r="M4992" t="s">
        <v>42</v>
      </c>
      <c r="N4992" t="s">
        <v>43</v>
      </c>
      <c r="O4992" t="s">
        <v>5671</v>
      </c>
      <c r="P4992" t="s">
        <v>60</v>
      </c>
      <c r="Q4992" t="s">
        <v>426</v>
      </c>
      <c r="R4992" t="s">
        <v>408</v>
      </c>
      <c r="S4992" t="str">
        <f t="shared" si="73"/>
        <v>GALLEGOS ACERO, FELIX</v>
      </c>
      <c r="T4992" t="s">
        <v>52</v>
      </c>
      <c r="U4992" t="s">
        <v>48</v>
      </c>
      <c r="V4992" t="s">
        <v>49</v>
      </c>
      <c r="W4992" t="s">
        <v>20716</v>
      </c>
      <c r="X4992" s="126">
        <v>22240</v>
      </c>
      <c r="Y4992" t="s">
        <v>5672</v>
      </c>
      <c r="AB4992" t="s">
        <v>38</v>
      </c>
      <c r="AC4992" t="s">
        <v>39</v>
      </c>
      <c r="AD4992" t="s">
        <v>40</v>
      </c>
    </row>
    <row r="4993" spans="1:30" x14ac:dyDescent="0.25">
      <c r="A4993" t="s">
        <v>5673</v>
      </c>
      <c r="B4993" t="s">
        <v>425</v>
      </c>
      <c r="C4993" t="s">
        <v>28</v>
      </c>
      <c r="D4993" t="s">
        <v>29</v>
      </c>
      <c r="E4993" t="s">
        <v>452</v>
      </c>
      <c r="F4993" t="s">
        <v>5659</v>
      </c>
      <c r="G4993" t="s">
        <v>14578</v>
      </c>
      <c r="H4993" t="s">
        <v>6354</v>
      </c>
      <c r="I4993" t="s">
        <v>6180</v>
      </c>
      <c r="J4993" t="s">
        <v>5673</v>
      </c>
      <c r="K4993" t="s">
        <v>31</v>
      </c>
      <c r="L4993" t="s">
        <v>31</v>
      </c>
      <c r="M4993" t="s">
        <v>42</v>
      </c>
      <c r="N4993" t="s">
        <v>43</v>
      </c>
      <c r="O4993" t="s">
        <v>5674</v>
      </c>
      <c r="P4993" t="s">
        <v>105</v>
      </c>
      <c r="Q4993" t="s">
        <v>5675</v>
      </c>
      <c r="R4993" t="s">
        <v>5676</v>
      </c>
      <c r="S4993" t="str">
        <f t="shared" si="73"/>
        <v>CHAMBI ILACOPA, VICENTE JUSTO</v>
      </c>
      <c r="T4993" t="s">
        <v>52</v>
      </c>
      <c r="U4993" t="s">
        <v>48</v>
      </c>
      <c r="V4993" t="s">
        <v>49</v>
      </c>
      <c r="W4993" t="s">
        <v>20717</v>
      </c>
      <c r="X4993" s="126">
        <v>21750</v>
      </c>
      <c r="Y4993" t="s">
        <v>5677</v>
      </c>
      <c r="AB4993" t="s">
        <v>38</v>
      </c>
      <c r="AC4993" t="s">
        <v>39</v>
      </c>
      <c r="AD4993" t="s">
        <v>40</v>
      </c>
    </row>
    <row r="4994" spans="1:30" x14ac:dyDescent="0.25">
      <c r="B4994" t="s">
        <v>425</v>
      </c>
      <c r="C4994" t="s">
        <v>28</v>
      </c>
      <c r="D4994" t="s">
        <v>29</v>
      </c>
      <c r="E4994" t="s">
        <v>452</v>
      </c>
      <c r="F4994" t="s">
        <v>5659</v>
      </c>
      <c r="G4994" t="s">
        <v>14578</v>
      </c>
      <c r="H4994" t="s">
        <v>6354</v>
      </c>
      <c r="I4994" t="s">
        <v>6180</v>
      </c>
      <c r="J4994" t="s">
        <v>5678</v>
      </c>
      <c r="K4994" t="s">
        <v>31</v>
      </c>
      <c r="L4994" t="s">
        <v>31</v>
      </c>
      <c r="M4994" t="s">
        <v>42</v>
      </c>
      <c r="N4994" t="s">
        <v>61</v>
      </c>
      <c r="O4994" t="s">
        <v>20718</v>
      </c>
      <c r="P4994" t="s">
        <v>139</v>
      </c>
      <c r="Q4994" t="s">
        <v>76</v>
      </c>
      <c r="R4994" t="s">
        <v>24508</v>
      </c>
      <c r="S4994" s="189" t="s">
        <v>235</v>
      </c>
      <c r="T4994" t="s">
        <v>64</v>
      </c>
      <c r="U4994" t="s">
        <v>48</v>
      </c>
      <c r="V4994" t="s">
        <v>49</v>
      </c>
      <c r="W4994" t="s">
        <v>24509</v>
      </c>
      <c r="X4994" s="126">
        <v>33597</v>
      </c>
      <c r="Y4994" t="s">
        <v>24510</v>
      </c>
      <c r="Z4994" s="126">
        <v>44256</v>
      </c>
      <c r="AA4994" s="126">
        <v>44561</v>
      </c>
      <c r="AB4994" t="s">
        <v>302</v>
      </c>
      <c r="AC4994" t="s">
        <v>6628</v>
      </c>
      <c r="AD4994" t="s">
        <v>40</v>
      </c>
    </row>
    <row r="4995" spans="1:30" x14ac:dyDescent="0.25">
      <c r="A4995" t="s">
        <v>5678</v>
      </c>
      <c r="B4995" t="s">
        <v>425</v>
      </c>
      <c r="C4995" t="s">
        <v>28</v>
      </c>
      <c r="D4995" t="s">
        <v>29</v>
      </c>
      <c r="E4995" t="s">
        <v>452</v>
      </c>
      <c r="F4995" t="s">
        <v>5659</v>
      </c>
      <c r="G4995" t="s">
        <v>14578</v>
      </c>
      <c r="H4995" t="s">
        <v>6354</v>
      </c>
      <c r="I4995" t="s">
        <v>6180</v>
      </c>
      <c r="J4995" t="s">
        <v>5678</v>
      </c>
      <c r="K4995" t="s">
        <v>31</v>
      </c>
      <c r="L4995" t="s">
        <v>31</v>
      </c>
      <c r="M4995" t="s">
        <v>42</v>
      </c>
      <c r="N4995" t="s">
        <v>43</v>
      </c>
      <c r="O4995" t="s">
        <v>5679</v>
      </c>
      <c r="P4995" t="s">
        <v>318</v>
      </c>
      <c r="Q4995" t="s">
        <v>152</v>
      </c>
      <c r="R4995" t="s">
        <v>5680</v>
      </c>
      <c r="S4995" t="str">
        <f t="shared" si="73"/>
        <v>VARGAS RAMOS, ELISENY</v>
      </c>
      <c r="T4995" t="s">
        <v>47</v>
      </c>
      <c r="U4995" t="s">
        <v>48</v>
      </c>
      <c r="V4995" t="s">
        <v>813</v>
      </c>
      <c r="W4995" t="s">
        <v>20719</v>
      </c>
      <c r="X4995" s="126">
        <v>28023</v>
      </c>
      <c r="Y4995" t="s">
        <v>5681</v>
      </c>
      <c r="Z4995" s="126">
        <v>44197</v>
      </c>
      <c r="AA4995" s="126">
        <v>44561</v>
      </c>
      <c r="AB4995" t="s">
        <v>38</v>
      </c>
      <c r="AC4995" t="s">
        <v>39</v>
      </c>
      <c r="AD4995" t="s">
        <v>40</v>
      </c>
    </row>
    <row r="4996" spans="1:30" x14ac:dyDescent="0.25">
      <c r="A4996" t="s">
        <v>5682</v>
      </c>
      <c r="B4996" t="s">
        <v>425</v>
      </c>
      <c r="C4996" t="s">
        <v>28</v>
      </c>
      <c r="D4996" t="s">
        <v>29</v>
      </c>
      <c r="E4996" t="s">
        <v>452</v>
      </c>
      <c r="F4996" t="s">
        <v>5659</v>
      </c>
      <c r="G4996" t="s">
        <v>14578</v>
      </c>
      <c r="H4996" t="s">
        <v>6354</v>
      </c>
      <c r="I4996" t="s">
        <v>6180</v>
      </c>
      <c r="J4996" t="s">
        <v>5682</v>
      </c>
      <c r="K4996" t="s">
        <v>31</v>
      </c>
      <c r="L4996" t="s">
        <v>77</v>
      </c>
      <c r="M4996" t="s">
        <v>77</v>
      </c>
      <c r="N4996" t="s">
        <v>43</v>
      </c>
      <c r="O4996" t="s">
        <v>120</v>
      </c>
      <c r="P4996" t="s">
        <v>106</v>
      </c>
      <c r="Q4996" t="s">
        <v>230</v>
      </c>
      <c r="R4996" t="s">
        <v>986</v>
      </c>
      <c r="S4996" t="str">
        <f t="shared" si="73"/>
        <v>MAMANI TICONA, NELSON</v>
      </c>
      <c r="T4996" t="s">
        <v>41</v>
      </c>
      <c r="U4996" t="s">
        <v>48</v>
      </c>
      <c r="V4996" t="s">
        <v>49</v>
      </c>
      <c r="W4996" t="s">
        <v>20720</v>
      </c>
      <c r="X4996" s="126">
        <v>27515</v>
      </c>
      <c r="Y4996" t="s">
        <v>4759</v>
      </c>
      <c r="AB4996" t="s">
        <v>38</v>
      </c>
      <c r="AC4996" t="s">
        <v>80</v>
      </c>
      <c r="AD4996" t="s">
        <v>40</v>
      </c>
    </row>
    <row r="4997" spans="1:30" x14ac:dyDescent="0.25">
      <c r="A4997" t="s">
        <v>5683</v>
      </c>
      <c r="B4997" t="s">
        <v>425</v>
      </c>
      <c r="C4997" t="s">
        <v>28</v>
      </c>
      <c r="D4997" t="s">
        <v>29</v>
      </c>
      <c r="E4997" t="s">
        <v>452</v>
      </c>
      <c r="F4997" t="s">
        <v>5659</v>
      </c>
      <c r="G4997" t="s">
        <v>14578</v>
      </c>
      <c r="H4997" t="s">
        <v>6354</v>
      </c>
      <c r="I4997" t="s">
        <v>6180</v>
      </c>
      <c r="J4997" t="s">
        <v>5683</v>
      </c>
      <c r="K4997" t="s">
        <v>90</v>
      </c>
      <c r="L4997" t="s">
        <v>91</v>
      </c>
      <c r="M4997" t="s">
        <v>364</v>
      </c>
      <c r="N4997" t="s">
        <v>43</v>
      </c>
      <c r="O4997" t="s">
        <v>120</v>
      </c>
      <c r="P4997" t="s">
        <v>327</v>
      </c>
      <c r="Q4997" t="s">
        <v>328</v>
      </c>
      <c r="R4997" t="s">
        <v>5684</v>
      </c>
      <c r="S4997" t="str">
        <f t="shared" si="73"/>
        <v>TOMA VILCANQUI, KEPLER</v>
      </c>
      <c r="T4997" t="s">
        <v>102</v>
      </c>
      <c r="U4997" t="s">
        <v>37</v>
      </c>
      <c r="V4997" t="s">
        <v>49</v>
      </c>
      <c r="W4997" t="s">
        <v>20721</v>
      </c>
      <c r="X4997" s="126">
        <v>33339</v>
      </c>
      <c r="Y4997" t="s">
        <v>5685</v>
      </c>
      <c r="AB4997" t="s">
        <v>38</v>
      </c>
      <c r="AC4997" t="s">
        <v>95</v>
      </c>
      <c r="AD4997" t="s">
        <v>40</v>
      </c>
    </row>
    <row r="4998" spans="1:30" x14ac:dyDescent="0.25">
      <c r="A4998" t="s">
        <v>5688</v>
      </c>
      <c r="B4998" t="s">
        <v>377</v>
      </c>
      <c r="C4998" t="s">
        <v>28</v>
      </c>
      <c r="D4998" t="s">
        <v>29</v>
      </c>
      <c r="E4998" t="s">
        <v>369</v>
      </c>
      <c r="F4998" t="s">
        <v>5686</v>
      </c>
      <c r="G4998" t="s">
        <v>5687</v>
      </c>
      <c r="H4998" t="s">
        <v>6354</v>
      </c>
      <c r="I4998" t="s">
        <v>6164</v>
      </c>
      <c r="J4998" t="s">
        <v>5688</v>
      </c>
      <c r="K4998" t="s">
        <v>31</v>
      </c>
      <c r="L4998" t="s">
        <v>32</v>
      </c>
      <c r="M4998" t="s">
        <v>33</v>
      </c>
      <c r="N4998" t="s">
        <v>34</v>
      </c>
      <c r="O4998" t="s">
        <v>6537</v>
      </c>
      <c r="P4998" t="s">
        <v>16033</v>
      </c>
      <c r="Q4998" t="s">
        <v>67</v>
      </c>
      <c r="R4998" t="s">
        <v>417</v>
      </c>
      <c r="S4998" t="str">
        <f t="shared" ref="S4998:S5042" si="74">CONCATENATE(P4998," ",Q4998,","," ",R4998)</f>
        <v>LAURENTE CHOQUE, VICTOR</v>
      </c>
      <c r="T4998" t="s">
        <v>47</v>
      </c>
      <c r="U4998" t="s">
        <v>37</v>
      </c>
      <c r="V4998" t="s">
        <v>6613</v>
      </c>
      <c r="W4998" t="s">
        <v>20722</v>
      </c>
      <c r="X4998" s="126">
        <v>24316</v>
      </c>
      <c r="Y4998" t="s">
        <v>16034</v>
      </c>
      <c r="Z4998" s="126">
        <v>43525</v>
      </c>
      <c r="AA4998" s="126">
        <v>44985</v>
      </c>
      <c r="AB4998" t="s">
        <v>38</v>
      </c>
      <c r="AC4998" t="s">
        <v>39</v>
      </c>
      <c r="AD4998" t="s">
        <v>40</v>
      </c>
    </row>
    <row r="4999" spans="1:30" x14ac:dyDescent="0.25">
      <c r="A4999" t="s">
        <v>5689</v>
      </c>
      <c r="B4999" t="s">
        <v>377</v>
      </c>
      <c r="C4999" t="s">
        <v>28</v>
      </c>
      <c r="D4999" t="s">
        <v>29</v>
      </c>
      <c r="E4999" t="s">
        <v>369</v>
      </c>
      <c r="F4999" t="s">
        <v>5686</v>
      </c>
      <c r="G4999" t="s">
        <v>5687</v>
      </c>
      <c r="H4999" t="s">
        <v>6354</v>
      </c>
      <c r="I4999" t="s">
        <v>6164</v>
      </c>
      <c r="J4999" t="s">
        <v>5689</v>
      </c>
      <c r="K4999" t="s">
        <v>31</v>
      </c>
      <c r="L4999" t="s">
        <v>31</v>
      </c>
      <c r="M4999" t="s">
        <v>42</v>
      </c>
      <c r="N4999" t="s">
        <v>43</v>
      </c>
      <c r="O4999" t="s">
        <v>5690</v>
      </c>
      <c r="P4999" t="s">
        <v>250</v>
      </c>
      <c r="Q4999" t="s">
        <v>289</v>
      </c>
      <c r="R4999" t="s">
        <v>5691</v>
      </c>
      <c r="S4999" t="str">
        <f t="shared" si="74"/>
        <v>MAQUERA NINA, JAEL EFRAIN</v>
      </c>
      <c r="T4999" t="s">
        <v>59</v>
      </c>
      <c r="U4999" t="s">
        <v>48</v>
      </c>
      <c r="V4999" t="s">
        <v>49</v>
      </c>
      <c r="W4999" t="s">
        <v>20723</v>
      </c>
      <c r="X4999" s="126">
        <v>21958</v>
      </c>
      <c r="Y4999" t="s">
        <v>5692</v>
      </c>
      <c r="AB4999" t="s">
        <v>38</v>
      </c>
      <c r="AC4999" t="s">
        <v>39</v>
      </c>
      <c r="AD4999" t="s">
        <v>40</v>
      </c>
    </row>
    <row r="5000" spans="1:30" x14ac:dyDescent="0.25">
      <c r="A5000" t="s">
        <v>5693</v>
      </c>
      <c r="B5000" t="s">
        <v>377</v>
      </c>
      <c r="C5000" t="s">
        <v>28</v>
      </c>
      <c r="D5000" t="s">
        <v>29</v>
      </c>
      <c r="E5000" t="s">
        <v>369</v>
      </c>
      <c r="F5000" t="s">
        <v>5686</v>
      </c>
      <c r="G5000" t="s">
        <v>5687</v>
      </c>
      <c r="H5000" t="s">
        <v>6354</v>
      </c>
      <c r="I5000" t="s">
        <v>6164</v>
      </c>
      <c r="J5000" t="s">
        <v>5693</v>
      </c>
      <c r="K5000" t="s">
        <v>31</v>
      </c>
      <c r="L5000" t="s">
        <v>31</v>
      </c>
      <c r="M5000" t="s">
        <v>42</v>
      </c>
      <c r="N5000" t="s">
        <v>43</v>
      </c>
      <c r="O5000" t="s">
        <v>6539</v>
      </c>
      <c r="P5000" t="s">
        <v>693</v>
      </c>
      <c r="Q5000" t="s">
        <v>126</v>
      </c>
      <c r="R5000" t="s">
        <v>6454</v>
      </c>
      <c r="S5000" t="str">
        <f t="shared" si="74"/>
        <v>ARI FLORES, SUCY NANCY</v>
      </c>
      <c r="T5000" t="s">
        <v>64</v>
      </c>
      <c r="U5000" t="s">
        <v>48</v>
      </c>
      <c r="V5000" t="s">
        <v>49</v>
      </c>
      <c r="W5000" t="s">
        <v>20724</v>
      </c>
      <c r="X5000" s="126">
        <v>31528</v>
      </c>
      <c r="Y5000" t="s">
        <v>6455</v>
      </c>
      <c r="AB5000" t="s">
        <v>38</v>
      </c>
      <c r="AC5000" t="s">
        <v>39</v>
      </c>
      <c r="AD5000" t="s">
        <v>40</v>
      </c>
    </row>
    <row r="5001" spans="1:30" x14ac:dyDescent="0.25">
      <c r="A5001" t="s">
        <v>5694</v>
      </c>
      <c r="B5001" t="s">
        <v>377</v>
      </c>
      <c r="C5001" t="s">
        <v>28</v>
      </c>
      <c r="D5001" t="s">
        <v>29</v>
      </c>
      <c r="E5001" t="s">
        <v>369</v>
      </c>
      <c r="F5001" t="s">
        <v>5686</v>
      </c>
      <c r="G5001" t="s">
        <v>5687</v>
      </c>
      <c r="H5001" t="s">
        <v>6354</v>
      </c>
      <c r="I5001" t="s">
        <v>6164</v>
      </c>
      <c r="J5001" t="s">
        <v>5694</v>
      </c>
      <c r="K5001" t="s">
        <v>31</v>
      </c>
      <c r="L5001" t="s">
        <v>31</v>
      </c>
      <c r="M5001" t="s">
        <v>42</v>
      </c>
      <c r="N5001" t="s">
        <v>43</v>
      </c>
      <c r="O5001" t="s">
        <v>5695</v>
      </c>
      <c r="P5001" t="s">
        <v>859</v>
      </c>
      <c r="Q5001" t="s">
        <v>365</v>
      </c>
      <c r="R5001" t="s">
        <v>717</v>
      </c>
      <c r="S5001" t="str">
        <f t="shared" si="74"/>
        <v>CAUNA ANQUISE, FLORENTINO</v>
      </c>
      <c r="T5001" t="s">
        <v>52</v>
      </c>
      <c r="U5001" t="s">
        <v>48</v>
      </c>
      <c r="V5001" t="s">
        <v>49</v>
      </c>
      <c r="W5001" t="s">
        <v>20725</v>
      </c>
      <c r="X5001" s="126">
        <v>25641</v>
      </c>
      <c r="Y5001" t="s">
        <v>5696</v>
      </c>
      <c r="AB5001" t="s">
        <v>38</v>
      </c>
      <c r="AC5001" t="s">
        <v>39</v>
      </c>
      <c r="AD5001" t="s">
        <v>40</v>
      </c>
    </row>
    <row r="5002" spans="1:30" x14ac:dyDescent="0.25">
      <c r="A5002" t="s">
        <v>5697</v>
      </c>
      <c r="B5002" t="s">
        <v>377</v>
      </c>
      <c r="C5002" t="s">
        <v>28</v>
      </c>
      <c r="D5002" t="s">
        <v>29</v>
      </c>
      <c r="E5002" t="s">
        <v>369</v>
      </c>
      <c r="F5002" t="s">
        <v>5686</v>
      </c>
      <c r="G5002" t="s">
        <v>5687</v>
      </c>
      <c r="H5002" t="s">
        <v>6354</v>
      </c>
      <c r="I5002" t="s">
        <v>6164</v>
      </c>
      <c r="J5002" t="s">
        <v>5697</v>
      </c>
      <c r="K5002" t="s">
        <v>31</v>
      </c>
      <c r="L5002" t="s">
        <v>31</v>
      </c>
      <c r="M5002" t="s">
        <v>42</v>
      </c>
      <c r="N5002" t="s">
        <v>61</v>
      </c>
      <c r="O5002" t="s">
        <v>283</v>
      </c>
      <c r="P5002" t="s">
        <v>106</v>
      </c>
      <c r="Q5002" t="s">
        <v>106</v>
      </c>
      <c r="R5002" t="s">
        <v>24511</v>
      </c>
      <c r="S5002" s="189" t="s">
        <v>235</v>
      </c>
      <c r="T5002" t="s">
        <v>64</v>
      </c>
      <c r="U5002" t="s">
        <v>48</v>
      </c>
      <c r="V5002" t="s">
        <v>49</v>
      </c>
      <c r="W5002" t="s">
        <v>24512</v>
      </c>
      <c r="X5002" s="126">
        <v>28256</v>
      </c>
      <c r="Y5002" t="s">
        <v>24513</v>
      </c>
      <c r="Z5002" s="126">
        <v>44256</v>
      </c>
      <c r="AA5002" s="126">
        <v>44561</v>
      </c>
      <c r="AB5002" t="s">
        <v>119</v>
      </c>
      <c r="AC5002" t="s">
        <v>6628</v>
      </c>
      <c r="AD5002" t="s">
        <v>40</v>
      </c>
    </row>
    <row r="5003" spans="1:30" x14ac:dyDescent="0.25">
      <c r="A5003" t="s">
        <v>5698</v>
      </c>
      <c r="B5003" t="s">
        <v>377</v>
      </c>
      <c r="C5003" t="s">
        <v>28</v>
      </c>
      <c r="D5003" t="s">
        <v>29</v>
      </c>
      <c r="E5003" t="s">
        <v>369</v>
      </c>
      <c r="F5003" t="s">
        <v>5686</v>
      </c>
      <c r="G5003" t="s">
        <v>5687</v>
      </c>
      <c r="H5003" t="s">
        <v>6354</v>
      </c>
      <c r="I5003" t="s">
        <v>6164</v>
      </c>
      <c r="J5003" t="s">
        <v>5698</v>
      </c>
      <c r="K5003" t="s">
        <v>31</v>
      </c>
      <c r="L5003" t="s">
        <v>31</v>
      </c>
      <c r="M5003" t="s">
        <v>42</v>
      </c>
      <c r="N5003" t="s">
        <v>43</v>
      </c>
      <c r="O5003" t="s">
        <v>120</v>
      </c>
      <c r="P5003" t="s">
        <v>318</v>
      </c>
      <c r="Q5003" t="s">
        <v>219</v>
      </c>
      <c r="R5003" t="s">
        <v>798</v>
      </c>
      <c r="S5003" t="str">
        <f t="shared" si="74"/>
        <v>VARGAS CASTILLO, LUZ MARY</v>
      </c>
      <c r="T5003" t="s">
        <v>59</v>
      </c>
      <c r="U5003" t="s">
        <v>48</v>
      </c>
      <c r="V5003" t="s">
        <v>49</v>
      </c>
      <c r="W5003" t="s">
        <v>20726</v>
      </c>
      <c r="X5003" s="126">
        <v>25570</v>
      </c>
      <c r="Y5003" t="s">
        <v>5699</v>
      </c>
      <c r="AB5003" t="s">
        <v>38</v>
      </c>
      <c r="AC5003" t="s">
        <v>39</v>
      </c>
      <c r="AD5003" t="s">
        <v>40</v>
      </c>
    </row>
    <row r="5004" spans="1:30" x14ac:dyDescent="0.25">
      <c r="A5004" t="s">
        <v>5700</v>
      </c>
      <c r="B5004" t="s">
        <v>377</v>
      </c>
      <c r="C5004" t="s">
        <v>28</v>
      </c>
      <c r="D5004" t="s">
        <v>29</v>
      </c>
      <c r="E5004" t="s">
        <v>369</v>
      </c>
      <c r="F5004" t="s">
        <v>5686</v>
      </c>
      <c r="G5004" t="s">
        <v>5687</v>
      </c>
      <c r="H5004" t="s">
        <v>6354</v>
      </c>
      <c r="I5004" t="s">
        <v>6164</v>
      </c>
      <c r="J5004" t="s">
        <v>5700</v>
      </c>
      <c r="K5004" t="s">
        <v>31</v>
      </c>
      <c r="L5004" t="s">
        <v>31</v>
      </c>
      <c r="M5004" t="s">
        <v>42</v>
      </c>
      <c r="N5004" t="s">
        <v>43</v>
      </c>
      <c r="O5004" t="s">
        <v>120</v>
      </c>
      <c r="P5004" t="s">
        <v>391</v>
      </c>
      <c r="Q5004" t="s">
        <v>152</v>
      </c>
      <c r="R5004" t="s">
        <v>5701</v>
      </c>
      <c r="S5004" t="str">
        <f t="shared" si="74"/>
        <v>LLANO RAMOS, CLODOALDO</v>
      </c>
      <c r="T5004" t="s">
        <v>47</v>
      </c>
      <c r="U5004" t="s">
        <v>48</v>
      </c>
      <c r="V5004" t="s">
        <v>49</v>
      </c>
      <c r="W5004" t="s">
        <v>20727</v>
      </c>
      <c r="X5004" s="126">
        <v>26549</v>
      </c>
      <c r="Y5004" t="s">
        <v>5702</v>
      </c>
      <c r="AB5004" t="s">
        <v>38</v>
      </c>
      <c r="AC5004" t="s">
        <v>39</v>
      </c>
      <c r="AD5004" t="s">
        <v>40</v>
      </c>
    </row>
    <row r="5005" spans="1:30" x14ac:dyDescent="0.25">
      <c r="A5005" t="s">
        <v>20728</v>
      </c>
      <c r="B5005" t="s">
        <v>377</v>
      </c>
      <c r="C5005" t="s">
        <v>28</v>
      </c>
      <c r="D5005" t="s">
        <v>29</v>
      </c>
      <c r="E5005" t="s">
        <v>369</v>
      </c>
      <c r="F5005" t="s">
        <v>5686</v>
      </c>
      <c r="G5005" t="s">
        <v>5687</v>
      </c>
      <c r="H5005" t="s">
        <v>6354</v>
      </c>
      <c r="I5005" t="s">
        <v>6164</v>
      </c>
      <c r="J5005" t="s">
        <v>20728</v>
      </c>
      <c r="K5005" t="s">
        <v>31</v>
      </c>
      <c r="L5005" t="s">
        <v>31</v>
      </c>
      <c r="M5005" t="s">
        <v>42</v>
      </c>
      <c r="N5005" t="s">
        <v>61</v>
      </c>
      <c r="O5005" t="s">
        <v>18689</v>
      </c>
      <c r="P5005" t="s">
        <v>324</v>
      </c>
      <c r="Q5005" t="s">
        <v>126</v>
      </c>
      <c r="R5005" t="s">
        <v>372</v>
      </c>
      <c r="S5005" s="189" t="s">
        <v>235</v>
      </c>
      <c r="T5005" t="s">
        <v>64</v>
      </c>
      <c r="U5005" t="s">
        <v>3560</v>
      </c>
      <c r="V5005" t="s">
        <v>49</v>
      </c>
      <c r="W5005" t="s">
        <v>24514</v>
      </c>
      <c r="X5005" s="126">
        <v>29953</v>
      </c>
      <c r="Y5005" t="s">
        <v>24515</v>
      </c>
      <c r="Z5005" s="126">
        <v>44267</v>
      </c>
      <c r="AA5005" s="126">
        <v>44561</v>
      </c>
      <c r="AB5005" t="s">
        <v>2185</v>
      </c>
      <c r="AC5005" t="s">
        <v>6628</v>
      </c>
      <c r="AD5005" t="s">
        <v>40</v>
      </c>
    </row>
    <row r="5006" spans="1:30" x14ac:dyDescent="0.25">
      <c r="A5006" t="s">
        <v>5703</v>
      </c>
      <c r="B5006" t="s">
        <v>377</v>
      </c>
      <c r="C5006" t="s">
        <v>28</v>
      </c>
      <c r="D5006" t="s">
        <v>29</v>
      </c>
      <c r="E5006" t="s">
        <v>369</v>
      </c>
      <c r="F5006" t="s">
        <v>5686</v>
      </c>
      <c r="G5006" t="s">
        <v>5687</v>
      </c>
      <c r="H5006" t="s">
        <v>6354</v>
      </c>
      <c r="I5006" t="s">
        <v>6164</v>
      </c>
      <c r="J5006" t="s">
        <v>5703</v>
      </c>
      <c r="K5006" t="s">
        <v>90</v>
      </c>
      <c r="L5006" t="s">
        <v>91</v>
      </c>
      <c r="M5006" t="s">
        <v>364</v>
      </c>
      <c r="N5006" t="s">
        <v>43</v>
      </c>
      <c r="O5006" t="s">
        <v>5704</v>
      </c>
      <c r="P5006" t="s">
        <v>193</v>
      </c>
      <c r="Q5006" t="s">
        <v>174</v>
      </c>
      <c r="R5006" t="s">
        <v>6540</v>
      </c>
      <c r="S5006" t="str">
        <f t="shared" si="74"/>
        <v>APAZA ROJAS, JULIA SABINA</v>
      </c>
      <c r="T5006" t="s">
        <v>722</v>
      </c>
      <c r="U5006" t="s">
        <v>37</v>
      </c>
      <c r="V5006" t="s">
        <v>49</v>
      </c>
      <c r="W5006" t="s">
        <v>20729</v>
      </c>
      <c r="X5006" s="126">
        <v>21851</v>
      </c>
      <c r="Y5006" t="s">
        <v>6541</v>
      </c>
      <c r="AB5006" t="s">
        <v>38</v>
      </c>
      <c r="AC5006" t="s">
        <v>95</v>
      </c>
      <c r="AD5006" t="s">
        <v>40</v>
      </c>
    </row>
    <row r="5007" spans="1:30" x14ac:dyDescent="0.25">
      <c r="A5007" t="s">
        <v>5707</v>
      </c>
      <c r="B5007" t="s">
        <v>27</v>
      </c>
      <c r="C5007" t="s">
        <v>28</v>
      </c>
      <c r="D5007" t="s">
        <v>233</v>
      </c>
      <c r="E5007" t="s">
        <v>30</v>
      </c>
      <c r="F5007" t="s">
        <v>5705</v>
      </c>
      <c r="G5007" t="s">
        <v>5706</v>
      </c>
      <c r="H5007" t="s">
        <v>6354</v>
      </c>
      <c r="I5007" t="s">
        <v>6211</v>
      </c>
      <c r="J5007" t="s">
        <v>5707</v>
      </c>
      <c r="K5007" t="s">
        <v>31</v>
      </c>
      <c r="L5007" t="s">
        <v>32</v>
      </c>
      <c r="M5007" t="s">
        <v>709</v>
      </c>
      <c r="N5007" t="s">
        <v>34</v>
      </c>
      <c r="O5007" t="s">
        <v>5708</v>
      </c>
      <c r="P5007" t="s">
        <v>458</v>
      </c>
      <c r="Q5007" t="s">
        <v>495</v>
      </c>
      <c r="R5007" t="s">
        <v>5709</v>
      </c>
      <c r="S5007" t="str">
        <f t="shared" si="74"/>
        <v>VALDIVIA PINTO, MIKO GEORGINA</v>
      </c>
      <c r="T5007" t="s">
        <v>36</v>
      </c>
      <c r="U5007" t="s">
        <v>37</v>
      </c>
      <c r="V5007" t="s">
        <v>162</v>
      </c>
      <c r="W5007" t="s">
        <v>20730</v>
      </c>
      <c r="X5007" s="126">
        <v>26159</v>
      </c>
      <c r="Y5007" t="s">
        <v>5710</v>
      </c>
      <c r="Z5007" s="126">
        <v>44240</v>
      </c>
      <c r="AB5007" t="s">
        <v>38</v>
      </c>
      <c r="AC5007" t="s">
        <v>39</v>
      </c>
      <c r="AD5007" t="s">
        <v>40</v>
      </c>
    </row>
    <row r="5008" spans="1:30" x14ac:dyDescent="0.25">
      <c r="A5008" t="s">
        <v>5711</v>
      </c>
      <c r="B5008" t="s">
        <v>27</v>
      </c>
      <c r="C5008" t="s">
        <v>28</v>
      </c>
      <c r="D5008" t="s">
        <v>233</v>
      </c>
      <c r="E5008" t="s">
        <v>30</v>
      </c>
      <c r="F5008" t="s">
        <v>5705</v>
      </c>
      <c r="G5008" t="s">
        <v>5706</v>
      </c>
      <c r="H5008" t="s">
        <v>6354</v>
      </c>
      <c r="I5008" t="s">
        <v>6211</v>
      </c>
      <c r="J5008" t="s">
        <v>5711</v>
      </c>
      <c r="K5008" t="s">
        <v>31</v>
      </c>
      <c r="L5008" t="s">
        <v>32</v>
      </c>
      <c r="M5008" t="s">
        <v>33</v>
      </c>
      <c r="N5008" t="s">
        <v>34</v>
      </c>
      <c r="O5008" t="s">
        <v>279</v>
      </c>
      <c r="P5008" t="s">
        <v>293</v>
      </c>
      <c r="Q5008" t="s">
        <v>332</v>
      </c>
      <c r="R5008" t="s">
        <v>5712</v>
      </c>
      <c r="S5008" t="str">
        <f t="shared" si="74"/>
        <v>MOLINA QUENTA, JORGE MOISES</v>
      </c>
      <c r="T5008" t="s">
        <v>59</v>
      </c>
      <c r="U5008" t="s">
        <v>37</v>
      </c>
      <c r="V5008" t="s">
        <v>162</v>
      </c>
      <c r="W5008" t="s">
        <v>20731</v>
      </c>
      <c r="X5008" s="126">
        <v>26976</v>
      </c>
      <c r="Y5008" t="s">
        <v>5713</v>
      </c>
      <c r="Z5008" s="126">
        <v>44240</v>
      </c>
      <c r="AB5008" t="s">
        <v>119</v>
      </c>
      <c r="AC5008" t="s">
        <v>39</v>
      </c>
      <c r="AD5008" t="s">
        <v>40</v>
      </c>
    </row>
    <row r="5009" spans="1:30" x14ac:dyDescent="0.25">
      <c r="A5009" t="s">
        <v>14581</v>
      </c>
      <c r="B5009" t="s">
        <v>27</v>
      </c>
      <c r="C5009" t="s">
        <v>28</v>
      </c>
      <c r="D5009" t="s">
        <v>233</v>
      </c>
      <c r="E5009" t="s">
        <v>30</v>
      </c>
      <c r="F5009" t="s">
        <v>5705</v>
      </c>
      <c r="G5009" t="s">
        <v>5706</v>
      </c>
      <c r="H5009" t="s">
        <v>6354</v>
      </c>
      <c r="I5009" t="s">
        <v>6211</v>
      </c>
      <c r="J5009" t="s">
        <v>14581</v>
      </c>
      <c r="K5009" t="s">
        <v>31</v>
      </c>
      <c r="L5009" t="s">
        <v>31</v>
      </c>
      <c r="M5009" t="s">
        <v>42</v>
      </c>
      <c r="N5009" t="s">
        <v>43</v>
      </c>
      <c r="O5009" t="s">
        <v>8120</v>
      </c>
      <c r="P5009" t="s">
        <v>230</v>
      </c>
      <c r="Q5009" t="s">
        <v>196</v>
      </c>
      <c r="R5009" t="s">
        <v>20734</v>
      </c>
      <c r="S5009" t="str">
        <f t="shared" si="74"/>
        <v>TICONA BERNEDO, HUGO DAVID</v>
      </c>
      <c r="T5009" t="s">
        <v>52</v>
      </c>
      <c r="U5009" t="s">
        <v>48</v>
      </c>
      <c r="V5009" t="s">
        <v>49</v>
      </c>
      <c r="W5009" t="s">
        <v>20732</v>
      </c>
      <c r="X5009" s="126">
        <v>25343</v>
      </c>
      <c r="Y5009" t="s">
        <v>20733</v>
      </c>
      <c r="Z5009" s="126">
        <v>44256</v>
      </c>
      <c r="AB5009" t="s">
        <v>38</v>
      </c>
      <c r="AC5009" t="s">
        <v>39</v>
      </c>
      <c r="AD5009" t="s">
        <v>40</v>
      </c>
    </row>
    <row r="5010" spans="1:30" x14ac:dyDescent="0.25">
      <c r="A5010" t="s">
        <v>5714</v>
      </c>
      <c r="B5010" t="s">
        <v>27</v>
      </c>
      <c r="C5010" t="s">
        <v>28</v>
      </c>
      <c r="D5010" t="s">
        <v>233</v>
      </c>
      <c r="E5010" t="s">
        <v>30</v>
      </c>
      <c r="F5010" t="s">
        <v>5705</v>
      </c>
      <c r="G5010" t="s">
        <v>5706</v>
      </c>
      <c r="H5010" t="s">
        <v>6354</v>
      </c>
      <c r="I5010" t="s">
        <v>6211</v>
      </c>
      <c r="J5010" t="s">
        <v>5714</v>
      </c>
      <c r="K5010" t="s">
        <v>31</v>
      </c>
      <c r="L5010" t="s">
        <v>31</v>
      </c>
      <c r="M5010" t="s">
        <v>42</v>
      </c>
      <c r="N5010" t="s">
        <v>61</v>
      </c>
      <c r="O5010" t="s">
        <v>5715</v>
      </c>
      <c r="P5010" t="s">
        <v>62</v>
      </c>
      <c r="Q5010" t="s">
        <v>133</v>
      </c>
      <c r="R5010" t="s">
        <v>887</v>
      </c>
      <c r="S5010" s="189" t="s">
        <v>235</v>
      </c>
      <c r="T5010" t="s">
        <v>64</v>
      </c>
      <c r="U5010" t="s">
        <v>48</v>
      </c>
      <c r="V5010" t="s">
        <v>49</v>
      </c>
      <c r="W5010" t="s">
        <v>24516</v>
      </c>
      <c r="X5010" s="126">
        <v>29993</v>
      </c>
      <c r="Y5010" t="s">
        <v>24517</v>
      </c>
      <c r="Z5010" s="126">
        <v>44256</v>
      </c>
      <c r="AA5010" s="126">
        <v>44561</v>
      </c>
      <c r="AB5010" t="s">
        <v>38</v>
      </c>
      <c r="AC5010" t="s">
        <v>6628</v>
      </c>
      <c r="AD5010" t="s">
        <v>40</v>
      </c>
    </row>
    <row r="5011" spans="1:30" x14ac:dyDescent="0.25">
      <c r="A5011" t="s">
        <v>5716</v>
      </c>
      <c r="B5011" t="s">
        <v>27</v>
      </c>
      <c r="C5011" t="s">
        <v>28</v>
      </c>
      <c r="D5011" t="s">
        <v>233</v>
      </c>
      <c r="E5011" t="s">
        <v>30</v>
      </c>
      <c r="F5011" t="s">
        <v>5705</v>
      </c>
      <c r="G5011" t="s">
        <v>5706</v>
      </c>
      <c r="H5011" t="s">
        <v>6354</v>
      </c>
      <c r="I5011" t="s">
        <v>6211</v>
      </c>
      <c r="J5011" t="s">
        <v>5716</v>
      </c>
      <c r="K5011" t="s">
        <v>31</v>
      </c>
      <c r="L5011" t="s">
        <v>31</v>
      </c>
      <c r="M5011" t="s">
        <v>42</v>
      </c>
      <c r="N5011" t="s">
        <v>61</v>
      </c>
      <c r="O5011" t="s">
        <v>1010</v>
      </c>
      <c r="P5011" t="s">
        <v>168</v>
      </c>
      <c r="Q5011" t="s">
        <v>565</v>
      </c>
      <c r="R5011" t="s">
        <v>24518</v>
      </c>
      <c r="S5011" s="189" t="s">
        <v>235</v>
      </c>
      <c r="T5011" t="s">
        <v>64</v>
      </c>
      <c r="U5011" t="s">
        <v>48</v>
      </c>
      <c r="V5011" t="s">
        <v>49</v>
      </c>
      <c r="W5011" t="s">
        <v>24519</v>
      </c>
      <c r="X5011" s="126">
        <v>26746</v>
      </c>
      <c r="Y5011" t="s">
        <v>24520</v>
      </c>
      <c r="Z5011" s="126">
        <v>44256</v>
      </c>
      <c r="AA5011" s="126">
        <v>44561</v>
      </c>
      <c r="AB5011" t="s">
        <v>38</v>
      </c>
      <c r="AC5011" t="s">
        <v>6628</v>
      </c>
      <c r="AD5011" t="s">
        <v>40</v>
      </c>
    </row>
    <row r="5012" spans="1:30" x14ac:dyDescent="0.25">
      <c r="A5012" t="s">
        <v>5717</v>
      </c>
      <c r="B5012" t="s">
        <v>27</v>
      </c>
      <c r="C5012" t="s">
        <v>28</v>
      </c>
      <c r="D5012" t="s">
        <v>233</v>
      </c>
      <c r="E5012" t="s">
        <v>30</v>
      </c>
      <c r="F5012" t="s">
        <v>5705</v>
      </c>
      <c r="G5012" t="s">
        <v>5706</v>
      </c>
      <c r="H5012" t="s">
        <v>6354</v>
      </c>
      <c r="I5012" t="s">
        <v>6211</v>
      </c>
      <c r="J5012" t="s">
        <v>5717</v>
      </c>
      <c r="K5012" t="s">
        <v>31</v>
      </c>
      <c r="L5012" t="s">
        <v>31</v>
      </c>
      <c r="M5012" t="s">
        <v>42</v>
      </c>
      <c r="N5012" t="s">
        <v>43</v>
      </c>
      <c r="O5012" t="s">
        <v>5718</v>
      </c>
      <c r="P5012" t="s">
        <v>339</v>
      </c>
      <c r="Q5012" t="s">
        <v>97</v>
      </c>
      <c r="R5012" t="s">
        <v>5719</v>
      </c>
      <c r="S5012" t="str">
        <f t="shared" si="74"/>
        <v>MIRANDA CHARAJA, JORGE OSCAR</v>
      </c>
      <c r="T5012" t="s">
        <v>59</v>
      </c>
      <c r="U5012" t="s">
        <v>48</v>
      </c>
      <c r="V5012" t="s">
        <v>49</v>
      </c>
      <c r="W5012" t="s">
        <v>20735</v>
      </c>
      <c r="X5012" s="126">
        <v>24832</v>
      </c>
      <c r="Y5012" t="s">
        <v>5720</v>
      </c>
      <c r="AB5012" t="s">
        <v>38</v>
      </c>
      <c r="AC5012" t="s">
        <v>39</v>
      </c>
      <c r="AD5012" t="s">
        <v>40</v>
      </c>
    </row>
    <row r="5013" spans="1:30" x14ac:dyDescent="0.25">
      <c r="A5013" t="s">
        <v>5721</v>
      </c>
      <c r="B5013" t="s">
        <v>27</v>
      </c>
      <c r="C5013" t="s">
        <v>28</v>
      </c>
      <c r="D5013" t="s">
        <v>233</v>
      </c>
      <c r="E5013" t="s">
        <v>30</v>
      </c>
      <c r="F5013" t="s">
        <v>5705</v>
      </c>
      <c r="G5013" t="s">
        <v>5706</v>
      </c>
      <c r="H5013" t="s">
        <v>6354</v>
      </c>
      <c r="I5013" t="s">
        <v>6211</v>
      </c>
      <c r="J5013" t="s">
        <v>5721</v>
      </c>
      <c r="K5013" t="s">
        <v>31</v>
      </c>
      <c r="L5013" t="s">
        <v>31</v>
      </c>
      <c r="M5013" t="s">
        <v>42</v>
      </c>
      <c r="N5013" t="s">
        <v>61</v>
      </c>
      <c r="O5013" t="s">
        <v>1010</v>
      </c>
      <c r="P5013" t="s">
        <v>135</v>
      </c>
      <c r="Q5013" t="s">
        <v>132</v>
      </c>
      <c r="R5013" t="s">
        <v>22210</v>
      </c>
      <c r="S5013" s="189" t="s">
        <v>235</v>
      </c>
      <c r="T5013" t="s">
        <v>64</v>
      </c>
      <c r="U5013" t="s">
        <v>48</v>
      </c>
      <c r="V5013" t="s">
        <v>49</v>
      </c>
      <c r="W5013" t="s">
        <v>24521</v>
      </c>
      <c r="X5013" s="126">
        <v>29947</v>
      </c>
      <c r="Y5013" t="s">
        <v>24522</v>
      </c>
      <c r="Z5013" s="126">
        <v>44256</v>
      </c>
      <c r="AA5013" s="126">
        <v>44561</v>
      </c>
      <c r="AB5013" t="s">
        <v>38</v>
      </c>
      <c r="AC5013" t="s">
        <v>6628</v>
      </c>
      <c r="AD5013" t="s">
        <v>40</v>
      </c>
    </row>
    <row r="5014" spans="1:30" x14ac:dyDescent="0.25">
      <c r="A5014" t="s">
        <v>5722</v>
      </c>
      <c r="B5014" t="s">
        <v>27</v>
      </c>
      <c r="C5014" t="s">
        <v>28</v>
      </c>
      <c r="D5014" t="s">
        <v>233</v>
      </c>
      <c r="E5014" t="s">
        <v>30</v>
      </c>
      <c r="F5014" t="s">
        <v>5705</v>
      </c>
      <c r="G5014" t="s">
        <v>5706</v>
      </c>
      <c r="H5014" t="s">
        <v>6354</v>
      </c>
      <c r="I5014" t="s">
        <v>6211</v>
      </c>
      <c r="J5014" t="s">
        <v>5722</v>
      </c>
      <c r="K5014" t="s">
        <v>31</v>
      </c>
      <c r="L5014" t="s">
        <v>31</v>
      </c>
      <c r="M5014" t="s">
        <v>42</v>
      </c>
      <c r="N5014" t="s">
        <v>61</v>
      </c>
      <c r="O5014" t="s">
        <v>20736</v>
      </c>
      <c r="P5014" t="s">
        <v>132</v>
      </c>
      <c r="Q5014" t="s">
        <v>1178</v>
      </c>
      <c r="R5014" t="s">
        <v>680</v>
      </c>
      <c r="S5014" s="189" t="s">
        <v>235</v>
      </c>
      <c r="T5014" t="s">
        <v>64</v>
      </c>
      <c r="U5014" t="s">
        <v>48</v>
      </c>
      <c r="V5014" t="s">
        <v>49</v>
      </c>
      <c r="W5014" t="s">
        <v>24523</v>
      </c>
      <c r="X5014" s="126">
        <v>29585</v>
      </c>
      <c r="Y5014" t="s">
        <v>24524</v>
      </c>
      <c r="Z5014" s="126">
        <v>44256</v>
      </c>
      <c r="AA5014" s="126">
        <v>44561</v>
      </c>
      <c r="AB5014" t="s">
        <v>38</v>
      </c>
      <c r="AC5014" t="s">
        <v>6628</v>
      </c>
      <c r="AD5014" t="s">
        <v>40</v>
      </c>
    </row>
    <row r="5015" spans="1:30" x14ac:dyDescent="0.25">
      <c r="A5015" t="s">
        <v>5723</v>
      </c>
      <c r="B5015" t="s">
        <v>27</v>
      </c>
      <c r="C5015" t="s">
        <v>28</v>
      </c>
      <c r="D5015" t="s">
        <v>233</v>
      </c>
      <c r="E5015" t="s">
        <v>30</v>
      </c>
      <c r="F5015" t="s">
        <v>5705</v>
      </c>
      <c r="G5015" t="s">
        <v>5706</v>
      </c>
      <c r="H5015" t="s">
        <v>6354</v>
      </c>
      <c r="I5015" t="s">
        <v>6211</v>
      </c>
      <c r="J5015" t="s">
        <v>5723</v>
      </c>
      <c r="K5015" t="s">
        <v>31</v>
      </c>
      <c r="L5015" t="s">
        <v>31</v>
      </c>
      <c r="M5015" t="s">
        <v>42</v>
      </c>
      <c r="N5015" t="s">
        <v>43</v>
      </c>
      <c r="O5015" t="s">
        <v>120</v>
      </c>
      <c r="P5015" t="s">
        <v>659</v>
      </c>
      <c r="Q5015" t="s">
        <v>659</v>
      </c>
      <c r="R5015" t="s">
        <v>5724</v>
      </c>
      <c r="S5015" t="str">
        <f t="shared" si="74"/>
        <v>RIVERA RIVERA, EDUARDO PERCY</v>
      </c>
      <c r="T5015" t="s">
        <v>47</v>
      </c>
      <c r="U5015" t="s">
        <v>48</v>
      </c>
      <c r="V5015" t="s">
        <v>49</v>
      </c>
      <c r="W5015" t="s">
        <v>20737</v>
      </c>
      <c r="X5015" s="126">
        <v>24499</v>
      </c>
      <c r="Y5015" t="s">
        <v>5725</v>
      </c>
      <c r="AB5015" t="s">
        <v>38</v>
      </c>
      <c r="AC5015" t="s">
        <v>39</v>
      </c>
      <c r="AD5015" t="s">
        <v>40</v>
      </c>
    </row>
    <row r="5016" spans="1:30" x14ac:dyDescent="0.25">
      <c r="A5016" t="s">
        <v>5726</v>
      </c>
      <c r="B5016" t="s">
        <v>27</v>
      </c>
      <c r="C5016" t="s">
        <v>28</v>
      </c>
      <c r="D5016" t="s">
        <v>233</v>
      </c>
      <c r="E5016" t="s">
        <v>30</v>
      </c>
      <c r="F5016" t="s">
        <v>5705</v>
      </c>
      <c r="G5016" t="s">
        <v>5706</v>
      </c>
      <c r="H5016" t="s">
        <v>6354</v>
      </c>
      <c r="I5016" t="s">
        <v>6211</v>
      </c>
      <c r="J5016" t="s">
        <v>5726</v>
      </c>
      <c r="K5016" t="s">
        <v>31</v>
      </c>
      <c r="L5016" t="s">
        <v>31</v>
      </c>
      <c r="M5016" t="s">
        <v>42</v>
      </c>
      <c r="N5016" t="s">
        <v>43</v>
      </c>
      <c r="O5016" t="s">
        <v>120</v>
      </c>
      <c r="P5016" t="s">
        <v>269</v>
      </c>
      <c r="Q5016" t="s">
        <v>463</v>
      </c>
      <c r="R5016" t="s">
        <v>1033</v>
      </c>
      <c r="S5016" t="str">
        <f t="shared" si="74"/>
        <v>NEYRA SANTOS, PERCY</v>
      </c>
      <c r="T5016" t="s">
        <v>52</v>
      </c>
      <c r="U5016" t="s">
        <v>48</v>
      </c>
      <c r="V5016" t="s">
        <v>49</v>
      </c>
      <c r="W5016" t="s">
        <v>20738</v>
      </c>
      <c r="X5016" s="126">
        <v>26075</v>
      </c>
      <c r="Y5016" t="s">
        <v>5727</v>
      </c>
      <c r="AB5016" t="s">
        <v>38</v>
      </c>
      <c r="AC5016" t="s">
        <v>39</v>
      </c>
      <c r="AD5016" t="s">
        <v>40</v>
      </c>
    </row>
    <row r="5017" spans="1:30" x14ac:dyDescent="0.25">
      <c r="B5017" t="s">
        <v>27</v>
      </c>
      <c r="C5017" t="s">
        <v>28</v>
      </c>
      <c r="D5017" t="s">
        <v>233</v>
      </c>
      <c r="E5017" t="s">
        <v>30</v>
      </c>
      <c r="F5017" t="s">
        <v>5705</v>
      </c>
      <c r="G5017" t="s">
        <v>5706</v>
      </c>
      <c r="H5017" t="s">
        <v>6354</v>
      </c>
      <c r="I5017" t="s">
        <v>6211</v>
      </c>
      <c r="J5017" t="s">
        <v>5728</v>
      </c>
      <c r="K5017" t="s">
        <v>31</v>
      </c>
      <c r="L5017" t="s">
        <v>31</v>
      </c>
      <c r="M5017" t="s">
        <v>9423</v>
      </c>
      <c r="N5017" t="s">
        <v>61</v>
      </c>
      <c r="O5017" t="s">
        <v>20739</v>
      </c>
      <c r="P5017" t="s">
        <v>287</v>
      </c>
      <c r="Q5017" t="s">
        <v>385</v>
      </c>
      <c r="R5017" t="s">
        <v>803</v>
      </c>
      <c r="S5017" s="189" t="s">
        <v>235</v>
      </c>
      <c r="T5017" t="s">
        <v>64</v>
      </c>
      <c r="U5017" t="s">
        <v>48</v>
      </c>
      <c r="V5017" t="s">
        <v>49</v>
      </c>
      <c r="W5017" t="s">
        <v>24525</v>
      </c>
      <c r="X5017" s="126">
        <v>30342</v>
      </c>
      <c r="Y5017" t="s">
        <v>24526</v>
      </c>
      <c r="Z5017" s="126">
        <v>44256</v>
      </c>
      <c r="AA5017" s="126">
        <v>44561</v>
      </c>
      <c r="AB5017" t="s">
        <v>302</v>
      </c>
      <c r="AC5017" t="s">
        <v>6628</v>
      </c>
      <c r="AD5017" t="s">
        <v>40</v>
      </c>
    </row>
    <row r="5018" spans="1:30" x14ac:dyDescent="0.25">
      <c r="A5018" t="s">
        <v>5728</v>
      </c>
      <c r="B5018" t="s">
        <v>27</v>
      </c>
      <c r="C5018" t="s">
        <v>28</v>
      </c>
      <c r="D5018" t="s">
        <v>233</v>
      </c>
      <c r="E5018" t="s">
        <v>30</v>
      </c>
      <c r="F5018" t="s">
        <v>5705</v>
      </c>
      <c r="G5018" t="s">
        <v>5706</v>
      </c>
      <c r="H5018" t="s">
        <v>6354</v>
      </c>
      <c r="I5018" t="s">
        <v>6211</v>
      </c>
      <c r="J5018" t="s">
        <v>5728</v>
      </c>
      <c r="K5018" t="s">
        <v>31</v>
      </c>
      <c r="L5018" t="s">
        <v>31</v>
      </c>
      <c r="M5018" t="s">
        <v>9423</v>
      </c>
      <c r="N5018" t="s">
        <v>43</v>
      </c>
      <c r="O5018" t="s">
        <v>120</v>
      </c>
      <c r="P5018" t="s">
        <v>67</v>
      </c>
      <c r="Q5018" t="s">
        <v>420</v>
      </c>
      <c r="R5018" t="s">
        <v>994</v>
      </c>
      <c r="S5018" t="str">
        <f t="shared" si="74"/>
        <v>CHOQUE AROAPAZA, FREDY</v>
      </c>
      <c r="T5018" t="s">
        <v>36</v>
      </c>
      <c r="U5018" t="s">
        <v>48</v>
      </c>
      <c r="V5018" t="s">
        <v>813</v>
      </c>
      <c r="W5018" t="s">
        <v>20740</v>
      </c>
      <c r="X5018" s="126">
        <v>25837</v>
      </c>
      <c r="Y5018" t="s">
        <v>5729</v>
      </c>
      <c r="Z5018" s="126">
        <v>44197</v>
      </c>
      <c r="AA5018" s="126">
        <v>44561</v>
      </c>
      <c r="AB5018" t="s">
        <v>38</v>
      </c>
      <c r="AC5018" t="s">
        <v>39</v>
      </c>
      <c r="AD5018" t="s">
        <v>40</v>
      </c>
    </row>
    <row r="5019" spans="1:30" x14ac:dyDescent="0.25">
      <c r="A5019" t="s">
        <v>20741</v>
      </c>
      <c r="B5019" t="s">
        <v>27</v>
      </c>
      <c r="C5019" t="s">
        <v>28</v>
      </c>
      <c r="D5019" t="s">
        <v>233</v>
      </c>
      <c r="E5019" t="s">
        <v>30</v>
      </c>
      <c r="F5019" t="s">
        <v>5705</v>
      </c>
      <c r="G5019" t="s">
        <v>5706</v>
      </c>
      <c r="H5019" t="s">
        <v>6354</v>
      </c>
      <c r="I5019" t="s">
        <v>6211</v>
      </c>
      <c r="J5019" t="s">
        <v>20741</v>
      </c>
      <c r="K5019" t="s">
        <v>31</v>
      </c>
      <c r="L5019" t="s">
        <v>31</v>
      </c>
      <c r="M5019" t="s">
        <v>42</v>
      </c>
      <c r="N5019" t="s">
        <v>61</v>
      </c>
      <c r="O5019" t="s">
        <v>18689</v>
      </c>
      <c r="P5019" t="s">
        <v>1058</v>
      </c>
      <c r="Q5019" t="s">
        <v>106</v>
      </c>
      <c r="R5019" t="s">
        <v>10509</v>
      </c>
      <c r="S5019" s="189" t="s">
        <v>235</v>
      </c>
      <c r="T5019" t="s">
        <v>64</v>
      </c>
      <c r="U5019" t="s">
        <v>14582</v>
      </c>
      <c r="V5019" t="s">
        <v>49</v>
      </c>
      <c r="W5019" t="s">
        <v>24527</v>
      </c>
      <c r="X5019" s="126">
        <v>29254</v>
      </c>
      <c r="Y5019" t="s">
        <v>24528</v>
      </c>
      <c r="Z5019" s="126">
        <v>44256</v>
      </c>
      <c r="AA5019" s="126">
        <v>44561</v>
      </c>
      <c r="AB5019" t="s">
        <v>2185</v>
      </c>
      <c r="AC5019" t="s">
        <v>6628</v>
      </c>
      <c r="AD5019" t="s">
        <v>40</v>
      </c>
    </row>
    <row r="5020" spans="1:30" x14ac:dyDescent="0.25">
      <c r="A5020" t="s">
        <v>20742</v>
      </c>
      <c r="B5020" t="s">
        <v>27</v>
      </c>
      <c r="C5020" t="s">
        <v>28</v>
      </c>
      <c r="D5020" t="s">
        <v>233</v>
      </c>
      <c r="E5020" t="s">
        <v>30</v>
      </c>
      <c r="F5020" t="s">
        <v>5705</v>
      </c>
      <c r="G5020" t="s">
        <v>5706</v>
      </c>
      <c r="H5020" t="s">
        <v>6354</v>
      </c>
      <c r="I5020" t="s">
        <v>6211</v>
      </c>
      <c r="J5020" t="s">
        <v>20742</v>
      </c>
      <c r="K5020" t="s">
        <v>31</v>
      </c>
      <c r="L5020" t="s">
        <v>31</v>
      </c>
      <c r="M5020" t="s">
        <v>42</v>
      </c>
      <c r="N5020" t="s">
        <v>61</v>
      </c>
      <c r="O5020" t="s">
        <v>18689</v>
      </c>
      <c r="P5020" t="s">
        <v>126</v>
      </c>
      <c r="Q5020" t="s">
        <v>1049</v>
      </c>
      <c r="R5020" t="s">
        <v>24529</v>
      </c>
      <c r="S5020" s="189" t="s">
        <v>235</v>
      </c>
      <c r="T5020" t="s">
        <v>64</v>
      </c>
      <c r="U5020" t="s">
        <v>6400</v>
      </c>
      <c r="V5020" t="s">
        <v>49</v>
      </c>
      <c r="W5020" t="s">
        <v>24530</v>
      </c>
      <c r="X5020" s="126">
        <v>27258</v>
      </c>
      <c r="Y5020" t="s">
        <v>24531</v>
      </c>
      <c r="Z5020" s="126">
        <v>44256</v>
      </c>
      <c r="AA5020" s="126">
        <v>44561</v>
      </c>
      <c r="AB5020" t="s">
        <v>2185</v>
      </c>
      <c r="AC5020" t="s">
        <v>6628</v>
      </c>
      <c r="AD5020" t="s">
        <v>40</v>
      </c>
    </row>
    <row r="5021" spans="1:30" x14ac:dyDescent="0.25">
      <c r="A5021" t="s">
        <v>20743</v>
      </c>
      <c r="B5021" t="s">
        <v>27</v>
      </c>
      <c r="C5021" t="s">
        <v>28</v>
      </c>
      <c r="D5021" t="s">
        <v>233</v>
      </c>
      <c r="E5021" t="s">
        <v>30</v>
      </c>
      <c r="F5021" t="s">
        <v>5705</v>
      </c>
      <c r="G5021" t="s">
        <v>5706</v>
      </c>
      <c r="H5021" t="s">
        <v>6354</v>
      </c>
      <c r="I5021" t="s">
        <v>6211</v>
      </c>
      <c r="J5021" t="s">
        <v>20743</v>
      </c>
      <c r="K5021" t="s">
        <v>31</v>
      </c>
      <c r="L5021" t="s">
        <v>31</v>
      </c>
      <c r="M5021" t="s">
        <v>42</v>
      </c>
      <c r="N5021" t="s">
        <v>61</v>
      </c>
      <c r="O5021" t="s">
        <v>18689</v>
      </c>
      <c r="P5021" t="s">
        <v>756</v>
      </c>
      <c r="Q5021" t="s">
        <v>1006</v>
      </c>
      <c r="R5021" t="s">
        <v>24532</v>
      </c>
      <c r="S5021" s="189" t="s">
        <v>235</v>
      </c>
      <c r="T5021" t="s">
        <v>64</v>
      </c>
      <c r="U5021" t="s">
        <v>6400</v>
      </c>
      <c r="V5021" t="s">
        <v>49</v>
      </c>
      <c r="W5021" t="s">
        <v>24533</v>
      </c>
      <c r="X5021" s="126">
        <v>26549</v>
      </c>
      <c r="Y5021" t="s">
        <v>24534</v>
      </c>
      <c r="Z5021" s="126">
        <v>44256</v>
      </c>
      <c r="AA5021" s="126">
        <v>44561</v>
      </c>
      <c r="AB5021" t="s">
        <v>2185</v>
      </c>
      <c r="AC5021" t="s">
        <v>6628</v>
      </c>
      <c r="AD5021" t="s">
        <v>40</v>
      </c>
    </row>
    <row r="5022" spans="1:30" x14ac:dyDescent="0.25">
      <c r="A5022" t="s">
        <v>20744</v>
      </c>
      <c r="B5022" t="s">
        <v>27</v>
      </c>
      <c r="C5022" t="s">
        <v>28</v>
      </c>
      <c r="D5022" t="s">
        <v>233</v>
      </c>
      <c r="E5022" t="s">
        <v>30</v>
      </c>
      <c r="F5022" t="s">
        <v>5705</v>
      </c>
      <c r="G5022" t="s">
        <v>5706</v>
      </c>
      <c r="H5022" t="s">
        <v>6354</v>
      </c>
      <c r="I5022" t="s">
        <v>6211</v>
      </c>
      <c r="J5022" t="s">
        <v>20744</v>
      </c>
      <c r="K5022" t="s">
        <v>31</v>
      </c>
      <c r="L5022" t="s">
        <v>31</v>
      </c>
      <c r="M5022" t="s">
        <v>42</v>
      </c>
      <c r="N5022" t="s">
        <v>61</v>
      </c>
      <c r="O5022" t="s">
        <v>18689</v>
      </c>
      <c r="P5022" t="s">
        <v>174</v>
      </c>
      <c r="Q5022" t="s">
        <v>347</v>
      </c>
      <c r="R5022" t="s">
        <v>24535</v>
      </c>
      <c r="S5022" s="189" t="s">
        <v>235</v>
      </c>
      <c r="T5022" t="s">
        <v>64</v>
      </c>
      <c r="U5022" t="s">
        <v>48</v>
      </c>
      <c r="V5022" t="s">
        <v>49</v>
      </c>
      <c r="W5022" t="s">
        <v>24536</v>
      </c>
      <c r="X5022" s="126">
        <v>30285</v>
      </c>
      <c r="Y5022" t="s">
        <v>24537</v>
      </c>
      <c r="Z5022" s="126">
        <v>44256</v>
      </c>
      <c r="AA5022" s="126">
        <v>44561</v>
      </c>
      <c r="AB5022" t="s">
        <v>2185</v>
      </c>
      <c r="AC5022" t="s">
        <v>6628</v>
      </c>
      <c r="AD5022" t="s">
        <v>40</v>
      </c>
    </row>
    <row r="5023" spans="1:30" x14ac:dyDescent="0.25">
      <c r="A5023" t="s">
        <v>20745</v>
      </c>
      <c r="B5023" t="s">
        <v>27</v>
      </c>
      <c r="C5023" t="s">
        <v>28</v>
      </c>
      <c r="D5023" t="s">
        <v>233</v>
      </c>
      <c r="E5023" t="s">
        <v>30</v>
      </c>
      <c r="F5023" t="s">
        <v>5705</v>
      </c>
      <c r="G5023" t="s">
        <v>5706</v>
      </c>
      <c r="H5023" t="s">
        <v>6354</v>
      </c>
      <c r="I5023" t="s">
        <v>6211</v>
      </c>
      <c r="J5023" t="s">
        <v>20745</v>
      </c>
      <c r="K5023" t="s">
        <v>31</v>
      </c>
      <c r="L5023" t="s">
        <v>31</v>
      </c>
      <c r="M5023" t="s">
        <v>42</v>
      </c>
      <c r="N5023" t="s">
        <v>61</v>
      </c>
      <c r="O5023" t="s">
        <v>18689</v>
      </c>
      <c r="P5023" t="s">
        <v>158</v>
      </c>
      <c r="Q5023" t="s">
        <v>133</v>
      </c>
      <c r="R5023" t="s">
        <v>363</v>
      </c>
      <c r="S5023" s="189" t="s">
        <v>235</v>
      </c>
      <c r="T5023" t="s">
        <v>64</v>
      </c>
      <c r="U5023" t="s">
        <v>6400</v>
      </c>
      <c r="V5023" t="s">
        <v>49</v>
      </c>
      <c r="W5023" t="s">
        <v>24538</v>
      </c>
      <c r="X5023" s="126">
        <v>24311</v>
      </c>
      <c r="Y5023" t="s">
        <v>24539</v>
      </c>
      <c r="Z5023" s="126">
        <v>44256</v>
      </c>
      <c r="AA5023" s="126">
        <v>44561</v>
      </c>
      <c r="AB5023" t="s">
        <v>2185</v>
      </c>
      <c r="AC5023" t="s">
        <v>6628</v>
      </c>
      <c r="AD5023" t="s">
        <v>40</v>
      </c>
    </row>
    <row r="5024" spans="1:30" x14ac:dyDescent="0.25">
      <c r="A5024" t="s">
        <v>3035</v>
      </c>
      <c r="B5024" t="s">
        <v>27</v>
      </c>
      <c r="C5024" t="s">
        <v>28</v>
      </c>
      <c r="D5024" t="s">
        <v>233</v>
      </c>
      <c r="E5024" t="s">
        <v>30</v>
      </c>
      <c r="F5024" t="s">
        <v>5705</v>
      </c>
      <c r="G5024" t="s">
        <v>5706</v>
      </c>
      <c r="H5024" t="s">
        <v>6354</v>
      </c>
      <c r="I5024" t="s">
        <v>6211</v>
      </c>
      <c r="J5024" t="s">
        <v>3035</v>
      </c>
      <c r="K5024" t="s">
        <v>31</v>
      </c>
      <c r="L5024" t="s">
        <v>77</v>
      </c>
      <c r="M5024" t="s">
        <v>77</v>
      </c>
      <c r="N5024" t="s">
        <v>61</v>
      </c>
      <c r="O5024" t="s">
        <v>16035</v>
      </c>
      <c r="P5024" t="s">
        <v>305</v>
      </c>
      <c r="Q5024" t="s">
        <v>293</v>
      </c>
      <c r="R5024" t="s">
        <v>24540</v>
      </c>
      <c r="S5024" s="189" t="s">
        <v>235</v>
      </c>
      <c r="T5024" t="s">
        <v>41</v>
      </c>
      <c r="U5024" t="s">
        <v>48</v>
      </c>
      <c r="V5024" t="s">
        <v>49</v>
      </c>
      <c r="W5024" t="s">
        <v>24541</v>
      </c>
      <c r="X5024" s="126">
        <v>23913</v>
      </c>
      <c r="Y5024" t="s">
        <v>24542</v>
      </c>
      <c r="Z5024" s="126">
        <v>44256</v>
      </c>
      <c r="AA5024" s="126">
        <v>44561</v>
      </c>
      <c r="AB5024" t="s">
        <v>38</v>
      </c>
      <c r="AC5024" t="s">
        <v>80</v>
      </c>
      <c r="AD5024" t="s">
        <v>40</v>
      </c>
    </row>
    <row r="5025" spans="1:30" x14ac:dyDescent="0.25">
      <c r="A5025" t="s">
        <v>7873</v>
      </c>
      <c r="B5025" t="s">
        <v>27</v>
      </c>
      <c r="C5025" t="s">
        <v>28</v>
      </c>
      <c r="D5025" t="s">
        <v>233</v>
      </c>
      <c r="E5025" t="s">
        <v>30</v>
      </c>
      <c r="F5025" t="s">
        <v>5705</v>
      </c>
      <c r="G5025" t="s">
        <v>5706</v>
      </c>
      <c r="H5025" t="s">
        <v>6354</v>
      </c>
      <c r="I5025" t="s">
        <v>6211</v>
      </c>
      <c r="J5025" t="s">
        <v>7873</v>
      </c>
      <c r="K5025" t="s">
        <v>90</v>
      </c>
      <c r="L5025" t="s">
        <v>91</v>
      </c>
      <c r="M5025" t="s">
        <v>92</v>
      </c>
      <c r="N5025" t="s">
        <v>61</v>
      </c>
      <c r="O5025" t="s">
        <v>16479</v>
      </c>
      <c r="P5025" t="s">
        <v>853</v>
      </c>
      <c r="Q5025" t="s">
        <v>314</v>
      </c>
      <c r="R5025" t="s">
        <v>10477</v>
      </c>
      <c r="S5025" s="189" t="s">
        <v>235</v>
      </c>
      <c r="T5025" t="s">
        <v>102</v>
      </c>
      <c r="U5025" t="s">
        <v>37</v>
      </c>
      <c r="V5025" t="s">
        <v>49</v>
      </c>
      <c r="W5025" t="s">
        <v>24543</v>
      </c>
      <c r="X5025" s="126">
        <v>30148</v>
      </c>
      <c r="Y5025" t="s">
        <v>24544</v>
      </c>
      <c r="Z5025" s="126">
        <v>44355</v>
      </c>
      <c r="AA5025" s="126">
        <v>44408</v>
      </c>
      <c r="AB5025" t="s">
        <v>38</v>
      </c>
      <c r="AC5025" t="s">
        <v>95</v>
      </c>
      <c r="AD5025" t="s">
        <v>40</v>
      </c>
    </row>
    <row r="5026" spans="1:30" x14ac:dyDescent="0.25">
      <c r="A5026" t="s">
        <v>5730</v>
      </c>
      <c r="B5026" t="s">
        <v>27</v>
      </c>
      <c r="C5026" t="s">
        <v>28</v>
      </c>
      <c r="D5026" t="s">
        <v>233</v>
      </c>
      <c r="E5026" t="s">
        <v>30</v>
      </c>
      <c r="F5026" t="s">
        <v>5705</v>
      </c>
      <c r="G5026" t="s">
        <v>5706</v>
      </c>
      <c r="H5026" t="s">
        <v>6354</v>
      </c>
      <c r="I5026" t="s">
        <v>6211</v>
      </c>
      <c r="J5026" t="s">
        <v>5730</v>
      </c>
      <c r="K5026" t="s">
        <v>90</v>
      </c>
      <c r="L5026" t="s">
        <v>91</v>
      </c>
      <c r="M5026" t="s">
        <v>364</v>
      </c>
      <c r="N5026" t="s">
        <v>43</v>
      </c>
      <c r="O5026" t="s">
        <v>5731</v>
      </c>
      <c r="P5026" t="s">
        <v>307</v>
      </c>
      <c r="Q5026" t="s">
        <v>126</v>
      </c>
      <c r="R5026" t="s">
        <v>688</v>
      </c>
      <c r="S5026" t="str">
        <f t="shared" si="74"/>
        <v>LLANOS FLORES, EPIFANIO</v>
      </c>
      <c r="T5026" t="s">
        <v>102</v>
      </c>
      <c r="U5026" t="s">
        <v>37</v>
      </c>
      <c r="V5026" t="s">
        <v>49</v>
      </c>
      <c r="W5026" t="s">
        <v>20746</v>
      </c>
      <c r="X5026" s="126">
        <v>22743</v>
      </c>
      <c r="Y5026" t="s">
        <v>5732</v>
      </c>
      <c r="AB5026" t="s">
        <v>38</v>
      </c>
      <c r="AC5026" t="s">
        <v>95</v>
      </c>
      <c r="AD5026" t="s">
        <v>40</v>
      </c>
    </row>
    <row r="5027" spans="1:30" x14ac:dyDescent="0.25">
      <c r="A5027" t="s">
        <v>5736</v>
      </c>
      <c r="B5027" t="s">
        <v>415</v>
      </c>
      <c r="C5027" t="s">
        <v>28</v>
      </c>
      <c r="D5027" t="s">
        <v>29</v>
      </c>
      <c r="E5027" t="s">
        <v>368</v>
      </c>
      <c r="F5027" t="s">
        <v>5733</v>
      </c>
      <c r="G5027" t="s">
        <v>5734</v>
      </c>
      <c r="H5027" t="s">
        <v>6354</v>
      </c>
      <c r="I5027" t="s">
        <v>5735</v>
      </c>
      <c r="J5027" t="s">
        <v>5736</v>
      </c>
      <c r="K5027" t="s">
        <v>31</v>
      </c>
      <c r="L5027" t="s">
        <v>32</v>
      </c>
      <c r="M5027" t="s">
        <v>33</v>
      </c>
      <c r="N5027" t="s">
        <v>34</v>
      </c>
      <c r="O5027" t="s">
        <v>279</v>
      </c>
      <c r="P5027" t="s">
        <v>126</v>
      </c>
      <c r="Q5027" t="s">
        <v>75</v>
      </c>
      <c r="R5027" t="s">
        <v>5737</v>
      </c>
      <c r="S5027" t="str">
        <f t="shared" si="74"/>
        <v>FLORES QUISPE, BERNARDO WASHINGTON</v>
      </c>
      <c r="T5027" t="s">
        <v>59</v>
      </c>
      <c r="U5027" t="s">
        <v>37</v>
      </c>
      <c r="V5027" t="s">
        <v>162</v>
      </c>
      <c r="W5027" t="s">
        <v>20747</v>
      </c>
      <c r="X5027" s="126">
        <v>24247</v>
      </c>
      <c r="Y5027" t="s">
        <v>5738</v>
      </c>
      <c r="Z5027" s="126">
        <v>44240</v>
      </c>
      <c r="AB5027" t="s">
        <v>119</v>
      </c>
      <c r="AC5027" t="s">
        <v>39</v>
      </c>
      <c r="AD5027" t="s">
        <v>40</v>
      </c>
    </row>
    <row r="5028" spans="1:30" x14ac:dyDescent="0.25">
      <c r="A5028" t="s">
        <v>14583</v>
      </c>
      <c r="B5028" t="s">
        <v>415</v>
      </c>
      <c r="C5028" t="s">
        <v>28</v>
      </c>
      <c r="D5028" t="s">
        <v>29</v>
      </c>
      <c r="E5028" t="s">
        <v>368</v>
      </c>
      <c r="F5028" t="s">
        <v>5733</v>
      </c>
      <c r="G5028" t="s">
        <v>5734</v>
      </c>
      <c r="H5028" t="s">
        <v>6354</v>
      </c>
      <c r="I5028" t="s">
        <v>5735</v>
      </c>
      <c r="J5028" t="s">
        <v>14583</v>
      </c>
      <c r="K5028" t="s">
        <v>31</v>
      </c>
      <c r="L5028" t="s">
        <v>31</v>
      </c>
      <c r="M5028" t="s">
        <v>42</v>
      </c>
      <c r="N5028" t="s">
        <v>61</v>
      </c>
      <c r="O5028" t="s">
        <v>8120</v>
      </c>
      <c r="P5028" t="s">
        <v>370</v>
      </c>
      <c r="Q5028" t="s">
        <v>106</v>
      </c>
      <c r="R5028" t="s">
        <v>24545</v>
      </c>
      <c r="S5028" s="189" t="s">
        <v>235</v>
      </c>
      <c r="T5028" t="s">
        <v>64</v>
      </c>
      <c r="U5028" t="s">
        <v>48</v>
      </c>
      <c r="V5028" t="s">
        <v>49</v>
      </c>
      <c r="W5028" t="s">
        <v>24546</v>
      </c>
      <c r="X5028" s="126">
        <v>29866</v>
      </c>
      <c r="Y5028" t="s">
        <v>24547</v>
      </c>
      <c r="Z5028" s="126">
        <v>44256</v>
      </c>
      <c r="AA5028" s="126">
        <v>44561</v>
      </c>
      <c r="AB5028" t="s">
        <v>38</v>
      </c>
      <c r="AC5028" t="s">
        <v>6628</v>
      </c>
      <c r="AD5028" t="s">
        <v>40</v>
      </c>
    </row>
    <row r="5029" spans="1:30" x14ac:dyDescent="0.25">
      <c r="A5029" t="s">
        <v>5739</v>
      </c>
      <c r="B5029" t="s">
        <v>415</v>
      </c>
      <c r="C5029" t="s">
        <v>28</v>
      </c>
      <c r="D5029" t="s">
        <v>29</v>
      </c>
      <c r="E5029" t="s">
        <v>368</v>
      </c>
      <c r="F5029" t="s">
        <v>5733</v>
      </c>
      <c r="G5029" t="s">
        <v>5734</v>
      </c>
      <c r="H5029" t="s">
        <v>6354</v>
      </c>
      <c r="I5029" t="s">
        <v>5735</v>
      </c>
      <c r="J5029" t="s">
        <v>5739</v>
      </c>
      <c r="K5029" t="s">
        <v>31</v>
      </c>
      <c r="L5029" t="s">
        <v>31</v>
      </c>
      <c r="M5029" t="s">
        <v>42</v>
      </c>
      <c r="N5029" t="s">
        <v>43</v>
      </c>
      <c r="O5029" t="s">
        <v>5740</v>
      </c>
      <c r="P5029" t="s">
        <v>115</v>
      </c>
      <c r="Q5029" t="s">
        <v>139</v>
      </c>
      <c r="R5029" t="s">
        <v>5741</v>
      </c>
      <c r="S5029" t="str">
        <f t="shared" si="74"/>
        <v>PACORI ROMERO, FAUSTA DARIA</v>
      </c>
      <c r="T5029" t="s">
        <v>52</v>
      </c>
      <c r="U5029" t="s">
        <v>48</v>
      </c>
      <c r="V5029" t="s">
        <v>49</v>
      </c>
      <c r="W5029" t="s">
        <v>20748</v>
      </c>
      <c r="X5029" s="126">
        <v>24825</v>
      </c>
      <c r="Y5029" t="s">
        <v>5742</v>
      </c>
      <c r="AB5029" t="s">
        <v>38</v>
      </c>
      <c r="AC5029" t="s">
        <v>39</v>
      </c>
      <c r="AD5029" t="s">
        <v>40</v>
      </c>
    </row>
    <row r="5030" spans="1:30" x14ac:dyDescent="0.25">
      <c r="A5030" t="s">
        <v>5745</v>
      </c>
      <c r="B5030" t="s">
        <v>415</v>
      </c>
      <c r="C5030" t="s">
        <v>28</v>
      </c>
      <c r="D5030" t="s">
        <v>29</v>
      </c>
      <c r="E5030" t="s">
        <v>368</v>
      </c>
      <c r="F5030" t="s">
        <v>5733</v>
      </c>
      <c r="G5030" t="s">
        <v>5734</v>
      </c>
      <c r="H5030" t="s">
        <v>6354</v>
      </c>
      <c r="I5030" t="s">
        <v>5735</v>
      </c>
      <c r="J5030" t="s">
        <v>5745</v>
      </c>
      <c r="K5030" t="s">
        <v>31</v>
      </c>
      <c r="L5030" t="s">
        <v>31</v>
      </c>
      <c r="M5030" t="s">
        <v>42</v>
      </c>
      <c r="N5030" t="s">
        <v>43</v>
      </c>
      <c r="O5030" t="s">
        <v>5746</v>
      </c>
      <c r="P5030" t="s">
        <v>75</v>
      </c>
      <c r="Q5030" t="s">
        <v>159</v>
      </c>
      <c r="R5030" t="s">
        <v>282</v>
      </c>
      <c r="S5030" t="str">
        <f t="shared" si="74"/>
        <v>QUISPE CHURA, FLORA</v>
      </c>
      <c r="T5030" t="s">
        <v>47</v>
      </c>
      <c r="U5030" t="s">
        <v>48</v>
      </c>
      <c r="V5030" t="s">
        <v>49</v>
      </c>
      <c r="W5030" t="s">
        <v>20749</v>
      </c>
      <c r="X5030" s="126">
        <v>24070</v>
      </c>
      <c r="Y5030" t="s">
        <v>5747</v>
      </c>
      <c r="AB5030" t="s">
        <v>38</v>
      </c>
      <c r="AC5030" t="s">
        <v>39</v>
      </c>
      <c r="AD5030" t="s">
        <v>40</v>
      </c>
    </row>
    <row r="5031" spans="1:30" x14ac:dyDescent="0.25">
      <c r="A5031" t="s">
        <v>5748</v>
      </c>
      <c r="B5031" t="s">
        <v>415</v>
      </c>
      <c r="C5031" t="s">
        <v>28</v>
      </c>
      <c r="D5031" t="s">
        <v>29</v>
      </c>
      <c r="E5031" t="s">
        <v>368</v>
      </c>
      <c r="F5031" t="s">
        <v>5733</v>
      </c>
      <c r="G5031" t="s">
        <v>5734</v>
      </c>
      <c r="H5031" t="s">
        <v>6354</v>
      </c>
      <c r="I5031" t="s">
        <v>5735</v>
      </c>
      <c r="J5031" t="s">
        <v>5748</v>
      </c>
      <c r="K5031" t="s">
        <v>31</v>
      </c>
      <c r="L5031" t="s">
        <v>31</v>
      </c>
      <c r="M5031" t="s">
        <v>42</v>
      </c>
      <c r="N5031" t="s">
        <v>61</v>
      </c>
      <c r="O5031" t="s">
        <v>5749</v>
      </c>
      <c r="P5031" t="s">
        <v>536</v>
      </c>
      <c r="Q5031" t="s">
        <v>35</v>
      </c>
      <c r="R5031" t="s">
        <v>24548</v>
      </c>
      <c r="S5031" s="189" t="s">
        <v>235</v>
      </c>
      <c r="T5031" t="s">
        <v>64</v>
      </c>
      <c r="U5031" t="s">
        <v>48</v>
      </c>
      <c r="V5031" t="s">
        <v>49</v>
      </c>
      <c r="W5031" t="s">
        <v>24549</v>
      </c>
      <c r="X5031" s="126">
        <v>30257</v>
      </c>
      <c r="Y5031" t="s">
        <v>24550</v>
      </c>
      <c r="Z5031" s="126">
        <v>44256</v>
      </c>
      <c r="AA5031" s="126">
        <v>44561</v>
      </c>
      <c r="AB5031" t="s">
        <v>38</v>
      </c>
      <c r="AC5031" t="s">
        <v>6628</v>
      </c>
      <c r="AD5031" t="s">
        <v>40</v>
      </c>
    </row>
    <row r="5032" spans="1:30" x14ac:dyDescent="0.25">
      <c r="A5032" t="s">
        <v>5750</v>
      </c>
      <c r="B5032" t="s">
        <v>415</v>
      </c>
      <c r="C5032" t="s">
        <v>28</v>
      </c>
      <c r="D5032" t="s">
        <v>29</v>
      </c>
      <c r="E5032" t="s">
        <v>368</v>
      </c>
      <c r="F5032" t="s">
        <v>5733</v>
      </c>
      <c r="G5032" t="s">
        <v>5734</v>
      </c>
      <c r="H5032" t="s">
        <v>6354</v>
      </c>
      <c r="I5032" t="s">
        <v>5735</v>
      </c>
      <c r="J5032" t="s">
        <v>5750</v>
      </c>
      <c r="K5032" t="s">
        <v>31</v>
      </c>
      <c r="L5032" t="s">
        <v>31</v>
      </c>
      <c r="M5032" t="s">
        <v>42</v>
      </c>
      <c r="N5032" t="s">
        <v>43</v>
      </c>
      <c r="O5032" t="s">
        <v>120</v>
      </c>
      <c r="P5032" t="s">
        <v>193</v>
      </c>
      <c r="Q5032" t="s">
        <v>443</v>
      </c>
      <c r="R5032" t="s">
        <v>5751</v>
      </c>
      <c r="S5032" t="str">
        <f t="shared" si="74"/>
        <v>APAZA JUSTO, JUANITO</v>
      </c>
      <c r="T5032" t="s">
        <v>64</v>
      </c>
      <c r="U5032" t="s">
        <v>48</v>
      </c>
      <c r="V5032" t="s">
        <v>49</v>
      </c>
      <c r="W5032" t="s">
        <v>20750</v>
      </c>
      <c r="X5032" s="126">
        <v>25731</v>
      </c>
      <c r="Y5032" t="s">
        <v>5752</v>
      </c>
      <c r="AB5032" t="s">
        <v>38</v>
      </c>
      <c r="AC5032" t="s">
        <v>39</v>
      </c>
      <c r="AD5032" t="s">
        <v>40</v>
      </c>
    </row>
    <row r="5033" spans="1:30" x14ac:dyDescent="0.25">
      <c r="A5033" t="s">
        <v>5753</v>
      </c>
      <c r="B5033" t="s">
        <v>415</v>
      </c>
      <c r="C5033" t="s">
        <v>28</v>
      </c>
      <c r="D5033" t="s">
        <v>29</v>
      </c>
      <c r="E5033" t="s">
        <v>368</v>
      </c>
      <c r="F5033" t="s">
        <v>5733</v>
      </c>
      <c r="G5033" t="s">
        <v>5734</v>
      </c>
      <c r="H5033" t="s">
        <v>6354</v>
      </c>
      <c r="I5033" t="s">
        <v>5735</v>
      </c>
      <c r="J5033" t="s">
        <v>5753</v>
      </c>
      <c r="K5033" t="s">
        <v>31</v>
      </c>
      <c r="L5033" t="s">
        <v>31</v>
      </c>
      <c r="M5033" t="s">
        <v>42</v>
      </c>
      <c r="N5033" t="s">
        <v>43</v>
      </c>
      <c r="O5033" t="s">
        <v>120</v>
      </c>
      <c r="P5033" t="s">
        <v>5754</v>
      </c>
      <c r="Q5033" t="s">
        <v>75</v>
      </c>
      <c r="R5033" t="s">
        <v>5755</v>
      </c>
      <c r="S5033" t="str">
        <f t="shared" si="74"/>
        <v>COARI QUISPE, MARTHA ERMELINDA</v>
      </c>
      <c r="T5033" t="s">
        <v>64</v>
      </c>
      <c r="U5033" t="s">
        <v>48</v>
      </c>
      <c r="V5033" t="s">
        <v>49</v>
      </c>
      <c r="W5033" t="s">
        <v>20751</v>
      </c>
      <c r="X5033" s="126">
        <v>26167</v>
      </c>
      <c r="Y5033" t="s">
        <v>5756</v>
      </c>
      <c r="AB5033" t="s">
        <v>38</v>
      </c>
      <c r="AC5033" t="s">
        <v>39</v>
      </c>
      <c r="AD5033" t="s">
        <v>40</v>
      </c>
    </row>
    <row r="5034" spans="1:30" x14ac:dyDescent="0.25">
      <c r="A5034" t="s">
        <v>14584</v>
      </c>
      <c r="B5034" t="s">
        <v>415</v>
      </c>
      <c r="C5034" t="s">
        <v>28</v>
      </c>
      <c r="D5034" t="s">
        <v>29</v>
      </c>
      <c r="E5034" t="s">
        <v>368</v>
      </c>
      <c r="F5034" t="s">
        <v>5733</v>
      </c>
      <c r="G5034" t="s">
        <v>5734</v>
      </c>
      <c r="H5034" t="s">
        <v>6354</v>
      </c>
      <c r="I5034" t="s">
        <v>5735</v>
      </c>
      <c r="J5034" t="s">
        <v>14584</v>
      </c>
      <c r="K5034" t="s">
        <v>31</v>
      </c>
      <c r="L5034" t="s">
        <v>31</v>
      </c>
      <c r="M5034" t="s">
        <v>42</v>
      </c>
      <c r="N5034" t="s">
        <v>43</v>
      </c>
      <c r="O5034" t="s">
        <v>5743</v>
      </c>
      <c r="P5034" t="s">
        <v>106</v>
      </c>
      <c r="Q5034" t="s">
        <v>76</v>
      </c>
      <c r="R5034" t="s">
        <v>970</v>
      </c>
      <c r="S5034" t="str">
        <f t="shared" si="74"/>
        <v>MAMANI CONDORI, MARCELINO</v>
      </c>
      <c r="T5034" t="s">
        <v>52</v>
      </c>
      <c r="U5034" t="s">
        <v>48</v>
      </c>
      <c r="V5034" t="s">
        <v>49</v>
      </c>
      <c r="W5034" t="s">
        <v>20752</v>
      </c>
      <c r="X5034" s="126">
        <v>24260</v>
      </c>
      <c r="Y5034" t="s">
        <v>5744</v>
      </c>
      <c r="AB5034" t="s">
        <v>38</v>
      </c>
      <c r="AC5034" t="s">
        <v>39</v>
      </c>
      <c r="AD5034" t="s">
        <v>40</v>
      </c>
    </row>
    <row r="5035" spans="1:30" x14ac:dyDescent="0.25">
      <c r="A5035" t="s">
        <v>5759</v>
      </c>
      <c r="B5035" t="s">
        <v>418</v>
      </c>
      <c r="C5035" t="s">
        <v>28</v>
      </c>
      <c r="D5035" t="s">
        <v>29</v>
      </c>
      <c r="E5035" t="s">
        <v>368</v>
      </c>
      <c r="F5035" t="s">
        <v>5757</v>
      </c>
      <c r="G5035" t="s">
        <v>5758</v>
      </c>
      <c r="H5035" t="s">
        <v>6354</v>
      </c>
      <c r="I5035" t="s">
        <v>6117</v>
      </c>
      <c r="J5035" t="s">
        <v>5759</v>
      </c>
      <c r="K5035" t="s">
        <v>31</v>
      </c>
      <c r="L5035" t="s">
        <v>32</v>
      </c>
      <c r="M5035" t="s">
        <v>33</v>
      </c>
      <c r="N5035" t="s">
        <v>699</v>
      </c>
      <c r="O5035" t="s">
        <v>279</v>
      </c>
      <c r="P5035" t="s">
        <v>318</v>
      </c>
      <c r="Q5035" t="s">
        <v>219</v>
      </c>
      <c r="R5035" t="s">
        <v>4017</v>
      </c>
      <c r="S5035" t="str">
        <f t="shared" si="74"/>
        <v>VARGAS CASTILLO, JUAN WASHINGTON</v>
      </c>
      <c r="T5035" t="s">
        <v>36</v>
      </c>
      <c r="U5035" t="s">
        <v>37</v>
      </c>
      <c r="V5035" t="s">
        <v>49</v>
      </c>
      <c r="W5035" t="s">
        <v>19965</v>
      </c>
      <c r="X5035" s="126">
        <v>26612</v>
      </c>
      <c r="Y5035" t="s">
        <v>4018</v>
      </c>
      <c r="Z5035" s="126">
        <v>44256</v>
      </c>
      <c r="AA5035" s="126">
        <v>44561</v>
      </c>
      <c r="AB5035" t="s">
        <v>119</v>
      </c>
      <c r="AC5035" t="s">
        <v>39</v>
      </c>
      <c r="AD5035" t="s">
        <v>40</v>
      </c>
    </row>
    <row r="5036" spans="1:30" x14ac:dyDescent="0.25">
      <c r="A5036" t="s">
        <v>5762</v>
      </c>
      <c r="B5036" t="s">
        <v>418</v>
      </c>
      <c r="C5036" t="s">
        <v>28</v>
      </c>
      <c r="D5036" t="s">
        <v>29</v>
      </c>
      <c r="E5036" t="s">
        <v>368</v>
      </c>
      <c r="F5036" t="s">
        <v>5757</v>
      </c>
      <c r="G5036" t="s">
        <v>5758</v>
      </c>
      <c r="H5036" t="s">
        <v>6354</v>
      </c>
      <c r="I5036" t="s">
        <v>6117</v>
      </c>
      <c r="J5036" t="s">
        <v>5762</v>
      </c>
      <c r="K5036" t="s">
        <v>31</v>
      </c>
      <c r="L5036" t="s">
        <v>31</v>
      </c>
      <c r="M5036" t="s">
        <v>42</v>
      </c>
      <c r="N5036" t="s">
        <v>43</v>
      </c>
      <c r="O5036" t="s">
        <v>5763</v>
      </c>
      <c r="P5036" t="s">
        <v>106</v>
      </c>
      <c r="Q5036" t="s">
        <v>5764</v>
      </c>
      <c r="R5036" t="s">
        <v>5765</v>
      </c>
      <c r="S5036" t="str">
        <f t="shared" si="74"/>
        <v>MAMANI UCHIRI, ANGEL GREGORIO</v>
      </c>
      <c r="T5036" t="s">
        <v>64</v>
      </c>
      <c r="U5036" t="s">
        <v>48</v>
      </c>
      <c r="V5036" t="s">
        <v>49</v>
      </c>
      <c r="W5036" t="s">
        <v>20753</v>
      </c>
      <c r="X5036" s="126">
        <v>23956</v>
      </c>
      <c r="Y5036" t="s">
        <v>5766</v>
      </c>
      <c r="AB5036" t="s">
        <v>38</v>
      </c>
      <c r="AC5036" t="s">
        <v>39</v>
      </c>
      <c r="AD5036" t="s">
        <v>40</v>
      </c>
    </row>
    <row r="5037" spans="1:30" x14ac:dyDescent="0.25">
      <c r="A5037" t="s">
        <v>5767</v>
      </c>
      <c r="B5037" t="s">
        <v>418</v>
      </c>
      <c r="C5037" t="s">
        <v>28</v>
      </c>
      <c r="D5037" t="s">
        <v>29</v>
      </c>
      <c r="E5037" t="s">
        <v>368</v>
      </c>
      <c r="F5037" t="s">
        <v>5757</v>
      </c>
      <c r="G5037" t="s">
        <v>5758</v>
      </c>
      <c r="H5037" t="s">
        <v>6354</v>
      </c>
      <c r="I5037" t="s">
        <v>6117</v>
      </c>
      <c r="J5037" t="s">
        <v>5767</v>
      </c>
      <c r="K5037" t="s">
        <v>31</v>
      </c>
      <c r="L5037" t="s">
        <v>31</v>
      </c>
      <c r="M5037" t="s">
        <v>42</v>
      </c>
      <c r="N5037" t="s">
        <v>43</v>
      </c>
      <c r="O5037" t="s">
        <v>5768</v>
      </c>
      <c r="P5037" t="s">
        <v>593</v>
      </c>
      <c r="Q5037" t="s">
        <v>75</v>
      </c>
      <c r="R5037" t="s">
        <v>5769</v>
      </c>
      <c r="S5037" t="str">
        <f t="shared" si="74"/>
        <v>SONCCO QUISPE, JUAN MARCELO</v>
      </c>
      <c r="T5037" t="s">
        <v>59</v>
      </c>
      <c r="U5037" t="s">
        <v>48</v>
      </c>
      <c r="V5037" t="s">
        <v>49</v>
      </c>
      <c r="W5037" t="s">
        <v>20754</v>
      </c>
      <c r="X5037" s="126">
        <v>24964</v>
      </c>
      <c r="Y5037" t="s">
        <v>5770</v>
      </c>
      <c r="AB5037" t="s">
        <v>38</v>
      </c>
      <c r="AC5037" t="s">
        <v>39</v>
      </c>
      <c r="AD5037" t="s">
        <v>40</v>
      </c>
    </row>
    <row r="5038" spans="1:30" x14ac:dyDescent="0.25">
      <c r="A5038" t="s">
        <v>5771</v>
      </c>
      <c r="B5038" t="s">
        <v>418</v>
      </c>
      <c r="C5038" t="s">
        <v>28</v>
      </c>
      <c r="D5038" t="s">
        <v>29</v>
      </c>
      <c r="E5038" t="s">
        <v>368</v>
      </c>
      <c r="F5038" t="s">
        <v>5757</v>
      </c>
      <c r="G5038" t="s">
        <v>5758</v>
      </c>
      <c r="H5038" t="s">
        <v>6354</v>
      </c>
      <c r="I5038" t="s">
        <v>6117</v>
      </c>
      <c r="J5038" t="s">
        <v>5771</v>
      </c>
      <c r="K5038" t="s">
        <v>31</v>
      </c>
      <c r="L5038" t="s">
        <v>31</v>
      </c>
      <c r="M5038" t="s">
        <v>42</v>
      </c>
      <c r="N5038" t="s">
        <v>43</v>
      </c>
      <c r="O5038" t="s">
        <v>1087</v>
      </c>
      <c r="P5038" t="s">
        <v>75</v>
      </c>
      <c r="Q5038" t="s">
        <v>525</v>
      </c>
      <c r="R5038" t="s">
        <v>956</v>
      </c>
      <c r="S5038" t="str">
        <f t="shared" si="74"/>
        <v>QUISPE ALAVE, EMILIO</v>
      </c>
      <c r="T5038" t="s">
        <v>36</v>
      </c>
      <c r="U5038" t="s">
        <v>48</v>
      </c>
      <c r="V5038" t="s">
        <v>49</v>
      </c>
      <c r="W5038" t="s">
        <v>20755</v>
      </c>
      <c r="X5038" s="126">
        <v>24621</v>
      </c>
      <c r="Y5038" t="s">
        <v>14585</v>
      </c>
      <c r="AB5038" t="s">
        <v>38</v>
      </c>
      <c r="AC5038" t="s">
        <v>39</v>
      </c>
      <c r="AD5038" t="s">
        <v>40</v>
      </c>
    </row>
    <row r="5039" spans="1:30" x14ac:dyDescent="0.25">
      <c r="A5039" t="s">
        <v>5772</v>
      </c>
      <c r="B5039" t="s">
        <v>418</v>
      </c>
      <c r="C5039" t="s">
        <v>28</v>
      </c>
      <c r="D5039" t="s">
        <v>29</v>
      </c>
      <c r="E5039" t="s">
        <v>368</v>
      </c>
      <c r="F5039" t="s">
        <v>5757</v>
      </c>
      <c r="G5039" t="s">
        <v>5758</v>
      </c>
      <c r="H5039" t="s">
        <v>6354</v>
      </c>
      <c r="I5039" t="s">
        <v>6117</v>
      </c>
      <c r="J5039" t="s">
        <v>5772</v>
      </c>
      <c r="K5039" t="s">
        <v>31</v>
      </c>
      <c r="L5039" t="s">
        <v>31</v>
      </c>
      <c r="M5039" t="s">
        <v>42</v>
      </c>
      <c r="N5039" t="s">
        <v>43</v>
      </c>
      <c r="O5039" t="s">
        <v>2931</v>
      </c>
      <c r="P5039" t="s">
        <v>174</v>
      </c>
      <c r="Q5039" t="s">
        <v>675</v>
      </c>
      <c r="R5039" t="s">
        <v>931</v>
      </c>
      <c r="S5039" t="str">
        <f t="shared" si="74"/>
        <v>ROJAS OVIEDO, JUAN ANDRES</v>
      </c>
      <c r="T5039" t="s">
        <v>316</v>
      </c>
      <c r="U5039" t="s">
        <v>48</v>
      </c>
      <c r="V5039" t="s">
        <v>49</v>
      </c>
      <c r="W5039" t="s">
        <v>20756</v>
      </c>
      <c r="X5039" s="126">
        <v>24397</v>
      </c>
      <c r="Y5039" t="s">
        <v>5773</v>
      </c>
      <c r="AB5039" t="s">
        <v>38</v>
      </c>
      <c r="AC5039" t="s">
        <v>39</v>
      </c>
      <c r="AD5039" t="s">
        <v>40</v>
      </c>
    </row>
    <row r="5040" spans="1:30" x14ac:dyDescent="0.25">
      <c r="A5040" t="s">
        <v>5774</v>
      </c>
      <c r="B5040" t="s">
        <v>418</v>
      </c>
      <c r="C5040" t="s">
        <v>28</v>
      </c>
      <c r="D5040" t="s">
        <v>29</v>
      </c>
      <c r="E5040" t="s">
        <v>368</v>
      </c>
      <c r="F5040" t="s">
        <v>5757</v>
      </c>
      <c r="G5040" t="s">
        <v>5758</v>
      </c>
      <c r="H5040" t="s">
        <v>6354</v>
      </c>
      <c r="I5040" t="s">
        <v>6117</v>
      </c>
      <c r="J5040" t="s">
        <v>5774</v>
      </c>
      <c r="K5040" t="s">
        <v>31</v>
      </c>
      <c r="L5040" t="s">
        <v>31</v>
      </c>
      <c r="M5040" t="s">
        <v>42</v>
      </c>
      <c r="N5040" t="s">
        <v>61</v>
      </c>
      <c r="O5040" t="s">
        <v>20757</v>
      </c>
      <c r="P5040" t="s">
        <v>159</v>
      </c>
      <c r="Q5040" t="s">
        <v>307</v>
      </c>
      <c r="R5040" t="s">
        <v>367</v>
      </c>
      <c r="S5040" s="189" t="s">
        <v>235</v>
      </c>
      <c r="T5040" t="s">
        <v>64</v>
      </c>
      <c r="U5040" t="s">
        <v>48</v>
      </c>
      <c r="V5040" t="s">
        <v>49</v>
      </c>
      <c r="W5040" t="s">
        <v>24551</v>
      </c>
      <c r="X5040" s="126">
        <v>26254</v>
      </c>
      <c r="Y5040" t="s">
        <v>24552</v>
      </c>
      <c r="Z5040" s="126">
        <v>44256</v>
      </c>
      <c r="AA5040" s="126">
        <v>44561</v>
      </c>
      <c r="AB5040" t="s">
        <v>38</v>
      </c>
      <c r="AC5040" t="s">
        <v>6628</v>
      </c>
      <c r="AD5040" t="s">
        <v>40</v>
      </c>
    </row>
    <row r="5041" spans="1:30" x14ac:dyDescent="0.25">
      <c r="B5041" t="s">
        <v>418</v>
      </c>
      <c r="C5041" t="s">
        <v>28</v>
      </c>
      <c r="D5041" t="s">
        <v>29</v>
      </c>
      <c r="E5041" t="s">
        <v>368</v>
      </c>
      <c r="F5041" t="s">
        <v>5757</v>
      </c>
      <c r="G5041" t="s">
        <v>5758</v>
      </c>
      <c r="H5041" t="s">
        <v>6354</v>
      </c>
      <c r="I5041" t="s">
        <v>6117</v>
      </c>
      <c r="J5041" t="s">
        <v>5775</v>
      </c>
      <c r="K5041" t="s">
        <v>31</v>
      </c>
      <c r="L5041" t="s">
        <v>31</v>
      </c>
      <c r="M5041" t="s">
        <v>42</v>
      </c>
      <c r="N5041" t="s">
        <v>61</v>
      </c>
      <c r="O5041" t="s">
        <v>20758</v>
      </c>
      <c r="P5041" t="s">
        <v>74</v>
      </c>
      <c r="Q5041" t="s">
        <v>24553</v>
      </c>
      <c r="R5041" t="s">
        <v>421</v>
      </c>
      <c r="S5041" s="189" t="s">
        <v>235</v>
      </c>
      <c r="T5041" t="s">
        <v>64</v>
      </c>
      <c r="U5041" t="s">
        <v>48</v>
      </c>
      <c r="V5041" t="s">
        <v>49</v>
      </c>
      <c r="W5041" t="s">
        <v>24554</v>
      </c>
      <c r="X5041" s="126">
        <v>27991</v>
      </c>
      <c r="Y5041" t="s">
        <v>24555</v>
      </c>
      <c r="Z5041" s="126">
        <v>44256</v>
      </c>
      <c r="AA5041" s="126">
        <v>44561</v>
      </c>
      <c r="AB5041" t="s">
        <v>302</v>
      </c>
      <c r="AC5041" t="s">
        <v>6628</v>
      </c>
      <c r="AD5041" t="s">
        <v>40</v>
      </c>
    </row>
    <row r="5042" spans="1:30" x14ac:dyDescent="0.25">
      <c r="A5042" t="s">
        <v>5775</v>
      </c>
      <c r="B5042" t="s">
        <v>418</v>
      </c>
      <c r="C5042" t="s">
        <v>28</v>
      </c>
      <c r="D5042" t="s">
        <v>29</v>
      </c>
      <c r="E5042" t="s">
        <v>368</v>
      </c>
      <c r="F5042" t="s">
        <v>5757</v>
      </c>
      <c r="G5042" t="s">
        <v>5758</v>
      </c>
      <c r="H5042" t="s">
        <v>6354</v>
      </c>
      <c r="I5042" t="s">
        <v>6117</v>
      </c>
      <c r="J5042" t="s">
        <v>5775</v>
      </c>
      <c r="K5042" t="s">
        <v>31</v>
      </c>
      <c r="L5042" t="s">
        <v>31</v>
      </c>
      <c r="M5042" t="s">
        <v>42</v>
      </c>
      <c r="N5042" t="s">
        <v>43</v>
      </c>
      <c r="O5042" t="s">
        <v>120</v>
      </c>
      <c r="P5042" t="s">
        <v>370</v>
      </c>
      <c r="Q5042" t="s">
        <v>106</v>
      </c>
      <c r="R5042" t="s">
        <v>887</v>
      </c>
      <c r="S5042" t="str">
        <f t="shared" si="74"/>
        <v>RAMIREZ MAMANI, MARCO ANTONIO</v>
      </c>
      <c r="T5042" t="s">
        <v>47</v>
      </c>
      <c r="U5042" t="s">
        <v>48</v>
      </c>
      <c r="V5042" t="s">
        <v>813</v>
      </c>
      <c r="W5042" t="s">
        <v>20759</v>
      </c>
      <c r="X5042" s="126">
        <v>21711</v>
      </c>
      <c r="Y5042" t="s">
        <v>5776</v>
      </c>
      <c r="Z5042" s="126">
        <v>44197</v>
      </c>
      <c r="AA5042" s="126">
        <v>44561</v>
      </c>
      <c r="AB5042" t="s">
        <v>38</v>
      </c>
      <c r="AC5042" t="s">
        <v>39</v>
      </c>
      <c r="AD5042" t="s">
        <v>40</v>
      </c>
    </row>
    <row r="5043" spans="1:30" x14ac:dyDescent="0.25">
      <c r="A5043" t="s">
        <v>5777</v>
      </c>
      <c r="B5043" t="s">
        <v>418</v>
      </c>
      <c r="C5043" t="s">
        <v>28</v>
      </c>
      <c r="D5043" t="s">
        <v>29</v>
      </c>
      <c r="E5043" t="s">
        <v>368</v>
      </c>
      <c r="F5043" t="s">
        <v>5757</v>
      </c>
      <c r="G5043" t="s">
        <v>5758</v>
      </c>
      <c r="H5043" t="s">
        <v>6354</v>
      </c>
      <c r="I5043" t="s">
        <v>6117</v>
      </c>
      <c r="J5043" t="s">
        <v>5777</v>
      </c>
      <c r="K5043" t="s">
        <v>31</v>
      </c>
      <c r="L5043" t="s">
        <v>31</v>
      </c>
      <c r="M5043" t="s">
        <v>42</v>
      </c>
      <c r="N5043" t="s">
        <v>61</v>
      </c>
      <c r="O5043" t="s">
        <v>5778</v>
      </c>
      <c r="P5043" t="s">
        <v>3796</v>
      </c>
      <c r="Q5043" t="s">
        <v>183</v>
      </c>
      <c r="R5043" t="s">
        <v>22501</v>
      </c>
      <c r="S5043" s="189" t="s">
        <v>235</v>
      </c>
      <c r="T5043" t="s">
        <v>64</v>
      </c>
      <c r="U5043" t="s">
        <v>48</v>
      </c>
      <c r="V5043" t="s">
        <v>49</v>
      </c>
      <c r="W5043" t="s">
        <v>24556</v>
      </c>
      <c r="X5043" s="126">
        <v>28136</v>
      </c>
      <c r="Y5043" t="s">
        <v>24557</v>
      </c>
      <c r="Z5043" s="126">
        <v>44256</v>
      </c>
      <c r="AA5043" s="126">
        <v>44561</v>
      </c>
      <c r="AB5043" t="s">
        <v>38</v>
      </c>
      <c r="AC5043" t="s">
        <v>6628</v>
      </c>
      <c r="AD5043" t="s">
        <v>40</v>
      </c>
    </row>
    <row r="5044" spans="1:30" x14ac:dyDescent="0.25">
      <c r="A5044" t="s">
        <v>5781</v>
      </c>
      <c r="B5044" t="s">
        <v>400</v>
      </c>
      <c r="C5044" t="s">
        <v>28</v>
      </c>
      <c r="D5044" t="s">
        <v>29</v>
      </c>
      <c r="E5044" t="s">
        <v>430</v>
      </c>
      <c r="F5044" t="s">
        <v>5779</v>
      </c>
      <c r="G5044" t="s">
        <v>5780</v>
      </c>
      <c r="H5044" t="s">
        <v>6354</v>
      </c>
      <c r="I5044" t="s">
        <v>6220</v>
      </c>
      <c r="J5044" t="s">
        <v>5781</v>
      </c>
      <c r="K5044" t="s">
        <v>31</v>
      </c>
      <c r="L5044" t="s">
        <v>31</v>
      </c>
      <c r="M5044" t="s">
        <v>42</v>
      </c>
      <c r="N5044" t="s">
        <v>61</v>
      </c>
      <c r="O5044" t="s">
        <v>120</v>
      </c>
      <c r="P5044" t="s">
        <v>718</v>
      </c>
      <c r="Q5044" t="s">
        <v>58</v>
      </c>
      <c r="R5044" t="s">
        <v>24558</v>
      </c>
      <c r="S5044" s="189" t="s">
        <v>235</v>
      </c>
      <c r="T5044" t="s">
        <v>64</v>
      </c>
      <c r="U5044" t="s">
        <v>48</v>
      </c>
      <c r="V5044" t="s">
        <v>49</v>
      </c>
      <c r="W5044" t="s">
        <v>24559</v>
      </c>
      <c r="X5044" s="126">
        <v>31089</v>
      </c>
      <c r="Y5044" t="s">
        <v>24560</v>
      </c>
      <c r="Z5044" s="126">
        <v>44256</v>
      </c>
      <c r="AA5044" s="126">
        <v>44561</v>
      </c>
      <c r="AB5044" t="s">
        <v>38</v>
      </c>
      <c r="AC5044" t="s">
        <v>6628</v>
      </c>
      <c r="AD5044" t="s">
        <v>40</v>
      </c>
    </row>
    <row r="5045" spans="1:30" x14ac:dyDescent="0.25">
      <c r="A5045" t="s">
        <v>5782</v>
      </c>
      <c r="B5045" t="s">
        <v>400</v>
      </c>
      <c r="C5045" t="s">
        <v>28</v>
      </c>
      <c r="D5045" t="s">
        <v>29</v>
      </c>
      <c r="E5045" t="s">
        <v>430</v>
      </c>
      <c r="F5045" t="s">
        <v>5779</v>
      </c>
      <c r="G5045" t="s">
        <v>5780</v>
      </c>
      <c r="H5045" t="s">
        <v>6354</v>
      </c>
      <c r="I5045" t="s">
        <v>6220</v>
      </c>
      <c r="J5045" t="s">
        <v>5782</v>
      </c>
      <c r="K5045" t="s">
        <v>31</v>
      </c>
      <c r="L5045" t="s">
        <v>31</v>
      </c>
      <c r="M5045" t="s">
        <v>42</v>
      </c>
      <c r="N5045" t="s">
        <v>61</v>
      </c>
      <c r="O5045" t="s">
        <v>120</v>
      </c>
      <c r="P5045" t="s">
        <v>6586</v>
      </c>
      <c r="Q5045" t="s">
        <v>593</v>
      </c>
      <c r="R5045" t="s">
        <v>24299</v>
      </c>
      <c r="S5045" s="189" t="s">
        <v>235</v>
      </c>
      <c r="T5045" t="s">
        <v>64</v>
      </c>
      <c r="U5045" t="s">
        <v>48</v>
      </c>
      <c r="V5045" t="s">
        <v>49</v>
      </c>
      <c r="W5045" t="s">
        <v>24561</v>
      </c>
      <c r="X5045" s="126">
        <v>31798</v>
      </c>
      <c r="Y5045" t="s">
        <v>24562</v>
      </c>
      <c r="Z5045" s="126">
        <v>44256</v>
      </c>
      <c r="AA5045" s="126">
        <v>44561</v>
      </c>
      <c r="AB5045" t="s">
        <v>38</v>
      </c>
      <c r="AC5045" t="s">
        <v>6628</v>
      </c>
      <c r="AD5045" t="s">
        <v>40</v>
      </c>
    </row>
    <row r="5046" spans="1:30" x14ac:dyDescent="0.25">
      <c r="A5046" t="s">
        <v>5783</v>
      </c>
      <c r="B5046" t="s">
        <v>400</v>
      </c>
      <c r="C5046" t="s">
        <v>28</v>
      </c>
      <c r="D5046" t="s">
        <v>29</v>
      </c>
      <c r="E5046" t="s">
        <v>430</v>
      </c>
      <c r="F5046" t="s">
        <v>5779</v>
      </c>
      <c r="G5046" t="s">
        <v>5780</v>
      </c>
      <c r="H5046" t="s">
        <v>6354</v>
      </c>
      <c r="I5046" t="s">
        <v>6220</v>
      </c>
      <c r="J5046" t="s">
        <v>5783</v>
      </c>
      <c r="K5046" t="s">
        <v>31</v>
      </c>
      <c r="L5046" t="s">
        <v>31</v>
      </c>
      <c r="M5046" t="s">
        <v>42</v>
      </c>
      <c r="N5046" t="s">
        <v>61</v>
      </c>
      <c r="O5046" t="s">
        <v>120</v>
      </c>
      <c r="P5046" t="s">
        <v>24563</v>
      </c>
      <c r="Q5046" t="s">
        <v>948</v>
      </c>
      <c r="R5046" t="s">
        <v>24564</v>
      </c>
      <c r="S5046" s="189" t="s">
        <v>235</v>
      </c>
      <c r="T5046" t="s">
        <v>64</v>
      </c>
      <c r="U5046" t="s">
        <v>48</v>
      </c>
      <c r="V5046" t="s">
        <v>49</v>
      </c>
      <c r="W5046" t="s">
        <v>24565</v>
      </c>
      <c r="X5046" s="126">
        <v>25349</v>
      </c>
      <c r="Y5046" t="s">
        <v>24566</v>
      </c>
      <c r="Z5046" s="126">
        <v>44256</v>
      </c>
      <c r="AA5046" s="126">
        <v>44561</v>
      </c>
      <c r="AB5046" t="s">
        <v>38</v>
      </c>
      <c r="AC5046" t="s">
        <v>6628</v>
      </c>
      <c r="AD5046" t="s">
        <v>40</v>
      </c>
    </row>
    <row r="5047" spans="1:30" x14ac:dyDescent="0.25">
      <c r="A5047" t="s">
        <v>5784</v>
      </c>
      <c r="B5047" t="s">
        <v>400</v>
      </c>
      <c r="C5047" t="s">
        <v>28</v>
      </c>
      <c r="D5047" t="s">
        <v>29</v>
      </c>
      <c r="E5047" t="s">
        <v>430</v>
      </c>
      <c r="F5047" t="s">
        <v>5779</v>
      </c>
      <c r="G5047" t="s">
        <v>5780</v>
      </c>
      <c r="H5047" t="s">
        <v>6354</v>
      </c>
      <c r="I5047" t="s">
        <v>6220</v>
      </c>
      <c r="J5047" t="s">
        <v>5784</v>
      </c>
      <c r="K5047" t="s">
        <v>31</v>
      </c>
      <c r="L5047" t="s">
        <v>31</v>
      </c>
      <c r="M5047" t="s">
        <v>42</v>
      </c>
      <c r="N5047" t="s">
        <v>61</v>
      </c>
      <c r="O5047" t="s">
        <v>120</v>
      </c>
      <c r="P5047" t="s">
        <v>762</v>
      </c>
      <c r="Q5047" t="s">
        <v>115</v>
      </c>
      <c r="R5047" t="s">
        <v>24567</v>
      </c>
      <c r="S5047" s="189" t="s">
        <v>235</v>
      </c>
      <c r="T5047" t="s">
        <v>64</v>
      </c>
      <c r="U5047" t="s">
        <v>48</v>
      </c>
      <c r="V5047" t="s">
        <v>49</v>
      </c>
      <c r="W5047" t="s">
        <v>24568</v>
      </c>
      <c r="X5047" s="126">
        <v>30400</v>
      </c>
      <c r="Y5047" t="s">
        <v>24569</v>
      </c>
      <c r="Z5047" s="126">
        <v>44256</v>
      </c>
      <c r="AA5047" s="126">
        <v>44561</v>
      </c>
      <c r="AB5047" t="s">
        <v>38</v>
      </c>
      <c r="AC5047" t="s">
        <v>6628</v>
      </c>
      <c r="AD5047" t="s">
        <v>40</v>
      </c>
    </row>
    <row r="5048" spans="1:30" x14ac:dyDescent="0.25">
      <c r="A5048" t="s">
        <v>5785</v>
      </c>
      <c r="B5048" t="s">
        <v>400</v>
      </c>
      <c r="C5048" t="s">
        <v>28</v>
      </c>
      <c r="D5048" t="s">
        <v>29</v>
      </c>
      <c r="E5048" t="s">
        <v>430</v>
      </c>
      <c r="F5048" t="s">
        <v>5779</v>
      </c>
      <c r="G5048" t="s">
        <v>5780</v>
      </c>
      <c r="H5048" t="s">
        <v>6354</v>
      </c>
      <c r="I5048" t="s">
        <v>6220</v>
      </c>
      <c r="J5048" t="s">
        <v>5785</v>
      </c>
      <c r="K5048" t="s">
        <v>31</v>
      </c>
      <c r="L5048" t="s">
        <v>31</v>
      </c>
      <c r="M5048" t="s">
        <v>42</v>
      </c>
      <c r="N5048" t="s">
        <v>61</v>
      </c>
      <c r="O5048" t="s">
        <v>120</v>
      </c>
      <c r="P5048" t="s">
        <v>75</v>
      </c>
      <c r="Q5048" t="s">
        <v>24570</v>
      </c>
      <c r="R5048" t="s">
        <v>24571</v>
      </c>
      <c r="S5048" s="189" t="s">
        <v>235</v>
      </c>
      <c r="T5048" t="s">
        <v>64</v>
      </c>
      <c r="U5048" t="s">
        <v>48</v>
      </c>
      <c r="V5048" t="s">
        <v>49</v>
      </c>
      <c r="W5048" t="s">
        <v>24572</v>
      </c>
      <c r="X5048" s="126">
        <v>31352</v>
      </c>
      <c r="Y5048" t="s">
        <v>24573</v>
      </c>
      <c r="Z5048" s="126">
        <v>44256</v>
      </c>
      <c r="AA5048" s="126">
        <v>44561</v>
      </c>
      <c r="AB5048" t="s">
        <v>38</v>
      </c>
      <c r="AC5048" t="s">
        <v>6628</v>
      </c>
      <c r="AD5048" t="s">
        <v>40</v>
      </c>
    </row>
    <row r="5049" spans="1:30" x14ac:dyDescent="0.25">
      <c r="A5049" t="s">
        <v>5786</v>
      </c>
      <c r="B5049" t="s">
        <v>400</v>
      </c>
      <c r="C5049" t="s">
        <v>28</v>
      </c>
      <c r="D5049" t="s">
        <v>29</v>
      </c>
      <c r="E5049" t="s">
        <v>430</v>
      </c>
      <c r="F5049" t="s">
        <v>5779</v>
      </c>
      <c r="G5049" t="s">
        <v>5780</v>
      </c>
      <c r="H5049" t="s">
        <v>6354</v>
      </c>
      <c r="I5049" t="s">
        <v>6220</v>
      </c>
      <c r="J5049" t="s">
        <v>5786</v>
      </c>
      <c r="K5049" t="s">
        <v>31</v>
      </c>
      <c r="L5049" t="s">
        <v>31</v>
      </c>
      <c r="M5049" t="s">
        <v>42</v>
      </c>
      <c r="N5049" t="s">
        <v>61</v>
      </c>
      <c r="O5049" t="s">
        <v>120</v>
      </c>
      <c r="P5049" t="s">
        <v>1834</v>
      </c>
      <c r="Q5049" t="s">
        <v>230</v>
      </c>
      <c r="R5049" t="s">
        <v>24574</v>
      </c>
      <c r="S5049" s="189" t="s">
        <v>235</v>
      </c>
      <c r="T5049" t="s">
        <v>64</v>
      </c>
      <c r="U5049" t="s">
        <v>48</v>
      </c>
      <c r="V5049" t="s">
        <v>49</v>
      </c>
      <c r="W5049" t="s">
        <v>24575</v>
      </c>
      <c r="X5049" s="126">
        <v>28546</v>
      </c>
      <c r="Y5049" t="s">
        <v>24576</v>
      </c>
      <c r="Z5049" s="126">
        <v>44256</v>
      </c>
      <c r="AA5049" s="126">
        <v>44561</v>
      </c>
      <c r="AB5049" t="s">
        <v>38</v>
      </c>
      <c r="AC5049" t="s">
        <v>6628</v>
      </c>
      <c r="AD5049" t="s">
        <v>40</v>
      </c>
    </row>
    <row r="5050" spans="1:30" x14ac:dyDescent="0.25">
      <c r="A5050" t="s">
        <v>20760</v>
      </c>
      <c r="B5050" t="s">
        <v>400</v>
      </c>
      <c r="C5050" t="s">
        <v>28</v>
      </c>
      <c r="D5050" t="s">
        <v>29</v>
      </c>
      <c r="E5050" t="s">
        <v>430</v>
      </c>
      <c r="F5050" t="s">
        <v>5779</v>
      </c>
      <c r="G5050" t="s">
        <v>5780</v>
      </c>
      <c r="H5050" t="s">
        <v>6354</v>
      </c>
      <c r="I5050" t="s">
        <v>6220</v>
      </c>
      <c r="J5050" t="s">
        <v>20760</v>
      </c>
      <c r="K5050" t="s">
        <v>31</v>
      </c>
      <c r="L5050" t="s">
        <v>31</v>
      </c>
      <c r="M5050" t="s">
        <v>42</v>
      </c>
      <c r="N5050" t="s">
        <v>61</v>
      </c>
      <c r="O5050" t="s">
        <v>18689</v>
      </c>
      <c r="P5050" t="s">
        <v>4654</v>
      </c>
      <c r="Q5050" t="s">
        <v>75</v>
      </c>
      <c r="R5050" t="s">
        <v>24577</v>
      </c>
      <c r="S5050" s="189" t="s">
        <v>235</v>
      </c>
      <c r="T5050" t="s">
        <v>64</v>
      </c>
      <c r="U5050" t="s">
        <v>48</v>
      </c>
      <c r="V5050" t="s">
        <v>49</v>
      </c>
      <c r="W5050" t="s">
        <v>24578</v>
      </c>
      <c r="X5050" s="126">
        <v>23860</v>
      </c>
      <c r="Y5050" t="s">
        <v>24579</v>
      </c>
      <c r="Z5050" s="126">
        <v>44256</v>
      </c>
      <c r="AA5050" s="126">
        <v>44561</v>
      </c>
      <c r="AB5050" t="s">
        <v>2185</v>
      </c>
      <c r="AC5050" t="s">
        <v>6628</v>
      </c>
      <c r="AD5050" t="s">
        <v>40</v>
      </c>
    </row>
    <row r="5051" spans="1:30" x14ac:dyDescent="0.25">
      <c r="A5051" t="s">
        <v>20761</v>
      </c>
      <c r="B5051" t="s">
        <v>400</v>
      </c>
      <c r="C5051" t="s">
        <v>28</v>
      </c>
      <c r="D5051" t="s">
        <v>29</v>
      </c>
      <c r="E5051" t="s">
        <v>430</v>
      </c>
      <c r="F5051" t="s">
        <v>5779</v>
      </c>
      <c r="G5051" t="s">
        <v>5780</v>
      </c>
      <c r="H5051" t="s">
        <v>6354</v>
      </c>
      <c r="I5051" t="s">
        <v>6220</v>
      </c>
      <c r="J5051" t="s">
        <v>20761</v>
      </c>
      <c r="K5051" t="s">
        <v>31</v>
      </c>
      <c r="L5051" t="s">
        <v>31</v>
      </c>
      <c r="M5051" t="s">
        <v>42</v>
      </c>
      <c r="N5051" t="s">
        <v>61</v>
      </c>
      <c r="O5051" t="s">
        <v>18689</v>
      </c>
      <c r="P5051" t="s">
        <v>126</v>
      </c>
      <c r="Q5051" t="s">
        <v>106</v>
      </c>
      <c r="R5051" t="s">
        <v>24580</v>
      </c>
      <c r="S5051" s="189" t="s">
        <v>235</v>
      </c>
      <c r="T5051" t="s">
        <v>64</v>
      </c>
      <c r="U5051" t="s">
        <v>48</v>
      </c>
      <c r="V5051" t="s">
        <v>49</v>
      </c>
      <c r="W5051" t="s">
        <v>24581</v>
      </c>
      <c r="X5051" s="126">
        <v>30137</v>
      </c>
      <c r="Y5051" t="s">
        <v>24582</v>
      </c>
      <c r="Z5051" s="126">
        <v>44256</v>
      </c>
      <c r="AA5051" s="126">
        <v>44561</v>
      </c>
      <c r="AB5051" t="s">
        <v>2185</v>
      </c>
      <c r="AC5051" t="s">
        <v>6628</v>
      </c>
      <c r="AD5051" t="s">
        <v>40</v>
      </c>
    </row>
    <row r="5052" spans="1:30" x14ac:dyDescent="0.25">
      <c r="A5052" t="s">
        <v>20762</v>
      </c>
      <c r="B5052" t="s">
        <v>400</v>
      </c>
      <c r="C5052" t="s">
        <v>28</v>
      </c>
      <c r="D5052" t="s">
        <v>29</v>
      </c>
      <c r="E5052" t="s">
        <v>430</v>
      </c>
      <c r="F5052" t="s">
        <v>5779</v>
      </c>
      <c r="G5052" t="s">
        <v>5780</v>
      </c>
      <c r="H5052" t="s">
        <v>6354</v>
      </c>
      <c r="I5052" t="s">
        <v>6220</v>
      </c>
      <c r="J5052" t="s">
        <v>20762</v>
      </c>
      <c r="K5052" t="s">
        <v>31</v>
      </c>
      <c r="L5052" t="s">
        <v>31</v>
      </c>
      <c r="M5052" t="s">
        <v>42</v>
      </c>
      <c r="N5052" t="s">
        <v>61</v>
      </c>
      <c r="O5052" t="s">
        <v>18689</v>
      </c>
      <c r="P5052" t="s">
        <v>286</v>
      </c>
      <c r="Q5052" t="s">
        <v>67</v>
      </c>
      <c r="R5052" t="s">
        <v>271</v>
      </c>
      <c r="S5052" s="189" t="s">
        <v>235</v>
      </c>
      <c r="T5052" t="s">
        <v>64</v>
      </c>
      <c r="U5052" t="s">
        <v>48</v>
      </c>
      <c r="V5052" t="s">
        <v>49</v>
      </c>
      <c r="W5052" t="s">
        <v>24583</v>
      </c>
      <c r="X5052" s="126">
        <v>23816</v>
      </c>
      <c r="Y5052" t="s">
        <v>24584</v>
      </c>
      <c r="Z5052" s="126">
        <v>44256</v>
      </c>
      <c r="AA5052" s="126">
        <v>44561</v>
      </c>
      <c r="AB5052" t="s">
        <v>2185</v>
      </c>
      <c r="AC5052" t="s">
        <v>6628</v>
      </c>
      <c r="AD5052" t="s">
        <v>40</v>
      </c>
    </row>
    <row r="5053" spans="1:30" x14ac:dyDescent="0.25">
      <c r="A5053" t="s">
        <v>20763</v>
      </c>
      <c r="B5053" t="s">
        <v>400</v>
      </c>
      <c r="C5053" t="s">
        <v>28</v>
      </c>
      <c r="D5053" t="s">
        <v>29</v>
      </c>
      <c r="E5053" t="s">
        <v>430</v>
      </c>
      <c r="F5053" t="s">
        <v>5779</v>
      </c>
      <c r="G5053" t="s">
        <v>5780</v>
      </c>
      <c r="H5053" t="s">
        <v>6354</v>
      </c>
      <c r="I5053" t="s">
        <v>6220</v>
      </c>
      <c r="J5053" t="s">
        <v>20763</v>
      </c>
      <c r="K5053" t="s">
        <v>31</v>
      </c>
      <c r="L5053" t="s">
        <v>31</v>
      </c>
      <c r="M5053" t="s">
        <v>42</v>
      </c>
      <c r="N5053" t="s">
        <v>61</v>
      </c>
      <c r="O5053" t="s">
        <v>18689</v>
      </c>
      <c r="P5053" t="s">
        <v>317</v>
      </c>
      <c r="Q5053" t="s">
        <v>21531</v>
      </c>
      <c r="R5053" t="s">
        <v>24585</v>
      </c>
      <c r="S5053" s="189" t="s">
        <v>235</v>
      </c>
      <c r="T5053" t="s">
        <v>64</v>
      </c>
      <c r="U5053" t="s">
        <v>48</v>
      </c>
      <c r="V5053" t="s">
        <v>49</v>
      </c>
      <c r="W5053" t="s">
        <v>24586</v>
      </c>
      <c r="X5053" s="126">
        <v>23966</v>
      </c>
      <c r="Y5053" t="s">
        <v>24587</v>
      </c>
      <c r="Z5053" s="126">
        <v>44256</v>
      </c>
      <c r="AA5053" s="126">
        <v>44561</v>
      </c>
      <c r="AB5053" t="s">
        <v>2185</v>
      </c>
      <c r="AC5053" t="s">
        <v>6628</v>
      </c>
      <c r="AD5053" t="s">
        <v>40</v>
      </c>
    </row>
    <row r="5054" spans="1:30" x14ac:dyDescent="0.25">
      <c r="A5054" t="s">
        <v>20764</v>
      </c>
      <c r="B5054" t="s">
        <v>400</v>
      </c>
      <c r="C5054" t="s">
        <v>28</v>
      </c>
      <c r="D5054" t="s">
        <v>29</v>
      </c>
      <c r="E5054" t="s">
        <v>430</v>
      </c>
      <c r="F5054" t="s">
        <v>5779</v>
      </c>
      <c r="G5054" t="s">
        <v>5780</v>
      </c>
      <c r="H5054" t="s">
        <v>6354</v>
      </c>
      <c r="I5054" t="s">
        <v>6220</v>
      </c>
      <c r="J5054" t="s">
        <v>20764</v>
      </c>
      <c r="K5054" t="s">
        <v>31</v>
      </c>
      <c r="L5054" t="s">
        <v>31</v>
      </c>
      <c r="M5054" t="s">
        <v>42</v>
      </c>
      <c r="N5054" t="s">
        <v>61</v>
      </c>
      <c r="O5054" t="s">
        <v>18689</v>
      </c>
      <c r="P5054" t="s">
        <v>351</v>
      </c>
      <c r="Q5054" t="s">
        <v>2429</v>
      </c>
      <c r="R5054" t="s">
        <v>24588</v>
      </c>
      <c r="S5054" s="189" t="s">
        <v>235</v>
      </c>
      <c r="T5054" t="s">
        <v>64</v>
      </c>
      <c r="U5054" t="s">
        <v>48</v>
      </c>
      <c r="V5054" t="s">
        <v>49</v>
      </c>
      <c r="W5054" t="s">
        <v>24589</v>
      </c>
      <c r="X5054" s="126">
        <v>31623</v>
      </c>
      <c r="Y5054" t="s">
        <v>24590</v>
      </c>
      <c r="Z5054" s="126">
        <v>44256</v>
      </c>
      <c r="AA5054" s="126">
        <v>44561</v>
      </c>
      <c r="AB5054" t="s">
        <v>2185</v>
      </c>
      <c r="AC5054" t="s">
        <v>6628</v>
      </c>
      <c r="AD5054" t="s">
        <v>40</v>
      </c>
    </row>
    <row r="5055" spans="1:30" x14ac:dyDescent="0.25">
      <c r="A5055" t="s">
        <v>5787</v>
      </c>
      <c r="B5055" t="s">
        <v>400</v>
      </c>
      <c r="C5055" t="s">
        <v>28</v>
      </c>
      <c r="D5055" t="s">
        <v>29</v>
      </c>
      <c r="E5055" t="s">
        <v>430</v>
      </c>
      <c r="F5055" t="s">
        <v>5779</v>
      </c>
      <c r="G5055" t="s">
        <v>5780</v>
      </c>
      <c r="H5055" t="s">
        <v>6354</v>
      </c>
      <c r="I5055" t="s">
        <v>6220</v>
      </c>
      <c r="J5055" t="s">
        <v>5787</v>
      </c>
      <c r="K5055" t="s">
        <v>90</v>
      </c>
      <c r="L5055" t="s">
        <v>91</v>
      </c>
      <c r="M5055" t="s">
        <v>364</v>
      </c>
      <c r="N5055" t="s">
        <v>61</v>
      </c>
      <c r="O5055" t="s">
        <v>5788</v>
      </c>
      <c r="P5055" t="s">
        <v>113</v>
      </c>
      <c r="Q5055" t="s">
        <v>533</v>
      </c>
      <c r="R5055" t="s">
        <v>24591</v>
      </c>
      <c r="S5055" s="189" t="s">
        <v>235</v>
      </c>
      <c r="T5055" t="s">
        <v>102</v>
      </c>
      <c r="U5055" t="s">
        <v>37</v>
      </c>
      <c r="V5055" t="s">
        <v>49</v>
      </c>
      <c r="W5055" t="s">
        <v>24592</v>
      </c>
      <c r="X5055" s="126">
        <v>26307</v>
      </c>
      <c r="Y5055" t="s">
        <v>24593</v>
      </c>
      <c r="Z5055" s="126">
        <v>44197</v>
      </c>
      <c r="AA5055" s="126">
        <v>44561</v>
      </c>
      <c r="AB5055" t="s">
        <v>38</v>
      </c>
      <c r="AC5055" t="s">
        <v>95</v>
      </c>
      <c r="AD5055" t="s">
        <v>40</v>
      </c>
    </row>
    <row r="5056" spans="1:30" x14ac:dyDescent="0.25">
      <c r="A5056" t="s">
        <v>20765</v>
      </c>
      <c r="B5056" t="s">
        <v>400</v>
      </c>
      <c r="C5056" t="s">
        <v>28</v>
      </c>
      <c r="D5056" t="s">
        <v>29</v>
      </c>
      <c r="E5056" t="s">
        <v>430</v>
      </c>
      <c r="F5056" t="s">
        <v>5779</v>
      </c>
      <c r="G5056" t="s">
        <v>5780</v>
      </c>
      <c r="H5056" t="s">
        <v>6354</v>
      </c>
      <c r="I5056" t="s">
        <v>6220</v>
      </c>
      <c r="J5056" t="s">
        <v>20765</v>
      </c>
      <c r="K5056" t="s">
        <v>773</v>
      </c>
      <c r="L5056" t="s">
        <v>6405</v>
      </c>
      <c r="M5056" t="s">
        <v>20766</v>
      </c>
      <c r="N5056" t="s">
        <v>61</v>
      </c>
      <c r="O5056" t="s">
        <v>16095</v>
      </c>
      <c r="P5056" t="s">
        <v>431</v>
      </c>
      <c r="Q5056" t="s">
        <v>24594</v>
      </c>
      <c r="R5056" t="s">
        <v>891</v>
      </c>
      <c r="S5056" s="189" t="s">
        <v>235</v>
      </c>
      <c r="T5056" t="s">
        <v>775</v>
      </c>
      <c r="U5056" t="s">
        <v>776</v>
      </c>
      <c r="V5056" t="s">
        <v>49</v>
      </c>
      <c r="W5056" t="s">
        <v>24595</v>
      </c>
      <c r="X5056" s="126">
        <v>28064</v>
      </c>
      <c r="Y5056" t="s">
        <v>258</v>
      </c>
      <c r="Z5056" s="126">
        <v>44197</v>
      </c>
      <c r="AA5056" s="126">
        <v>44561</v>
      </c>
      <c r="AB5056" t="s">
        <v>119</v>
      </c>
      <c r="AC5056" t="s">
        <v>777</v>
      </c>
      <c r="AD5056" t="s">
        <v>40</v>
      </c>
    </row>
    <row r="5057" spans="1:30" x14ac:dyDescent="0.25">
      <c r="A5057" t="s">
        <v>20767</v>
      </c>
      <c r="B5057" t="s">
        <v>400</v>
      </c>
      <c r="C5057" t="s">
        <v>28</v>
      </c>
      <c r="D5057" t="s">
        <v>29</v>
      </c>
      <c r="E5057" t="s">
        <v>430</v>
      </c>
      <c r="F5057" t="s">
        <v>5779</v>
      </c>
      <c r="G5057" t="s">
        <v>5780</v>
      </c>
      <c r="H5057" t="s">
        <v>6354</v>
      </c>
      <c r="I5057" t="s">
        <v>6220</v>
      </c>
      <c r="J5057" t="s">
        <v>20767</v>
      </c>
      <c r="K5057" t="s">
        <v>773</v>
      </c>
      <c r="L5057" t="s">
        <v>6405</v>
      </c>
      <c r="M5057" t="s">
        <v>20768</v>
      </c>
      <c r="N5057" t="s">
        <v>61</v>
      </c>
      <c r="O5057" t="s">
        <v>16095</v>
      </c>
      <c r="P5057" t="s">
        <v>173</v>
      </c>
      <c r="Q5057" t="s">
        <v>468</v>
      </c>
      <c r="R5057" t="s">
        <v>1000</v>
      </c>
      <c r="S5057" s="189" t="s">
        <v>235</v>
      </c>
      <c r="T5057" t="s">
        <v>775</v>
      </c>
      <c r="U5057" t="s">
        <v>776</v>
      </c>
      <c r="V5057" t="s">
        <v>49</v>
      </c>
      <c r="W5057" t="s">
        <v>24596</v>
      </c>
      <c r="X5057" s="126">
        <v>26863</v>
      </c>
      <c r="Y5057" t="s">
        <v>24597</v>
      </c>
      <c r="Z5057" s="126">
        <v>44409</v>
      </c>
      <c r="AA5057" s="126">
        <v>44561</v>
      </c>
      <c r="AB5057" t="s">
        <v>119</v>
      </c>
      <c r="AC5057" t="s">
        <v>777</v>
      </c>
      <c r="AD5057" t="s">
        <v>40</v>
      </c>
    </row>
    <row r="5058" spans="1:30" x14ac:dyDescent="0.25">
      <c r="A5058" t="s">
        <v>20769</v>
      </c>
      <c r="B5058" t="s">
        <v>400</v>
      </c>
      <c r="C5058" t="s">
        <v>28</v>
      </c>
      <c r="D5058" t="s">
        <v>29</v>
      </c>
      <c r="E5058" t="s">
        <v>430</v>
      </c>
      <c r="F5058" t="s">
        <v>5779</v>
      </c>
      <c r="G5058" t="s">
        <v>5780</v>
      </c>
      <c r="H5058" t="s">
        <v>6354</v>
      </c>
      <c r="I5058" t="s">
        <v>6220</v>
      </c>
      <c r="J5058" t="s">
        <v>20769</v>
      </c>
      <c r="K5058" t="s">
        <v>773</v>
      </c>
      <c r="L5058" t="s">
        <v>6405</v>
      </c>
      <c r="M5058" t="s">
        <v>20770</v>
      </c>
      <c r="N5058" t="s">
        <v>61</v>
      </c>
      <c r="O5058" t="s">
        <v>16095</v>
      </c>
      <c r="P5058" t="s">
        <v>193</v>
      </c>
      <c r="Q5058" t="s">
        <v>174</v>
      </c>
      <c r="R5058" t="s">
        <v>24598</v>
      </c>
      <c r="S5058" s="189" t="s">
        <v>235</v>
      </c>
      <c r="T5058" t="s">
        <v>775</v>
      </c>
      <c r="U5058" t="s">
        <v>776</v>
      </c>
      <c r="V5058" t="s">
        <v>49</v>
      </c>
      <c r="W5058" t="s">
        <v>24599</v>
      </c>
      <c r="X5058" s="126">
        <v>31983</v>
      </c>
      <c r="Y5058" t="s">
        <v>258</v>
      </c>
      <c r="Z5058" s="126">
        <v>44256</v>
      </c>
      <c r="AA5058" s="126">
        <v>44561</v>
      </c>
      <c r="AB5058" t="s">
        <v>119</v>
      </c>
      <c r="AC5058" t="s">
        <v>777</v>
      </c>
      <c r="AD5058" t="s">
        <v>40</v>
      </c>
    </row>
    <row r="5059" spans="1:30" x14ac:dyDescent="0.25">
      <c r="A5059" t="s">
        <v>20771</v>
      </c>
      <c r="B5059" t="s">
        <v>400</v>
      </c>
      <c r="C5059" t="s">
        <v>28</v>
      </c>
      <c r="D5059" t="s">
        <v>29</v>
      </c>
      <c r="E5059" t="s">
        <v>430</v>
      </c>
      <c r="F5059" t="s">
        <v>5779</v>
      </c>
      <c r="G5059" t="s">
        <v>5780</v>
      </c>
      <c r="H5059" t="s">
        <v>6354</v>
      </c>
      <c r="I5059" t="s">
        <v>6220</v>
      </c>
      <c r="J5059" t="s">
        <v>20771</v>
      </c>
      <c r="K5059" t="s">
        <v>773</v>
      </c>
      <c r="L5059" t="s">
        <v>6405</v>
      </c>
      <c r="M5059" t="s">
        <v>20772</v>
      </c>
      <c r="N5059" t="s">
        <v>61</v>
      </c>
      <c r="O5059" t="s">
        <v>16095</v>
      </c>
      <c r="P5059" t="s">
        <v>78</v>
      </c>
      <c r="Q5059" t="s">
        <v>109</v>
      </c>
      <c r="R5059" t="s">
        <v>24600</v>
      </c>
      <c r="S5059" s="189" t="s">
        <v>235</v>
      </c>
      <c r="T5059" t="s">
        <v>775</v>
      </c>
      <c r="U5059" t="s">
        <v>776</v>
      </c>
      <c r="V5059" t="s">
        <v>49</v>
      </c>
      <c r="W5059" t="s">
        <v>24601</v>
      </c>
      <c r="X5059" s="126">
        <v>31754</v>
      </c>
      <c r="Y5059" t="s">
        <v>258</v>
      </c>
      <c r="Z5059" s="126">
        <v>44256</v>
      </c>
      <c r="AA5059" s="126">
        <v>44561</v>
      </c>
      <c r="AB5059" t="s">
        <v>119</v>
      </c>
      <c r="AC5059" t="s">
        <v>777</v>
      </c>
      <c r="AD5059" t="s">
        <v>40</v>
      </c>
    </row>
    <row r="5060" spans="1:30" x14ac:dyDescent="0.25">
      <c r="A5060" t="s">
        <v>5791</v>
      </c>
      <c r="B5060" t="s">
        <v>407</v>
      </c>
      <c r="C5060" t="s">
        <v>338</v>
      </c>
      <c r="D5060" t="s">
        <v>29</v>
      </c>
      <c r="E5060" t="s">
        <v>369</v>
      </c>
      <c r="F5060" t="s">
        <v>5789</v>
      </c>
      <c r="G5060" t="s">
        <v>5790</v>
      </c>
      <c r="H5060" t="s">
        <v>6354</v>
      </c>
      <c r="I5060" t="s">
        <v>6149</v>
      </c>
      <c r="J5060" t="s">
        <v>5791</v>
      </c>
      <c r="K5060" t="s">
        <v>31</v>
      </c>
      <c r="L5060" t="s">
        <v>32</v>
      </c>
      <c r="M5060" t="s">
        <v>33</v>
      </c>
      <c r="N5060" t="s">
        <v>699</v>
      </c>
      <c r="O5060" t="s">
        <v>14586</v>
      </c>
      <c r="P5060" t="s">
        <v>330</v>
      </c>
      <c r="Q5060" t="s">
        <v>718</v>
      </c>
      <c r="R5060" t="s">
        <v>5220</v>
      </c>
      <c r="S5060" t="str">
        <f t="shared" ref="S5060:S5123" si="75">CONCATENATE(P5060," ",Q5060,","," ",R5060)</f>
        <v>COAQUIRA VERA, LIDIA MARINA</v>
      </c>
      <c r="T5060" t="s">
        <v>47</v>
      </c>
      <c r="U5060" t="s">
        <v>37</v>
      </c>
      <c r="V5060" t="s">
        <v>49</v>
      </c>
      <c r="W5060" t="s">
        <v>20527</v>
      </c>
      <c r="X5060" s="126">
        <v>21870</v>
      </c>
      <c r="Y5060" t="s">
        <v>5221</v>
      </c>
      <c r="Z5060" s="126">
        <v>44197</v>
      </c>
      <c r="AA5060" s="126">
        <v>44561</v>
      </c>
      <c r="AB5060" t="s">
        <v>119</v>
      </c>
      <c r="AC5060" t="s">
        <v>39</v>
      </c>
      <c r="AD5060" t="s">
        <v>40</v>
      </c>
    </row>
    <row r="5061" spans="1:30" x14ac:dyDescent="0.25">
      <c r="A5061" t="s">
        <v>5792</v>
      </c>
      <c r="B5061" t="s">
        <v>407</v>
      </c>
      <c r="C5061" t="s">
        <v>338</v>
      </c>
      <c r="D5061" t="s">
        <v>29</v>
      </c>
      <c r="E5061" t="s">
        <v>369</v>
      </c>
      <c r="F5061" t="s">
        <v>5789</v>
      </c>
      <c r="G5061" t="s">
        <v>5790</v>
      </c>
      <c r="H5061" t="s">
        <v>6354</v>
      </c>
      <c r="I5061" t="s">
        <v>6149</v>
      </c>
      <c r="J5061" t="s">
        <v>5792</v>
      </c>
      <c r="K5061" t="s">
        <v>31</v>
      </c>
      <c r="L5061" t="s">
        <v>31</v>
      </c>
      <c r="M5061" t="s">
        <v>42</v>
      </c>
      <c r="N5061" t="s">
        <v>61</v>
      </c>
      <c r="O5061" t="s">
        <v>14587</v>
      </c>
      <c r="P5061" t="s">
        <v>495</v>
      </c>
      <c r="Q5061" t="s">
        <v>1003</v>
      </c>
      <c r="R5061" t="s">
        <v>604</v>
      </c>
      <c r="S5061" s="189" t="s">
        <v>235</v>
      </c>
      <c r="T5061" t="s">
        <v>64</v>
      </c>
      <c r="U5061" t="s">
        <v>48</v>
      </c>
      <c r="V5061" t="s">
        <v>49</v>
      </c>
      <c r="W5061" t="s">
        <v>24602</v>
      </c>
      <c r="X5061" s="126">
        <v>35244</v>
      </c>
      <c r="Y5061" t="s">
        <v>24603</v>
      </c>
      <c r="Z5061" s="126">
        <v>44256</v>
      </c>
      <c r="AA5061" s="126">
        <v>44561</v>
      </c>
      <c r="AB5061" t="s">
        <v>38</v>
      </c>
      <c r="AC5061" t="s">
        <v>6628</v>
      </c>
      <c r="AD5061" t="s">
        <v>40</v>
      </c>
    </row>
    <row r="5062" spans="1:30" x14ac:dyDescent="0.25">
      <c r="A5062" t="s">
        <v>5793</v>
      </c>
      <c r="B5062" t="s">
        <v>407</v>
      </c>
      <c r="C5062" t="s">
        <v>338</v>
      </c>
      <c r="D5062" t="s">
        <v>29</v>
      </c>
      <c r="E5062" t="s">
        <v>369</v>
      </c>
      <c r="F5062" t="s">
        <v>5789</v>
      </c>
      <c r="G5062" t="s">
        <v>5790</v>
      </c>
      <c r="H5062" t="s">
        <v>6354</v>
      </c>
      <c r="I5062" t="s">
        <v>6149</v>
      </c>
      <c r="J5062" t="s">
        <v>5793</v>
      </c>
      <c r="K5062" t="s">
        <v>31</v>
      </c>
      <c r="L5062" t="s">
        <v>31</v>
      </c>
      <c r="M5062" t="s">
        <v>42</v>
      </c>
      <c r="N5062" t="s">
        <v>43</v>
      </c>
      <c r="O5062" t="s">
        <v>3349</v>
      </c>
      <c r="P5062" t="s">
        <v>621</v>
      </c>
      <c r="Q5062" t="s">
        <v>455</v>
      </c>
      <c r="R5062" t="s">
        <v>1002</v>
      </c>
      <c r="S5062" t="str">
        <f t="shared" si="75"/>
        <v>CHARCA CHURAYRA, GREGORIO</v>
      </c>
      <c r="T5062" t="s">
        <v>64</v>
      </c>
      <c r="U5062" t="s">
        <v>48</v>
      </c>
      <c r="V5062" t="s">
        <v>49</v>
      </c>
      <c r="W5062" t="s">
        <v>20773</v>
      </c>
      <c r="X5062" s="126">
        <v>23468</v>
      </c>
      <c r="Y5062" t="s">
        <v>5794</v>
      </c>
      <c r="AB5062" t="s">
        <v>38</v>
      </c>
      <c r="AC5062" t="s">
        <v>39</v>
      </c>
      <c r="AD5062" t="s">
        <v>40</v>
      </c>
    </row>
    <row r="5063" spans="1:30" x14ac:dyDescent="0.25">
      <c r="A5063" t="s">
        <v>6542</v>
      </c>
      <c r="B5063" t="s">
        <v>407</v>
      </c>
      <c r="C5063" t="s">
        <v>338</v>
      </c>
      <c r="D5063" t="s">
        <v>29</v>
      </c>
      <c r="E5063" t="s">
        <v>369</v>
      </c>
      <c r="F5063" t="s">
        <v>5789</v>
      </c>
      <c r="G5063" t="s">
        <v>5790</v>
      </c>
      <c r="H5063" t="s">
        <v>6354</v>
      </c>
      <c r="I5063" t="s">
        <v>6149</v>
      </c>
      <c r="J5063" t="s">
        <v>6542</v>
      </c>
      <c r="K5063" t="s">
        <v>31</v>
      </c>
      <c r="L5063" t="s">
        <v>31</v>
      </c>
      <c r="M5063" t="s">
        <v>42</v>
      </c>
      <c r="N5063" t="s">
        <v>43</v>
      </c>
      <c r="O5063" t="s">
        <v>6392</v>
      </c>
      <c r="P5063" t="s">
        <v>132</v>
      </c>
      <c r="Q5063" t="s">
        <v>972</v>
      </c>
      <c r="R5063" t="s">
        <v>567</v>
      </c>
      <c r="S5063" t="str">
        <f t="shared" si="75"/>
        <v>VELASQUEZ CCOSI, ALEJANDRINA</v>
      </c>
      <c r="T5063" t="s">
        <v>59</v>
      </c>
      <c r="U5063" t="s">
        <v>48</v>
      </c>
      <c r="V5063" t="s">
        <v>49</v>
      </c>
      <c r="W5063" t="s">
        <v>20774</v>
      </c>
      <c r="X5063" s="126">
        <v>25326</v>
      </c>
      <c r="Y5063" t="s">
        <v>14588</v>
      </c>
      <c r="AB5063" t="s">
        <v>38</v>
      </c>
      <c r="AC5063" t="s">
        <v>39</v>
      </c>
      <c r="AD5063" t="s">
        <v>40</v>
      </c>
    </row>
    <row r="5064" spans="1:30" x14ac:dyDescent="0.25">
      <c r="A5064" t="s">
        <v>5795</v>
      </c>
      <c r="B5064" t="s">
        <v>407</v>
      </c>
      <c r="C5064" t="s">
        <v>338</v>
      </c>
      <c r="D5064" t="s">
        <v>29</v>
      </c>
      <c r="E5064" t="s">
        <v>369</v>
      </c>
      <c r="F5064" t="s">
        <v>5789</v>
      </c>
      <c r="G5064" t="s">
        <v>5790</v>
      </c>
      <c r="H5064" t="s">
        <v>6354</v>
      </c>
      <c r="I5064" t="s">
        <v>6149</v>
      </c>
      <c r="J5064" t="s">
        <v>5795</v>
      </c>
      <c r="K5064" t="s">
        <v>31</v>
      </c>
      <c r="L5064" t="s">
        <v>31</v>
      </c>
      <c r="M5064" t="s">
        <v>42</v>
      </c>
      <c r="N5064" t="s">
        <v>43</v>
      </c>
      <c r="O5064" t="s">
        <v>5796</v>
      </c>
      <c r="P5064" t="s">
        <v>296</v>
      </c>
      <c r="Q5064" t="s">
        <v>68</v>
      </c>
      <c r="R5064" t="s">
        <v>6543</v>
      </c>
      <c r="S5064" t="str">
        <f t="shared" si="75"/>
        <v>LUQUE LOPEZ, WILFREDO ROGER</v>
      </c>
      <c r="T5064" t="s">
        <v>52</v>
      </c>
      <c r="U5064" t="s">
        <v>48</v>
      </c>
      <c r="V5064" t="s">
        <v>49</v>
      </c>
      <c r="W5064" t="s">
        <v>20775</v>
      </c>
      <c r="X5064" s="126">
        <v>22495</v>
      </c>
      <c r="Y5064" t="s">
        <v>6544</v>
      </c>
      <c r="AB5064" t="s">
        <v>38</v>
      </c>
      <c r="AC5064" t="s">
        <v>39</v>
      </c>
      <c r="AD5064" t="s">
        <v>40</v>
      </c>
    </row>
    <row r="5065" spans="1:30" x14ac:dyDescent="0.25">
      <c r="A5065" t="s">
        <v>5797</v>
      </c>
      <c r="B5065" t="s">
        <v>407</v>
      </c>
      <c r="C5065" t="s">
        <v>338</v>
      </c>
      <c r="D5065" t="s">
        <v>29</v>
      </c>
      <c r="E5065" t="s">
        <v>369</v>
      </c>
      <c r="F5065" t="s">
        <v>5789</v>
      </c>
      <c r="G5065" t="s">
        <v>5790</v>
      </c>
      <c r="H5065" t="s">
        <v>6354</v>
      </c>
      <c r="I5065" t="s">
        <v>6149</v>
      </c>
      <c r="J5065" t="s">
        <v>5797</v>
      </c>
      <c r="K5065" t="s">
        <v>31</v>
      </c>
      <c r="L5065" t="s">
        <v>31</v>
      </c>
      <c r="M5065" t="s">
        <v>42</v>
      </c>
      <c r="N5065" t="s">
        <v>43</v>
      </c>
      <c r="O5065" t="s">
        <v>5798</v>
      </c>
      <c r="P5065" t="s">
        <v>381</v>
      </c>
      <c r="Q5065" t="s">
        <v>307</v>
      </c>
      <c r="R5065" t="s">
        <v>297</v>
      </c>
      <c r="S5065" t="str">
        <f t="shared" si="75"/>
        <v>ARACA LLANOS, CELIA</v>
      </c>
      <c r="T5065" t="s">
        <v>64</v>
      </c>
      <c r="U5065" t="s">
        <v>48</v>
      </c>
      <c r="V5065" t="s">
        <v>49</v>
      </c>
      <c r="W5065" t="s">
        <v>20776</v>
      </c>
      <c r="X5065" s="126">
        <v>24956</v>
      </c>
      <c r="Y5065" t="s">
        <v>5799</v>
      </c>
      <c r="AB5065" t="s">
        <v>38</v>
      </c>
      <c r="AC5065" t="s">
        <v>39</v>
      </c>
      <c r="AD5065" t="s">
        <v>40</v>
      </c>
    </row>
    <row r="5066" spans="1:30" x14ac:dyDescent="0.25">
      <c r="A5066" t="s">
        <v>5800</v>
      </c>
      <c r="B5066" t="s">
        <v>407</v>
      </c>
      <c r="C5066" t="s">
        <v>338</v>
      </c>
      <c r="D5066" t="s">
        <v>29</v>
      </c>
      <c r="E5066" t="s">
        <v>369</v>
      </c>
      <c r="F5066" t="s">
        <v>5789</v>
      </c>
      <c r="G5066" t="s">
        <v>5790</v>
      </c>
      <c r="H5066" t="s">
        <v>6354</v>
      </c>
      <c r="I5066" t="s">
        <v>6149</v>
      </c>
      <c r="J5066" t="s">
        <v>5800</v>
      </c>
      <c r="K5066" t="s">
        <v>31</v>
      </c>
      <c r="L5066" t="s">
        <v>31</v>
      </c>
      <c r="M5066" t="s">
        <v>42</v>
      </c>
      <c r="N5066" t="s">
        <v>43</v>
      </c>
      <c r="O5066" t="s">
        <v>3349</v>
      </c>
      <c r="P5066" t="s">
        <v>267</v>
      </c>
      <c r="Q5066" t="s">
        <v>76</v>
      </c>
      <c r="R5066" t="s">
        <v>5801</v>
      </c>
      <c r="S5066" t="str">
        <f t="shared" si="75"/>
        <v>SANDOVAL CONDORI, ESTEBAN ROLANDO</v>
      </c>
      <c r="T5066" t="s">
        <v>52</v>
      </c>
      <c r="U5066" t="s">
        <v>48</v>
      </c>
      <c r="V5066" t="s">
        <v>49</v>
      </c>
      <c r="W5066" t="s">
        <v>20777</v>
      </c>
      <c r="X5066" s="126">
        <v>25813</v>
      </c>
      <c r="Y5066" t="s">
        <v>5802</v>
      </c>
      <c r="AB5066" t="s">
        <v>38</v>
      </c>
      <c r="AC5066" t="s">
        <v>39</v>
      </c>
      <c r="AD5066" t="s">
        <v>40</v>
      </c>
    </row>
    <row r="5067" spans="1:30" x14ac:dyDescent="0.25">
      <c r="A5067" t="s">
        <v>14589</v>
      </c>
      <c r="B5067" t="s">
        <v>407</v>
      </c>
      <c r="C5067" t="s">
        <v>338</v>
      </c>
      <c r="D5067" t="s">
        <v>29</v>
      </c>
      <c r="E5067" t="s">
        <v>369</v>
      </c>
      <c r="F5067" t="s">
        <v>5789</v>
      </c>
      <c r="G5067" t="s">
        <v>5790</v>
      </c>
      <c r="H5067" t="s">
        <v>6354</v>
      </c>
      <c r="I5067" t="s">
        <v>6149</v>
      </c>
      <c r="J5067" t="s">
        <v>14589</v>
      </c>
      <c r="K5067" t="s">
        <v>31</v>
      </c>
      <c r="L5067" t="s">
        <v>31</v>
      </c>
      <c r="M5067" t="s">
        <v>42</v>
      </c>
      <c r="N5067" t="s">
        <v>43</v>
      </c>
      <c r="O5067" t="s">
        <v>9785</v>
      </c>
      <c r="P5067" t="s">
        <v>133</v>
      </c>
      <c r="Q5067" t="s">
        <v>76</v>
      </c>
      <c r="R5067" t="s">
        <v>14590</v>
      </c>
      <c r="S5067" t="str">
        <f t="shared" si="75"/>
        <v>CRUZ CONDORI, HERMELINDA VALENTINA</v>
      </c>
      <c r="T5067" t="s">
        <v>47</v>
      </c>
      <c r="U5067" t="s">
        <v>48</v>
      </c>
      <c r="V5067" t="s">
        <v>49</v>
      </c>
      <c r="W5067" t="s">
        <v>20778</v>
      </c>
      <c r="X5067" s="126">
        <v>21247</v>
      </c>
      <c r="Y5067" t="s">
        <v>14591</v>
      </c>
      <c r="AB5067" t="s">
        <v>38</v>
      </c>
      <c r="AC5067" t="s">
        <v>39</v>
      </c>
      <c r="AD5067" t="s">
        <v>40</v>
      </c>
    </row>
    <row r="5068" spans="1:30" x14ac:dyDescent="0.25">
      <c r="A5068" t="s">
        <v>5433</v>
      </c>
      <c r="B5068" t="s">
        <v>407</v>
      </c>
      <c r="C5068" t="s">
        <v>338</v>
      </c>
      <c r="D5068" t="s">
        <v>29</v>
      </c>
      <c r="E5068" t="s">
        <v>369</v>
      </c>
      <c r="F5068" t="s">
        <v>5789</v>
      </c>
      <c r="G5068" t="s">
        <v>5790</v>
      </c>
      <c r="H5068" t="s">
        <v>6354</v>
      </c>
      <c r="I5068" t="s">
        <v>6149</v>
      </c>
      <c r="J5068" t="s">
        <v>5433</v>
      </c>
      <c r="K5068" t="s">
        <v>31</v>
      </c>
      <c r="L5068" t="s">
        <v>77</v>
      </c>
      <c r="M5068" t="s">
        <v>77</v>
      </c>
      <c r="N5068" t="s">
        <v>61</v>
      </c>
      <c r="O5068" t="s">
        <v>6587</v>
      </c>
      <c r="P5068" t="s">
        <v>550</v>
      </c>
      <c r="Q5068" t="s">
        <v>75</v>
      </c>
      <c r="R5068" t="s">
        <v>24604</v>
      </c>
      <c r="S5068" s="189" t="s">
        <v>235</v>
      </c>
      <c r="T5068" t="s">
        <v>41</v>
      </c>
      <c r="U5068" t="s">
        <v>48</v>
      </c>
      <c r="V5068" t="s">
        <v>49</v>
      </c>
      <c r="W5068" t="s">
        <v>24605</v>
      </c>
      <c r="X5068" s="126">
        <v>25295</v>
      </c>
      <c r="Y5068" t="s">
        <v>24606</v>
      </c>
      <c r="Z5068" s="126">
        <v>44256</v>
      </c>
      <c r="AA5068" s="126">
        <v>44561</v>
      </c>
      <c r="AB5068" t="s">
        <v>38</v>
      </c>
      <c r="AC5068" t="s">
        <v>80</v>
      </c>
      <c r="AD5068" t="s">
        <v>40</v>
      </c>
    </row>
    <row r="5069" spans="1:30" x14ac:dyDescent="0.25">
      <c r="A5069" t="s">
        <v>5805</v>
      </c>
      <c r="B5069" t="s">
        <v>400</v>
      </c>
      <c r="C5069" t="s">
        <v>28</v>
      </c>
      <c r="D5069" t="s">
        <v>29</v>
      </c>
      <c r="E5069" t="s">
        <v>234</v>
      </c>
      <c r="F5069" t="s">
        <v>5803</v>
      </c>
      <c r="G5069" t="s">
        <v>5804</v>
      </c>
      <c r="H5069" t="s">
        <v>6354</v>
      </c>
      <c r="I5069" t="s">
        <v>6222</v>
      </c>
      <c r="J5069" t="s">
        <v>5805</v>
      </c>
      <c r="K5069" t="s">
        <v>31</v>
      </c>
      <c r="L5069" t="s">
        <v>32</v>
      </c>
      <c r="M5069" t="s">
        <v>33</v>
      </c>
      <c r="N5069" t="s">
        <v>699</v>
      </c>
      <c r="O5069" t="s">
        <v>14592</v>
      </c>
      <c r="P5069" t="s">
        <v>2399</v>
      </c>
      <c r="Q5069" t="s">
        <v>988</v>
      </c>
      <c r="R5069" t="s">
        <v>5828</v>
      </c>
      <c r="S5069" t="str">
        <f t="shared" si="75"/>
        <v>CUADROS CALCINA, ALBERTO LUCIANO</v>
      </c>
      <c r="T5069" t="s">
        <v>47</v>
      </c>
      <c r="U5069" t="s">
        <v>37</v>
      </c>
      <c r="V5069" t="s">
        <v>49</v>
      </c>
      <c r="W5069" t="s">
        <v>20791</v>
      </c>
      <c r="X5069" s="126">
        <v>21532</v>
      </c>
      <c r="Y5069" t="s">
        <v>5829</v>
      </c>
      <c r="Z5069" s="126">
        <v>44197</v>
      </c>
      <c r="AA5069" s="126">
        <v>44561</v>
      </c>
      <c r="AB5069" t="s">
        <v>119</v>
      </c>
      <c r="AC5069" t="s">
        <v>39</v>
      </c>
      <c r="AD5069" t="s">
        <v>40</v>
      </c>
    </row>
    <row r="5070" spans="1:30" x14ac:dyDescent="0.25">
      <c r="A5070" t="s">
        <v>5808</v>
      </c>
      <c r="B5070" t="s">
        <v>400</v>
      </c>
      <c r="C5070" t="s">
        <v>28</v>
      </c>
      <c r="D5070" t="s">
        <v>29</v>
      </c>
      <c r="E5070" t="s">
        <v>234</v>
      </c>
      <c r="F5070" t="s">
        <v>5803</v>
      </c>
      <c r="G5070" t="s">
        <v>5804</v>
      </c>
      <c r="H5070" t="s">
        <v>6354</v>
      </c>
      <c r="I5070" t="s">
        <v>6222</v>
      </c>
      <c r="J5070" t="s">
        <v>5808</v>
      </c>
      <c r="K5070" t="s">
        <v>31</v>
      </c>
      <c r="L5070" t="s">
        <v>31</v>
      </c>
      <c r="M5070" t="s">
        <v>42</v>
      </c>
      <c r="N5070" t="s">
        <v>43</v>
      </c>
      <c r="O5070" t="s">
        <v>5809</v>
      </c>
      <c r="P5070" t="s">
        <v>76</v>
      </c>
      <c r="Q5070" t="s">
        <v>814</v>
      </c>
      <c r="R5070" t="s">
        <v>5810</v>
      </c>
      <c r="S5070" t="str">
        <f t="shared" si="75"/>
        <v>CONDORI VILCAPAZA, HILVER</v>
      </c>
      <c r="T5070" t="s">
        <v>36</v>
      </c>
      <c r="U5070" t="s">
        <v>48</v>
      </c>
      <c r="V5070" t="s">
        <v>813</v>
      </c>
      <c r="W5070" t="s">
        <v>20779</v>
      </c>
      <c r="X5070" s="126">
        <v>23717</v>
      </c>
      <c r="Y5070" t="s">
        <v>5811</v>
      </c>
      <c r="Z5070" s="126">
        <v>44197</v>
      </c>
      <c r="AA5070" s="126">
        <v>44561</v>
      </c>
      <c r="AB5070" t="s">
        <v>38</v>
      </c>
      <c r="AC5070" t="s">
        <v>39</v>
      </c>
      <c r="AD5070" t="s">
        <v>40</v>
      </c>
    </row>
    <row r="5071" spans="1:30" x14ac:dyDescent="0.25">
      <c r="B5071" t="s">
        <v>400</v>
      </c>
      <c r="C5071" t="s">
        <v>28</v>
      </c>
      <c r="D5071" t="s">
        <v>29</v>
      </c>
      <c r="E5071" t="s">
        <v>234</v>
      </c>
      <c r="F5071" t="s">
        <v>5803</v>
      </c>
      <c r="G5071" t="s">
        <v>5804</v>
      </c>
      <c r="H5071" t="s">
        <v>6354</v>
      </c>
      <c r="I5071" t="s">
        <v>6222</v>
      </c>
      <c r="J5071" t="s">
        <v>5808</v>
      </c>
      <c r="K5071" t="s">
        <v>31</v>
      </c>
      <c r="L5071" t="s">
        <v>31</v>
      </c>
      <c r="M5071" t="s">
        <v>42</v>
      </c>
      <c r="N5071" t="s">
        <v>61</v>
      </c>
      <c r="O5071" t="s">
        <v>20780</v>
      </c>
      <c r="P5071" t="s">
        <v>75</v>
      </c>
      <c r="Q5071" t="s">
        <v>378</v>
      </c>
      <c r="R5071" t="s">
        <v>24607</v>
      </c>
      <c r="S5071" s="189" t="s">
        <v>235</v>
      </c>
      <c r="T5071" t="s">
        <v>64</v>
      </c>
      <c r="U5071" t="s">
        <v>48</v>
      </c>
      <c r="V5071" t="s">
        <v>49</v>
      </c>
      <c r="W5071" t="s">
        <v>24608</v>
      </c>
      <c r="X5071" s="126">
        <v>33454</v>
      </c>
      <c r="Y5071" t="s">
        <v>24609</v>
      </c>
      <c r="Z5071" s="126">
        <v>44256</v>
      </c>
      <c r="AA5071" s="126">
        <v>44561</v>
      </c>
      <c r="AB5071" t="s">
        <v>302</v>
      </c>
      <c r="AC5071" t="s">
        <v>6628</v>
      </c>
      <c r="AD5071" t="s">
        <v>40</v>
      </c>
    </row>
    <row r="5072" spans="1:30" x14ac:dyDescent="0.25">
      <c r="A5072" t="s">
        <v>5812</v>
      </c>
      <c r="B5072" t="s">
        <v>400</v>
      </c>
      <c r="C5072" t="s">
        <v>28</v>
      </c>
      <c r="D5072" t="s">
        <v>29</v>
      </c>
      <c r="E5072" t="s">
        <v>234</v>
      </c>
      <c r="F5072" t="s">
        <v>5803</v>
      </c>
      <c r="G5072" t="s">
        <v>5804</v>
      </c>
      <c r="H5072" t="s">
        <v>6354</v>
      </c>
      <c r="I5072" t="s">
        <v>6222</v>
      </c>
      <c r="J5072" t="s">
        <v>5812</v>
      </c>
      <c r="K5072" t="s">
        <v>31</v>
      </c>
      <c r="L5072" t="s">
        <v>31</v>
      </c>
      <c r="M5072" t="s">
        <v>42</v>
      </c>
      <c r="N5072" t="s">
        <v>43</v>
      </c>
      <c r="O5072" t="s">
        <v>1087</v>
      </c>
      <c r="P5072" t="s">
        <v>159</v>
      </c>
      <c r="Q5072" t="s">
        <v>328</v>
      </c>
      <c r="R5072" t="s">
        <v>5806</v>
      </c>
      <c r="S5072" t="str">
        <f t="shared" si="75"/>
        <v>CHURA VILCANQUI, GLADYS DORA</v>
      </c>
      <c r="T5072" t="s">
        <v>59</v>
      </c>
      <c r="U5072" t="s">
        <v>48</v>
      </c>
      <c r="V5072" t="s">
        <v>49</v>
      </c>
      <c r="W5072" t="s">
        <v>20781</v>
      </c>
      <c r="X5072" s="126">
        <v>27633</v>
      </c>
      <c r="Y5072" t="s">
        <v>5807</v>
      </c>
      <c r="AB5072" t="s">
        <v>38</v>
      </c>
      <c r="AC5072" t="s">
        <v>39</v>
      </c>
      <c r="AD5072" t="s">
        <v>40</v>
      </c>
    </row>
    <row r="5073" spans="1:30" x14ac:dyDescent="0.25">
      <c r="A5073" t="s">
        <v>5813</v>
      </c>
      <c r="B5073" t="s">
        <v>400</v>
      </c>
      <c r="C5073" t="s">
        <v>28</v>
      </c>
      <c r="D5073" t="s">
        <v>29</v>
      </c>
      <c r="E5073" t="s">
        <v>234</v>
      </c>
      <c r="F5073" t="s">
        <v>5803</v>
      </c>
      <c r="G5073" t="s">
        <v>5804</v>
      </c>
      <c r="H5073" t="s">
        <v>6354</v>
      </c>
      <c r="I5073" t="s">
        <v>6222</v>
      </c>
      <c r="J5073" t="s">
        <v>5813</v>
      </c>
      <c r="K5073" t="s">
        <v>31</v>
      </c>
      <c r="L5073" t="s">
        <v>31</v>
      </c>
      <c r="M5073" t="s">
        <v>42</v>
      </c>
      <c r="N5073" t="s">
        <v>61</v>
      </c>
      <c r="O5073" t="s">
        <v>20782</v>
      </c>
      <c r="P5073" t="s">
        <v>647</v>
      </c>
      <c r="Q5073" t="s">
        <v>1054</v>
      </c>
      <c r="R5073" t="s">
        <v>24610</v>
      </c>
      <c r="S5073" s="189" t="s">
        <v>235</v>
      </c>
      <c r="T5073" t="s">
        <v>64</v>
      </c>
      <c r="U5073" t="s">
        <v>48</v>
      </c>
      <c r="V5073" t="s">
        <v>49</v>
      </c>
      <c r="W5073" t="s">
        <v>24611</v>
      </c>
      <c r="X5073" s="126">
        <v>30970</v>
      </c>
      <c r="Y5073" t="s">
        <v>24612</v>
      </c>
      <c r="Z5073" s="126">
        <v>44256</v>
      </c>
      <c r="AA5073" s="126">
        <v>44561</v>
      </c>
      <c r="AB5073" t="s">
        <v>38</v>
      </c>
      <c r="AC5073" t="s">
        <v>6628</v>
      </c>
      <c r="AD5073" t="s">
        <v>40</v>
      </c>
    </row>
    <row r="5074" spans="1:30" x14ac:dyDescent="0.25">
      <c r="A5074" t="s">
        <v>5814</v>
      </c>
      <c r="B5074" t="s">
        <v>400</v>
      </c>
      <c r="C5074" t="s">
        <v>28</v>
      </c>
      <c r="D5074" t="s">
        <v>29</v>
      </c>
      <c r="E5074" t="s">
        <v>234</v>
      </c>
      <c r="F5074" t="s">
        <v>5803</v>
      </c>
      <c r="G5074" t="s">
        <v>5804</v>
      </c>
      <c r="H5074" t="s">
        <v>6354</v>
      </c>
      <c r="I5074" t="s">
        <v>6222</v>
      </c>
      <c r="J5074" t="s">
        <v>5814</v>
      </c>
      <c r="K5074" t="s">
        <v>31</v>
      </c>
      <c r="L5074" t="s">
        <v>31</v>
      </c>
      <c r="M5074" t="s">
        <v>42</v>
      </c>
      <c r="N5074" t="s">
        <v>43</v>
      </c>
      <c r="O5074" t="s">
        <v>5815</v>
      </c>
      <c r="P5074" t="s">
        <v>1717</v>
      </c>
      <c r="Q5074" t="s">
        <v>76</v>
      </c>
      <c r="R5074" t="s">
        <v>5816</v>
      </c>
      <c r="S5074" t="str">
        <f t="shared" si="75"/>
        <v>CALLATA CONDORI, JUAN MARIO</v>
      </c>
      <c r="T5074" t="s">
        <v>52</v>
      </c>
      <c r="U5074" t="s">
        <v>48</v>
      </c>
      <c r="V5074" t="s">
        <v>49</v>
      </c>
      <c r="W5074" t="s">
        <v>20783</v>
      </c>
      <c r="X5074" s="126">
        <v>21697</v>
      </c>
      <c r="Y5074" t="s">
        <v>5817</v>
      </c>
      <c r="AB5074" t="s">
        <v>38</v>
      </c>
      <c r="AC5074" t="s">
        <v>39</v>
      </c>
      <c r="AD5074" t="s">
        <v>40</v>
      </c>
    </row>
    <row r="5075" spans="1:30" x14ac:dyDescent="0.25">
      <c r="A5075" t="s">
        <v>5818</v>
      </c>
      <c r="B5075" t="s">
        <v>400</v>
      </c>
      <c r="C5075" t="s">
        <v>28</v>
      </c>
      <c r="D5075" t="s">
        <v>29</v>
      </c>
      <c r="E5075" t="s">
        <v>234</v>
      </c>
      <c r="F5075" t="s">
        <v>5803</v>
      </c>
      <c r="G5075" t="s">
        <v>5804</v>
      </c>
      <c r="H5075" t="s">
        <v>6354</v>
      </c>
      <c r="I5075" t="s">
        <v>6222</v>
      </c>
      <c r="J5075" t="s">
        <v>5818</v>
      </c>
      <c r="K5075" t="s">
        <v>31</v>
      </c>
      <c r="L5075" t="s">
        <v>31</v>
      </c>
      <c r="M5075" t="s">
        <v>42</v>
      </c>
      <c r="N5075" t="s">
        <v>61</v>
      </c>
      <c r="O5075" t="s">
        <v>14593</v>
      </c>
      <c r="P5075" t="s">
        <v>152</v>
      </c>
      <c r="Q5075" t="s">
        <v>506</v>
      </c>
      <c r="R5075" t="s">
        <v>24613</v>
      </c>
      <c r="S5075" s="189" t="s">
        <v>235</v>
      </c>
      <c r="T5075" t="s">
        <v>64</v>
      </c>
      <c r="U5075" t="s">
        <v>48</v>
      </c>
      <c r="V5075" t="s">
        <v>49</v>
      </c>
      <c r="W5075" t="s">
        <v>24614</v>
      </c>
      <c r="X5075" s="126">
        <v>35216</v>
      </c>
      <c r="Y5075" t="s">
        <v>24615</v>
      </c>
      <c r="Z5075" s="126">
        <v>44256</v>
      </c>
      <c r="AA5075" s="126">
        <v>44561</v>
      </c>
      <c r="AB5075" t="s">
        <v>38</v>
      </c>
      <c r="AC5075" t="s">
        <v>6628</v>
      </c>
      <c r="AD5075" t="s">
        <v>40</v>
      </c>
    </row>
    <row r="5076" spans="1:30" x14ac:dyDescent="0.25">
      <c r="A5076" t="s">
        <v>14594</v>
      </c>
      <c r="B5076" t="s">
        <v>400</v>
      </c>
      <c r="C5076" t="s">
        <v>28</v>
      </c>
      <c r="D5076" t="s">
        <v>29</v>
      </c>
      <c r="E5076" t="s">
        <v>234</v>
      </c>
      <c r="F5076" t="s">
        <v>5803</v>
      </c>
      <c r="G5076" t="s">
        <v>5804</v>
      </c>
      <c r="H5076" t="s">
        <v>6354</v>
      </c>
      <c r="I5076" t="s">
        <v>6222</v>
      </c>
      <c r="J5076" t="s">
        <v>14594</v>
      </c>
      <c r="K5076" t="s">
        <v>31</v>
      </c>
      <c r="L5076" t="s">
        <v>31</v>
      </c>
      <c r="M5076" t="s">
        <v>42</v>
      </c>
      <c r="N5076" t="s">
        <v>43</v>
      </c>
      <c r="O5076" t="s">
        <v>9556</v>
      </c>
      <c r="P5076" t="s">
        <v>14595</v>
      </c>
      <c r="Q5076" t="s">
        <v>76</v>
      </c>
      <c r="R5076" t="s">
        <v>108</v>
      </c>
      <c r="S5076" t="str">
        <f t="shared" si="75"/>
        <v>HUAQUIPACO CONDORI, CARMEN</v>
      </c>
      <c r="T5076" t="s">
        <v>52</v>
      </c>
      <c r="U5076" t="s">
        <v>48</v>
      </c>
      <c r="V5076" t="s">
        <v>49</v>
      </c>
      <c r="W5076" t="s">
        <v>20784</v>
      </c>
      <c r="X5076" s="126">
        <v>21382</v>
      </c>
      <c r="Y5076" t="s">
        <v>14596</v>
      </c>
      <c r="AB5076" t="s">
        <v>38</v>
      </c>
      <c r="AC5076" t="s">
        <v>39</v>
      </c>
      <c r="AD5076" t="s">
        <v>40</v>
      </c>
    </row>
    <row r="5077" spans="1:30" x14ac:dyDescent="0.25">
      <c r="A5077" t="s">
        <v>5819</v>
      </c>
      <c r="B5077" t="s">
        <v>400</v>
      </c>
      <c r="C5077" t="s">
        <v>28</v>
      </c>
      <c r="D5077" t="s">
        <v>29</v>
      </c>
      <c r="E5077" t="s">
        <v>234</v>
      </c>
      <c r="F5077" t="s">
        <v>5803</v>
      </c>
      <c r="G5077" t="s">
        <v>5804</v>
      </c>
      <c r="H5077" t="s">
        <v>6354</v>
      </c>
      <c r="I5077" t="s">
        <v>6222</v>
      </c>
      <c r="J5077" t="s">
        <v>5819</v>
      </c>
      <c r="K5077" t="s">
        <v>31</v>
      </c>
      <c r="L5077" t="s">
        <v>31</v>
      </c>
      <c r="M5077" t="s">
        <v>42</v>
      </c>
      <c r="N5077" t="s">
        <v>61</v>
      </c>
      <c r="O5077" t="s">
        <v>20785</v>
      </c>
      <c r="P5077" t="s">
        <v>24616</v>
      </c>
      <c r="Q5077" t="s">
        <v>317</v>
      </c>
      <c r="R5077" t="s">
        <v>904</v>
      </c>
      <c r="S5077" s="189" t="s">
        <v>235</v>
      </c>
      <c r="T5077" t="s">
        <v>64</v>
      </c>
      <c r="U5077" t="s">
        <v>48</v>
      </c>
      <c r="V5077" t="s">
        <v>49</v>
      </c>
      <c r="W5077" t="s">
        <v>24617</v>
      </c>
      <c r="X5077" s="126">
        <v>26030</v>
      </c>
      <c r="Y5077" t="s">
        <v>24618</v>
      </c>
      <c r="Z5077" s="126">
        <v>44286</v>
      </c>
      <c r="AA5077" s="126">
        <v>44561</v>
      </c>
      <c r="AB5077" t="s">
        <v>38</v>
      </c>
      <c r="AC5077" t="s">
        <v>6628</v>
      </c>
      <c r="AD5077" t="s">
        <v>40</v>
      </c>
    </row>
    <row r="5078" spans="1:30" x14ac:dyDescent="0.25">
      <c r="A5078" t="s">
        <v>6588</v>
      </c>
      <c r="B5078" t="s">
        <v>400</v>
      </c>
      <c r="C5078" t="s">
        <v>28</v>
      </c>
      <c r="D5078" t="s">
        <v>29</v>
      </c>
      <c r="E5078" t="s">
        <v>234</v>
      </c>
      <c r="F5078" t="s">
        <v>5803</v>
      </c>
      <c r="G5078" t="s">
        <v>5804</v>
      </c>
      <c r="H5078" t="s">
        <v>6354</v>
      </c>
      <c r="I5078" t="s">
        <v>6222</v>
      </c>
      <c r="J5078" t="s">
        <v>6588</v>
      </c>
      <c r="K5078" t="s">
        <v>31</v>
      </c>
      <c r="L5078" t="s">
        <v>77</v>
      </c>
      <c r="M5078" t="s">
        <v>77</v>
      </c>
      <c r="N5078" t="s">
        <v>61</v>
      </c>
      <c r="O5078" t="s">
        <v>6589</v>
      </c>
      <c r="P5078" t="s">
        <v>347</v>
      </c>
      <c r="Q5078" t="s">
        <v>58</v>
      </c>
      <c r="R5078" t="s">
        <v>24619</v>
      </c>
      <c r="S5078" s="189" t="s">
        <v>235</v>
      </c>
      <c r="T5078" t="s">
        <v>41</v>
      </c>
      <c r="U5078" t="s">
        <v>48</v>
      </c>
      <c r="V5078" t="s">
        <v>49</v>
      </c>
      <c r="W5078" t="s">
        <v>24620</v>
      </c>
      <c r="X5078" s="126">
        <v>20804</v>
      </c>
      <c r="Y5078" t="s">
        <v>24621</v>
      </c>
      <c r="Z5078" s="126">
        <v>44256</v>
      </c>
      <c r="AA5078" s="126">
        <v>44561</v>
      </c>
      <c r="AB5078" t="s">
        <v>38</v>
      </c>
      <c r="AC5078" t="s">
        <v>80</v>
      </c>
      <c r="AD5078" t="s">
        <v>40</v>
      </c>
    </row>
    <row r="5079" spans="1:30" x14ac:dyDescent="0.25">
      <c r="A5079" t="s">
        <v>4040</v>
      </c>
      <c r="B5079" t="s">
        <v>400</v>
      </c>
      <c r="C5079" t="s">
        <v>28</v>
      </c>
      <c r="D5079" t="s">
        <v>29</v>
      </c>
      <c r="E5079" t="s">
        <v>234</v>
      </c>
      <c r="F5079" t="s">
        <v>5803</v>
      </c>
      <c r="G5079" t="s">
        <v>5804</v>
      </c>
      <c r="H5079" t="s">
        <v>6354</v>
      </c>
      <c r="I5079" t="s">
        <v>6222</v>
      </c>
      <c r="J5079" t="s">
        <v>4040</v>
      </c>
      <c r="K5079" t="s">
        <v>90</v>
      </c>
      <c r="L5079" t="s">
        <v>91</v>
      </c>
      <c r="M5079" t="s">
        <v>92</v>
      </c>
      <c r="N5079" t="s">
        <v>61</v>
      </c>
      <c r="O5079" t="s">
        <v>15403</v>
      </c>
      <c r="P5079" t="s">
        <v>842</v>
      </c>
      <c r="Q5079" t="s">
        <v>76</v>
      </c>
      <c r="R5079" t="s">
        <v>13359</v>
      </c>
      <c r="S5079" s="189" t="s">
        <v>235</v>
      </c>
      <c r="T5079" t="s">
        <v>102</v>
      </c>
      <c r="U5079" t="s">
        <v>37</v>
      </c>
      <c r="V5079" t="s">
        <v>49</v>
      </c>
      <c r="W5079" t="s">
        <v>24622</v>
      </c>
      <c r="X5079" s="126">
        <v>29552</v>
      </c>
      <c r="Y5079" t="s">
        <v>24623</v>
      </c>
      <c r="Z5079" s="126">
        <v>44197</v>
      </c>
      <c r="AA5079" s="126">
        <v>44561</v>
      </c>
      <c r="AB5079" t="s">
        <v>38</v>
      </c>
      <c r="AC5079" t="s">
        <v>95</v>
      </c>
      <c r="AD5079" t="s">
        <v>40</v>
      </c>
    </row>
    <row r="5080" spans="1:30" x14ac:dyDescent="0.25">
      <c r="A5080" t="s">
        <v>5822</v>
      </c>
      <c r="B5080" t="s">
        <v>433</v>
      </c>
      <c r="C5080" t="s">
        <v>28</v>
      </c>
      <c r="D5080" t="s">
        <v>29</v>
      </c>
      <c r="E5080" t="s">
        <v>491</v>
      </c>
      <c r="F5080" t="s">
        <v>5820</v>
      </c>
      <c r="G5080" t="s">
        <v>5821</v>
      </c>
      <c r="H5080" t="s">
        <v>6354</v>
      </c>
      <c r="I5080" t="s">
        <v>6148</v>
      </c>
      <c r="J5080" t="s">
        <v>5822</v>
      </c>
      <c r="K5080" t="s">
        <v>31</v>
      </c>
      <c r="L5080" t="s">
        <v>31</v>
      </c>
      <c r="M5080" t="s">
        <v>291</v>
      </c>
      <c r="N5080" t="s">
        <v>43</v>
      </c>
      <c r="O5080" t="s">
        <v>5823</v>
      </c>
      <c r="P5080" t="s">
        <v>522</v>
      </c>
      <c r="Q5080" t="s">
        <v>106</v>
      </c>
      <c r="R5080" t="s">
        <v>5824</v>
      </c>
      <c r="S5080" t="str">
        <f t="shared" si="75"/>
        <v>ARUQUIPA MAMANI, DOROTEO ANTOLIANO</v>
      </c>
      <c r="T5080" t="s">
        <v>64</v>
      </c>
      <c r="U5080" t="s">
        <v>48</v>
      </c>
      <c r="V5080" t="s">
        <v>49</v>
      </c>
      <c r="W5080" t="s">
        <v>20786</v>
      </c>
      <c r="X5080" s="126">
        <v>25605</v>
      </c>
      <c r="Y5080" t="s">
        <v>5825</v>
      </c>
      <c r="Z5080" s="126">
        <v>44197</v>
      </c>
      <c r="AA5080" s="126">
        <v>44561</v>
      </c>
      <c r="AB5080" t="s">
        <v>38</v>
      </c>
      <c r="AC5080" t="s">
        <v>39</v>
      </c>
      <c r="AD5080" t="s">
        <v>40</v>
      </c>
    </row>
    <row r="5081" spans="1:30" x14ac:dyDescent="0.25">
      <c r="A5081" t="s">
        <v>3802</v>
      </c>
      <c r="B5081" t="s">
        <v>433</v>
      </c>
      <c r="C5081" t="s">
        <v>28</v>
      </c>
      <c r="D5081" t="s">
        <v>29</v>
      </c>
      <c r="E5081" t="s">
        <v>491</v>
      </c>
      <c r="F5081" t="s">
        <v>5820</v>
      </c>
      <c r="G5081" t="s">
        <v>5821</v>
      </c>
      <c r="H5081" t="s">
        <v>6354</v>
      </c>
      <c r="I5081" t="s">
        <v>6148</v>
      </c>
      <c r="J5081" t="s">
        <v>3802</v>
      </c>
      <c r="K5081" t="s">
        <v>31</v>
      </c>
      <c r="L5081" t="s">
        <v>31</v>
      </c>
      <c r="M5081" t="s">
        <v>42</v>
      </c>
      <c r="N5081" t="s">
        <v>61</v>
      </c>
      <c r="O5081" t="s">
        <v>6818</v>
      </c>
      <c r="P5081" t="s">
        <v>4775</v>
      </c>
      <c r="Q5081" t="s">
        <v>75</v>
      </c>
      <c r="R5081" t="s">
        <v>24624</v>
      </c>
      <c r="S5081" s="189" t="s">
        <v>235</v>
      </c>
      <c r="T5081" t="s">
        <v>64</v>
      </c>
      <c r="U5081" t="s">
        <v>48</v>
      </c>
      <c r="V5081" t="s">
        <v>49</v>
      </c>
      <c r="W5081" t="s">
        <v>24625</v>
      </c>
      <c r="X5081" s="126">
        <v>30189</v>
      </c>
      <c r="Y5081" t="s">
        <v>24626</v>
      </c>
      <c r="Z5081" s="126">
        <v>44256</v>
      </c>
      <c r="AA5081" s="126">
        <v>44561</v>
      </c>
      <c r="AB5081" t="s">
        <v>38</v>
      </c>
      <c r="AC5081" t="s">
        <v>6628</v>
      </c>
      <c r="AD5081" t="s">
        <v>40</v>
      </c>
    </row>
    <row r="5082" spans="1:30" x14ac:dyDescent="0.25">
      <c r="A5082" t="s">
        <v>5826</v>
      </c>
      <c r="B5082" t="s">
        <v>433</v>
      </c>
      <c r="C5082" t="s">
        <v>28</v>
      </c>
      <c r="D5082" t="s">
        <v>29</v>
      </c>
      <c r="E5082" t="s">
        <v>491</v>
      </c>
      <c r="F5082" t="s">
        <v>5820</v>
      </c>
      <c r="G5082" t="s">
        <v>5821</v>
      </c>
      <c r="H5082" t="s">
        <v>6354</v>
      </c>
      <c r="I5082" t="s">
        <v>6148</v>
      </c>
      <c r="J5082" t="s">
        <v>5826</v>
      </c>
      <c r="K5082" t="s">
        <v>31</v>
      </c>
      <c r="L5082" t="s">
        <v>31</v>
      </c>
      <c r="M5082" t="s">
        <v>42</v>
      </c>
      <c r="N5082" t="s">
        <v>43</v>
      </c>
      <c r="O5082" t="s">
        <v>504</v>
      </c>
      <c r="P5082" t="s">
        <v>193</v>
      </c>
      <c r="Q5082" t="s">
        <v>106</v>
      </c>
      <c r="R5082" t="s">
        <v>6546</v>
      </c>
      <c r="S5082" t="str">
        <f t="shared" si="75"/>
        <v>APAZA MAMANI, SONIA MARICRUZ</v>
      </c>
      <c r="T5082" t="s">
        <v>64</v>
      </c>
      <c r="U5082" t="s">
        <v>48</v>
      </c>
      <c r="V5082" t="s">
        <v>49</v>
      </c>
      <c r="W5082" t="s">
        <v>20787</v>
      </c>
      <c r="X5082" s="126">
        <v>32197</v>
      </c>
      <c r="Y5082" t="s">
        <v>6547</v>
      </c>
      <c r="AB5082" t="s">
        <v>38</v>
      </c>
      <c r="AC5082" t="s">
        <v>39</v>
      </c>
      <c r="AD5082" t="s">
        <v>40</v>
      </c>
    </row>
    <row r="5083" spans="1:30" x14ac:dyDescent="0.25">
      <c r="A5083" t="s">
        <v>6548</v>
      </c>
      <c r="B5083" t="s">
        <v>433</v>
      </c>
      <c r="C5083" t="s">
        <v>28</v>
      </c>
      <c r="D5083" t="s">
        <v>29</v>
      </c>
      <c r="E5083" t="s">
        <v>491</v>
      </c>
      <c r="F5083" t="s">
        <v>5820</v>
      </c>
      <c r="G5083" t="s">
        <v>5821</v>
      </c>
      <c r="H5083" t="s">
        <v>6354</v>
      </c>
      <c r="I5083" t="s">
        <v>6148</v>
      </c>
      <c r="J5083" t="s">
        <v>6548</v>
      </c>
      <c r="K5083" t="s">
        <v>31</v>
      </c>
      <c r="L5083" t="s">
        <v>31</v>
      </c>
      <c r="M5083" t="s">
        <v>42</v>
      </c>
      <c r="N5083" t="s">
        <v>43</v>
      </c>
      <c r="O5083" t="s">
        <v>504</v>
      </c>
      <c r="P5083" t="s">
        <v>6426</v>
      </c>
      <c r="Q5083" t="s">
        <v>131</v>
      </c>
      <c r="R5083" t="s">
        <v>1485</v>
      </c>
      <c r="S5083" t="str">
        <f t="shared" si="75"/>
        <v>YANQUE MACHACA, GABINO</v>
      </c>
      <c r="T5083" t="s">
        <v>64</v>
      </c>
      <c r="U5083" t="s">
        <v>48</v>
      </c>
      <c r="V5083" t="s">
        <v>49</v>
      </c>
      <c r="W5083" t="s">
        <v>20788</v>
      </c>
      <c r="X5083" s="126">
        <v>27377</v>
      </c>
      <c r="Y5083" t="s">
        <v>6427</v>
      </c>
      <c r="AB5083" t="s">
        <v>38</v>
      </c>
      <c r="AC5083" t="s">
        <v>39</v>
      </c>
      <c r="AD5083" t="s">
        <v>40</v>
      </c>
    </row>
    <row r="5084" spans="1:30" x14ac:dyDescent="0.25">
      <c r="A5084" t="s">
        <v>6590</v>
      </c>
      <c r="B5084" t="s">
        <v>433</v>
      </c>
      <c r="C5084" t="s">
        <v>28</v>
      </c>
      <c r="D5084" t="s">
        <v>29</v>
      </c>
      <c r="E5084" t="s">
        <v>491</v>
      </c>
      <c r="F5084" t="s">
        <v>5820</v>
      </c>
      <c r="G5084" t="s">
        <v>5821</v>
      </c>
      <c r="H5084" t="s">
        <v>6354</v>
      </c>
      <c r="I5084" t="s">
        <v>6148</v>
      </c>
      <c r="J5084" t="s">
        <v>6590</v>
      </c>
      <c r="K5084" t="s">
        <v>31</v>
      </c>
      <c r="L5084" t="s">
        <v>31</v>
      </c>
      <c r="M5084" t="s">
        <v>42</v>
      </c>
      <c r="N5084" t="s">
        <v>43</v>
      </c>
      <c r="O5084" t="s">
        <v>6591</v>
      </c>
      <c r="P5084" t="s">
        <v>228</v>
      </c>
      <c r="Q5084" t="s">
        <v>133</v>
      </c>
      <c r="R5084" t="s">
        <v>6592</v>
      </c>
      <c r="S5084" t="str">
        <f t="shared" si="75"/>
        <v>CALIZAYA CRUZ, JESUS FELIPE</v>
      </c>
      <c r="T5084" t="s">
        <v>52</v>
      </c>
      <c r="U5084" t="s">
        <v>48</v>
      </c>
      <c r="V5084" t="s">
        <v>49</v>
      </c>
      <c r="W5084" t="s">
        <v>20789</v>
      </c>
      <c r="X5084" s="126">
        <v>23048</v>
      </c>
      <c r="Y5084" t="s">
        <v>6593</v>
      </c>
      <c r="AB5084" t="s">
        <v>38</v>
      </c>
      <c r="AC5084" t="s">
        <v>39</v>
      </c>
      <c r="AD5084" t="s">
        <v>40</v>
      </c>
    </row>
    <row r="5085" spans="1:30" x14ac:dyDescent="0.25">
      <c r="B5085" t="s">
        <v>433</v>
      </c>
      <c r="C5085" t="s">
        <v>28</v>
      </c>
      <c r="D5085" t="s">
        <v>29</v>
      </c>
      <c r="E5085" t="s">
        <v>491</v>
      </c>
      <c r="F5085" t="s">
        <v>5820</v>
      </c>
      <c r="G5085" t="s">
        <v>5821</v>
      </c>
      <c r="H5085" t="s">
        <v>6354</v>
      </c>
      <c r="I5085" t="s">
        <v>6148</v>
      </c>
      <c r="J5085" t="s">
        <v>5827</v>
      </c>
      <c r="K5085" t="s">
        <v>31</v>
      </c>
      <c r="L5085" t="s">
        <v>31</v>
      </c>
      <c r="M5085" t="s">
        <v>42</v>
      </c>
      <c r="N5085" t="s">
        <v>61</v>
      </c>
      <c r="O5085" t="s">
        <v>20790</v>
      </c>
      <c r="P5085" t="s">
        <v>133</v>
      </c>
      <c r="Q5085" t="s">
        <v>60</v>
      </c>
      <c r="R5085" t="s">
        <v>24627</v>
      </c>
      <c r="S5085" s="189" t="s">
        <v>235</v>
      </c>
      <c r="T5085" t="s">
        <v>64</v>
      </c>
      <c r="U5085" t="s">
        <v>48</v>
      </c>
      <c r="V5085" t="s">
        <v>49</v>
      </c>
      <c r="W5085" t="s">
        <v>24628</v>
      </c>
      <c r="X5085" s="126">
        <v>29814</v>
      </c>
      <c r="Y5085" t="s">
        <v>24629</v>
      </c>
      <c r="Z5085" s="126">
        <v>44256</v>
      </c>
      <c r="AA5085" s="126">
        <v>44561</v>
      </c>
      <c r="AB5085" t="s">
        <v>302</v>
      </c>
      <c r="AC5085" t="s">
        <v>6628</v>
      </c>
      <c r="AD5085" t="s">
        <v>40</v>
      </c>
    </row>
    <row r="5086" spans="1:30" x14ac:dyDescent="0.25">
      <c r="A5086" t="s">
        <v>5827</v>
      </c>
      <c r="B5086" t="s">
        <v>433</v>
      </c>
      <c r="C5086" t="s">
        <v>28</v>
      </c>
      <c r="D5086" t="s">
        <v>29</v>
      </c>
      <c r="E5086" t="s">
        <v>491</v>
      </c>
      <c r="F5086" t="s">
        <v>5820</v>
      </c>
      <c r="G5086" t="s">
        <v>5821</v>
      </c>
      <c r="H5086" t="s">
        <v>6354</v>
      </c>
      <c r="I5086" t="s">
        <v>6148</v>
      </c>
      <c r="J5086" t="s">
        <v>5827</v>
      </c>
      <c r="K5086" t="s">
        <v>31</v>
      </c>
      <c r="L5086" t="s">
        <v>31</v>
      </c>
      <c r="M5086" t="s">
        <v>42</v>
      </c>
      <c r="N5086" t="s">
        <v>43</v>
      </c>
      <c r="O5086" t="s">
        <v>2931</v>
      </c>
      <c r="P5086" t="s">
        <v>2399</v>
      </c>
      <c r="Q5086" t="s">
        <v>988</v>
      </c>
      <c r="R5086" t="s">
        <v>5828</v>
      </c>
      <c r="S5086" t="str">
        <f t="shared" si="75"/>
        <v>CUADROS CALCINA, ALBERTO LUCIANO</v>
      </c>
      <c r="T5086" t="s">
        <v>47</v>
      </c>
      <c r="U5086" t="s">
        <v>48</v>
      </c>
      <c r="V5086" t="s">
        <v>813</v>
      </c>
      <c r="W5086" t="s">
        <v>20791</v>
      </c>
      <c r="X5086" s="126">
        <v>21532</v>
      </c>
      <c r="Y5086" t="s">
        <v>5829</v>
      </c>
      <c r="Z5086" s="126">
        <v>44197</v>
      </c>
      <c r="AA5086" s="126">
        <v>44561</v>
      </c>
      <c r="AB5086" t="s">
        <v>38</v>
      </c>
      <c r="AC5086" t="s">
        <v>39</v>
      </c>
      <c r="AD5086" t="s">
        <v>40</v>
      </c>
    </row>
    <row r="5087" spans="1:30" x14ac:dyDescent="0.25">
      <c r="A5087" t="s">
        <v>6549</v>
      </c>
      <c r="B5087" t="s">
        <v>433</v>
      </c>
      <c r="C5087" t="s">
        <v>28</v>
      </c>
      <c r="D5087" t="s">
        <v>29</v>
      </c>
      <c r="E5087" t="s">
        <v>491</v>
      </c>
      <c r="F5087" t="s">
        <v>5820</v>
      </c>
      <c r="G5087" t="s">
        <v>5821</v>
      </c>
      <c r="H5087" t="s">
        <v>6354</v>
      </c>
      <c r="I5087" t="s">
        <v>6148</v>
      </c>
      <c r="J5087" t="s">
        <v>6549</v>
      </c>
      <c r="K5087" t="s">
        <v>31</v>
      </c>
      <c r="L5087" t="s">
        <v>31</v>
      </c>
      <c r="M5087" t="s">
        <v>42</v>
      </c>
      <c r="N5087" t="s">
        <v>43</v>
      </c>
      <c r="O5087" t="s">
        <v>6392</v>
      </c>
      <c r="P5087" t="s">
        <v>251</v>
      </c>
      <c r="Q5087" t="s">
        <v>420</v>
      </c>
      <c r="R5087" t="s">
        <v>4584</v>
      </c>
      <c r="S5087" t="str">
        <f t="shared" si="75"/>
        <v>CALDERON AROAPAZA, DAVID DAYMAN</v>
      </c>
      <c r="T5087" t="s">
        <v>36</v>
      </c>
      <c r="U5087" t="s">
        <v>48</v>
      </c>
      <c r="V5087" t="s">
        <v>49</v>
      </c>
      <c r="W5087" t="s">
        <v>20792</v>
      </c>
      <c r="X5087" s="126">
        <v>24267</v>
      </c>
      <c r="Y5087" t="s">
        <v>4585</v>
      </c>
      <c r="AB5087" t="s">
        <v>38</v>
      </c>
      <c r="AC5087" t="s">
        <v>39</v>
      </c>
      <c r="AD5087" t="s">
        <v>40</v>
      </c>
    </row>
    <row r="5088" spans="1:30" x14ac:dyDescent="0.25">
      <c r="A5088" t="s">
        <v>14597</v>
      </c>
      <c r="B5088" t="s">
        <v>433</v>
      </c>
      <c r="C5088" t="s">
        <v>28</v>
      </c>
      <c r="D5088" t="s">
        <v>29</v>
      </c>
      <c r="E5088" t="s">
        <v>491</v>
      </c>
      <c r="F5088" t="s">
        <v>5820</v>
      </c>
      <c r="G5088" t="s">
        <v>5821</v>
      </c>
      <c r="H5088" t="s">
        <v>6354</v>
      </c>
      <c r="I5088" t="s">
        <v>6148</v>
      </c>
      <c r="J5088" t="s">
        <v>14597</v>
      </c>
      <c r="K5088" t="s">
        <v>31</v>
      </c>
      <c r="L5088" t="s">
        <v>31</v>
      </c>
      <c r="M5088" t="s">
        <v>42</v>
      </c>
      <c r="N5088" t="s">
        <v>61</v>
      </c>
      <c r="O5088" t="s">
        <v>8120</v>
      </c>
      <c r="P5088" t="s">
        <v>826</v>
      </c>
      <c r="Q5088" t="s">
        <v>75</v>
      </c>
      <c r="R5088" t="s">
        <v>684</v>
      </c>
      <c r="S5088" s="189" t="s">
        <v>235</v>
      </c>
      <c r="T5088" t="s">
        <v>64</v>
      </c>
      <c r="U5088" t="s">
        <v>48</v>
      </c>
      <c r="V5088" t="s">
        <v>49</v>
      </c>
      <c r="W5088" t="s">
        <v>24630</v>
      </c>
      <c r="X5088" s="126">
        <v>29386</v>
      </c>
      <c r="Y5088" t="s">
        <v>24631</v>
      </c>
      <c r="Z5088" s="126">
        <v>44256</v>
      </c>
      <c r="AA5088" s="126">
        <v>44561</v>
      </c>
      <c r="AB5088" t="s">
        <v>38</v>
      </c>
      <c r="AC5088" t="s">
        <v>6628</v>
      </c>
      <c r="AD5088" t="s">
        <v>40</v>
      </c>
    </row>
    <row r="5089" spans="1:30" x14ac:dyDescent="0.25">
      <c r="A5089" t="s">
        <v>5832</v>
      </c>
      <c r="B5089" t="s">
        <v>27</v>
      </c>
      <c r="C5089" t="s">
        <v>28</v>
      </c>
      <c r="D5089" t="s">
        <v>29</v>
      </c>
      <c r="E5089" t="s">
        <v>541</v>
      </c>
      <c r="F5089" t="s">
        <v>5830</v>
      </c>
      <c r="G5089" t="s">
        <v>5831</v>
      </c>
      <c r="H5089" t="s">
        <v>6354</v>
      </c>
      <c r="I5089" t="s">
        <v>654</v>
      </c>
      <c r="J5089" t="s">
        <v>5832</v>
      </c>
      <c r="K5089" t="s">
        <v>31</v>
      </c>
      <c r="L5089" t="s">
        <v>32</v>
      </c>
      <c r="M5089" t="s">
        <v>33</v>
      </c>
      <c r="N5089" t="s">
        <v>34</v>
      </c>
      <c r="O5089" t="s">
        <v>279</v>
      </c>
      <c r="P5089" t="s">
        <v>196</v>
      </c>
      <c r="Q5089" t="s">
        <v>196</v>
      </c>
      <c r="R5089" t="s">
        <v>5833</v>
      </c>
      <c r="S5089" t="str">
        <f t="shared" si="75"/>
        <v>BERNEDO BERNEDO, ROLANDO JAVIER</v>
      </c>
      <c r="T5089" t="s">
        <v>316</v>
      </c>
      <c r="U5089" t="s">
        <v>37</v>
      </c>
      <c r="V5089" t="s">
        <v>162</v>
      </c>
      <c r="W5089" t="s">
        <v>20793</v>
      </c>
      <c r="X5089" s="126">
        <v>23675</v>
      </c>
      <c r="Y5089" t="s">
        <v>5834</v>
      </c>
      <c r="Z5089" s="126">
        <v>44240</v>
      </c>
      <c r="AB5089" t="s">
        <v>119</v>
      </c>
      <c r="AC5089" t="s">
        <v>39</v>
      </c>
      <c r="AD5089" t="s">
        <v>40</v>
      </c>
    </row>
    <row r="5090" spans="1:30" x14ac:dyDescent="0.25">
      <c r="A5090" t="s">
        <v>5599</v>
      </c>
      <c r="B5090" t="s">
        <v>27</v>
      </c>
      <c r="C5090" t="s">
        <v>28</v>
      </c>
      <c r="D5090" t="s">
        <v>29</v>
      </c>
      <c r="E5090" t="s">
        <v>541</v>
      </c>
      <c r="F5090" t="s">
        <v>5830</v>
      </c>
      <c r="G5090" t="s">
        <v>5831</v>
      </c>
      <c r="H5090" t="s">
        <v>6354</v>
      </c>
      <c r="I5090" t="s">
        <v>654</v>
      </c>
      <c r="J5090" t="s">
        <v>5599</v>
      </c>
      <c r="K5090" t="s">
        <v>31</v>
      </c>
      <c r="L5090" t="s">
        <v>31</v>
      </c>
      <c r="M5090" t="s">
        <v>42</v>
      </c>
      <c r="N5090" t="s">
        <v>43</v>
      </c>
      <c r="O5090" t="s">
        <v>6594</v>
      </c>
      <c r="P5090" t="s">
        <v>67</v>
      </c>
      <c r="Q5090" t="s">
        <v>375</v>
      </c>
      <c r="R5090" t="s">
        <v>5600</v>
      </c>
      <c r="S5090" t="str">
        <f t="shared" si="75"/>
        <v>CHOQUE ALEJO, RUIZ EDGAR</v>
      </c>
      <c r="T5090" t="s">
        <v>52</v>
      </c>
      <c r="U5090" t="s">
        <v>48</v>
      </c>
      <c r="V5090" t="s">
        <v>49</v>
      </c>
      <c r="W5090" t="s">
        <v>20794</v>
      </c>
      <c r="X5090" s="126">
        <v>24143</v>
      </c>
      <c r="Y5090" t="s">
        <v>5601</v>
      </c>
      <c r="AB5090" t="s">
        <v>38</v>
      </c>
      <c r="AC5090" t="s">
        <v>39</v>
      </c>
      <c r="AD5090" t="s">
        <v>40</v>
      </c>
    </row>
    <row r="5091" spans="1:30" x14ac:dyDescent="0.25">
      <c r="A5091" t="s">
        <v>6595</v>
      </c>
      <c r="B5091" t="s">
        <v>27</v>
      </c>
      <c r="C5091" t="s">
        <v>28</v>
      </c>
      <c r="D5091" t="s">
        <v>29</v>
      </c>
      <c r="E5091" t="s">
        <v>541</v>
      </c>
      <c r="F5091" t="s">
        <v>5830</v>
      </c>
      <c r="G5091" t="s">
        <v>5831</v>
      </c>
      <c r="H5091" t="s">
        <v>6354</v>
      </c>
      <c r="I5091" t="s">
        <v>654</v>
      </c>
      <c r="J5091" t="s">
        <v>6595</v>
      </c>
      <c r="K5091" t="s">
        <v>31</v>
      </c>
      <c r="L5091" t="s">
        <v>31</v>
      </c>
      <c r="M5091" t="s">
        <v>42</v>
      </c>
      <c r="N5091" t="s">
        <v>43</v>
      </c>
      <c r="O5091" t="s">
        <v>6596</v>
      </c>
      <c r="P5091" t="s">
        <v>6597</v>
      </c>
      <c r="Q5091" t="s">
        <v>458</v>
      </c>
      <c r="R5091" t="s">
        <v>6598</v>
      </c>
      <c r="S5091" t="str">
        <f t="shared" si="75"/>
        <v>CANAHUIRE VALDIVIA, RAUL EDMUNDO</v>
      </c>
      <c r="T5091" t="s">
        <v>52</v>
      </c>
      <c r="U5091" t="s">
        <v>48</v>
      </c>
      <c r="V5091" t="s">
        <v>49</v>
      </c>
      <c r="W5091" t="s">
        <v>20795</v>
      </c>
      <c r="X5091" s="126">
        <v>23247</v>
      </c>
      <c r="Y5091" t="s">
        <v>6599</v>
      </c>
      <c r="AB5091" t="s">
        <v>38</v>
      </c>
      <c r="AC5091" t="s">
        <v>39</v>
      </c>
      <c r="AD5091" t="s">
        <v>40</v>
      </c>
    </row>
    <row r="5092" spans="1:30" x14ac:dyDescent="0.25">
      <c r="A5092" t="s">
        <v>5835</v>
      </c>
      <c r="B5092" t="s">
        <v>27</v>
      </c>
      <c r="C5092" t="s">
        <v>28</v>
      </c>
      <c r="D5092" t="s">
        <v>29</v>
      </c>
      <c r="E5092" t="s">
        <v>541</v>
      </c>
      <c r="F5092" t="s">
        <v>5830</v>
      </c>
      <c r="G5092" t="s">
        <v>5831</v>
      </c>
      <c r="H5092" t="s">
        <v>6354</v>
      </c>
      <c r="I5092" t="s">
        <v>654</v>
      </c>
      <c r="J5092" t="s">
        <v>5835</v>
      </c>
      <c r="K5092" t="s">
        <v>31</v>
      </c>
      <c r="L5092" t="s">
        <v>31</v>
      </c>
      <c r="M5092" t="s">
        <v>42</v>
      </c>
      <c r="N5092" t="s">
        <v>43</v>
      </c>
      <c r="O5092" t="s">
        <v>190</v>
      </c>
      <c r="P5092" t="s">
        <v>109</v>
      </c>
      <c r="Q5092" t="s">
        <v>426</v>
      </c>
      <c r="R5092" t="s">
        <v>1778</v>
      </c>
      <c r="S5092" t="str">
        <f t="shared" si="75"/>
        <v>RUELAS ACERO, DONIA ALIZANDRA</v>
      </c>
      <c r="T5092" t="s">
        <v>64</v>
      </c>
      <c r="U5092" t="s">
        <v>48</v>
      </c>
      <c r="V5092" t="s">
        <v>49</v>
      </c>
      <c r="W5092" t="s">
        <v>20796</v>
      </c>
      <c r="X5092" s="126">
        <v>32393</v>
      </c>
      <c r="Y5092" t="s">
        <v>1779</v>
      </c>
      <c r="AB5092" t="s">
        <v>38</v>
      </c>
      <c r="AC5092" t="s">
        <v>39</v>
      </c>
      <c r="AD5092" t="s">
        <v>40</v>
      </c>
    </row>
    <row r="5093" spans="1:30" x14ac:dyDescent="0.25">
      <c r="A5093" t="s">
        <v>5836</v>
      </c>
      <c r="B5093" t="s">
        <v>27</v>
      </c>
      <c r="C5093" t="s">
        <v>28</v>
      </c>
      <c r="D5093" t="s">
        <v>29</v>
      </c>
      <c r="E5093" t="s">
        <v>541</v>
      </c>
      <c r="F5093" t="s">
        <v>5830</v>
      </c>
      <c r="G5093" t="s">
        <v>5831</v>
      </c>
      <c r="H5093" t="s">
        <v>6354</v>
      </c>
      <c r="I5093" t="s">
        <v>654</v>
      </c>
      <c r="J5093" t="s">
        <v>5836</v>
      </c>
      <c r="K5093" t="s">
        <v>31</v>
      </c>
      <c r="L5093" t="s">
        <v>31</v>
      </c>
      <c r="M5093" t="s">
        <v>42</v>
      </c>
      <c r="N5093" t="s">
        <v>61</v>
      </c>
      <c r="O5093" t="s">
        <v>116</v>
      </c>
      <c r="P5093" t="s">
        <v>1011</v>
      </c>
      <c r="Q5093" t="s">
        <v>132</v>
      </c>
      <c r="R5093" t="s">
        <v>24632</v>
      </c>
      <c r="S5093" s="189" t="s">
        <v>235</v>
      </c>
      <c r="T5093" t="s">
        <v>64</v>
      </c>
      <c r="U5093" t="s">
        <v>48</v>
      </c>
      <c r="V5093" t="s">
        <v>49</v>
      </c>
      <c r="W5093" t="s">
        <v>24633</v>
      </c>
      <c r="X5093" s="126">
        <v>31588</v>
      </c>
      <c r="Y5093" t="s">
        <v>24634</v>
      </c>
      <c r="Z5093" s="126">
        <v>44256</v>
      </c>
      <c r="AA5093" s="126">
        <v>44561</v>
      </c>
      <c r="AB5093" t="s">
        <v>119</v>
      </c>
      <c r="AC5093" t="s">
        <v>6628</v>
      </c>
      <c r="AD5093" t="s">
        <v>40</v>
      </c>
    </row>
    <row r="5094" spans="1:30" x14ac:dyDescent="0.25">
      <c r="A5094" t="s">
        <v>5837</v>
      </c>
      <c r="B5094" t="s">
        <v>27</v>
      </c>
      <c r="C5094" t="s">
        <v>28</v>
      </c>
      <c r="D5094" t="s">
        <v>29</v>
      </c>
      <c r="E5094" t="s">
        <v>541</v>
      </c>
      <c r="F5094" t="s">
        <v>5830</v>
      </c>
      <c r="G5094" t="s">
        <v>5831</v>
      </c>
      <c r="H5094" t="s">
        <v>6354</v>
      </c>
      <c r="I5094" t="s">
        <v>654</v>
      </c>
      <c r="J5094" t="s">
        <v>5837</v>
      </c>
      <c r="K5094" t="s">
        <v>31</v>
      </c>
      <c r="L5094" t="s">
        <v>31</v>
      </c>
      <c r="M5094" t="s">
        <v>42</v>
      </c>
      <c r="N5094" t="s">
        <v>61</v>
      </c>
      <c r="O5094" t="s">
        <v>116</v>
      </c>
      <c r="P5094" t="s">
        <v>230</v>
      </c>
      <c r="Q5094" t="s">
        <v>126</v>
      </c>
      <c r="R5094" t="s">
        <v>24635</v>
      </c>
      <c r="S5094" s="189" t="s">
        <v>235</v>
      </c>
      <c r="T5094" t="s">
        <v>64</v>
      </c>
      <c r="U5094" t="s">
        <v>48</v>
      </c>
      <c r="V5094" t="s">
        <v>49</v>
      </c>
      <c r="W5094" t="s">
        <v>24636</v>
      </c>
      <c r="X5094" s="126">
        <v>32254</v>
      </c>
      <c r="Y5094" t="s">
        <v>24637</v>
      </c>
      <c r="Z5094" s="126">
        <v>44256</v>
      </c>
      <c r="AA5094" s="126">
        <v>44561</v>
      </c>
      <c r="AB5094" t="s">
        <v>119</v>
      </c>
      <c r="AC5094" t="s">
        <v>6628</v>
      </c>
      <c r="AD5094" t="s">
        <v>40</v>
      </c>
    </row>
    <row r="5095" spans="1:30" x14ac:dyDescent="0.25">
      <c r="A5095" t="s">
        <v>5838</v>
      </c>
      <c r="B5095" t="s">
        <v>27</v>
      </c>
      <c r="C5095" t="s">
        <v>28</v>
      </c>
      <c r="D5095" t="s">
        <v>29</v>
      </c>
      <c r="E5095" t="s">
        <v>541</v>
      </c>
      <c r="F5095" t="s">
        <v>5830</v>
      </c>
      <c r="G5095" t="s">
        <v>5831</v>
      </c>
      <c r="H5095" t="s">
        <v>6354</v>
      </c>
      <c r="I5095" t="s">
        <v>654</v>
      </c>
      <c r="J5095" t="s">
        <v>5838</v>
      </c>
      <c r="K5095" t="s">
        <v>31</v>
      </c>
      <c r="L5095" t="s">
        <v>31</v>
      </c>
      <c r="M5095" t="s">
        <v>42</v>
      </c>
      <c r="N5095" t="s">
        <v>61</v>
      </c>
      <c r="O5095" t="s">
        <v>116</v>
      </c>
      <c r="P5095" t="s">
        <v>230</v>
      </c>
      <c r="Q5095" t="s">
        <v>179</v>
      </c>
      <c r="R5095" t="s">
        <v>24638</v>
      </c>
      <c r="S5095" s="189" t="s">
        <v>235</v>
      </c>
      <c r="T5095" t="s">
        <v>64</v>
      </c>
      <c r="U5095" t="s">
        <v>48</v>
      </c>
      <c r="V5095" t="s">
        <v>49</v>
      </c>
      <c r="W5095" t="s">
        <v>24639</v>
      </c>
      <c r="X5095" s="126">
        <v>32144</v>
      </c>
      <c r="Y5095" t="s">
        <v>24640</v>
      </c>
      <c r="Z5095" s="126">
        <v>44256</v>
      </c>
      <c r="AA5095" s="126">
        <v>44561</v>
      </c>
      <c r="AB5095" t="s">
        <v>119</v>
      </c>
      <c r="AC5095" t="s">
        <v>6628</v>
      </c>
      <c r="AD5095" t="s">
        <v>40</v>
      </c>
    </row>
    <row r="5096" spans="1:30" x14ac:dyDescent="0.25">
      <c r="A5096" t="s">
        <v>20797</v>
      </c>
      <c r="B5096" t="s">
        <v>27</v>
      </c>
      <c r="C5096" t="s">
        <v>28</v>
      </c>
      <c r="D5096" t="s">
        <v>29</v>
      </c>
      <c r="E5096" t="s">
        <v>541</v>
      </c>
      <c r="F5096" t="s">
        <v>5830</v>
      </c>
      <c r="G5096" t="s">
        <v>5831</v>
      </c>
      <c r="H5096" t="s">
        <v>6354</v>
      </c>
      <c r="I5096" t="s">
        <v>654</v>
      </c>
      <c r="J5096" t="s">
        <v>20797</v>
      </c>
      <c r="K5096" t="s">
        <v>31</v>
      </c>
      <c r="L5096" t="s">
        <v>31</v>
      </c>
      <c r="M5096" t="s">
        <v>42</v>
      </c>
      <c r="N5096" t="s">
        <v>61</v>
      </c>
      <c r="O5096" t="s">
        <v>18689</v>
      </c>
      <c r="P5096" t="s">
        <v>288</v>
      </c>
      <c r="Q5096" t="s">
        <v>126</v>
      </c>
      <c r="R5096" t="s">
        <v>23474</v>
      </c>
      <c r="S5096" s="189" t="s">
        <v>235</v>
      </c>
      <c r="T5096" t="s">
        <v>64</v>
      </c>
      <c r="U5096" t="s">
        <v>16036</v>
      </c>
      <c r="V5096" t="s">
        <v>49</v>
      </c>
      <c r="W5096" t="s">
        <v>23475</v>
      </c>
      <c r="X5096" s="126">
        <v>29880</v>
      </c>
      <c r="Y5096" t="s">
        <v>23476</v>
      </c>
      <c r="Z5096" s="126">
        <v>44256</v>
      </c>
      <c r="AA5096" s="126">
        <v>44561</v>
      </c>
      <c r="AB5096" t="s">
        <v>2185</v>
      </c>
      <c r="AC5096" t="s">
        <v>6628</v>
      </c>
      <c r="AD5096" t="s">
        <v>40</v>
      </c>
    </row>
    <row r="5097" spans="1:30" x14ac:dyDescent="0.25">
      <c r="A5097" t="s">
        <v>5984</v>
      </c>
      <c r="B5097" t="s">
        <v>27</v>
      </c>
      <c r="C5097" t="s">
        <v>28</v>
      </c>
      <c r="D5097" t="s">
        <v>29</v>
      </c>
      <c r="E5097" t="s">
        <v>541</v>
      </c>
      <c r="F5097" t="s">
        <v>5830</v>
      </c>
      <c r="G5097" t="s">
        <v>5831</v>
      </c>
      <c r="H5097" t="s">
        <v>6354</v>
      </c>
      <c r="I5097" t="s">
        <v>654</v>
      </c>
      <c r="J5097" t="s">
        <v>5984</v>
      </c>
      <c r="K5097" t="s">
        <v>31</v>
      </c>
      <c r="L5097" t="s">
        <v>77</v>
      </c>
      <c r="M5097" t="s">
        <v>77</v>
      </c>
      <c r="N5097" t="s">
        <v>43</v>
      </c>
      <c r="O5097" t="s">
        <v>14397</v>
      </c>
      <c r="P5097" t="s">
        <v>218</v>
      </c>
      <c r="Q5097" t="s">
        <v>207</v>
      </c>
      <c r="R5097" t="s">
        <v>918</v>
      </c>
      <c r="S5097" t="str">
        <f t="shared" si="75"/>
        <v>PARI ANDIA, GUILLERMO</v>
      </c>
      <c r="T5097" t="s">
        <v>41</v>
      </c>
      <c r="U5097" t="s">
        <v>48</v>
      </c>
      <c r="V5097" t="s">
        <v>49</v>
      </c>
      <c r="W5097" t="s">
        <v>20798</v>
      </c>
      <c r="X5097" s="126">
        <v>22426</v>
      </c>
      <c r="Y5097" t="s">
        <v>4497</v>
      </c>
      <c r="AB5097" t="s">
        <v>38</v>
      </c>
      <c r="AC5097" t="s">
        <v>80</v>
      </c>
      <c r="AD5097" t="s">
        <v>40</v>
      </c>
    </row>
    <row r="5098" spans="1:30" x14ac:dyDescent="0.25">
      <c r="A5098" t="s">
        <v>7721</v>
      </c>
      <c r="B5098" t="s">
        <v>27</v>
      </c>
      <c r="C5098" t="s">
        <v>28</v>
      </c>
      <c r="D5098" t="s">
        <v>29</v>
      </c>
      <c r="E5098" t="s">
        <v>541</v>
      </c>
      <c r="F5098" t="s">
        <v>5830</v>
      </c>
      <c r="G5098" t="s">
        <v>5831</v>
      </c>
      <c r="H5098" t="s">
        <v>6354</v>
      </c>
      <c r="I5098" t="s">
        <v>654</v>
      </c>
      <c r="J5098" t="s">
        <v>7721</v>
      </c>
      <c r="K5098" t="s">
        <v>90</v>
      </c>
      <c r="L5098" t="s">
        <v>91</v>
      </c>
      <c r="M5098" t="s">
        <v>92</v>
      </c>
      <c r="N5098" t="s">
        <v>43</v>
      </c>
      <c r="O5098" t="s">
        <v>20799</v>
      </c>
      <c r="P5098" t="s">
        <v>105</v>
      </c>
      <c r="Q5098" t="s">
        <v>131</v>
      </c>
      <c r="R5098" t="s">
        <v>7722</v>
      </c>
      <c r="S5098" t="str">
        <f t="shared" si="75"/>
        <v>CHAMBI MACHACA, FANNY</v>
      </c>
      <c r="T5098" t="s">
        <v>102</v>
      </c>
      <c r="U5098" t="s">
        <v>37</v>
      </c>
      <c r="V5098" t="s">
        <v>49</v>
      </c>
      <c r="W5098" t="s">
        <v>20800</v>
      </c>
      <c r="X5098" s="126">
        <v>30613</v>
      </c>
      <c r="Y5098" t="s">
        <v>7723</v>
      </c>
      <c r="AB5098" t="s">
        <v>38</v>
      </c>
      <c r="AC5098" t="s">
        <v>95</v>
      </c>
      <c r="AD5098" t="s">
        <v>40</v>
      </c>
    </row>
    <row r="5099" spans="1:30" x14ac:dyDescent="0.25">
      <c r="A5099" t="s">
        <v>13097</v>
      </c>
      <c r="B5099" t="s">
        <v>425</v>
      </c>
      <c r="C5099" t="s">
        <v>28</v>
      </c>
      <c r="D5099" t="s">
        <v>29</v>
      </c>
      <c r="E5099" t="s">
        <v>541</v>
      </c>
      <c r="F5099" t="s">
        <v>5839</v>
      </c>
      <c r="G5099" t="s">
        <v>14598</v>
      </c>
      <c r="H5099" t="s">
        <v>6354</v>
      </c>
      <c r="I5099" t="s">
        <v>6605</v>
      </c>
      <c r="J5099" t="s">
        <v>13097</v>
      </c>
      <c r="K5099" t="s">
        <v>31</v>
      </c>
      <c r="L5099" t="s">
        <v>32</v>
      </c>
      <c r="M5099" t="s">
        <v>33</v>
      </c>
      <c r="N5099" t="s">
        <v>699</v>
      </c>
      <c r="O5099" t="s">
        <v>20801</v>
      </c>
      <c r="P5099" t="s">
        <v>379</v>
      </c>
      <c r="Q5099" t="s">
        <v>104</v>
      </c>
      <c r="R5099" t="s">
        <v>685</v>
      </c>
      <c r="S5099" t="str">
        <f t="shared" si="75"/>
        <v>VALENCIA MONTES DE OCA, MIGUEL ANGEL</v>
      </c>
      <c r="T5099" t="s">
        <v>59</v>
      </c>
      <c r="U5099" t="s">
        <v>37</v>
      </c>
      <c r="V5099" t="s">
        <v>49</v>
      </c>
      <c r="W5099" t="s">
        <v>20803</v>
      </c>
      <c r="X5099" s="126">
        <v>25113</v>
      </c>
      <c r="Y5099" t="s">
        <v>14599</v>
      </c>
      <c r="Z5099" s="126">
        <v>44197</v>
      </c>
      <c r="AA5099" s="126">
        <v>44561</v>
      </c>
      <c r="AB5099" t="s">
        <v>38</v>
      </c>
      <c r="AC5099" t="s">
        <v>39</v>
      </c>
      <c r="AD5099" t="s">
        <v>40</v>
      </c>
    </row>
    <row r="5100" spans="1:30" x14ac:dyDescent="0.25">
      <c r="B5100" t="s">
        <v>425</v>
      </c>
      <c r="C5100" t="s">
        <v>28</v>
      </c>
      <c r="D5100" t="s">
        <v>29</v>
      </c>
      <c r="E5100" t="s">
        <v>541</v>
      </c>
      <c r="F5100" t="s">
        <v>5839</v>
      </c>
      <c r="G5100" t="s">
        <v>14598</v>
      </c>
      <c r="H5100" t="s">
        <v>6354</v>
      </c>
      <c r="I5100" t="s">
        <v>6605</v>
      </c>
      <c r="J5100" t="s">
        <v>6550</v>
      </c>
      <c r="K5100" t="s">
        <v>31</v>
      </c>
      <c r="L5100" t="s">
        <v>31</v>
      </c>
      <c r="M5100" t="s">
        <v>42</v>
      </c>
      <c r="N5100" t="s">
        <v>61</v>
      </c>
      <c r="O5100" t="s">
        <v>20802</v>
      </c>
      <c r="P5100" t="s">
        <v>75</v>
      </c>
      <c r="Q5100" t="s">
        <v>75</v>
      </c>
      <c r="R5100" t="s">
        <v>23188</v>
      </c>
      <c r="S5100" s="189" t="s">
        <v>235</v>
      </c>
      <c r="T5100" t="s">
        <v>64</v>
      </c>
      <c r="U5100" t="s">
        <v>48</v>
      </c>
      <c r="V5100" t="s">
        <v>49</v>
      </c>
      <c r="W5100" t="s">
        <v>24641</v>
      </c>
      <c r="X5100" s="126">
        <v>29952</v>
      </c>
      <c r="Y5100" t="s">
        <v>24642</v>
      </c>
      <c r="Z5100" s="126">
        <v>44256</v>
      </c>
      <c r="AA5100" s="126">
        <v>44561</v>
      </c>
      <c r="AB5100" t="s">
        <v>302</v>
      </c>
      <c r="AC5100" t="s">
        <v>6628</v>
      </c>
      <c r="AD5100" t="s">
        <v>40</v>
      </c>
    </row>
    <row r="5101" spans="1:30" x14ac:dyDescent="0.25">
      <c r="A5101" t="s">
        <v>6550</v>
      </c>
      <c r="B5101" t="s">
        <v>425</v>
      </c>
      <c r="C5101" t="s">
        <v>28</v>
      </c>
      <c r="D5101" t="s">
        <v>29</v>
      </c>
      <c r="E5101" t="s">
        <v>541</v>
      </c>
      <c r="F5101" t="s">
        <v>5839</v>
      </c>
      <c r="G5101" t="s">
        <v>14598</v>
      </c>
      <c r="H5101" t="s">
        <v>6354</v>
      </c>
      <c r="I5101" t="s">
        <v>6605</v>
      </c>
      <c r="J5101" t="s">
        <v>6550</v>
      </c>
      <c r="K5101" t="s">
        <v>31</v>
      </c>
      <c r="L5101" t="s">
        <v>31</v>
      </c>
      <c r="M5101" t="s">
        <v>42</v>
      </c>
      <c r="N5101" t="s">
        <v>43</v>
      </c>
      <c r="O5101" t="s">
        <v>6392</v>
      </c>
      <c r="P5101" t="s">
        <v>379</v>
      </c>
      <c r="Q5101" t="s">
        <v>104</v>
      </c>
      <c r="R5101" t="s">
        <v>685</v>
      </c>
      <c r="S5101" t="str">
        <f t="shared" si="75"/>
        <v>VALENCIA MONTES DE OCA, MIGUEL ANGEL</v>
      </c>
      <c r="T5101" t="s">
        <v>59</v>
      </c>
      <c r="U5101" t="s">
        <v>48</v>
      </c>
      <c r="V5101" t="s">
        <v>813</v>
      </c>
      <c r="W5101" t="s">
        <v>20803</v>
      </c>
      <c r="X5101" s="126">
        <v>25113</v>
      </c>
      <c r="Y5101" t="s">
        <v>14599</v>
      </c>
      <c r="Z5101" s="126">
        <v>44197</v>
      </c>
      <c r="AA5101" s="126">
        <v>44561</v>
      </c>
      <c r="AB5101" t="s">
        <v>38</v>
      </c>
      <c r="AC5101" t="s">
        <v>39</v>
      </c>
      <c r="AD5101" t="s">
        <v>40</v>
      </c>
    </row>
    <row r="5102" spans="1:30" x14ac:dyDescent="0.25">
      <c r="A5102" t="s">
        <v>6551</v>
      </c>
      <c r="B5102" t="s">
        <v>425</v>
      </c>
      <c r="C5102" t="s">
        <v>28</v>
      </c>
      <c r="D5102" t="s">
        <v>29</v>
      </c>
      <c r="E5102" t="s">
        <v>541</v>
      </c>
      <c r="F5102" t="s">
        <v>5839</v>
      </c>
      <c r="G5102" t="s">
        <v>14598</v>
      </c>
      <c r="H5102" t="s">
        <v>6354</v>
      </c>
      <c r="I5102" t="s">
        <v>6605</v>
      </c>
      <c r="J5102" t="s">
        <v>6551</v>
      </c>
      <c r="K5102" t="s">
        <v>31</v>
      </c>
      <c r="L5102" t="s">
        <v>31</v>
      </c>
      <c r="M5102" t="s">
        <v>42</v>
      </c>
      <c r="N5102" t="s">
        <v>43</v>
      </c>
      <c r="O5102" t="s">
        <v>6392</v>
      </c>
      <c r="P5102" t="s">
        <v>371</v>
      </c>
      <c r="Q5102" t="s">
        <v>75</v>
      </c>
      <c r="R5102" t="s">
        <v>466</v>
      </c>
      <c r="S5102" t="str">
        <f t="shared" si="75"/>
        <v>TURPO QUISPE, MARGARITA</v>
      </c>
      <c r="T5102" t="s">
        <v>47</v>
      </c>
      <c r="U5102" t="s">
        <v>48</v>
      </c>
      <c r="V5102" t="s">
        <v>49</v>
      </c>
      <c r="W5102" t="s">
        <v>20804</v>
      </c>
      <c r="X5102" s="126">
        <v>25255</v>
      </c>
      <c r="Y5102" t="s">
        <v>16037</v>
      </c>
      <c r="AB5102" t="s">
        <v>38</v>
      </c>
      <c r="AC5102" t="s">
        <v>39</v>
      </c>
      <c r="AD5102" t="s">
        <v>40</v>
      </c>
    </row>
    <row r="5103" spans="1:30" x14ac:dyDescent="0.25">
      <c r="A5103" t="s">
        <v>6552</v>
      </c>
      <c r="B5103" t="s">
        <v>425</v>
      </c>
      <c r="C5103" t="s">
        <v>28</v>
      </c>
      <c r="D5103" t="s">
        <v>29</v>
      </c>
      <c r="E5103" t="s">
        <v>541</v>
      </c>
      <c r="F5103" t="s">
        <v>5839</v>
      </c>
      <c r="G5103" t="s">
        <v>14598</v>
      </c>
      <c r="H5103" t="s">
        <v>6354</v>
      </c>
      <c r="I5103" t="s">
        <v>6605</v>
      </c>
      <c r="J5103" t="s">
        <v>6552</v>
      </c>
      <c r="K5103" t="s">
        <v>31</v>
      </c>
      <c r="L5103" t="s">
        <v>31</v>
      </c>
      <c r="M5103" t="s">
        <v>42</v>
      </c>
      <c r="N5103" t="s">
        <v>43</v>
      </c>
      <c r="O5103" t="s">
        <v>6553</v>
      </c>
      <c r="P5103" t="s">
        <v>807</v>
      </c>
      <c r="Q5103" t="s">
        <v>14600</v>
      </c>
      <c r="R5103" t="s">
        <v>14601</v>
      </c>
      <c r="S5103" t="str">
        <f t="shared" si="75"/>
        <v>ARROYO ARHUIRE, WIMER</v>
      </c>
      <c r="T5103" t="s">
        <v>64</v>
      </c>
      <c r="U5103" t="s">
        <v>48</v>
      </c>
      <c r="V5103" t="s">
        <v>49</v>
      </c>
      <c r="W5103" t="s">
        <v>20805</v>
      </c>
      <c r="X5103" s="126">
        <v>30253</v>
      </c>
      <c r="Y5103" t="s">
        <v>14602</v>
      </c>
      <c r="AB5103" t="s">
        <v>38</v>
      </c>
      <c r="AC5103" t="s">
        <v>39</v>
      </c>
      <c r="AD5103" t="s">
        <v>40</v>
      </c>
    </row>
    <row r="5104" spans="1:30" x14ac:dyDescent="0.25">
      <c r="A5104" t="s">
        <v>14603</v>
      </c>
      <c r="B5104" t="s">
        <v>425</v>
      </c>
      <c r="C5104" t="s">
        <v>28</v>
      </c>
      <c r="D5104" t="s">
        <v>29</v>
      </c>
      <c r="E5104" t="s">
        <v>541</v>
      </c>
      <c r="F5104" t="s">
        <v>5839</v>
      </c>
      <c r="G5104" t="s">
        <v>14598</v>
      </c>
      <c r="H5104" t="s">
        <v>6354</v>
      </c>
      <c r="I5104" t="s">
        <v>6605</v>
      </c>
      <c r="J5104" t="s">
        <v>14603</v>
      </c>
      <c r="K5104" t="s">
        <v>31</v>
      </c>
      <c r="L5104" t="s">
        <v>31</v>
      </c>
      <c r="M5104" t="s">
        <v>42</v>
      </c>
      <c r="N5104" t="s">
        <v>61</v>
      </c>
      <c r="O5104" t="s">
        <v>13685</v>
      </c>
      <c r="P5104" t="s">
        <v>193</v>
      </c>
      <c r="Q5104" t="s">
        <v>179</v>
      </c>
      <c r="R5104" t="s">
        <v>24643</v>
      </c>
      <c r="S5104" s="189" t="s">
        <v>235</v>
      </c>
      <c r="T5104" t="s">
        <v>64</v>
      </c>
      <c r="U5104" t="s">
        <v>48</v>
      </c>
      <c r="V5104" t="s">
        <v>49</v>
      </c>
      <c r="W5104" t="s">
        <v>24644</v>
      </c>
      <c r="X5104" s="126">
        <v>32154</v>
      </c>
      <c r="Y5104" t="s">
        <v>24645</v>
      </c>
      <c r="Z5104" s="126">
        <v>44256</v>
      </c>
      <c r="AA5104" s="126">
        <v>44561</v>
      </c>
      <c r="AB5104" t="s">
        <v>38</v>
      </c>
      <c r="AC5104" t="s">
        <v>6628</v>
      </c>
      <c r="AD5104" t="s">
        <v>40</v>
      </c>
    </row>
    <row r="5105" spans="1:30" x14ac:dyDescent="0.25">
      <c r="A5105" t="s">
        <v>5840</v>
      </c>
      <c r="B5105" t="s">
        <v>425</v>
      </c>
      <c r="C5105" t="s">
        <v>28</v>
      </c>
      <c r="D5105" t="s">
        <v>29</v>
      </c>
      <c r="E5105" t="s">
        <v>541</v>
      </c>
      <c r="F5105" t="s">
        <v>5839</v>
      </c>
      <c r="G5105" t="s">
        <v>14598</v>
      </c>
      <c r="H5105" t="s">
        <v>6354</v>
      </c>
      <c r="I5105" t="s">
        <v>6605</v>
      </c>
      <c r="J5105" t="s">
        <v>5840</v>
      </c>
      <c r="K5105" t="s">
        <v>31</v>
      </c>
      <c r="L5105" t="s">
        <v>31</v>
      </c>
      <c r="M5105" t="s">
        <v>42</v>
      </c>
      <c r="N5105" t="s">
        <v>61</v>
      </c>
      <c r="O5105" t="s">
        <v>283</v>
      </c>
      <c r="P5105" t="s">
        <v>97</v>
      </c>
      <c r="Q5105" t="s">
        <v>318</v>
      </c>
      <c r="R5105" t="s">
        <v>24646</v>
      </c>
      <c r="S5105" s="189" t="s">
        <v>235</v>
      </c>
      <c r="T5105" t="s">
        <v>64</v>
      </c>
      <c r="U5105" t="s">
        <v>48</v>
      </c>
      <c r="V5105" t="s">
        <v>49</v>
      </c>
      <c r="W5105" t="s">
        <v>24647</v>
      </c>
      <c r="X5105" s="126">
        <v>31205</v>
      </c>
      <c r="Y5105" t="s">
        <v>24648</v>
      </c>
      <c r="Z5105" s="126">
        <v>44256</v>
      </c>
      <c r="AA5105" s="126">
        <v>44561</v>
      </c>
      <c r="AB5105" t="s">
        <v>119</v>
      </c>
      <c r="AC5105" t="s">
        <v>6628</v>
      </c>
      <c r="AD5105" t="s">
        <v>40</v>
      </c>
    </row>
    <row r="5106" spans="1:30" x14ac:dyDescent="0.25">
      <c r="A5106" t="s">
        <v>20806</v>
      </c>
      <c r="B5106" t="s">
        <v>425</v>
      </c>
      <c r="C5106" t="s">
        <v>28</v>
      </c>
      <c r="D5106" t="s">
        <v>29</v>
      </c>
      <c r="E5106" t="s">
        <v>541</v>
      </c>
      <c r="F5106" t="s">
        <v>5839</v>
      </c>
      <c r="G5106" t="s">
        <v>14598</v>
      </c>
      <c r="H5106" t="s">
        <v>6354</v>
      </c>
      <c r="I5106" t="s">
        <v>6605</v>
      </c>
      <c r="J5106" t="s">
        <v>20806</v>
      </c>
      <c r="K5106" t="s">
        <v>31</v>
      </c>
      <c r="L5106" t="s">
        <v>31</v>
      </c>
      <c r="M5106" t="s">
        <v>42</v>
      </c>
      <c r="N5106" t="s">
        <v>61</v>
      </c>
      <c r="O5106" t="s">
        <v>18689</v>
      </c>
      <c r="P5106" t="s">
        <v>82</v>
      </c>
      <c r="Q5106" t="s">
        <v>757</v>
      </c>
      <c r="R5106" t="s">
        <v>24649</v>
      </c>
      <c r="S5106" s="189" t="s">
        <v>235</v>
      </c>
      <c r="T5106" t="s">
        <v>64</v>
      </c>
      <c r="U5106" t="s">
        <v>6399</v>
      </c>
      <c r="V5106" t="s">
        <v>49</v>
      </c>
      <c r="W5106" t="s">
        <v>24650</v>
      </c>
      <c r="X5106" s="126">
        <v>27847</v>
      </c>
      <c r="Y5106" t="s">
        <v>24651</v>
      </c>
      <c r="Z5106" s="126">
        <v>44267</v>
      </c>
      <c r="AA5106" s="126">
        <v>44561</v>
      </c>
      <c r="AB5106" t="s">
        <v>2185</v>
      </c>
      <c r="AC5106" t="s">
        <v>6628</v>
      </c>
      <c r="AD5106" t="s">
        <v>40</v>
      </c>
    </row>
    <row r="5107" spans="1:30" x14ac:dyDescent="0.25">
      <c r="A5107" t="s">
        <v>20807</v>
      </c>
      <c r="B5107" t="s">
        <v>425</v>
      </c>
      <c r="C5107" t="s">
        <v>28</v>
      </c>
      <c r="D5107" t="s">
        <v>29</v>
      </c>
      <c r="E5107" t="s">
        <v>541</v>
      </c>
      <c r="F5107" t="s">
        <v>5839</v>
      </c>
      <c r="G5107" t="s">
        <v>14598</v>
      </c>
      <c r="H5107" t="s">
        <v>6354</v>
      </c>
      <c r="I5107" t="s">
        <v>6605</v>
      </c>
      <c r="J5107" t="s">
        <v>20807</v>
      </c>
      <c r="K5107" t="s">
        <v>31</v>
      </c>
      <c r="L5107" t="s">
        <v>31</v>
      </c>
      <c r="M5107" t="s">
        <v>42</v>
      </c>
      <c r="N5107" t="s">
        <v>61</v>
      </c>
      <c r="O5107" t="s">
        <v>18689</v>
      </c>
      <c r="P5107" t="s">
        <v>60</v>
      </c>
      <c r="Q5107" t="s">
        <v>126</v>
      </c>
      <c r="R5107" t="s">
        <v>263</v>
      </c>
      <c r="S5107" s="189" t="s">
        <v>235</v>
      </c>
      <c r="T5107" t="s">
        <v>64</v>
      </c>
      <c r="U5107" t="s">
        <v>3560</v>
      </c>
      <c r="V5107" t="s">
        <v>49</v>
      </c>
      <c r="W5107" t="s">
        <v>24652</v>
      </c>
      <c r="X5107" s="126">
        <v>27881</v>
      </c>
      <c r="Y5107" t="s">
        <v>24653</v>
      </c>
      <c r="Z5107" s="126">
        <v>44351</v>
      </c>
      <c r="AA5107" s="126">
        <v>44561</v>
      </c>
      <c r="AB5107" t="s">
        <v>2185</v>
      </c>
      <c r="AC5107" t="s">
        <v>6628</v>
      </c>
      <c r="AD5107" t="s">
        <v>40</v>
      </c>
    </row>
    <row r="5108" spans="1:30" x14ac:dyDescent="0.25">
      <c r="A5108" t="s">
        <v>12217</v>
      </c>
      <c r="B5108" t="s">
        <v>425</v>
      </c>
      <c r="C5108" t="s">
        <v>28</v>
      </c>
      <c r="D5108" t="s">
        <v>29</v>
      </c>
      <c r="E5108" t="s">
        <v>541</v>
      </c>
      <c r="F5108" t="s">
        <v>5839</v>
      </c>
      <c r="G5108" t="s">
        <v>14598</v>
      </c>
      <c r="H5108" t="s">
        <v>6354</v>
      </c>
      <c r="I5108" t="s">
        <v>6605</v>
      </c>
      <c r="J5108" t="s">
        <v>12217</v>
      </c>
      <c r="K5108" t="s">
        <v>90</v>
      </c>
      <c r="L5108" t="s">
        <v>91</v>
      </c>
      <c r="M5108" t="s">
        <v>92</v>
      </c>
      <c r="N5108" t="s">
        <v>235</v>
      </c>
      <c r="O5108" t="s">
        <v>16479</v>
      </c>
      <c r="P5108" t="s">
        <v>41</v>
      </c>
      <c r="Q5108" t="s">
        <v>41</v>
      </c>
      <c r="R5108" t="s">
        <v>41</v>
      </c>
      <c r="S5108" t="str">
        <f t="shared" si="75"/>
        <v xml:space="preserve"> , </v>
      </c>
      <c r="T5108" t="s">
        <v>102</v>
      </c>
      <c r="U5108" t="s">
        <v>37</v>
      </c>
      <c r="V5108" t="s">
        <v>49</v>
      </c>
      <c r="W5108" t="s">
        <v>41</v>
      </c>
      <c r="X5108" t="s">
        <v>236</v>
      </c>
      <c r="Y5108" t="s">
        <v>41</v>
      </c>
      <c r="AB5108" t="s">
        <v>38</v>
      </c>
      <c r="AC5108" t="s">
        <v>95</v>
      </c>
      <c r="AD5108" t="s">
        <v>40</v>
      </c>
    </row>
    <row r="5109" spans="1:30" x14ac:dyDescent="0.25">
      <c r="A5109" t="s">
        <v>14604</v>
      </c>
      <c r="B5109" t="s">
        <v>27</v>
      </c>
      <c r="C5109" t="s">
        <v>28</v>
      </c>
      <c r="D5109" t="s">
        <v>29</v>
      </c>
      <c r="E5109" t="s">
        <v>5841</v>
      </c>
      <c r="F5109" t="s">
        <v>5842</v>
      </c>
      <c r="G5109" t="s">
        <v>5843</v>
      </c>
      <c r="H5109" t="s">
        <v>6354</v>
      </c>
      <c r="I5109" t="s">
        <v>6156</v>
      </c>
      <c r="J5109" t="s">
        <v>14604</v>
      </c>
      <c r="K5109" t="s">
        <v>31</v>
      </c>
      <c r="L5109" t="s">
        <v>32</v>
      </c>
      <c r="M5109" t="s">
        <v>33</v>
      </c>
      <c r="N5109" t="s">
        <v>699</v>
      </c>
      <c r="O5109" t="s">
        <v>13685</v>
      </c>
      <c r="P5109" t="s">
        <v>152</v>
      </c>
      <c r="Q5109" t="s">
        <v>277</v>
      </c>
      <c r="R5109" t="s">
        <v>5654</v>
      </c>
      <c r="S5109" t="str">
        <f t="shared" si="75"/>
        <v>RAMOS GORDILLO, JORGE VALERIANO</v>
      </c>
      <c r="T5109" t="s">
        <v>59</v>
      </c>
      <c r="U5109" t="s">
        <v>37</v>
      </c>
      <c r="V5109" t="s">
        <v>49</v>
      </c>
      <c r="W5109" t="s">
        <v>20698</v>
      </c>
      <c r="X5109" s="126">
        <v>24220</v>
      </c>
      <c r="Y5109" t="s">
        <v>5655</v>
      </c>
      <c r="Z5109" s="126">
        <v>44197</v>
      </c>
      <c r="AA5109" s="126">
        <v>44561</v>
      </c>
      <c r="AB5109" t="s">
        <v>38</v>
      </c>
      <c r="AC5109" t="s">
        <v>39</v>
      </c>
      <c r="AD5109" t="s">
        <v>40</v>
      </c>
    </row>
    <row r="5110" spans="1:30" x14ac:dyDescent="0.25">
      <c r="A5110" t="s">
        <v>5844</v>
      </c>
      <c r="B5110" t="s">
        <v>27</v>
      </c>
      <c r="C5110" t="s">
        <v>28</v>
      </c>
      <c r="D5110" t="s">
        <v>29</v>
      </c>
      <c r="E5110" t="s">
        <v>5841</v>
      </c>
      <c r="F5110" t="s">
        <v>5842</v>
      </c>
      <c r="G5110" t="s">
        <v>5843</v>
      </c>
      <c r="H5110" t="s">
        <v>6354</v>
      </c>
      <c r="I5110" t="s">
        <v>6156</v>
      </c>
      <c r="J5110" t="s">
        <v>5844</v>
      </c>
      <c r="K5110" t="s">
        <v>31</v>
      </c>
      <c r="L5110" t="s">
        <v>31</v>
      </c>
      <c r="M5110" t="s">
        <v>42</v>
      </c>
      <c r="N5110" t="s">
        <v>43</v>
      </c>
      <c r="O5110" t="s">
        <v>504</v>
      </c>
      <c r="P5110" t="s">
        <v>168</v>
      </c>
      <c r="Q5110" t="s">
        <v>106</v>
      </c>
      <c r="R5110" t="s">
        <v>512</v>
      </c>
      <c r="S5110" t="str">
        <f t="shared" si="75"/>
        <v>ORTEGA MAMANI, NELIDA</v>
      </c>
      <c r="T5110" t="s">
        <v>36</v>
      </c>
      <c r="U5110" t="s">
        <v>48</v>
      </c>
      <c r="V5110" t="s">
        <v>49</v>
      </c>
      <c r="W5110" t="s">
        <v>20808</v>
      </c>
      <c r="X5110" s="126">
        <v>22095</v>
      </c>
      <c r="Y5110" t="s">
        <v>5218</v>
      </c>
      <c r="AB5110" t="s">
        <v>38</v>
      </c>
      <c r="AC5110" t="s">
        <v>39</v>
      </c>
      <c r="AD5110" t="s">
        <v>40</v>
      </c>
    </row>
    <row r="5111" spans="1:30" x14ac:dyDescent="0.25">
      <c r="A5111" t="s">
        <v>4570</v>
      </c>
      <c r="B5111" t="s">
        <v>27</v>
      </c>
      <c r="C5111" t="s">
        <v>28</v>
      </c>
      <c r="D5111" t="s">
        <v>29</v>
      </c>
      <c r="E5111" t="s">
        <v>5841</v>
      </c>
      <c r="F5111" t="s">
        <v>5842</v>
      </c>
      <c r="G5111" t="s">
        <v>5843</v>
      </c>
      <c r="H5111" t="s">
        <v>6354</v>
      </c>
      <c r="I5111" t="s">
        <v>6156</v>
      </c>
      <c r="J5111" t="s">
        <v>4570</v>
      </c>
      <c r="K5111" t="s">
        <v>31</v>
      </c>
      <c r="L5111" t="s">
        <v>31</v>
      </c>
      <c r="M5111" t="s">
        <v>42</v>
      </c>
      <c r="N5111" t="s">
        <v>61</v>
      </c>
      <c r="O5111" t="s">
        <v>6392</v>
      </c>
      <c r="P5111" t="s">
        <v>219</v>
      </c>
      <c r="Q5111" t="s">
        <v>230</v>
      </c>
      <c r="R5111" t="s">
        <v>363</v>
      </c>
      <c r="S5111" s="189" t="s">
        <v>235</v>
      </c>
      <c r="T5111" t="s">
        <v>64</v>
      </c>
      <c r="U5111" t="s">
        <v>48</v>
      </c>
      <c r="V5111" t="s">
        <v>49</v>
      </c>
      <c r="W5111" t="s">
        <v>24654</v>
      </c>
      <c r="X5111" s="126">
        <v>27627</v>
      </c>
      <c r="Y5111" t="s">
        <v>24655</v>
      </c>
      <c r="Z5111" s="126">
        <v>44256</v>
      </c>
      <c r="AA5111" s="126">
        <v>44561</v>
      </c>
      <c r="AB5111" t="s">
        <v>38</v>
      </c>
      <c r="AC5111" t="s">
        <v>6628</v>
      </c>
      <c r="AD5111" t="s">
        <v>40</v>
      </c>
    </row>
    <row r="5112" spans="1:30" x14ac:dyDescent="0.25">
      <c r="A5112" t="s">
        <v>14606</v>
      </c>
      <c r="B5112" t="s">
        <v>27</v>
      </c>
      <c r="C5112" t="s">
        <v>28</v>
      </c>
      <c r="D5112" t="s">
        <v>29</v>
      </c>
      <c r="E5112" t="s">
        <v>5841</v>
      </c>
      <c r="F5112" t="s">
        <v>5842</v>
      </c>
      <c r="G5112" t="s">
        <v>5843</v>
      </c>
      <c r="H5112" t="s">
        <v>6354</v>
      </c>
      <c r="I5112" t="s">
        <v>6156</v>
      </c>
      <c r="J5112" t="s">
        <v>14606</v>
      </c>
      <c r="K5112" t="s">
        <v>31</v>
      </c>
      <c r="L5112" t="s">
        <v>31</v>
      </c>
      <c r="M5112" t="s">
        <v>42</v>
      </c>
      <c r="N5112" t="s">
        <v>43</v>
      </c>
      <c r="O5112" t="s">
        <v>14607</v>
      </c>
      <c r="P5112" t="s">
        <v>197</v>
      </c>
      <c r="Q5112" t="s">
        <v>67</v>
      </c>
      <c r="R5112" t="s">
        <v>6495</v>
      </c>
      <c r="S5112" t="str">
        <f t="shared" si="75"/>
        <v>CHAVEZ CHOQUE, ELIANA</v>
      </c>
      <c r="T5112" t="s">
        <v>64</v>
      </c>
      <c r="U5112" t="s">
        <v>48</v>
      </c>
      <c r="V5112" t="s">
        <v>49</v>
      </c>
      <c r="W5112" t="s">
        <v>20809</v>
      </c>
      <c r="X5112" s="126">
        <v>26410</v>
      </c>
      <c r="Y5112" t="s">
        <v>14608</v>
      </c>
      <c r="AB5112" t="s">
        <v>38</v>
      </c>
      <c r="AC5112" t="s">
        <v>39</v>
      </c>
      <c r="AD5112" t="s">
        <v>40</v>
      </c>
    </row>
    <row r="5113" spans="1:30" x14ac:dyDescent="0.25">
      <c r="A5113" t="s">
        <v>6554</v>
      </c>
      <c r="B5113" t="s">
        <v>27</v>
      </c>
      <c r="C5113" t="s">
        <v>28</v>
      </c>
      <c r="D5113" t="s">
        <v>29</v>
      </c>
      <c r="E5113" t="s">
        <v>5841</v>
      </c>
      <c r="F5113" t="s">
        <v>5842</v>
      </c>
      <c r="G5113" t="s">
        <v>5843</v>
      </c>
      <c r="H5113" t="s">
        <v>6354</v>
      </c>
      <c r="I5113" t="s">
        <v>6156</v>
      </c>
      <c r="J5113" t="s">
        <v>6554</v>
      </c>
      <c r="K5113" t="s">
        <v>31</v>
      </c>
      <c r="L5113" t="s">
        <v>31</v>
      </c>
      <c r="M5113" t="s">
        <v>42</v>
      </c>
      <c r="N5113" t="s">
        <v>43</v>
      </c>
      <c r="O5113" t="s">
        <v>6553</v>
      </c>
      <c r="P5113" t="s">
        <v>183</v>
      </c>
      <c r="Q5113" t="s">
        <v>169</v>
      </c>
      <c r="R5113" t="s">
        <v>224</v>
      </c>
      <c r="S5113" t="str">
        <f t="shared" si="75"/>
        <v>GARNICA MORALES, OSWALDO</v>
      </c>
      <c r="T5113" t="s">
        <v>64</v>
      </c>
      <c r="U5113" t="s">
        <v>48</v>
      </c>
      <c r="V5113" t="s">
        <v>49</v>
      </c>
      <c r="W5113" t="s">
        <v>20810</v>
      </c>
      <c r="X5113" s="126">
        <v>25055</v>
      </c>
      <c r="Y5113" t="s">
        <v>3616</v>
      </c>
      <c r="AB5113" t="s">
        <v>38</v>
      </c>
      <c r="AC5113" t="s">
        <v>39</v>
      </c>
      <c r="AD5113" t="s">
        <v>40</v>
      </c>
    </row>
    <row r="5114" spans="1:30" x14ac:dyDescent="0.25">
      <c r="A5114" t="s">
        <v>5845</v>
      </c>
      <c r="B5114" t="s">
        <v>27</v>
      </c>
      <c r="C5114" t="s">
        <v>28</v>
      </c>
      <c r="D5114" t="s">
        <v>29</v>
      </c>
      <c r="E5114" t="s">
        <v>5841</v>
      </c>
      <c r="F5114" t="s">
        <v>5842</v>
      </c>
      <c r="G5114" t="s">
        <v>5843</v>
      </c>
      <c r="H5114" t="s">
        <v>6354</v>
      </c>
      <c r="I5114" t="s">
        <v>6156</v>
      </c>
      <c r="J5114" t="s">
        <v>5845</v>
      </c>
      <c r="K5114" t="s">
        <v>31</v>
      </c>
      <c r="L5114" t="s">
        <v>31</v>
      </c>
      <c r="M5114" t="s">
        <v>42</v>
      </c>
      <c r="N5114" t="s">
        <v>43</v>
      </c>
      <c r="O5114" t="s">
        <v>504</v>
      </c>
      <c r="P5114" t="s">
        <v>159</v>
      </c>
      <c r="Q5114" t="s">
        <v>6363</v>
      </c>
      <c r="R5114" t="s">
        <v>6600</v>
      </c>
      <c r="S5114" t="str">
        <f t="shared" si="75"/>
        <v>CHURA CALJARO, ARTEMIO</v>
      </c>
      <c r="T5114" t="s">
        <v>52</v>
      </c>
      <c r="U5114" t="s">
        <v>48</v>
      </c>
      <c r="V5114" t="s">
        <v>16183</v>
      </c>
      <c r="W5114" t="s">
        <v>20811</v>
      </c>
      <c r="X5114" s="126">
        <v>24122</v>
      </c>
      <c r="Y5114" t="s">
        <v>6601</v>
      </c>
      <c r="Z5114" s="126">
        <v>44519</v>
      </c>
      <c r="AA5114" s="126">
        <v>44561</v>
      </c>
      <c r="AB5114" t="s">
        <v>38</v>
      </c>
      <c r="AC5114" t="s">
        <v>39</v>
      </c>
      <c r="AD5114" t="s">
        <v>40</v>
      </c>
    </row>
    <row r="5115" spans="1:30" x14ac:dyDescent="0.25">
      <c r="B5115" t="s">
        <v>27</v>
      </c>
      <c r="C5115" t="s">
        <v>28</v>
      </c>
      <c r="D5115" t="s">
        <v>29</v>
      </c>
      <c r="E5115" t="s">
        <v>5841</v>
      </c>
      <c r="F5115" t="s">
        <v>5842</v>
      </c>
      <c r="G5115" t="s">
        <v>5843</v>
      </c>
      <c r="H5115" t="s">
        <v>6354</v>
      </c>
      <c r="I5115" t="s">
        <v>6156</v>
      </c>
      <c r="J5115" t="s">
        <v>5845</v>
      </c>
      <c r="K5115" t="s">
        <v>31</v>
      </c>
      <c r="L5115" t="s">
        <v>31</v>
      </c>
      <c r="M5115" t="s">
        <v>42</v>
      </c>
      <c r="N5115" t="s">
        <v>61</v>
      </c>
      <c r="O5115" t="s">
        <v>20812</v>
      </c>
      <c r="P5115" t="s">
        <v>341</v>
      </c>
      <c r="Q5115" t="s">
        <v>344</v>
      </c>
      <c r="R5115" t="s">
        <v>24449</v>
      </c>
      <c r="S5115" s="189" t="s">
        <v>235</v>
      </c>
      <c r="T5115" t="s">
        <v>64</v>
      </c>
      <c r="U5115" t="s">
        <v>48</v>
      </c>
      <c r="V5115" t="s">
        <v>49</v>
      </c>
      <c r="W5115" t="s">
        <v>24656</v>
      </c>
      <c r="X5115" s="126">
        <v>28061</v>
      </c>
      <c r="Y5115" t="s">
        <v>24657</v>
      </c>
      <c r="Z5115" s="126">
        <v>44519</v>
      </c>
      <c r="AA5115" s="126">
        <v>44561</v>
      </c>
      <c r="AB5115" t="s">
        <v>302</v>
      </c>
      <c r="AC5115" t="s">
        <v>6628</v>
      </c>
      <c r="AD5115" t="s">
        <v>40</v>
      </c>
    </row>
    <row r="5116" spans="1:30" x14ac:dyDescent="0.25">
      <c r="A5116" t="s">
        <v>5846</v>
      </c>
      <c r="B5116" t="s">
        <v>27</v>
      </c>
      <c r="C5116" t="s">
        <v>28</v>
      </c>
      <c r="D5116" t="s">
        <v>29</v>
      </c>
      <c r="E5116" t="s">
        <v>5841</v>
      </c>
      <c r="F5116" t="s">
        <v>5842</v>
      </c>
      <c r="G5116" t="s">
        <v>5843</v>
      </c>
      <c r="H5116" t="s">
        <v>6354</v>
      </c>
      <c r="I5116" t="s">
        <v>6156</v>
      </c>
      <c r="J5116" t="s">
        <v>5846</v>
      </c>
      <c r="K5116" t="s">
        <v>31</v>
      </c>
      <c r="L5116" t="s">
        <v>31</v>
      </c>
      <c r="M5116" t="s">
        <v>42</v>
      </c>
      <c r="N5116" t="s">
        <v>43</v>
      </c>
      <c r="O5116" t="s">
        <v>504</v>
      </c>
      <c r="P5116" t="s">
        <v>126</v>
      </c>
      <c r="Q5116" t="s">
        <v>5451</v>
      </c>
      <c r="R5116" t="s">
        <v>836</v>
      </c>
      <c r="S5116" t="str">
        <f t="shared" si="75"/>
        <v>FLORES CHUQUITARQUI, MARIO</v>
      </c>
      <c r="T5116" t="s">
        <v>59</v>
      </c>
      <c r="U5116" t="s">
        <v>48</v>
      </c>
      <c r="V5116" t="s">
        <v>49</v>
      </c>
      <c r="W5116" t="s">
        <v>20813</v>
      </c>
      <c r="X5116" s="126">
        <v>23580</v>
      </c>
      <c r="Y5116" t="s">
        <v>5452</v>
      </c>
      <c r="AB5116" t="s">
        <v>38</v>
      </c>
      <c r="AC5116" t="s">
        <v>39</v>
      </c>
      <c r="AD5116" t="s">
        <v>40</v>
      </c>
    </row>
    <row r="5117" spans="1:30" x14ac:dyDescent="0.25">
      <c r="A5117" t="s">
        <v>6555</v>
      </c>
      <c r="B5117" t="s">
        <v>27</v>
      </c>
      <c r="C5117" t="s">
        <v>28</v>
      </c>
      <c r="D5117" t="s">
        <v>29</v>
      </c>
      <c r="E5117" t="s">
        <v>5841</v>
      </c>
      <c r="F5117" t="s">
        <v>5842</v>
      </c>
      <c r="G5117" t="s">
        <v>5843</v>
      </c>
      <c r="H5117" t="s">
        <v>6354</v>
      </c>
      <c r="I5117" t="s">
        <v>6156</v>
      </c>
      <c r="J5117" t="s">
        <v>6555</v>
      </c>
      <c r="K5117" t="s">
        <v>31</v>
      </c>
      <c r="L5117" t="s">
        <v>31</v>
      </c>
      <c r="M5117" t="s">
        <v>42</v>
      </c>
      <c r="N5117" t="s">
        <v>61</v>
      </c>
      <c r="O5117" t="s">
        <v>6392</v>
      </c>
      <c r="P5117" t="s">
        <v>660</v>
      </c>
      <c r="Q5117" t="s">
        <v>131</v>
      </c>
      <c r="R5117" t="s">
        <v>260</v>
      </c>
      <c r="S5117" s="189" t="s">
        <v>235</v>
      </c>
      <c r="T5117" t="s">
        <v>64</v>
      </c>
      <c r="U5117" t="s">
        <v>48</v>
      </c>
      <c r="V5117" t="s">
        <v>49</v>
      </c>
      <c r="W5117" t="s">
        <v>5474</v>
      </c>
      <c r="X5117" s="126">
        <v>26646</v>
      </c>
      <c r="Y5117" t="s">
        <v>5473</v>
      </c>
      <c r="Z5117" s="126">
        <v>44256</v>
      </c>
      <c r="AA5117" s="126">
        <v>44561</v>
      </c>
      <c r="AB5117" t="s">
        <v>38</v>
      </c>
      <c r="AC5117" t="s">
        <v>6628</v>
      </c>
      <c r="AD5117" t="s">
        <v>40</v>
      </c>
    </row>
    <row r="5118" spans="1:30" x14ac:dyDescent="0.25">
      <c r="A5118" t="s">
        <v>11607</v>
      </c>
      <c r="B5118" t="s">
        <v>27</v>
      </c>
      <c r="C5118" t="s">
        <v>28</v>
      </c>
      <c r="D5118" t="s">
        <v>29</v>
      </c>
      <c r="E5118" t="s">
        <v>5841</v>
      </c>
      <c r="F5118" t="s">
        <v>5842</v>
      </c>
      <c r="G5118" t="s">
        <v>5843</v>
      </c>
      <c r="H5118" t="s">
        <v>6354</v>
      </c>
      <c r="I5118" t="s">
        <v>6156</v>
      </c>
      <c r="J5118" t="s">
        <v>11607</v>
      </c>
      <c r="K5118" t="s">
        <v>90</v>
      </c>
      <c r="L5118" t="s">
        <v>91</v>
      </c>
      <c r="M5118" t="s">
        <v>92</v>
      </c>
      <c r="N5118" t="s">
        <v>235</v>
      </c>
      <c r="O5118" t="s">
        <v>16479</v>
      </c>
      <c r="P5118" t="s">
        <v>41</v>
      </c>
      <c r="Q5118" t="s">
        <v>41</v>
      </c>
      <c r="R5118" t="s">
        <v>41</v>
      </c>
      <c r="S5118" t="str">
        <f t="shared" si="75"/>
        <v xml:space="preserve"> , </v>
      </c>
      <c r="T5118" t="s">
        <v>447</v>
      </c>
      <c r="U5118" t="s">
        <v>37</v>
      </c>
      <c r="V5118" t="s">
        <v>49</v>
      </c>
      <c r="W5118" t="s">
        <v>41</v>
      </c>
      <c r="X5118" t="s">
        <v>236</v>
      </c>
      <c r="Y5118" t="s">
        <v>41</v>
      </c>
      <c r="AB5118" t="s">
        <v>38</v>
      </c>
      <c r="AC5118" t="s">
        <v>95</v>
      </c>
      <c r="AD5118" t="s">
        <v>40</v>
      </c>
    </row>
    <row r="5119" spans="1:30" x14ac:dyDescent="0.25">
      <c r="A5119" t="s">
        <v>14609</v>
      </c>
      <c r="B5119" t="s">
        <v>27</v>
      </c>
      <c r="C5119" t="s">
        <v>28</v>
      </c>
      <c r="D5119" t="s">
        <v>233</v>
      </c>
      <c r="E5119" t="s">
        <v>369</v>
      </c>
      <c r="F5119" t="s">
        <v>14610</v>
      </c>
      <c r="G5119" t="s">
        <v>14611</v>
      </c>
      <c r="H5119" t="s">
        <v>14612</v>
      </c>
      <c r="I5119" t="s">
        <v>16038</v>
      </c>
      <c r="J5119" t="s">
        <v>14609</v>
      </c>
      <c r="K5119" t="s">
        <v>31</v>
      </c>
      <c r="L5119" t="s">
        <v>31</v>
      </c>
      <c r="M5119" t="s">
        <v>42</v>
      </c>
      <c r="N5119" t="s">
        <v>43</v>
      </c>
      <c r="O5119" t="s">
        <v>14613</v>
      </c>
      <c r="P5119" t="s">
        <v>218</v>
      </c>
      <c r="Q5119" t="s">
        <v>383</v>
      </c>
      <c r="R5119" t="s">
        <v>810</v>
      </c>
      <c r="S5119" t="str">
        <f t="shared" si="75"/>
        <v>PARI HUMPIRI, BERTHA</v>
      </c>
      <c r="T5119" t="s">
        <v>52</v>
      </c>
      <c r="U5119" t="s">
        <v>48</v>
      </c>
      <c r="V5119" t="s">
        <v>49</v>
      </c>
      <c r="W5119" t="s">
        <v>20814</v>
      </c>
      <c r="X5119" s="126">
        <v>25946</v>
      </c>
      <c r="Y5119" t="s">
        <v>14826</v>
      </c>
      <c r="AB5119" t="s">
        <v>38</v>
      </c>
      <c r="AC5119" t="s">
        <v>6628</v>
      </c>
      <c r="AD5119" t="s">
        <v>40</v>
      </c>
    </row>
    <row r="5120" spans="1:30" x14ac:dyDescent="0.25">
      <c r="A5120" t="s">
        <v>14614</v>
      </c>
      <c r="B5120" t="s">
        <v>27</v>
      </c>
      <c r="C5120" t="s">
        <v>28</v>
      </c>
      <c r="D5120" t="s">
        <v>233</v>
      </c>
      <c r="E5120" t="s">
        <v>369</v>
      </c>
      <c r="F5120" t="s">
        <v>14610</v>
      </c>
      <c r="G5120" t="s">
        <v>14611</v>
      </c>
      <c r="H5120" t="s">
        <v>14612</v>
      </c>
      <c r="I5120" t="s">
        <v>16038</v>
      </c>
      <c r="J5120" t="s">
        <v>14614</v>
      </c>
      <c r="K5120" t="s">
        <v>31</v>
      </c>
      <c r="L5120" t="s">
        <v>31</v>
      </c>
      <c r="M5120" t="s">
        <v>42</v>
      </c>
      <c r="N5120" t="s">
        <v>61</v>
      </c>
      <c r="O5120" t="s">
        <v>303</v>
      </c>
      <c r="P5120" t="s">
        <v>289</v>
      </c>
      <c r="Q5120" t="s">
        <v>152</v>
      </c>
      <c r="R5120" t="s">
        <v>604</v>
      </c>
      <c r="S5120" s="189" t="s">
        <v>235</v>
      </c>
      <c r="T5120" t="s">
        <v>64</v>
      </c>
      <c r="U5120" t="s">
        <v>48</v>
      </c>
      <c r="V5120" t="s">
        <v>49</v>
      </c>
      <c r="W5120" t="s">
        <v>24658</v>
      </c>
      <c r="X5120" s="126">
        <v>27886</v>
      </c>
      <c r="Y5120" t="s">
        <v>24659</v>
      </c>
      <c r="Z5120" s="126">
        <v>44417</v>
      </c>
      <c r="AA5120" s="126">
        <v>44561</v>
      </c>
      <c r="AB5120" t="s">
        <v>38</v>
      </c>
      <c r="AC5120" t="s">
        <v>6628</v>
      </c>
      <c r="AD5120" t="s">
        <v>40</v>
      </c>
    </row>
    <row r="5121" spans="1:30" x14ac:dyDescent="0.25">
      <c r="A5121" t="s">
        <v>14615</v>
      </c>
      <c r="B5121" t="s">
        <v>27</v>
      </c>
      <c r="C5121" t="s">
        <v>28</v>
      </c>
      <c r="D5121" t="s">
        <v>233</v>
      </c>
      <c r="E5121" t="s">
        <v>369</v>
      </c>
      <c r="F5121" t="s">
        <v>14610</v>
      </c>
      <c r="G5121" t="s">
        <v>14611</v>
      </c>
      <c r="H5121" t="s">
        <v>14612</v>
      </c>
      <c r="I5121" t="s">
        <v>16038</v>
      </c>
      <c r="J5121" t="s">
        <v>14615</v>
      </c>
      <c r="K5121" t="s">
        <v>31</v>
      </c>
      <c r="L5121" t="s">
        <v>31</v>
      </c>
      <c r="M5121" t="s">
        <v>42</v>
      </c>
      <c r="N5121" t="s">
        <v>61</v>
      </c>
      <c r="O5121" t="s">
        <v>303</v>
      </c>
      <c r="P5121" t="s">
        <v>411</v>
      </c>
      <c r="Q5121" t="s">
        <v>76</v>
      </c>
      <c r="R5121" t="s">
        <v>24660</v>
      </c>
      <c r="S5121" s="189" t="s">
        <v>235</v>
      </c>
      <c r="T5121" t="s">
        <v>64</v>
      </c>
      <c r="U5121" t="s">
        <v>48</v>
      </c>
      <c r="V5121" t="s">
        <v>49</v>
      </c>
      <c r="W5121" t="s">
        <v>24661</v>
      </c>
      <c r="X5121" s="126">
        <v>31201</v>
      </c>
      <c r="Y5121" t="s">
        <v>24662</v>
      </c>
      <c r="Z5121" s="126">
        <v>44349</v>
      </c>
      <c r="AA5121" s="126">
        <v>44561</v>
      </c>
      <c r="AB5121" t="s">
        <v>38</v>
      </c>
      <c r="AC5121" t="s">
        <v>6628</v>
      </c>
      <c r="AD5121" t="s">
        <v>40</v>
      </c>
    </row>
    <row r="5122" spans="1:30" x14ac:dyDescent="0.25">
      <c r="A5122" t="s">
        <v>14616</v>
      </c>
      <c r="B5122" t="s">
        <v>27</v>
      </c>
      <c r="C5122" t="s">
        <v>28</v>
      </c>
      <c r="D5122" t="s">
        <v>233</v>
      </c>
      <c r="E5122" t="s">
        <v>369</v>
      </c>
      <c r="F5122" t="s">
        <v>14610</v>
      </c>
      <c r="G5122" t="s">
        <v>14611</v>
      </c>
      <c r="H5122" t="s">
        <v>14612</v>
      </c>
      <c r="I5122" t="s">
        <v>16038</v>
      </c>
      <c r="J5122" t="s">
        <v>14616</v>
      </c>
      <c r="K5122" t="s">
        <v>31</v>
      </c>
      <c r="L5122" t="s">
        <v>31</v>
      </c>
      <c r="M5122" t="s">
        <v>42</v>
      </c>
      <c r="N5122" t="s">
        <v>43</v>
      </c>
      <c r="O5122" t="s">
        <v>6818</v>
      </c>
      <c r="P5122" t="s">
        <v>106</v>
      </c>
      <c r="Q5122" t="s">
        <v>826</v>
      </c>
      <c r="R5122" t="s">
        <v>124</v>
      </c>
      <c r="S5122" t="str">
        <f t="shared" si="75"/>
        <v>MAMANI QUIÑONEZ, JULIA</v>
      </c>
      <c r="T5122" t="s">
        <v>52</v>
      </c>
      <c r="U5122" t="s">
        <v>48</v>
      </c>
      <c r="V5122" t="s">
        <v>49</v>
      </c>
      <c r="W5122" t="s">
        <v>20815</v>
      </c>
      <c r="X5122" s="126">
        <v>26678</v>
      </c>
      <c r="Y5122" t="s">
        <v>14806</v>
      </c>
      <c r="AB5122" t="s">
        <v>38</v>
      </c>
      <c r="AC5122" t="s">
        <v>6628</v>
      </c>
      <c r="AD5122" t="s">
        <v>40</v>
      </c>
    </row>
    <row r="5123" spans="1:30" x14ac:dyDescent="0.25">
      <c r="A5123" t="s">
        <v>14617</v>
      </c>
      <c r="B5123" t="s">
        <v>27</v>
      </c>
      <c r="C5123" t="s">
        <v>28</v>
      </c>
      <c r="D5123" t="s">
        <v>29</v>
      </c>
      <c r="E5123" t="s">
        <v>30</v>
      </c>
      <c r="F5123" t="s">
        <v>14618</v>
      </c>
      <c r="G5123" t="s">
        <v>14619</v>
      </c>
      <c r="H5123" t="s">
        <v>14612</v>
      </c>
      <c r="I5123" t="s">
        <v>27</v>
      </c>
      <c r="J5123" t="s">
        <v>14617</v>
      </c>
      <c r="K5123" t="s">
        <v>31</v>
      </c>
      <c r="L5123" t="s">
        <v>32</v>
      </c>
      <c r="M5123" t="s">
        <v>33</v>
      </c>
      <c r="N5123" t="s">
        <v>34</v>
      </c>
      <c r="O5123" t="s">
        <v>14620</v>
      </c>
      <c r="P5123" t="s">
        <v>251</v>
      </c>
      <c r="Q5123" t="s">
        <v>811</v>
      </c>
      <c r="R5123" t="s">
        <v>14621</v>
      </c>
      <c r="S5123" t="str">
        <f t="shared" si="75"/>
        <v>CALDERON MUÑOZ, ALENA MONICA</v>
      </c>
      <c r="T5123" t="s">
        <v>36</v>
      </c>
      <c r="U5123" t="s">
        <v>37</v>
      </c>
      <c r="V5123" t="s">
        <v>6613</v>
      </c>
      <c r="W5123" t="s">
        <v>20816</v>
      </c>
      <c r="X5123" s="126">
        <v>27268</v>
      </c>
      <c r="Y5123" t="s">
        <v>14622</v>
      </c>
      <c r="Z5123" s="126">
        <v>43525</v>
      </c>
      <c r="AA5123" s="126">
        <v>44985</v>
      </c>
      <c r="AB5123" t="s">
        <v>38</v>
      </c>
      <c r="AC5123" t="s">
        <v>39</v>
      </c>
      <c r="AD5123" t="s">
        <v>40</v>
      </c>
    </row>
    <row r="5124" spans="1:30" x14ac:dyDescent="0.25">
      <c r="A5124" t="s">
        <v>14623</v>
      </c>
      <c r="B5124" t="s">
        <v>27</v>
      </c>
      <c r="C5124" t="s">
        <v>28</v>
      </c>
      <c r="D5124" t="s">
        <v>29</v>
      </c>
      <c r="E5124" t="s">
        <v>30</v>
      </c>
      <c r="F5124" t="s">
        <v>14618</v>
      </c>
      <c r="G5124" t="s">
        <v>14619</v>
      </c>
      <c r="H5124" t="s">
        <v>14612</v>
      </c>
      <c r="I5124" t="s">
        <v>27</v>
      </c>
      <c r="J5124" t="s">
        <v>14623</v>
      </c>
      <c r="K5124" t="s">
        <v>31</v>
      </c>
      <c r="L5124" t="s">
        <v>1154</v>
      </c>
      <c r="M5124" t="s">
        <v>14624</v>
      </c>
      <c r="N5124" t="s">
        <v>699</v>
      </c>
      <c r="O5124" t="s">
        <v>5809</v>
      </c>
      <c r="P5124" t="s">
        <v>670</v>
      </c>
      <c r="Q5124" t="s">
        <v>12143</v>
      </c>
      <c r="R5124" t="s">
        <v>472</v>
      </c>
      <c r="S5124" t="str">
        <f t="shared" ref="S5124:S5187" si="76">CONCATENATE(P5124," ",Q5124,","," ",R5124)</f>
        <v>LIPA PORTILLO, CAROLINA</v>
      </c>
      <c r="T5124" t="s">
        <v>59</v>
      </c>
      <c r="U5124" t="s">
        <v>37</v>
      </c>
      <c r="V5124" t="s">
        <v>49</v>
      </c>
      <c r="W5124" t="s">
        <v>20833</v>
      </c>
      <c r="X5124" s="126">
        <v>22754</v>
      </c>
      <c r="Y5124" t="s">
        <v>14625</v>
      </c>
      <c r="Z5124" s="126">
        <v>44256</v>
      </c>
      <c r="AA5124" s="126">
        <v>44561</v>
      </c>
      <c r="AB5124" t="s">
        <v>38</v>
      </c>
      <c r="AC5124" t="s">
        <v>39</v>
      </c>
      <c r="AD5124" t="s">
        <v>40</v>
      </c>
    </row>
    <row r="5125" spans="1:30" x14ac:dyDescent="0.25">
      <c r="A5125" t="s">
        <v>14626</v>
      </c>
      <c r="B5125" t="s">
        <v>27</v>
      </c>
      <c r="C5125" t="s">
        <v>28</v>
      </c>
      <c r="D5125" t="s">
        <v>29</v>
      </c>
      <c r="E5125" t="s">
        <v>30</v>
      </c>
      <c r="F5125" t="s">
        <v>14618</v>
      </c>
      <c r="G5125" t="s">
        <v>14619</v>
      </c>
      <c r="H5125" t="s">
        <v>14612</v>
      </c>
      <c r="I5125" t="s">
        <v>27</v>
      </c>
      <c r="J5125" t="s">
        <v>14626</v>
      </c>
      <c r="K5125" t="s">
        <v>31</v>
      </c>
      <c r="L5125" t="s">
        <v>1154</v>
      </c>
      <c r="M5125" t="s">
        <v>1512</v>
      </c>
      <c r="N5125" t="s">
        <v>43</v>
      </c>
      <c r="O5125" t="s">
        <v>53</v>
      </c>
      <c r="P5125" t="s">
        <v>133</v>
      </c>
      <c r="Q5125" t="s">
        <v>106</v>
      </c>
      <c r="R5125" t="s">
        <v>3508</v>
      </c>
      <c r="S5125" t="str">
        <f t="shared" si="76"/>
        <v>CRUZ MAMANI, FLAVIO</v>
      </c>
      <c r="T5125" t="s">
        <v>316</v>
      </c>
      <c r="U5125" t="s">
        <v>37</v>
      </c>
      <c r="V5125" t="s">
        <v>17168</v>
      </c>
      <c r="W5125" t="s">
        <v>20817</v>
      </c>
      <c r="X5125" s="126">
        <v>24949</v>
      </c>
      <c r="Y5125" t="s">
        <v>14627</v>
      </c>
      <c r="Z5125" s="126">
        <v>44400</v>
      </c>
      <c r="AA5125" s="126">
        <v>46200</v>
      </c>
      <c r="AB5125" t="s">
        <v>38</v>
      </c>
      <c r="AC5125" t="s">
        <v>39</v>
      </c>
      <c r="AD5125" t="s">
        <v>40</v>
      </c>
    </row>
    <row r="5126" spans="1:30" x14ac:dyDescent="0.25">
      <c r="A5126" t="s">
        <v>14626</v>
      </c>
      <c r="B5126" t="s">
        <v>27</v>
      </c>
      <c r="C5126" t="s">
        <v>28</v>
      </c>
      <c r="D5126" t="s">
        <v>29</v>
      </c>
      <c r="E5126" t="s">
        <v>30</v>
      </c>
      <c r="F5126" t="s">
        <v>14618</v>
      </c>
      <c r="G5126" t="s">
        <v>14619</v>
      </c>
      <c r="H5126" t="s">
        <v>14612</v>
      </c>
      <c r="I5126" t="s">
        <v>27</v>
      </c>
      <c r="J5126" t="s">
        <v>14626</v>
      </c>
      <c r="K5126" t="s">
        <v>31</v>
      </c>
      <c r="L5126" t="s">
        <v>1154</v>
      </c>
      <c r="M5126" t="s">
        <v>1512</v>
      </c>
      <c r="N5126" t="s">
        <v>699</v>
      </c>
      <c r="O5126" t="s">
        <v>20818</v>
      </c>
      <c r="P5126" t="s">
        <v>301</v>
      </c>
      <c r="Q5126" t="s">
        <v>330</v>
      </c>
      <c r="R5126" t="s">
        <v>448</v>
      </c>
      <c r="S5126" t="str">
        <f t="shared" si="76"/>
        <v>TAPIA COAQUIRA, JOSE</v>
      </c>
      <c r="T5126" t="s">
        <v>6470</v>
      </c>
      <c r="U5126" t="s">
        <v>37</v>
      </c>
      <c r="V5126" t="s">
        <v>49</v>
      </c>
      <c r="W5126" t="s">
        <v>20842</v>
      </c>
      <c r="X5126" s="126">
        <v>24834</v>
      </c>
      <c r="Y5126" t="s">
        <v>14691</v>
      </c>
      <c r="Z5126" s="126">
        <v>44414</v>
      </c>
      <c r="AA5126" s="126">
        <v>44561</v>
      </c>
      <c r="AB5126" t="s">
        <v>302</v>
      </c>
      <c r="AC5126" t="s">
        <v>39</v>
      </c>
      <c r="AD5126" t="s">
        <v>40</v>
      </c>
    </row>
    <row r="5127" spans="1:30" x14ac:dyDescent="0.25">
      <c r="A5127" t="s">
        <v>14628</v>
      </c>
      <c r="B5127" t="s">
        <v>27</v>
      </c>
      <c r="C5127" t="s">
        <v>28</v>
      </c>
      <c r="D5127" t="s">
        <v>29</v>
      </c>
      <c r="E5127" t="s">
        <v>30</v>
      </c>
      <c r="F5127" t="s">
        <v>14618</v>
      </c>
      <c r="G5127" t="s">
        <v>14619</v>
      </c>
      <c r="H5127" t="s">
        <v>14612</v>
      </c>
      <c r="I5127" t="s">
        <v>27</v>
      </c>
      <c r="J5127" t="s">
        <v>14628</v>
      </c>
      <c r="K5127" t="s">
        <v>31</v>
      </c>
      <c r="L5127" t="s">
        <v>1154</v>
      </c>
      <c r="M5127" t="s">
        <v>1568</v>
      </c>
      <c r="N5127" t="s">
        <v>43</v>
      </c>
      <c r="O5127" t="s">
        <v>53</v>
      </c>
      <c r="P5127" t="s">
        <v>14577</v>
      </c>
      <c r="Q5127" t="s">
        <v>422</v>
      </c>
      <c r="R5127" t="s">
        <v>14629</v>
      </c>
      <c r="S5127" t="str">
        <f t="shared" si="76"/>
        <v>COA RIVAS, IMELDA TERESA</v>
      </c>
      <c r="T5127" t="s">
        <v>47</v>
      </c>
      <c r="U5127" t="s">
        <v>37</v>
      </c>
      <c r="V5127" t="s">
        <v>49</v>
      </c>
      <c r="W5127" t="s">
        <v>20819</v>
      </c>
      <c r="X5127" s="126">
        <v>22192</v>
      </c>
      <c r="Y5127" t="s">
        <v>14630</v>
      </c>
      <c r="AB5127" t="s">
        <v>38</v>
      </c>
      <c r="AC5127" t="s">
        <v>39</v>
      </c>
      <c r="AD5127" t="s">
        <v>40</v>
      </c>
    </row>
    <row r="5128" spans="1:30" x14ac:dyDescent="0.25">
      <c r="A5128" t="s">
        <v>14631</v>
      </c>
      <c r="B5128" t="s">
        <v>27</v>
      </c>
      <c r="C5128" t="s">
        <v>28</v>
      </c>
      <c r="D5128" t="s">
        <v>29</v>
      </c>
      <c r="E5128" t="s">
        <v>30</v>
      </c>
      <c r="F5128" t="s">
        <v>14618</v>
      </c>
      <c r="G5128" t="s">
        <v>14619</v>
      </c>
      <c r="H5128" t="s">
        <v>14612</v>
      </c>
      <c r="I5128" t="s">
        <v>27</v>
      </c>
      <c r="J5128" t="s">
        <v>14631</v>
      </c>
      <c r="K5128" t="s">
        <v>31</v>
      </c>
      <c r="L5128" t="s">
        <v>31</v>
      </c>
      <c r="M5128" t="s">
        <v>42</v>
      </c>
      <c r="N5128" t="s">
        <v>43</v>
      </c>
      <c r="O5128" t="s">
        <v>14632</v>
      </c>
      <c r="P5128" t="s">
        <v>156</v>
      </c>
      <c r="Q5128" t="s">
        <v>126</v>
      </c>
      <c r="R5128" t="s">
        <v>209</v>
      </c>
      <c r="S5128" t="str">
        <f t="shared" si="76"/>
        <v>PEREZ FLORES, LIDIA</v>
      </c>
      <c r="T5128" t="s">
        <v>52</v>
      </c>
      <c r="U5128" t="s">
        <v>48</v>
      </c>
      <c r="V5128" t="s">
        <v>49</v>
      </c>
      <c r="W5128" t="s">
        <v>20820</v>
      </c>
      <c r="X5128" s="126">
        <v>27268</v>
      </c>
      <c r="Y5128" t="s">
        <v>14633</v>
      </c>
      <c r="AB5128" t="s">
        <v>38</v>
      </c>
      <c r="AC5128" t="s">
        <v>39</v>
      </c>
      <c r="AD5128" t="s">
        <v>40</v>
      </c>
    </row>
    <row r="5129" spans="1:30" x14ac:dyDescent="0.25">
      <c r="A5129" t="s">
        <v>14634</v>
      </c>
      <c r="B5129" t="s">
        <v>27</v>
      </c>
      <c r="C5129" t="s">
        <v>28</v>
      </c>
      <c r="D5129" t="s">
        <v>29</v>
      </c>
      <c r="E5129" t="s">
        <v>30</v>
      </c>
      <c r="F5129" t="s">
        <v>14618</v>
      </c>
      <c r="G5129" t="s">
        <v>14619</v>
      </c>
      <c r="H5129" t="s">
        <v>14612</v>
      </c>
      <c r="I5129" t="s">
        <v>27</v>
      </c>
      <c r="J5129" t="s">
        <v>14634</v>
      </c>
      <c r="K5129" t="s">
        <v>31</v>
      </c>
      <c r="L5129" t="s">
        <v>31</v>
      </c>
      <c r="M5129" t="s">
        <v>42</v>
      </c>
      <c r="N5129" t="s">
        <v>43</v>
      </c>
      <c r="O5129" t="s">
        <v>53</v>
      </c>
      <c r="P5129" t="s">
        <v>317</v>
      </c>
      <c r="Q5129" t="s">
        <v>401</v>
      </c>
      <c r="R5129" t="s">
        <v>14635</v>
      </c>
      <c r="S5129" t="str">
        <f t="shared" si="76"/>
        <v>CALISAYA ALANOCA, YOVANA SOFIA</v>
      </c>
      <c r="T5129" t="s">
        <v>52</v>
      </c>
      <c r="U5129" t="s">
        <v>48</v>
      </c>
      <c r="V5129" t="s">
        <v>49</v>
      </c>
      <c r="W5129" t="s">
        <v>20821</v>
      </c>
      <c r="X5129" s="126">
        <v>27525</v>
      </c>
      <c r="Y5129" t="s">
        <v>14636</v>
      </c>
      <c r="AB5129" t="s">
        <v>38</v>
      </c>
      <c r="AC5129" t="s">
        <v>39</v>
      </c>
      <c r="AD5129" t="s">
        <v>40</v>
      </c>
    </row>
    <row r="5130" spans="1:30" x14ac:dyDescent="0.25">
      <c r="A5130" t="s">
        <v>14637</v>
      </c>
      <c r="B5130" t="s">
        <v>27</v>
      </c>
      <c r="C5130" t="s">
        <v>28</v>
      </c>
      <c r="D5130" t="s">
        <v>29</v>
      </c>
      <c r="E5130" t="s">
        <v>30</v>
      </c>
      <c r="F5130" t="s">
        <v>14618</v>
      </c>
      <c r="G5130" t="s">
        <v>14619</v>
      </c>
      <c r="H5130" t="s">
        <v>14612</v>
      </c>
      <c r="I5130" t="s">
        <v>27</v>
      </c>
      <c r="J5130" t="s">
        <v>14637</v>
      </c>
      <c r="K5130" t="s">
        <v>31</v>
      </c>
      <c r="L5130" t="s">
        <v>31</v>
      </c>
      <c r="M5130" t="s">
        <v>42</v>
      </c>
      <c r="N5130" t="s">
        <v>43</v>
      </c>
      <c r="O5130" t="s">
        <v>1087</v>
      </c>
      <c r="P5130" t="s">
        <v>589</v>
      </c>
      <c r="Q5130" t="s">
        <v>132</v>
      </c>
      <c r="R5130" t="s">
        <v>14638</v>
      </c>
      <c r="S5130" t="str">
        <f t="shared" si="76"/>
        <v>CHAHUARES VELASQUEZ, PERCY MARIO</v>
      </c>
      <c r="T5130" t="s">
        <v>36</v>
      </c>
      <c r="U5130" t="s">
        <v>48</v>
      </c>
      <c r="V5130" t="s">
        <v>49</v>
      </c>
      <c r="W5130" t="s">
        <v>20822</v>
      </c>
      <c r="X5130" s="126">
        <v>23588</v>
      </c>
      <c r="Y5130" t="s">
        <v>14639</v>
      </c>
      <c r="AB5130" t="s">
        <v>38</v>
      </c>
      <c r="AC5130" t="s">
        <v>39</v>
      </c>
      <c r="AD5130" t="s">
        <v>40</v>
      </c>
    </row>
    <row r="5131" spans="1:30" x14ac:dyDescent="0.25">
      <c r="A5131" t="s">
        <v>14640</v>
      </c>
      <c r="B5131" t="s">
        <v>27</v>
      </c>
      <c r="C5131" t="s">
        <v>28</v>
      </c>
      <c r="D5131" t="s">
        <v>29</v>
      </c>
      <c r="E5131" t="s">
        <v>30</v>
      </c>
      <c r="F5131" t="s">
        <v>14618</v>
      </c>
      <c r="G5131" t="s">
        <v>14619</v>
      </c>
      <c r="H5131" t="s">
        <v>14612</v>
      </c>
      <c r="I5131" t="s">
        <v>27</v>
      </c>
      <c r="J5131" t="s">
        <v>14640</v>
      </c>
      <c r="K5131" t="s">
        <v>31</v>
      </c>
      <c r="L5131" t="s">
        <v>31</v>
      </c>
      <c r="M5131" t="s">
        <v>42</v>
      </c>
      <c r="N5131" t="s">
        <v>43</v>
      </c>
      <c r="O5131" t="s">
        <v>53</v>
      </c>
      <c r="P5131" t="s">
        <v>788</v>
      </c>
      <c r="Q5131" t="s">
        <v>122</v>
      </c>
      <c r="R5131" t="s">
        <v>14641</v>
      </c>
      <c r="S5131" t="str">
        <f t="shared" si="76"/>
        <v>CHALCO TORRES, LIVIA BIGLI</v>
      </c>
      <c r="T5131" t="s">
        <v>52</v>
      </c>
      <c r="U5131" t="s">
        <v>48</v>
      </c>
      <c r="V5131" t="s">
        <v>49</v>
      </c>
      <c r="W5131" t="s">
        <v>20823</v>
      </c>
      <c r="X5131" s="126">
        <v>27169</v>
      </c>
      <c r="Y5131" t="s">
        <v>14642</v>
      </c>
      <c r="AB5131" t="s">
        <v>38</v>
      </c>
      <c r="AC5131" t="s">
        <v>39</v>
      </c>
      <c r="AD5131" t="s">
        <v>40</v>
      </c>
    </row>
    <row r="5132" spans="1:30" x14ac:dyDescent="0.25">
      <c r="A5132" t="s">
        <v>14643</v>
      </c>
      <c r="B5132" t="s">
        <v>27</v>
      </c>
      <c r="C5132" t="s">
        <v>28</v>
      </c>
      <c r="D5132" t="s">
        <v>29</v>
      </c>
      <c r="E5132" t="s">
        <v>30</v>
      </c>
      <c r="F5132" t="s">
        <v>14618</v>
      </c>
      <c r="G5132" t="s">
        <v>14619</v>
      </c>
      <c r="H5132" t="s">
        <v>14612</v>
      </c>
      <c r="I5132" t="s">
        <v>27</v>
      </c>
      <c r="J5132" t="s">
        <v>14643</v>
      </c>
      <c r="K5132" t="s">
        <v>31</v>
      </c>
      <c r="L5132" t="s">
        <v>31</v>
      </c>
      <c r="M5132" t="s">
        <v>42</v>
      </c>
      <c r="N5132" t="s">
        <v>43</v>
      </c>
      <c r="O5132" t="s">
        <v>53</v>
      </c>
      <c r="P5132" t="s">
        <v>148</v>
      </c>
      <c r="Q5132" t="s">
        <v>76</v>
      </c>
      <c r="R5132" t="s">
        <v>14644</v>
      </c>
      <c r="S5132" t="str">
        <f t="shared" si="76"/>
        <v>CHAYÑA CONDORI, MARLENY FLORENCIA</v>
      </c>
      <c r="T5132" t="s">
        <v>52</v>
      </c>
      <c r="U5132" t="s">
        <v>48</v>
      </c>
      <c r="V5132" t="s">
        <v>49</v>
      </c>
      <c r="W5132" t="s">
        <v>20824</v>
      </c>
      <c r="X5132" s="126">
        <v>26232</v>
      </c>
      <c r="Y5132" t="s">
        <v>14645</v>
      </c>
      <c r="AB5132" t="s">
        <v>38</v>
      </c>
      <c r="AC5132" t="s">
        <v>39</v>
      </c>
      <c r="AD5132" t="s">
        <v>40</v>
      </c>
    </row>
    <row r="5133" spans="1:30" x14ac:dyDescent="0.25">
      <c r="A5133" t="s">
        <v>14646</v>
      </c>
      <c r="B5133" t="s">
        <v>27</v>
      </c>
      <c r="C5133" t="s">
        <v>28</v>
      </c>
      <c r="D5133" t="s">
        <v>29</v>
      </c>
      <c r="E5133" t="s">
        <v>30</v>
      </c>
      <c r="F5133" t="s">
        <v>14618</v>
      </c>
      <c r="G5133" t="s">
        <v>14619</v>
      </c>
      <c r="H5133" t="s">
        <v>14612</v>
      </c>
      <c r="I5133" t="s">
        <v>27</v>
      </c>
      <c r="J5133" t="s">
        <v>14646</v>
      </c>
      <c r="K5133" t="s">
        <v>31</v>
      </c>
      <c r="L5133" t="s">
        <v>31</v>
      </c>
      <c r="M5133" t="s">
        <v>42</v>
      </c>
      <c r="N5133" t="s">
        <v>43</v>
      </c>
      <c r="O5133" t="s">
        <v>53</v>
      </c>
      <c r="P5133" t="s">
        <v>211</v>
      </c>
      <c r="Q5133" t="s">
        <v>135</v>
      </c>
      <c r="R5133" t="s">
        <v>14647</v>
      </c>
      <c r="S5133" t="str">
        <f t="shared" si="76"/>
        <v>CUNO COILA, SILVERIA</v>
      </c>
      <c r="T5133" t="s">
        <v>59</v>
      </c>
      <c r="U5133" t="s">
        <v>48</v>
      </c>
      <c r="V5133" t="s">
        <v>49</v>
      </c>
      <c r="W5133" t="s">
        <v>20825</v>
      </c>
      <c r="X5133" s="126">
        <v>23547</v>
      </c>
      <c r="Y5133" t="s">
        <v>14648</v>
      </c>
      <c r="AB5133" t="s">
        <v>38</v>
      </c>
      <c r="AC5133" t="s">
        <v>39</v>
      </c>
      <c r="AD5133" t="s">
        <v>40</v>
      </c>
    </row>
    <row r="5134" spans="1:30" x14ac:dyDescent="0.25">
      <c r="A5134" t="s">
        <v>14649</v>
      </c>
      <c r="B5134" t="s">
        <v>27</v>
      </c>
      <c r="C5134" t="s">
        <v>28</v>
      </c>
      <c r="D5134" t="s">
        <v>29</v>
      </c>
      <c r="E5134" t="s">
        <v>30</v>
      </c>
      <c r="F5134" t="s">
        <v>14618</v>
      </c>
      <c r="G5134" t="s">
        <v>14619</v>
      </c>
      <c r="H5134" t="s">
        <v>14612</v>
      </c>
      <c r="I5134" t="s">
        <v>27</v>
      </c>
      <c r="J5134" t="s">
        <v>14649</v>
      </c>
      <c r="K5134" t="s">
        <v>31</v>
      </c>
      <c r="L5134" t="s">
        <v>31</v>
      </c>
      <c r="M5134" t="s">
        <v>42</v>
      </c>
      <c r="N5134" t="s">
        <v>61</v>
      </c>
      <c r="O5134" t="s">
        <v>14650</v>
      </c>
      <c r="P5134" t="s">
        <v>1001</v>
      </c>
      <c r="Q5134" t="s">
        <v>75</v>
      </c>
      <c r="R5134" t="s">
        <v>23598</v>
      </c>
      <c r="S5134" s="189" t="s">
        <v>235</v>
      </c>
      <c r="T5134" t="s">
        <v>64</v>
      </c>
      <c r="U5134" t="s">
        <v>48</v>
      </c>
      <c r="V5134" t="s">
        <v>49</v>
      </c>
      <c r="W5134" t="s">
        <v>24663</v>
      </c>
      <c r="X5134" s="126">
        <v>32115</v>
      </c>
      <c r="Y5134" t="s">
        <v>24664</v>
      </c>
      <c r="Z5134" s="126">
        <v>44260</v>
      </c>
      <c r="AA5134" s="126">
        <v>44561</v>
      </c>
      <c r="AB5134" t="s">
        <v>38</v>
      </c>
      <c r="AC5134" t="s">
        <v>6628</v>
      </c>
      <c r="AD5134" t="s">
        <v>40</v>
      </c>
    </row>
    <row r="5135" spans="1:30" x14ac:dyDescent="0.25">
      <c r="A5135" t="s">
        <v>14651</v>
      </c>
      <c r="B5135" t="s">
        <v>27</v>
      </c>
      <c r="C5135" t="s">
        <v>28</v>
      </c>
      <c r="D5135" t="s">
        <v>29</v>
      </c>
      <c r="E5135" t="s">
        <v>30</v>
      </c>
      <c r="F5135" t="s">
        <v>14618</v>
      </c>
      <c r="G5135" t="s">
        <v>14619</v>
      </c>
      <c r="H5135" t="s">
        <v>14612</v>
      </c>
      <c r="I5135" t="s">
        <v>27</v>
      </c>
      <c r="J5135" t="s">
        <v>14651</v>
      </c>
      <c r="K5135" t="s">
        <v>31</v>
      </c>
      <c r="L5135" t="s">
        <v>31</v>
      </c>
      <c r="M5135" t="s">
        <v>42</v>
      </c>
      <c r="N5135" t="s">
        <v>43</v>
      </c>
      <c r="O5135" t="s">
        <v>53</v>
      </c>
      <c r="P5135" t="s">
        <v>126</v>
      </c>
      <c r="Q5135" t="s">
        <v>324</v>
      </c>
      <c r="R5135" t="s">
        <v>14652</v>
      </c>
      <c r="S5135" t="str">
        <f t="shared" si="76"/>
        <v>FLORES MERMA, HONORIO ANTONIO</v>
      </c>
      <c r="T5135" t="s">
        <v>47</v>
      </c>
      <c r="U5135" t="s">
        <v>48</v>
      </c>
      <c r="V5135" t="s">
        <v>49</v>
      </c>
      <c r="W5135" t="s">
        <v>20826</v>
      </c>
      <c r="X5135" s="126">
        <v>21201</v>
      </c>
      <c r="Y5135" t="s">
        <v>14653</v>
      </c>
      <c r="AB5135" t="s">
        <v>38</v>
      </c>
      <c r="AC5135" t="s">
        <v>39</v>
      </c>
      <c r="AD5135" t="s">
        <v>40</v>
      </c>
    </row>
    <row r="5136" spans="1:30" x14ac:dyDescent="0.25">
      <c r="A5136" t="s">
        <v>14654</v>
      </c>
      <c r="B5136" t="s">
        <v>27</v>
      </c>
      <c r="C5136" t="s">
        <v>28</v>
      </c>
      <c r="D5136" t="s">
        <v>29</v>
      </c>
      <c r="E5136" t="s">
        <v>30</v>
      </c>
      <c r="F5136" t="s">
        <v>14618</v>
      </c>
      <c r="G5136" t="s">
        <v>14619</v>
      </c>
      <c r="H5136" t="s">
        <v>14612</v>
      </c>
      <c r="I5136" t="s">
        <v>27</v>
      </c>
      <c r="J5136" t="s">
        <v>14654</v>
      </c>
      <c r="K5136" t="s">
        <v>31</v>
      </c>
      <c r="L5136" t="s">
        <v>31</v>
      </c>
      <c r="M5136" t="s">
        <v>42</v>
      </c>
      <c r="N5136" t="s">
        <v>43</v>
      </c>
      <c r="O5136" t="s">
        <v>53</v>
      </c>
      <c r="P5136" t="s">
        <v>974</v>
      </c>
      <c r="Q5136" t="s">
        <v>14655</v>
      </c>
      <c r="R5136" t="s">
        <v>583</v>
      </c>
      <c r="S5136" t="str">
        <f t="shared" si="76"/>
        <v>GUZMAN PAZ, OLGA</v>
      </c>
      <c r="T5136" t="s">
        <v>52</v>
      </c>
      <c r="U5136" t="s">
        <v>48</v>
      </c>
      <c r="V5136" t="s">
        <v>49</v>
      </c>
      <c r="W5136" t="s">
        <v>20827</v>
      </c>
      <c r="X5136" s="126">
        <v>26464</v>
      </c>
      <c r="Y5136" t="s">
        <v>14656</v>
      </c>
      <c r="AB5136" t="s">
        <v>38</v>
      </c>
      <c r="AC5136" t="s">
        <v>39</v>
      </c>
      <c r="AD5136" t="s">
        <v>40</v>
      </c>
    </row>
    <row r="5137" spans="1:30" x14ac:dyDescent="0.25">
      <c r="A5137" t="s">
        <v>14657</v>
      </c>
      <c r="B5137" t="s">
        <v>27</v>
      </c>
      <c r="C5137" t="s">
        <v>28</v>
      </c>
      <c r="D5137" t="s">
        <v>29</v>
      </c>
      <c r="E5137" t="s">
        <v>30</v>
      </c>
      <c r="F5137" t="s">
        <v>14618</v>
      </c>
      <c r="G5137" t="s">
        <v>14619</v>
      </c>
      <c r="H5137" t="s">
        <v>14612</v>
      </c>
      <c r="I5137" t="s">
        <v>27</v>
      </c>
      <c r="J5137" t="s">
        <v>14657</v>
      </c>
      <c r="K5137" t="s">
        <v>31</v>
      </c>
      <c r="L5137" t="s">
        <v>31</v>
      </c>
      <c r="M5137" t="s">
        <v>42</v>
      </c>
      <c r="N5137" t="s">
        <v>43</v>
      </c>
      <c r="O5137" t="s">
        <v>14658</v>
      </c>
      <c r="P5137" t="s">
        <v>126</v>
      </c>
      <c r="Q5137" t="s">
        <v>186</v>
      </c>
      <c r="R5137" t="s">
        <v>14808</v>
      </c>
      <c r="S5137" t="str">
        <f t="shared" si="76"/>
        <v>FLORES ORDOÑEZ, MARISOL BLANCA</v>
      </c>
      <c r="T5137" t="s">
        <v>36</v>
      </c>
      <c r="U5137" t="s">
        <v>48</v>
      </c>
      <c r="V5137" t="s">
        <v>49</v>
      </c>
      <c r="W5137" t="s">
        <v>20828</v>
      </c>
      <c r="X5137" s="126">
        <v>27779</v>
      </c>
      <c r="Y5137" t="s">
        <v>14809</v>
      </c>
      <c r="AB5137" t="s">
        <v>38</v>
      </c>
      <c r="AC5137" t="s">
        <v>39</v>
      </c>
      <c r="AD5137" t="s">
        <v>40</v>
      </c>
    </row>
    <row r="5138" spans="1:30" x14ac:dyDescent="0.25">
      <c r="A5138" t="s">
        <v>14659</v>
      </c>
      <c r="B5138" t="s">
        <v>27</v>
      </c>
      <c r="C5138" t="s">
        <v>28</v>
      </c>
      <c r="D5138" t="s">
        <v>29</v>
      </c>
      <c r="E5138" t="s">
        <v>30</v>
      </c>
      <c r="F5138" t="s">
        <v>14618</v>
      </c>
      <c r="G5138" t="s">
        <v>14619</v>
      </c>
      <c r="H5138" t="s">
        <v>14612</v>
      </c>
      <c r="I5138" t="s">
        <v>27</v>
      </c>
      <c r="J5138" t="s">
        <v>14659</v>
      </c>
      <c r="K5138" t="s">
        <v>31</v>
      </c>
      <c r="L5138" t="s">
        <v>31</v>
      </c>
      <c r="M5138" t="s">
        <v>42</v>
      </c>
      <c r="N5138" t="s">
        <v>43</v>
      </c>
      <c r="O5138" t="s">
        <v>1087</v>
      </c>
      <c r="P5138" t="s">
        <v>74</v>
      </c>
      <c r="Q5138" t="s">
        <v>921</v>
      </c>
      <c r="R5138" t="s">
        <v>2097</v>
      </c>
      <c r="S5138" t="str">
        <f t="shared" si="76"/>
        <v>HUANCA RODRIGO, RODOLFO</v>
      </c>
      <c r="T5138" t="s">
        <v>47</v>
      </c>
      <c r="U5138" t="s">
        <v>48</v>
      </c>
      <c r="V5138" t="s">
        <v>49</v>
      </c>
      <c r="W5138" t="s">
        <v>20829</v>
      </c>
      <c r="X5138" s="126">
        <v>25943</v>
      </c>
      <c r="Y5138" t="s">
        <v>14660</v>
      </c>
      <c r="AB5138" t="s">
        <v>38</v>
      </c>
      <c r="AC5138" t="s">
        <v>39</v>
      </c>
      <c r="AD5138" t="s">
        <v>40</v>
      </c>
    </row>
    <row r="5139" spans="1:30" x14ac:dyDescent="0.25">
      <c r="A5139" t="s">
        <v>14661</v>
      </c>
      <c r="B5139" t="s">
        <v>27</v>
      </c>
      <c r="C5139" t="s">
        <v>28</v>
      </c>
      <c r="D5139" t="s">
        <v>29</v>
      </c>
      <c r="E5139" t="s">
        <v>30</v>
      </c>
      <c r="F5139" t="s">
        <v>14618</v>
      </c>
      <c r="G5139" t="s">
        <v>14619</v>
      </c>
      <c r="H5139" t="s">
        <v>14612</v>
      </c>
      <c r="I5139" t="s">
        <v>27</v>
      </c>
      <c r="J5139" t="s">
        <v>14661</v>
      </c>
      <c r="K5139" t="s">
        <v>31</v>
      </c>
      <c r="L5139" t="s">
        <v>31</v>
      </c>
      <c r="M5139" t="s">
        <v>42</v>
      </c>
      <c r="N5139" t="s">
        <v>43</v>
      </c>
      <c r="O5139" t="s">
        <v>53</v>
      </c>
      <c r="P5139" t="s">
        <v>8772</v>
      </c>
      <c r="Q5139" t="s">
        <v>14662</v>
      </c>
      <c r="R5139" t="s">
        <v>973</v>
      </c>
      <c r="S5139" t="str">
        <f t="shared" si="76"/>
        <v>HUAYHUA CALAPUJA, RENE</v>
      </c>
      <c r="T5139" t="s">
        <v>36</v>
      </c>
      <c r="U5139" t="s">
        <v>48</v>
      </c>
      <c r="V5139" t="s">
        <v>49</v>
      </c>
      <c r="W5139" t="s">
        <v>20830</v>
      </c>
      <c r="X5139" s="126">
        <v>24934</v>
      </c>
      <c r="Y5139" t="s">
        <v>14663</v>
      </c>
      <c r="AB5139" t="s">
        <v>38</v>
      </c>
      <c r="AC5139" t="s">
        <v>39</v>
      </c>
      <c r="AD5139" t="s">
        <v>40</v>
      </c>
    </row>
    <row r="5140" spans="1:30" x14ac:dyDescent="0.25">
      <c r="A5140" t="s">
        <v>14664</v>
      </c>
      <c r="B5140" t="s">
        <v>27</v>
      </c>
      <c r="C5140" t="s">
        <v>28</v>
      </c>
      <c r="D5140" t="s">
        <v>29</v>
      </c>
      <c r="E5140" t="s">
        <v>30</v>
      </c>
      <c r="F5140" t="s">
        <v>14618</v>
      </c>
      <c r="G5140" t="s">
        <v>14619</v>
      </c>
      <c r="H5140" t="s">
        <v>14612</v>
      </c>
      <c r="I5140" t="s">
        <v>27</v>
      </c>
      <c r="J5140" t="s">
        <v>14664</v>
      </c>
      <c r="K5140" t="s">
        <v>31</v>
      </c>
      <c r="L5140" t="s">
        <v>31</v>
      </c>
      <c r="M5140" t="s">
        <v>42</v>
      </c>
      <c r="N5140" t="s">
        <v>43</v>
      </c>
      <c r="O5140" t="s">
        <v>14665</v>
      </c>
      <c r="P5140" t="s">
        <v>75</v>
      </c>
      <c r="Q5140" t="s">
        <v>277</v>
      </c>
      <c r="R5140" t="s">
        <v>916</v>
      </c>
      <c r="S5140" t="str">
        <f t="shared" si="76"/>
        <v>QUISPE GORDILLO, MAXIMO</v>
      </c>
      <c r="T5140" t="s">
        <v>52</v>
      </c>
      <c r="U5140" t="s">
        <v>48</v>
      </c>
      <c r="V5140" t="s">
        <v>49</v>
      </c>
      <c r="W5140" t="s">
        <v>20831</v>
      </c>
      <c r="X5140" s="126">
        <v>24794</v>
      </c>
      <c r="Y5140" t="s">
        <v>14666</v>
      </c>
      <c r="AB5140" t="s">
        <v>38</v>
      </c>
      <c r="AC5140" t="s">
        <v>39</v>
      </c>
      <c r="AD5140" t="s">
        <v>40</v>
      </c>
    </row>
    <row r="5141" spans="1:30" x14ac:dyDescent="0.25">
      <c r="B5141" t="s">
        <v>27</v>
      </c>
      <c r="C5141" t="s">
        <v>28</v>
      </c>
      <c r="D5141" t="s">
        <v>29</v>
      </c>
      <c r="E5141" t="s">
        <v>30</v>
      </c>
      <c r="F5141" t="s">
        <v>14618</v>
      </c>
      <c r="G5141" t="s">
        <v>14619</v>
      </c>
      <c r="H5141" t="s">
        <v>14612</v>
      </c>
      <c r="I5141" t="s">
        <v>27</v>
      </c>
      <c r="J5141" t="s">
        <v>14667</v>
      </c>
      <c r="K5141" t="s">
        <v>31</v>
      </c>
      <c r="L5141" t="s">
        <v>31</v>
      </c>
      <c r="M5141" t="s">
        <v>42</v>
      </c>
      <c r="N5141" t="s">
        <v>61</v>
      </c>
      <c r="O5141" t="s">
        <v>20832</v>
      </c>
      <c r="P5141" t="s">
        <v>97</v>
      </c>
      <c r="Q5141" t="s">
        <v>179</v>
      </c>
      <c r="R5141" t="s">
        <v>24665</v>
      </c>
      <c r="S5141" s="189" t="s">
        <v>235</v>
      </c>
      <c r="T5141" t="s">
        <v>64</v>
      </c>
      <c r="U5141" t="s">
        <v>48</v>
      </c>
      <c r="V5141" t="s">
        <v>49</v>
      </c>
      <c r="W5141" t="s">
        <v>24666</v>
      </c>
      <c r="X5141" s="126">
        <v>26204</v>
      </c>
      <c r="Y5141" t="s">
        <v>24667</v>
      </c>
      <c r="Z5141" s="126">
        <v>44256</v>
      </c>
      <c r="AA5141" s="126">
        <v>44561</v>
      </c>
      <c r="AB5141" t="s">
        <v>302</v>
      </c>
      <c r="AC5141" t="s">
        <v>6628</v>
      </c>
      <c r="AD5141" t="s">
        <v>40</v>
      </c>
    </row>
    <row r="5142" spans="1:30" x14ac:dyDescent="0.25">
      <c r="A5142" t="s">
        <v>14667</v>
      </c>
      <c r="B5142" t="s">
        <v>27</v>
      </c>
      <c r="C5142" t="s">
        <v>28</v>
      </c>
      <c r="D5142" t="s">
        <v>29</v>
      </c>
      <c r="E5142" t="s">
        <v>30</v>
      </c>
      <c r="F5142" t="s">
        <v>14618</v>
      </c>
      <c r="G5142" t="s">
        <v>14619</v>
      </c>
      <c r="H5142" t="s">
        <v>14612</v>
      </c>
      <c r="I5142" t="s">
        <v>27</v>
      </c>
      <c r="J5142" t="s">
        <v>14667</v>
      </c>
      <c r="K5142" t="s">
        <v>31</v>
      </c>
      <c r="L5142" t="s">
        <v>31</v>
      </c>
      <c r="M5142" t="s">
        <v>42</v>
      </c>
      <c r="N5142" t="s">
        <v>43</v>
      </c>
      <c r="O5142" t="s">
        <v>53</v>
      </c>
      <c r="P5142" t="s">
        <v>670</v>
      </c>
      <c r="Q5142" t="s">
        <v>12143</v>
      </c>
      <c r="R5142" t="s">
        <v>472</v>
      </c>
      <c r="S5142" t="str">
        <f t="shared" si="76"/>
        <v>LIPA PORTILLO, CAROLINA</v>
      </c>
      <c r="T5142" t="s">
        <v>59</v>
      </c>
      <c r="U5142" t="s">
        <v>48</v>
      </c>
      <c r="V5142" t="s">
        <v>813</v>
      </c>
      <c r="W5142" t="s">
        <v>20833</v>
      </c>
      <c r="X5142" s="126">
        <v>22754</v>
      </c>
      <c r="Y5142" t="s">
        <v>14625</v>
      </c>
      <c r="Z5142" s="126">
        <v>44256</v>
      </c>
      <c r="AA5142" s="126">
        <v>44561</v>
      </c>
      <c r="AB5142" t="s">
        <v>38</v>
      </c>
      <c r="AC5142" t="s">
        <v>39</v>
      </c>
      <c r="AD5142" t="s">
        <v>40</v>
      </c>
    </row>
    <row r="5143" spans="1:30" x14ac:dyDescent="0.25">
      <c r="B5143" t="s">
        <v>27</v>
      </c>
      <c r="C5143" t="s">
        <v>28</v>
      </c>
      <c r="D5143" t="s">
        <v>29</v>
      </c>
      <c r="E5143" t="s">
        <v>30</v>
      </c>
      <c r="F5143" t="s">
        <v>14618</v>
      </c>
      <c r="G5143" t="s">
        <v>14619</v>
      </c>
      <c r="H5143" t="s">
        <v>14612</v>
      </c>
      <c r="I5143" t="s">
        <v>27</v>
      </c>
      <c r="J5143" t="s">
        <v>14668</v>
      </c>
      <c r="K5143" t="s">
        <v>31</v>
      </c>
      <c r="L5143" t="s">
        <v>31</v>
      </c>
      <c r="M5143" t="s">
        <v>42</v>
      </c>
      <c r="N5143" t="s">
        <v>61</v>
      </c>
      <c r="O5143" t="s">
        <v>20834</v>
      </c>
      <c r="P5143" t="s">
        <v>193</v>
      </c>
      <c r="Q5143" t="s">
        <v>106</v>
      </c>
      <c r="R5143" t="s">
        <v>11542</v>
      </c>
      <c r="S5143" s="189" t="s">
        <v>235</v>
      </c>
      <c r="T5143" t="s">
        <v>64</v>
      </c>
      <c r="U5143" t="s">
        <v>48</v>
      </c>
      <c r="V5143" t="s">
        <v>49</v>
      </c>
      <c r="W5143" t="s">
        <v>24668</v>
      </c>
      <c r="X5143" s="126">
        <v>32406</v>
      </c>
      <c r="Y5143" t="s">
        <v>24669</v>
      </c>
      <c r="Z5143" s="126">
        <v>44274</v>
      </c>
      <c r="AA5143" s="126">
        <v>44561</v>
      </c>
      <c r="AB5143" t="s">
        <v>302</v>
      </c>
      <c r="AC5143" t="s">
        <v>6628</v>
      </c>
      <c r="AD5143" t="s">
        <v>40</v>
      </c>
    </row>
    <row r="5144" spans="1:30" x14ac:dyDescent="0.25">
      <c r="A5144" t="s">
        <v>14668</v>
      </c>
      <c r="B5144" t="s">
        <v>27</v>
      </c>
      <c r="C5144" t="s">
        <v>28</v>
      </c>
      <c r="D5144" t="s">
        <v>29</v>
      </c>
      <c r="E5144" t="s">
        <v>30</v>
      </c>
      <c r="F5144" t="s">
        <v>14618</v>
      </c>
      <c r="G5144" t="s">
        <v>14619</v>
      </c>
      <c r="H5144" t="s">
        <v>14612</v>
      </c>
      <c r="I5144" t="s">
        <v>27</v>
      </c>
      <c r="J5144" t="s">
        <v>14668</v>
      </c>
      <c r="K5144" t="s">
        <v>31</v>
      </c>
      <c r="L5144" t="s">
        <v>31</v>
      </c>
      <c r="M5144" t="s">
        <v>42</v>
      </c>
      <c r="N5144" t="s">
        <v>43</v>
      </c>
      <c r="O5144" t="s">
        <v>53</v>
      </c>
      <c r="P5144" t="s">
        <v>1712</v>
      </c>
      <c r="Q5144" t="s">
        <v>172</v>
      </c>
      <c r="R5144" t="s">
        <v>14669</v>
      </c>
      <c r="S5144" t="str">
        <f t="shared" si="76"/>
        <v>MENDEZ VELAZCO, YOLANDA NAQUI</v>
      </c>
      <c r="T5144" t="s">
        <v>59</v>
      </c>
      <c r="U5144" t="s">
        <v>48</v>
      </c>
      <c r="V5144" t="s">
        <v>813</v>
      </c>
      <c r="W5144" t="s">
        <v>20835</v>
      </c>
      <c r="X5144" s="126">
        <v>24376</v>
      </c>
      <c r="Y5144" t="s">
        <v>14670</v>
      </c>
      <c r="Z5144" s="126">
        <v>44197</v>
      </c>
      <c r="AA5144" s="126">
        <v>44561</v>
      </c>
      <c r="AB5144" t="s">
        <v>38</v>
      </c>
      <c r="AC5144" t="s">
        <v>39</v>
      </c>
      <c r="AD5144" t="s">
        <v>40</v>
      </c>
    </row>
    <row r="5145" spans="1:30" x14ac:dyDescent="0.25">
      <c r="A5145" t="s">
        <v>14671</v>
      </c>
      <c r="B5145" t="s">
        <v>27</v>
      </c>
      <c r="C5145" t="s">
        <v>28</v>
      </c>
      <c r="D5145" t="s">
        <v>29</v>
      </c>
      <c r="E5145" t="s">
        <v>30</v>
      </c>
      <c r="F5145" t="s">
        <v>14618</v>
      </c>
      <c r="G5145" t="s">
        <v>14619</v>
      </c>
      <c r="H5145" t="s">
        <v>14612</v>
      </c>
      <c r="I5145" t="s">
        <v>27</v>
      </c>
      <c r="J5145" t="s">
        <v>14671</v>
      </c>
      <c r="K5145" t="s">
        <v>31</v>
      </c>
      <c r="L5145" t="s">
        <v>31</v>
      </c>
      <c r="M5145" t="s">
        <v>42</v>
      </c>
      <c r="N5145" t="s">
        <v>61</v>
      </c>
      <c r="O5145" t="s">
        <v>14672</v>
      </c>
      <c r="P5145" t="s">
        <v>9838</v>
      </c>
      <c r="Q5145" t="s">
        <v>422</v>
      </c>
      <c r="R5145" t="s">
        <v>24670</v>
      </c>
      <c r="S5145" s="189" t="s">
        <v>235</v>
      </c>
      <c r="T5145" t="s">
        <v>64</v>
      </c>
      <c r="U5145" t="s">
        <v>48</v>
      </c>
      <c r="V5145" t="s">
        <v>49</v>
      </c>
      <c r="W5145" t="s">
        <v>24671</v>
      </c>
      <c r="X5145" s="126">
        <v>27787</v>
      </c>
      <c r="Y5145" t="s">
        <v>24672</v>
      </c>
      <c r="Z5145" s="126">
        <v>44260</v>
      </c>
      <c r="AA5145" s="126">
        <v>44561</v>
      </c>
      <c r="AB5145" t="s">
        <v>38</v>
      </c>
      <c r="AC5145" t="s">
        <v>6628</v>
      </c>
      <c r="AD5145" t="s">
        <v>40</v>
      </c>
    </row>
    <row r="5146" spans="1:30" x14ac:dyDescent="0.25">
      <c r="A5146" t="s">
        <v>14673</v>
      </c>
      <c r="B5146" t="s">
        <v>27</v>
      </c>
      <c r="C5146" t="s">
        <v>28</v>
      </c>
      <c r="D5146" t="s">
        <v>29</v>
      </c>
      <c r="E5146" t="s">
        <v>30</v>
      </c>
      <c r="F5146" t="s">
        <v>14618</v>
      </c>
      <c r="G5146" t="s">
        <v>14619</v>
      </c>
      <c r="H5146" t="s">
        <v>14612</v>
      </c>
      <c r="I5146" t="s">
        <v>27</v>
      </c>
      <c r="J5146" t="s">
        <v>14673</v>
      </c>
      <c r="K5146" t="s">
        <v>31</v>
      </c>
      <c r="L5146" t="s">
        <v>31</v>
      </c>
      <c r="M5146" t="s">
        <v>42</v>
      </c>
      <c r="N5146" t="s">
        <v>43</v>
      </c>
      <c r="O5146" t="s">
        <v>53</v>
      </c>
      <c r="P5146" t="s">
        <v>289</v>
      </c>
      <c r="Q5146" t="s">
        <v>301</v>
      </c>
      <c r="R5146" t="s">
        <v>417</v>
      </c>
      <c r="S5146" t="str">
        <f t="shared" si="76"/>
        <v>NINA TAPIA, VICTOR</v>
      </c>
      <c r="T5146" t="s">
        <v>59</v>
      </c>
      <c r="U5146" t="s">
        <v>48</v>
      </c>
      <c r="V5146" t="s">
        <v>49</v>
      </c>
      <c r="W5146" t="s">
        <v>20836</v>
      </c>
      <c r="X5146" s="126">
        <v>23145</v>
      </c>
      <c r="Y5146" t="s">
        <v>14674</v>
      </c>
      <c r="AB5146" t="s">
        <v>38</v>
      </c>
      <c r="AC5146" t="s">
        <v>39</v>
      </c>
      <c r="AD5146" t="s">
        <v>40</v>
      </c>
    </row>
    <row r="5147" spans="1:30" x14ac:dyDescent="0.25">
      <c r="A5147" t="s">
        <v>14675</v>
      </c>
      <c r="B5147" t="s">
        <v>27</v>
      </c>
      <c r="C5147" t="s">
        <v>28</v>
      </c>
      <c r="D5147" t="s">
        <v>29</v>
      </c>
      <c r="E5147" t="s">
        <v>30</v>
      </c>
      <c r="F5147" t="s">
        <v>14618</v>
      </c>
      <c r="G5147" t="s">
        <v>14619</v>
      </c>
      <c r="H5147" t="s">
        <v>14612</v>
      </c>
      <c r="I5147" t="s">
        <v>27</v>
      </c>
      <c r="J5147" t="s">
        <v>14675</v>
      </c>
      <c r="K5147" t="s">
        <v>31</v>
      </c>
      <c r="L5147" t="s">
        <v>31</v>
      </c>
      <c r="M5147" t="s">
        <v>42</v>
      </c>
      <c r="N5147" t="s">
        <v>61</v>
      </c>
      <c r="O5147" t="s">
        <v>14676</v>
      </c>
      <c r="P5147" t="s">
        <v>132</v>
      </c>
      <c r="Q5147" t="s">
        <v>247</v>
      </c>
      <c r="R5147" t="s">
        <v>24673</v>
      </c>
      <c r="S5147" s="189" t="s">
        <v>235</v>
      </c>
      <c r="T5147" t="s">
        <v>64</v>
      </c>
      <c r="U5147" t="s">
        <v>48</v>
      </c>
      <c r="V5147" t="s">
        <v>49</v>
      </c>
      <c r="W5147" t="s">
        <v>24674</v>
      </c>
      <c r="X5147" s="126">
        <v>34959</v>
      </c>
      <c r="Y5147" t="s">
        <v>24675</v>
      </c>
      <c r="Z5147" s="126">
        <v>44361</v>
      </c>
      <c r="AA5147" s="126">
        <v>44561</v>
      </c>
      <c r="AB5147" t="s">
        <v>38</v>
      </c>
      <c r="AC5147" t="s">
        <v>6628</v>
      </c>
      <c r="AD5147" t="s">
        <v>40</v>
      </c>
    </row>
    <row r="5148" spans="1:30" x14ac:dyDescent="0.25">
      <c r="A5148" t="s">
        <v>14677</v>
      </c>
      <c r="B5148" t="s">
        <v>27</v>
      </c>
      <c r="C5148" t="s">
        <v>28</v>
      </c>
      <c r="D5148" t="s">
        <v>29</v>
      </c>
      <c r="E5148" t="s">
        <v>30</v>
      </c>
      <c r="F5148" t="s">
        <v>14618</v>
      </c>
      <c r="G5148" t="s">
        <v>14619</v>
      </c>
      <c r="H5148" t="s">
        <v>14612</v>
      </c>
      <c r="I5148" t="s">
        <v>27</v>
      </c>
      <c r="J5148" t="s">
        <v>14677</v>
      </c>
      <c r="K5148" t="s">
        <v>31</v>
      </c>
      <c r="L5148" t="s">
        <v>31</v>
      </c>
      <c r="M5148" t="s">
        <v>42</v>
      </c>
      <c r="N5148" t="s">
        <v>61</v>
      </c>
      <c r="O5148" t="s">
        <v>14678</v>
      </c>
      <c r="P5148" t="s">
        <v>251</v>
      </c>
      <c r="Q5148" t="s">
        <v>152</v>
      </c>
      <c r="R5148" t="s">
        <v>24676</v>
      </c>
      <c r="S5148" s="189" t="s">
        <v>235</v>
      </c>
      <c r="T5148" t="s">
        <v>64</v>
      </c>
      <c r="U5148" t="s">
        <v>48</v>
      </c>
      <c r="V5148" t="s">
        <v>49</v>
      </c>
      <c r="W5148" t="s">
        <v>24677</v>
      </c>
      <c r="X5148" s="126">
        <v>27657</v>
      </c>
      <c r="Y5148" t="s">
        <v>24678</v>
      </c>
      <c r="Z5148" s="126">
        <v>44256</v>
      </c>
      <c r="AA5148" s="126">
        <v>44561</v>
      </c>
      <c r="AB5148" t="s">
        <v>38</v>
      </c>
      <c r="AC5148" t="s">
        <v>6628</v>
      </c>
      <c r="AD5148" t="s">
        <v>40</v>
      </c>
    </row>
    <row r="5149" spans="1:30" x14ac:dyDescent="0.25">
      <c r="A5149" t="s">
        <v>14679</v>
      </c>
      <c r="B5149" t="s">
        <v>27</v>
      </c>
      <c r="C5149" t="s">
        <v>28</v>
      </c>
      <c r="D5149" t="s">
        <v>29</v>
      </c>
      <c r="E5149" t="s">
        <v>30</v>
      </c>
      <c r="F5149" t="s">
        <v>14618</v>
      </c>
      <c r="G5149" t="s">
        <v>14619</v>
      </c>
      <c r="H5149" t="s">
        <v>14612</v>
      </c>
      <c r="I5149" t="s">
        <v>27</v>
      </c>
      <c r="J5149" t="s">
        <v>14679</v>
      </c>
      <c r="K5149" t="s">
        <v>31</v>
      </c>
      <c r="L5149" t="s">
        <v>31</v>
      </c>
      <c r="M5149" t="s">
        <v>42</v>
      </c>
      <c r="N5149" t="s">
        <v>61</v>
      </c>
      <c r="O5149" t="s">
        <v>14680</v>
      </c>
      <c r="P5149" t="s">
        <v>289</v>
      </c>
      <c r="Q5149" t="s">
        <v>152</v>
      </c>
      <c r="R5149" t="s">
        <v>604</v>
      </c>
      <c r="S5149" s="189" t="s">
        <v>235</v>
      </c>
      <c r="T5149" t="s">
        <v>64</v>
      </c>
      <c r="U5149" t="s">
        <v>48</v>
      </c>
      <c r="V5149" t="s">
        <v>49</v>
      </c>
      <c r="W5149" t="s">
        <v>24658</v>
      </c>
      <c r="X5149" s="126">
        <v>27886</v>
      </c>
      <c r="Y5149" t="s">
        <v>24659</v>
      </c>
      <c r="Z5149" s="126">
        <v>44256</v>
      </c>
      <c r="AA5149" s="126">
        <v>44561</v>
      </c>
      <c r="AB5149" t="s">
        <v>38</v>
      </c>
      <c r="AC5149" t="s">
        <v>6628</v>
      </c>
      <c r="AD5149" t="s">
        <v>40</v>
      </c>
    </row>
    <row r="5150" spans="1:30" x14ac:dyDescent="0.25">
      <c r="A5150" t="s">
        <v>14681</v>
      </c>
      <c r="B5150" t="s">
        <v>27</v>
      </c>
      <c r="C5150" t="s">
        <v>28</v>
      </c>
      <c r="D5150" t="s">
        <v>29</v>
      </c>
      <c r="E5150" t="s">
        <v>30</v>
      </c>
      <c r="F5150" t="s">
        <v>14618</v>
      </c>
      <c r="G5150" t="s">
        <v>14619</v>
      </c>
      <c r="H5150" t="s">
        <v>14612</v>
      </c>
      <c r="I5150" t="s">
        <v>27</v>
      </c>
      <c r="J5150" t="s">
        <v>14681</v>
      </c>
      <c r="K5150" t="s">
        <v>31</v>
      </c>
      <c r="L5150" t="s">
        <v>31</v>
      </c>
      <c r="M5150" t="s">
        <v>42</v>
      </c>
      <c r="N5150" t="s">
        <v>43</v>
      </c>
      <c r="O5150" t="s">
        <v>1087</v>
      </c>
      <c r="P5150" t="s">
        <v>75</v>
      </c>
      <c r="Q5150" t="s">
        <v>139</v>
      </c>
      <c r="R5150" t="s">
        <v>684</v>
      </c>
      <c r="S5150" t="str">
        <f t="shared" si="76"/>
        <v>QUISPE ROMERO, VIDAL</v>
      </c>
      <c r="T5150" t="s">
        <v>36</v>
      </c>
      <c r="U5150" t="s">
        <v>48</v>
      </c>
      <c r="V5150" t="s">
        <v>49</v>
      </c>
      <c r="W5150" t="s">
        <v>20837</v>
      </c>
      <c r="X5150" s="126">
        <v>26343</v>
      </c>
      <c r="Y5150" t="s">
        <v>14682</v>
      </c>
      <c r="AB5150" t="s">
        <v>38</v>
      </c>
      <c r="AC5150" t="s">
        <v>39</v>
      </c>
      <c r="AD5150" t="s">
        <v>40</v>
      </c>
    </row>
    <row r="5151" spans="1:30" x14ac:dyDescent="0.25">
      <c r="A5151" t="s">
        <v>14683</v>
      </c>
      <c r="B5151" t="s">
        <v>27</v>
      </c>
      <c r="C5151" t="s">
        <v>28</v>
      </c>
      <c r="D5151" t="s">
        <v>29</v>
      </c>
      <c r="E5151" t="s">
        <v>30</v>
      </c>
      <c r="F5151" t="s">
        <v>14618</v>
      </c>
      <c r="G5151" t="s">
        <v>14619</v>
      </c>
      <c r="H5151" t="s">
        <v>14612</v>
      </c>
      <c r="I5151" t="s">
        <v>27</v>
      </c>
      <c r="J5151" t="s">
        <v>14683</v>
      </c>
      <c r="K5151" t="s">
        <v>31</v>
      </c>
      <c r="L5151" t="s">
        <v>31</v>
      </c>
      <c r="M5151" t="s">
        <v>42</v>
      </c>
      <c r="N5151" t="s">
        <v>61</v>
      </c>
      <c r="O5151" t="s">
        <v>303</v>
      </c>
      <c r="P5151" t="s">
        <v>273</v>
      </c>
      <c r="Q5151" t="s">
        <v>296</v>
      </c>
      <c r="R5151" t="s">
        <v>24679</v>
      </c>
      <c r="S5151" s="189" t="s">
        <v>235</v>
      </c>
      <c r="T5151" t="s">
        <v>64</v>
      </c>
      <c r="U5151" t="s">
        <v>48</v>
      </c>
      <c r="V5151" t="s">
        <v>49</v>
      </c>
      <c r="W5151" t="s">
        <v>24680</v>
      </c>
      <c r="X5151" s="126">
        <v>29188</v>
      </c>
      <c r="Y5151" t="s">
        <v>24681</v>
      </c>
      <c r="Z5151" s="126">
        <v>44267</v>
      </c>
      <c r="AA5151" s="126">
        <v>44561</v>
      </c>
      <c r="AB5151" t="s">
        <v>38</v>
      </c>
      <c r="AC5151" t="s">
        <v>6628</v>
      </c>
      <c r="AD5151" t="s">
        <v>40</v>
      </c>
    </row>
    <row r="5152" spans="1:30" x14ac:dyDescent="0.25">
      <c r="A5152" t="s">
        <v>14684</v>
      </c>
      <c r="B5152" t="s">
        <v>27</v>
      </c>
      <c r="C5152" t="s">
        <v>28</v>
      </c>
      <c r="D5152" t="s">
        <v>29</v>
      </c>
      <c r="E5152" t="s">
        <v>30</v>
      </c>
      <c r="F5152" t="s">
        <v>14618</v>
      </c>
      <c r="G5152" t="s">
        <v>14619</v>
      </c>
      <c r="H5152" t="s">
        <v>14612</v>
      </c>
      <c r="I5152" t="s">
        <v>27</v>
      </c>
      <c r="J5152" t="s">
        <v>14684</v>
      </c>
      <c r="K5152" t="s">
        <v>31</v>
      </c>
      <c r="L5152" t="s">
        <v>31</v>
      </c>
      <c r="M5152" t="s">
        <v>42</v>
      </c>
      <c r="N5152" t="s">
        <v>61</v>
      </c>
      <c r="O5152" t="s">
        <v>20838</v>
      </c>
      <c r="P5152" t="s">
        <v>67</v>
      </c>
      <c r="Q5152" t="s">
        <v>199</v>
      </c>
      <c r="R5152" t="s">
        <v>56</v>
      </c>
      <c r="S5152" s="189" t="s">
        <v>235</v>
      </c>
      <c r="T5152" t="s">
        <v>64</v>
      </c>
      <c r="U5152" t="s">
        <v>48</v>
      </c>
      <c r="V5152" t="s">
        <v>49</v>
      </c>
      <c r="W5152" t="s">
        <v>24682</v>
      </c>
      <c r="X5152" s="126">
        <v>26083</v>
      </c>
      <c r="Y5152" t="s">
        <v>24683</v>
      </c>
      <c r="Z5152" s="126">
        <v>44480</v>
      </c>
      <c r="AA5152" s="126">
        <v>44561</v>
      </c>
      <c r="AB5152" t="s">
        <v>38</v>
      </c>
      <c r="AC5152" t="s">
        <v>6628</v>
      </c>
      <c r="AD5152" t="s">
        <v>40</v>
      </c>
    </row>
    <row r="5153" spans="1:30" x14ac:dyDescent="0.25">
      <c r="A5153" t="s">
        <v>14685</v>
      </c>
      <c r="B5153" t="s">
        <v>27</v>
      </c>
      <c r="C5153" t="s">
        <v>28</v>
      </c>
      <c r="D5153" t="s">
        <v>29</v>
      </c>
      <c r="E5153" t="s">
        <v>30</v>
      </c>
      <c r="F5153" t="s">
        <v>14618</v>
      </c>
      <c r="G5153" t="s">
        <v>14619</v>
      </c>
      <c r="H5153" t="s">
        <v>14612</v>
      </c>
      <c r="I5153" t="s">
        <v>27</v>
      </c>
      <c r="J5153" t="s">
        <v>14685</v>
      </c>
      <c r="K5153" t="s">
        <v>31</v>
      </c>
      <c r="L5153" t="s">
        <v>31</v>
      </c>
      <c r="M5153" t="s">
        <v>42</v>
      </c>
      <c r="N5153" t="s">
        <v>43</v>
      </c>
      <c r="O5153" t="s">
        <v>14686</v>
      </c>
      <c r="P5153" t="s">
        <v>14452</v>
      </c>
      <c r="Q5153" t="s">
        <v>250</v>
      </c>
      <c r="R5153" t="s">
        <v>14687</v>
      </c>
      <c r="S5153" t="str">
        <f t="shared" si="76"/>
        <v>GAVINO MAQUERA, NORA NELIDA</v>
      </c>
      <c r="T5153" t="s">
        <v>59</v>
      </c>
      <c r="U5153" t="s">
        <v>48</v>
      </c>
      <c r="V5153" t="s">
        <v>813</v>
      </c>
      <c r="W5153" t="s">
        <v>20839</v>
      </c>
      <c r="X5153" s="126">
        <v>22996</v>
      </c>
      <c r="Y5153" t="s">
        <v>14688</v>
      </c>
      <c r="Z5153" s="126">
        <v>44197</v>
      </c>
      <c r="AA5153" s="126">
        <v>44561</v>
      </c>
      <c r="AB5153" t="s">
        <v>38</v>
      </c>
      <c r="AC5153" t="s">
        <v>39</v>
      </c>
      <c r="AD5153" t="s">
        <v>40</v>
      </c>
    </row>
    <row r="5154" spans="1:30" x14ac:dyDescent="0.25">
      <c r="B5154" t="s">
        <v>27</v>
      </c>
      <c r="C5154" t="s">
        <v>28</v>
      </c>
      <c r="D5154" t="s">
        <v>29</v>
      </c>
      <c r="E5154" t="s">
        <v>30</v>
      </c>
      <c r="F5154" t="s">
        <v>14618</v>
      </c>
      <c r="G5154" t="s">
        <v>14619</v>
      </c>
      <c r="H5154" t="s">
        <v>14612</v>
      </c>
      <c r="I5154" t="s">
        <v>27</v>
      </c>
      <c r="J5154" t="s">
        <v>14685</v>
      </c>
      <c r="K5154" t="s">
        <v>31</v>
      </c>
      <c r="L5154" t="s">
        <v>31</v>
      </c>
      <c r="M5154" t="s">
        <v>42</v>
      </c>
      <c r="N5154" t="s">
        <v>61</v>
      </c>
      <c r="O5154" t="s">
        <v>20840</v>
      </c>
      <c r="P5154" t="s">
        <v>698</v>
      </c>
      <c r="Q5154" t="s">
        <v>571</v>
      </c>
      <c r="R5154" t="s">
        <v>751</v>
      </c>
      <c r="S5154" s="189" t="s">
        <v>235</v>
      </c>
      <c r="T5154" t="s">
        <v>64</v>
      </c>
      <c r="U5154" t="s">
        <v>48</v>
      </c>
      <c r="V5154" t="s">
        <v>49</v>
      </c>
      <c r="W5154" t="s">
        <v>23427</v>
      </c>
      <c r="X5154" s="126">
        <v>26490</v>
      </c>
      <c r="Y5154" t="s">
        <v>23428</v>
      </c>
      <c r="Z5154" s="126">
        <v>44256</v>
      </c>
      <c r="AA5154" s="126">
        <v>44561</v>
      </c>
      <c r="AB5154" t="s">
        <v>302</v>
      </c>
      <c r="AC5154" t="s">
        <v>6628</v>
      </c>
      <c r="AD5154" t="s">
        <v>40</v>
      </c>
    </row>
    <row r="5155" spans="1:30" x14ac:dyDescent="0.25">
      <c r="B5155" t="s">
        <v>27</v>
      </c>
      <c r="C5155" t="s">
        <v>28</v>
      </c>
      <c r="D5155" t="s">
        <v>29</v>
      </c>
      <c r="E5155" t="s">
        <v>30</v>
      </c>
      <c r="F5155" t="s">
        <v>14618</v>
      </c>
      <c r="G5155" t="s">
        <v>14619</v>
      </c>
      <c r="H5155" t="s">
        <v>14612</v>
      </c>
      <c r="I5155" t="s">
        <v>27</v>
      </c>
      <c r="J5155" t="s">
        <v>14689</v>
      </c>
      <c r="K5155" t="s">
        <v>31</v>
      </c>
      <c r="L5155" t="s">
        <v>31</v>
      </c>
      <c r="M5155" t="s">
        <v>42</v>
      </c>
      <c r="N5155" t="s">
        <v>61</v>
      </c>
      <c r="O5155" t="s">
        <v>20841</v>
      </c>
      <c r="P5155" t="s">
        <v>219</v>
      </c>
      <c r="Q5155" t="s">
        <v>137</v>
      </c>
      <c r="R5155" t="s">
        <v>2543</v>
      </c>
      <c r="S5155" s="189" t="s">
        <v>235</v>
      </c>
      <c r="T5155" t="s">
        <v>64</v>
      </c>
      <c r="U5155" t="s">
        <v>48</v>
      </c>
      <c r="V5155" t="s">
        <v>49</v>
      </c>
      <c r="W5155" t="s">
        <v>24684</v>
      </c>
      <c r="X5155" s="126">
        <v>28424</v>
      </c>
      <c r="Y5155" t="s">
        <v>24685</v>
      </c>
      <c r="Z5155" s="126">
        <v>44442</v>
      </c>
      <c r="AA5155" s="126">
        <v>44561</v>
      </c>
      <c r="AB5155" t="s">
        <v>302</v>
      </c>
      <c r="AC5155" t="s">
        <v>6628</v>
      </c>
      <c r="AD5155" t="s">
        <v>40</v>
      </c>
    </row>
    <row r="5156" spans="1:30" x14ac:dyDescent="0.25">
      <c r="A5156" t="s">
        <v>14689</v>
      </c>
      <c r="B5156" t="s">
        <v>27</v>
      </c>
      <c r="C5156" t="s">
        <v>28</v>
      </c>
      <c r="D5156" t="s">
        <v>29</v>
      </c>
      <c r="E5156" t="s">
        <v>30</v>
      </c>
      <c r="F5156" t="s">
        <v>14618</v>
      </c>
      <c r="G5156" t="s">
        <v>14619</v>
      </c>
      <c r="H5156" t="s">
        <v>14612</v>
      </c>
      <c r="I5156" t="s">
        <v>27</v>
      </c>
      <c r="J5156" t="s">
        <v>14689</v>
      </c>
      <c r="K5156" t="s">
        <v>31</v>
      </c>
      <c r="L5156" t="s">
        <v>31</v>
      </c>
      <c r="M5156" t="s">
        <v>42</v>
      </c>
      <c r="N5156" t="s">
        <v>43</v>
      </c>
      <c r="O5156" t="s">
        <v>14690</v>
      </c>
      <c r="P5156" t="s">
        <v>301</v>
      </c>
      <c r="Q5156" t="s">
        <v>330</v>
      </c>
      <c r="R5156" t="s">
        <v>448</v>
      </c>
      <c r="S5156" t="str">
        <f t="shared" si="76"/>
        <v>TAPIA COAQUIRA, JOSE</v>
      </c>
      <c r="T5156" t="s">
        <v>6470</v>
      </c>
      <c r="U5156" t="s">
        <v>48</v>
      </c>
      <c r="V5156" t="s">
        <v>813</v>
      </c>
      <c r="W5156" t="s">
        <v>20842</v>
      </c>
      <c r="X5156" s="126">
        <v>24834</v>
      </c>
      <c r="Y5156" t="s">
        <v>14691</v>
      </c>
      <c r="Z5156" s="126">
        <v>44414</v>
      </c>
      <c r="AA5156" s="126">
        <v>44561</v>
      </c>
      <c r="AB5156" t="s">
        <v>38</v>
      </c>
      <c r="AC5156" t="s">
        <v>39</v>
      </c>
      <c r="AD5156" t="s">
        <v>40</v>
      </c>
    </row>
    <row r="5157" spans="1:30" x14ac:dyDescent="0.25">
      <c r="A5157" t="s">
        <v>14692</v>
      </c>
      <c r="B5157" t="s">
        <v>27</v>
      </c>
      <c r="C5157" t="s">
        <v>28</v>
      </c>
      <c r="D5157" t="s">
        <v>29</v>
      </c>
      <c r="E5157" t="s">
        <v>30</v>
      </c>
      <c r="F5157" t="s">
        <v>14618</v>
      </c>
      <c r="G5157" t="s">
        <v>14619</v>
      </c>
      <c r="H5157" t="s">
        <v>14612</v>
      </c>
      <c r="I5157" t="s">
        <v>27</v>
      </c>
      <c r="J5157" t="s">
        <v>14692</v>
      </c>
      <c r="K5157" t="s">
        <v>31</v>
      </c>
      <c r="L5157" t="s">
        <v>31</v>
      </c>
      <c r="M5157" t="s">
        <v>42</v>
      </c>
      <c r="N5157" t="s">
        <v>43</v>
      </c>
      <c r="O5157" t="s">
        <v>14690</v>
      </c>
      <c r="P5157" t="s">
        <v>123</v>
      </c>
      <c r="Q5157" t="s">
        <v>138</v>
      </c>
      <c r="R5157" t="s">
        <v>14693</v>
      </c>
      <c r="S5157" t="str">
        <f t="shared" si="76"/>
        <v>ALARCON GONZALES, AYSEL ANGELA</v>
      </c>
      <c r="T5157" t="s">
        <v>59</v>
      </c>
      <c r="U5157" t="s">
        <v>48</v>
      </c>
      <c r="V5157" t="s">
        <v>49</v>
      </c>
      <c r="W5157" t="s">
        <v>20843</v>
      </c>
      <c r="X5157" s="126">
        <v>27421</v>
      </c>
      <c r="Y5157" t="s">
        <v>14694</v>
      </c>
      <c r="AB5157" t="s">
        <v>38</v>
      </c>
      <c r="AC5157" t="s">
        <v>39</v>
      </c>
      <c r="AD5157" t="s">
        <v>40</v>
      </c>
    </row>
    <row r="5158" spans="1:30" x14ac:dyDescent="0.25">
      <c r="A5158" t="s">
        <v>14695</v>
      </c>
      <c r="B5158" t="s">
        <v>27</v>
      </c>
      <c r="C5158" t="s">
        <v>28</v>
      </c>
      <c r="D5158" t="s">
        <v>29</v>
      </c>
      <c r="E5158" t="s">
        <v>30</v>
      </c>
      <c r="F5158" t="s">
        <v>14618</v>
      </c>
      <c r="G5158" t="s">
        <v>14619</v>
      </c>
      <c r="H5158" t="s">
        <v>14612</v>
      </c>
      <c r="I5158" t="s">
        <v>27</v>
      </c>
      <c r="J5158" t="s">
        <v>14695</v>
      </c>
      <c r="K5158" t="s">
        <v>31</v>
      </c>
      <c r="L5158" t="s">
        <v>31</v>
      </c>
      <c r="M5158" t="s">
        <v>42</v>
      </c>
      <c r="N5158" t="s">
        <v>43</v>
      </c>
      <c r="O5158" t="s">
        <v>1010</v>
      </c>
      <c r="P5158" t="s">
        <v>58</v>
      </c>
      <c r="Q5158" t="s">
        <v>75</v>
      </c>
      <c r="R5158" t="s">
        <v>14696</v>
      </c>
      <c r="S5158" t="str">
        <f t="shared" si="76"/>
        <v>VILCA QUISPE, ANGEL VIDAL</v>
      </c>
      <c r="T5158" t="s">
        <v>59</v>
      </c>
      <c r="U5158" t="s">
        <v>48</v>
      </c>
      <c r="V5158" t="s">
        <v>49</v>
      </c>
      <c r="W5158" t="s">
        <v>20844</v>
      </c>
      <c r="X5158" s="126">
        <v>27056</v>
      </c>
      <c r="Y5158" t="s">
        <v>14697</v>
      </c>
      <c r="AB5158" t="s">
        <v>38</v>
      </c>
      <c r="AC5158" t="s">
        <v>39</v>
      </c>
      <c r="AD5158" t="s">
        <v>40</v>
      </c>
    </row>
    <row r="5159" spans="1:30" x14ac:dyDescent="0.25">
      <c r="A5159" t="s">
        <v>14698</v>
      </c>
      <c r="B5159" t="s">
        <v>27</v>
      </c>
      <c r="C5159" t="s">
        <v>28</v>
      </c>
      <c r="D5159" t="s">
        <v>29</v>
      </c>
      <c r="E5159" t="s">
        <v>30</v>
      </c>
      <c r="F5159" t="s">
        <v>14618</v>
      </c>
      <c r="G5159" t="s">
        <v>14619</v>
      </c>
      <c r="H5159" t="s">
        <v>14612</v>
      </c>
      <c r="I5159" t="s">
        <v>27</v>
      </c>
      <c r="J5159" t="s">
        <v>14698</v>
      </c>
      <c r="K5159" t="s">
        <v>90</v>
      </c>
      <c r="L5159" t="s">
        <v>720</v>
      </c>
      <c r="M5159" t="s">
        <v>767</v>
      </c>
      <c r="N5159" t="s">
        <v>43</v>
      </c>
      <c r="O5159" t="s">
        <v>53</v>
      </c>
      <c r="P5159" t="s">
        <v>519</v>
      </c>
      <c r="Q5159" t="s">
        <v>174</v>
      </c>
      <c r="R5159" t="s">
        <v>14699</v>
      </c>
      <c r="S5159" t="str">
        <f t="shared" si="76"/>
        <v>MENDIZABAL ROJAS, TEODORICA ELIZABETH</v>
      </c>
      <c r="T5159" t="s">
        <v>722</v>
      </c>
      <c r="U5159" t="s">
        <v>37</v>
      </c>
      <c r="V5159" t="s">
        <v>49</v>
      </c>
      <c r="W5159" t="s">
        <v>20845</v>
      </c>
      <c r="X5159" s="126">
        <v>19906</v>
      </c>
      <c r="Y5159" t="s">
        <v>14700</v>
      </c>
      <c r="AB5159" t="s">
        <v>38</v>
      </c>
      <c r="AC5159" t="s">
        <v>95</v>
      </c>
      <c r="AD5159" t="s">
        <v>40</v>
      </c>
    </row>
    <row r="5160" spans="1:30" x14ac:dyDescent="0.25">
      <c r="A5160" t="s">
        <v>14701</v>
      </c>
      <c r="B5160" t="s">
        <v>27</v>
      </c>
      <c r="C5160" t="s">
        <v>28</v>
      </c>
      <c r="D5160" t="s">
        <v>29</v>
      </c>
      <c r="E5160" t="s">
        <v>30</v>
      </c>
      <c r="F5160" t="s">
        <v>14618</v>
      </c>
      <c r="G5160" t="s">
        <v>14619</v>
      </c>
      <c r="H5160" t="s">
        <v>14612</v>
      </c>
      <c r="I5160" t="s">
        <v>27</v>
      </c>
      <c r="J5160" t="s">
        <v>14701</v>
      </c>
      <c r="K5160" t="s">
        <v>90</v>
      </c>
      <c r="L5160" t="s">
        <v>720</v>
      </c>
      <c r="M5160" t="s">
        <v>1352</v>
      </c>
      <c r="N5160" t="s">
        <v>43</v>
      </c>
      <c r="O5160" t="s">
        <v>53</v>
      </c>
      <c r="P5160" t="s">
        <v>75</v>
      </c>
      <c r="Q5160" t="s">
        <v>55</v>
      </c>
      <c r="R5160" t="s">
        <v>220</v>
      </c>
      <c r="S5160" t="str">
        <f t="shared" si="76"/>
        <v>QUISPE ARPASI, YOLANDA</v>
      </c>
      <c r="T5160" t="s">
        <v>100</v>
      </c>
      <c r="U5160" t="s">
        <v>37</v>
      </c>
      <c r="V5160" t="s">
        <v>49</v>
      </c>
      <c r="W5160" t="s">
        <v>20846</v>
      </c>
      <c r="X5160" s="126">
        <v>20874</v>
      </c>
      <c r="Y5160" t="s">
        <v>14702</v>
      </c>
      <c r="AB5160" t="s">
        <v>38</v>
      </c>
      <c r="AC5160" t="s">
        <v>95</v>
      </c>
      <c r="AD5160" t="s">
        <v>40</v>
      </c>
    </row>
    <row r="5161" spans="1:30" x14ac:dyDescent="0.25">
      <c r="A5161" t="s">
        <v>14703</v>
      </c>
      <c r="B5161" t="s">
        <v>27</v>
      </c>
      <c r="C5161" t="s">
        <v>28</v>
      </c>
      <c r="D5161" t="s">
        <v>29</v>
      </c>
      <c r="E5161" t="s">
        <v>30</v>
      </c>
      <c r="F5161" t="s">
        <v>14618</v>
      </c>
      <c r="G5161" t="s">
        <v>14619</v>
      </c>
      <c r="H5161" t="s">
        <v>14612</v>
      </c>
      <c r="I5161" t="s">
        <v>27</v>
      </c>
      <c r="J5161" t="s">
        <v>14703</v>
      </c>
      <c r="K5161" t="s">
        <v>90</v>
      </c>
      <c r="L5161" t="s">
        <v>720</v>
      </c>
      <c r="M5161" t="s">
        <v>14704</v>
      </c>
      <c r="N5161" t="s">
        <v>43</v>
      </c>
      <c r="O5161" t="s">
        <v>14705</v>
      </c>
      <c r="P5161" t="s">
        <v>693</v>
      </c>
      <c r="Q5161" t="s">
        <v>168</v>
      </c>
      <c r="R5161" t="s">
        <v>1395</v>
      </c>
      <c r="S5161" t="str">
        <f t="shared" si="76"/>
        <v>ARI ORTEGA, JUAN JOSE</v>
      </c>
      <c r="T5161" t="s">
        <v>766</v>
      </c>
      <c r="U5161" t="s">
        <v>37</v>
      </c>
      <c r="V5161" t="s">
        <v>49</v>
      </c>
      <c r="W5161" t="s">
        <v>20847</v>
      </c>
      <c r="X5161" s="126">
        <v>21624</v>
      </c>
      <c r="Y5161" t="s">
        <v>14706</v>
      </c>
      <c r="AB5161" t="s">
        <v>38</v>
      </c>
      <c r="AC5161" t="s">
        <v>95</v>
      </c>
      <c r="AD5161" t="s">
        <v>40</v>
      </c>
    </row>
    <row r="5162" spans="1:30" x14ac:dyDescent="0.25">
      <c r="A5162" t="s">
        <v>14707</v>
      </c>
      <c r="B5162" t="s">
        <v>27</v>
      </c>
      <c r="C5162" t="s">
        <v>28</v>
      </c>
      <c r="D5162" t="s">
        <v>29</v>
      </c>
      <c r="E5162" t="s">
        <v>30</v>
      </c>
      <c r="F5162" t="s">
        <v>14618</v>
      </c>
      <c r="G5162" t="s">
        <v>14619</v>
      </c>
      <c r="H5162" t="s">
        <v>14612</v>
      </c>
      <c r="I5162" t="s">
        <v>27</v>
      </c>
      <c r="J5162" t="s">
        <v>14707</v>
      </c>
      <c r="K5162" t="s">
        <v>90</v>
      </c>
      <c r="L5162" t="s">
        <v>91</v>
      </c>
      <c r="M5162" t="s">
        <v>92</v>
      </c>
      <c r="N5162" t="s">
        <v>43</v>
      </c>
      <c r="O5162" t="s">
        <v>14708</v>
      </c>
      <c r="P5162" t="s">
        <v>341</v>
      </c>
      <c r="Q5162" t="s">
        <v>289</v>
      </c>
      <c r="R5162" t="s">
        <v>14709</v>
      </c>
      <c r="S5162" t="str">
        <f t="shared" si="76"/>
        <v>GUTIERREZ NINA, FERNANDO TITO</v>
      </c>
      <c r="T5162" t="s">
        <v>722</v>
      </c>
      <c r="U5162" t="s">
        <v>37</v>
      </c>
      <c r="V5162" t="s">
        <v>49</v>
      </c>
      <c r="W5162" t="s">
        <v>20848</v>
      </c>
      <c r="X5162" s="126">
        <v>23063</v>
      </c>
      <c r="Y5162" t="s">
        <v>14710</v>
      </c>
      <c r="AB5162" t="s">
        <v>38</v>
      </c>
      <c r="AC5162" t="s">
        <v>95</v>
      </c>
      <c r="AD5162" t="s">
        <v>40</v>
      </c>
    </row>
    <row r="5163" spans="1:30" x14ac:dyDescent="0.25">
      <c r="A5163" t="s">
        <v>14711</v>
      </c>
      <c r="B5163" t="s">
        <v>27</v>
      </c>
      <c r="C5163" t="s">
        <v>28</v>
      </c>
      <c r="D5163" t="s">
        <v>29</v>
      </c>
      <c r="E5163" t="s">
        <v>30</v>
      </c>
      <c r="F5163" t="s">
        <v>14618</v>
      </c>
      <c r="G5163" t="s">
        <v>14619</v>
      </c>
      <c r="H5163" t="s">
        <v>14612</v>
      </c>
      <c r="I5163" t="s">
        <v>27</v>
      </c>
      <c r="J5163" t="s">
        <v>14711</v>
      </c>
      <c r="K5163" t="s">
        <v>90</v>
      </c>
      <c r="L5163" t="s">
        <v>91</v>
      </c>
      <c r="M5163" t="s">
        <v>92</v>
      </c>
      <c r="N5163" t="s">
        <v>43</v>
      </c>
      <c r="O5163" t="s">
        <v>14712</v>
      </c>
      <c r="P5163" t="s">
        <v>132</v>
      </c>
      <c r="Q5163" t="s">
        <v>1115</v>
      </c>
      <c r="R5163" t="s">
        <v>779</v>
      </c>
      <c r="S5163" t="str">
        <f t="shared" si="76"/>
        <v>VELASQUEZ MARONA, NICOLAS</v>
      </c>
      <c r="T5163" t="s">
        <v>176</v>
      </c>
      <c r="U5163" t="s">
        <v>37</v>
      </c>
      <c r="V5163" t="s">
        <v>49</v>
      </c>
      <c r="W5163" t="s">
        <v>20849</v>
      </c>
      <c r="X5163" s="126">
        <v>21160</v>
      </c>
      <c r="Y5163" t="s">
        <v>14713</v>
      </c>
      <c r="AB5163" t="s">
        <v>38</v>
      </c>
      <c r="AC5163" t="s">
        <v>95</v>
      </c>
      <c r="AD5163" t="s">
        <v>40</v>
      </c>
    </row>
    <row r="5164" spans="1:30" x14ac:dyDescent="0.25">
      <c r="A5164" t="s">
        <v>14714</v>
      </c>
      <c r="B5164" t="s">
        <v>27</v>
      </c>
      <c r="C5164" t="s">
        <v>28</v>
      </c>
      <c r="D5164" t="s">
        <v>29</v>
      </c>
      <c r="E5164" t="s">
        <v>30</v>
      </c>
      <c r="F5164" t="s">
        <v>14618</v>
      </c>
      <c r="G5164" t="s">
        <v>14619</v>
      </c>
      <c r="H5164" t="s">
        <v>14612</v>
      </c>
      <c r="I5164" t="s">
        <v>27</v>
      </c>
      <c r="J5164" t="s">
        <v>14714</v>
      </c>
      <c r="K5164" t="s">
        <v>90</v>
      </c>
      <c r="L5164" t="s">
        <v>91</v>
      </c>
      <c r="M5164" t="s">
        <v>92</v>
      </c>
      <c r="N5164" t="s">
        <v>43</v>
      </c>
      <c r="O5164" t="s">
        <v>53</v>
      </c>
      <c r="P5164" t="s">
        <v>97</v>
      </c>
      <c r="Q5164" t="s">
        <v>194</v>
      </c>
      <c r="R5164" t="s">
        <v>14715</v>
      </c>
      <c r="S5164" t="str">
        <f t="shared" si="76"/>
        <v>CHARAJA VALDEZ, NORBERTO</v>
      </c>
      <c r="T5164" t="s">
        <v>176</v>
      </c>
      <c r="U5164" t="s">
        <v>37</v>
      </c>
      <c r="V5164" t="s">
        <v>49</v>
      </c>
      <c r="W5164" t="s">
        <v>20850</v>
      </c>
      <c r="X5164" s="126">
        <v>20762</v>
      </c>
      <c r="Y5164" t="s">
        <v>14716</v>
      </c>
      <c r="AB5164" t="s">
        <v>38</v>
      </c>
      <c r="AC5164" t="s">
        <v>95</v>
      </c>
      <c r="AD5164" t="s">
        <v>40</v>
      </c>
    </row>
    <row r="5165" spans="1:30" x14ac:dyDescent="0.25">
      <c r="A5165" t="s">
        <v>14717</v>
      </c>
      <c r="B5165" t="s">
        <v>27</v>
      </c>
      <c r="C5165" t="s">
        <v>28</v>
      </c>
      <c r="D5165" t="s">
        <v>29</v>
      </c>
      <c r="E5165" t="s">
        <v>30</v>
      </c>
      <c r="F5165" t="s">
        <v>14618</v>
      </c>
      <c r="G5165" t="s">
        <v>14619</v>
      </c>
      <c r="H5165" t="s">
        <v>14612</v>
      </c>
      <c r="I5165" t="s">
        <v>27</v>
      </c>
      <c r="J5165" t="s">
        <v>14717</v>
      </c>
      <c r="K5165" t="s">
        <v>90</v>
      </c>
      <c r="L5165" t="s">
        <v>91</v>
      </c>
      <c r="M5165" t="s">
        <v>92</v>
      </c>
      <c r="N5165" t="s">
        <v>43</v>
      </c>
      <c r="O5165" t="s">
        <v>14718</v>
      </c>
      <c r="P5165" t="s">
        <v>166</v>
      </c>
      <c r="Q5165" t="s">
        <v>158</v>
      </c>
      <c r="R5165" t="s">
        <v>900</v>
      </c>
      <c r="S5165" t="str">
        <f t="shared" si="76"/>
        <v>BARRIONUEVO GOMEZ, BRUNO</v>
      </c>
      <c r="T5165" t="s">
        <v>192</v>
      </c>
      <c r="U5165" t="s">
        <v>37</v>
      </c>
      <c r="V5165" t="s">
        <v>49</v>
      </c>
      <c r="W5165" t="s">
        <v>20851</v>
      </c>
      <c r="X5165" s="126">
        <v>21464</v>
      </c>
      <c r="Y5165" t="s">
        <v>14719</v>
      </c>
      <c r="AB5165" t="s">
        <v>38</v>
      </c>
      <c r="AC5165" t="s">
        <v>95</v>
      </c>
      <c r="AD5165" t="s">
        <v>40</v>
      </c>
    </row>
    <row r="5166" spans="1:30" x14ac:dyDescent="0.25">
      <c r="A5166" t="s">
        <v>14720</v>
      </c>
      <c r="B5166" t="s">
        <v>27</v>
      </c>
      <c r="C5166" t="s">
        <v>28</v>
      </c>
      <c r="D5166" t="s">
        <v>29</v>
      </c>
      <c r="E5166" t="s">
        <v>30</v>
      </c>
      <c r="F5166" t="s">
        <v>14618</v>
      </c>
      <c r="G5166" t="s">
        <v>14619</v>
      </c>
      <c r="H5166" t="s">
        <v>14612</v>
      </c>
      <c r="I5166" t="s">
        <v>27</v>
      </c>
      <c r="J5166" t="s">
        <v>14720</v>
      </c>
      <c r="K5166" t="s">
        <v>90</v>
      </c>
      <c r="L5166" t="s">
        <v>91</v>
      </c>
      <c r="M5166" t="s">
        <v>92</v>
      </c>
      <c r="N5166" t="s">
        <v>43</v>
      </c>
      <c r="O5166" t="s">
        <v>53</v>
      </c>
      <c r="P5166" t="s">
        <v>14721</v>
      </c>
      <c r="Q5166" t="s">
        <v>339</v>
      </c>
      <c r="R5166" t="s">
        <v>14722</v>
      </c>
      <c r="S5166" t="str">
        <f t="shared" si="76"/>
        <v>YGNACIO MIRANDA, BENEDICTO</v>
      </c>
      <c r="T5166" t="s">
        <v>176</v>
      </c>
      <c r="U5166" t="s">
        <v>37</v>
      </c>
      <c r="V5166" t="s">
        <v>49</v>
      </c>
      <c r="W5166" t="s">
        <v>20852</v>
      </c>
      <c r="X5166" s="126">
        <v>18225</v>
      </c>
      <c r="Y5166" t="s">
        <v>14723</v>
      </c>
      <c r="AB5166" t="s">
        <v>38</v>
      </c>
      <c r="AC5166" t="s">
        <v>95</v>
      </c>
      <c r="AD5166" t="s">
        <v>40</v>
      </c>
    </row>
    <row r="5167" spans="1:30" x14ac:dyDescent="0.25">
      <c r="A5167" t="s">
        <v>14724</v>
      </c>
      <c r="B5167" t="s">
        <v>27</v>
      </c>
      <c r="C5167" t="s">
        <v>28</v>
      </c>
      <c r="D5167" t="s">
        <v>29</v>
      </c>
      <c r="E5167" t="s">
        <v>30</v>
      </c>
      <c r="F5167" t="s">
        <v>14618</v>
      </c>
      <c r="G5167" t="s">
        <v>14619</v>
      </c>
      <c r="H5167" t="s">
        <v>14612</v>
      </c>
      <c r="I5167" t="s">
        <v>27</v>
      </c>
      <c r="J5167" t="s">
        <v>14724</v>
      </c>
      <c r="K5167" t="s">
        <v>90</v>
      </c>
      <c r="L5167" t="s">
        <v>91</v>
      </c>
      <c r="M5167" t="s">
        <v>92</v>
      </c>
      <c r="N5167" t="s">
        <v>43</v>
      </c>
      <c r="O5167" t="s">
        <v>53</v>
      </c>
      <c r="P5167" t="s">
        <v>305</v>
      </c>
      <c r="Q5167" t="s">
        <v>375</v>
      </c>
      <c r="R5167" t="s">
        <v>14725</v>
      </c>
      <c r="S5167" t="str">
        <f t="shared" si="76"/>
        <v>RODRIGUEZ ALEJO, RAMIRO ADOLFO</v>
      </c>
      <c r="T5167" t="s">
        <v>100</v>
      </c>
      <c r="U5167" t="s">
        <v>37</v>
      </c>
      <c r="V5167" t="s">
        <v>49</v>
      </c>
      <c r="W5167" t="s">
        <v>20853</v>
      </c>
      <c r="X5167" s="126">
        <v>20795</v>
      </c>
      <c r="Y5167" t="s">
        <v>14726</v>
      </c>
      <c r="AB5167" t="s">
        <v>38</v>
      </c>
      <c r="AC5167" t="s">
        <v>95</v>
      </c>
      <c r="AD5167" t="s">
        <v>40</v>
      </c>
    </row>
    <row r="5168" spans="1:30" x14ac:dyDescent="0.25">
      <c r="A5168" t="s">
        <v>14727</v>
      </c>
      <c r="B5168" t="s">
        <v>27</v>
      </c>
      <c r="C5168" t="s">
        <v>28</v>
      </c>
      <c r="D5168" t="s">
        <v>29</v>
      </c>
      <c r="E5168" t="s">
        <v>30</v>
      </c>
      <c r="F5168" t="s">
        <v>14728</v>
      </c>
      <c r="G5168" t="s">
        <v>14729</v>
      </c>
      <c r="H5168" t="s">
        <v>14612</v>
      </c>
      <c r="I5168" t="s">
        <v>16039</v>
      </c>
      <c r="J5168" t="s">
        <v>14727</v>
      </c>
      <c r="K5168" t="s">
        <v>31</v>
      </c>
      <c r="L5168" t="s">
        <v>32</v>
      </c>
      <c r="M5168" t="s">
        <v>33</v>
      </c>
      <c r="N5168" t="s">
        <v>34</v>
      </c>
      <c r="O5168" t="s">
        <v>14620</v>
      </c>
      <c r="P5168" t="s">
        <v>519</v>
      </c>
      <c r="Q5168" t="s">
        <v>2979</v>
      </c>
      <c r="R5168" t="s">
        <v>594</v>
      </c>
      <c r="S5168" t="str">
        <f t="shared" si="76"/>
        <v>MENDIZABAL GIRON, FIDEL</v>
      </c>
      <c r="T5168" t="s">
        <v>36</v>
      </c>
      <c r="U5168" t="s">
        <v>37</v>
      </c>
      <c r="V5168" t="s">
        <v>6613</v>
      </c>
      <c r="W5168" t="s">
        <v>20854</v>
      </c>
      <c r="X5168" s="126">
        <v>23601</v>
      </c>
      <c r="Y5168" t="s">
        <v>14730</v>
      </c>
      <c r="Z5168" s="126">
        <v>43525</v>
      </c>
      <c r="AA5168" s="126">
        <v>44985</v>
      </c>
      <c r="AB5168" t="s">
        <v>38</v>
      </c>
      <c r="AC5168" t="s">
        <v>39</v>
      </c>
      <c r="AD5168" t="s">
        <v>40</v>
      </c>
    </row>
    <row r="5169" spans="1:30" x14ac:dyDescent="0.25">
      <c r="A5169" t="s">
        <v>14731</v>
      </c>
      <c r="B5169" t="s">
        <v>27</v>
      </c>
      <c r="C5169" t="s">
        <v>28</v>
      </c>
      <c r="D5169" t="s">
        <v>29</v>
      </c>
      <c r="E5169" t="s">
        <v>30</v>
      </c>
      <c r="F5169" t="s">
        <v>14728</v>
      </c>
      <c r="G5169" t="s">
        <v>14729</v>
      </c>
      <c r="H5169" t="s">
        <v>14612</v>
      </c>
      <c r="I5169" t="s">
        <v>16039</v>
      </c>
      <c r="J5169" t="s">
        <v>14731</v>
      </c>
      <c r="K5169" t="s">
        <v>31</v>
      </c>
      <c r="L5169" t="s">
        <v>31</v>
      </c>
      <c r="M5169" t="s">
        <v>42</v>
      </c>
      <c r="N5169" t="s">
        <v>43</v>
      </c>
      <c r="O5169" t="s">
        <v>14732</v>
      </c>
      <c r="P5169" t="s">
        <v>14733</v>
      </c>
      <c r="Q5169" t="s">
        <v>526</v>
      </c>
      <c r="R5169" t="s">
        <v>1119</v>
      </c>
      <c r="S5169" t="str">
        <f t="shared" si="76"/>
        <v>CAHUACHIA HUALLPA, FAUSTO</v>
      </c>
      <c r="T5169" t="s">
        <v>52</v>
      </c>
      <c r="U5169" t="s">
        <v>48</v>
      </c>
      <c r="V5169" t="s">
        <v>49</v>
      </c>
      <c r="W5169" t="s">
        <v>20855</v>
      </c>
      <c r="X5169" s="126">
        <v>26939</v>
      </c>
      <c r="Y5169" t="s">
        <v>14734</v>
      </c>
      <c r="AB5169" t="s">
        <v>38</v>
      </c>
      <c r="AC5169" t="s">
        <v>39</v>
      </c>
      <c r="AD5169" t="s">
        <v>40</v>
      </c>
    </row>
    <row r="5170" spans="1:30" x14ac:dyDescent="0.25">
      <c r="A5170" t="s">
        <v>14735</v>
      </c>
      <c r="B5170" t="s">
        <v>27</v>
      </c>
      <c r="C5170" t="s">
        <v>28</v>
      </c>
      <c r="D5170" t="s">
        <v>29</v>
      </c>
      <c r="E5170" t="s">
        <v>30</v>
      </c>
      <c r="F5170" t="s">
        <v>14728</v>
      </c>
      <c r="G5170" t="s">
        <v>14729</v>
      </c>
      <c r="H5170" t="s">
        <v>14612</v>
      </c>
      <c r="I5170" t="s">
        <v>16039</v>
      </c>
      <c r="J5170" t="s">
        <v>14735</v>
      </c>
      <c r="K5170" t="s">
        <v>31</v>
      </c>
      <c r="L5170" t="s">
        <v>31</v>
      </c>
      <c r="M5170" t="s">
        <v>42</v>
      </c>
      <c r="N5170" t="s">
        <v>43</v>
      </c>
      <c r="O5170" t="s">
        <v>14736</v>
      </c>
      <c r="P5170" t="s">
        <v>76</v>
      </c>
      <c r="Q5170" t="s">
        <v>14737</v>
      </c>
      <c r="R5170" t="s">
        <v>824</v>
      </c>
      <c r="S5170" t="str">
        <f t="shared" si="76"/>
        <v>CONDORI CHUCHI, LUIS</v>
      </c>
      <c r="T5170" t="s">
        <v>59</v>
      </c>
      <c r="U5170" t="s">
        <v>48</v>
      </c>
      <c r="V5170" t="s">
        <v>49</v>
      </c>
      <c r="W5170" t="s">
        <v>20856</v>
      </c>
      <c r="X5170" s="126">
        <v>22883</v>
      </c>
      <c r="Y5170" t="s">
        <v>14738</v>
      </c>
      <c r="AB5170" t="s">
        <v>38</v>
      </c>
      <c r="AC5170" t="s">
        <v>39</v>
      </c>
      <c r="AD5170" t="s">
        <v>40</v>
      </c>
    </row>
    <row r="5171" spans="1:30" x14ac:dyDescent="0.25">
      <c r="A5171" t="s">
        <v>14739</v>
      </c>
      <c r="B5171" t="s">
        <v>27</v>
      </c>
      <c r="C5171" t="s">
        <v>28</v>
      </c>
      <c r="D5171" t="s">
        <v>29</v>
      </c>
      <c r="E5171" t="s">
        <v>30</v>
      </c>
      <c r="F5171" t="s">
        <v>14728</v>
      </c>
      <c r="G5171" t="s">
        <v>14729</v>
      </c>
      <c r="H5171" t="s">
        <v>14612</v>
      </c>
      <c r="I5171" t="s">
        <v>16039</v>
      </c>
      <c r="J5171" t="s">
        <v>14739</v>
      </c>
      <c r="K5171" t="s">
        <v>31</v>
      </c>
      <c r="L5171" t="s">
        <v>31</v>
      </c>
      <c r="M5171" t="s">
        <v>42</v>
      </c>
      <c r="N5171" t="s">
        <v>43</v>
      </c>
      <c r="O5171" t="s">
        <v>53</v>
      </c>
      <c r="P5171" t="s">
        <v>45</v>
      </c>
      <c r="Q5171" t="s">
        <v>253</v>
      </c>
      <c r="R5171" t="s">
        <v>14740</v>
      </c>
      <c r="S5171" t="str">
        <f t="shared" si="76"/>
        <v>CHOQUEHUANCA PUMA, BENIGNO GABRIEL</v>
      </c>
      <c r="T5171" t="s">
        <v>47</v>
      </c>
      <c r="U5171" t="s">
        <v>48</v>
      </c>
      <c r="V5171" t="s">
        <v>49</v>
      </c>
      <c r="W5171" t="s">
        <v>20857</v>
      </c>
      <c r="X5171" s="126">
        <v>20133</v>
      </c>
      <c r="Y5171" t="s">
        <v>14741</v>
      </c>
      <c r="AB5171" t="s">
        <v>38</v>
      </c>
      <c r="AC5171" t="s">
        <v>39</v>
      </c>
      <c r="AD5171" t="s">
        <v>40</v>
      </c>
    </row>
    <row r="5172" spans="1:30" x14ac:dyDescent="0.25">
      <c r="A5172" t="s">
        <v>14742</v>
      </c>
      <c r="B5172" t="s">
        <v>27</v>
      </c>
      <c r="C5172" t="s">
        <v>28</v>
      </c>
      <c r="D5172" t="s">
        <v>29</v>
      </c>
      <c r="E5172" t="s">
        <v>30</v>
      </c>
      <c r="F5172" t="s">
        <v>14728</v>
      </c>
      <c r="G5172" t="s">
        <v>14729</v>
      </c>
      <c r="H5172" t="s">
        <v>14612</v>
      </c>
      <c r="I5172" t="s">
        <v>16039</v>
      </c>
      <c r="J5172" t="s">
        <v>14742</v>
      </c>
      <c r="K5172" t="s">
        <v>31</v>
      </c>
      <c r="L5172" t="s">
        <v>31</v>
      </c>
      <c r="M5172" t="s">
        <v>42</v>
      </c>
      <c r="N5172" t="s">
        <v>43</v>
      </c>
      <c r="O5172" t="s">
        <v>14743</v>
      </c>
      <c r="P5172" t="s">
        <v>256</v>
      </c>
      <c r="Q5172" t="s">
        <v>632</v>
      </c>
      <c r="R5172" t="s">
        <v>2097</v>
      </c>
      <c r="S5172" t="str">
        <f t="shared" si="76"/>
        <v>SANCHEZ PERCA, RODOLFO</v>
      </c>
      <c r="T5172" t="s">
        <v>52</v>
      </c>
      <c r="U5172" t="s">
        <v>48</v>
      </c>
      <c r="V5172" t="s">
        <v>49</v>
      </c>
      <c r="W5172" t="s">
        <v>20858</v>
      </c>
      <c r="X5172" s="126">
        <v>25512</v>
      </c>
      <c r="Y5172" t="s">
        <v>14744</v>
      </c>
      <c r="AB5172" t="s">
        <v>38</v>
      </c>
      <c r="AC5172" t="s">
        <v>39</v>
      </c>
      <c r="AD5172" t="s">
        <v>40</v>
      </c>
    </row>
    <row r="5173" spans="1:30" x14ac:dyDescent="0.25">
      <c r="A5173" t="s">
        <v>14745</v>
      </c>
      <c r="B5173" t="s">
        <v>27</v>
      </c>
      <c r="C5173" t="s">
        <v>28</v>
      </c>
      <c r="D5173" t="s">
        <v>29</v>
      </c>
      <c r="E5173" t="s">
        <v>30</v>
      </c>
      <c r="F5173" t="s">
        <v>14728</v>
      </c>
      <c r="G5173" t="s">
        <v>14729</v>
      </c>
      <c r="H5173" t="s">
        <v>14612</v>
      </c>
      <c r="I5173" t="s">
        <v>16039</v>
      </c>
      <c r="J5173" t="s">
        <v>14745</v>
      </c>
      <c r="K5173" t="s">
        <v>31</v>
      </c>
      <c r="L5173" t="s">
        <v>31</v>
      </c>
      <c r="M5173" t="s">
        <v>42</v>
      </c>
      <c r="N5173" t="s">
        <v>61</v>
      </c>
      <c r="O5173" t="s">
        <v>14746</v>
      </c>
      <c r="P5173" t="s">
        <v>411</v>
      </c>
      <c r="Q5173" t="s">
        <v>519</v>
      </c>
      <c r="R5173" t="s">
        <v>764</v>
      </c>
      <c r="S5173" s="189" t="s">
        <v>235</v>
      </c>
      <c r="T5173" t="s">
        <v>64</v>
      </c>
      <c r="U5173" t="s">
        <v>48</v>
      </c>
      <c r="V5173" t="s">
        <v>49</v>
      </c>
      <c r="W5173" t="s">
        <v>24686</v>
      </c>
      <c r="X5173" s="126">
        <v>26946</v>
      </c>
      <c r="Y5173" t="s">
        <v>24687</v>
      </c>
      <c r="Z5173" s="126">
        <v>44256</v>
      </c>
      <c r="AA5173" s="126">
        <v>44561</v>
      </c>
      <c r="AB5173" t="s">
        <v>38</v>
      </c>
      <c r="AC5173" t="s">
        <v>6628</v>
      </c>
      <c r="AD5173" t="s">
        <v>40</v>
      </c>
    </row>
    <row r="5174" spans="1:30" x14ac:dyDescent="0.25">
      <c r="A5174" t="s">
        <v>14747</v>
      </c>
      <c r="B5174" t="s">
        <v>27</v>
      </c>
      <c r="C5174" t="s">
        <v>28</v>
      </c>
      <c r="D5174" t="s">
        <v>29</v>
      </c>
      <c r="E5174" t="s">
        <v>30</v>
      </c>
      <c r="F5174" t="s">
        <v>14728</v>
      </c>
      <c r="G5174" t="s">
        <v>14729</v>
      </c>
      <c r="H5174" t="s">
        <v>14612</v>
      </c>
      <c r="I5174" t="s">
        <v>16039</v>
      </c>
      <c r="J5174" t="s">
        <v>14747</v>
      </c>
      <c r="K5174" t="s">
        <v>31</v>
      </c>
      <c r="L5174" t="s">
        <v>31</v>
      </c>
      <c r="M5174" t="s">
        <v>42</v>
      </c>
      <c r="N5174" t="s">
        <v>43</v>
      </c>
      <c r="O5174" t="s">
        <v>53</v>
      </c>
      <c r="P5174" t="s">
        <v>126</v>
      </c>
      <c r="Q5174" t="s">
        <v>230</v>
      </c>
      <c r="R5174" t="s">
        <v>2526</v>
      </c>
      <c r="S5174" t="str">
        <f t="shared" si="76"/>
        <v>FLORES TICONA, JAVIER</v>
      </c>
      <c r="T5174" t="s">
        <v>59</v>
      </c>
      <c r="U5174" t="s">
        <v>48</v>
      </c>
      <c r="V5174" t="s">
        <v>49</v>
      </c>
      <c r="W5174" t="s">
        <v>20859</v>
      </c>
      <c r="X5174" s="126">
        <v>24816</v>
      </c>
      <c r="Y5174" t="s">
        <v>258</v>
      </c>
      <c r="AB5174" t="s">
        <v>38</v>
      </c>
      <c r="AC5174" t="s">
        <v>39</v>
      </c>
      <c r="AD5174" t="s">
        <v>40</v>
      </c>
    </row>
    <row r="5175" spans="1:30" x14ac:dyDescent="0.25">
      <c r="A5175" t="s">
        <v>14748</v>
      </c>
      <c r="B5175" t="s">
        <v>27</v>
      </c>
      <c r="C5175" t="s">
        <v>28</v>
      </c>
      <c r="D5175" t="s">
        <v>29</v>
      </c>
      <c r="E5175" t="s">
        <v>30</v>
      </c>
      <c r="F5175" t="s">
        <v>14728</v>
      </c>
      <c r="G5175" t="s">
        <v>14729</v>
      </c>
      <c r="H5175" t="s">
        <v>14612</v>
      </c>
      <c r="I5175" t="s">
        <v>16039</v>
      </c>
      <c r="J5175" t="s">
        <v>14748</v>
      </c>
      <c r="K5175" t="s">
        <v>31</v>
      </c>
      <c r="L5175" t="s">
        <v>31</v>
      </c>
      <c r="M5175" t="s">
        <v>42</v>
      </c>
      <c r="N5175" t="s">
        <v>61</v>
      </c>
      <c r="O5175" t="s">
        <v>14749</v>
      </c>
      <c r="P5175" t="s">
        <v>696</v>
      </c>
      <c r="Q5175" t="s">
        <v>544</v>
      </c>
      <c r="R5175" t="s">
        <v>24688</v>
      </c>
      <c r="S5175" s="189" t="s">
        <v>235</v>
      </c>
      <c r="T5175" t="s">
        <v>64</v>
      </c>
      <c r="U5175" t="s">
        <v>48</v>
      </c>
      <c r="V5175" t="s">
        <v>49</v>
      </c>
      <c r="W5175" t="s">
        <v>24689</v>
      </c>
      <c r="X5175" s="126">
        <v>27790</v>
      </c>
      <c r="Y5175" t="s">
        <v>24690</v>
      </c>
      <c r="Z5175" s="126">
        <v>44256</v>
      </c>
      <c r="AA5175" s="126">
        <v>44561</v>
      </c>
      <c r="AB5175" t="s">
        <v>38</v>
      </c>
      <c r="AC5175" t="s">
        <v>6628</v>
      </c>
      <c r="AD5175" t="s">
        <v>40</v>
      </c>
    </row>
    <row r="5176" spans="1:30" x14ac:dyDescent="0.25">
      <c r="A5176" t="s">
        <v>14750</v>
      </c>
      <c r="B5176" t="s">
        <v>27</v>
      </c>
      <c r="C5176" t="s">
        <v>28</v>
      </c>
      <c r="D5176" t="s">
        <v>29</v>
      </c>
      <c r="E5176" t="s">
        <v>30</v>
      </c>
      <c r="F5176" t="s">
        <v>14728</v>
      </c>
      <c r="G5176" t="s">
        <v>14729</v>
      </c>
      <c r="H5176" t="s">
        <v>14612</v>
      </c>
      <c r="I5176" t="s">
        <v>16039</v>
      </c>
      <c r="J5176" t="s">
        <v>14750</v>
      </c>
      <c r="K5176" t="s">
        <v>31</v>
      </c>
      <c r="L5176" t="s">
        <v>31</v>
      </c>
      <c r="M5176" t="s">
        <v>42</v>
      </c>
      <c r="N5176" t="s">
        <v>43</v>
      </c>
      <c r="O5176" t="s">
        <v>14751</v>
      </c>
      <c r="P5176" t="s">
        <v>14752</v>
      </c>
      <c r="Q5176" t="s">
        <v>219</v>
      </c>
      <c r="R5176" t="s">
        <v>14753</v>
      </c>
      <c r="S5176" t="str">
        <f t="shared" si="76"/>
        <v>ARAMAYO CASTILLO, NELIA LUZ</v>
      </c>
      <c r="T5176" t="s">
        <v>59</v>
      </c>
      <c r="U5176" t="s">
        <v>48</v>
      </c>
      <c r="V5176" t="s">
        <v>49</v>
      </c>
      <c r="W5176" t="s">
        <v>20860</v>
      </c>
      <c r="X5176" s="126">
        <v>25820</v>
      </c>
      <c r="Y5176" t="s">
        <v>14754</v>
      </c>
      <c r="AB5176" t="s">
        <v>38</v>
      </c>
      <c r="AC5176" t="s">
        <v>39</v>
      </c>
      <c r="AD5176" t="s">
        <v>40</v>
      </c>
    </row>
    <row r="5177" spans="1:30" x14ac:dyDescent="0.25">
      <c r="A5177" t="s">
        <v>14755</v>
      </c>
      <c r="B5177" t="s">
        <v>27</v>
      </c>
      <c r="C5177" t="s">
        <v>28</v>
      </c>
      <c r="D5177" t="s">
        <v>29</v>
      </c>
      <c r="E5177" t="s">
        <v>30</v>
      </c>
      <c r="F5177" t="s">
        <v>14728</v>
      </c>
      <c r="G5177" t="s">
        <v>14729</v>
      </c>
      <c r="H5177" t="s">
        <v>14612</v>
      </c>
      <c r="I5177" t="s">
        <v>16039</v>
      </c>
      <c r="J5177" t="s">
        <v>14755</v>
      </c>
      <c r="K5177" t="s">
        <v>31</v>
      </c>
      <c r="L5177" t="s">
        <v>31</v>
      </c>
      <c r="M5177" t="s">
        <v>42</v>
      </c>
      <c r="N5177" t="s">
        <v>61</v>
      </c>
      <c r="O5177" t="s">
        <v>14756</v>
      </c>
      <c r="P5177" t="s">
        <v>129</v>
      </c>
      <c r="Q5177" t="s">
        <v>254</v>
      </c>
      <c r="R5177" t="s">
        <v>24691</v>
      </c>
      <c r="S5177" s="189" t="s">
        <v>235</v>
      </c>
      <c r="T5177" t="s">
        <v>64</v>
      </c>
      <c r="U5177" t="s">
        <v>48</v>
      </c>
      <c r="V5177" t="s">
        <v>49</v>
      </c>
      <c r="W5177" t="s">
        <v>24692</v>
      </c>
      <c r="X5177" s="126">
        <v>24118</v>
      </c>
      <c r="Y5177" t="s">
        <v>24693</v>
      </c>
      <c r="Z5177" s="126">
        <v>44256</v>
      </c>
      <c r="AA5177" s="126">
        <v>44561</v>
      </c>
      <c r="AB5177" t="s">
        <v>38</v>
      </c>
      <c r="AC5177" t="s">
        <v>6628</v>
      </c>
      <c r="AD5177" t="s">
        <v>40</v>
      </c>
    </row>
    <row r="5178" spans="1:30" x14ac:dyDescent="0.25">
      <c r="A5178" t="s">
        <v>14757</v>
      </c>
      <c r="B5178" t="s">
        <v>27</v>
      </c>
      <c r="C5178" t="s">
        <v>28</v>
      </c>
      <c r="D5178" t="s">
        <v>29</v>
      </c>
      <c r="E5178" t="s">
        <v>30</v>
      </c>
      <c r="F5178" t="s">
        <v>14728</v>
      </c>
      <c r="G5178" t="s">
        <v>14729</v>
      </c>
      <c r="H5178" t="s">
        <v>14612</v>
      </c>
      <c r="I5178" t="s">
        <v>16039</v>
      </c>
      <c r="J5178" t="s">
        <v>14757</v>
      </c>
      <c r="K5178" t="s">
        <v>31</v>
      </c>
      <c r="L5178" t="s">
        <v>31</v>
      </c>
      <c r="M5178" t="s">
        <v>42</v>
      </c>
      <c r="N5178" t="s">
        <v>43</v>
      </c>
      <c r="O5178" t="s">
        <v>14758</v>
      </c>
      <c r="P5178" t="s">
        <v>113</v>
      </c>
      <c r="Q5178" t="s">
        <v>647</v>
      </c>
      <c r="R5178" t="s">
        <v>5425</v>
      </c>
      <c r="S5178" t="str">
        <f t="shared" si="76"/>
        <v>PAREDES CHECALLA, SILVIA ELSA</v>
      </c>
      <c r="T5178" t="s">
        <v>64</v>
      </c>
      <c r="U5178" t="s">
        <v>48</v>
      </c>
      <c r="V5178" t="s">
        <v>49</v>
      </c>
      <c r="W5178" t="s">
        <v>20861</v>
      </c>
      <c r="X5178" s="126">
        <v>24780</v>
      </c>
      <c r="Y5178" t="s">
        <v>5426</v>
      </c>
      <c r="AB5178" t="s">
        <v>38</v>
      </c>
      <c r="AC5178" t="s">
        <v>39</v>
      </c>
      <c r="AD5178" t="s">
        <v>40</v>
      </c>
    </row>
    <row r="5179" spans="1:30" x14ac:dyDescent="0.25">
      <c r="A5179" t="s">
        <v>14759</v>
      </c>
      <c r="B5179" t="s">
        <v>27</v>
      </c>
      <c r="C5179" t="s">
        <v>28</v>
      </c>
      <c r="D5179" t="s">
        <v>29</v>
      </c>
      <c r="E5179" t="s">
        <v>30</v>
      </c>
      <c r="F5179" t="s">
        <v>14728</v>
      </c>
      <c r="G5179" t="s">
        <v>14729</v>
      </c>
      <c r="H5179" t="s">
        <v>14612</v>
      </c>
      <c r="I5179" t="s">
        <v>16039</v>
      </c>
      <c r="J5179" t="s">
        <v>14759</v>
      </c>
      <c r="K5179" t="s">
        <v>31</v>
      </c>
      <c r="L5179" t="s">
        <v>31</v>
      </c>
      <c r="M5179" t="s">
        <v>42</v>
      </c>
      <c r="N5179" t="s">
        <v>43</v>
      </c>
      <c r="O5179" t="s">
        <v>14760</v>
      </c>
      <c r="P5179" t="s">
        <v>12702</v>
      </c>
      <c r="Q5179" t="s">
        <v>1072</v>
      </c>
      <c r="R5179" t="s">
        <v>14761</v>
      </c>
      <c r="S5179" t="str">
        <f t="shared" si="76"/>
        <v>SEGOVIA ARANIBAR, SENAYDA</v>
      </c>
      <c r="T5179" t="s">
        <v>316</v>
      </c>
      <c r="U5179" t="s">
        <v>48</v>
      </c>
      <c r="V5179" t="s">
        <v>49</v>
      </c>
      <c r="W5179" t="s">
        <v>20862</v>
      </c>
      <c r="X5179" s="126">
        <v>26493</v>
      </c>
      <c r="Y5179" t="s">
        <v>14762</v>
      </c>
      <c r="AB5179" t="s">
        <v>38</v>
      </c>
      <c r="AC5179" t="s">
        <v>39</v>
      </c>
      <c r="AD5179" t="s">
        <v>40</v>
      </c>
    </row>
    <row r="5180" spans="1:30" x14ac:dyDescent="0.25">
      <c r="A5180" t="s">
        <v>14763</v>
      </c>
      <c r="B5180" t="s">
        <v>27</v>
      </c>
      <c r="C5180" t="s">
        <v>28</v>
      </c>
      <c r="D5180" t="s">
        <v>29</v>
      </c>
      <c r="E5180" t="s">
        <v>30</v>
      </c>
      <c r="F5180" t="s">
        <v>14728</v>
      </c>
      <c r="G5180" t="s">
        <v>14729</v>
      </c>
      <c r="H5180" t="s">
        <v>14612</v>
      </c>
      <c r="I5180" t="s">
        <v>16039</v>
      </c>
      <c r="J5180" t="s">
        <v>14763</v>
      </c>
      <c r="K5180" t="s">
        <v>31</v>
      </c>
      <c r="L5180" t="s">
        <v>31</v>
      </c>
      <c r="M5180" t="s">
        <v>42</v>
      </c>
      <c r="N5180" t="s">
        <v>43</v>
      </c>
      <c r="O5180" t="s">
        <v>14764</v>
      </c>
      <c r="P5180" t="s">
        <v>105</v>
      </c>
      <c r="Q5180" t="s">
        <v>375</v>
      </c>
      <c r="R5180" t="s">
        <v>14765</v>
      </c>
      <c r="S5180" t="str">
        <f t="shared" si="76"/>
        <v>CHAMBI ALEJO, RICARDO JOSE</v>
      </c>
      <c r="T5180" t="s">
        <v>64</v>
      </c>
      <c r="U5180" t="s">
        <v>48</v>
      </c>
      <c r="V5180" t="s">
        <v>49</v>
      </c>
      <c r="W5180" t="s">
        <v>20863</v>
      </c>
      <c r="X5180" s="126">
        <v>24208</v>
      </c>
      <c r="Y5180" t="s">
        <v>14766</v>
      </c>
      <c r="AB5180" t="s">
        <v>38</v>
      </c>
      <c r="AC5180" t="s">
        <v>39</v>
      </c>
      <c r="AD5180" t="s">
        <v>40</v>
      </c>
    </row>
    <row r="5181" spans="1:30" x14ac:dyDescent="0.25">
      <c r="A5181" t="s">
        <v>14767</v>
      </c>
      <c r="B5181" t="s">
        <v>27</v>
      </c>
      <c r="C5181" t="s">
        <v>28</v>
      </c>
      <c r="D5181" t="s">
        <v>29</v>
      </c>
      <c r="E5181" t="s">
        <v>30</v>
      </c>
      <c r="F5181" t="s">
        <v>14728</v>
      </c>
      <c r="G5181" t="s">
        <v>14729</v>
      </c>
      <c r="H5181" t="s">
        <v>14612</v>
      </c>
      <c r="I5181" t="s">
        <v>16039</v>
      </c>
      <c r="J5181" t="s">
        <v>14767</v>
      </c>
      <c r="K5181" t="s">
        <v>31</v>
      </c>
      <c r="L5181" t="s">
        <v>31</v>
      </c>
      <c r="M5181" t="s">
        <v>42</v>
      </c>
      <c r="N5181" t="s">
        <v>43</v>
      </c>
      <c r="O5181" t="s">
        <v>14768</v>
      </c>
      <c r="P5181" t="s">
        <v>75</v>
      </c>
      <c r="Q5181" t="s">
        <v>126</v>
      </c>
      <c r="R5181" t="s">
        <v>816</v>
      </c>
      <c r="S5181" t="str">
        <f t="shared" si="76"/>
        <v>QUISPE FLORES, SALVADOR</v>
      </c>
      <c r="T5181" t="s">
        <v>47</v>
      </c>
      <c r="U5181" t="s">
        <v>48</v>
      </c>
      <c r="V5181" t="s">
        <v>49</v>
      </c>
      <c r="W5181" t="s">
        <v>20864</v>
      </c>
      <c r="X5181" s="126">
        <v>24055</v>
      </c>
      <c r="Y5181" t="s">
        <v>14769</v>
      </c>
      <c r="AB5181" t="s">
        <v>38</v>
      </c>
      <c r="AC5181" t="s">
        <v>39</v>
      </c>
      <c r="AD5181" t="s">
        <v>40</v>
      </c>
    </row>
    <row r="5182" spans="1:30" x14ac:dyDescent="0.25">
      <c r="A5182" t="s">
        <v>14770</v>
      </c>
      <c r="B5182" t="s">
        <v>27</v>
      </c>
      <c r="C5182" t="s">
        <v>28</v>
      </c>
      <c r="D5182" t="s">
        <v>29</v>
      </c>
      <c r="E5182" t="s">
        <v>30</v>
      </c>
      <c r="F5182" t="s">
        <v>14728</v>
      </c>
      <c r="G5182" t="s">
        <v>14729</v>
      </c>
      <c r="H5182" t="s">
        <v>14612</v>
      </c>
      <c r="I5182" t="s">
        <v>16039</v>
      </c>
      <c r="J5182" t="s">
        <v>14770</v>
      </c>
      <c r="K5182" t="s">
        <v>31</v>
      </c>
      <c r="L5182" t="s">
        <v>31</v>
      </c>
      <c r="M5182" t="s">
        <v>42</v>
      </c>
      <c r="N5182" t="s">
        <v>43</v>
      </c>
      <c r="O5182" t="s">
        <v>14771</v>
      </c>
      <c r="P5182" t="s">
        <v>286</v>
      </c>
      <c r="Q5182" t="s">
        <v>106</v>
      </c>
      <c r="R5182" t="s">
        <v>14772</v>
      </c>
      <c r="S5182" t="str">
        <f t="shared" si="76"/>
        <v>CHAMBILLA MAMANI, REBECA IRMA</v>
      </c>
      <c r="T5182" t="s">
        <v>52</v>
      </c>
      <c r="U5182" t="s">
        <v>48</v>
      </c>
      <c r="V5182" t="s">
        <v>49</v>
      </c>
      <c r="W5182" t="s">
        <v>20865</v>
      </c>
      <c r="X5182" s="126">
        <v>22824</v>
      </c>
      <c r="Y5182" t="s">
        <v>14773</v>
      </c>
      <c r="AB5182" t="s">
        <v>38</v>
      </c>
      <c r="AC5182" t="s">
        <v>39</v>
      </c>
      <c r="AD5182" t="s">
        <v>40</v>
      </c>
    </row>
    <row r="5183" spans="1:30" x14ac:dyDescent="0.25">
      <c r="A5183" t="s">
        <v>14774</v>
      </c>
      <c r="B5183" t="s">
        <v>27</v>
      </c>
      <c r="C5183" t="s">
        <v>28</v>
      </c>
      <c r="D5183" t="s">
        <v>29</v>
      </c>
      <c r="E5183" t="s">
        <v>30</v>
      </c>
      <c r="F5183" t="s">
        <v>14728</v>
      </c>
      <c r="G5183" t="s">
        <v>14729</v>
      </c>
      <c r="H5183" t="s">
        <v>14612</v>
      </c>
      <c r="I5183" t="s">
        <v>16039</v>
      </c>
      <c r="J5183" t="s">
        <v>14774</v>
      </c>
      <c r="K5183" t="s">
        <v>31</v>
      </c>
      <c r="L5183" t="s">
        <v>31</v>
      </c>
      <c r="M5183" t="s">
        <v>42</v>
      </c>
      <c r="N5183" t="s">
        <v>61</v>
      </c>
      <c r="O5183" t="s">
        <v>14775</v>
      </c>
      <c r="P5183" t="s">
        <v>24694</v>
      </c>
      <c r="Q5183" t="s">
        <v>152</v>
      </c>
      <c r="R5183" t="s">
        <v>24695</v>
      </c>
      <c r="S5183" s="189" t="s">
        <v>235</v>
      </c>
      <c r="T5183" t="s">
        <v>64</v>
      </c>
      <c r="U5183" t="s">
        <v>48</v>
      </c>
      <c r="V5183" t="s">
        <v>49</v>
      </c>
      <c r="W5183" t="s">
        <v>24696</v>
      </c>
      <c r="X5183" s="126">
        <v>27743</v>
      </c>
      <c r="Y5183" t="s">
        <v>24697</v>
      </c>
      <c r="Z5183" s="126">
        <v>44256</v>
      </c>
      <c r="AA5183" s="126">
        <v>44561</v>
      </c>
      <c r="AB5183" t="s">
        <v>38</v>
      </c>
      <c r="AC5183" t="s">
        <v>6628</v>
      </c>
      <c r="AD5183" t="s">
        <v>40</v>
      </c>
    </row>
    <row r="5184" spans="1:30" x14ac:dyDescent="0.25">
      <c r="A5184" t="s">
        <v>14776</v>
      </c>
      <c r="B5184" t="s">
        <v>27</v>
      </c>
      <c r="C5184" t="s">
        <v>28</v>
      </c>
      <c r="D5184" t="s">
        <v>29</v>
      </c>
      <c r="E5184" t="s">
        <v>30</v>
      </c>
      <c r="F5184" t="s">
        <v>14728</v>
      </c>
      <c r="G5184" t="s">
        <v>14729</v>
      </c>
      <c r="H5184" t="s">
        <v>14612</v>
      </c>
      <c r="I5184" t="s">
        <v>16039</v>
      </c>
      <c r="J5184" t="s">
        <v>14776</v>
      </c>
      <c r="K5184" t="s">
        <v>90</v>
      </c>
      <c r="L5184" t="s">
        <v>91</v>
      </c>
      <c r="M5184" t="s">
        <v>96</v>
      </c>
      <c r="N5184" t="s">
        <v>43</v>
      </c>
      <c r="O5184" t="s">
        <v>14777</v>
      </c>
      <c r="P5184" t="s">
        <v>298</v>
      </c>
      <c r="Q5184" t="s">
        <v>75</v>
      </c>
      <c r="R5184" t="s">
        <v>14778</v>
      </c>
      <c r="S5184" t="str">
        <f t="shared" si="76"/>
        <v>AGUILAR QUISPE, FELIX RUFINO</v>
      </c>
      <c r="T5184" t="s">
        <v>102</v>
      </c>
      <c r="U5184" t="s">
        <v>37</v>
      </c>
      <c r="V5184" t="s">
        <v>49</v>
      </c>
      <c r="W5184" t="s">
        <v>20866</v>
      </c>
      <c r="X5184" s="126">
        <v>22473</v>
      </c>
      <c r="Y5184" t="s">
        <v>14779</v>
      </c>
      <c r="AB5184" t="s">
        <v>38</v>
      </c>
      <c r="AC5184" t="s">
        <v>95</v>
      </c>
      <c r="AD5184" t="s">
        <v>40</v>
      </c>
    </row>
    <row r="5185" spans="1:30" x14ac:dyDescent="0.25">
      <c r="A5185" t="s">
        <v>14780</v>
      </c>
      <c r="B5185" t="s">
        <v>27</v>
      </c>
      <c r="C5185" t="s">
        <v>28</v>
      </c>
      <c r="D5185" t="s">
        <v>29</v>
      </c>
      <c r="E5185" t="s">
        <v>30</v>
      </c>
      <c r="F5185" t="s">
        <v>14728</v>
      </c>
      <c r="G5185" t="s">
        <v>14729</v>
      </c>
      <c r="H5185" t="s">
        <v>14612</v>
      </c>
      <c r="I5185" t="s">
        <v>16039</v>
      </c>
      <c r="J5185" t="s">
        <v>14780</v>
      </c>
      <c r="K5185" t="s">
        <v>90</v>
      </c>
      <c r="L5185" t="s">
        <v>91</v>
      </c>
      <c r="M5185" t="s">
        <v>92</v>
      </c>
      <c r="N5185" t="s">
        <v>43</v>
      </c>
      <c r="O5185" t="s">
        <v>14781</v>
      </c>
      <c r="P5185" t="s">
        <v>158</v>
      </c>
      <c r="Q5185" t="s">
        <v>161</v>
      </c>
      <c r="R5185" t="s">
        <v>6735</v>
      </c>
      <c r="S5185" t="str">
        <f t="shared" si="76"/>
        <v>GOMEZ COYLA, TERESA CARMELA</v>
      </c>
      <c r="T5185" t="s">
        <v>102</v>
      </c>
      <c r="U5185" t="s">
        <v>37</v>
      </c>
      <c r="V5185" t="s">
        <v>49</v>
      </c>
      <c r="W5185" t="s">
        <v>20867</v>
      </c>
      <c r="X5185" s="126">
        <v>24752</v>
      </c>
      <c r="Y5185" t="s">
        <v>6736</v>
      </c>
      <c r="AB5185" t="s">
        <v>38</v>
      </c>
      <c r="AC5185" t="s">
        <v>95</v>
      </c>
      <c r="AD5185" t="s">
        <v>40</v>
      </c>
    </row>
    <row r="5186" spans="1:30" x14ac:dyDescent="0.25">
      <c r="A5186" t="s">
        <v>14782</v>
      </c>
      <c r="B5186" t="s">
        <v>27</v>
      </c>
      <c r="C5186" t="s">
        <v>28</v>
      </c>
      <c r="D5186" t="s">
        <v>29</v>
      </c>
      <c r="E5186" t="s">
        <v>30</v>
      </c>
      <c r="F5186" t="s">
        <v>14728</v>
      </c>
      <c r="G5186" t="s">
        <v>14729</v>
      </c>
      <c r="H5186" t="s">
        <v>14612</v>
      </c>
      <c r="I5186" t="s">
        <v>16039</v>
      </c>
      <c r="J5186" t="s">
        <v>14782</v>
      </c>
      <c r="K5186" t="s">
        <v>90</v>
      </c>
      <c r="L5186" t="s">
        <v>91</v>
      </c>
      <c r="M5186" t="s">
        <v>2704</v>
      </c>
      <c r="N5186" t="s">
        <v>43</v>
      </c>
      <c r="O5186" t="s">
        <v>14783</v>
      </c>
      <c r="P5186" t="s">
        <v>75</v>
      </c>
      <c r="Q5186" t="s">
        <v>268</v>
      </c>
      <c r="R5186" t="s">
        <v>14784</v>
      </c>
      <c r="S5186" t="str">
        <f t="shared" si="76"/>
        <v>QUISPE CCALLO, BERNARDINA MIRLA</v>
      </c>
      <c r="T5186" t="s">
        <v>102</v>
      </c>
      <c r="U5186" t="s">
        <v>37</v>
      </c>
      <c r="V5186" t="s">
        <v>49</v>
      </c>
      <c r="W5186" t="s">
        <v>20868</v>
      </c>
      <c r="X5186" s="126">
        <v>25865</v>
      </c>
      <c r="Y5186" t="s">
        <v>14785</v>
      </c>
      <c r="AB5186" t="s">
        <v>38</v>
      </c>
      <c r="AC5186" t="s">
        <v>95</v>
      </c>
      <c r="AD5186" t="s">
        <v>40</v>
      </c>
    </row>
    <row r="5187" spans="1:30" x14ac:dyDescent="0.25">
      <c r="A5187" t="s">
        <v>14786</v>
      </c>
      <c r="B5187" t="s">
        <v>27</v>
      </c>
      <c r="C5187" t="s">
        <v>28</v>
      </c>
      <c r="D5187" t="s">
        <v>233</v>
      </c>
      <c r="E5187" t="s">
        <v>30</v>
      </c>
      <c r="F5187" t="s">
        <v>14787</v>
      </c>
      <c r="G5187" t="s">
        <v>14788</v>
      </c>
      <c r="H5187" t="s">
        <v>14612</v>
      </c>
      <c r="I5187" t="s">
        <v>6166</v>
      </c>
      <c r="J5187" t="s">
        <v>14786</v>
      </c>
      <c r="K5187" t="s">
        <v>31</v>
      </c>
      <c r="L5187" t="s">
        <v>1154</v>
      </c>
      <c r="M5187" t="s">
        <v>14789</v>
      </c>
      <c r="N5187" t="s">
        <v>699</v>
      </c>
      <c r="O5187" t="s">
        <v>14790</v>
      </c>
      <c r="P5187" t="s">
        <v>174</v>
      </c>
      <c r="Q5187" t="s">
        <v>75</v>
      </c>
      <c r="R5187" t="s">
        <v>3760</v>
      </c>
      <c r="S5187" t="str">
        <f t="shared" si="76"/>
        <v>ROJAS QUISPE, FERNANDO</v>
      </c>
      <c r="T5187" t="s">
        <v>36</v>
      </c>
      <c r="U5187" t="s">
        <v>37</v>
      </c>
      <c r="V5187" t="s">
        <v>49</v>
      </c>
      <c r="W5187" t="s">
        <v>20870</v>
      </c>
      <c r="X5187" s="126">
        <v>25653</v>
      </c>
      <c r="Y5187" t="s">
        <v>14791</v>
      </c>
      <c r="Z5187" s="126">
        <v>44256</v>
      </c>
      <c r="AA5187" s="126">
        <v>44561</v>
      </c>
      <c r="AB5187" t="s">
        <v>38</v>
      </c>
      <c r="AC5187" t="s">
        <v>39</v>
      </c>
      <c r="AD5187" t="s">
        <v>40</v>
      </c>
    </row>
    <row r="5188" spans="1:30" x14ac:dyDescent="0.25">
      <c r="B5188" t="s">
        <v>27</v>
      </c>
      <c r="C5188" t="s">
        <v>28</v>
      </c>
      <c r="D5188" t="s">
        <v>233</v>
      </c>
      <c r="E5188" t="s">
        <v>30</v>
      </c>
      <c r="F5188" t="s">
        <v>14787</v>
      </c>
      <c r="G5188" t="s">
        <v>14788</v>
      </c>
      <c r="H5188" t="s">
        <v>14612</v>
      </c>
      <c r="I5188" t="s">
        <v>6166</v>
      </c>
      <c r="J5188" t="s">
        <v>14792</v>
      </c>
      <c r="K5188" t="s">
        <v>31</v>
      </c>
      <c r="L5188" t="s">
        <v>31</v>
      </c>
      <c r="M5188" t="s">
        <v>42</v>
      </c>
      <c r="N5188" t="s">
        <v>61</v>
      </c>
      <c r="O5188" t="s">
        <v>20869</v>
      </c>
      <c r="P5188" t="s">
        <v>378</v>
      </c>
      <c r="Q5188" t="s">
        <v>419</v>
      </c>
      <c r="R5188" t="s">
        <v>24698</v>
      </c>
      <c r="S5188" s="189" t="s">
        <v>235</v>
      </c>
      <c r="T5188" t="s">
        <v>64</v>
      </c>
      <c r="U5188" t="s">
        <v>48</v>
      </c>
      <c r="V5188" t="s">
        <v>49</v>
      </c>
      <c r="W5188" t="s">
        <v>24699</v>
      </c>
      <c r="X5188" s="126">
        <v>31001</v>
      </c>
      <c r="Y5188" t="s">
        <v>24700</v>
      </c>
      <c r="Z5188" s="126">
        <v>44256</v>
      </c>
      <c r="AA5188" s="126">
        <v>44561</v>
      </c>
      <c r="AB5188" t="s">
        <v>302</v>
      </c>
      <c r="AC5188" t="s">
        <v>6628</v>
      </c>
      <c r="AD5188" t="s">
        <v>40</v>
      </c>
    </row>
    <row r="5189" spans="1:30" x14ac:dyDescent="0.25">
      <c r="A5189" t="s">
        <v>14792</v>
      </c>
      <c r="B5189" t="s">
        <v>27</v>
      </c>
      <c r="C5189" t="s">
        <v>28</v>
      </c>
      <c r="D5189" t="s">
        <v>233</v>
      </c>
      <c r="E5189" t="s">
        <v>30</v>
      </c>
      <c r="F5189" t="s">
        <v>14787</v>
      </c>
      <c r="G5189" t="s">
        <v>14788</v>
      </c>
      <c r="H5189" t="s">
        <v>14612</v>
      </c>
      <c r="I5189" t="s">
        <v>6166</v>
      </c>
      <c r="J5189" t="s">
        <v>14792</v>
      </c>
      <c r="K5189" t="s">
        <v>31</v>
      </c>
      <c r="L5189" t="s">
        <v>31</v>
      </c>
      <c r="M5189" t="s">
        <v>42</v>
      </c>
      <c r="N5189" t="s">
        <v>43</v>
      </c>
      <c r="O5189" t="s">
        <v>53</v>
      </c>
      <c r="P5189" t="s">
        <v>174</v>
      </c>
      <c r="Q5189" t="s">
        <v>75</v>
      </c>
      <c r="R5189" t="s">
        <v>3760</v>
      </c>
      <c r="S5189" t="str">
        <f t="shared" ref="S5189:S5222" si="77">CONCATENATE(P5189," ",Q5189,","," ",R5189)</f>
        <v>ROJAS QUISPE, FERNANDO</v>
      </c>
      <c r="T5189" t="s">
        <v>36</v>
      </c>
      <c r="U5189" t="s">
        <v>48</v>
      </c>
      <c r="V5189" t="s">
        <v>813</v>
      </c>
      <c r="W5189" t="s">
        <v>20870</v>
      </c>
      <c r="X5189" s="126">
        <v>25653</v>
      </c>
      <c r="Y5189" t="s">
        <v>14791</v>
      </c>
      <c r="Z5189" s="126">
        <v>44256</v>
      </c>
      <c r="AA5189" s="126">
        <v>44561</v>
      </c>
      <c r="AB5189" t="s">
        <v>38</v>
      </c>
      <c r="AC5189" t="s">
        <v>39</v>
      </c>
      <c r="AD5189" t="s">
        <v>40</v>
      </c>
    </row>
    <row r="5190" spans="1:30" x14ac:dyDescent="0.25">
      <c r="A5190" t="s">
        <v>14793</v>
      </c>
      <c r="B5190" t="s">
        <v>27</v>
      </c>
      <c r="C5190" t="s">
        <v>28</v>
      </c>
      <c r="D5190" t="s">
        <v>233</v>
      </c>
      <c r="E5190" t="s">
        <v>30</v>
      </c>
      <c r="F5190" t="s">
        <v>14787</v>
      </c>
      <c r="G5190" t="s">
        <v>14788</v>
      </c>
      <c r="H5190" t="s">
        <v>14612</v>
      </c>
      <c r="I5190" t="s">
        <v>6166</v>
      </c>
      <c r="J5190" t="s">
        <v>14793</v>
      </c>
      <c r="K5190" t="s">
        <v>31</v>
      </c>
      <c r="L5190" t="s">
        <v>31</v>
      </c>
      <c r="M5190" t="s">
        <v>42</v>
      </c>
      <c r="N5190" t="s">
        <v>43</v>
      </c>
      <c r="O5190" t="s">
        <v>14794</v>
      </c>
      <c r="P5190" t="s">
        <v>152</v>
      </c>
      <c r="Q5190" t="s">
        <v>622</v>
      </c>
      <c r="R5190" t="s">
        <v>830</v>
      </c>
      <c r="S5190" t="str">
        <f t="shared" si="77"/>
        <v>RAMOS ARISACA, ALFONSO</v>
      </c>
      <c r="T5190" t="s">
        <v>36</v>
      </c>
      <c r="U5190" t="s">
        <v>48</v>
      </c>
      <c r="V5190" t="s">
        <v>49</v>
      </c>
      <c r="W5190" t="s">
        <v>20871</v>
      </c>
      <c r="X5190" s="126">
        <v>23924</v>
      </c>
      <c r="Y5190" t="s">
        <v>14795</v>
      </c>
      <c r="AB5190" t="s">
        <v>38</v>
      </c>
      <c r="AC5190" t="s">
        <v>39</v>
      </c>
      <c r="AD5190" t="s">
        <v>40</v>
      </c>
    </row>
    <row r="5191" spans="1:30" x14ac:dyDescent="0.25">
      <c r="A5191" t="s">
        <v>14796</v>
      </c>
      <c r="B5191" t="s">
        <v>377</v>
      </c>
      <c r="C5191" t="s">
        <v>28</v>
      </c>
      <c r="D5191" t="s">
        <v>29</v>
      </c>
      <c r="E5191" t="s">
        <v>30</v>
      </c>
      <c r="F5191" t="s">
        <v>14797</v>
      </c>
      <c r="G5191" t="s">
        <v>14798</v>
      </c>
      <c r="H5191" t="s">
        <v>14612</v>
      </c>
      <c r="I5191" t="s">
        <v>377</v>
      </c>
      <c r="J5191" t="s">
        <v>14796</v>
      </c>
      <c r="K5191" t="s">
        <v>31</v>
      </c>
      <c r="L5191" t="s">
        <v>32</v>
      </c>
      <c r="M5191" t="s">
        <v>33</v>
      </c>
      <c r="N5191" t="s">
        <v>34</v>
      </c>
      <c r="O5191" t="s">
        <v>14799</v>
      </c>
      <c r="P5191" t="s">
        <v>833</v>
      </c>
      <c r="Q5191" t="s">
        <v>536</v>
      </c>
      <c r="R5191" t="s">
        <v>905</v>
      </c>
      <c r="S5191" t="str">
        <f t="shared" si="77"/>
        <v>FORAQUITA ZAPANA, RUBEN</v>
      </c>
      <c r="T5191" t="s">
        <v>59</v>
      </c>
      <c r="U5191" t="s">
        <v>37</v>
      </c>
      <c r="V5191" t="s">
        <v>6613</v>
      </c>
      <c r="W5191" t="s">
        <v>20872</v>
      </c>
      <c r="X5191" s="126">
        <v>26415</v>
      </c>
      <c r="Y5191" t="s">
        <v>20873</v>
      </c>
      <c r="Z5191" s="126">
        <v>44197</v>
      </c>
      <c r="AA5191" s="126">
        <v>44985</v>
      </c>
      <c r="AB5191" t="s">
        <v>38</v>
      </c>
      <c r="AC5191" t="s">
        <v>39</v>
      </c>
      <c r="AD5191" t="s">
        <v>40</v>
      </c>
    </row>
    <row r="5192" spans="1:30" x14ac:dyDescent="0.25">
      <c r="A5192" t="s">
        <v>14802</v>
      </c>
      <c r="B5192" t="s">
        <v>377</v>
      </c>
      <c r="C5192" t="s">
        <v>28</v>
      </c>
      <c r="D5192" t="s">
        <v>29</v>
      </c>
      <c r="E5192" t="s">
        <v>30</v>
      </c>
      <c r="F5192" t="s">
        <v>14797</v>
      </c>
      <c r="G5192" t="s">
        <v>14798</v>
      </c>
      <c r="H5192" t="s">
        <v>14612</v>
      </c>
      <c r="I5192" t="s">
        <v>377</v>
      </c>
      <c r="J5192" t="s">
        <v>14802</v>
      </c>
      <c r="K5192" t="s">
        <v>31</v>
      </c>
      <c r="L5192" t="s">
        <v>31</v>
      </c>
      <c r="M5192" t="s">
        <v>42</v>
      </c>
      <c r="N5192" t="s">
        <v>43</v>
      </c>
      <c r="O5192" t="s">
        <v>14803</v>
      </c>
      <c r="P5192" t="s">
        <v>255</v>
      </c>
      <c r="Q5192" t="s">
        <v>75</v>
      </c>
      <c r="R5192" t="s">
        <v>1033</v>
      </c>
      <c r="S5192" t="str">
        <f t="shared" si="77"/>
        <v>MAYTA QUISPE, PERCY</v>
      </c>
      <c r="T5192" t="s">
        <v>64</v>
      </c>
      <c r="U5192" t="s">
        <v>48</v>
      </c>
      <c r="V5192" t="s">
        <v>49</v>
      </c>
      <c r="W5192" t="s">
        <v>20874</v>
      </c>
      <c r="X5192" s="126">
        <v>24521</v>
      </c>
      <c r="Y5192" t="s">
        <v>14804</v>
      </c>
      <c r="AB5192" t="s">
        <v>38</v>
      </c>
      <c r="AC5192" t="s">
        <v>39</v>
      </c>
      <c r="AD5192" t="s">
        <v>40</v>
      </c>
    </row>
    <row r="5193" spans="1:30" x14ac:dyDescent="0.25">
      <c r="A5193" t="s">
        <v>14805</v>
      </c>
      <c r="B5193" t="s">
        <v>377</v>
      </c>
      <c r="C5193" t="s">
        <v>28</v>
      </c>
      <c r="D5193" t="s">
        <v>29</v>
      </c>
      <c r="E5193" t="s">
        <v>30</v>
      </c>
      <c r="F5193" t="s">
        <v>14797</v>
      </c>
      <c r="G5193" t="s">
        <v>14798</v>
      </c>
      <c r="H5193" t="s">
        <v>14612</v>
      </c>
      <c r="I5193" t="s">
        <v>377</v>
      </c>
      <c r="J5193" t="s">
        <v>14805</v>
      </c>
      <c r="K5193" t="s">
        <v>31</v>
      </c>
      <c r="L5193" t="s">
        <v>31</v>
      </c>
      <c r="M5193" t="s">
        <v>42</v>
      </c>
      <c r="N5193" t="s">
        <v>61</v>
      </c>
      <c r="O5193" t="s">
        <v>16040</v>
      </c>
      <c r="P5193" t="s">
        <v>24701</v>
      </c>
      <c r="Q5193" t="s">
        <v>988</v>
      </c>
      <c r="R5193" t="s">
        <v>24702</v>
      </c>
      <c r="S5193" s="189" t="s">
        <v>235</v>
      </c>
      <c r="T5193" t="s">
        <v>64</v>
      </c>
      <c r="U5193" t="s">
        <v>48</v>
      </c>
      <c r="V5193" t="s">
        <v>49</v>
      </c>
      <c r="W5193" t="s">
        <v>24703</v>
      </c>
      <c r="X5193" s="126">
        <v>27442</v>
      </c>
      <c r="Y5193" t="s">
        <v>24704</v>
      </c>
      <c r="Z5193" s="126">
        <v>44256</v>
      </c>
      <c r="AA5193" s="126">
        <v>44561</v>
      </c>
      <c r="AB5193" t="s">
        <v>38</v>
      </c>
      <c r="AC5193" t="s">
        <v>6628</v>
      </c>
      <c r="AD5193" t="s">
        <v>40</v>
      </c>
    </row>
    <row r="5194" spans="1:30" x14ac:dyDescent="0.25">
      <c r="A5194" t="s">
        <v>14807</v>
      </c>
      <c r="B5194" t="s">
        <v>377</v>
      </c>
      <c r="C5194" t="s">
        <v>28</v>
      </c>
      <c r="D5194" t="s">
        <v>29</v>
      </c>
      <c r="E5194" t="s">
        <v>30</v>
      </c>
      <c r="F5194" t="s">
        <v>14797</v>
      </c>
      <c r="G5194" t="s">
        <v>14798</v>
      </c>
      <c r="H5194" t="s">
        <v>14612</v>
      </c>
      <c r="I5194" t="s">
        <v>377</v>
      </c>
      <c r="J5194" t="s">
        <v>14807</v>
      </c>
      <c r="K5194" t="s">
        <v>31</v>
      </c>
      <c r="L5194" t="s">
        <v>31</v>
      </c>
      <c r="M5194" t="s">
        <v>42</v>
      </c>
      <c r="N5194" t="s">
        <v>43</v>
      </c>
      <c r="O5194" t="s">
        <v>20875</v>
      </c>
      <c r="P5194" t="s">
        <v>305</v>
      </c>
      <c r="Q5194" t="s">
        <v>20878</v>
      </c>
      <c r="R5194" t="s">
        <v>803</v>
      </c>
      <c r="S5194" t="str">
        <f t="shared" si="77"/>
        <v>RODRIGUEZ ANCACHI, LUIS ALBERTO</v>
      </c>
      <c r="T5194" t="s">
        <v>47</v>
      </c>
      <c r="U5194" t="s">
        <v>48</v>
      </c>
      <c r="V5194" t="s">
        <v>49</v>
      </c>
      <c r="W5194" t="s">
        <v>20876</v>
      </c>
      <c r="X5194" s="126">
        <v>28602</v>
      </c>
      <c r="Y5194" t="s">
        <v>20877</v>
      </c>
      <c r="Z5194" s="126">
        <v>44256</v>
      </c>
      <c r="AB5194" t="s">
        <v>38</v>
      </c>
      <c r="AC5194" t="s">
        <v>39</v>
      </c>
      <c r="AD5194" t="s">
        <v>40</v>
      </c>
    </row>
    <row r="5195" spans="1:30" x14ac:dyDescent="0.25">
      <c r="A5195" t="s">
        <v>14810</v>
      </c>
      <c r="B5195" t="s">
        <v>377</v>
      </c>
      <c r="C5195" t="s">
        <v>28</v>
      </c>
      <c r="D5195" t="s">
        <v>29</v>
      </c>
      <c r="E5195" t="s">
        <v>30</v>
      </c>
      <c r="F5195" t="s">
        <v>14797</v>
      </c>
      <c r="G5195" t="s">
        <v>14798</v>
      </c>
      <c r="H5195" t="s">
        <v>14612</v>
      </c>
      <c r="I5195" t="s">
        <v>377</v>
      </c>
      <c r="J5195" t="s">
        <v>14810</v>
      </c>
      <c r="K5195" t="s">
        <v>31</v>
      </c>
      <c r="L5195" t="s">
        <v>31</v>
      </c>
      <c r="M5195" t="s">
        <v>42</v>
      </c>
      <c r="N5195" t="s">
        <v>43</v>
      </c>
      <c r="O5195" t="s">
        <v>14686</v>
      </c>
      <c r="P5195" t="s">
        <v>273</v>
      </c>
      <c r="Q5195" t="s">
        <v>358</v>
      </c>
      <c r="R5195" t="s">
        <v>14800</v>
      </c>
      <c r="S5195" t="str">
        <f t="shared" si="77"/>
        <v>CUTIPA HUISA, RENE RAUL</v>
      </c>
      <c r="T5195" t="s">
        <v>59</v>
      </c>
      <c r="U5195" t="s">
        <v>48</v>
      </c>
      <c r="V5195" t="s">
        <v>49</v>
      </c>
      <c r="W5195" t="s">
        <v>20879</v>
      </c>
      <c r="X5195" s="126">
        <v>24175</v>
      </c>
      <c r="Y5195" t="s">
        <v>14801</v>
      </c>
      <c r="AB5195" t="s">
        <v>38</v>
      </c>
      <c r="AC5195" t="s">
        <v>39</v>
      </c>
      <c r="AD5195" t="s">
        <v>40</v>
      </c>
    </row>
    <row r="5196" spans="1:30" x14ac:dyDescent="0.25">
      <c r="A5196" t="s">
        <v>14811</v>
      </c>
      <c r="B5196" t="s">
        <v>377</v>
      </c>
      <c r="C5196" t="s">
        <v>28</v>
      </c>
      <c r="D5196" t="s">
        <v>29</v>
      </c>
      <c r="E5196" t="s">
        <v>30</v>
      </c>
      <c r="F5196" t="s">
        <v>14797</v>
      </c>
      <c r="G5196" t="s">
        <v>14798</v>
      </c>
      <c r="H5196" t="s">
        <v>14612</v>
      </c>
      <c r="I5196" t="s">
        <v>377</v>
      </c>
      <c r="J5196" t="s">
        <v>14811</v>
      </c>
      <c r="K5196" t="s">
        <v>31</v>
      </c>
      <c r="L5196" t="s">
        <v>31</v>
      </c>
      <c r="M5196" t="s">
        <v>42</v>
      </c>
      <c r="N5196" t="s">
        <v>61</v>
      </c>
      <c r="O5196" t="s">
        <v>14812</v>
      </c>
      <c r="P5196" t="s">
        <v>232</v>
      </c>
      <c r="Q5196" t="s">
        <v>76</v>
      </c>
      <c r="R5196" t="s">
        <v>3271</v>
      </c>
      <c r="S5196" s="189" t="s">
        <v>235</v>
      </c>
      <c r="T5196" t="s">
        <v>64</v>
      </c>
      <c r="U5196" t="s">
        <v>48</v>
      </c>
      <c r="V5196" t="s">
        <v>49</v>
      </c>
      <c r="W5196" t="s">
        <v>24705</v>
      </c>
      <c r="X5196" s="126">
        <v>25117</v>
      </c>
      <c r="Y5196" t="s">
        <v>24706</v>
      </c>
      <c r="Z5196" s="126">
        <v>44256</v>
      </c>
      <c r="AA5196" s="126">
        <v>44561</v>
      </c>
      <c r="AB5196" t="s">
        <v>38</v>
      </c>
      <c r="AC5196" t="s">
        <v>6628</v>
      </c>
      <c r="AD5196" t="s">
        <v>40</v>
      </c>
    </row>
    <row r="5197" spans="1:30" x14ac:dyDescent="0.25">
      <c r="A5197" t="s">
        <v>14813</v>
      </c>
      <c r="B5197" t="s">
        <v>377</v>
      </c>
      <c r="C5197" t="s">
        <v>28</v>
      </c>
      <c r="D5197" t="s">
        <v>29</v>
      </c>
      <c r="E5197" t="s">
        <v>30</v>
      </c>
      <c r="F5197" t="s">
        <v>14797</v>
      </c>
      <c r="G5197" t="s">
        <v>14798</v>
      </c>
      <c r="H5197" t="s">
        <v>14612</v>
      </c>
      <c r="I5197" t="s">
        <v>377</v>
      </c>
      <c r="J5197" t="s">
        <v>14813</v>
      </c>
      <c r="K5197" t="s">
        <v>90</v>
      </c>
      <c r="L5197" t="s">
        <v>91</v>
      </c>
      <c r="M5197" t="s">
        <v>92</v>
      </c>
      <c r="N5197" t="s">
        <v>43</v>
      </c>
      <c r="O5197" t="s">
        <v>14814</v>
      </c>
      <c r="P5197" t="s">
        <v>126</v>
      </c>
      <c r="Q5197" t="s">
        <v>358</v>
      </c>
      <c r="R5197" t="s">
        <v>819</v>
      </c>
      <c r="S5197" t="str">
        <f t="shared" si="77"/>
        <v>FLORES HUISA, ERNESTO</v>
      </c>
      <c r="T5197" t="s">
        <v>147</v>
      </c>
      <c r="U5197" t="s">
        <v>37</v>
      </c>
      <c r="V5197" t="s">
        <v>49</v>
      </c>
      <c r="W5197" t="s">
        <v>20880</v>
      </c>
      <c r="X5197" s="126">
        <v>22991</v>
      </c>
      <c r="Y5197" t="s">
        <v>14815</v>
      </c>
      <c r="AB5197" t="s">
        <v>38</v>
      </c>
      <c r="AC5197" t="s">
        <v>95</v>
      </c>
      <c r="AD5197" t="s">
        <v>40</v>
      </c>
    </row>
    <row r="5198" spans="1:30" x14ac:dyDescent="0.25">
      <c r="A5198" t="s">
        <v>14816</v>
      </c>
      <c r="B5198" t="s">
        <v>412</v>
      </c>
      <c r="C5198" t="s">
        <v>28</v>
      </c>
      <c r="D5198" t="s">
        <v>29</v>
      </c>
      <c r="E5198" t="s">
        <v>369</v>
      </c>
      <c r="F5198" t="s">
        <v>14817</v>
      </c>
      <c r="G5198" t="s">
        <v>14818</v>
      </c>
      <c r="H5198" t="s">
        <v>14612</v>
      </c>
      <c r="I5198" t="s">
        <v>598</v>
      </c>
      <c r="J5198" t="s">
        <v>14816</v>
      </c>
      <c r="K5198" t="s">
        <v>31</v>
      </c>
      <c r="L5198" t="s">
        <v>31</v>
      </c>
      <c r="M5198" t="s">
        <v>291</v>
      </c>
      <c r="N5198" t="s">
        <v>43</v>
      </c>
      <c r="O5198" t="s">
        <v>14819</v>
      </c>
      <c r="P5198" t="s">
        <v>106</v>
      </c>
      <c r="Q5198" t="s">
        <v>106</v>
      </c>
      <c r="R5198" t="s">
        <v>7933</v>
      </c>
      <c r="S5198" t="str">
        <f t="shared" si="77"/>
        <v>MAMANI MAMANI, CATALINA</v>
      </c>
      <c r="T5198" t="s">
        <v>52</v>
      </c>
      <c r="U5198" t="s">
        <v>48</v>
      </c>
      <c r="V5198" t="s">
        <v>49</v>
      </c>
      <c r="W5198" t="s">
        <v>20881</v>
      </c>
      <c r="X5198" s="126">
        <v>26783</v>
      </c>
      <c r="Y5198" t="s">
        <v>14820</v>
      </c>
      <c r="Z5198" s="126">
        <v>44197</v>
      </c>
      <c r="AA5198" s="126">
        <v>44561</v>
      </c>
      <c r="AB5198" t="s">
        <v>38</v>
      </c>
      <c r="AC5198" t="s">
        <v>39</v>
      </c>
      <c r="AD5198" t="s">
        <v>40</v>
      </c>
    </row>
    <row r="5199" spans="1:30" x14ac:dyDescent="0.25">
      <c r="A5199" t="s">
        <v>14821</v>
      </c>
      <c r="B5199" t="s">
        <v>412</v>
      </c>
      <c r="C5199" t="s">
        <v>28</v>
      </c>
      <c r="D5199" t="s">
        <v>29</v>
      </c>
      <c r="E5199" t="s">
        <v>369</v>
      </c>
      <c r="F5199" t="s">
        <v>14817</v>
      </c>
      <c r="G5199" t="s">
        <v>14818</v>
      </c>
      <c r="H5199" t="s">
        <v>14612</v>
      </c>
      <c r="I5199" t="s">
        <v>598</v>
      </c>
      <c r="J5199" t="s">
        <v>14821</v>
      </c>
      <c r="K5199" t="s">
        <v>31</v>
      </c>
      <c r="L5199" t="s">
        <v>31</v>
      </c>
      <c r="M5199" t="s">
        <v>42</v>
      </c>
      <c r="N5199" t="s">
        <v>61</v>
      </c>
      <c r="O5199" t="s">
        <v>14822</v>
      </c>
      <c r="P5199" t="s">
        <v>672</v>
      </c>
      <c r="Q5199" t="s">
        <v>75</v>
      </c>
      <c r="R5199" t="s">
        <v>1005</v>
      </c>
      <c r="S5199" s="189" t="s">
        <v>235</v>
      </c>
      <c r="T5199" t="s">
        <v>64</v>
      </c>
      <c r="U5199" t="s">
        <v>48</v>
      </c>
      <c r="V5199" t="s">
        <v>49</v>
      </c>
      <c r="W5199" t="s">
        <v>24707</v>
      </c>
      <c r="X5199" s="126">
        <v>29384</v>
      </c>
      <c r="Y5199" t="s">
        <v>24708</v>
      </c>
      <c r="Z5199" s="126">
        <v>44256</v>
      </c>
      <c r="AA5199" s="126">
        <v>44561</v>
      </c>
      <c r="AB5199" t="s">
        <v>38</v>
      </c>
      <c r="AC5199" t="s">
        <v>6628</v>
      </c>
      <c r="AD5199" t="s">
        <v>40</v>
      </c>
    </row>
    <row r="5200" spans="1:30" x14ac:dyDescent="0.25">
      <c r="A5200" t="s">
        <v>14823</v>
      </c>
      <c r="B5200" t="s">
        <v>412</v>
      </c>
      <c r="C5200" t="s">
        <v>28</v>
      </c>
      <c r="D5200" t="s">
        <v>29</v>
      </c>
      <c r="E5200" t="s">
        <v>369</v>
      </c>
      <c r="F5200" t="s">
        <v>14817</v>
      </c>
      <c r="G5200" t="s">
        <v>14818</v>
      </c>
      <c r="H5200" t="s">
        <v>14612</v>
      </c>
      <c r="I5200" t="s">
        <v>598</v>
      </c>
      <c r="J5200" t="s">
        <v>14823</v>
      </c>
      <c r="K5200" t="s">
        <v>31</v>
      </c>
      <c r="L5200" t="s">
        <v>31</v>
      </c>
      <c r="M5200" t="s">
        <v>42</v>
      </c>
      <c r="N5200" t="s">
        <v>61</v>
      </c>
      <c r="O5200" t="s">
        <v>14824</v>
      </c>
      <c r="P5200" t="s">
        <v>85</v>
      </c>
      <c r="Q5200" t="s">
        <v>106</v>
      </c>
      <c r="R5200" t="s">
        <v>24709</v>
      </c>
      <c r="S5200" s="189" t="s">
        <v>235</v>
      </c>
      <c r="T5200" t="s">
        <v>64</v>
      </c>
      <c r="U5200" t="s">
        <v>48</v>
      </c>
      <c r="V5200" t="s">
        <v>49</v>
      </c>
      <c r="W5200" t="s">
        <v>24710</v>
      </c>
      <c r="X5200" s="126">
        <v>28961</v>
      </c>
      <c r="Y5200" t="s">
        <v>24711</v>
      </c>
      <c r="Z5200" s="126">
        <v>44256</v>
      </c>
      <c r="AA5200" s="126">
        <v>44561</v>
      </c>
      <c r="AB5200" t="s">
        <v>38</v>
      </c>
      <c r="AC5200" t="s">
        <v>6628</v>
      </c>
      <c r="AD5200" t="s">
        <v>40</v>
      </c>
    </row>
    <row r="5201" spans="1:30" x14ac:dyDescent="0.25">
      <c r="A5201" t="s">
        <v>14825</v>
      </c>
      <c r="B5201" t="s">
        <v>412</v>
      </c>
      <c r="C5201" t="s">
        <v>28</v>
      </c>
      <c r="D5201" t="s">
        <v>29</v>
      </c>
      <c r="E5201" t="s">
        <v>369</v>
      </c>
      <c r="F5201" t="s">
        <v>14817</v>
      </c>
      <c r="G5201" t="s">
        <v>14818</v>
      </c>
      <c r="H5201" t="s">
        <v>14612</v>
      </c>
      <c r="I5201" t="s">
        <v>598</v>
      </c>
      <c r="J5201" t="s">
        <v>14825</v>
      </c>
      <c r="K5201" t="s">
        <v>31</v>
      </c>
      <c r="L5201" t="s">
        <v>31</v>
      </c>
      <c r="M5201" t="s">
        <v>42</v>
      </c>
      <c r="N5201" t="s">
        <v>61</v>
      </c>
      <c r="O5201" t="s">
        <v>16041</v>
      </c>
      <c r="P5201" t="s">
        <v>200</v>
      </c>
      <c r="Q5201" t="s">
        <v>106</v>
      </c>
      <c r="R5201" t="s">
        <v>24712</v>
      </c>
      <c r="S5201" s="189" t="s">
        <v>235</v>
      </c>
      <c r="T5201" t="s">
        <v>64</v>
      </c>
      <c r="U5201" t="s">
        <v>48</v>
      </c>
      <c r="V5201" t="s">
        <v>49</v>
      </c>
      <c r="W5201" t="s">
        <v>24713</v>
      </c>
      <c r="X5201" s="126">
        <v>27195</v>
      </c>
      <c r="Y5201" t="s">
        <v>24714</v>
      </c>
      <c r="Z5201" s="126">
        <v>44256</v>
      </c>
      <c r="AA5201" s="126">
        <v>44561</v>
      </c>
      <c r="AB5201" t="s">
        <v>38</v>
      </c>
      <c r="AC5201" t="s">
        <v>6628</v>
      </c>
      <c r="AD5201" t="s">
        <v>40</v>
      </c>
    </row>
    <row r="5202" spans="1:30" x14ac:dyDescent="0.25">
      <c r="A5202" t="s">
        <v>14827</v>
      </c>
      <c r="B5202" t="s">
        <v>412</v>
      </c>
      <c r="C5202" t="s">
        <v>28</v>
      </c>
      <c r="D5202" t="s">
        <v>29</v>
      </c>
      <c r="E5202" t="s">
        <v>369</v>
      </c>
      <c r="F5202" t="s">
        <v>14817</v>
      </c>
      <c r="G5202" t="s">
        <v>14818</v>
      </c>
      <c r="H5202" t="s">
        <v>14612</v>
      </c>
      <c r="I5202" t="s">
        <v>598</v>
      </c>
      <c r="J5202" t="s">
        <v>14827</v>
      </c>
      <c r="K5202" t="s">
        <v>90</v>
      </c>
      <c r="L5202" t="s">
        <v>91</v>
      </c>
      <c r="M5202" t="s">
        <v>92</v>
      </c>
      <c r="N5202" t="s">
        <v>43</v>
      </c>
      <c r="O5202" t="s">
        <v>14828</v>
      </c>
      <c r="P5202" t="s">
        <v>58</v>
      </c>
      <c r="Q5202" t="s">
        <v>339</v>
      </c>
      <c r="R5202" t="s">
        <v>14829</v>
      </c>
      <c r="S5202" t="str">
        <f t="shared" si="77"/>
        <v>VILCA MIRANDA, LUCIO DALMIR</v>
      </c>
      <c r="T5202" t="s">
        <v>406</v>
      </c>
      <c r="U5202" t="s">
        <v>37</v>
      </c>
      <c r="V5202" t="s">
        <v>49</v>
      </c>
      <c r="W5202" t="s">
        <v>20882</v>
      </c>
      <c r="X5202" s="126">
        <v>25080</v>
      </c>
      <c r="Y5202" t="s">
        <v>14830</v>
      </c>
      <c r="AB5202" t="s">
        <v>38</v>
      </c>
      <c r="AC5202" t="s">
        <v>95</v>
      </c>
      <c r="AD5202" t="s">
        <v>40</v>
      </c>
    </row>
    <row r="5203" spans="1:30" x14ac:dyDescent="0.25">
      <c r="A5203" t="s">
        <v>14831</v>
      </c>
      <c r="B5203" t="s">
        <v>425</v>
      </c>
      <c r="C5203" t="s">
        <v>338</v>
      </c>
      <c r="D5203" t="s">
        <v>29</v>
      </c>
      <c r="E5203" t="s">
        <v>234</v>
      </c>
      <c r="F5203" t="s">
        <v>14832</v>
      </c>
      <c r="G5203" t="s">
        <v>14833</v>
      </c>
      <c r="H5203" t="s">
        <v>14612</v>
      </c>
      <c r="I5203" t="s">
        <v>14834</v>
      </c>
      <c r="J5203" t="s">
        <v>14831</v>
      </c>
      <c r="K5203" t="s">
        <v>31</v>
      </c>
      <c r="L5203" t="s">
        <v>31</v>
      </c>
      <c r="M5203" t="s">
        <v>42</v>
      </c>
      <c r="N5203" t="s">
        <v>61</v>
      </c>
      <c r="O5203" t="s">
        <v>6392</v>
      </c>
      <c r="P5203" t="s">
        <v>24715</v>
      </c>
      <c r="Q5203" t="s">
        <v>106</v>
      </c>
      <c r="R5203" t="s">
        <v>24716</v>
      </c>
      <c r="S5203" s="189" t="s">
        <v>235</v>
      </c>
      <c r="T5203" t="s">
        <v>64</v>
      </c>
      <c r="U5203" t="s">
        <v>48</v>
      </c>
      <c r="V5203" t="s">
        <v>49</v>
      </c>
      <c r="W5203" t="s">
        <v>24717</v>
      </c>
      <c r="X5203" s="126">
        <v>26905</v>
      </c>
      <c r="Y5203" t="s">
        <v>24718</v>
      </c>
      <c r="Z5203" s="126">
        <v>44256</v>
      </c>
      <c r="AA5203" s="126">
        <v>44561</v>
      </c>
      <c r="AB5203" t="s">
        <v>38</v>
      </c>
      <c r="AC5203" t="s">
        <v>6628</v>
      </c>
      <c r="AD5203" t="s">
        <v>40</v>
      </c>
    </row>
    <row r="5204" spans="1:30" x14ac:dyDescent="0.25">
      <c r="A5204" t="s">
        <v>14835</v>
      </c>
      <c r="B5204" t="s">
        <v>425</v>
      </c>
      <c r="C5204" t="s">
        <v>338</v>
      </c>
      <c r="D5204" t="s">
        <v>29</v>
      </c>
      <c r="E5204" t="s">
        <v>234</v>
      </c>
      <c r="F5204" t="s">
        <v>14832</v>
      </c>
      <c r="G5204" t="s">
        <v>14833</v>
      </c>
      <c r="H5204" t="s">
        <v>14612</v>
      </c>
      <c r="I5204" t="s">
        <v>14834</v>
      </c>
      <c r="J5204" t="s">
        <v>14835</v>
      </c>
      <c r="K5204" t="s">
        <v>31</v>
      </c>
      <c r="L5204" t="s">
        <v>31</v>
      </c>
      <c r="M5204" t="s">
        <v>291</v>
      </c>
      <c r="N5204" t="s">
        <v>43</v>
      </c>
      <c r="O5204" t="s">
        <v>14836</v>
      </c>
      <c r="P5204" t="s">
        <v>14837</v>
      </c>
      <c r="Q5204" t="s">
        <v>106</v>
      </c>
      <c r="R5204" t="s">
        <v>4871</v>
      </c>
      <c r="S5204" t="str">
        <f t="shared" si="77"/>
        <v>CEREZO MAMANI, ORLANDO</v>
      </c>
      <c r="T5204" t="s">
        <v>52</v>
      </c>
      <c r="U5204" t="s">
        <v>48</v>
      </c>
      <c r="V5204" t="s">
        <v>49</v>
      </c>
      <c r="W5204" t="s">
        <v>20883</v>
      </c>
      <c r="X5204" s="126">
        <v>23404</v>
      </c>
      <c r="Y5204" t="s">
        <v>14838</v>
      </c>
      <c r="Z5204" s="126">
        <v>44197</v>
      </c>
      <c r="AA5204" s="126">
        <v>44561</v>
      </c>
      <c r="AB5204" t="s">
        <v>38</v>
      </c>
      <c r="AC5204" t="s">
        <v>39</v>
      </c>
      <c r="AD5204" t="s">
        <v>40</v>
      </c>
    </row>
    <row r="5205" spans="1:30" x14ac:dyDescent="0.25">
      <c r="A5205" t="s">
        <v>14839</v>
      </c>
      <c r="B5205" t="s">
        <v>425</v>
      </c>
      <c r="C5205" t="s">
        <v>338</v>
      </c>
      <c r="D5205" t="s">
        <v>29</v>
      </c>
      <c r="E5205" t="s">
        <v>234</v>
      </c>
      <c r="F5205" t="s">
        <v>14832</v>
      </c>
      <c r="G5205" t="s">
        <v>14833</v>
      </c>
      <c r="H5205" t="s">
        <v>14612</v>
      </c>
      <c r="I5205" t="s">
        <v>14834</v>
      </c>
      <c r="J5205" t="s">
        <v>14839</v>
      </c>
      <c r="K5205" t="s">
        <v>31</v>
      </c>
      <c r="L5205" t="s">
        <v>31</v>
      </c>
      <c r="M5205" t="s">
        <v>42</v>
      </c>
      <c r="N5205" t="s">
        <v>61</v>
      </c>
      <c r="O5205" t="s">
        <v>14840</v>
      </c>
      <c r="P5205" t="s">
        <v>230</v>
      </c>
      <c r="Q5205" t="s">
        <v>272</v>
      </c>
      <c r="R5205" t="s">
        <v>24719</v>
      </c>
      <c r="S5205" s="189" t="s">
        <v>235</v>
      </c>
      <c r="T5205" t="s">
        <v>64</v>
      </c>
      <c r="U5205" t="s">
        <v>48</v>
      </c>
      <c r="V5205" t="s">
        <v>49</v>
      </c>
      <c r="W5205" t="s">
        <v>24720</v>
      </c>
      <c r="X5205" s="126">
        <v>28522</v>
      </c>
      <c r="Y5205" t="s">
        <v>24721</v>
      </c>
      <c r="Z5205" s="126">
        <v>44256</v>
      </c>
      <c r="AA5205" s="126">
        <v>44561</v>
      </c>
      <c r="AB5205" t="s">
        <v>38</v>
      </c>
      <c r="AC5205" t="s">
        <v>6628</v>
      </c>
      <c r="AD5205" t="s">
        <v>40</v>
      </c>
    </row>
    <row r="5206" spans="1:30" x14ac:dyDescent="0.25">
      <c r="A5206" t="s">
        <v>14841</v>
      </c>
      <c r="B5206" t="s">
        <v>441</v>
      </c>
      <c r="C5206" t="s">
        <v>28</v>
      </c>
      <c r="D5206" t="s">
        <v>29</v>
      </c>
      <c r="E5206" t="s">
        <v>369</v>
      </c>
      <c r="F5206" t="s">
        <v>14842</v>
      </c>
      <c r="G5206" t="s">
        <v>14843</v>
      </c>
      <c r="H5206" t="s">
        <v>14612</v>
      </c>
      <c r="I5206" t="s">
        <v>6137</v>
      </c>
      <c r="J5206" t="s">
        <v>14841</v>
      </c>
      <c r="K5206" t="s">
        <v>31</v>
      </c>
      <c r="L5206" t="s">
        <v>32</v>
      </c>
      <c r="M5206" t="s">
        <v>33</v>
      </c>
      <c r="N5206" t="s">
        <v>34</v>
      </c>
      <c r="O5206" t="s">
        <v>14620</v>
      </c>
      <c r="P5206" t="s">
        <v>253</v>
      </c>
      <c r="Q5206" t="s">
        <v>68</v>
      </c>
      <c r="R5206" t="s">
        <v>14844</v>
      </c>
      <c r="S5206" t="str">
        <f t="shared" si="77"/>
        <v>PUMA LOPEZ, RUBEN ELARD</v>
      </c>
      <c r="T5206" t="s">
        <v>59</v>
      </c>
      <c r="U5206" t="s">
        <v>37</v>
      </c>
      <c r="V5206" t="s">
        <v>6613</v>
      </c>
      <c r="W5206" t="s">
        <v>20884</v>
      </c>
      <c r="X5206" s="126">
        <v>23970</v>
      </c>
      <c r="Y5206" t="s">
        <v>14845</v>
      </c>
      <c r="Z5206" s="126">
        <v>43525</v>
      </c>
      <c r="AA5206" s="126">
        <v>44985</v>
      </c>
      <c r="AB5206" t="s">
        <v>38</v>
      </c>
      <c r="AC5206" t="s">
        <v>39</v>
      </c>
      <c r="AD5206" t="s">
        <v>40</v>
      </c>
    </row>
    <row r="5207" spans="1:30" x14ac:dyDescent="0.25">
      <c r="A5207" t="s">
        <v>14846</v>
      </c>
      <c r="B5207" t="s">
        <v>441</v>
      </c>
      <c r="C5207" t="s">
        <v>28</v>
      </c>
      <c r="D5207" t="s">
        <v>29</v>
      </c>
      <c r="E5207" t="s">
        <v>369</v>
      </c>
      <c r="F5207" t="s">
        <v>14842</v>
      </c>
      <c r="G5207" t="s">
        <v>14843</v>
      </c>
      <c r="H5207" t="s">
        <v>14612</v>
      </c>
      <c r="I5207" t="s">
        <v>6137</v>
      </c>
      <c r="J5207" t="s">
        <v>14846</v>
      </c>
      <c r="K5207" t="s">
        <v>31</v>
      </c>
      <c r="L5207" t="s">
        <v>31</v>
      </c>
      <c r="M5207" t="s">
        <v>42</v>
      </c>
      <c r="N5207" t="s">
        <v>61</v>
      </c>
      <c r="O5207" t="s">
        <v>6392</v>
      </c>
      <c r="P5207" t="s">
        <v>337</v>
      </c>
      <c r="Q5207" t="s">
        <v>6807</v>
      </c>
      <c r="R5207" t="s">
        <v>24722</v>
      </c>
      <c r="S5207" s="189" t="s">
        <v>235</v>
      </c>
      <c r="T5207" t="s">
        <v>64</v>
      </c>
      <c r="U5207" t="s">
        <v>48</v>
      </c>
      <c r="V5207" t="s">
        <v>49</v>
      </c>
      <c r="W5207" t="s">
        <v>24723</v>
      </c>
      <c r="X5207" s="126">
        <v>28904</v>
      </c>
      <c r="Y5207" t="s">
        <v>24724</v>
      </c>
      <c r="Z5207" s="126">
        <v>44256</v>
      </c>
      <c r="AA5207" s="126">
        <v>44561</v>
      </c>
      <c r="AB5207" t="s">
        <v>38</v>
      </c>
      <c r="AC5207" t="s">
        <v>6628</v>
      </c>
      <c r="AD5207" t="s">
        <v>40</v>
      </c>
    </row>
    <row r="5208" spans="1:30" x14ac:dyDescent="0.25">
      <c r="A5208" t="s">
        <v>14847</v>
      </c>
      <c r="B5208" t="s">
        <v>441</v>
      </c>
      <c r="C5208" t="s">
        <v>28</v>
      </c>
      <c r="D5208" t="s">
        <v>29</v>
      </c>
      <c r="E5208" t="s">
        <v>369</v>
      </c>
      <c r="F5208" t="s">
        <v>14842</v>
      </c>
      <c r="G5208" t="s">
        <v>14843</v>
      </c>
      <c r="H5208" t="s">
        <v>14612</v>
      </c>
      <c r="I5208" t="s">
        <v>6137</v>
      </c>
      <c r="J5208" t="s">
        <v>14847</v>
      </c>
      <c r="K5208" t="s">
        <v>31</v>
      </c>
      <c r="L5208" t="s">
        <v>31</v>
      </c>
      <c r="M5208" t="s">
        <v>42</v>
      </c>
      <c r="N5208" t="s">
        <v>43</v>
      </c>
      <c r="O5208" t="s">
        <v>14848</v>
      </c>
      <c r="P5208" t="s">
        <v>230</v>
      </c>
      <c r="Q5208" t="s">
        <v>193</v>
      </c>
      <c r="R5208" t="s">
        <v>2744</v>
      </c>
      <c r="S5208" t="str">
        <f t="shared" si="77"/>
        <v>TICONA APAZA, LEANDRO</v>
      </c>
      <c r="T5208" t="s">
        <v>36</v>
      </c>
      <c r="U5208" t="s">
        <v>48</v>
      </c>
      <c r="V5208" t="s">
        <v>49</v>
      </c>
      <c r="W5208" t="s">
        <v>20885</v>
      </c>
      <c r="X5208" s="126">
        <v>28548</v>
      </c>
      <c r="Y5208" t="s">
        <v>14849</v>
      </c>
      <c r="AB5208" t="s">
        <v>38</v>
      </c>
      <c r="AC5208" t="s">
        <v>39</v>
      </c>
      <c r="AD5208" t="s">
        <v>40</v>
      </c>
    </row>
    <row r="5209" spans="1:30" x14ac:dyDescent="0.25">
      <c r="A5209" t="s">
        <v>14850</v>
      </c>
      <c r="B5209" t="s">
        <v>441</v>
      </c>
      <c r="C5209" t="s">
        <v>28</v>
      </c>
      <c r="D5209" t="s">
        <v>29</v>
      </c>
      <c r="E5209" t="s">
        <v>369</v>
      </c>
      <c r="F5209" t="s">
        <v>14842</v>
      </c>
      <c r="G5209" t="s">
        <v>14843</v>
      </c>
      <c r="H5209" t="s">
        <v>14612</v>
      </c>
      <c r="I5209" t="s">
        <v>6137</v>
      </c>
      <c r="J5209" t="s">
        <v>14850</v>
      </c>
      <c r="K5209" t="s">
        <v>31</v>
      </c>
      <c r="L5209" t="s">
        <v>31</v>
      </c>
      <c r="M5209" t="s">
        <v>42</v>
      </c>
      <c r="N5209" t="s">
        <v>61</v>
      </c>
      <c r="O5209" t="s">
        <v>20886</v>
      </c>
      <c r="P5209" t="s">
        <v>106</v>
      </c>
      <c r="Q5209" t="s">
        <v>106</v>
      </c>
      <c r="R5209" t="s">
        <v>223</v>
      </c>
      <c r="S5209" s="189" t="s">
        <v>235</v>
      </c>
      <c r="T5209" t="s">
        <v>64</v>
      </c>
      <c r="U5209" t="s">
        <v>48</v>
      </c>
      <c r="V5209" t="s">
        <v>49</v>
      </c>
      <c r="W5209" t="s">
        <v>24725</v>
      </c>
      <c r="X5209" s="126">
        <v>30347</v>
      </c>
      <c r="Y5209" t="s">
        <v>24726</v>
      </c>
      <c r="Z5209" s="126">
        <v>44256</v>
      </c>
      <c r="AA5209" s="126">
        <v>44561</v>
      </c>
      <c r="AB5209" t="s">
        <v>38</v>
      </c>
      <c r="AC5209" t="s">
        <v>6628</v>
      </c>
      <c r="AD5209" t="s">
        <v>40</v>
      </c>
    </row>
    <row r="5210" spans="1:30" x14ac:dyDescent="0.25">
      <c r="A5210" t="s">
        <v>14851</v>
      </c>
      <c r="B5210" t="s">
        <v>441</v>
      </c>
      <c r="C5210" t="s">
        <v>28</v>
      </c>
      <c r="D5210" t="s">
        <v>29</v>
      </c>
      <c r="E5210" t="s">
        <v>369</v>
      </c>
      <c r="F5210" t="s">
        <v>14842</v>
      </c>
      <c r="G5210" t="s">
        <v>14843</v>
      </c>
      <c r="H5210" t="s">
        <v>14612</v>
      </c>
      <c r="I5210" t="s">
        <v>6137</v>
      </c>
      <c r="J5210" t="s">
        <v>14851</v>
      </c>
      <c r="K5210" t="s">
        <v>31</v>
      </c>
      <c r="L5210" t="s">
        <v>31</v>
      </c>
      <c r="M5210" t="s">
        <v>42</v>
      </c>
      <c r="N5210" t="s">
        <v>43</v>
      </c>
      <c r="O5210" t="s">
        <v>14852</v>
      </c>
      <c r="P5210" t="s">
        <v>289</v>
      </c>
      <c r="Q5210" t="s">
        <v>4896</v>
      </c>
      <c r="R5210" t="s">
        <v>14853</v>
      </c>
      <c r="S5210" t="str">
        <f t="shared" si="77"/>
        <v>NINA AROQUIPA, DOMINGO SANTOS</v>
      </c>
      <c r="T5210" t="s">
        <v>47</v>
      </c>
      <c r="U5210" t="s">
        <v>48</v>
      </c>
      <c r="V5210" t="s">
        <v>49</v>
      </c>
      <c r="W5210" t="s">
        <v>20887</v>
      </c>
      <c r="X5210" s="126">
        <v>26016</v>
      </c>
      <c r="Y5210" t="s">
        <v>14854</v>
      </c>
      <c r="AB5210" t="s">
        <v>38</v>
      </c>
      <c r="AC5210" t="s">
        <v>39</v>
      </c>
      <c r="AD5210" t="s">
        <v>40</v>
      </c>
    </row>
    <row r="5211" spans="1:30" x14ac:dyDescent="0.25">
      <c r="A5211" t="s">
        <v>14855</v>
      </c>
      <c r="B5211" t="s">
        <v>441</v>
      </c>
      <c r="C5211" t="s">
        <v>28</v>
      </c>
      <c r="D5211" t="s">
        <v>29</v>
      </c>
      <c r="E5211" t="s">
        <v>369</v>
      </c>
      <c r="F5211" t="s">
        <v>14842</v>
      </c>
      <c r="G5211" t="s">
        <v>14843</v>
      </c>
      <c r="H5211" t="s">
        <v>14612</v>
      </c>
      <c r="I5211" t="s">
        <v>6137</v>
      </c>
      <c r="J5211" t="s">
        <v>14855</v>
      </c>
      <c r="K5211" t="s">
        <v>31</v>
      </c>
      <c r="L5211" t="s">
        <v>31</v>
      </c>
      <c r="M5211" t="s">
        <v>42</v>
      </c>
      <c r="N5211" t="s">
        <v>43</v>
      </c>
      <c r="O5211" t="s">
        <v>20888</v>
      </c>
      <c r="P5211" t="s">
        <v>240</v>
      </c>
      <c r="Q5211" t="s">
        <v>9317</v>
      </c>
      <c r="R5211" t="s">
        <v>7943</v>
      </c>
      <c r="S5211" t="str">
        <f t="shared" si="77"/>
        <v>MORENO ROSADO, LIDIA ELENA</v>
      </c>
      <c r="T5211" t="s">
        <v>52</v>
      </c>
      <c r="U5211" t="s">
        <v>48</v>
      </c>
      <c r="V5211" t="s">
        <v>49</v>
      </c>
      <c r="W5211" t="s">
        <v>20889</v>
      </c>
      <c r="X5211" s="126">
        <v>21765</v>
      </c>
      <c r="Y5211" t="s">
        <v>14856</v>
      </c>
      <c r="AB5211" t="s">
        <v>38</v>
      </c>
      <c r="AC5211" t="s">
        <v>39</v>
      </c>
      <c r="AD5211" t="s">
        <v>40</v>
      </c>
    </row>
    <row r="5212" spans="1:30" x14ac:dyDescent="0.25">
      <c r="A5212" t="s">
        <v>14857</v>
      </c>
      <c r="B5212" t="s">
        <v>441</v>
      </c>
      <c r="C5212" t="s">
        <v>28</v>
      </c>
      <c r="D5212" t="s">
        <v>29</v>
      </c>
      <c r="E5212" t="s">
        <v>369</v>
      </c>
      <c r="F5212" t="s">
        <v>14842</v>
      </c>
      <c r="G5212" t="s">
        <v>14843</v>
      </c>
      <c r="H5212" t="s">
        <v>14612</v>
      </c>
      <c r="I5212" t="s">
        <v>6137</v>
      </c>
      <c r="J5212" t="s">
        <v>14857</v>
      </c>
      <c r="K5212" t="s">
        <v>90</v>
      </c>
      <c r="L5212" t="s">
        <v>91</v>
      </c>
      <c r="M5212" t="s">
        <v>92</v>
      </c>
      <c r="N5212" t="s">
        <v>43</v>
      </c>
      <c r="O5212" t="s">
        <v>14858</v>
      </c>
      <c r="P5212" t="s">
        <v>126</v>
      </c>
      <c r="Q5212" t="s">
        <v>370</v>
      </c>
      <c r="R5212" t="s">
        <v>872</v>
      </c>
      <c r="S5212" t="str">
        <f t="shared" si="77"/>
        <v>FLORES RAMIREZ, ANGEL</v>
      </c>
      <c r="T5212" t="s">
        <v>94</v>
      </c>
      <c r="U5212" t="s">
        <v>37</v>
      </c>
      <c r="V5212" t="s">
        <v>49</v>
      </c>
      <c r="W5212" t="s">
        <v>20890</v>
      </c>
      <c r="X5212" s="126">
        <v>20606</v>
      </c>
      <c r="Y5212" t="s">
        <v>14859</v>
      </c>
      <c r="AB5212" t="s">
        <v>38</v>
      </c>
      <c r="AC5212" t="s">
        <v>95</v>
      </c>
      <c r="AD5212" t="s">
        <v>40</v>
      </c>
    </row>
    <row r="5213" spans="1:30" x14ac:dyDescent="0.25">
      <c r="A5213" t="s">
        <v>14860</v>
      </c>
      <c r="B5213" t="s">
        <v>441</v>
      </c>
      <c r="C5213" t="s">
        <v>28</v>
      </c>
      <c r="D5213" t="s">
        <v>29</v>
      </c>
      <c r="E5213" t="s">
        <v>369</v>
      </c>
      <c r="F5213" t="s">
        <v>14861</v>
      </c>
      <c r="G5213" t="s">
        <v>14862</v>
      </c>
      <c r="H5213" t="s">
        <v>14612</v>
      </c>
      <c r="I5213" t="s">
        <v>8845</v>
      </c>
      <c r="J5213" t="s">
        <v>14860</v>
      </c>
      <c r="K5213" t="s">
        <v>31</v>
      </c>
      <c r="L5213" t="s">
        <v>32</v>
      </c>
      <c r="M5213" t="s">
        <v>33</v>
      </c>
      <c r="N5213" t="s">
        <v>34</v>
      </c>
      <c r="O5213" t="s">
        <v>14620</v>
      </c>
      <c r="P5213" t="s">
        <v>270</v>
      </c>
      <c r="Q5213" t="s">
        <v>106</v>
      </c>
      <c r="R5213" t="s">
        <v>928</v>
      </c>
      <c r="S5213" t="str">
        <f t="shared" si="77"/>
        <v>SANIZO MAMANI, ADRIAN</v>
      </c>
      <c r="T5213" t="s">
        <v>36</v>
      </c>
      <c r="U5213" t="s">
        <v>37</v>
      </c>
      <c r="V5213" t="s">
        <v>6613</v>
      </c>
      <c r="W5213" t="s">
        <v>20891</v>
      </c>
      <c r="X5213" s="126">
        <v>25340</v>
      </c>
      <c r="Y5213" t="s">
        <v>14863</v>
      </c>
      <c r="Z5213" s="126">
        <v>43525</v>
      </c>
      <c r="AA5213" s="126">
        <v>44985</v>
      </c>
      <c r="AB5213" t="s">
        <v>38</v>
      </c>
      <c r="AC5213" t="s">
        <v>39</v>
      </c>
      <c r="AD5213" t="s">
        <v>40</v>
      </c>
    </row>
    <row r="5214" spans="1:30" x14ac:dyDescent="0.25">
      <c r="A5214" t="s">
        <v>14864</v>
      </c>
      <c r="B5214" t="s">
        <v>441</v>
      </c>
      <c r="C5214" t="s">
        <v>28</v>
      </c>
      <c r="D5214" t="s">
        <v>29</v>
      </c>
      <c r="E5214" t="s">
        <v>369</v>
      </c>
      <c r="F5214" t="s">
        <v>14861</v>
      </c>
      <c r="G5214" t="s">
        <v>14862</v>
      </c>
      <c r="H5214" t="s">
        <v>14612</v>
      </c>
      <c r="I5214" t="s">
        <v>8845</v>
      </c>
      <c r="J5214" t="s">
        <v>14864</v>
      </c>
      <c r="K5214" t="s">
        <v>31</v>
      </c>
      <c r="L5214" t="s">
        <v>31</v>
      </c>
      <c r="M5214" t="s">
        <v>42</v>
      </c>
      <c r="N5214" t="s">
        <v>61</v>
      </c>
      <c r="O5214" t="s">
        <v>20892</v>
      </c>
      <c r="P5214" t="s">
        <v>24727</v>
      </c>
      <c r="Q5214" t="s">
        <v>133</v>
      </c>
      <c r="R5214" t="s">
        <v>181</v>
      </c>
      <c r="S5214" s="189" t="s">
        <v>235</v>
      </c>
      <c r="T5214" t="s">
        <v>64</v>
      </c>
      <c r="U5214" t="s">
        <v>48</v>
      </c>
      <c r="V5214" t="s">
        <v>49</v>
      </c>
      <c r="W5214" t="s">
        <v>24728</v>
      </c>
      <c r="X5214" s="126">
        <v>27620</v>
      </c>
      <c r="Y5214" t="s">
        <v>24729</v>
      </c>
      <c r="Z5214" s="126">
        <v>44260</v>
      </c>
      <c r="AA5214" s="126">
        <v>44561</v>
      </c>
      <c r="AB5214" t="s">
        <v>38</v>
      </c>
      <c r="AC5214" t="s">
        <v>6628</v>
      </c>
      <c r="AD5214" t="s">
        <v>40</v>
      </c>
    </row>
    <row r="5215" spans="1:30" x14ac:dyDescent="0.25">
      <c r="A5215" t="s">
        <v>14865</v>
      </c>
      <c r="B5215" t="s">
        <v>441</v>
      </c>
      <c r="C5215" t="s">
        <v>28</v>
      </c>
      <c r="D5215" t="s">
        <v>29</v>
      </c>
      <c r="E5215" t="s">
        <v>369</v>
      </c>
      <c r="F5215" t="s">
        <v>14861</v>
      </c>
      <c r="G5215" t="s">
        <v>14862</v>
      </c>
      <c r="H5215" t="s">
        <v>14612</v>
      </c>
      <c r="I5215" t="s">
        <v>8845</v>
      </c>
      <c r="J5215" t="s">
        <v>14865</v>
      </c>
      <c r="K5215" t="s">
        <v>31</v>
      </c>
      <c r="L5215" t="s">
        <v>31</v>
      </c>
      <c r="M5215" t="s">
        <v>42</v>
      </c>
      <c r="N5215" t="s">
        <v>43</v>
      </c>
      <c r="O5215" t="s">
        <v>53</v>
      </c>
      <c r="P5215" t="s">
        <v>6778</v>
      </c>
      <c r="Q5215" t="s">
        <v>354</v>
      </c>
      <c r="R5215" t="s">
        <v>691</v>
      </c>
      <c r="S5215" t="str">
        <f t="shared" si="77"/>
        <v>BENAVENTE MALAGA, MARY LUZ</v>
      </c>
      <c r="T5215" t="s">
        <v>47</v>
      </c>
      <c r="U5215" t="s">
        <v>48</v>
      </c>
      <c r="V5215" t="s">
        <v>49</v>
      </c>
      <c r="W5215" t="s">
        <v>20893</v>
      </c>
      <c r="X5215" s="126">
        <v>27420</v>
      </c>
      <c r="Y5215" t="s">
        <v>14866</v>
      </c>
      <c r="AB5215" t="s">
        <v>38</v>
      </c>
      <c r="AC5215" t="s">
        <v>39</v>
      </c>
      <c r="AD5215" t="s">
        <v>40</v>
      </c>
    </row>
    <row r="5216" spans="1:30" x14ac:dyDescent="0.25">
      <c r="A5216" t="s">
        <v>14867</v>
      </c>
      <c r="B5216" t="s">
        <v>441</v>
      </c>
      <c r="C5216" t="s">
        <v>28</v>
      </c>
      <c r="D5216" t="s">
        <v>29</v>
      </c>
      <c r="E5216" t="s">
        <v>369</v>
      </c>
      <c r="F5216" t="s">
        <v>14861</v>
      </c>
      <c r="G5216" t="s">
        <v>14862</v>
      </c>
      <c r="H5216" t="s">
        <v>14612</v>
      </c>
      <c r="I5216" t="s">
        <v>8845</v>
      </c>
      <c r="J5216" t="s">
        <v>14867</v>
      </c>
      <c r="K5216" t="s">
        <v>31</v>
      </c>
      <c r="L5216" t="s">
        <v>31</v>
      </c>
      <c r="M5216" t="s">
        <v>42</v>
      </c>
      <c r="N5216" t="s">
        <v>43</v>
      </c>
      <c r="O5216" t="s">
        <v>53</v>
      </c>
      <c r="P5216" t="s">
        <v>13288</v>
      </c>
      <c r="Q5216" t="s">
        <v>146</v>
      </c>
      <c r="R5216" t="s">
        <v>14868</v>
      </c>
      <c r="S5216" t="str">
        <f t="shared" si="77"/>
        <v>CAIRA FLOREZ, ALEXANDER WILLY</v>
      </c>
      <c r="T5216" t="s">
        <v>59</v>
      </c>
      <c r="U5216" t="s">
        <v>48</v>
      </c>
      <c r="V5216" t="s">
        <v>49</v>
      </c>
      <c r="W5216" t="s">
        <v>20894</v>
      </c>
      <c r="X5216" s="126">
        <v>26529</v>
      </c>
      <c r="Y5216" t="s">
        <v>14869</v>
      </c>
      <c r="AB5216" t="s">
        <v>38</v>
      </c>
      <c r="AC5216" t="s">
        <v>39</v>
      </c>
      <c r="AD5216" t="s">
        <v>40</v>
      </c>
    </row>
    <row r="5217" spans="1:30" x14ac:dyDescent="0.25">
      <c r="A5217" t="s">
        <v>14870</v>
      </c>
      <c r="B5217" t="s">
        <v>441</v>
      </c>
      <c r="C5217" t="s">
        <v>28</v>
      </c>
      <c r="D5217" t="s">
        <v>29</v>
      </c>
      <c r="E5217" t="s">
        <v>369</v>
      </c>
      <c r="F5217" t="s">
        <v>14861</v>
      </c>
      <c r="G5217" t="s">
        <v>14862</v>
      </c>
      <c r="H5217" t="s">
        <v>14612</v>
      </c>
      <c r="I5217" t="s">
        <v>8845</v>
      </c>
      <c r="J5217" t="s">
        <v>14870</v>
      </c>
      <c r="K5217" t="s">
        <v>31</v>
      </c>
      <c r="L5217" t="s">
        <v>31</v>
      </c>
      <c r="M5217" t="s">
        <v>42</v>
      </c>
      <c r="N5217" t="s">
        <v>43</v>
      </c>
      <c r="O5217" t="s">
        <v>53</v>
      </c>
      <c r="P5217" t="s">
        <v>159</v>
      </c>
      <c r="Q5217" t="s">
        <v>373</v>
      </c>
      <c r="R5217" t="s">
        <v>14871</v>
      </c>
      <c r="S5217" t="str">
        <f t="shared" si="77"/>
        <v>CHURA AYALA, YLDA BARBARA</v>
      </c>
      <c r="T5217" t="s">
        <v>47</v>
      </c>
      <c r="U5217" t="s">
        <v>48</v>
      </c>
      <c r="V5217" t="s">
        <v>49</v>
      </c>
      <c r="W5217" t="s">
        <v>20895</v>
      </c>
      <c r="X5217" s="126">
        <v>22782</v>
      </c>
      <c r="Y5217" t="s">
        <v>14872</v>
      </c>
      <c r="AB5217" t="s">
        <v>38</v>
      </c>
      <c r="AC5217" t="s">
        <v>39</v>
      </c>
      <c r="AD5217" t="s">
        <v>40</v>
      </c>
    </row>
    <row r="5218" spans="1:30" x14ac:dyDescent="0.25">
      <c r="A5218" t="s">
        <v>14873</v>
      </c>
      <c r="B5218" t="s">
        <v>441</v>
      </c>
      <c r="C5218" t="s">
        <v>28</v>
      </c>
      <c r="D5218" t="s">
        <v>29</v>
      </c>
      <c r="E5218" t="s">
        <v>369</v>
      </c>
      <c r="F5218" t="s">
        <v>14861</v>
      </c>
      <c r="G5218" t="s">
        <v>14862</v>
      </c>
      <c r="H5218" t="s">
        <v>14612</v>
      </c>
      <c r="I5218" t="s">
        <v>8845</v>
      </c>
      <c r="J5218" t="s">
        <v>14873</v>
      </c>
      <c r="K5218" t="s">
        <v>31</v>
      </c>
      <c r="L5218" t="s">
        <v>31</v>
      </c>
      <c r="M5218" t="s">
        <v>42</v>
      </c>
      <c r="N5218" t="s">
        <v>43</v>
      </c>
      <c r="O5218" t="s">
        <v>53</v>
      </c>
      <c r="P5218" t="s">
        <v>123</v>
      </c>
      <c r="Q5218" t="s">
        <v>106</v>
      </c>
      <c r="R5218" t="s">
        <v>497</v>
      </c>
      <c r="S5218" t="str">
        <f t="shared" si="77"/>
        <v>ALARCON MAMANI, GRACIELA</v>
      </c>
      <c r="T5218" t="s">
        <v>52</v>
      </c>
      <c r="U5218" t="s">
        <v>48</v>
      </c>
      <c r="V5218" t="s">
        <v>49</v>
      </c>
      <c r="W5218" t="s">
        <v>20896</v>
      </c>
      <c r="X5218" s="126">
        <v>22374</v>
      </c>
      <c r="Y5218" t="s">
        <v>14874</v>
      </c>
      <c r="AB5218" t="s">
        <v>38</v>
      </c>
      <c r="AC5218" t="s">
        <v>39</v>
      </c>
      <c r="AD5218" t="s">
        <v>40</v>
      </c>
    </row>
    <row r="5219" spans="1:30" x14ac:dyDescent="0.25">
      <c r="A5219" t="s">
        <v>14875</v>
      </c>
      <c r="B5219" t="s">
        <v>441</v>
      </c>
      <c r="C5219" t="s">
        <v>28</v>
      </c>
      <c r="D5219" t="s">
        <v>29</v>
      </c>
      <c r="E5219" t="s">
        <v>369</v>
      </c>
      <c r="F5219" t="s">
        <v>14861</v>
      </c>
      <c r="G5219" t="s">
        <v>14862</v>
      </c>
      <c r="H5219" t="s">
        <v>14612</v>
      </c>
      <c r="I5219" t="s">
        <v>8845</v>
      </c>
      <c r="J5219" t="s">
        <v>14875</v>
      </c>
      <c r="K5219" t="s">
        <v>31</v>
      </c>
      <c r="L5219" t="s">
        <v>31</v>
      </c>
      <c r="M5219" t="s">
        <v>42</v>
      </c>
      <c r="N5219" t="s">
        <v>43</v>
      </c>
      <c r="O5219" t="s">
        <v>53</v>
      </c>
      <c r="P5219" t="s">
        <v>921</v>
      </c>
      <c r="Q5219" t="s">
        <v>698</v>
      </c>
      <c r="R5219" t="s">
        <v>14876</v>
      </c>
      <c r="S5219" t="str">
        <f t="shared" si="77"/>
        <v>RODRIGO MARTINEZ, EDSON GERMAN</v>
      </c>
      <c r="T5219" t="s">
        <v>47</v>
      </c>
      <c r="U5219" t="s">
        <v>48</v>
      </c>
      <c r="V5219" t="s">
        <v>49</v>
      </c>
      <c r="W5219" t="s">
        <v>20897</v>
      </c>
      <c r="X5219" s="126">
        <v>24675</v>
      </c>
      <c r="Y5219" t="s">
        <v>14877</v>
      </c>
      <c r="AB5219" t="s">
        <v>38</v>
      </c>
      <c r="AC5219" t="s">
        <v>39</v>
      </c>
      <c r="AD5219" t="s">
        <v>40</v>
      </c>
    </row>
    <row r="5220" spans="1:30" x14ac:dyDescent="0.25">
      <c r="A5220" t="s">
        <v>14878</v>
      </c>
      <c r="B5220" t="s">
        <v>441</v>
      </c>
      <c r="C5220" t="s">
        <v>28</v>
      </c>
      <c r="D5220" t="s">
        <v>29</v>
      </c>
      <c r="E5220" t="s">
        <v>369</v>
      </c>
      <c r="F5220" t="s">
        <v>14861</v>
      </c>
      <c r="G5220" t="s">
        <v>14862</v>
      </c>
      <c r="H5220" t="s">
        <v>14612</v>
      </c>
      <c r="I5220" t="s">
        <v>8845</v>
      </c>
      <c r="J5220" t="s">
        <v>14878</v>
      </c>
      <c r="K5220" t="s">
        <v>31</v>
      </c>
      <c r="L5220" t="s">
        <v>31</v>
      </c>
      <c r="M5220" t="s">
        <v>42</v>
      </c>
      <c r="N5220" t="s">
        <v>43</v>
      </c>
      <c r="O5220" t="s">
        <v>53</v>
      </c>
      <c r="P5220" t="s">
        <v>237</v>
      </c>
      <c r="Q5220" t="s">
        <v>747</v>
      </c>
      <c r="R5220" t="s">
        <v>14879</v>
      </c>
      <c r="S5220" t="str">
        <f t="shared" si="77"/>
        <v>VASQUEZ PAQUITA, ANDRES PAULINO</v>
      </c>
      <c r="T5220" t="s">
        <v>52</v>
      </c>
      <c r="U5220" t="s">
        <v>48</v>
      </c>
      <c r="V5220" t="s">
        <v>49</v>
      </c>
      <c r="W5220" t="s">
        <v>20898</v>
      </c>
      <c r="X5220" s="126">
        <v>24133</v>
      </c>
      <c r="Y5220" t="s">
        <v>14880</v>
      </c>
      <c r="AB5220" t="s">
        <v>38</v>
      </c>
      <c r="AC5220" t="s">
        <v>39</v>
      </c>
      <c r="AD5220" t="s">
        <v>40</v>
      </c>
    </row>
    <row r="5221" spans="1:30" x14ac:dyDescent="0.25">
      <c r="A5221" t="s">
        <v>14881</v>
      </c>
      <c r="B5221" t="s">
        <v>441</v>
      </c>
      <c r="C5221" t="s">
        <v>28</v>
      </c>
      <c r="D5221" t="s">
        <v>29</v>
      </c>
      <c r="E5221" t="s">
        <v>369</v>
      </c>
      <c r="F5221" t="s">
        <v>14861</v>
      </c>
      <c r="G5221" t="s">
        <v>14862</v>
      </c>
      <c r="H5221" t="s">
        <v>14612</v>
      </c>
      <c r="I5221" t="s">
        <v>8845</v>
      </c>
      <c r="J5221" t="s">
        <v>14881</v>
      </c>
      <c r="K5221" t="s">
        <v>90</v>
      </c>
      <c r="L5221" t="s">
        <v>730</v>
      </c>
      <c r="M5221" t="s">
        <v>1346</v>
      </c>
      <c r="N5221" t="s">
        <v>235</v>
      </c>
      <c r="O5221" t="s">
        <v>20899</v>
      </c>
      <c r="P5221" t="s">
        <v>41</v>
      </c>
      <c r="Q5221" t="s">
        <v>41</v>
      </c>
      <c r="R5221" t="s">
        <v>41</v>
      </c>
      <c r="S5221" t="str">
        <f t="shared" si="77"/>
        <v xml:space="preserve"> , </v>
      </c>
      <c r="T5221" t="s">
        <v>766</v>
      </c>
      <c r="U5221" t="s">
        <v>37</v>
      </c>
      <c r="V5221" t="s">
        <v>49</v>
      </c>
      <c r="W5221" t="s">
        <v>41</v>
      </c>
      <c r="X5221" t="s">
        <v>236</v>
      </c>
      <c r="Y5221" t="s">
        <v>41</v>
      </c>
      <c r="AB5221" t="s">
        <v>38</v>
      </c>
      <c r="AC5221" t="s">
        <v>95</v>
      </c>
      <c r="AD5221" t="s">
        <v>40</v>
      </c>
    </row>
    <row r="5222" spans="1:30" x14ac:dyDescent="0.25">
      <c r="A5222" t="s">
        <v>14882</v>
      </c>
      <c r="B5222" t="s">
        <v>441</v>
      </c>
      <c r="C5222" t="s">
        <v>28</v>
      </c>
      <c r="D5222" t="s">
        <v>29</v>
      </c>
      <c r="E5222" t="s">
        <v>369</v>
      </c>
      <c r="F5222" t="s">
        <v>14861</v>
      </c>
      <c r="G5222" t="s">
        <v>14862</v>
      </c>
      <c r="H5222" t="s">
        <v>14612</v>
      </c>
      <c r="I5222" t="s">
        <v>8845</v>
      </c>
      <c r="J5222" t="s">
        <v>14882</v>
      </c>
      <c r="K5222" t="s">
        <v>90</v>
      </c>
      <c r="L5222" t="s">
        <v>91</v>
      </c>
      <c r="M5222" t="s">
        <v>92</v>
      </c>
      <c r="N5222" t="s">
        <v>43</v>
      </c>
      <c r="O5222" t="s">
        <v>14883</v>
      </c>
      <c r="P5222" t="s">
        <v>75</v>
      </c>
      <c r="Q5222" t="s">
        <v>711</v>
      </c>
      <c r="R5222" t="s">
        <v>221</v>
      </c>
      <c r="S5222" t="str">
        <f t="shared" si="77"/>
        <v>QUISPE CAMACHO, JULIAN</v>
      </c>
      <c r="T5222" t="s">
        <v>94</v>
      </c>
      <c r="U5222" t="s">
        <v>37</v>
      </c>
      <c r="V5222" t="s">
        <v>49</v>
      </c>
      <c r="W5222" t="s">
        <v>20900</v>
      </c>
      <c r="X5222" s="126">
        <v>20827</v>
      </c>
      <c r="Y5222" t="s">
        <v>14884</v>
      </c>
      <c r="AB5222" t="s">
        <v>38</v>
      </c>
      <c r="AC5222" t="s">
        <v>95</v>
      </c>
      <c r="AD5222" t="s">
        <v>40</v>
      </c>
    </row>
    <row r="5223" spans="1:30" x14ac:dyDescent="0.25">
      <c r="A5223" t="s">
        <v>14885</v>
      </c>
      <c r="B5223" t="s">
        <v>407</v>
      </c>
      <c r="C5223" t="s">
        <v>338</v>
      </c>
      <c r="D5223" t="s">
        <v>233</v>
      </c>
      <c r="E5223" t="s">
        <v>234</v>
      </c>
      <c r="F5223" t="s">
        <v>14886</v>
      </c>
      <c r="G5223" t="s">
        <v>14887</v>
      </c>
      <c r="H5223" t="s">
        <v>14612</v>
      </c>
      <c r="I5223" t="s">
        <v>16042</v>
      </c>
      <c r="J5223" t="s">
        <v>14885</v>
      </c>
      <c r="K5223" t="s">
        <v>31</v>
      </c>
      <c r="L5223" t="s">
        <v>31</v>
      </c>
      <c r="M5223" t="s">
        <v>42</v>
      </c>
      <c r="N5223" t="s">
        <v>61</v>
      </c>
      <c r="O5223" t="s">
        <v>14888</v>
      </c>
      <c r="P5223" t="s">
        <v>337</v>
      </c>
      <c r="Q5223" t="s">
        <v>842</v>
      </c>
      <c r="R5223" t="s">
        <v>1022</v>
      </c>
      <c r="S5223" s="189" t="s">
        <v>235</v>
      </c>
      <c r="T5223" t="s">
        <v>64</v>
      </c>
      <c r="U5223" t="s">
        <v>48</v>
      </c>
      <c r="V5223" t="s">
        <v>49</v>
      </c>
      <c r="W5223" t="s">
        <v>24730</v>
      </c>
      <c r="X5223" s="126">
        <v>29580</v>
      </c>
      <c r="Y5223" t="s">
        <v>24731</v>
      </c>
      <c r="Z5223" s="126">
        <v>44256</v>
      </c>
      <c r="AA5223" s="126">
        <v>44561</v>
      </c>
      <c r="AB5223" t="s">
        <v>38</v>
      </c>
      <c r="AC5223" t="s">
        <v>6628</v>
      </c>
      <c r="AD5223" t="s">
        <v>40</v>
      </c>
    </row>
    <row r="5224" spans="1:30" x14ac:dyDescent="0.25">
      <c r="A5224" t="s">
        <v>14889</v>
      </c>
      <c r="B5224" t="s">
        <v>407</v>
      </c>
      <c r="C5224" t="s">
        <v>338</v>
      </c>
      <c r="D5224" t="s">
        <v>233</v>
      </c>
      <c r="E5224" t="s">
        <v>234</v>
      </c>
      <c r="F5224" t="s">
        <v>14886</v>
      </c>
      <c r="G5224" t="s">
        <v>14887</v>
      </c>
      <c r="H5224" t="s">
        <v>14612</v>
      </c>
      <c r="I5224" t="s">
        <v>16042</v>
      </c>
      <c r="J5224" t="s">
        <v>14889</v>
      </c>
      <c r="K5224" t="s">
        <v>31</v>
      </c>
      <c r="L5224" t="s">
        <v>31</v>
      </c>
      <c r="M5224" t="s">
        <v>42</v>
      </c>
      <c r="N5224" t="s">
        <v>61</v>
      </c>
      <c r="O5224" t="s">
        <v>14888</v>
      </c>
      <c r="P5224" t="s">
        <v>325</v>
      </c>
      <c r="Q5224" t="s">
        <v>24732</v>
      </c>
      <c r="R5224" t="s">
        <v>819</v>
      </c>
      <c r="S5224" s="189" t="s">
        <v>235</v>
      </c>
      <c r="T5224" t="s">
        <v>64</v>
      </c>
      <c r="U5224" t="s">
        <v>48</v>
      </c>
      <c r="V5224" t="s">
        <v>49</v>
      </c>
      <c r="W5224" t="s">
        <v>24733</v>
      </c>
      <c r="X5224" s="126">
        <v>30026</v>
      </c>
      <c r="Y5224" t="s">
        <v>24734</v>
      </c>
      <c r="Z5224" s="126">
        <v>44256</v>
      </c>
      <c r="AA5224" s="126">
        <v>44561</v>
      </c>
      <c r="AB5224" t="s">
        <v>38</v>
      </c>
      <c r="AC5224" t="s">
        <v>6628</v>
      </c>
      <c r="AD5224" t="s">
        <v>40</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7"/>
  <sheetViews>
    <sheetView topLeftCell="A88" workbookViewId="0">
      <selection activeCell="A96" sqref="A96"/>
    </sheetView>
  </sheetViews>
  <sheetFormatPr baseColWidth="10" defaultColWidth="11.42578125" defaultRowHeight="15" x14ac:dyDescent="0.25"/>
  <cols>
    <col min="1" max="1" width="9" style="2" customWidth="1"/>
    <col min="2" max="2" width="9.5703125" style="1" customWidth="1"/>
    <col min="3" max="3" width="9" style="1" customWidth="1"/>
    <col min="4" max="4" width="13.42578125" style="1" customWidth="1"/>
    <col min="5" max="5" width="13.5703125" style="1" customWidth="1"/>
    <col min="6" max="7" width="13.42578125" style="1" customWidth="1"/>
    <col min="8" max="8" width="8" style="1" customWidth="1"/>
    <col min="9" max="9" width="6.7109375" style="1" customWidth="1"/>
    <col min="10" max="10" width="16" style="1" customWidth="1"/>
    <col min="11" max="11" width="13.7109375" style="1" customWidth="1"/>
    <col min="12" max="12" width="13.5703125" style="1" customWidth="1"/>
    <col min="13" max="13" width="14.5703125" style="1" customWidth="1"/>
    <col min="14" max="14" width="5.7109375" style="1" customWidth="1"/>
    <col min="15" max="15" width="5.28515625" style="1" customWidth="1"/>
    <col min="16" max="16" width="2.42578125" style="1" customWidth="1"/>
    <col min="17" max="17" width="4.42578125" style="1" customWidth="1"/>
    <col min="18" max="18" width="2.140625" style="1" customWidth="1"/>
    <col min="19" max="19" width="2.5703125" style="1" customWidth="1"/>
    <col min="20" max="20" width="1.5703125" style="1" customWidth="1"/>
    <col min="21" max="21" width="7.85546875" style="1" customWidth="1"/>
    <col min="22" max="22" width="8.42578125" style="1" customWidth="1"/>
    <col min="23" max="25" width="6.28515625" style="1" customWidth="1"/>
    <col min="26" max="35" width="4.28515625" style="1" customWidth="1"/>
    <col min="36" max="36" width="12.5703125" style="2" bestFit="1" customWidth="1"/>
    <col min="37" max="41" width="5.28515625" style="1" customWidth="1"/>
    <col min="42" max="16384" width="11.42578125" style="1"/>
  </cols>
  <sheetData>
    <row r="1" spans="1:41" ht="15" customHeight="1" x14ac:dyDescent="0.25">
      <c r="A1" s="191" t="s">
        <v>41</v>
      </c>
      <c r="B1" s="191" t="s">
        <v>41</v>
      </c>
      <c r="C1" s="191" t="s">
        <v>41</v>
      </c>
      <c r="D1" s="191" t="s">
        <v>41</v>
      </c>
      <c r="E1" s="191" t="s">
        <v>41</v>
      </c>
      <c r="F1" s="191" t="s">
        <v>41</v>
      </c>
      <c r="G1" s="191" t="s">
        <v>41</v>
      </c>
      <c r="H1" s="191" t="s">
        <v>41</v>
      </c>
      <c r="I1" s="191" t="s">
        <v>41</v>
      </c>
      <c r="J1" s="191" t="s">
        <v>41</v>
      </c>
      <c r="K1" s="191" t="s">
        <v>41</v>
      </c>
      <c r="L1" s="191" t="s">
        <v>41</v>
      </c>
      <c r="M1" s="191" t="s">
        <v>41</v>
      </c>
      <c r="N1" s="248" t="s">
        <v>41</v>
      </c>
      <c r="O1" s="249"/>
      <c r="P1" s="248" t="s">
        <v>41</v>
      </c>
      <c r="Q1" s="249"/>
      <c r="R1" s="248" t="s">
        <v>41</v>
      </c>
      <c r="S1" s="250"/>
      <c r="T1" s="249"/>
      <c r="U1" s="191" t="s">
        <v>41</v>
      </c>
      <c r="V1" s="191" t="s">
        <v>41</v>
      </c>
      <c r="W1" s="255" t="s">
        <v>41</v>
      </c>
      <c r="X1" s="250"/>
      <c r="Y1" s="249"/>
      <c r="Z1" s="251" t="s">
        <v>6046</v>
      </c>
      <c r="AA1" s="247"/>
      <c r="AB1" s="247"/>
      <c r="AC1" s="247"/>
      <c r="AD1" s="247"/>
      <c r="AE1" s="247"/>
      <c r="AF1" s="247"/>
      <c r="AG1" s="247"/>
      <c r="AH1" s="247"/>
      <c r="AI1" s="247"/>
      <c r="AJ1" s="244" t="s">
        <v>6278</v>
      </c>
      <c r="AK1" s="244" t="s">
        <v>20902</v>
      </c>
      <c r="AL1" s="244" t="s">
        <v>20903</v>
      </c>
      <c r="AM1" s="244" t="s">
        <v>20904</v>
      </c>
      <c r="AN1" s="244" t="s">
        <v>20905</v>
      </c>
      <c r="AO1" s="244" t="s">
        <v>20906</v>
      </c>
    </row>
    <row r="2" spans="1:41" ht="27" customHeight="1" x14ac:dyDescent="0.25">
      <c r="A2" s="192" t="s">
        <v>6053</v>
      </c>
      <c r="B2" s="192" t="s">
        <v>6047</v>
      </c>
      <c r="C2" s="192" t="s">
        <v>6048</v>
      </c>
      <c r="D2" s="192" t="s">
        <v>6049</v>
      </c>
      <c r="E2" s="192" t="s">
        <v>6050</v>
      </c>
      <c r="F2" s="192" t="s">
        <v>6051</v>
      </c>
      <c r="G2" s="192" t="s">
        <v>6052</v>
      </c>
      <c r="H2" s="192" t="s">
        <v>6053</v>
      </c>
      <c r="I2" s="192" t="s">
        <v>6054</v>
      </c>
      <c r="J2" s="192" t="s">
        <v>6055</v>
      </c>
      <c r="K2" s="192" t="s">
        <v>6056</v>
      </c>
      <c r="L2" s="192" t="s">
        <v>6057</v>
      </c>
      <c r="M2" s="192" t="s">
        <v>6058</v>
      </c>
      <c r="N2" s="256" t="s">
        <v>6139</v>
      </c>
      <c r="O2" s="257"/>
      <c r="P2" s="256" t="s">
        <v>6059</v>
      </c>
      <c r="Q2" s="257"/>
      <c r="R2" s="256" t="s">
        <v>6060</v>
      </c>
      <c r="S2" s="258"/>
      <c r="T2" s="257"/>
      <c r="U2" s="192" t="s">
        <v>6061</v>
      </c>
      <c r="V2" s="192" t="s">
        <v>6062</v>
      </c>
      <c r="W2" s="259" t="s">
        <v>6063</v>
      </c>
      <c r="X2" s="258"/>
      <c r="Y2" s="257"/>
      <c r="Z2" s="251" t="s">
        <v>6064</v>
      </c>
      <c r="AA2" s="246"/>
      <c r="AB2" s="251" t="s">
        <v>6065</v>
      </c>
      <c r="AC2" s="246"/>
      <c r="AD2" s="251" t="s">
        <v>6066</v>
      </c>
      <c r="AE2" s="246"/>
      <c r="AF2" s="251" t="s">
        <v>6067</v>
      </c>
      <c r="AG2" s="246"/>
      <c r="AH2" s="251" t="s">
        <v>6068</v>
      </c>
      <c r="AI2" s="247"/>
      <c r="AJ2" s="244"/>
      <c r="AK2" s="244"/>
      <c r="AL2" s="244"/>
      <c r="AM2" s="244"/>
      <c r="AN2" s="244"/>
      <c r="AO2" s="244"/>
    </row>
    <row r="3" spans="1:41" ht="27" x14ac:dyDescent="0.25">
      <c r="A3" s="193" t="s">
        <v>41</v>
      </c>
      <c r="B3" s="193" t="s">
        <v>41</v>
      </c>
      <c r="C3" s="193" t="s">
        <v>41</v>
      </c>
      <c r="D3" s="193" t="s">
        <v>41</v>
      </c>
      <c r="E3" s="193" t="s">
        <v>41</v>
      </c>
      <c r="F3" s="193" t="s">
        <v>41</v>
      </c>
      <c r="G3" s="193" t="s">
        <v>41</v>
      </c>
      <c r="H3" s="193" t="s">
        <v>41</v>
      </c>
      <c r="I3" s="193" t="s">
        <v>41</v>
      </c>
      <c r="J3" s="193" t="s">
        <v>41</v>
      </c>
      <c r="K3" s="193" t="s">
        <v>41</v>
      </c>
      <c r="L3" s="193" t="s">
        <v>41</v>
      </c>
      <c r="M3" s="193" t="s">
        <v>41</v>
      </c>
      <c r="N3" s="252" t="s">
        <v>41</v>
      </c>
      <c r="O3" s="253"/>
      <c r="P3" s="252" t="s">
        <v>41</v>
      </c>
      <c r="Q3" s="253"/>
      <c r="R3" s="252" t="s">
        <v>41</v>
      </c>
      <c r="S3" s="254"/>
      <c r="T3" s="253"/>
      <c r="U3" s="193" t="s">
        <v>41</v>
      </c>
      <c r="V3" s="193" t="s">
        <v>41</v>
      </c>
      <c r="W3" s="194" t="s">
        <v>6069</v>
      </c>
      <c r="X3" s="194" t="s">
        <v>6070</v>
      </c>
      <c r="Y3" s="194" t="s">
        <v>6071</v>
      </c>
      <c r="Z3" s="194" t="s">
        <v>6072</v>
      </c>
      <c r="AA3" s="194" t="s">
        <v>6073</v>
      </c>
      <c r="AB3" s="194" t="s">
        <v>6072</v>
      </c>
      <c r="AC3" s="194" t="s">
        <v>6073</v>
      </c>
      <c r="AD3" s="194" t="s">
        <v>6072</v>
      </c>
      <c r="AE3" s="194" t="s">
        <v>6073</v>
      </c>
      <c r="AF3" s="194" t="s">
        <v>6072</v>
      </c>
      <c r="AG3" s="194" t="s">
        <v>6073</v>
      </c>
      <c r="AH3" s="194" t="s">
        <v>6072</v>
      </c>
      <c r="AI3" s="195" t="s">
        <v>6073</v>
      </c>
      <c r="AJ3" s="244"/>
      <c r="AK3" s="244"/>
      <c r="AL3" s="244"/>
      <c r="AM3" s="244"/>
      <c r="AN3" s="244"/>
      <c r="AO3" s="244"/>
    </row>
    <row r="4" spans="1:41" ht="18" x14ac:dyDescent="0.25">
      <c r="A4" s="190">
        <f>VALUE(H4)</f>
        <v>474494</v>
      </c>
      <c r="B4" s="190" t="s">
        <v>6074</v>
      </c>
      <c r="C4" s="190" t="s">
        <v>6075</v>
      </c>
      <c r="D4" s="190" t="s">
        <v>27</v>
      </c>
      <c r="E4" s="190" t="s">
        <v>27</v>
      </c>
      <c r="F4" s="190" t="s">
        <v>377</v>
      </c>
      <c r="G4" s="190" t="s">
        <v>6106</v>
      </c>
      <c r="H4" s="190" t="s">
        <v>3728</v>
      </c>
      <c r="I4" s="190" t="s">
        <v>53</v>
      </c>
      <c r="J4" s="125" t="s">
        <v>6162</v>
      </c>
      <c r="K4" s="190" t="s">
        <v>6337</v>
      </c>
      <c r="L4" s="190" t="s">
        <v>6077</v>
      </c>
      <c r="M4" s="190" t="s">
        <v>6078</v>
      </c>
      <c r="N4" s="245">
        <v>52</v>
      </c>
      <c r="O4" s="246"/>
      <c r="P4" s="245">
        <v>52</v>
      </c>
      <c r="Q4" s="246"/>
      <c r="R4" s="245">
        <v>0</v>
      </c>
      <c r="S4" s="247"/>
      <c r="T4" s="246"/>
      <c r="U4" s="190">
        <v>5</v>
      </c>
      <c r="V4" s="190">
        <v>5</v>
      </c>
      <c r="W4" s="190">
        <v>0</v>
      </c>
      <c r="X4" s="190">
        <v>5</v>
      </c>
      <c r="Y4" s="190">
        <v>0</v>
      </c>
      <c r="Z4" s="190">
        <v>2</v>
      </c>
      <c r="AA4" s="190">
        <v>4</v>
      </c>
      <c r="AB4" s="190">
        <v>5</v>
      </c>
      <c r="AC4" s="190">
        <v>7</v>
      </c>
      <c r="AD4" s="190">
        <v>4</v>
      </c>
      <c r="AE4" s="190">
        <v>8</v>
      </c>
      <c r="AF4" s="190">
        <v>4</v>
      </c>
      <c r="AG4" s="190">
        <v>6</v>
      </c>
      <c r="AH4" s="190">
        <v>4</v>
      </c>
      <c r="AI4" s="170">
        <v>8</v>
      </c>
      <c r="AJ4" s="121" t="str">
        <f>CONCATENATE(AK4,", ",AL4,", ",AM4,", ",AN4,", ",AO4)</f>
        <v>6, 12, 12, 10, 12</v>
      </c>
      <c r="AK4" s="196">
        <f>+Z4+AA4</f>
        <v>6</v>
      </c>
      <c r="AL4" s="196">
        <f>+AB4+AC4</f>
        <v>12</v>
      </c>
      <c r="AM4" s="196">
        <f>+AD4+AE4</f>
        <v>12</v>
      </c>
      <c r="AN4" s="196">
        <f>+AF4+AG4</f>
        <v>10</v>
      </c>
      <c r="AO4" s="196">
        <f>+AH4+AI4</f>
        <v>12</v>
      </c>
    </row>
    <row r="5" spans="1:41" s="188" customFormat="1" ht="18" x14ac:dyDescent="0.25">
      <c r="A5" s="190">
        <f t="shared" ref="A5:A68" si="0">VALUE(H5)</f>
        <v>535864</v>
      </c>
      <c r="B5" s="190" t="s">
        <v>6074</v>
      </c>
      <c r="C5" s="190" t="s">
        <v>6075</v>
      </c>
      <c r="D5" s="190" t="s">
        <v>27</v>
      </c>
      <c r="E5" s="190" t="s">
        <v>27</v>
      </c>
      <c r="F5" s="190" t="s">
        <v>377</v>
      </c>
      <c r="G5" s="190" t="s">
        <v>665</v>
      </c>
      <c r="H5" s="190" t="s">
        <v>3830</v>
      </c>
      <c r="I5" s="190" t="s">
        <v>53</v>
      </c>
      <c r="J5" s="125" t="s">
        <v>577</v>
      </c>
      <c r="K5" s="190" t="s">
        <v>6337</v>
      </c>
      <c r="L5" s="190" t="s">
        <v>6077</v>
      </c>
      <c r="M5" s="190" t="s">
        <v>6078</v>
      </c>
      <c r="N5" s="245">
        <v>118</v>
      </c>
      <c r="O5" s="246"/>
      <c r="P5" s="245">
        <v>118</v>
      </c>
      <c r="Q5" s="246"/>
      <c r="R5" s="245">
        <v>0</v>
      </c>
      <c r="S5" s="247"/>
      <c r="T5" s="246"/>
      <c r="U5" s="190">
        <v>5</v>
      </c>
      <c r="V5" s="190">
        <v>9</v>
      </c>
      <c r="W5" s="190">
        <v>0</v>
      </c>
      <c r="X5" s="190">
        <v>9</v>
      </c>
      <c r="Y5" s="190">
        <v>0</v>
      </c>
      <c r="Z5" s="190">
        <v>9</v>
      </c>
      <c r="AA5" s="190">
        <v>11</v>
      </c>
      <c r="AB5" s="190">
        <v>11</v>
      </c>
      <c r="AC5" s="190">
        <v>17</v>
      </c>
      <c r="AD5" s="190">
        <v>8</v>
      </c>
      <c r="AE5" s="190">
        <v>10</v>
      </c>
      <c r="AF5" s="190">
        <v>16</v>
      </c>
      <c r="AG5" s="190">
        <v>8</v>
      </c>
      <c r="AH5" s="190">
        <v>16</v>
      </c>
      <c r="AI5" s="170">
        <v>12</v>
      </c>
      <c r="AJ5" s="121" t="str">
        <f t="shared" ref="AJ5:AJ68" si="1">CONCATENATE(AK5,", ",AL5,", ",AM5,", ",AN5,", ",AO5)</f>
        <v>20, 28, 18, 24, 28</v>
      </c>
      <c r="AK5" s="196">
        <f t="shared" ref="AK5:AK68" si="2">+Z5+AA5</f>
        <v>20</v>
      </c>
      <c r="AL5" s="196">
        <f t="shared" ref="AL5:AL68" si="3">+AB5+AC5</f>
        <v>28</v>
      </c>
      <c r="AM5" s="196">
        <f t="shared" ref="AM5:AM68" si="4">+AD5+AE5</f>
        <v>18</v>
      </c>
      <c r="AN5" s="196">
        <f t="shared" ref="AN5:AN68" si="5">+AF5+AG5</f>
        <v>24</v>
      </c>
      <c r="AO5" s="196">
        <f t="shared" ref="AO5:AO68" si="6">+AH5+AI5</f>
        <v>28</v>
      </c>
    </row>
    <row r="6" spans="1:41" s="188" customFormat="1" ht="18" x14ac:dyDescent="0.25">
      <c r="A6" s="190">
        <f t="shared" si="0"/>
        <v>615351</v>
      </c>
      <c r="B6" s="190" t="s">
        <v>6074</v>
      </c>
      <c r="C6" s="190" t="s">
        <v>6075</v>
      </c>
      <c r="D6" s="190" t="s">
        <v>27</v>
      </c>
      <c r="E6" s="190" t="s">
        <v>27</v>
      </c>
      <c r="F6" s="190" t="s">
        <v>377</v>
      </c>
      <c r="G6" s="190" t="s">
        <v>631</v>
      </c>
      <c r="H6" s="190" t="s">
        <v>3900</v>
      </c>
      <c r="I6" s="190" t="s">
        <v>53</v>
      </c>
      <c r="J6" s="125" t="s">
        <v>639</v>
      </c>
      <c r="K6" s="190" t="s">
        <v>6337</v>
      </c>
      <c r="L6" s="190" t="s">
        <v>6077</v>
      </c>
      <c r="M6" s="190" t="s">
        <v>6078</v>
      </c>
      <c r="N6" s="245">
        <v>61</v>
      </c>
      <c r="O6" s="246"/>
      <c r="P6" s="245">
        <v>61</v>
      </c>
      <c r="Q6" s="246"/>
      <c r="R6" s="245">
        <v>0</v>
      </c>
      <c r="S6" s="247"/>
      <c r="T6" s="246"/>
      <c r="U6" s="190">
        <v>5</v>
      </c>
      <c r="V6" s="190">
        <v>5</v>
      </c>
      <c r="W6" s="190">
        <v>0</v>
      </c>
      <c r="X6" s="190">
        <v>5</v>
      </c>
      <c r="Y6" s="190">
        <v>0</v>
      </c>
      <c r="Z6" s="190">
        <v>2</v>
      </c>
      <c r="AA6" s="190">
        <v>3</v>
      </c>
      <c r="AB6" s="190">
        <v>9</v>
      </c>
      <c r="AC6" s="190">
        <v>9</v>
      </c>
      <c r="AD6" s="190">
        <v>9</v>
      </c>
      <c r="AE6" s="190">
        <v>5</v>
      </c>
      <c r="AF6" s="190">
        <v>8</v>
      </c>
      <c r="AG6" s="190">
        <v>7</v>
      </c>
      <c r="AH6" s="190">
        <v>3</v>
      </c>
      <c r="AI6" s="170">
        <v>6</v>
      </c>
      <c r="AJ6" s="121" t="str">
        <f t="shared" si="1"/>
        <v>5, 18, 14, 15, 9</v>
      </c>
      <c r="AK6" s="196">
        <f t="shared" si="2"/>
        <v>5</v>
      </c>
      <c r="AL6" s="196">
        <f t="shared" si="3"/>
        <v>18</v>
      </c>
      <c r="AM6" s="196">
        <f t="shared" si="4"/>
        <v>14</v>
      </c>
      <c r="AN6" s="196">
        <f t="shared" si="5"/>
        <v>15</v>
      </c>
      <c r="AO6" s="196">
        <f t="shared" si="6"/>
        <v>9</v>
      </c>
    </row>
    <row r="7" spans="1:41" s="188" customFormat="1" ht="18" x14ac:dyDescent="0.25">
      <c r="A7" s="190">
        <f t="shared" si="0"/>
        <v>579029</v>
      </c>
      <c r="B7" s="190" t="s">
        <v>6074</v>
      </c>
      <c r="C7" s="190" t="s">
        <v>6075</v>
      </c>
      <c r="D7" s="190" t="s">
        <v>27</v>
      </c>
      <c r="E7" s="190" t="s">
        <v>27</v>
      </c>
      <c r="F7" s="190" t="s">
        <v>377</v>
      </c>
      <c r="G7" s="190" t="s">
        <v>6099</v>
      </c>
      <c r="H7" s="190" t="s">
        <v>4128</v>
      </c>
      <c r="I7" s="190" t="s">
        <v>53</v>
      </c>
      <c r="J7" s="125" t="s">
        <v>6160</v>
      </c>
      <c r="K7" s="190" t="s">
        <v>6337</v>
      </c>
      <c r="L7" s="190" t="s">
        <v>6077</v>
      </c>
      <c r="M7" s="190" t="s">
        <v>6078</v>
      </c>
      <c r="N7" s="245">
        <v>83</v>
      </c>
      <c r="O7" s="246"/>
      <c r="P7" s="245">
        <v>81</v>
      </c>
      <c r="Q7" s="246"/>
      <c r="R7" s="245">
        <v>2</v>
      </c>
      <c r="S7" s="247"/>
      <c r="T7" s="246"/>
      <c r="U7" s="190">
        <v>5</v>
      </c>
      <c r="V7" s="190">
        <v>8</v>
      </c>
      <c r="W7" s="190">
        <v>0</v>
      </c>
      <c r="X7" s="190">
        <v>8</v>
      </c>
      <c r="Y7" s="190">
        <v>0</v>
      </c>
      <c r="Z7" s="190">
        <v>8</v>
      </c>
      <c r="AA7" s="190">
        <v>4</v>
      </c>
      <c r="AB7" s="190">
        <v>9</v>
      </c>
      <c r="AC7" s="190">
        <v>8</v>
      </c>
      <c r="AD7" s="190">
        <v>10</v>
      </c>
      <c r="AE7" s="190">
        <v>7</v>
      </c>
      <c r="AF7" s="190">
        <v>5</v>
      </c>
      <c r="AG7" s="190">
        <v>7</v>
      </c>
      <c r="AH7" s="190">
        <v>13</v>
      </c>
      <c r="AI7" s="170">
        <v>12</v>
      </c>
      <c r="AJ7" s="121" t="str">
        <f t="shared" si="1"/>
        <v>12, 17, 17, 12, 25</v>
      </c>
      <c r="AK7" s="196">
        <f t="shared" si="2"/>
        <v>12</v>
      </c>
      <c r="AL7" s="196">
        <f t="shared" si="3"/>
        <v>17</v>
      </c>
      <c r="AM7" s="196">
        <f t="shared" si="4"/>
        <v>17</v>
      </c>
      <c r="AN7" s="196">
        <f t="shared" si="5"/>
        <v>12</v>
      </c>
      <c r="AO7" s="196">
        <f t="shared" si="6"/>
        <v>25</v>
      </c>
    </row>
    <row r="8" spans="1:41" s="188" customFormat="1" ht="18" x14ac:dyDescent="0.25">
      <c r="A8" s="190">
        <f t="shared" si="0"/>
        <v>578971</v>
      </c>
      <c r="B8" s="190" t="s">
        <v>6074</v>
      </c>
      <c r="C8" s="190" t="s">
        <v>6075</v>
      </c>
      <c r="D8" s="190" t="s">
        <v>27</v>
      </c>
      <c r="E8" s="190" t="s">
        <v>27</v>
      </c>
      <c r="F8" s="190" t="s">
        <v>377</v>
      </c>
      <c r="G8" s="190" t="s">
        <v>20907</v>
      </c>
      <c r="H8" s="190" t="s">
        <v>4019</v>
      </c>
      <c r="I8" s="190" t="s">
        <v>53</v>
      </c>
      <c r="J8" s="125" t="s">
        <v>6161</v>
      </c>
      <c r="K8" s="190" t="s">
        <v>6337</v>
      </c>
      <c r="L8" s="190" t="s">
        <v>6077</v>
      </c>
      <c r="M8" s="190" t="s">
        <v>6078</v>
      </c>
      <c r="N8" s="245">
        <v>9</v>
      </c>
      <c r="O8" s="246"/>
      <c r="P8" s="245">
        <v>9</v>
      </c>
      <c r="Q8" s="246"/>
      <c r="R8" s="245">
        <v>0</v>
      </c>
      <c r="S8" s="247"/>
      <c r="T8" s="246"/>
      <c r="U8" s="190">
        <v>5</v>
      </c>
      <c r="V8" s="190">
        <v>5</v>
      </c>
      <c r="W8" s="190">
        <v>0</v>
      </c>
      <c r="X8" s="190">
        <v>5</v>
      </c>
      <c r="Y8" s="190">
        <v>0</v>
      </c>
      <c r="Z8" s="190">
        <v>1</v>
      </c>
      <c r="AA8" s="190">
        <v>0</v>
      </c>
      <c r="AB8" s="190">
        <v>1</v>
      </c>
      <c r="AC8" s="190">
        <v>1</v>
      </c>
      <c r="AD8" s="190">
        <v>0</v>
      </c>
      <c r="AE8" s="190">
        <v>2</v>
      </c>
      <c r="AF8" s="190">
        <v>1</v>
      </c>
      <c r="AG8" s="190">
        <v>1</v>
      </c>
      <c r="AH8" s="190">
        <v>2</v>
      </c>
      <c r="AI8" s="170">
        <v>0</v>
      </c>
      <c r="AJ8" s="121" t="str">
        <f t="shared" si="1"/>
        <v>1, 2, 2, 2, 2</v>
      </c>
      <c r="AK8" s="196">
        <f t="shared" si="2"/>
        <v>1</v>
      </c>
      <c r="AL8" s="196">
        <f t="shared" si="3"/>
        <v>2</v>
      </c>
      <c r="AM8" s="196">
        <f t="shared" si="4"/>
        <v>2</v>
      </c>
      <c r="AN8" s="196">
        <f t="shared" si="5"/>
        <v>2</v>
      </c>
      <c r="AO8" s="196">
        <f t="shared" si="6"/>
        <v>2</v>
      </c>
    </row>
    <row r="9" spans="1:41" s="188" customFormat="1" ht="18" x14ac:dyDescent="0.25">
      <c r="A9" s="190">
        <f t="shared" si="0"/>
        <v>744441</v>
      </c>
      <c r="B9" s="190" t="s">
        <v>6074</v>
      </c>
      <c r="C9" s="190" t="s">
        <v>6075</v>
      </c>
      <c r="D9" s="190" t="s">
        <v>27</v>
      </c>
      <c r="E9" s="190" t="s">
        <v>27</v>
      </c>
      <c r="F9" s="190" t="s">
        <v>377</v>
      </c>
      <c r="G9" s="190" t="s">
        <v>6094</v>
      </c>
      <c r="H9" s="190" t="s">
        <v>4072</v>
      </c>
      <c r="I9" s="190" t="s">
        <v>53</v>
      </c>
      <c r="J9" s="125" t="s">
        <v>6094</v>
      </c>
      <c r="K9" s="190" t="s">
        <v>6337</v>
      </c>
      <c r="L9" s="190" t="s">
        <v>6077</v>
      </c>
      <c r="M9" s="190" t="s">
        <v>6078</v>
      </c>
      <c r="N9" s="245">
        <v>34</v>
      </c>
      <c r="O9" s="246"/>
      <c r="P9" s="245">
        <v>34</v>
      </c>
      <c r="Q9" s="246"/>
      <c r="R9" s="245">
        <v>0</v>
      </c>
      <c r="S9" s="247"/>
      <c r="T9" s="246"/>
      <c r="U9" s="190">
        <v>5</v>
      </c>
      <c r="V9" s="190">
        <v>5</v>
      </c>
      <c r="W9" s="190">
        <v>0</v>
      </c>
      <c r="X9" s="190">
        <v>5</v>
      </c>
      <c r="Y9" s="190">
        <v>0</v>
      </c>
      <c r="Z9" s="190">
        <v>2</v>
      </c>
      <c r="AA9" s="190">
        <v>2</v>
      </c>
      <c r="AB9" s="190">
        <v>1</v>
      </c>
      <c r="AC9" s="190">
        <v>2</v>
      </c>
      <c r="AD9" s="190">
        <v>2</v>
      </c>
      <c r="AE9" s="190">
        <v>4</v>
      </c>
      <c r="AF9" s="190">
        <v>6</v>
      </c>
      <c r="AG9" s="190">
        <v>5</v>
      </c>
      <c r="AH9" s="190">
        <v>3</v>
      </c>
      <c r="AI9" s="170">
        <v>7</v>
      </c>
      <c r="AJ9" s="121" t="str">
        <f t="shared" si="1"/>
        <v>4, 3, 6, 11, 10</v>
      </c>
      <c r="AK9" s="196">
        <f t="shared" si="2"/>
        <v>4</v>
      </c>
      <c r="AL9" s="196">
        <f t="shared" si="3"/>
        <v>3</v>
      </c>
      <c r="AM9" s="196">
        <f t="shared" si="4"/>
        <v>6</v>
      </c>
      <c r="AN9" s="196">
        <f t="shared" si="5"/>
        <v>11</v>
      </c>
      <c r="AO9" s="196">
        <f t="shared" si="6"/>
        <v>10</v>
      </c>
    </row>
    <row r="10" spans="1:41" s="188" customFormat="1" ht="18" x14ac:dyDescent="0.25">
      <c r="A10" s="190">
        <f t="shared" si="0"/>
        <v>706580</v>
      </c>
      <c r="B10" s="190" t="s">
        <v>6074</v>
      </c>
      <c r="C10" s="190" t="s">
        <v>6075</v>
      </c>
      <c r="D10" s="190" t="s">
        <v>27</v>
      </c>
      <c r="E10" s="190" t="s">
        <v>27</v>
      </c>
      <c r="F10" s="190" t="s">
        <v>377</v>
      </c>
      <c r="G10" s="190" t="s">
        <v>9222</v>
      </c>
      <c r="H10" s="190" t="s">
        <v>4043</v>
      </c>
      <c r="I10" s="190" t="s">
        <v>53</v>
      </c>
      <c r="J10" s="125" t="s">
        <v>6158</v>
      </c>
      <c r="K10" s="190" t="s">
        <v>6337</v>
      </c>
      <c r="L10" s="190" t="s">
        <v>6077</v>
      </c>
      <c r="M10" s="190" t="s">
        <v>6078</v>
      </c>
      <c r="N10" s="245">
        <v>42</v>
      </c>
      <c r="O10" s="246"/>
      <c r="P10" s="245">
        <v>42</v>
      </c>
      <c r="Q10" s="246"/>
      <c r="R10" s="245">
        <v>0</v>
      </c>
      <c r="S10" s="247"/>
      <c r="T10" s="246"/>
      <c r="U10" s="190">
        <v>5</v>
      </c>
      <c r="V10" s="190">
        <v>5</v>
      </c>
      <c r="W10" s="190">
        <v>0</v>
      </c>
      <c r="X10" s="190">
        <v>5</v>
      </c>
      <c r="Y10" s="190">
        <v>0</v>
      </c>
      <c r="Z10" s="190">
        <v>6</v>
      </c>
      <c r="AA10" s="190">
        <v>2</v>
      </c>
      <c r="AB10" s="190">
        <v>5</v>
      </c>
      <c r="AC10" s="190">
        <v>6</v>
      </c>
      <c r="AD10" s="190">
        <v>6</v>
      </c>
      <c r="AE10" s="190">
        <v>2</v>
      </c>
      <c r="AF10" s="190">
        <v>5</v>
      </c>
      <c r="AG10" s="190">
        <v>1</v>
      </c>
      <c r="AH10" s="190">
        <v>5</v>
      </c>
      <c r="AI10" s="170">
        <v>4</v>
      </c>
      <c r="AJ10" s="121" t="str">
        <f t="shared" si="1"/>
        <v>8, 11, 8, 6, 9</v>
      </c>
      <c r="AK10" s="196">
        <f t="shared" si="2"/>
        <v>8</v>
      </c>
      <c r="AL10" s="196">
        <f t="shared" si="3"/>
        <v>11</v>
      </c>
      <c r="AM10" s="196">
        <f t="shared" si="4"/>
        <v>8</v>
      </c>
      <c r="AN10" s="196">
        <f t="shared" si="5"/>
        <v>6</v>
      </c>
      <c r="AO10" s="196">
        <f t="shared" si="6"/>
        <v>9</v>
      </c>
    </row>
    <row r="11" spans="1:41" s="188" customFormat="1" ht="18" x14ac:dyDescent="0.25">
      <c r="A11" s="190">
        <f t="shared" si="0"/>
        <v>660282</v>
      </c>
      <c r="B11" s="190" t="s">
        <v>6074</v>
      </c>
      <c r="C11" s="190" t="s">
        <v>6075</v>
      </c>
      <c r="D11" s="190" t="s">
        <v>27</v>
      </c>
      <c r="E11" s="190" t="s">
        <v>27</v>
      </c>
      <c r="F11" s="190" t="s">
        <v>377</v>
      </c>
      <c r="G11" s="190" t="s">
        <v>6084</v>
      </c>
      <c r="H11" s="190" t="s">
        <v>3872</v>
      </c>
      <c r="I11" s="190" t="s">
        <v>53</v>
      </c>
      <c r="J11" s="125" t="s">
        <v>570</v>
      </c>
      <c r="K11" s="190" t="s">
        <v>6337</v>
      </c>
      <c r="L11" s="190" t="s">
        <v>6077</v>
      </c>
      <c r="M11" s="190" t="s">
        <v>6078</v>
      </c>
      <c r="N11" s="245">
        <v>42</v>
      </c>
      <c r="O11" s="246"/>
      <c r="P11" s="245">
        <v>42</v>
      </c>
      <c r="Q11" s="246"/>
      <c r="R11" s="245">
        <v>0</v>
      </c>
      <c r="S11" s="247"/>
      <c r="T11" s="246"/>
      <c r="U11" s="190">
        <v>5</v>
      </c>
      <c r="V11" s="190">
        <v>5</v>
      </c>
      <c r="W11" s="190">
        <v>0</v>
      </c>
      <c r="X11" s="190">
        <v>5</v>
      </c>
      <c r="Y11" s="190">
        <v>0</v>
      </c>
      <c r="Z11" s="190">
        <v>2</v>
      </c>
      <c r="AA11" s="190">
        <v>3</v>
      </c>
      <c r="AB11" s="190">
        <v>3</v>
      </c>
      <c r="AC11" s="190">
        <v>4</v>
      </c>
      <c r="AD11" s="190">
        <v>4</v>
      </c>
      <c r="AE11" s="190">
        <v>9</v>
      </c>
      <c r="AF11" s="190">
        <v>8</v>
      </c>
      <c r="AG11" s="190">
        <v>3</v>
      </c>
      <c r="AH11" s="190">
        <v>1</v>
      </c>
      <c r="AI11" s="170">
        <v>5</v>
      </c>
      <c r="AJ11" s="121" t="str">
        <f t="shared" si="1"/>
        <v>5, 7, 13, 11, 6</v>
      </c>
      <c r="AK11" s="196">
        <f t="shared" si="2"/>
        <v>5</v>
      </c>
      <c r="AL11" s="196">
        <f t="shared" si="3"/>
        <v>7</v>
      </c>
      <c r="AM11" s="196">
        <f t="shared" si="4"/>
        <v>13</v>
      </c>
      <c r="AN11" s="196">
        <f t="shared" si="5"/>
        <v>11</v>
      </c>
      <c r="AO11" s="196">
        <f t="shared" si="6"/>
        <v>6</v>
      </c>
    </row>
    <row r="12" spans="1:41" s="188" customFormat="1" ht="18" x14ac:dyDescent="0.25">
      <c r="A12" s="190">
        <f t="shared" si="0"/>
        <v>1025113</v>
      </c>
      <c r="B12" s="190" t="s">
        <v>6074</v>
      </c>
      <c r="C12" s="190" t="s">
        <v>6075</v>
      </c>
      <c r="D12" s="190" t="s">
        <v>27</v>
      </c>
      <c r="E12" s="190" t="s">
        <v>27</v>
      </c>
      <c r="F12" s="190" t="s">
        <v>377</v>
      </c>
      <c r="G12" s="190" t="s">
        <v>6096</v>
      </c>
      <c r="H12" s="190" t="s">
        <v>4102</v>
      </c>
      <c r="I12" s="190" t="s">
        <v>53</v>
      </c>
      <c r="J12" s="125" t="s">
        <v>20908</v>
      </c>
      <c r="K12" s="190" t="s">
        <v>6337</v>
      </c>
      <c r="L12" s="190" t="s">
        <v>6077</v>
      </c>
      <c r="M12" s="190" t="s">
        <v>6078</v>
      </c>
      <c r="N12" s="245">
        <v>17</v>
      </c>
      <c r="O12" s="246"/>
      <c r="P12" s="245">
        <v>17</v>
      </c>
      <c r="Q12" s="246"/>
      <c r="R12" s="245">
        <v>0</v>
      </c>
      <c r="S12" s="247"/>
      <c r="T12" s="246"/>
      <c r="U12" s="190">
        <v>5</v>
      </c>
      <c r="V12" s="190">
        <v>5</v>
      </c>
      <c r="W12" s="190">
        <v>0</v>
      </c>
      <c r="X12" s="190">
        <v>5</v>
      </c>
      <c r="Y12" s="190">
        <v>0</v>
      </c>
      <c r="Z12" s="190">
        <v>1</v>
      </c>
      <c r="AA12" s="190">
        <v>2</v>
      </c>
      <c r="AB12" s="190">
        <v>2</v>
      </c>
      <c r="AC12" s="190">
        <v>2</v>
      </c>
      <c r="AD12" s="190">
        <v>1</v>
      </c>
      <c r="AE12" s="190">
        <v>6</v>
      </c>
      <c r="AF12" s="190">
        <v>0</v>
      </c>
      <c r="AG12" s="190">
        <v>1</v>
      </c>
      <c r="AH12" s="190">
        <v>1</v>
      </c>
      <c r="AI12" s="170">
        <v>1</v>
      </c>
      <c r="AJ12" s="121" t="str">
        <f t="shared" si="1"/>
        <v>3, 4, 7, 1, 2</v>
      </c>
      <c r="AK12" s="196">
        <f t="shared" si="2"/>
        <v>3</v>
      </c>
      <c r="AL12" s="196">
        <f t="shared" si="3"/>
        <v>4</v>
      </c>
      <c r="AM12" s="196">
        <f t="shared" si="4"/>
        <v>7</v>
      </c>
      <c r="AN12" s="196">
        <f t="shared" si="5"/>
        <v>1</v>
      </c>
      <c r="AO12" s="196">
        <f t="shared" si="6"/>
        <v>2</v>
      </c>
    </row>
    <row r="13" spans="1:41" s="188" customFormat="1" ht="27" x14ac:dyDescent="0.25">
      <c r="A13" s="190">
        <f t="shared" si="0"/>
        <v>1025154</v>
      </c>
      <c r="B13" s="190" t="s">
        <v>6074</v>
      </c>
      <c r="C13" s="190" t="s">
        <v>6075</v>
      </c>
      <c r="D13" s="190" t="s">
        <v>27</v>
      </c>
      <c r="E13" s="190" t="s">
        <v>27</v>
      </c>
      <c r="F13" s="190" t="s">
        <v>377</v>
      </c>
      <c r="G13" s="190" t="s">
        <v>6087</v>
      </c>
      <c r="H13" s="190" t="s">
        <v>3934</v>
      </c>
      <c r="I13" s="190" t="s">
        <v>53</v>
      </c>
      <c r="J13" s="125" t="s">
        <v>6167</v>
      </c>
      <c r="K13" s="190" t="s">
        <v>6337</v>
      </c>
      <c r="L13" s="190" t="s">
        <v>6077</v>
      </c>
      <c r="M13" s="190" t="s">
        <v>6078</v>
      </c>
      <c r="N13" s="245">
        <v>27</v>
      </c>
      <c r="O13" s="246"/>
      <c r="P13" s="245">
        <v>27</v>
      </c>
      <c r="Q13" s="246"/>
      <c r="R13" s="245">
        <v>0</v>
      </c>
      <c r="S13" s="247"/>
      <c r="T13" s="246"/>
      <c r="U13" s="190">
        <v>5</v>
      </c>
      <c r="V13" s="190">
        <v>5</v>
      </c>
      <c r="W13" s="190">
        <v>0</v>
      </c>
      <c r="X13" s="190">
        <v>5</v>
      </c>
      <c r="Y13" s="190">
        <v>0</v>
      </c>
      <c r="Z13" s="190">
        <v>2</v>
      </c>
      <c r="AA13" s="190">
        <v>3</v>
      </c>
      <c r="AB13" s="190">
        <v>1</v>
      </c>
      <c r="AC13" s="190">
        <v>2</v>
      </c>
      <c r="AD13" s="190">
        <v>5</v>
      </c>
      <c r="AE13" s="190">
        <v>2</v>
      </c>
      <c r="AF13" s="190">
        <v>4</v>
      </c>
      <c r="AG13" s="190">
        <v>4</v>
      </c>
      <c r="AH13" s="190">
        <v>3</v>
      </c>
      <c r="AI13" s="170">
        <v>1</v>
      </c>
      <c r="AJ13" s="121" t="str">
        <f t="shared" si="1"/>
        <v>5, 3, 7, 8, 4</v>
      </c>
      <c r="AK13" s="196">
        <f t="shared" si="2"/>
        <v>5</v>
      </c>
      <c r="AL13" s="196">
        <f t="shared" si="3"/>
        <v>3</v>
      </c>
      <c r="AM13" s="196">
        <f t="shared" si="4"/>
        <v>7</v>
      </c>
      <c r="AN13" s="196">
        <f t="shared" si="5"/>
        <v>8</v>
      </c>
      <c r="AO13" s="196">
        <f t="shared" si="6"/>
        <v>4</v>
      </c>
    </row>
    <row r="14" spans="1:41" s="188" customFormat="1" ht="18" x14ac:dyDescent="0.25">
      <c r="A14" s="190">
        <f t="shared" si="0"/>
        <v>1025196</v>
      </c>
      <c r="B14" s="190" t="s">
        <v>6074</v>
      </c>
      <c r="C14" s="190" t="s">
        <v>6075</v>
      </c>
      <c r="D14" s="190" t="s">
        <v>27</v>
      </c>
      <c r="E14" s="190" t="s">
        <v>27</v>
      </c>
      <c r="F14" s="190" t="s">
        <v>377</v>
      </c>
      <c r="G14" s="190" t="s">
        <v>669</v>
      </c>
      <c r="H14" s="190" t="s">
        <v>3762</v>
      </c>
      <c r="I14" s="190" t="s">
        <v>53</v>
      </c>
      <c r="J14" s="125" t="s">
        <v>609</v>
      </c>
      <c r="K14" s="190" t="s">
        <v>6337</v>
      </c>
      <c r="L14" s="190" t="s">
        <v>6077</v>
      </c>
      <c r="M14" s="190" t="s">
        <v>6078</v>
      </c>
      <c r="N14" s="245">
        <v>37</v>
      </c>
      <c r="O14" s="246"/>
      <c r="P14" s="245">
        <v>37</v>
      </c>
      <c r="Q14" s="246"/>
      <c r="R14" s="245">
        <v>0</v>
      </c>
      <c r="S14" s="247"/>
      <c r="T14" s="246"/>
      <c r="U14" s="190">
        <v>5</v>
      </c>
      <c r="V14" s="190">
        <v>5</v>
      </c>
      <c r="W14" s="190">
        <v>0</v>
      </c>
      <c r="X14" s="190">
        <v>5</v>
      </c>
      <c r="Y14" s="190">
        <v>0</v>
      </c>
      <c r="Z14" s="190">
        <v>5</v>
      </c>
      <c r="AA14" s="190">
        <v>4</v>
      </c>
      <c r="AB14" s="190">
        <v>4</v>
      </c>
      <c r="AC14" s="190">
        <v>3</v>
      </c>
      <c r="AD14" s="190">
        <v>1</v>
      </c>
      <c r="AE14" s="190">
        <v>4</v>
      </c>
      <c r="AF14" s="190">
        <v>2</v>
      </c>
      <c r="AG14" s="190">
        <v>6</v>
      </c>
      <c r="AH14" s="190">
        <v>4</v>
      </c>
      <c r="AI14" s="170">
        <v>4</v>
      </c>
      <c r="AJ14" s="121" t="str">
        <f t="shared" si="1"/>
        <v>9, 7, 5, 8, 8</v>
      </c>
      <c r="AK14" s="196">
        <f t="shared" si="2"/>
        <v>9</v>
      </c>
      <c r="AL14" s="196">
        <f t="shared" si="3"/>
        <v>7</v>
      </c>
      <c r="AM14" s="196">
        <f t="shared" si="4"/>
        <v>5</v>
      </c>
      <c r="AN14" s="196">
        <f t="shared" si="5"/>
        <v>8</v>
      </c>
      <c r="AO14" s="196">
        <f t="shared" si="6"/>
        <v>8</v>
      </c>
    </row>
    <row r="15" spans="1:41" s="188" customFormat="1" ht="18" x14ac:dyDescent="0.25">
      <c r="A15" s="190">
        <f t="shared" si="0"/>
        <v>1027820</v>
      </c>
      <c r="B15" s="190" t="s">
        <v>6074</v>
      </c>
      <c r="C15" s="190" t="s">
        <v>6075</v>
      </c>
      <c r="D15" s="190" t="s">
        <v>27</v>
      </c>
      <c r="E15" s="190" t="s">
        <v>27</v>
      </c>
      <c r="F15" s="190" t="s">
        <v>377</v>
      </c>
      <c r="G15" s="190" t="s">
        <v>6165</v>
      </c>
      <c r="H15" s="190" t="s">
        <v>3809</v>
      </c>
      <c r="I15" s="190" t="s">
        <v>53</v>
      </c>
      <c r="J15" s="125" t="s">
        <v>6165</v>
      </c>
      <c r="K15" s="190" t="s">
        <v>6337</v>
      </c>
      <c r="L15" s="190" t="s">
        <v>6077</v>
      </c>
      <c r="M15" s="190" t="s">
        <v>6078</v>
      </c>
      <c r="N15" s="245">
        <v>38</v>
      </c>
      <c r="O15" s="246"/>
      <c r="P15" s="245">
        <v>38</v>
      </c>
      <c r="Q15" s="246"/>
      <c r="R15" s="245">
        <v>0</v>
      </c>
      <c r="S15" s="247"/>
      <c r="T15" s="246"/>
      <c r="U15" s="190">
        <v>5</v>
      </c>
      <c r="V15" s="190">
        <v>5</v>
      </c>
      <c r="W15" s="190">
        <v>0</v>
      </c>
      <c r="X15" s="190">
        <v>5</v>
      </c>
      <c r="Y15" s="190">
        <v>0</v>
      </c>
      <c r="Z15" s="190">
        <v>3</v>
      </c>
      <c r="AA15" s="190">
        <v>1</v>
      </c>
      <c r="AB15" s="190">
        <v>8</v>
      </c>
      <c r="AC15" s="190">
        <v>3</v>
      </c>
      <c r="AD15" s="190">
        <v>2</v>
      </c>
      <c r="AE15" s="190">
        <v>6</v>
      </c>
      <c r="AF15" s="190">
        <v>6</v>
      </c>
      <c r="AG15" s="190">
        <v>4</v>
      </c>
      <c r="AH15" s="190">
        <v>3</v>
      </c>
      <c r="AI15" s="170">
        <v>2</v>
      </c>
      <c r="AJ15" s="121" t="str">
        <f t="shared" si="1"/>
        <v>4, 11, 8, 10, 5</v>
      </c>
      <c r="AK15" s="196">
        <f t="shared" si="2"/>
        <v>4</v>
      </c>
      <c r="AL15" s="196">
        <f t="shared" si="3"/>
        <v>11</v>
      </c>
      <c r="AM15" s="196">
        <f t="shared" si="4"/>
        <v>8</v>
      </c>
      <c r="AN15" s="196">
        <f t="shared" si="5"/>
        <v>10</v>
      </c>
      <c r="AO15" s="196">
        <f t="shared" si="6"/>
        <v>5</v>
      </c>
    </row>
    <row r="16" spans="1:41" s="188" customFormat="1" ht="18" x14ac:dyDescent="0.25">
      <c r="A16" s="190">
        <f t="shared" si="0"/>
        <v>1029982</v>
      </c>
      <c r="B16" s="190" t="s">
        <v>6074</v>
      </c>
      <c r="C16" s="190" t="s">
        <v>6075</v>
      </c>
      <c r="D16" s="190" t="s">
        <v>27</v>
      </c>
      <c r="E16" s="190" t="s">
        <v>27</v>
      </c>
      <c r="F16" s="190" t="s">
        <v>377</v>
      </c>
      <c r="G16" s="190" t="s">
        <v>6140</v>
      </c>
      <c r="H16" s="190" t="s">
        <v>3987</v>
      </c>
      <c r="I16" s="190" t="s">
        <v>53</v>
      </c>
      <c r="J16" s="125" t="s">
        <v>6140</v>
      </c>
      <c r="K16" s="190" t="s">
        <v>6337</v>
      </c>
      <c r="L16" s="190" t="s">
        <v>6077</v>
      </c>
      <c r="M16" s="190" t="s">
        <v>6078</v>
      </c>
      <c r="N16" s="245">
        <v>41</v>
      </c>
      <c r="O16" s="246"/>
      <c r="P16" s="245">
        <v>41</v>
      </c>
      <c r="Q16" s="246"/>
      <c r="R16" s="245">
        <v>0</v>
      </c>
      <c r="S16" s="247"/>
      <c r="T16" s="246"/>
      <c r="U16" s="190">
        <v>5</v>
      </c>
      <c r="V16" s="190">
        <v>5</v>
      </c>
      <c r="W16" s="190">
        <v>0</v>
      </c>
      <c r="X16" s="190">
        <v>5</v>
      </c>
      <c r="Y16" s="190">
        <v>0</v>
      </c>
      <c r="Z16" s="190">
        <v>6</v>
      </c>
      <c r="AA16" s="190">
        <v>2</v>
      </c>
      <c r="AB16" s="190">
        <v>4</v>
      </c>
      <c r="AC16" s="190">
        <v>2</v>
      </c>
      <c r="AD16" s="190">
        <v>6</v>
      </c>
      <c r="AE16" s="190">
        <v>3</v>
      </c>
      <c r="AF16" s="190">
        <v>3</v>
      </c>
      <c r="AG16" s="190">
        <v>6</v>
      </c>
      <c r="AH16" s="190">
        <v>7</v>
      </c>
      <c r="AI16" s="170">
        <v>2</v>
      </c>
      <c r="AJ16" s="121" t="str">
        <f t="shared" si="1"/>
        <v>8, 6, 9, 9, 9</v>
      </c>
      <c r="AK16" s="196">
        <f t="shared" si="2"/>
        <v>8</v>
      </c>
      <c r="AL16" s="196">
        <f t="shared" si="3"/>
        <v>6</v>
      </c>
      <c r="AM16" s="196">
        <f t="shared" si="4"/>
        <v>9</v>
      </c>
      <c r="AN16" s="196">
        <f t="shared" si="5"/>
        <v>9</v>
      </c>
      <c r="AO16" s="196">
        <f t="shared" si="6"/>
        <v>9</v>
      </c>
    </row>
    <row r="17" spans="1:41" s="188" customFormat="1" ht="18" x14ac:dyDescent="0.25">
      <c r="A17" s="190">
        <f t="shared" si="0"/>
        <v>1385061</v>
      </c>
      <c r="B17" s="190" t="s">
        <v>6074</v>
      </c>
      <c r="C17" s="190" t="s">
        <v>6075</v>
      </c>
      <c r="D17" s="190" t="s">
        <v>27</v>
      </c>
      <c r="E17" s="190" t="s">
        <v>27</v>
      </c>
      <c r="F17" s="190" t="s">
        <v>377</v>
      </c>
      <c r="G17" s="190" t="s">
        <v>6086</v>
      </c>
      <c r="H17" s="190" t="s">
        <v>5686</v>
      </c>
      <c r="I17" s="190" t="s">
        <v>53</v>
      </c>
      <c r="J17" s="125" t="s">
        <v>6164</v>
      </c>
      <c r="K17" s="190" t="s">
        <v>6337</v>
      </c>
      <c r="L17" s="190" t="s">
        <v>6077</v>
      </c>
      <c r="M17" s="190" t="s">
        <v>6078</v>
      </c>
      <c r="N17" s="245">
        <v>35</v>
      </c>
      <c r="O17" s="246"/>
      <c r="P17" s="245">
        <v>35</v>
      </c>
      <c r="Q17" s="246"/>
      <c r="R17" s="245">
        <v>0</v>
      </c>
      <c r="S17" s="247"/>
      <c r="T17" s="246"/>
      <c r="U17" s="190">
        <v>5</v>
      </c>
      <c r="V17" s="190">
        <v>5</v>
      </c>
      <c r="W17" s="190">
        <v>0</v>
      </c>
      <c r="X17" s="190">
        <v>5</v>
      </c>
      <c r="Y17" s="190">
        <v>0</v>
      </c>
      <c r="Z17" s="190">
        <v>6</v>
      </c>
      <c r="AA17" s="190">
        <v>1</v>
      </c>
      <c r="AB17" s="190">
        <v>2</v>
      </c>
      <c r="AC17" s="190">
        <v>2</v>
      </c>
      <c r="AD17" s="190">
        <v>4</v>
      </c>
      <c r="AE17" s="190">
        <v>4</v>
      </c>
      <c r="AF17" s="190">
        <v>4</v>
      </c>
      <c r="AG17" s="190">
        <v>1</v>
      </c>
      <c r="AH17" s="190">
        <v>5</v>
      </c>
      <c r="AI17" s="170">
        <v>6</v>
      </c>
      <c r="AJ17" s="121" t="str">
        <f t="shared" si="1"/>
        <v>7, 4, 8, 5, 11</v>
      </c>
      <c r="AK17" s="196">
        <f t="shared" si="2"/>
        <v>7</v>
      </c>
      <c r="AL17" s="196">
        <f t="shared" si="3"/>
        <v>4</v>
      </c>
      <c r="AM17" s="196">
        <f t="shared" si="4"/>
        <v>8</v>
      </c>
      <c r="AN17" s="196">
        <f t="shared" si="5"/>
        <v>5</v>
      </c>
      <c r="AO17" s="196">
        <f t="shared" si="6"/>
        <v>11</v>
      </c>
    </row>
    <row r="18" spans="1:41" s="188" customFormat="1" ht="18" x14ac:dyDescent="0.25">
      <c r="A18" s="190">
        <f t="shared" si="0"/>
        <v>1260124</v>
      </c>
      <c r="B18" s="190" t="s">
        <v>6074</v>
      </c>
      <c r="C18" s="190" t="s">
        <v>6075</v>
      </c>
      <c r="D18" s="190" t="s">
        <v>27</v>
      </c>
      <c r="E18" s="190" t="s">
        <v>27</v>
      </c>
      <c r="F18" s="190" t="s">
        <v>377</v>
      </c>
      <c r="G18" s="190" t="s">
        <v>6085</v>
      </c>
      <c r="H18" s="190" t="s">
        <v>3963</v>
      </c>
      <c r="I18" s="190" t="s">
        <v>53</v>
      </c>
      <c r="J18" s="125" t="s">
        <v>6163</v>
      </c>
      <c r="K18" s="190" t="s">
        <v>6337</v>
      </c>
      <c r="L18" s="190" t="s">
        <v>6077</v>
      </c>
      <c r="M18" s="190" t="s">
        <v>6078</v>
      </c>
      <c r="N18" s="245">
        <v>15</v>
      </c>
      <c r="O18" s="246"/>
      <c r="P18" s="245">
        <v>15</v>
      </c>
      <c r="Q18" s="246"/>
      <c r="R18" s="245">
        <v>0</v>
      </c>
      <c r="S18" s="247"/>
      <c r="T18" s="246"/>
      <c r="U18" s="190">
        <v>5</v>
      </c>
      <c r="V18" s="190">
        <v>5</v>
      </c>
      <c r="W18" s="190">
        <v>0</v>
      </c>
      <c r="X18" s="190">
        <v>5</v>
      </c>
      <c r="Y18" s="190">
        <v>0</v>
      </c>
      <c r="Z18" s="190">
        <v>1</v>
      </c>
      <c r="AA18" s="190">
        <v>1</v>
      </c>
      <c r="AB18" s="190">
        <v>1</v>
      </c>
      <c r="AC18" s="190">
        <v>3</v>
      </c>
      <c r="AD18" s="190">
        <v>1</v>
      </c>
      <c r="AE18" s="190">
        <v>1</v>
      </c>
      <c r="AF18" s="190">
        <v>3</v>
      </c>
      <c r="AG18" s="190">
        <v>1</v>
      </c>
      <c r="AH18" s="190">
        <v>1</v>
      </c>
      <c r="AI18" s="170">
        <v>2</v>
      </c>
      <c r="AJ18" s="121" t="str">
        <f t="shared" si="1"/>
        <v>2, 4, 2, 4, 3</v>
      </c>
      <c r="AK18" s="196">
        <f t="shared" si="2"/>
        <v>2</v>
      </c>
      <c r="AL18" s="196">
        <f t="shared" si="3"/>
        <v>4</v>
      </c>
      <c r="AM18" s="196">
        <f t="shared" si="4"/>
        <v>2</v>
      </c>
      <c r="AN18" s="196">
        <f t="shared" si="5"/>
        <v>4</v>
      </c>
      <c r="AO18" s="196">
        <f t="shared" si="6"/>
        <v>3</v>
      </c>
    </row>
    <row r="19" spans="1:41" s="188" customFormat="1" ht="18" x14ac:dyDescent="0.25">
      <c r="A19" s="190">
        <f t="shared" si="0"/>
        <v>240341</v>
      </c>
      <c r="B19" s="190" t="s">
        <v>6074</v>
      </c>
      <c r="C19" s="190" t="s">
        <v>6075</v>
      </c>
      <c r="D19" s="190" t="s">
        <v>27</v>
      </c>
      <c r="E19" s="190" t="s">
        <v>27</v>
      </c>
      <c r="F19" s="190" t="s">
        <v>377</v>
      </c>
      <c r="G19" s="190" t="s">
        <v>377</v>
      </c>
      <c r="H19" s="190" t="s">
        <v>3617</v>
      </c>
      <c r="I19" s="190" t="s">
        <v>53</v>
      </c>
      <c r="J19" s="125" t="s">
        <v>6159</v>
      </c>
      <c r="K19" s="190" t="s">
        <v>6337</v>
      </c>
      <c r="L19" s="190" t="s">
        <v>6077</v>
      </c>
      <c r="M19" s="190" t="s">
        <v>6078</v>
      </c>
      <c r="N19" s="245">
        <v>366</v>
      </c>
      <c r="O19" s="246"/>
      <c r="P19" s="245">
        <v>364</v>
      </c>
      <c r="Q19" s="246"/>
      <c r="R19" s="245">
        <v>2</v>
      </c>
      <c r="S19" s="247"/>
      <c r="T19" s="246"/>
      <c r="U19" s="190">
        <v>5</v>
      </c>
      <c r="V19" s="190">
        <v>20</v>
      </c>
      <c r="W19" s="190">
        <v>0</v>
      </c>
      <c r="X19" s="190">
        <v>20</v>
      </c>
      <c r="Y19" s="190">
        <v>0</v>
      </c>
      <c r="Z19" s="190">
        <v>44</v>
      </c>
      <c r="AA19" s="190">
        <v>41</v>
      </c>
      <c r="AB19" s="190">
        <v>48</v>
      </c>
      <c r="AC19" s="190">
        <v>30</v>
      </c>
      <c r="AD19" s="190">
        <v>28</v>
      </c>
      <c r="AE19" s="190">
        <v>39</v>
      </c>
      <c r="AF19" s="190">
        <v>34</v>
      </c>
      <c r="AG19" s="190">
        <v>32</v>
      </c>
      <c r="AH19" s="190">
        <v>36</v>
      </c>
      <c r="AI19" s="170">
        <v>34</v>
      </c>
      <c r="AJ19" s="121" t="str">
        <f t="shared" si="1"/>
        <v>85, 78, 67, 66, 70</v>
      </c>
      <c r="AK19" s="196">
        <f t="shared" si="2"/>
        <v>85</v>
      </c>
      <c r="AL19" s="196">
        <f t="shared" si="3"/>
        <v>78</v>
      </c>
      <c r="AM19" s="196">
        <f t="shared" si="4"/>
        <v>67</v>
      </c>
      <c r="AN19" s="196">
        <f t="shared" si="5"/>
        <v>66</v>
      </c>
      <c r="AO19" s="196">
        <f t="shared" si="6"/>
        <v>70</v>
      </c>
    </row>
    <row r="20" spans="1:41" s="188" customFormat="1" ht="18" x14ac:dyDescent="0.25">
      <c r="A20" s="190">
        <f t="shared" si="0"/>
        <v>1572544</v>
      </c>
      <c r="B20" s="190" t="s">
        <v>6074</v>
      </c>
      <c r="C20" s="190" t="s">
        <v>6075</v>
      </c>
      <c r="D20" s="190" t="s">
        <v>27</v>
      </c>
      <c r="E20" s="190" t="s">
        <v>27</v>
      </c>
      <c r="F20" s="190" t="s">
        <v>377</v>
      </c>
      <c r="G20" s="190" t="s">
        <v>6112</v>
      </c>
      <c r="H20" s="190" t="s">
        <v>3786</v>
      </c>
      <c r="I20" s="190" t="s">
        <v>53</v>
      </c>
      <c r="J20" s="125" t="s">
        <v>6166</v>
      </c>
      <c r="K20" s="190" t="s">
        <v>6337</v>
      </c>
      <c r="L20" s="190" t="s">
        <v>6077</v>
      </c>
      <c r="M20" s="190" t="s">
        <v>6078</v>
      </c>
      <c r="N20" s="245">
        <v>8</v>
      </c>
      <c r="O20" s="246"/>
      <c r="P20" s="245">
        <v>8</v>
      </c>
      <c r="Q20" s="246"/>
      <c r="R20" s="245">
        <v>0</v>
      </c>
      <c r="S20" s="247"/>
      <c r="T20" s="246"/>
      <c r="U20" s="190">
        <v>5</v>
      </c>
      <c r="V20" s="190">
        <v>4</v>
      </c>
      <c r="W20" s="190">
        <v>0</v>
      </c>
      <c r="X20" s="190">
        <v>4</v>
      </c>
      <c r="Y20" s="190">
        <v>0</v>
      </c>
      <c r="Z20" s="190">
        <v>1</v>
      </c>
      <c r="AA20" s="190">
        <v>1</v>
      </c>
      <c r="AB20" s="190">
        <v>1</v>
      </c>
      <c r="AC20" s="190">
        <v>3</v>
      </c>
      <c r="AD20" s="190">
        <v>0</v>
      </c>
      <c r="AE20" s="190">
        <v>0</v>
      </c>
      <c r="AF20" s="190">
        <v>1</v>
      </c>
      <c r="AG20" s="190">
        <v>0</v>
      </c>
      <c r="AH20" s="190">
        <v>1</v>
      </c>
      <c r="AI20" s="170">
        <v>0</v>
      </c>
      <c r="AJ20" s="121" t="str">
        <f t="shared" si="1"/>
        <v>2, 4, 0, 1, 1</v>
      </c>
      <c r="AK20" s="196">
        <f t="shared" si="2"/>
        <v>2</v>
      </c>
      <c r="AL20" s="196">
        <f t="shared" si="3"/>
        <v>4</v>
      </c>
      <c r="AM20" s="196">
        <f t="shared" si="4"/>
        <v>0</v>
      </c>
      <c r="AN20" s="196">
        <f t="shared" si="5"/>
        <v>1</v>
      </c>
      <c r="AO20" s="196">
        <f t="shared" si="6"/>
        <v>1</v>
      </c>
    </row>
    <row r="21" spans="1:41" s="188" customFormat="1" ht="18" x14ac:dyDescent="0.25">
      <c r="A21" s="190">
        <f t="shared" si="0"/>
        <v>1541887</v>
      </c>
      <c r="B21" s="190" t="s">
        <v>6074</v>
      </c>
      <c r="C21" s="190" t="s">
        <v>6075</v>
      </c>
      <c r="D21" s="190" t="s">
        <v>27</v>
      </c>
      <c r="E21" s="190" t="s">
        <v>27</v>
      </c>
      <c r="F21" s="190" t="s">
        <v>377</v>
      </c>
      <c r="G21" s="190" t="s">
        <v>6100</v>
      </c>
      <c r="H21" s="190" t="s">
        <v>6171</v>
      </c>
      <c r="I21" s="190" t="s">
        <v>53</v>
      </c>
      <c r="J21" s="125" t="s">
        <v>6172</v>
      </c>
      <c r="K21" s="190" t="s">
        <v>6337</v>
      </c>
      <c r="L21" s="190" t="s">
        <v>6077</v>
      </c>
      <c r="M21" s="190" t="s">
        <v>6170</v>
      </c>
      <c r="N21" s="245">
        <v>43</v>
      </c>
      <c r="O21" s="246"/>
      <c r="P21" s="245">
        <v>43</v>
      </c>
      <c r="Q21" s="246"/>
      <c r="R21" s="245">
        <v>0</v>
      </c>
      <c r="S21" s="247"/>
      <c r="T21" s="246"/>
      <c r="U21" s="190">
        <v>5</v>
      </c>
      <c r="V21" s="190">
        <v>5</v>
      </c>
      <c r="W21" s="190">
        <v>0</v>
      </c>
      <c r="X21" s="190">
        <v>5</v>
      </c>
      <c r="Y21" s="190">
        <v>0</v>
      </c>
      <c r="Z21" s="190">
        <v>1</v>
      </c>
      <c r="AA21" s="190">
        <v>4</v>
      </c>
      <c r="AB21" s="190">
        <v>3</v>
      </c>
      <c r="AC21" s="190">
        <v>1</v>
      </c>
      <c r="AD21" s="190">
        <v>3</v>
      </c>
      <c r="AE21" s="190">
        <v>7</v>
      </c>
      <c r="AF21" s="190">
        <v>5</v>
      </c>
      <c r="AG21" s="190">
        <v>7</v>
      </c>
      <c r="AH21" s="190">
        <v>10</v>
      </c>
      <c r="AI21" s="170">
        <v>2</v>
      </c>
      <c r="AJ21" s="121" t="str">
        <f t="shared" si="1"/>
        <v>5, 4, 10, 12, 12</v>
      </c>
      <c r="AK21" s="196">
        <f t="shared" si="2"/>
        <v>5</v>
      </c>
      <c r="AL21" s="196">
        <f t="shared" si="3"/>
        <v>4</v>
      </c>
      <c r="AM21" s="196">
        <f t="shared" si="4"/>
        <v>10</v>
      </c>
      <c r="AN21" s="196">
        <f t="shared" si="5"/>
        <v>12</v>
      </c>
      <c r="AO21" s="196">
        <f t="shared" si="6"/>
        <v>12</v>
      </c>
    </row>
    <row r="22" spans="1:41" s="188" customFormat="1" ht="18" x14ac:dyDescent="0.25">
      <c r="A22" s="190">
        <f t="shared" si="0"/>
        <v>1418169</v>
      </c>
      <c r="B22" s="190" t="s">
        <v>6074</v>
      </c>
      <c r="C22" s="190" t="s">
        <v>6075</v>
      </c>
      <c r="D22" s="190" t="s">
        <v>27</v>
      </c>
      <c r="E22" s="190" t="s">
        <v>27</v>
      </c>
      <c r="F22" s="190" t="s">
        <v>377</v>
      </c>
      <c r="G22" s="190" t="s">
        <v>377</v>
      </c>
      <c r="H22" s="190" t="s">
        <v>6168</v>
      </c>
      <c r="I22" s="190" t="s">
        <v>53</v>
      </c>
      <c r="J22" s="125" t="s">
        <v>6169</v>
      </c>
      <c r="K22" s="190" t="s">
        <v>6337</v>
      </c>
      <c r="L22" s="190" t="s">
        <v>6077</v>
      </c>
      <c r="M22" s="190" t="s">
        <v>6170</v>
      </c>
      <c r="N22" s="245">
        <v>128</v>
      </c>
      <c r="O22" s="246"/>
      <c r="P22" s="245">
        <v>128</v>
      </c>
      <c r="Q22" s="246"/>
      <c r="R22" s="245">
        <v>0</v>
      </c>
      <c r="S22" s="247"/>
      <c r="T22" s="246"/>
      <c r="U22" s="190">
        <v>5</v>
      </c>
      <c r="V22" s="190">
        <v>5</v>
      </c>
      <c r="W22" s="190">
        <v>0</v>
      </c>
      <c r="X22" s="190">
        <v>5</v>
      </c>
      <c r="Y22" s="190">
        <v>0</v>
      </c>
      <c r="Z22" s="190">
        <v>12</v>
      </c>
      <c r="AA22" s="190">
        <v>12</v>
      </c>
      <c r="AB22" s="190">
        <v>14</v>
      </c>
      <c r="AC22" s="190">
        <v>11</v>
      </c>
      <c r="AD22" s="190">
        <v>12</v>
      </c>
      <c r="AE22" s="190">
        <v>14</v>
      </c>
      <c r="AF22" s="190">
        <v>11</v>
      </c>
      <c r="AG22" s="190">
        <v>13</v>
      </c>
      <c r="AH22" s="190">
        <v>21</v>
      </c>
      <c r="AI22" s="170">
        <v>8</v>
      </c>
      <c r="AJ22" s="121" t="str">
        <f t="shared" si="1"/>
        <v>24, 25, 26, 24, 29</v>
      </c>
      <c r="AK22" s="196">
        <f t="shared" si="2"/>
        <v>24</v>
      </c>
      <c r="AL22" s="196">
        <f t="shared" si="3"/>
        <v>25</v>
      </c>
      <c r="AM22" s="196">
        <f t="shared" si="4"/>
        <v>26</v>
      </c>
      <c r="AN22" s="196">
        <f t="shared" si="5"/>
        <v>24</v>
      </c>
      <c r="AO22" s="196">
        <f t="shared" si="6"/>
        <v>29</v>
      </c>
    </row>
    <row r="23" spans="1:41" s="188" customFormat="1" ht="18" x14ac:dyDescent="0.25">
      <c r="A23" s="190">
        <f t="shared" si="0"/>
        <v>1025394</v>
      </c>
      <c r="B23" s="190" t="s">
        <v>6074</v>
      </c>
      <c r="C23" s="190" t="s">
        <v>6075</v>
      </c>
      <c r="D23" s="190" t="s">
        <v>27</v>
      </c>
      <c r="E23" s="190" t="s">
        <v>27</v>
      </c>
      <c r="F23" s="190" t="s">
        <v>392</v>
      </c>
      <c r="G23" s="190" t="s">
        <v>6116</v>
      </c>
      <c r="H23" s="190" t="s">
        <v>4243</v>
      </c>
      <c r="I23" s="190" t="s">
        <v>53</v>
      </c>
      <c r="J23" s="125" t="s">
        <v>6116</v>
      </c>
      <c r="K23" s="190" t="s">
        <v>6337</v>
      </c>
      <c r="L23" s="190" t="s">
        <v>6077</v>
      </c>
      <c r="M23" s="190" t="s">
        <v>6078</v>
      </c>
      <c r="N23" s="245">
        <v>132</v>
      </c>
      <c r="O23" s="246"/>
      <c r="P23" s="245">
        <v>132</v>
      </c>
      <c r="Q23" s="246"/>
      <c r="R23" s="245">
        <v>0</v>
      </c>
      <c r="S23" s="247"/>
      <c r="T23" s="246"/>
      <c r="U23" s="190">
        <v>5</v>
      </c>
      <c r="V23" s="190">
        <v>8</v>
      </c>
      <c r="W23" s="190">
        <v>0</v>
      </c>
      <c r="X23" s="190">
        <v>8</v>
      </c>
      <c r="Y23" s="190">
        <v>0</v>
      </c>
      <c r="Z23" s="190">
        <v>11</v>
      </c>
      <c r="AA23" s="190">
        <v>10</v>
      </c>
      <c r="AB23" s="190">
        <v>11</v>
      </c>
      <c r="AC23" s="190">
        <v>10</v>
      </c>
      <c r="AD23" s="190">
        <v>17</v>
      </c>
      <c r="AE23" s="190">
        <v>10</v>
      </c>
      <c r="AF23" s="190">
        <v>20</v>
      </c>
      <c r="AG23" s="190">
        <v>13</v>
      </c>
      <c r="AH23" s="190">
        <v>11</v>
      </c>
      <c r="AI23" s="170">
        <v>19</v>
      </c>
      <c r="AJ23" s="121" t="str">
        <f t="shared" si="1"/>
        <v>21, 21, 27, 33, 30</v>
      </c>
      <c r="AK23" s="196">
        <f t="shared" si="2"/>
        <v>21</v>
      </c>
      <c r="AL23" s="196">
        <f t="shared" si="3"/>
        <v>21</v>
      </c>
      <c r="AM23" s="196">
        <f t="shared" si="4"/>
        <v>27</v>
      </c>
      <c r="AN23" s="196">
        <f t="shared" si="5"/>
        <v>33</v>
      </c>
      <c r="AO23" s="196">
        <f t="shared" si="6"/>
        <v>30</v>
      </c>
    </row>
    <row r="24" spans="1:41" s="188" customFormat="1" ht="18" x14ac:dyDescent="0.25">
      <c r="A24" s="190">
        <f t="shared" si="0"/>
        <v>631135</v>
      </c>
      <c r="B24" s="190" t="s">
        <v>6074</v>
      </c>
      <c r="C24" s="190" t="s">
        <v>6075</v>
      </c>
      <c r="D24" s="190" t="s">
        <v>27</v>
      </c>
      <c r="E24" s="190" t="s">
        <v>27</v>
      </c>
      <c r="F24" s="190" t="s">
        <v>392</v>
      </c>
      <c r="G24" s="190" t="s">
        <v>392</v>
      </c>
      <c r="H24" s="190" t="s">
        <v>4190</v>
      </c>
      <c r="I24" s="190" t="s">
        <v>53</v>
      </c>
      <c r="J24" s="125" t="s">
        <v>6173</v>
      </c>
      <c r="K24" s="190" t="s">
        <v>6337</v>
      </c>
      <c r="L24" s="190" t="s">
        <v>6077</v>
      </c>
      <c r="M24" s="190" t="s">
        <v>6078</v>
      </c>
      <c r="N24" s="245">
        <v>158</v>
      </c>
      <c r="O24" s="246"/>
      <c r="P24" s="245">
        <v>144</v>
      </c>
      <c r="Q24" s="246"/>
      <c r="R24" s="245">
        <v>14</v>
      </c>
      <c r="S24" s="247"/>
      <c r="T24" s="246"/>
      <c r="U24" s="190">
        <v>5</v>
      </c>
      <c r="V24" s="190">
        <v>10</v>
      </c>
      <c r="W24" s="190">
        <v>1</v>
      </c>
      <c r="X24" s="190">
        <v>9</v>
      </c>
      <c r="Y24" s="190">
        <v>0</v>
      </c>
      <c r="Z24" s="190">
        <v>14</v>
      </c>
      <c r="AA24" s="190">
        <v>12</v>
      </c>
      <c r="AB24" s="190">
        <v>8</v>
      </c>
      <c r="AC24" s="190">
        <v>16</v>
      </c>
      <c r="AD24" s="190">
        <v>10</v>
      </c>
      <c r="AE24" s="190">
        <v>20</v>
      </c>
      <c r="AF24" s="190">
        <v>22</v>
      </c>
      <c r="AG24" s="190">
        <v>17</v>
      </c>
      <c r="AH24" s="190">
        <v>21</v>
      </c>
      <c r="AI24" s="170">
        <v>18</v>
      </c>
      <c r="AJ24" s="121" t="str">
        <f t="shared" si="1"/>
        <v>26, 24, 30, 39, 39</v>
      </c>
      <c r="AK24" s="196">
        <f t="shared" si="2"/>
        <v>26</v>
      </c>
      <c r="AL24" s="196">
        <f t="shared" si="3"/>
        <v>24</v>
      </c>
      <c r="AM24" s="196">
        <f t="shared" si="4"/>
        <v>30</v>
      </c>
      <c r="AN24" s="196">
        <f t="shared" si="5"/>
        <v>39</v>
      </c>
      <c r="AO24" s="196">
        <f t="shared" si="6"/>
        <v>39</v>
      </c>
    </row>
    <row r="25" spans="1:41" s="188" customFormat="1" ht="18" x14ac:dyDescent="0.25">
      <c r="A25" s="190">
        <f t="shared" si="0"/>
        <v>507533</v>
      </c>
      <c r="B25" s="190" t="s">
        <v>6074</v>
      </c>
      <c r="C25" s="190" t="s">
        <v>6075</v>
      </c>
      <c r="D25" s="190" t="s">
        <v>27</v>
      </c>
      <c r="E25" s="190" t="s">
        <v>27</v>
      </c>
      <c r="F25" s="190" t="s">
        <v>400</v>
      </c>
      <c r="G25" s="190" t="s">
        <v>400</v>
      </c>
      <c r="H25" s="190" t="s">
        <v>4347</v>
      </c>
      <c r="I25" s="190" t="s">
        <v>53</v>
      </c>
      <c r="J25" s="125" t="s">
        <v>6223</v>
      </c>
      <c r="K25" s="190" t="s">
        <v>6337</v>
      </c>
      <c r="L25" s="190" t="s">
        <v>6077</v>
      </c>
      <c r="M25" s="190" t="s">
        <v>6078</v>
      </c>
      <c r="N25" s="245">
        <v>212</v>
      </c>
      <c r="O25" s="246"/>
      <c r="P25" s="245">
        <v>209</v>
      </c>
      <c r="Q25" s="246"/>
      <c r="R25" s="245">
        <v>3</v>
      </c>
      <c r="S25" s="247"/>
      <c r="T25" s="246"/>
      <c r="U25" s="190">
        <v>5</v>
      </c>
      <c r="V25" s="190">
        <v>14</v>
      </c>
      <c r="W25" s="190">
        <v>0</v>
      </c>
      <c r="X25" s="190">
        <v>14</v>
      </c>
      <c r="Y25" s="190">
        <v>0</v>
      </c>
      <c r="Z25" s="190">
        <v>18</v>
      </c>
      <c r="AA25" s="190">
        <v>16</v>
      </c>
      <c r="AB25" s="190">
        <v>22</v>
      </c>
      <c r="AC25" s="190">
        <v>22</v>
      </c>
      <c r="AD25" s="190">
        <v>28</v>
      </c>
      <c r="AE25" s="190">
        <v>23</v>
      </c>
      <c r="AF25" s="190">
        <v>21</v>
      </c>
      <c r="AG25" s="190">
        <v>22</v>
      </c>
      <c r="AH25" s="190">
        <v>22</v>
      </c>
      <c r="AI25" s="170">
        <v>18</v>
      </c>
      <c r="AJ25" s="121" t="str">
        <f t="shared" si="1"/>
        <v>34, 44, 51, 43, 40</v>
      </c>
      <c r="AK25" s="196">
        <f t="shared" si="2"/>
        <v>34</v>
      </c>
      <c r="AL25" s="196">
        <f t="shared" si="3"/>
        <v>44</v>
      </c>
      <c r="AM25" s="196">
        <f t="shared" si="4"/>
        <v>51</v>
      </c>
      <c r="AN25" s="196">
        <f t="shared" si="5"/>
        <v>43</v>
      </c>
      <c r="AO25" s="196">
        <f t="shared" si="6"/>
        <v>40</v>
      </c>
    </row>
    <row r="26" spans="1:41" s="188" customFormat="1" ht="18" x14ac:dyDescent="0.25">
      <c r="A26" s="190">
        <f t="shared" si="0"/>
        <v>1376938</v>
      </c>
      <c r="B26" s="190" t="s">
        <v>6074</v>
      </c>
      <c r="C26" s="190" t="s">
        <v>6075</v>
      </c>
      <c r="D26" s="190" t="s">
        <v>27</v>
      </c>
      <c r="E26" s="190" t="s">
        <v>27</v>
      </c>
      <c r="F26" s="190" t="s">
        <v>400</v>
      </c>
      <c r="G26" s="190" t="s">
        <v>20909</v>
      </c>
      <c r="H26" s="190" t="s">
        <v>5779</v>
      </c>
      <c r="I26" s="190" t="s">
        <v>53</v>
      </c>
      <c r="J26" s="125" t="s">
        <v>6220</v>
      </c>
      <c r="K26" s="190" t="s">
        <v>6337</v>
      </c>
      <c r="L26" s="190" t="s">
        <v>6077</v>
      </c>
      <c r="M26" s="190" t="s">
        <v>6221</v>
      </c>
      <c r="N26" s="245">
        <v>89</v>
      </c>
      <c r="O26" s="246"/>
      <c r="P26" s="245">
        <v>89</v>
      </c>
      <c r="Q26" s="246"/>
      <c r="R26" s="245">
        <v>0</v>
      </c>
      <c r="S26" s="247"/>
      <c r="T26" s="246"/>
      <c r="U26" s="190">
        <v>5</v>
      </c>
      <c r="V26" s="190">
        <v>5</v>
      </c>
      <c r="W26" s="190">
        <v>0</v>
      </c>
      <c r="X26" s="190">
        <v>5</v>
      </c>
      <c r="Y26" s="190">
        <v>0</v>
      </c>
      <c r="Z26" s="190">
        <v>12</v>
      </c>
      <c r="AA26" s="190">
        <v>5</v>
      </c>
      <c r="AB26" s="190">
        <v>7</v>
      </c>
      <c r="AC26" s="190">
        <v>11</v>
      </c>
      <c r="AD26" s="190">
        <v>10</v>
      </c>
      <c r="AE26" s="190">
        <v>8</v>
      </c>
      <c r="AF26" s="190">
        <v>12</v>
      </c>
      <c r="AG26" s="190">
        <v>6</v>
      </c>
      <c r="AH26" s="190">
        <v>11</v>
      </c>
      <c r="AI26" s="170">
        <v>7</v>
      </c>
      <c r="AJ26" s="121" t="str">
        <f t="shared" si="1"/>
        <v>17, 18, 18, 18, 18</v>
      </c>
      <c r="AK26" s="196">
        <f t="shared" si="2"/>
        <v>17</v>
      </c>
      <c r="AL26" s="196">
        <f t="shared" si="3"/>
        <v>18</v>
      </c>
      <c r="AM26" s="196">
        <f t="shared" si="4"/>
        <v>18</v>
      </c>
      <c r="AN26" s="196">
        <f t="shared" si="5"/>
        <v>18</v>
      </c>
      <c r="AO26" s="196">
        <f t="shared" si="6"/>
        <v>18</v>
      </c>
    </row>
    <row r="27" spans="1:41" s="188" customFormat="1" ht="18" x14ac:dyDescent="0.25">
      <c r="A27" s="190">
        <f t="shared" si="0"/>
        <v>1564608</v>
      </c>
      <c r="B27" s="190" t="s">
        <v>6074</v>
      </c>
      <c r="C27" s="190" t="s">
        <v>6075</v>
      </c>
      <c r="D27" s="190" t="s">
        <v>27</v>
      </c>
      <c r="E27" s="190" t="s">
        <v>27</v>
      </c>
      <c r="F27" s="190" t="s">
        <v>400</v>
      </c>
      <c r="G27" s="190" t="s">
        <v>6131</v>
      </c>
      <c r="H27" s="190" t="s">
        <v>5803</v>
      </c>
      <c r="I27" s="190" t="s">
        <v>53</v>
      </c>
      <c r="J27" s="125" t="s">
        <v>6222</v>
      </c>
      <c r="K27" s="190" t="s">
        <v>6337</v>
      </c>
      <c r="L27" s="190" t="s">
        <v>6077</v>
      </c>
      <c r="M27" s="190" t="s">
        <v>6078</v>
      </c>
      <c r="N27" s="245">
        <v>101</v>
      </c>
      <c r="O27" s="246"/>
      <c r="P27" s="245">
        <v>101</v>
      </c>
      <c r="Q27" s="246"/>
      <c r="R27" s="245">
        <v>0</v>
      </c>
      <c r="S27" s="247"/>
      <c r="T27" s="246"/>
      <c r="U27" s="190">
        <v>5</v>
      </c>
      <c r="V27" s="190">
        <v>5</v>
      </c>
      <c r="W27" s="190">
        <v>0</v>
      </c>
      <c r="X27" s="190">
        <v>5</v>
      </c>
      <c r="Y27" s="190">
        <v>0</v>
      </c>
      <c r="Z27" s="190">
        <v>11</v>
      </c>
      <c r="AA27" s="190">
        <v>4</v>
      </c>
      <c r="AB27" s="190">
        <v>12</v>
      </c>
      <c r="AC27" s="190">
        <v>12</v>
      </c>
      <c r="AD27" s="190">
        <v>9</v>
      </c>
      <c r="AE27" s="190">
        <v>15</v>
      </c>
      <c r="AF27" s="190">
        <v>9</v>
      </c>
      <c r="AG27" s="190">
        <v>9</v>
      </c>
      <c r="AH27" s="190">
        <v>10</v>
      </c>
      <c r="AI27" s="170">
        <v>10</v>
      </c>
      <c r="AJ27" s="121" t="str">
        <f t="shared" si="1"/>
        <v>15, 24, 24, 18, 20</v>
      </c>
      <c r="AK27" s="196">
        <f t="shared" si="2"/>
        <v>15</v>
      </c>
      <c r="AL27" s="196">
        <f t="shared" si="3"/>
        <v>24</v>
      </c>
      <c r="AM27" s="196">
        <f t="shared" si="4"/>
        <v>24</v>
      </c>
      <c r="AN27" s="196">
        <f t="shared" si="5"/>
        <v>18</v>
      </c>
      <c r="AO27" s="196">
        <f t="shared" si="6"/>
        <v>20</v>
      </c>
    </row>
    <row r="28" spans="1:41" s="188" customFormat="1" ht="18" x14ac:dyDescent="0.25">
      <c r="A28" s="190">
        <f t="shared" si="0"/>
        <v>239723</v>
      </c>
      <c r="B28" s="190" t="s">
        <v>6074</v>
      </c>
      <c r="C28" s="190" t="s">
        <v>6075</v>
      </c>
      <c r="D28" s="190" t="s">
        <v>27</v>
      </c>
      <c r="E28" s="190" t="s">
        <v>27</v>
      </c>
      <c r="F28" s="190" t="s">
        <v>415</v>
      </c>
      <c r="G28" s="190" t="s">
        <v>6082</v>
      </c>
      <c r="H28" s="190" t="s">
        <v>4629</v>
      </c>
      <c r="I28" s="190" t="s">
        <v>53</v>
      </c>
      <c r="J28" s="125" t="s">
        <v>6154</v>
      </c>
      <c r="K28" s="190" t="s">
        <v>6337</v>
      </c>
      <c r="L28" s="190" t="s">
        <v>6077</v>
      </c>
      <c r="M28" s="190" t="s">
        <v>6078</v>
      </c>
      <c r="N28" s="245">
        <v>80</v>
      </c>
      <c r="O28" s="246"/>
      <c r="P28" s="245">
        <v>79</v>
      </c>
      <c r="Q28" s="246"/>
      <c r="R28" s="245">
        <v>1</v>
      </c>
      <c r="S28" s="247"/>
      <c r="T28" s="246"/>
      <c r="U28" s="190">
        <v>5</v>
      </c>
      <c r="V28" s="190">
        <v>6</v>
      </c>
      <c r="W28" s="190">
        <v>0</v>
      </c>
      <c r="X28" s="190">
        <v>6</v>
      </c>
      <c r="Y28" s="190">
        <v>0</v>
      </c>
      <c r="Z28" s="190">
        <v>8</v>
      </c>
      <c r="AA28" s="190">
        <v>6</v>
      </c>
      <c r="AB28" s="190">
        <v>6</v>
      </c>
      <c r="AC28" s="190">
        <v>15</v>
      </c>
      <c r="AD28" s="190">
        <v>4</v>
      </c>
      <c r="AE28" s="190">
        <v>5</v>
      </c>
      <c r="AF28" s="190">
        <v>6</v>
      </c>
      <c r="AG28" s="190">
        <v>4</v>
      </c>
      <c r="AH28" s="190">
        <v>16</v>
      </c>
      <c r="AI28" s="170">
        <v>10</v>
      </c>
      <c r="AJ28" s="121" t="str">
        <f t="shared" si="1"/>
        <v>14, 21, 9, 10, 26</v>
      </c>
      <c r="AK28" s="196">
        <f t="shared" si="2"/>
        <v>14</v>
      </c>
      <c r="AL28" s="196">
        <f t="shared" si="3"/>
        <v>21</v>
      </c>
      <c r="AM28" s="196">
        <f t="shared" si="4"/>
        <v>9</v>
      </c>
      <c r="AN28" s="196">
        <f t="shared" si="5"/>
        <v>10</v>
      </c>
      <c r="AO28" s="196">
        <f t="shared" si="6"/>
        <v>26</v>
      </c>
    </row>
    <row r="29" spans="1:41" s="188" customFormat="1" ht="18" x14ac:dyDescent="0.25">
      <c r="A29" s="190">
        <f t="shared" si="0"/>
        <v>1364629</v>
      </c>
      <c r="B29" s="190" t="s">
        <v>6074</v>
      </c>
      <c r="C29" s="190" t="s">
        <v>6075</v>
      </c>
      <c r="D29" s="190" t="s">
        <v>27</v>
      </c>
      <c r="E29" s="190" t="s">
        <v>27</v>
      </c>
      <c r="F29" s="190" t="s">
        <v>415</v>
      </c>
      <c r="G29" s="190" t="s">
        <v>6081</v>
      </c>
      <c r="H29" s="190" t="s">
        <v>5733</v>
      </c>
      <c r="I29" s="190" t="s">
        <v>53</v>
      </c>
      <c r="J29" s="125" t="s">
        <v>6081</v>
      </c>
      <c r="K29" s="190" t="s">
        <v>6337</v>
      </c>
      <c r="L29" s="190" t="s">
        <v>6077</v>
      </c>
      <c r="M29" s="190" t="s">
        <v>6078</v>
      </c>
      <c r="N29" s="245">
        <v>32</v>
      </c>
      <c r="O29" s="246"/>
      <c r="P29" s="245">
        <v>32</v>
      </c>
      <c r="Q29" s="246"/>
      <c r="R29" s="245">
        <v>0</v>
      </c>
      <c r="S29" s="247"/>
      <c r="T29" s="246"/>
      <c r="U29" s="190">
        <v>5</v>
      </c>
      <c r="V29" s="190">
        <v>5</v>
      </c>
      <c r="W29" s="190">
        <v>0</v>
      </c>
      <c r="X29" s="190">
        <v>5</v>
      </c>
      <c r="Y29" s="190">
        <v>0</v>
      </c>
      <c r="Z29" s="190">
        <v>2</v>
      </c>
      <c r="AA29" s="190">
        <v>3</v>
      </c>
      <c r="AB29" s="190">
        <v>6</v>
      </c>
      <c r="AC29" s="190">
        <v>5</v>
      </c>
      <c r="AD29" s="190">
        <v>8</v>
      </c>
      <c r="AE29" s="190">
        <v>2</v>
      </c>
      <c r="AF29" s="190">
        <v>2</v>
      </c>
      <c r="AG29" s="190">
        <v>1</v>
      </c>
      <c r="AH29" s="190">
        <v>3</v>
      </c>
      <c r="AI29" s="170">
        <v>0</v>
      </c>
      <c r="AJ29" s="121" t="str">
        <f t="shared" si="1"/>
        <v>5, 11, 10, 3, 3</v>
      </c>
      <c r="AK29" s="196">
        <f t="shared" si="2"/>
        <v>5</v>
      </c>
      <c r="AL29" s="196">
        <f t="shared" si="3"/>
        <v>11</v>
      </c>
      <c r="AM29" s="196">
        <f t="shared" si="4"/>
        <v>10</v>
      </c>
      <c r="AN29" s="196">
        <f t="shared" si="5"/>
        <v>3</v>
      </c>
      <c r="AO29" s="196">
        <f t="shared" si="6"/>
        <v>3</v>
      </c>
    </row>
    <row r="30" spans="1:41" s="188" customFormat="1" ht="18" x14ac:dyDescent="0.25">
      <c r="A30" s="190">
        <f t="shared" si="0"/>
        <v>1023365</v>
      </c>
      <c r="B30" s="190" t="s">
        <v>6074</v>
      </c>
      <c r="C30" s="190" t="s">
        <v>6075</v>
      </c>
      <c r="D30" s="190" t="s">
        <v>27</v>
      </c>
      <c r="E30" s="190" t="s">
        <v>27</v>
      </c>
      <c r="F30" s="190" t="s">
        <v>415</v>
      </c>
      <c r="G30" s="190" t="s">
        <v>651</v>
      </c>
      <c r="H30" s="190" t="s">
        <v>4762</v>
      </c>
      <c r="I30" s="190" t="s">
        <v>53</v>
      </c>
      <c r="J30" s="125" t="s">
        <v>6152</v>
      </c>
      <c r="K30" s="190" t="s">
        <v>6337</v>
      </c>
      <c r="L30" s="190" t="s">
        <v>6077</v>
      </c>
      <c r="M30" s="190" t="s">
        <v>6078</v>
      </c>
      <c r="N30" s="245">
        <v>46</v>
      </c>
      <c r="O30" s="246"/>
      <c r="P30" s="245">
        <v>46</v>
      </c>
      <c r="Q30" s="246"/>
      <c r="R30" s="245">
        <v>0</v>
      </c>
      <c r="S30" s="247"/>
      <c r="T30" s="246"/>
      <c r="U30" s="190">
        <v>5</v>
      </c>
      <c r="V30" s="190">
        <v>5</v>
      </c>
      <c r="W30" s="190">
        <v>0</v>
      </c>
      <c r="X30" s="190">
        <v>5</v>
      </c>
      <c r="Y30" s="190">
        <v>0</v>
      </c>
      <c r="Z30" s="190">
        <v>3</v>
      </c>
      <c r="AA30" s="190">
        <v>4</v>
      </c>
      <c r="AB30" s="190">
        <v>4</v>
      </c>
      <c r="AC30" s="190">
        <v>3</v>
      </c>
      <c r="AD30" s="190">
        <v>5</v>
      </c>
      <c r="AE30" s="190">
        <v>4</v>
      </c>
      <c r="AF30" s="190">
        <v>7</v>
      </c>
      <c r="AG30" s="190">
        <v>7</v>
      </c>
      <c r="AH30" s="190">
        <v>6</v>
      </c>
      <c r="AI30" s="170">
        <v>3</v>
      </c>
      <c r="AJ30" s="121" t="str">
        <f t="shared" si="1"/>
        <v>7, 7, 9, 14, 9</v>
      </c>
      <c r="AK30" s="196">
        <f t="shared" si="2"/>
        <v>7</v>
      </c>
      <c r="AL30" s="196">
        <f t="shared" si="3"/>
        <v>7</v>
      </c>
      <c r="AM30" s="196">
        <f t="shared" si="4"/>
        <v>9</v>
      </c>
      <c r="AN30" s="196">
        <f t="shared" si="5"/>
        <v>14</v>
      </c>
      <c r="AO30" s="196">
        <f t="shared" si="6"/>
        <v>9</v>
      </c>
    </row>
    <row r="31" spans="1:41" s="188" customFormat="1" ht="18" x14ac:dyDescent="0.25">
      <c r="A31" s="190">
        <f t="shared" si="0"/>
        <v>1023407</v>
      </c>
      <c r="B31" s="190" t="s">
        <v>6074</v>
      </c>
      <c r="C31" s="190" t="s">
        <v>6075</v>
      </c>
      <c r="D31" s="190" t="s">
        <v>27</v>
      </c>
      <c r="E31" s="190" t="s">
        <v>27</v>
      </c>
      <c r="F31" s="190" t="s">
        <v>415</v>
      </c>
      <c r="G31" s="190" t="s">
        <v>6083</v>
      </c>
      <c r="H31" s="190" t="s">
        <v>4793</v>
      </c>
      <c r="I31" s="190" t="s">
        <v>53</v>
      </c>
      <c r="J31" s="125" t="s">
        <v>6151</v>
      </c>
      <c r="K31" s="190" t="s">
        <v>6337</v>
      </c>
      <c r="L31" s="190" t="s">
        <v>6077</v>
      </c>
      <c r="M31" s="190" t="s">
        <v>6078</v>
      </c>
      <c r="N31" s="245">
        <v>29</v>
      </c>
      <c r="O31" s="246"/>
      <c r="P31" s="245">
        <v>29</v>
      </c>
      <c r="Q31" s="246"/>
      <c r="R31" s="245">
        <v>0</v>
      </c>
      <c r="S31" s="247"/>
      <c r="T31" s="246"/>
      <c r="U31" s="190">
        <v>5</v>
      </c>
      <c r="V31" s="190">
        <v>5</v>
      </c>
      <c r="W31" s="190">
        <v>0</v>
      </c>
      <c r="X31" s="190">
        <v>5</v>
      </c>
      <c r="Y31" s="190">
        <v>0</v>
      </c>
      <c r="Z31" s="190">
        <v>4</v>
      </c>
      <c r="AA31" s="190">
        <v>2</v>
      </c>
      <c r="AB31" s="190">
        <v>7</v>
      </c>
      <c r="AC31" s="190">
        <v>0</v>
      </c>
      <c r="AD31" s="190">
        <v>3</v>
      </c>
      <c r="AE31" s="190">
        <v>2</v>
      </c>
      <c r="AF31" s="190">
        <v>2</v>
      </c>
      <c r="AG31" s="190">
        <v>1</v>
      </c>
      <c r="AH31" s="190">
        <v>2</v>
      </c>
      <c r="AI31" s="170">
        <v>6</v>
      </c>
      <c r="AJ31" s="121" t="str">
        <f t="shared" si="1"/>
        <v>6, 7, 5, 3, 8</v>
      </c>
      <c r="AK31" s="196">
        <f t="shared" si="2"/>
        <v>6</v>
      </c>
      <c r="AL31" s="196">
        <f t="shared" si="3"/>
        <v>7</v>
      </c>
      <c r="AM31" s="196">
        <f t="shared" si="4"/>
        <v>5</v>
      </c>
      <c r="AN31" s="196">
        <f t="shared" si="5"/>
        <v>3</v>
      </c>
      <c r="AO31" s="196">
        <f t="shared" si="6"/>
        <v>8</v>
      </c>
    </row>
    <row r="32" spans="1:41" s="188" customFormat="1" ht="18" x14ac:dyDescent="0.25">
      <c r="A32" s="190">
        <f t="shared" si="0"/>
        <v>1154491</v>
      </c>
      <c r="B32" s="190" t="s">
        <v>6074</v>
      </c>
      <c r="C32" s="190" t="s">
        <v>6075</v>
      </c>
      <c r="D32" s="190" t="s">
        <v>27</v>
      </c>
      <c r="E32" s="190" t="s">
        <v>27</v>
      </c>
      <c r="F32" s="190" t="s">
        <v>415</v>
      </c>
      <c r="G32" s="190" t="s">
        <v>6080</v>
      </c>
      <c r="H32" s="190" t="s">
        <v>4823</v>
      </c>
      <c r="I32" s="190" t="s">
        <v>53</v>
      </c>
      <c r="J32" s="125" t="s">
        <v>6150</v>
      </c>
      <c r="K32" s="190" t="s">
        <v>6337</v>
      </c>
      <c r="L32" s="190" t="s">
        <v>6077</v>
      </c>
      <c r="M32" s="190" t="s">
        <v>6078</v>
      </c>
      <c r="N32" s="245">
        <v>41</v>
      </c>
      <c r="O32" s="246"/>
      <c r="P32" s="245">
        <v>41</v>
      </c>
      <c r="Q32" s="246"/>
      <c r="R32" s="245">
        <v>0</v>
      </c>
      <c r="S32" s="247"/>
      <c r="T32" s="246"/>
      <c r="U32" s="190">
        <v>5</v>
      </c>
      <c r="V32" s="190">
        <v>5</v>
      </c>
      <c r="W32" s="190">
        <v>0</v>
      </c>
      <c r="X32" s="190">
        <v>5</v>
      </c>
      <c r="Y32" s="190">
        <v>0</v>
      </c>
      <c r="Z32" s="190">
        <v>3</v>
      </c>
      <c r="AA32" s="190">
        <v>1</v>
      </c>
      <c r="AB32" s="190">
        <v>5</v>
      </c>
      <c r="AC32" s="190">
        <v>4</v>
      </c>
      <c r="AD32" s="190">
        <v>7</v>
      </c>
      <c r="AE32" s="190">
        <v>3</v>
      </c>
      <c r="AF32" s="190">
        <v>6</v>
      </c>
      <c r="AG32" s="190">
        <v>3</v>
      </c>
      <c r="AH32" s="190">
        <v>3</v>
      </c>
      <c r="AI32" s="170">
        <v>6</v>
      </c>
      <c r="AJ32" s="121" t="str">
        <f t="shared" si="1"/>
        <v>4, 9, 10, 9, 9</v>
      </c>
      <c r="AK32" s="196">
        <f t="shared" si="2"/>
        <v>4</v>
      </c>
      <c r="AL32" s="196">
        <f t="shared" si="3"/>
        <v>9</v>
      </c>
      <c r="AM32" s="196">
        <f t="shared" si="4"/>
        <v>10</v>
      </c>
      <c r="AN32" s="196">
        <f t="shared" si="5"/>
        <v>9</v>
      </c>
      <c r="AO32" s="196">
        <f t="shared" si="6"/>
        <v>9</v>
      </c>
    </row>
    <row r="33" spans="1:41" s="188" customFormat="1" ht="18" x14ac:dyDescent="0.25">
      <c r="A33" s="190">
        <f t="shared" si="0"/>
        <v>474452</v>
      </c>
      <c r="B33" s="190" t="s">
        <v>6074</v>
      </c>
      <c r="C33" s="190" t="s">
        <v>6075</v>
      </c>
      <c r="D33" s="190" t="s">
        <v>27</v>
      </c>
      <c r="E33" s="190" t="s">
        <v>27</v>
      </c>
      <c r="F33" s="190" t="s">
        <v>415</v>
      </c>
      <c r="G33" s="190" t="s">
        <v>415</v>
      </c>
      <c r="H33" s="190" t="s">
        <v>4670</v>
      </c>
      <c r="I33" s="190" t="s">
        <v>53</v>
      </c>
      <c r="J33" s="125" t="s">
        <v>6155</v>
      </c>
      <c r="K33" s="190" t="s">
        <v>6337</v>
      </c>
      <c r="L33" s="190" t="s">
        <v>6077</v>
      </c>
      <c r="M33" s="190" t="s">
        <v>6078</v>
      </c>
      <c r="N33" s="245">
        <v>214</v>
      </c>
      <c r="O33" s="246"/>
      <c r="P33" s="245">
        <v>214</v>
      </c>
      <c r="Q33" s="246"/>
      <c r="R33" s="245">
        <v>0</v>
      </c>
      <c r="S33" s="247"/>
      <c r="T33" s="246"/>
      <c r="U33" s="190">
        <v>5</v>
      </c>
      <c r="V33" s="190">
        <v>12</v>
      </c>
      <c r="W33" s="190">
        <v>0</v>
      </c>
      <c r="X33" s="190">
        <v>12</v>
      </c>
      <c r="Y33" s="190">
        <v>0</v>
      </c>
      <c r="Z33" s="190">
        <v>17</v>
      </c>
      <c r="AA33" s="190">
        <v>31</v>
      </c>
      <c r="AB33" s="190">
        <v>21</v>
      </c>
      <c r="AC33" s="190">
        <v>22</v>
      </c>
      <c r="AD33" s="190">
        <v>17</v>
      </c>
      <c r="AE33" s="190">
        <v>26</v>
      </c>
      <c r="AF33" s="190">
        <v>17</v>
      </c>
      <c r="AG33" s="190">
        <v>16</v>
      </c>
      <c r="AH33" s="190">
        <v>29</v>
      </c>
      <c r="AI33" s="170">
        <v>18</v>
      </c>
      <c r="AJ33" s="121" t="str">
        <f t="shared" si="1"/>
        <v>48, 43, 43, 33, 47</v>
      </c>
      <c r="AK33" s="196">
        <f t="shared" si="2"/>
        <v>48</v>
      </c>
      <c r="AL33" s="196">
        <f t="shared" si="3"/>
        <v>43</v>
      </c>
      <c r="AM33" s="196">
        <f t="shared" si="4"/>
        <v>43</v>
      </c>
      <c r="AN33" s="196">
        <f t="shared" si="5"/>
        <v>33</v>
      </c>
      <c r="AO33" s="196">
        <f t="shared" si="6"/>
        <v>47</v>
      </c>
    </row>
    <row r="34" spans="1:41" s="188" customFormat="1" ht="18" x14ac:dyDescent="0.25">
      <c r="A34" s="190">
        <f t="shared" si="0"/>
        <v>578930</v>
      </c>
      <c r="B34" s="190" t="s">
        <v>6074</v>
      </c>
      <c r="C34" s="190" t="s">
        <v>6075</v>
      </c>
      <c r="D34" s="190" t="s">
        <v>27</v>
      </c>
      <c r="E34" s="190" t="s">
        <v>27</v>
      </c>
      <c r="F34" s="190" t="s">
        <v>415</v>
      </c>
      <c r="G34" s="190" t="s">
        <v>6079</v>
      </c>
      <c r="H34" s="190" t="s">
        <v>4729</v>
      </c>
      <c r="I34" s="190" t="s">
        <v>53</v>
      </c>
      <c r="J34" s="125" t="s">
        <v>6153</v>
      </c>
      <c r="K34" s="190" t="s">
        <v>6337</v>
      </c>
      <c r="L34" s="190" t="s">
        <v>6077</v>
      </c>
      <c r="M34" s="190" t="s">
        <v>6078</v>
      </c>
      <c r="N34" s="245">
        <v>71</v>
      </c>
      <c r="O34" s="246"/>
      <c r="P34" s="245">
        <v>71</v>
      </c>
      <c r="Q34" s="246"/>
      <c r="R34" s="245">
        <v>0</v>
      </c>
      <c r="S34" s="247"/>
      <c r="T34" s="246"/>
      <c r="U34" s="190">
        <v>5</v>
      </c>
      <c r="V34" s="190">
        <v>5</v>
      </c>
      <c r="W34" s="190">
        <v>0</v>
      </c>
      <c r="X34" s="190">
        <v>5</v>
      </c>
      <c r="Y34" s="190">
        <v>0</v>
      </c>
      <c r="Z34" s="190">
        <v>6</v>
      </c>
      <c r="AA34" s="190">
        <v>4</v>
      </c>
      <c r="AB34" s="190">
        <v>7</v>
      </c>
      <c r="AC34" s="190">
        <v>5</v>
      </c>
      <c r="AD34" s="190">
        <v>5</v>
      </c>
      <c r="AE34" s="190">
        <v>5</v>
      </c>
      <c r="AF34" s="190">
        <v>10</v>
      </c>
      <c r="AG34" s="190">
        <v>7</v>
      </c>
      <c r="AH34" s="190">
        <v>9</v>
      </c>
      <c r="AI34" s="170">
        <v>13</v>
      </c>
      <c r="AJ34" s="121" t="str">
        <f t="shared" si="1"/>
        <v>10, 12, 10, 17, 22</v>
      </c>
      <c r="AK34" s="196">
        <f t="shared" si="2"/>
        <v>10</v>
      </c>
      <c r="AL34" s="196">
        <f t="shared" si="3"/>
        <v>12</v>
      </c>
      <c r="AM34" s="196">
        <f t="shared" si="4"/>
        <v>10</v>
      </c>
      <c r="AN34" s="196">
        <f t="shared" si="5"/>
        <v>17</v>
      </c>
      <c r="AO34" s="196">
        <f t="shared" si="6"/>
        <v>22</v>
      </c>
    </row>
    <row r="35" spans="1:41" s="188" customFormat="1" ht="18" x14ac:dyDescent="0.25">
      <c r="A35" s="190">
        <f t="shared" si="0"/>
        <v>521997</v>
      </c>
      <c r="B35" s="190" t="s">
        <v>6074</v>
      </c>
      <c r="C35" s="190" t="s">
        <v>6075</v>
      </c>
      <c r="D35" s="190" t="s">
        <v>27</v>
      </c>
      <c r="E35" s="190" t="s">
        <v>27</v>
      </c>
      <c r="F35" s="190" t="s">
        <v>418</v>
      </c>
      <c r="G35" s="190" t="s">
        <v>6141</v>
      </c>
      <c r="H35" s="190" t="s">
        <v>4916</v>
      </c>
      <c r="I35" s="190" t="s">
        <v>53</v>
      </c>
      <c r="J35" s="125" t="s">
        <v>6176</v>
      </c>
      <c r="K35" s="190" t="s">
        <v>6337</v>
      </c>
      <c r="L35" s="190" t="s">
        <v>6077</v>
      </c>
      <c r="M35" s="190" t="s">
        <v>6078</v>
      </c>
      <c r="N35" s="245">
        <v>38</v>
      </c>
      <c r="O35" s="246"/>
      <c r="P35" s="245">
        <v>38</v>
      </c>
      <c r="Q35" s="246"/>
      <c r="R35" s="245">
        <v>0</v>
      </c>
      <c r="S35" s="247"/>
      <c r="T35" s="246"/>
      <c r="U35" s="190">
        <v>5</v>
      </c>
      <c r="V35" s="190">
        <v>5</v>
      </c>
      <c r="W35" s="190">
        <v>0</v>
      </c>
      <c r="X35" s="190">
        <v>5</v>
      </c>
      <c r="Y35" s="190">
        <v>0</v>
      </c>
      <c r="Z35" s="190">
        <v>2</v>
      </c>
      <c r="AA35" s="190">
        <v>3</v>
      </c>
      <c r="AB35" s="190">
        <v>7</v>
      </c>
      <c r="AC35" s="190">
        <v>5</v>
      </c>
      <c r="AD35" s="190">
        <v>2</v>
      </c>
      <c r="AE35" s="190">
        <v>2</v>
      </c>
      <c r="AF35" s="190">
        <v>3</v>
      </c>
      <c r="AG35" s="190">
        <v>7</v>
      </c>
      <c r="AH35" s="190">
        <v>2</v>
      </c>
      <c r="AI35" s="170">
        <v>5</v>
      </c>
      <c r="AJ35" s="121" t="str">
        <f t="shared" si="1"/>
        <v>5, 12, 4, 10, 7</v>
      </c>
      <c r="AK35" s="196">
        <f t="shared" si="2"/>
        <v>5</v>
      </c>
      <c r="AL35" s="196">
        <f t="shared" si="3"/>
        <v>12</v>
      </c>
      <c r="AM35" s="196">
        <f t="shared" si="4"/>
        <v>4</v>
      </c>
      <c r="AN35" s="196">
        <f t="shared" si="5"/>
        <v>10</v>
      </c>
      <c r="AO35" s="196">
        <f t="shared" si="6"/>
        <v>7</v>
      </c>
    </row>
    <row r="36" spans="1:41" s="188" customFormat="1" ht="18" x14ac:dyDescent="0.25">
      <c r="A36" s="190">
        <f t="shared" si="0"/>
        <v>1023480</v>
      </c>
      <c r="B36" s="190" t="s">
        <v>6074</v>
      </c>
      <c r="C36" s="190" t="s">
        <v>6075</v>
      </c>
      <c r="D36" s="190" t="s">
        <v>27</v>
      </c>
      <c r="E36" s="190" t="s">
        <v>27</v>
      </c>
      <c r="F36" s="190" t="s">
        <v>418</v>
      </c>
      <c r="G36" s="190" t="s">
        <v>6125</v>
      </c>
      <c r="H36" s="190" t="s">
        <v>4941</v>
      </c>
      <c r="I36" s="190" t="s">
        <v>53</v>
      </c>
      <c r="J36" s="125" t="s">
        <v>6174</v>
      </c>
      <c r="K36" s="190" t="s">
        <v>6337</v>
      </c>
      <c r="L36" s="190" t="s">
        <v>6077</v>
      </c>
      <c r="M36" s="190" t="s">
        <v>6078</v>
      </c>
      <c r="N36" s="245">
        <v>56</v>
      </c>
      <c r="O36" s="246"/>
      <c r="P36" s="245">
        <v>56</v>
      </c>
      <c r="Q36" s="246"/>
      <c r="R36" s="245">
        <v>0</v>
      </c>
      <c r="S36" s="247"/>
      <c r="T36" s="246"/>
      <c r="U36" s="190">
        <v>5</v>
      </c>
      <c r="V36" s="190">
        <v>5</v>
      </c>
      <c r="W36" s="190">
        <v>0</v>
      </c>
      <c r="X36" s="190">
        <v>5</v>
      </c>
      <c r="Y36" s="190">
        <v>0</v>
      </c>
      <c r="Z36" s="190">
        <v>9</v>
      </c>
      <c r="AA36" s="190">
        <v>3</v>
      </c>
      <c r="AB36" s="190">
        <v>4</v>
      </c>
      <c r="AC36" s="190">
        <v>3</v>
      </c>
      <c r="AD36" s="190">
        <v>7</v>
      </c>
      <c r="AE36" s="190">
        <v>5</v>
      </c>
      <c r="AF36" s="190">
        <v>5</v>
      </c>
      <c r="AG36" s="190">
        <v>9</v>
      </c>
      <c r="AH36" s="190">
        <v>4</v>
      </c>
      <c r="AI36" s="170">
        <v>7</v>
      </c>
      <c r="AJ36" s="121" t="str">
        <f t="shared" si="1"/>
        <v>12, 7, 12, 14, 11</v>
      </c>
      <c r="AK36" s="196">
        <f t="shared" si="2"/>
        <v>12</v>
      </c>
      <c r="AL36" s="196">
        <f t="shared" si="3"/>
        <v>7</v>
      </c>
      <c r="AM36" s="196">
        <f t="shared" si="4"/>
        <v>12</v>
      </c>
      <c r="AN36" s="196">
        <f t="shared" si="5"/>
        <v>14</v>
      </c>
      <c r="AO36" s="196">
        <f t="shared" si="6"/>
        <v>11</v>
      </c>
    </row>
    <row r="37" spans="1:41" s="188" customFormat="1" ht="18" x14ac:dyDescent="0.25">
      <c r="A37" s="190">
        <f t="shared" si="0"/>
        <v>1023522</v>
      </c>
      <c r="B37" s="190" t="s">
        <v>6074</v>
      </c>
      <c r="C37" s="190" t="s">
        <v>6075</v>
      </c>
      <c r="D37" s="190" t="s">
        <v>27</v>
      </c>
      <c r="E37" s="190" t="s">
        <v>27</v>
      </c>
      <c r="F37" s="190" t="s">
        <v>418</v>
      </c>
      <c r="G37" s="190" t="s">
        <v>6127</v>
      </c>
      <c r="H37" s="190" t="s">
        <v>4962</v>
      </c>
      <c r="I37" s="190" t="s">
        <v>53</v>
      </c>
      <c r="J37" s="125" t="s">
        <v>579</v>
      </c>
      <c r="K37" s="190" t="s">
        <v>6337</v>
      </c>
      <c r="L37" s="190" t="s">
        <v>6077</v>
      </c>
      <c r="M37" s="190" t="s">
        <v>6078</v>
      </c>
      <c r="N37" s="245">
        <v>54</v>
      </c>
      <c r="O37" s="246"/>
      <c r="P37" s="245">
        <v>54</v>
      </c>
      <c r="Q37" s="246"/>
      <c r="R37" s="245">
        <v>0</v>
      </c>
      <c r="S37" s="247"/>
      <c r="T37" s="246"/>
      <c r="U37" s="190">
        <v>5</v>
      </c>
      <c r="V37" s="190">
        <v>5</v>
      </c>
      <c r="W37" s="190">
        <v>0</v>
      </c>
      <c r="X37" s="190">
        <v>5</v>
      </c>
      <c r="Y37" s="190">
        <v>0</v>
      </c>
      <c r="Z37" s="190">
        <v>8</v>
      </c>
      <c r="AA37" s="190">
        <v>3</v>
      </c>
      <c r="AB37" s="190">
        <v>4</v>
      </c>
      <c r="AC37" s="190">
        <v>8</v>
      </c>
      <c r="AD37" s="190">
        <v>4</v>
      </c>
      <c r="AE37" s="190">
        <v>2</v>
      </c>
      <c r="AF37" s="190">
        <v>6</v>
      </c>
      <c r="AG37" s="190">
        <v>7</v>
      </c>
      <c r="AH37" s="190">
        <v>4</v>
      </c>
      <c r="AI37" s="170">
        <v>8</v>
      </c>
      <c r="AJ37" s="121" t="str">
        <f t="shared" si="1"/>
        <v>11, 12, 6, 13, 12</v>
      </c>
      <c r="AK37" s="196">
        <f t="shared" si="2"/>
        <v>11</v>
      </c>
      <c r="AL37" s="196">
        <f t="shared" si="3"/>
        <v>12</v>
      </c>
      <c r="AM37" s="196">
        <f t="shared" si="4"/>
        <v>6</v>
      </c>
      <c r="AN37" s="196">
        <f t="shared" si="5"/>
        <v>13</v>
      </c>
      <c r="AO37" s="196">
        <f t="shared" si="6"/>
        <v>12</v>
      </c>
    </row>
    <row r="38" spans="1:41" s="188" customFormat="1" ht="18" x14ac:dyDescent="0.25">
      <c r="A38" s="190">
        <f t="shared" si="0"/>
        <v>1023563</v>
      </c>
      <c r="B38" s="190" t="s">
        <v>6074</v>
      </c>
      <c r="C38" s="190" t="s">
        <v>6075</v>
      </c>
      <c r="D38" s="190" t="s">
        <v>27</v>
      </c>
      <c r="E38" s="190" t="s">
        <v>27</v>
      </c>
      <c r="F38" s="190" t="s">
        <v>418</v>
      </c>
      <c r="G38" s="190" t="s">
        <v>6126</v>
      </c>
      <c r="H38" s="190" t="s">
        <v>4991</v>
      </c>
      <c r="I38" s="190" t="s">
        <v>53</v>
      </c>
      <c r="J38" s="125" t="s">
        <v>6177</v>
      </c>
      <c r="K38" s="190" t="s">
        <v>6337</v>
      </c>
      <c r="L38" s="190" t="s">
        <v>6077</v>
      </c>
      <c r="M38" s="190" t="s">
        <v>6078</v>
      </c>
      <c r="N38" s="245">
        <v>32</v>
      </c>
      <c r="O38" s="246"/>
      <c r="P38" s="245">
        <v>32</v>
      </c>
      <c r="Q38" s="246"/>
      <c r="R38" s="245">
        <v>0</v>
      </c>
      <c r="S38" s="247"/>
      <c r="T38" s="246"/>
      <c r="U38" s="190">
        <v>5</v>
      </c>
      <c r="V38" s="190">
        <v>5</v>
      </c>
      <c r="W38" s="190">
        <v>0</v>
      </c>
      <c r="X38" s="190">
        <v>5</v>
      </c>
      <c r="Y38" s="190">
        <v>0</v>
      </c>
      <c r="Z38" s="190">
        <v>3</v>
      </c>
      <c r="AA38" s="190">
        <v>2</v>
      </c>
      <c r="AB38" s="190">
        <v>5</v>
      </c>
      <c r="AC38" s="190">
        <v>4</v>
      </c>
      <c r="AD38" s="190">
        <v>2</v>
      </c>
      <c r="AE38" s="190">
        <v>3</v>
      </c>
      <c r="AF38" s="190">
        <v>4</v>
      </c>
      <c r="AG38" s="190">
        <v>1</v>
      </c>
      <c r="AH38" s="190">
        <v>5</v>
      </c>
      <c r="AI38" s="170">
        <v>3</v>
      </c>
      <c r="AJ38" s="121" t="str">
        <f t="shared" si="1"/>
        <v>5, 9, 5, 5, 8</v>
      </c>
      <c r="AK38" s="196">
        <f t="shared" si="2"/>
        <v>5</v>
      </c>
      <c r="AL38" s="196">
        <f t="shared" si="3"/>
        <v>9</v>
      </c>
      <c r="AM38" s="196">
        <f t="shared" si="4"/>
        <v>5</v>
      </c>
      <c r="AN38" s="196">
        <f t="shared" si="5"/>
        <v>5</v>
      </c>
      <c r="AO38" s="196">
        <f t="shared" si="6"/>
        <v>8</v>
      </c>
    </row>
    <row r="39" spans="1:41" s="188" customFormat="1" ht="18" x14ac:dyDescent="0.25">
      <c r="A39" s="190">
        <f t="shared" si="0"/>
        <v>1023605</v>
      </c>
      <c r="B39" s="190" t="s">
        <v>6074</v>
      </c>
      <c r="C39" s="190" t="s">
        <v>6075</v>
      </c>
      <c r="D39" s="190" t="s">
        <v>27</v>
      </c>
      <c r="E39" s="190" t="s">
        <v>27</v>
      </c>
      <c r="F39" s="190" t="s">
        <v>418</v>
      </c>
      <c r="G39" s="190" t="s">
        <v>6124</v>
      </c>
      <c r="H39" s="190" t="s">
        <v>5019</v>
      </c>
      <c r="I39" s="190" t="s">
        <v>53</v>
      </c>
      <c r="J39" s="125" t="s">
        <v>6124</v>
      </c>
      <c r="K39" s="190" t="s">
        <v>6337</v>
      </c>
      <c r="L39" s="190" t="s">
        <v>6077</v>
      </c>
      <c r="M39" s="190" t="s">
        <v>6078</v>
      </c>
      <c r="N39" s="245">
        <v>43</v>
      </c>
      <c r="O39" s="246"/>
      <c r="P39" s="245">
        <v>43</v>
      </c>
      <c r="Q39" s="246"/>
      <c r="R39" s="245">
        <v>0</v>
      </c>
      <c r="S39" s="247"/>
      <c r="T39" s="246"/>
      <c r="U39" s="190">
        <v>5</v>
      </c>
      <c r="V39" s="190">
        <v>5</v>
      </c>
      <c r="W39" s="190">
        <v>0</v>
      </c>
      <c r="X39" s="190">
        <v>5</v>
      </c>
      <c r="Y39" s="190">
        <v>0</v>
      </c>
      <c r="Z39" s="190">
        <v>5</v>
      </c>
      <c r="AA39" s="190">
        <v>8</v>
      </c>
      <c r="AB39" s="190">
        <v>4</v>
      </c>
      <c r="AC39" s="190">
        <v>4</v>
      </c>
      <c r="AD39" s="190">
        <v>6</v>
      </c>
      <c r="AE39" s="190">
        <v>1</v>
      </c>
      <c r="AF39" s="190">
        <v>5</v>
      </c>
      <c r="AG39" s="190">
        <v>4</v>
      </c>
      <c r="AH39" s="190">
        <v>3</v>
      </c>
      <c r="AI39" s="170">
        <v>3</v>
      </c>
      <c r="AJ39" s="121" t="str">
        <f t="shared" si="1"/>
        <v>13, 8, 7, 9, 6</v>
      </c>
      <c r="AK39" s="196">
        <f t="shared" si="2"/>
        <v>13</v>
      </c>
      <c r="AL39" s="196">
        <f t="shared" si="3"/>
        <v>8</v>
      </c>
      <c r="AM39" s="196">
        <f t="shared" si="4"/>
        <v>7</v>
      </c>
      <c r="AN39" s="196">
        <f t="shared" si="5"/>
        <v>9</v>
      </c>
      <c r="AO39" s="196">
        <f t="shared" si="6"/>
        <v>6</v>
      </c>
    </row>
    <row r="40" spans="1:41" s="188" customFormat="1" ht="18" x14ac:dyDescent="0.25">
      <c r="A40" s="190">
        <f t="shared" si="0"/>
        <v>1400738</v>
      </c>
      <c r="B40" s="190" t="s">
        <v>6074</v>
      </c>
      <c r="C40" s="190" t="s">
        <v>6075</v>
      </c>
      <c r="D40" s="190" t="s">
        <v>27</v>
      </c>
      <c r="E40" s="190" t="s">
        <v>27</v>
      </c>
      <c r="F40" s="190" t="s">
        <v>418</v>
      </c>
      <c r="G40" s="190" t="s">
        <v>6117</v>
      </c>
      <c r="H40" s="190" t="s">
        <v>5757</v>
      </c>
      <c r="I40" s="190" t="s">
        <v>53</v>
      </c>
      <c r="J40" s="125" t="s">
        <v>6117</v>
      </c>
      <c r="K40" s="190" t="s">
        <v>6337</v>
      </c>
      <c r="L40" s="190" t="s">
        <v>6077</v>
      </c>
      <c r="M40" s="190" t="s">
        <v>6170</v>
      </c>
      <c r="N40" s="245">
        <v>15</v>
      </c>
      <c r="O40" s="246"/>
      <c r="P40" s="245">
        <v>15</v>
      </c>
      <c r="Q40" s="246"/>
      <c r="R40" s="245">
        <v>0</v>
      </c>
      <c r="S40" s="247"/>
      <c r="T40" s="246"/>
      <c r="U40" s="190">
        <v>5</v>
      </c>
      <c r="V40" s="190">
        <v>5</v>
      </c>
      <c r="W40" s="190">
        <v>0</v>
      </c>
      <c r="X40" s="190">
        <v>5</v>
      </c>
      <c r="Y40" s="190">
        <v>0</v>
      </c>
      <c r="Z40" s="190">
        <v>1</v>
      </c>
      <c r="AA40" s="190">
        <v>2</v>
      </c>
      <c r="AB40" s="190">
        <v>3</v>
      </c>
      <c r="AC40" s="190">
        <v>0</v>
      </c>
      <c r="AD40" s="190">
        <v>1</v>
      </c>
      <c r="AE40" s="190">
        <v>2</v>
      </c>
      <c r="AF40" s="190">
        <v>1</v>
      </c>
      <c r="AG40" s="190">
        <v>2</v>
      </c>
      <c r="AH40" s="190">
        <v>2</v>
      </c>
      <c r="AI40" s="170">
        <v>1</v>
      </c>
      <c r="AJ40" s="121" t="str">
        <f t="shared" si="1"/>
        <v>3, 3, 3, 3, 3</v>
      </c>
      <c r="AK40" s="196">
        <f t="shared" si="2"/>
        <v>3</v>
      </c>
      <c r="AL40" s="196">
        <f t="shared" si="3"/>
        <v>3</v>
      </c>
      <c r="AM40" s="196">
        <f t="shared" si="4"/>
        <v>3</v>
      </c>
      <c r="AN40" s="196">
        <f t="shared" si="5"/>
        <v>3</v>
      </c>
      <c r="AO40" s="196">
        <f t="shared" si="6"/>
        <v>3</v>
      </c>
    </row>
    <row r="41" spans="1:41" s="188" customFormat="1" ht="18" x14ac:dyDescent="0.25">
      <c r="A41" s="190">
        <f t="shared" si="0"/>
        <v>240358</v>
      </c>
      <c r="B41" s="190" t="s">
        <v>6074</v>
      </c>
      <c r="C41" s="190" t="s">
        <v>6075</v>
      </c>
      <c r="D41" s="190" t="s">
        <v>27</v>
      </c>
      <c r="E41" s="190" t="s">
        <v>27</v>
      </c>
      <c r="F41" s="190" t="s">
        <v>418</v>
      </c>
      <c r="G41" s="190" t="s">
        <v>418</v>
      </c>
      <c r="H41" s="190" t="s">
        <v>4847</v>
      </c>
      <c r="I41" s="190" t="s">
        <v>53</v>
      </c>
      <c r="J41" s="125" t="s">
        <v>6175</v>
      </c>
      <c r="K41" s="190" t="s">
        <v>6337</v>
      </c>
      <c r="L41" s="190" t="s">
        <v>6077</v>
      </c>
      <c r="M41" s="190" t="s">
        <v>6078</v>
      </c>
      <c r="N41" s="245">
        <v>123</v>
      </c>
      <c r="O41" s="246"/>
      <c r="P41" s="245">
        <v>123</v>
      </c>
      <c r="Q41" s="246"/>
      <c r="R41" s="245">
        <v>0</v>
      </c>
      <c r="S41" s="247"/>
      <c r="T41" s="246"/>
      <c r="U41" s="190">
        <v>5</v>
      </c>
      <c r="V41" s="190">
        <v>8</v>
      </c>
      <c r="W41" s="190">
        <v>0</v>
      </c>
      <c r="X41" s="190">
        <v>8</v>
      </c>
      <c r="Y41" s="190">
        <v>0</v>
      </c>
      <c r="Z41" s="190">
        <v>7</v>
      </c>
      <c r="AA41" s="190">
        <v>11</v>
      </c>
      <c r="AB41" s="190">
        <v>12</v>
      </c>
      <c r="AC41" s="190">
        <v>11</v>
      </c>
      <c r="AD41" s="190">
        <v>9</v>
      </c>
      <c r="AE41" s="190">
        <v>16</v>
      </c>
      <c r="AF41" s="190">
        <v>10</v>
      </c>
      <c r="AG41" s="190">
        <v>13</v>
      </c>
      <c r="AH41" s="190">
        <v>18</v>
      </c>
      <c r="AI41" s="170">
        <v>16</v>
      </c>
      <c r="AJ41" s="121" t="str">
        <f t="shared" si="1"/>
        <v>18, 23, 25, 23, 34</v>
      </c>
      <c r="AK41" s="196">
        <f t="shared" si="2"/>
        <v>18</v>
      </c>
      <c r="AL41" s="196">
        <f t="shared" si="3"/>
        <v>23</v>
      </c>
      <c r="AM41" s="196">
        <f t="shared" si="4"/>
        <v>25</v>
      </c>
      <c r="AN41" s="196">
        <f t="shared" si="5"/>
        <v>23</v>
      </c>
      <c r="AO41" s="196">
        <f t="shared" si="6"/>
        <v>34</v>
      </c>
    </row>
    <row r="42" spans="1:41" s="188" customFormat="1" ht="18" x14ac:dyDescent="0.25">
      <c r="A42" s="190">
        <f t="shared" si="0"/>
        <v>1669753</v>
      </c>
      <c r="B42" s="190" t="s">
        <v>6074</v>
      </c>
      <c r="C42" s="190" t="s">
        <v>6075</v>
      </c>
      <c r="D42" s="190" t="s">
        <v>27</v>
      </c>
      <c r="E42" s="190" t="s">
        <v>27</v>
      </c>
      <c r="F42" s="190" t="s">
        <v>418</v>
      </c>
      <c r="G42" s="190" t="s">
        <v>418</v>
      </c>
      <c r="H42" s="190" t="s">
        <v>6178</v>
      </c>
      <c r="I42" s="190" t="s">
        <v>53</v>
      </c>
      <c r="J42" s="125" t="s">
        <v>6179</v>
      </c>
      <c r="K42" s="190" t="s">
        <v>6337</v>
      </c>
      <c r="L42" s="190" t="s">
        <v>6077</v>
      </c>
      <c r="M42" s="190" t="s">
        <v>6078</v>
      </c>
      <c r="N42" s="245">
        <v>291</v>
      </c>
      <c r="O42" s="246"/>
      <c r="P42" s="245">
        <v>291</v>
      </c>
      <c r="Q42" s="246"/>
      <c r="R42" s="245">
        <v>0</v>
      </c>
      <c r="S42" s="247"/>
      <c r="T42" s="246"/>
      <c r="U42" s="190">
        <v>3</v>
      </c>
      <c r="V42" s="190">
        <v>12</v>
      </c>
      <c r="W42" s="190">
        <v>0</v>
      </c>
      <c r="X42" s="190">
        <v>12</v>
      </c>
      <c r="Y42" s="190">
        <v>0</v>
      </c>
      <c r="Z42" s="190">
        <v>0</v>
      </c>
      <c r="AA42" s="190">
        <v>0</v>
      </c>
      <c r="AB42" s="190">
        <v>0</v>
      </c>
      <c r="AC42" s="190">
        <v>0</v>
      </c>
      <c r="AD42" s="190">
        <v>52</v>
      </c>
      <c r="AE42" s="190">
        <v>49</v>
      </c>
      <c r="AF42" s="190">
        <v>43</v>
      </c>
      <c r="AG42" s="190">
        <v>57</v>
      </c>
      <c r="AH42" s="190">
        <v>37</v>
      </c>
      <c r="AI42" s="170">
        <v>53</v>
      </c>
      <c r="AJ42" s="121" t="str">
        <f t="shared" si="1"/>
        <v>0, 0, 101, 100, 90</v>
      </c>
      <c r="AK42" s="196">
        <f t="shared" si="2"/>
        <v>0</v>
      </c>
      <c r="AL42" s="196">
        <f t="shared" si="3"/>
        <v>0</v>
      </c>
      <c r="AM42" s="196">
        <f t="shared" si="4"/>
        <v>101</v>
      </c>
      <c r="AN42" s="196">
        <f t="shared" si="5"/>
        <v>100</v>
      </c>
      <c r="AO42" s="196">
        <f t="shared" si="6"/>
        <v>90</v>
      </c>
    </row>
    <row r="43" spans="1:41" s="188" customFormat="1" ht="18" x14ac:dyDescent="0.25">
      <c r="A43" s="190">
        <f t="shared" si="0"/>
        <v>1023647</v>
      </c>
      <c r="B43" s="190" t="s">
        <v>6074</v>
      </c>
      <c r="C43" s="190" t="s">
        <v>6075</v>
      </c>
      <c r="D43" s="190" t="s">
        <v>27</v>
      </c>
      <c r="E43" s="190" t="s">
        <v>27</v>
      </c>
      <c r="F43" s="190" t="s">
        <v>410</v>
      </c>
      <c r="G43" s="190" t="s">
        <v>6136</v>
      </c>
      <c r="H43" s="190" t="s">
        <v>4504</v>
      </c>
      <c r="I43" s="190" t="s">
        <v>53</v>
      </c>
      <c r="J43" s="125" t="s">
        <v>6136</v>
      </c>
      <c r="K43" s="190" t="s">
        <v>6337</v>
      </c>
      <c r="L43" s="190" t="s">
        <v>6077</v>
      </c>
      <c r="M43" s="190" t="s">
        <v>6078</v>
      </c>
      <c r="N43" s="245">
        <v>36</v>
      </c>
      <c r="O43" s="246"/>
      <c r="P43" s="245">
        <v>36</v>
      </c>
      <c r="Q43" s="246"/>
      <c r="R43" s="245">
        <v>0</v>
      </c>
      <c r="S43" s="247"/>
      <c r="T43" s="246"/>
      <c r="U43" s="190">
        <v>5</v>
      </c>
      <c r="V43" s="190">
        <v>5</v>
      </c>
      <c r="W43" s="190">
        <v>0</v>
      </c>
      <c r="X43" s="190">
        <v>5</v>
      </c>
      <c r="Y43" s="190">
        <v>0</v>
      </c>
      <c r="Z43" s="190">
        <v>2</v>
      </c>
      <c r="AA43" s="190">
        <v>5</v>
      </c>
      <c r="AB43" s="190">
        <v>4</v>
      </c>
      <c r="AC43" s="190">
        <v>6</v>
      </c>
      <c r="AD43" s="190">
        <v>3</v>
      </c>
      <c r="AE43" s="190">
        <v>2</v>
      </c>
      <c r="AF43" s="190">
        <v>3</v>
      </c>
      <c r="AG43" s="190">
        <v>4</v>
      </c>
      <c r="AH43" s="190">
        <v>0</v>
      </c>
      <c r="AI43" s="170">
        <v>7</v>
      </c>
      <c r="AJ43" s="121" t="str">
        <f t="shared" si="1"/>
        <v>7, 10, 5, 7, 7</v>
      </c>
      <c r="AK43" s="196">
        <f t="shared" si="2"/>
        <v>7</v>
      </c>
      <c r="AL43" s="196">
        <f t="shared" si="3"/>
        <v>10</v>
      </c>
      <c r="AM43" s="196">
        <f t="shared" si="4"/>
        <v>5</v>
      </c>
      <c r="AN43" s="196">
        <f t="shared" si="5"/>
        <v>7</v>
      </c>
      <c r="AO43" s="196">
        <f t="shared" si="6"/>
        <v>7</v>
      </c>
    </row>
    <row r="44" spans="1:41" s="188" customFormat="1" ht="18" x14ac:dyDescent="0.25">
      <c r="A44" s="190">
        <f t="shared" si="0"/>
        <v>1023688</v>
      </c>
      <c r="B44" s="190" t="s">
        <v>6074</v>
      </c>
      <c r="C44" s="190" t="s">
        <v>6075</v>
      </c>
      <c r="D44" s="190" t="s">
        <v>27</v>
      </c>
      <c r="E44" s="190" t="s">
        <v>27</v>
      </c>
      <c r="F44" s="190" t="s">
        <v>410</v>
      </c>
      <c r="G44" s="190" t="s">
        <v>6135</v>
      </c>
      <c r="H44" s="190" t="s">
        <v>4581</v>
      </c>
      <c r="I44" s="190" t="s">
        <v>53</v>
      </c>
      <c r="J44" s="125" t="s">
        <v>6218</v>
      </c>
      <c r="K44" s="190" t="s">
        <v>6337</v>
      </c>
      <c r="L44" s="190" t="s">
        <v>6077</v>
      </c>
      <c r="M44" s="190" t="s">
        <v>6078</v>
      </c>
      <c r="N44" s="245">
        <v>138</v>
      </c>
      <c r="O44" s="246"/>
      <c r="P44" s="245">
        <v>138</v>
      </c>
      <c r="Q44" s="246"/>
      <c r="R44" s="245">
        <v>0</v>
      </c>
      <c r="S44" s="247"/>
      <c r="T44" s="246"/>
      <c r="U44" s="190">
        <v>5</v>
      </c>
      <c r="V44" s="190">
        <v>8</v>
      </c>
      <c r="W44" s="190">
        <v>0</v>
      </c>
      <c r="X44" s="190">
        <v>8</v>
      </c>
      <c r="Y44" s="190">
        <v>0</v>
      </c>
      <c r="Z44" s="190">
        <v>14</v>
      </c>
      <c r="AA44" s="190">
        <v>12</v>
      </c>
      <c r="AB44" s="190">
        <v>14</v>
      </c>
      <c r="AC44" s="190">
        <v>19</v>
      </c>
      <c r="AD44" s="190">
        <v>21</v>
      </c>
      <c r="AE44" s="190">
        <v>16</v>
      </c>
      <c r="AF44" s="190">
        <v>14</v>
      </c>
      <c r="AG44" s="190">
        <v>8</v>
      </c>
      <c r="AH44" s="190">
        <v>12</v>
      </c>
      <c r="AI44" s="170">
        <v>8</v>
      </c>
      <c r="AJ44" s="121" t="str">
        <f t="shared" si="1"/>
        <v>26, 33, 37, 22, 20</v>
      </c>
      <c r="AK44" s="196">
        <f t="shared" si="2"/>
        <v>26</v>
      </c>
      <c r="AL44" s="196">
        <f t="shared" si="3"/>
        <v>33</v>
      </c>
      <c r="AM44" s="196">
        <f t="shared" si="4"/>
        <v>37</v>
      </c>
      <c r="AN44" s="196">
        <f t="shared" si="5"/>
        <v>22</v>
      </c>
      <c r="AO44" s="196">
        <f t="shared" si="6"/>
        <v>20</v>
      </c>
    </row>
    <row r="45" spans="1:41" s="188" customFormat="1" ht="18" x14ac:dyDescent="0.25">
      <c r="A45" s="190">
        <f t="shared" si="0"/>
        <v>578955</v>
      </c>
      <c r="B45" s="190" t="s">
        <v>6074</v>
      </c>
      <c r="C45" s="190" t="s">
        <v>6075</v>
      </c>
      <c r="D45" s="190" t="s">
        <v>27</v>
      </c>
      <c r="E45" s="190" t="s">
        <v>27</v>
      </c>
      <c r="F45" s="190" t="s">
        <v>410</v>
      </c>
      <c r="G45" s="190" t="s">
        <v>410</v>
      </c>
      <c r="H45" s="190" t="s">
        <v>4421</v>
      </c>
      <c r="I45" s="190" t="s">
        <v>53</v>
      </c>
      <c r="J45" s="125" t="s">
        <v>6219</v>
      </c>
      <c r="K45" s="190" t="s">
        <v>6337</v>
      </c>
      <c r="L45" s="190" t="s">
        <v>6077</v>
      </c>
      <c r="M45" s="190" t="s">
        <v>6078</v>
      </c>
      <c r="N45" s="245">
        <v>267</v>
      </c>
      <c r="O45" s="246"/>
      <c r="P45" s="245">
        <v>267</v>
      </c>
      <c r="Q45" s="246"/>
      <c r="R45" s="245">
        <v>0</v>
      </c>
      <c r="S45" s="247"/>
      <c r="T45" s="246"/>
      <c r="U45" s="190">
        <v>5</v>
      </c>
      <c r="V45" s="190">
        <v>14</v>
      </c>
      <c r="W45" s="190">
        <v>0</v>
      </c>
      <c r="X45" s="190">
        <v>14</v>
      </c>
      <c r="Y45" s="190">
        <v>0</v>
      </c>
      <c r="Z45" s="190">
        <v>31</v>
      </c>
      <c r="AA45" s="190">
        <v>33</v>
      </c>
      <c r="AB45" s="190">
        <v>24</v>
      </c>
      <c r="AC45" s="190">
        <v>22</v>
      </c>
      <c r="AD45" s="190">
        <v>29</v>
      </c>
      <c r="AE45" s="190">
        <v>23</v>
      </c>
      <c r="AF45" s="190">
        <v>25</v>
      </c>
      <c r="AG45" s="190">
        <v>24</v>
      </c>
      <c r="AH45" s="190">
        <v>31</v>
      </c>
      <c r="AI45" s="170">
        <v>25</v>
      </c>
      <c r="AJ45" s="121" t="str">
        <f t="shared" si="1"/>
        <v>64, 46, 52, 49, 56</v>
      </c>
      <c r="AK45" s="196">
        <f t="shared" si="2"/>
        <v>64</v>
      </c>
      <c r="AL45" s="196">
        <f t="shared" si="3"/>
        <v>46</v>
      </c>
      <c r="AM45" s="196">
        <f t="shared" si="4"/>
        <v>52</v>
      </c>
      <c r="AN45" s="196">
        <f t="shared" si="5"/>
        <v>49</v>
      </c>
      <c r="AO45" s="196">
        <f t="shared" si="6"/>
        <v>56</v>
      </c>
    </row>
    <row r="46" spans="1:41" s="188" customFormat="1" ht="18" x14ac:dyDescent="0.25">
      <c r="A46" s="190">
        <f t="shared" si="0"/>
        <v>578963</v>
      </c>
      <c r="B46" s="190" t="s">
        <v>6074</v>
      </c>
      <c r="C46" s="190" t="s">
        <v>6075</v>
      </c>
      <c r="D46" s="190" t="s">
        <v>27</v>
      </c>
      <c r="E46" s="190" t="s">
        <v>27</v>
      </c>
      <c r="F46" s="190" t="s">
        <v>410</v>
      </c>
      <c r="G46" s="190" t="s">
        <v>656</v>
      </c>
      <c r="H46" s="190" t="s">
        <v>4326</v>
      </c>
      <c r="I46" s="190" t="s">
        <v>53</v>
      </c>
      <c r="J46" s="125" t="s">
        <v>656</v>
      </c>
      <c r="K46" s="190" t="s">
        <v>6337</v>
      </c>
      <c r="L46" s="190" t="s">
        <v>6077</v>
      </c>
      <c r="M46" s="190" t="s">
        <v>6078</v>
      </c>
      <c r="N46" s="245">
        <v>64</v>
      </c>
      <c r="O46" s="246"/>
      <c r="P46" s="245">
        <v>64</v>
      </c>
      <c r="Q46" s="246"/>
      <c r="R46" s="245">
        <v>0</v>
      </c>
      <c r="S46" s="247"/>
      <c r="T46" s="246"/>
      <c r="U46" s="190">
        <v>5</v>
      </c>
      <c r="V46" s="190">
        <v>5</v>
      </c>
      <c r="W46" s="190">
        <v>0</v>
      </c>
      <c r="X46" s="190">
        <v>5</v>
      </c>
      <c r="Y46" s="190">
        <v>0</v>
      </c>
      <c r="Z46" s="190">
        <v>8</v>
      </c>
      <c r="AA46" s="190">
        <v>8</v>
      </c>
      <c r="AB46" s="190">
        <v>5</v>
      </c>
      <c r="AC46" s="190">
        <v>5</v>
      </c>
      <c r="AD46" s="190">
        <v>8</v>
      </c>
      <c r="AE46" s="190">
        <v>7</v>
      </c>
      <c r="AF46" s="190">
        <v>7</v>
      </c>
      <c r="AG46" s="190">
        <v>3</v>
      </c>
      <c r="AH46" s="190">
        <v>4</v>
      </c>
      <c r="AI46" s="170">
        <v>9</v>
      </c>
      <c r="AJ46" s="121" t="str">
        <f t="shared" si="1"/>
        <v>16, 10, 15, 10, 13</v>
      </c>
      <c r="AK46" s="196">
        <f t="shared" si="2"/>
        <v>16</v>
      </c>
      <c r="AL46" s="196">
        <f t="shared" si="3"/>
        <v>10</v>
      </c>
      <c r="AM46" s="196">
        <f t="shared" si="4"/>
        <v>15</v>
      </c>
      <c r="AN46" s="196">
        <f t="shared" si="5"/>
        <v>10</v>
      </c>
      <c r="AO46" s="196">
        <f t="shared" si="6"/>
        <v>13</v>
      </c>
    </row>
    <row r="47" spans="1:41" s="188" customFormat="1" ht="18" x14ac:dyDescent="0.25">
      <c r="A47" s="190">
        <f t="shared" si="0"/>
        <v>522193</v>
      </c>
      <c r="B47" s="190" t="s">
        <v>6074</v>
      </c>
      <c r="C47" s="190" t="s">
        <v>6075</v>
      </c>
      <c r="D47" s="190" t="s">
        <v>27</v>
      </c>
      <c r="E47" s="190" t="s">
        <v>27</v>
      </c>
      <c r="F47" s="190" t="s">
        <v>412</v>
      </c>
      <c r="G47" s="190" t="s">
        <v>598</v>
      </c>
      <c r="H47" s="190" t="s">
        <v>4536</v>
      </c>
      <c r="I47" s="190" t="s">
        <v>53</v>
      </c>
      <c r="J47" s="125" t="s">
        <v>16043</v>
      </c>
      <c r="K47" s="190" t="s">
        <v>6337</v>
      </c>
      <c r="L47" s="190" t="s">
        <v>6077</v>
      </c>
      <c r="M47" s="190" t="s">
        <v>6078</v>
      </c>
      <c r="N47" s="245">
        <v>225</v>
      </c>
      <c r="O47" s="246"/>
      <c r="P47" s="245">
        <v>225</v>
      </c>
      <c r="Q47" s="246"/>
      <c r="R47" s="245">
        <v>0</v>
      </c>
      <c r="S47" s="247"/>
      <c r="T47" s="246"/>
      <c r="U47" s="190">
        <v>5</v>
      </c>
      <c r="V47" s="190">
        <v>10</v>
      </c>
      <c r="W47" s="190">
        <v>0</v>
      </c>
      <c r="X47" s="190">
        <v>10</v>
      </c>
      <c r="Y47" s="190">
        <v>0</v>
      </c>
      <c r="Z47" s="190">
        <v>22</v>
      </c>
      <c r="AA47" s="190">
        <v>27</v>
      </c>
      <c r="AB47" s="190">
        <v>16</v>
      </c>
      <c r="AC47" s="190">
        <v>27</v>
      </c>
      <c r="AD47" s="190">
        <v>32</v>
      </c>
      <c r="AE47" s="190">
        <v>20</v>
      </c>
      <c r="AF47" s="190">
        <v>19</v>
      </c>
      <c r="AG47" s="190">
        <v>13</v>
      </c>
      <c r="AH47" s="190">
        <v>28</v>
      </c>
      <c r="AI47" s="170">
        <v>21</v>
      </c>
      <c r="AJ47" s="121" t="str">
        <f t="shared" si="1"/>
        <v>49, 43, 52, 32, 49</v>
      </c>
      <c r="AK47" s="196">
        <f t="shared" si="2"/>
        <v>49</v>
      </c>
      <c r="AL47" s="196">
        <f t="shared" si="3"/>
        <v>43</v>
      </c>
      <c r="AM47" s="196">
        <f t="shared" si="4"/>
        <v>52</v>
      </c>
      <c r="AN47" s="196">
        <f t="shared" si="5"/>
        <v>32</v>
      </c>
      <c r="AO47" s="196">
        <f t="shared" si="6"/>
        <v>49</v>
      </c>
    </row>
    <row r="48" spans="1:41" s="188" customFormat="1" ht="18" x14ac:dyDescent="0.25">
      <c r="A48" s="190">
        <f t="shared" si="0"/>
        <v>1753730</v>
      </c>
      <c r="B48" s="190" t="s">
        <v>6074</v>
      </c>
      <c r="C48" s="190" t="s">
        <v>6075</v>
      </c>
      <c r="D48" s="190" t="s">
        <v>27</v>
      </c>
      <c r="E48" s="190" t="s">
        <v>27</v>
      </c>
      <c r="F48" s="190" t="s">
        <v>412</v>
      </c>
      <c r="G48" s="190" t="s">
        <v>6606</v>
      </c>
      <c r="H48" s="190" t="s">
        <v>5842</v>
      </c>
      <c r="I48" s="190" t="s">
        <v>53</v>
      </c>
      <c r="J48" s="125" t="s">
        <v>6156</v>
      </c>
      <c r="K48" s="190" t="s">
        <v>6337</v>
      </c>
      <c r="L48" s="190" t="s">
        <v>6077</v>
      </c>
      <c r="M48" s="190" t="s">
        <v>6078</v>
      </c>
      <c r="N48" s="245">
        <v>37</v>
      </c>
      <c r="O48" s="246"/>
      <c r="P48" s="245">
        <v>37</v>
      </c>
      <c r="Q48" s="246"/>
      <c r="R48" s="245">
        <v>0</v>
      </c>
      <c r="S48" s="247"/>
      <c r="T48" s="246"/>
      <c r="U48" s="190">
        <v>5</v>
      </c>
      <c r="V48" s="190">
        <v>5</v>
      </c>
      <c r="W48" s="190">
        <v>0</v>
      </c>
      <c r="X48" s="190">
        <v>5</v>
      </c>
      <c r="Y48" s="190">
        <v>0</v>
      </c>
      <c r="Z48" s="190">
        <v>4</v>
      </c>
      <c r="AA48" s="190">
        <v>7</v>
      </c>
      <c r="AB48" s="190">
        <v>4</v>
      </c>
      <c r="AC48" s="190">
        <v>2</v>
      </c>
      <c r="AD48" s="190">
        <v>3</v>
      </c>
      <c r="AE48" s="190">
        <v>1</v>
      </c>
      <c r="AF48" s="190">
        <v>4</v>
      </c>
      <c r="AG48" s="190">
        <v>5</v>
      </c>
      <c r="AH48" s="190">
        <v>4</v>
      </c>
      <c r="AI48" s="170">
        <v>3</v>
      </c>
      <c r="AJ48" s="121" t="str">
        <f t="shared" si="1"/>
        <v>11, 6, 4, 9, 7</v>
      </c>
      <c r="AK48" s="196">
        <f t="shared" si="2"/>
        <v>11</v>
      </c>
      <c r="AL48" s="196">
        <f t="shared" si="3"/>
        <v>6</v>
      </c>
      <c r="AM48" s="196">
        <f t="shared" si="4"/>
        <v>4</v>
      </c>
      <c r="AN48" s="196">
        <f t="shared" si="5"/>
        <v>9</v>
      </c>
      <c r="AO48" s="196">
        <f t="shared" si="6"/>
        <v>7</v>
      </c>
    </row>
    <row r="49" spans="1:41" s="188" customFormat="1" ht="18" x14ac:dyDescent="0.25">
      <c r="A49" s="190">
        <f t="shared" si="0"/>
        <v>1746304</v>
      </c>
      <c r="B49" s="190" t="s">
        <v>6074</v>
      </c>
      <c r="C49" s="190" t="s">
        <v>6075</v>
      </c>
      <c r="D49" s="190" t="s">
        <v>27</v>
      </c>
      <c r="E49" s="190" t="s">
        <v>27</v>
      </c>
      <c r="F49" s="190" t="s">
        <v>662</v>
      </c>
      <c r="G49" s="190" t="s">
        <v>662</v>
      </c>
      <c r="H49" s="190" t="s">
        <v>5839</v>
      </c>
      <c r="I49" s="190" t="s">
        <v>53</v>
      </c>
      <c r="J49" s="125" t="s">
        <v>6605</v>
      </c>
      <c r="K49" s="190" t="s">
        <v>6337</v>
      </c>
      <c r="L49" s="190" t="s">
        <v>6077</v>
      </c>
      <c r="M49" s="190" t="s">
        <v>6078</v>
      </c>
      <c r="N49" s="245">
        <v>62</v>
      </c>
      <c r="O49" s="246"/>
      <c r="P49" s="245">
        <v>62</v>
      </c>
      <c r="Q49" s="246"/>
      <c r="R49" s="245">
        <v>0</v>
      </c>
      <c r="S49" s="247"/>
      <c r="T49" s="246"/>
      <c r="U49" s="190">
        <v>5</v>
      </c>
      <c r="V49" s="190">
        <v>5</v>
      </c>
      <c r="W49" s="190">
        <v>0</v>
      </c>
      <c r="X49" s="190">
        <v>5</v>
      </c>
      <c r="Y49" s="190">
        <v>0</v>
      </c>
      <c r="Z49" s="190">
        <v>6</v>
      </c>
      <c r="AA49" s="190">
        <v>4</v>
      </c>
      <c r="AB49" s="190">
        <v>11</v>
      </c>
      <c r="AC49" s="190">
        <v>3</v>
      </c>
      <c r="AD49" s="190">
        <v>7</v>
      </c>
      <c r="AE49" s="190">
        <v>1</v>
      </c>
      <c r="AF49" s="190">
        <v>6</v>
      </c>
      <c r="AG49" s="190">
        <v>8</v>
      </c>
      <c r="AH49" s="190">
        <v>10</v>
      </c>
      <c r="AI49" s="170">
        <v>6</v>
      </c>
      <c r="AJ49" s="121" t="str">
        <f t="shared" si="1"/>
        <v>10, 14, 8, 14, 16</v>
      </c>
      <c r="AK49" s="196">
        <f t="shared" si="2"/>
        <v>10</v>
      </c>
      <c r="AL49" s="196">
        <f t="shared" si="3"/>
        <v>14</v>
      </c>
      <c r="AM49" s="196">
        <f t="shared" si="4"/>
        <v>8</v>
      </c>
      <c r="AN49" s="196">
        <f t="shared" si="5"/>
        <v>14</v>
      </c>
      <c r="AO49" s="196">
        <f t="shared" si="6"/>
        <v>16</v>
      </c>
    </row>
    <row r="50" spans="1:41" s="188" customFormat="1" ht="18" x14ac:dyDescent="0.25">
      <c r="A50" s="190">
        <f t="shared" si="0"/>
        <v>1571470</v>
      </c>
      <c r="B50" s="190" t="s">
        <v>6074</v>
      </c>
      <c r="C50" s="190" t="s">
        <v>6075</v>
      </c>
      <c r="D50" s="190" t="s">
        <v>27</v>
      </c>
      <c r="E50" s="190" t="s">
        <v>27</v>
      </c>
      <c r="F50" s="190" t="s">
        <v>662</v>
      </c>
      <c r="G50" s="190" t="s">
        <v>6129</v>
      </c>
      <c r="H50" s="190" t="s">
        <v>5630</v>
      </c>
      <c r="I50" s="190" t="s">
        <v>53</v>
      </c>
      <c r="J50" s="125" t="s">
        <v>694</v>
      </c>
      <c r="K50" s="190" t="s">
        <v>6337</v>
      </c>
      <c r="L50" s="190" t="s">
        <v>6077</v>
      </c>
      <c r="M50" s="190" t="s">
        <v>6078</v>
      </c>
      <c r="N50" s="245">
        <v>117</v>
      </c>
      <c r="O50" s="246"/>
      <c r="P50" s="245">
        <v>117</v>
      </c>
      <c r="Q50" s="246"/>
      <c r="R50" s="245">
        <v>0</v>
      </c>
      <c r="S50" s="247"/>
      <c r="T50" s="246"/>
      <c r="U50" s="190">
        <v>5</v>
      </c>
      <c r="V50" s="190">
        <v>7</v>
      </c>
      <c r="W50" s="190">
        <v>0</v>
      </c>
      <c r="X50" s="190">
        <v>7</v>
      </c>
      <c r="Y50" s="190">
        <v>0</v>
      </c>
      <c r="Z50" s="190">
        <v>9</v>
      </c>
      <c r="AA50" s="190">
        <v>8</v>
      </c>
      <c r="AB50" s="190">
        <v>14</v>
      </c>
      <c r="AC50" s="190">
        <v>15</v>
      </c>
      <c r="AD50" s="190">
        <v>14</v>
      </c>
      <c r="AE50" s="190">
        <v>14</v>
      </c>
      <c r="AF50" s="190">
        <v>10</v>
      </c>
      <c r="AG50" s="190">
        <v>6</v>
      </c>
      <c r="AH50" s="190">
        <v>17</v>
      </c>
      <c r="AI50" s="170">
        <v>10</v>
      </c>
      <c r="AJ50" s="121" t="str">
        <f t="shared" si="1"/>
        <v>17, 29, 28, 16, 27</v>
      </c>
      <c r="AK50" s="196">
        <f t="shared" si="2"/>
        <v>17</v>
      </c>
      <c r="AL50" s="196">
        <f t="shared" si="3"/>
        <v>29</v>
      </c>
      <c r="AM50" s="196">
        <f t="shared" si="4"/>
        <v>28</v>
      </c>
      <c r="AN50" s="196">
        <f t="shared" si="5"/>
        <v>16</v>
      </c>
      <c r="AO50" s="196">
        <f t="shared" si="6"/>
        <v>27</v>
      </c>
    </row>
    <row r="51" spans="1:41" s="188" customFormat="1" ht="18" x14ac:dyDescent="0.25">
      <c r="A51" s="190">
        <f t="shared" si="0"/>
        <v>474569</v>
      </c>
      <c r="B51" s="190" t="s">
        <v>6074</v>
      </c>
      <c r="C51" s="190" t="s">
        <v>6075</v>
      </c>
      <c r="D51" s="190" t="s">
        <v>27</v>
      </c>
      <c r="E51" s="190" t="s">
        <v>27</v>
      </c>
      <c r="F51" s="190" t="s">
        <v>662</v>
      </c>
      <c r="G51" s="190" t="s">
        <v>6142</v>
      </c>
      <c r="H51" s="190" t="s">
        <v>5055</v>
      </c>
      <c r="I51" s="190" t="s">
        <v>53</v>
      </c>
      <c r="J51" s="125" t="s">
        <v>662</v>
      </c>
      <c r="K51" s="190" t="s">
        <v>6337</v>
      </c>
      <c r="L51" s="190" t="s">
        <v>6077</v>
      </c>
      <c r="M51" s="190" t="s">
        <v>6078</v>
      </c>
      <c r="N51" s="245">
        <v>265</v>
      </c>
      <c r="O51" s="246"/>
      <c r="P51" s="245">
        <v>265</v>
      </c>
      <c r="Q51" s="246"/>
      <c r="R51" s="245">
        <v>0</v>
      </c>
      <c r="S51" s="247"/>
      <c r="T51" s="246"/>
      <c r="U51" s="190">
        <v>5</v>
      </c>
      <c r="V51" s="190">
        <v>15</v>
      </c>
      <c r="W51" s="190">
        <v>0</v>
      </c>
      <c r="X51" s="190">
        <v>15</v>
      </c>
      <c r="Y51" s="190">
        <v>0</v>
      </c>
      <c r="Z51" s="190">
        <v>23</v>
      </c>
      <c r="AA51" s="190">
        <v>17</v>
      </c>
      <c r="AB51" s="190">
        <v>19</v>
      </c>
      <c r="AC51" s="190">
        <v>26</v>
      </c>
      <c r="AD51" s="190">
        <v>29</v>
      </c>
      <c r="AE51" s="190">
        <v>30</v>
      </c>
      <c r="AF51" s="190">
        <v>32</v>
      </c>
      <c r="AG51" s="190">
        <v>35</v>
      </c>
      <c r="AH51" s="190">
        <v>28</v>
      </c>
      <c r="AI51" s="170">
        <v>26</v>
      </c>
      <c r="AJ51" s="121" t="str">
        <f t="shared" si="1"/>
        <v>40, 45, 59, 67, 54</v>
      </c>
      <c r="AK51" s="196">
        <f t="shared" si="2"/>
        <v>40</v>
      </c>
      <c r="AL51" s="196">
        <f t="shared" si="3"/>
        <v>45</v>
      </c>
      <c r="AM51" s="196">
        <f t="shared" si="4"/>
        <v>59</v>
      </c>
      <c r="AN51" s="196">
        <f t="shared" si="5"/>
        <v>67</v>
      </c>
      <c r="AO51" s="196">
        <f t="shared" si="6"/>
        <v>54</v>
      </c>
    </row>
    <row r="52" spans="1:41" s="188" customFormat="1" ht="27" x14ac:dyDescent="0.25">
      <c r="A52" s="190">
        <f t="shared" si="0"/>
        <v>1372861</v>
      </c>
      <c r="B52" s="190" t="s">
        <v>6074</v>
      </c>
      <c r="C52" s="190" t="s">
        <v>6075</v>
      </c>
      <c r="D52" s="190" t="s">
        <v>27</v>
      </c>
      <c r="E52" s="190" t="s">
        <v>27</v>
      </c>
      <c r="F52" s="190" t="s">
        <v>662</v>
      </c>
      <c r="G52" s="190" t="s">
        <v>6128</v>
      </c>
      <c r="H52" s="190" t="s">
        <v>5659</v>
      </c>
      <c r="I52" s="190" t="s">
        <v>53</v>
      </c>
      <c r="J52" s="125" t="s">
        <v>6180</v>
      </c>
      <c r="K52" s="190" t="s">
        <v>6337</v>
      </c>
      <c r="L52" s="190" t="s">
        <v>6077</v>
      </c>
      <c r="M52" s="190" t="s">
        <v>6078</v>
      </c>
      <c r="N52" s="245">
        <v>13</v>
      </c>
      <c r="O52" s="246"/>
      <c r="P52" s="245">
        <v>13</v>
      </c>
      <c r="Q52" s="246"/>
      <c r="R52" s="245">
        <v>0</v>
      </c>
      <c r="S52" s="247"/>
      <c r="T52" s="246"/>
      <c r="U52" s="190">
        <v>4</v>
      </c>
      <c r="V52" s="190">
        <v>4</v>
      </c>
      <c r="W52" s="190">
        <v>0</v>
      </c>
      <c r="X52" s="190">
        <v>4</v>
      </c>
      <c r="Y52" s="190">
        <v>0</v>
      </c>
      <c r="Z52" s="190">
        <v>1</v>
      </c>
      <c r="AA52" s="190">
        <v>4</v>
      </c>
      <c r="AB52" s="190">
        <v>0</v>
      </c>
      <c r="AC52" s="190">
        <v>0</v>
      </c>
      <c r="AD52" s="190">
        <v>1</v>
      </c>
      <c r="AE52" s="190">
        <v>1</v>
      </c>
      <c r="AF52" s="190">
        <v>2</v>
      </c>
      <c r="AG52" s="190">
        <v>0</v>
      </c>
      <c r="AH52" s="190">
        <v>2</v>
      </c>
      <c r="AI52" s="170">
        <v>2</v>
      </c>
      <c r="AJ52" s="121" t="str">
        <f t="shared" si="1"/>
        <v>5, 0, 2, 2, 4</v>
      </c>
      <c r="AK52" s="196">
        <f t="shared" si="2"/>
        <v>5</v>
      </c>
      <c r="AL52" s="196">
        <f t="shared" si="3"/>
        <v>0</v>
      </c>
      <c r="AM52" s="196">
        <f t="shared" si="4"/>
        <v>2</v>
      </c>
      <c r="AN52" s="196">
        <f t="shared" si="5"/>
        <v>2</v>
      </c>
      <c r="AO52" s="196">
        <f t="shared" si="6"/>
        <v>4</v>
      </c>
    </row>
    <row r="53" spans="1:41" s="188" customFormat="1" ht="18" x14ac:dyDescent="0.25">
      <c r="A53" s="190">
        <f t="shared" si="0"/>
        <v>522292</v>
      </c>
      <c r="B53" s="190" t="s">
        <v>6074</v>
      </c>
      <c r="C53" s="190" t="s">
        <v>6075</v>
      </c>
      <c r="D53" s="190" t="s">
        <v>27</v>
      </c>
      <c r="E53" s="190" t="s">
        <v>27</v>
      </c>
      <c r="F53" s="190" t="s">
        <v>407</v>
      </c>
      <c r="G53" s="190" t="s">
        <v>407</v>
      </c>
      <c r="H53" s="190" t="s">
        <v>4283</v>
      </c>
      <c r="I53" s="190" t="s">
        <v>53</v>
      </c>
      <c r="J53" s="125" t="s">
        <v>630</v>
      </c>
      <c r="K53" s="190" t="s">
        <v>6337</v>
      </c>
      <c r="L53" s="190" t="s">
        <v>6077</v>
      </c>
      <c r="M53" s="190" t="s">
        <v>6078</v>
      </c>
      <c r="N53" s="245">
        <v>140</v>
      </c>
      <c r="O53" s="246"/>
      <c r="P53" s="245">
        <v>137</v>
      </c>
      <c r="Q53" s="246"/>
      <c r="R53" s="245">
        <v>3</v>
      </c>
      <c r="S53" s="247"/>
      <c r="T53" s="246"/>
      <c r="U53" s="190">
        <v>5</v>
      </c>
      <c r="V53" s="190">
        <v>10</v>
      </c>
      <c r="W53" s="190">
        <v>0</v>
      </c>
      <c r="X53" s="190">
        <v>10</v>
      </c>
      <c r="Y53" s="190">
        <v>0</v>
      </c>
      <c r="Z53" s="190">
        <v>14</v>
      </c>
      <c r="AA53" s="190">
        <v>8</v>
      </c>
      <c r="AB53" s="190">
        <v>15</v>
      </c>
      <c r="AC53" s="190">
        <v>15</v>
      </c>
      <c r="AD53" s="190">
        <v>14</v>
      </c>
      <c r="AE53" s="190">
        <v>11</v>
      </c>
      <c r="AF53" s="190">
        <v>18</v>
      </c>
      <c r="AG53" s="190">
        <v>15</v>
      </c>
      <c r="AH53" s="190">
        <v>18</v>
      </c>
      <c r="AI53" s="170">
        <v>12</v>
      </c>
      <c r="AJ53" s="121" t="str">
        <f t="shared" si="1"/>
        <v>22, 30, 25, 33, 30</v>
      </c>
      <c r="AK53" s="196">
        <f t="shared" si="2"/>
        <v>22</v>
      </c>
      <c r="AL53" s="196">
        <f t="shared" si="3"/>
        <v>30</v>
      </c>
      <c r="AM53" s="196">
        <f t="shared" si="4"/>
        <v>25</v>
      </c>
      <c r="AN53" s="196">
        <f t="shared" si="5"/>
        <v>33</v>
      </c>
      <c r="AO53" s="196">
        <f t="shared" si="6"/>
        <v>30</v>
      </c>
    </row>
    <row r="54" spans="1:41" s="188" customFormat="1" ht="18" x14ac:dyDescent="0.25">
      <c r="A54" s="190">
        <f t="shared" si="0"/>
        <v>1571587</v>
      </c>
      <c r="B54" s="190" t="s">
        <v>6074</v>
      </c>
      <c r="C54" s="190" t="s">
        <v>6075</v>
      </c>
      <c r="D54" s="190" t="s">
        <v>27</v>
      </c>
      <c r="E54" s="190" t="s">
        <v>27</v>
      </c>
      <c r="F54" s="190" t="s">
        <v>407</v>
      </c>
      <c r="G54" s="190" t="s">
        <v>6076</v>
      </c>
      <c r="H54" s="190" t="s">
        <v>5789</v>
      </c>
      <c r="I54" s="190" t="s">
        <v>53</v>
      </c>
      <c r="J54" s="125" t="s">
        <v>6149</v>
      </c>
      <c r="K54" s="190" t="s">
        <v>6337</v>
      </c>
      <c r="L54" s="190" t="s">
        <v>6077</v>
      </c>
      <c r="M54" s="190" t="s">
        <v>6078</v>
      </c>
      <c r="N54" s="245">
        <v>44</v>
      </c>
      <c r="O54" s="246"/>
      <c r="P54" s="245">
        <v>44</v>
      </c>
      <c r="Q54" s="246"/>
      <c r="R54" s="245">
        <v>0</v>
      </c>
      <c r="S54" s="247"/>
      <c r="T54" s="246"/>
      <c r="U54" s="190">
        <v>5</v>
      </c>
      <c r="V54" s="190">
        <v>5</v>
      </c>
      <c r="W54" s="190">
        <v>0</v>
      </c>
      <c r="X54" s="190">
        <v>5</v>
      </c>
      <c r="Y54" s="190">
        <v>0</v>
      </c>
      <c r="Z54" s="190">
        <v>4</v>
      </c>
      <c r="AA54" s="190">
        <v>5</v>
      </c>
      <c r="AB54" s="190">
        <v>3</v>
      </c>
      <c r="AC54" s="190">
        <v>3</v>
      </c>
      <c r="AD54" s="190">
        <v>2</v>
      </c>
      <c r="AE54" s="190">
        <v>5</v>
      </c>
      <c r="AF54" s="190">
        <v>4</v>
      </c>
      <c r="AG54" s="190">
        <v>7</v>
      </c>
      <c r="AH54" s="190">
        <v>5</v>
      </c>
      <c r="AI54" s="170">
        <v>6</v>
      </c>
      <c r="AJ54" s="121" t="str">
        <f t="shared" si="1"/>
        <v>9, 6, 7, 11, 11</v>
      </c>
      <c r="AK54" s="196">
        <f t="shared" si="2"/>
        <v>9</v>
      </c>
      <c r="AL54" s="196">
        <f t="shared" si="3"/>
        <v>6</v>
      </c>
      <c r="AM54" s="196">
        <f t="shared" si="4"/>
        <v>7</v>
      </c>
      <c r="AN54" s="196">
        <f t="shared" si="5"/>
        <v>11</v>
      </c>
      <c r="AO54" s="196">
        <f t="shared" si="6"/>
        <v>11</v>
      </c>
    </row>
    <row r="55" spans="1:41" s="188" customFormat="1" ht="18" x14ac:dyDescent="0.25">
      <c r="A55" s="190">
        <f t="shared" si="0"/>
        <v>489963</v>
      </c>
      <c r="B55" s="190" t="s">
        <v>6074</v>
      </c>
      <c r="C55" s="190" t="s">
        <v>6075</v>
      </c>
      <c r="D55" s="190" t="s">
        <v>27</v>
      </c>
      <c r="E55" s="190" t="s">
        <v>27</v>
      </c>
      <c r="F55" s="190" t="s">
        <v>435</v>
      </c>
      <c r="G55" s="190" t="s">
        <v>6132</v>
      </c>
      <c r="H55" s="190" t="s">
        <v>5242</v>
      </c>
      <c r="I55" s="190" t="s">
        <v>53</v>
      </c>
      <c r="J55" s="125" t="s">
        <v>6226</v>
      </c>
      <c r="K55" s="190" t="s">
        <v>6337</v>
      </c>
      <c r="L55" s="190" t="s">
        <v>6077</v>
      </c>
      <c r="M55" s="190" t="s">
        <v>6078</v>
      </c>
      <c r="N55" s="245">
        <v>250</v>
      </c>
      <c r="O55" s="246"/>
      <c r="P55" s="245">
        <v>250</v>
      </c>
      <c r="Q55" s="246"/>
      <c r="R55" s="245">
        <v>0</v>
      </c>
      <c r="S55" s="247"/>
      <c r="T55" s="246"/>
      <c r="U55" s="190">
        <v>5</v>
      </c>
      <c r="V55" s="190">
        <v>15</v>
      </c>
      <c r="W55" s="190">
        <v>0</v>
      </c>
      <c r="X55" s="190">
        <v>15</v>
      </c>
      <c r="Y55" s="190">
        <v>0</v>
      </c>
      <c r="Z55" s="190">
        <v>29</v>
      </c>
      <c r="AA55" s="190">
        <v>16</v>
      </c>
      <c r="AB55" s="190">
        <v>33</v>
      </c>
      <c r="AC55" s="190">
        <v>28</v>
      </c>
      <c r="AD55" s="190">
        <v>25</v>
      </c>
      <c r="AE55" s="190">
        <v>17</v>
      </c>
      <c r="AF55" s="190">
        <v>21</v>
      </c>
      <c r="AG55" s="190">
        <v>16</v>
      </c>
      <c r="AH55" s="190">
        <v>40</v>
      </c>
      <c r="AI55" s="170">
        <v>25</v>
      </c>
      <c r="AJ55" s="121" t="str">
        <f t="shared" si="1"/>
        <v>45, 61, 42, 37, 65</v>
      </c>
      <c r="AK55" s="196">
        <f t="shared" si="2"/>
        <v>45</v>
      </c>
      <c r="AL55" s="196">
        <f t="shared" si="3"/>
        <v>61</v>
      </c>
      <c r="AM55" s="196">
        <f t="shared" si="4"/>
        <v>42</v>
      </c>
      <c r="AN55" s="196">
        <f t="shared" si="5"/>
        <v>37</v>
      </c>
      <c r="AO55" s="196">
        <f t="shared" si="6"/>
        <v>65</v>
      </c>
    </row>
    <row r="56" spans="1:41" s="188" customFormat="1" ht="18" x14ac:dyDescent="0.25">
      <c r="A56" s="190">
        <f t="shared" si="0"/>
        <v>1023928</v>
      </c>
      <c r="B56" s="190" t="s">
        <v>6074</v>
      </c>
      <c r="C56" s="190" t="s">
        <v>6075</v>
      </c>
      <c r="D56" s="190" t="s">
        <v>27</v>
      </c>
      <c r="E56" s="190" t="s">
        <v>27</v>
      </c>
      <c r="F56" s="190" t="s">
        <v>435</v>
      </c>
      <c r="G56" s="190" t="s">
        <v>435</v>
      </c>
      <c r="H56" s="190" t="s">
        <v>5322</v>
      </c>
      <c r="I56" s="190" t="s">
        <v>53</v>
      </c>
      <c r="J56" s="125" t="s">
        <v>6224</v>
      </c>
      <c r="K56" s="190" t="s">
        <v>6337</v>
      </c>
      <c r="L56" s="190" t="s">
        <v>6077</v>
      </c>
      <c r="M56" s="190" t="s">
        <v>6078</v>
      </c>
      <c r="N56" s="245">
        <v>17</v>
      </c>
      <c r="O56" s="246"/>
      <c r="P56" s="245">
        <v>17</v>
      </c>
      <c r="Q56" s="246"/>
      <c r="R56" s="245">
        <v>0</v>
      </c>
      <c r="S56" s="247"/>
      <c r="T56" s="246"/>
      <c r="U56" s="190">
        <v>5</v>
      </c>
      <c r="V56" s="190">
        <v>5</v>
      </c>
      <c r="W56" s="190">
        <v>0</v>
      </c>
      <c r="X56" s="190">
        <v>5</v>
      </c>
      <c r="Y56" s="190">
        <v>0</v>
      </c>
      <c r="Z56" s="190">
        <v>1</v>
      </c>
      <c r="AA56" s="190">
        <v>2</v>
      </c>
      <c r="AB56" s="190">
        <v>1</v>
      </c>
      <c r="AC56" s="190">
        <v>1</v>
      </c>
      <c r="AD56" s="190">
        <v>1</v>
      </c>
      <c r="AE56" s="190">
        <v>4</v>
      </c>
      <c r="AF56" s="190">
        <v>4</v>
      </c>
      <c r="AG56" s="190">
        <v>1</v>
      </c>
      <c r="AH56" s="190">
        <v>0</v>
      </c>
      <c r="AI56" s="170">
        <v>2</v>
      </c>
      <c r="AJ56" s="121" t="str">
        <f t="shared" si="1"/>
        <v>3, 2, 5, 5, 2</v>
      </c>
      <c r="AK56" s="196">
        <f t="shared" si="2"/>
        <v>3</v>
      </c>
      <c r="AL56" s="196">
        <f t="shared" si="3"/>
        <v>2</v>
      </c>
      <c r="AM56" s="196">
        <f t="shared" si="4"/>
        <v>5</v>
      </c>
      <c r="AN56" s="196">
        <f t="shared" si="5"/>
        <v>5</v>
      </c>
      <c r="AO56" s="196">
        <f t="shared" si="6"/>
        <v>2</v>
      </c>
    </row>
    <row r="57" spans="1:41" s="188" customFormat="1" ht="18" x14ac:dyDescent="0.25">
      <c r="A57" s="190">
        <f t="shared" si="0"/>
        <v>1025808</v>
      </c>
      <c r="B57" s="190" t="s">
        <v>6074</v>
      </c>
      <c r="C57" s="190" t="s">
        <v>6075</v>
      </c>
      <c r="D57" s="190" t="s">
        <v>27</v>
      </c>
      <c r="E57" s="190" t="s">
        <v>27</v>
      </c>
      <c r="F57" s="190" t="s">
        <v>435</v>
      </c>
      <c r="G57" s="190" t="s">
        <v>6134</v>
      </c>
      <c r="H57" s="190" t="s">
        <v>5345</v>
      </c>
      <c r="I57" s="190" t="s">
        <v>53</v>
      </c>
      <c r="J57" s="125" t="s">
        <v>6134</v>
      </c>
      <c r="K57" s="190" t="s">
        <v>6337</v>
      </c>
      <c r="L57" s="190" t="s">
        <v>6077</v>
      </c>
      <c r="M57" s="190" t="s">
        <v>6078</v>
      </c>
      <c r="N57" s="245">
        <v>27</v>
      </c>
      <c r="O57" s="246"/>
      <c r="P57" s="245">
        <v>27</v>
      </c>
      <c r="Q57" s="246"/>
      <c r="R57" s="245">
        <v>0</v>
      </c>
      <c r="S57" s="247"/>
      <c r="T57" s="246"/>
      <c r="U57" s="190">
        <v>5</v>
      </c>
      <c r="V57" s="190">
        <v>5</v>
      </c>
      <c r="W57" s="190">
        <v>0</v>
      </c>
      <c r="X57" s="190">
        <v>5</v>
      </c>
      <c r="Y57" s="190">
        <v>0</v>
      </c>
      <c r="Z57" s="190">
        <v>1</v>
      </c>
      <c r="AA57" s="190">
        <v>1</v>
      </c>
      <c r="AB57" s="190">
        <v>6</v>
      </c>
      <c r="AC57" s="190">
        <v>6</v>
      </c>
      <c r="AD57" s="190">
        <v>1</v>
      </c>
      <c r="AE57" s="190">
        <v>2</v>
      </c>
      <c r="AF57" s="190">
        <v>3</v>
      </c>
      <c r="AG57" s="190">
        <v>2</v>
      </c>
      <c r="AH57" s="190">
        <v>4</v>
      </c>
      <c r="AI57" s="170">
        <v>1</v>
      </c>
      <c r="AJ57" s="121" t="str">
        <f t="shared" si="1"/>
        <v>2, 12, 3, 5, 5</v>
      </c>
      <c r="AK57" s="196">
        <f t="shared" si="2"/>
        <v>2</v>
      </c>
      <c r="AL57" s="196">
        <f t="shared" si="3"/>
        <v>12</v>
      </c>
      <c r="AM57" s="196">
        <f t="shared" si="4"/>
        <v>3</v>
      </c>
      <c r="AN57" s="196">
        <f t="shared" si="5"/>
        <v>5</v>
      </c>
      <c r="AO57" s="196">
        <f t="shared" si="6"/>
        <v>5</v>
      </c>
    </row>
    <row r="58" spans="1:41" s="188" customFormat="1" ht="18" x14ac:dyDescent="0.25">
      <c r="A58" s="190">
        <f t="shared" si="0"/>
        <v>1025816</v>
      </c>
      <c r="B58" s="190" t="s">
        <v>6074</v>
      </c>
      <c r="C58" s="190" t="s">
        <v>6075</v>
      </c>
      <c r="D58" s="190" t="s">
        <v>27</v>
      </c>
      <c r="E58" s="190" t="s">
        <v>27</v>
      </c>
      <c r="F58" s="190" t="s">
        <v>435</v>
      </c>
      <c r="G58" s="190" t="s">
        <v>6133</v>
      </c>
      <c r="H58" s="190" t="s">
        <v>5371</v>
      </c>
      <c r="I58" s="190" t="s">
        <v>53</v>
      </c>
      <c r="J58" s="125" t="s">
        <v>6173</v>
      </c>
      <c r="K58" s="190" t="s">
        <v>6337</v>
      </c>
      <c r="L58" s="190" t="s">
        <v>6077</v>
      </c>
      <c r="M58" s="190" t="s">
        <v>6078</v>
      </c>
      <c r="N58" s="245">
        <v>42</v>
      </c>
      <c r="O58" s="246"/>
      <c r="P58" s="245">
        <v>42</v>
      </c>
      <c r="Q58" s="246"/>
      <c r="R58" s="245">
        <v>0</v>
      </c>
      <c r="S58" s="247"/>
      <c r="T58" s="246"/>
      <c r="U58" s="190">
        <v>5</v>
      </c>
      <c r="V58" s="190">
        <v>5</v>
      </c>
      <c r="W58" s="190">
        <v>0</v>
      </c>
      <c r="X58" s="190">
        <v>5</v>
      </c>
      <c r="Y58" s="190">
        <v>0</v>
      </c>
      <c r="Z58" s="190">
        <v>6</v>
      </c>
      <c r="AA58" s="190">
        <v>2</v>
      </c>
      <c r="AB58" s="190">
        <v>5</v>
      </c>
      <c r="AC58" s="190">
        <v>3</v>
      </c>
      <c r="AD58" s="190">
        <v>5</v>
      </c>
      <c r="AE58" s="190">
        <v>5</v>
      </c>
      <c r="AF58" s="190">
        <v>3</v>
      </c>
      <c r="AG58" s="190">
        <v>4</v>
      </c>
      <c r="AH58" s="190">
        <v>5</v>
      </c>
      <c r="AI58" s="170">
        <v>4</v>
      </c>
      <c r="AJ58" s="121" t="str">
        <f t="shared" si="1"/>
        <v>8, 8, 10, 7, 9</v>
      </c>
      <c r="AK58" s="196">
        <f t="shared" si="2"/>
        <v>8</v>
      </c>
      <c r="AL58" s="196">
        <f t="shared" si="3"/>
        <v>8</v>
      </c>
      <c r="AM58" s="196">
        <f t="shared" si="4"/>
        <v>10</v>
      </c>
      <c r="AN58" s="196">
        <f t="shared" si="5"/>
        <v>7</v>
      </c>
      <c r="AO58" s="196">
        <f t="shared" si="6"/>
        <v>9</v>
      </c>
    </row>
    <row r="59" spans="1:41" s="188" customFormat="1" ht="18" x14ac:dyDescent="0.25">
      <c r="A59" s="190">
        <f t="shared" si="0"/>
        <v>1024041</v>
      </c>
      <c r="B59" s="190" t="s">
        <v>6074</v>
      </c>
      <c r="C59" s="190" t="s">
        <v>6075</v>
      </c>
      <c r="D59" s="190" t="s">
        <v>27</v>
      </c>
      <c r="E59" s="190" t="s">
        <v>27</v>
      </c>
      <c r="F59" s="190" t="s">
        <v>441</v>
      </c>
      <c r="G59" s="190" t="s">
        <v>615</v>
      </c>
      <c r="H59" s="190" t="s">
        <v>5565</v>
      </c>
      <c r="I59" s="190" t="s">
        <v>53</v>
      </c>
      <c r="J59" s="125" t="s">
        <v>545</v>
      </c>
      <c r="K59" s="190" t="s">
        <v>6337</v>
      </c>
      <c r="L59" s="190" t="s">
        <v>6077</v>
      </c>
      <c r="M59" s="190" t="s">
        <v>6078</v>
      </c>
      <c r="N59" s="245">
        <v>21</v>
      </c>
      <c r="O59" s="246"/>
      <c r="P59" s="245">
        <v>21</v>
      </c>
      <c r="Q59" s="246"/>
      <c r="R59" s="245">
        <v>0</v>
      </c>
      <c r="S59" s="247"/>
      <c r="T59" s="246"/>
      <c r="U59" s="190">
        <v>5</v>
      </c>
      <c r="V59" s="190">
        <v>5</v>
      </c>
      <c r="W59" s="190">
        <v>0</v>
      </c>
      <c r="X59" s="190">
        <v>5</v>
      </c>
      <c r="Y59" s="190">
        <v>0</v>
      </c>
      <c r="Z59" s="190">
        <v>0</v>
      </c>
      <c r="AA59" s="190">
        <v>2</v>
      </c>
      <c r="AB59" s="190">
        <v>6</v>
      </c>
      <c r="AC59" s="190">
        <v>2</v>
      </c>
      <c r="AD59" s="190">
        <v>3</v>
      </c>
      <c r="AE59" s="190">
        <v>0</v>
      </c>
      <c r="AF59" s="190">
        <v>3</v>
      </c>
      <c r="AG59" s="190">
        <v>2</v>
      </c>
      <c r="AH59" s="190">
        <v>2</v>
      </c>
      <c r="AI59" s="170">
        <v>1</v>
      </c>
      <c r="AJ59" s="121" t="str">
        <f t="shared" si="1"/>
        <v>2, 8, 3, 5, 3</v>
      </c>
      <c r="AK59" s="196">
        <f t="shared" si="2"/>
        <v>2</v>
      </c>
      <c r="AL59" s="196">
        <f t="shared" si="3"/>
        <v>8</v>
      </c>
      <c r="AM59" s="196">
        <f t="shared" si="4"/>
        <v>3</v>
      </c>
      <c r="AN59" s="196">
        <f t="shared" si="5"/>
        <v>5</v>
      </c>
      <c r="AO59" s="196">
        <f t="shared" si="6"/>
        <v>3</v>
      </c>
    </row>
    <row r="60" spans="1:41" s="188" customFormat="1" ht="18" x14ac:dyDescent="0.25">
      <c r="A60" s="190">
        <f t="shared" si="0"/>
        <v>1024082</v>
      </c>
      <c r="B60" s="190" t="s">
        <v>6074</v>
      </c>
      <c r="C60" s="190" t="s">
        <v>6075</v>
      </c>
      <c r="D60" s="190" t="s">
        <v>27</v>
      </c>
      <c r="E60" s="190" t="s">
        <v>27</v>
      </c>
      <c r="F60" s="190" t="s">
        <v>441</v>
      </c>
      <c r="G60" s="190" t="s">
        <v>607</v>
      </c>
      <c r="H60" s="190" t="s">
        <v>5537</v>
      </c>
      <c r="I60" s="190" t="s">
        <v>53</v>
      </c>
      <c r="J60" s="125" t="s">
        <v>6228</v>
      </c>
      <c r="K60" s="190" t="s">
        <v>6337</v>
      </c>
      <c r="L60" s="190" t="s">
        <v>6077</v>
      </c>
      <c r="M60" s="190" t="s">
        <v>6078</v>
      </c>
      <c r="N60" s="245">
        <v>22</v>
      </c>
      <c r="O60" s="246"/>
      <c r="P60" s="245">
        <v>22</v>
      </c>
      <c r="Q60" s="246"/>
      <c r="R60" s="245">
        <v>0</v>
      </c>
      <c r="S60" s="247"/>
      <c r="T60" s="246"/>
      <c r="U60" s="190">
        <v>5</v>
      </c>
      <c r="V60" s="190">
        <v>5</v>
      </c>
      <c r="W60" s="190">
        <v>0</v>
      </c>
      <c r="X60" s="190">
        <v>5</v>
      </c>
      <c r="Y60" s="190">
        <v>0</v>
      </c>
      <c r="Z60" s="190">
        <v>1</v>
      </c>
      <c r="AA60" s="190">
        <v>0</v>
      </c>
      <c r="AB60" s="190">
        <v>4</v>
      </c>
      <c r="AC60" s="190">
        <v>1</v>
      </c>
      <c r="AD60" s="190">
        <v>1</v>
      </c>
      <c r="AE60" s="190">
        <v>0</v>
      </c>
      <c r="AF60" s="190">
        <v>5</v>
      </c>
      <c r="AG60" s="190">
        <v>2</v>
      </c>
      <c r="AH60" s="190">
        <v>5</v>
      </c>
      <c r="AI60" s="170">
        <v>3</v>
      </c>
      <c r="AJ60" s="121" t="str">
        <f t="shared" si="1"/>
        <v>1, 5, 1, 7, 8</v>
      </c>
      <c r="AK60" s="196">
        <f t="shared" si="2"/>
        <v>1</v>
      </c>
      <c r="AL60" s="196">
        <f t="shared" si="3"/>
        <v>5</v>
      </c>
      <c r="AM60" s="196">
        <f t="shared" si="4"/>
        <v>1</v>
      </c>
      <c r="AN60" s="196">
        <f t="shared" si="5"/>
        <v>7</v>
      </c>
      <c r="AO60" s="196">
        <f t="shared" si="6"/>
        <v>8</v>
      </c>
    </row>
    <row r="61" spans="1:41" s="188" customFormat="1" ht="18" x14ac:dyDescent="0.25">
      <c r="A61" s="190">
        <f t="shared" si="0"/>
        <v>474502</v>
      </c>
      <c r="B61" s="190" t="s">
        <v>6074</v>
      </c>
      <c r="C61" s="190" t="s">
        <v>6075</v>
      </c>
      <c r="D61" s="190" t="s">
        <v>27</v>
      </c>
      <c r="E61" s="190" t="s">
        <v>27</v>
      </c>
      <c r="F61" s="190" t="s">
        <v>441</v>
      </c>
      <c r="G61" s="190" t="s">
        <v>6137</v>
      </c>
      <c r="H61" s="190" t="s">
        <v>5485</v>
      </c>
      <c r="I61" s="190" t="s">
        <v>53</v>
      </c>
      <c r="J61" s="125" t="s">
        <v>16044</v>
      </c>
      <c r="K61" s="190" t="s">
        <v>6337</v>
      </c>
      <c r="L61" s="190" t="s">
        <v>6077</v>
      </c>
      <c r="M61" s="190" t="s">
        <v>6078</v>
      </c>
      <c r="N61" s="245">
        <v>40</v>
      </c>
      <c r="O61" s="246"/>
      <c r="P61" s="245">
        <v>40</v>
      </c>
      <c r="Q61" s="246"/>
      <c r="R61" s="245">
        <v>0</v>
      </c>
      <c r="S61" s="247"/>
      <c r="T61" s="246"/>
      <c r="U61" s="190">
        <v>5</v>
      </c>
      <c r="V61" s="190">
        <v>5</v>
      </c>
      <c r="W61" s="190">
        <v>0</v>
      </c>
      <c r="X61" s="190">
        <v>5</v>
      </c>
      <c r="Y61" s="190">
        <v>0</v>
      </c>
      <c r="Z61" s="190">
        <v>7</v>
      </c>
      <c r="AA61" s="190">
        <v>6</v>
      </c>
      <c r="AB61" s="190">
        <v>8</v>
      </c>
      <c r="AC61" s="190">
        <v>3</v>
      </c>
      <c r="AD61" s="190">
        <v>3</v>
      </c>
      <c r="AE61" s="190">
        <v>3</v>
      </c>
      <c r="AF61" s="190">
        <v>3</v>
      </c>
      <c r="AG61" s="190">
        <v>1</v>
      </c>
      <c r="AH61" s="190">
        <v>5</v>
      </c>
      <c r="AI61" s="170">
        <v>1</v>
      </c>
      <c r="AJ61" s="121" t="str">
        <f t="shared" si="1"/>
        <v>13, 11, 6, 4, 6</v>
      </c>
      <c r="AK61" s="196">
        <f t="shared" si="2"/>
        <v>13</v>
      </c>
      <c r="AL61" s="196">
        <f t="shared" si="3"/>
        <v>11</v>
      </c>
      <c r="AM61" s="196">
        <f t="shared" si="4"/>
        <v>6</v>
      </c>
      <c r="AN61" s="196">
        <f t="shared" si="5"/>
        <v>4</v>
      </c>
      <c r="AO61" s="196">
        <f t="shared" si="6"/>
        <v>6</v>
      </c>
    </row>
    <row r="62" spans="1:41" s="188" customFormat="1" ht="18" x14ac:dyDescent="0.25">
      <c r="A62" s="190">
        <f t="shared" si="0"/>
        <v>474510</v>
      </c>
      <c r="B62" s="190" t="s">
        <v>6074</v>
      </c>
      <c r="C62" s="190" t="s">
        <v>6075</v>
      </c>
      <c r="D62" s="190" t="s">
        <v>27</v>
      </c>
      <c r="E62" s="190" t="s">
        <v>27</v>
      </c>
      <c r="F62" s="190" t="s">
        <v>441</v>
      </c>
      <c r="G62" s="190" t="s">
        <v>441</v>
      </c>
      <c r="H62" s="190" t="s">
        <v>5395</v>
      </c>
      <c r="I62" s="190" t="s">
        <v>53</v>
      </c>
      <c r="J62" s="125" t="s">
        <v>16045</v>
      </c>
      <c r="K62" s="190" t="s">
        <v>6337</v>
      </c>
      <c r="L62" s="190" t="s">
        <v>6077</v>
      </c>
      <c r="M62" s="190" t="s">
        <v>6078</v>
      </c>
      <c r="N62" s="245">
        <v>64</v>
      </c>
      <c r="O62" s="246"/>
      <c r="P62" s="245">
        <v>64</v>
      </c>
      <c r="Q62" s="246"/>
      <c r="R62" s="245">
        <v>0</v>
      </c>
      <c r="S62" s="247"/>
      <c r="T62" s="246"/>
      <c r="U62" s="190">
        <v>5</v>
      </c>
      <c r="V62" s="190">
        <v>5</v>
      </c>
      <c r="W62" s="190">
        <v>0</v>
      </c>
      <c r="X62" s="190">
        <v>5</v>
      </c>
      <c r="Y62" s="190">
        <v>0</v>
      </c>
      <c r="Z62" s="190">
        <v>8</v>
      </c>
      <c r="AA62" s="190">
        <v>5</v>
      </c>
      <c r="AB62" s="190">
        <v>6</v>
      </c>
      <c r="AC62" s="190">
        <v>10</v>
      </c>
      <c r="AD62" s="190">
        <v>6</v>
      </c>
      <c r="AE62" s="190">
        <v>5</v>
      </c>
      <c r="AF62" s="190">
        <v>5</v>
      </c>
      <c r="AG62" s="190">
        <v>6</v>
      </c>
      <c r="AH62" s="190">
        <v>6</v>
      </c>
      <c r="AI62" s="170">
        <v>7</v>
      </c>
      <c r="AJ62" s="121" t="str">
        <f t="shared" si="1"/>
        <v>13, 16, 11, 11, 13</v>
      </c>
      <c r="AK62" s="196">
        <f t="shared" si="2"/>
        <v>13</v>
      </c>
      <c r="AL62" s="196">
        <f t="shared" si="3"/>
        <v>16</v>
      </c>
      <c r="AM62" s="196">
        <f t="shared" si="4"/>
        <v>11</v>
      </c>
      <c r="AN62" s="196">
        <f t="shared" si="5"/>
        <v>11</v>
      </c>
      <c r="AO62" s="196">
        <f t="shared" si="6"/>
        <v>13</v>
      </c>
    </row>
    <row r="63" spans="1:41" s="188" customFormat="1" ht="18" x14ac:dyDescent="0.25">
      <c r="A63" s="190">
        <f t="shared" si="0"/>
        <v>521799</v>
      </c>
      <c r="B63" s="190" t="s">
        <v>6074</v>
      </c>
      <c r="C63" s="190" t="s">
        <v>6075</v>
      </c>
      <c r="D63" s="190" t="s">
        <v>27</v>
      </c>
      <c r="E63" s="190" t="s">
        <v>27</v>
      </c>
      <c r="F63" s="190" t="s">
        <v>441</v>
      </c>
      <c r="G63" s="190" t="s">
        <v>632</v>
      </c>
      <c r="H63" s="190" t="s">
        <v>5511</v>
      </c>
      <c r="I63" s="190" t="s">
        <v>53</v>
      </c>
      <c r="J63" s="125" t="s">
        <v>6146</v>
      </c>
      <c r="K63" s="190" t="s">
        <v>6337</v>
      </c>
      <c r="L63" s="190" t="s">
        <v>6077</v>
      </c>
      <c r="M63" s="190" t="s">
        <v>6078</v>
      </c>
      <c r="N63" s="245">
        <v>36</v>
      </c>
      <c r="O63" s="246"/>
      <c r="P63" s="245">
        <v>36</v>
      </c>
      <c r="Q63" s="246"/>
      <c r="R63" s="245">
        <v>0</v>
      </c>
      <c r="S63" s="247"/>
      <c r="T63" s="246"/>
      <c r="U63" s="190">
        <v>5</v>
      </c>
      <c r="V63" s="190">
        <v>5</v>
      </c>
      <c r="W63" s="190">
        <v>0</v>
      </c>
      <c r="X63" s="190">
        <v>5</v>
      </c>
      <c r="Y63" s="190">
        <v>0</v>
      </c>
      <c r="Z63" s="190">
        <v>0</v>
      </c>
      <c r="AA63" s="190">
        <v>3</v>
      </c>
      <c r="AB63" s="190">
        <v>5</v>
      </c>
      <c r="AC63" s="190">
        <v>4</v>
      </c>
      <c r="AD63" s="190">
        <v>3</v>
      </c>
      <c r="AE63" s="190">
        <v>6</v>
      </c>
      <c r="AF63" s="190">
        <v>7</v>
      </c>
      <c r="AG63" s="190">
        <v>4</v>
      </c>
      <c r="AH63" s="190">
        <v>2</v>
      </c>
      <c r="AI63" s="170">
        <v>2</v>
      </c>
      <c r="AJ63" s="121" t="str">
        <f t="shared" si="1"/>
        <v>3, 9, 9, 11, 4</v>
      </c>
      <c r="AK63" s="196">
        <f t="shared" si="2"/>
        <v>3</v>
      </c>
      <c r="AL63" s="196">
        <f t="shared" si="3"/>
        <v>9</v>
      </c>
      <c r="AM63" s="196">
        <f t="shared" si="4"/>
        <v>9</v>
      </c>
      <c r="AN63" s="196">
        <f t="shared" si="5"/>
        <v>11</v>
      </c>
      <c r="AO63" s="196">
        <f t="shared" si="6"/>
        <v>4</v>
      </c>
    </row>
    <row r="64" spans="1:41" s="188" customFormat="1" ht="18" x14ac:dyDescent="0.25">
      <c r="A64" s="190">
        <f t="shared" si="0"/>
        <v>615203</v>
      </c>
      <c r="B64" s="190" t="s">
        <v>6074</v>
      </c>
      <c r="C64" s="190" t="s">
        <v>6075</v>
      </c>
      <c r="D64" s="190" t="s">
        <v>27</v>
      </c>
      <c r="E64" s="190" t="s">
        <v>27</v>
      </c>
      <c r="F64" s="190" t="s">
        <v>441</v>
      </c>
      <c r="G64" s="190" t="s">
        <v>619</v>
      </c>
      <c r="H64" s="190" t="s">
        <v>5448</v>
      </c>
      <c r="I64" s="190" t="s">
        <v>53</v>
      </c>
      <c r="J64" s="125" t="s">
        <v>6229</v>
      </c>
      <c r="K64" s="190" t="s">
        <v>6337</v>
      </c>
      <c r="L64" s="190" t="s">
        <v>6077</v>
      </c>
      <c r="M64" s="190" t="s">
        <v>6078</v>
      </c>
      <c r="N64" s="245">
        <v>59</v>
      </c>
      <c r="O64" s="246"/>
      <c r="P64" s="245">
        <v>59</v>
      </c>
      <c r="Q64" s="246"/>
      <c r="R64" s="245">
        <v>0</v>
      </c>
      <c r="S64" s="247"/>
      <c r="T64" s="246"/>
      <c r="U64" s="190">
        <v>5</v>
      </c>
      <c r="V64" s="190">
        <v>5</v>
      </c>
      <c r="W64" s="190">
        <v>0</v>
      </c>
      <c r="X64" s="190">
        <v>5</v>
      </c>
      <c r="Y64" s="190">
        <v>0</v>
      </c>
      <c r="Z64" s="190">
        <v>7</v>
      </c>
      <c r="AA64" s="190">
        <v>6</v>
      </c>
      <c r="AB64" s="190">
        <v>7</v>
      </c>
      <c r="AC64" s="190">
        <v>6</v>
      </c>
      <c r="AD64" s="190">
        <v>5</v>
      </c>
      <c r="AE64" s="190">
        <v>5</v>
      </c>
      <c r="AF64" s="190">
        <v>2</v>
      </c>
      <c r="AG64" s="190">
        <v>6</v>
      </c>
      <c r="AH64" s="190">
        <v>12</v>
      </c>
      <c r="AI64" s="170">
        <v>3</v>
      </c>
      <c r="AJ64" s="121" t="str">
        <f t="shared" si="1"/>
        <v>13, 13, 10, 8, 15</v>
      </c>
      <c r="AK64" s="196">
        <f t="shared" si="2"/>
        <v>13</v>
      </c>
      <c r="AL64" s="196">
        <f t="shared" si="3"/>
        <v>13</v>
      </c>
      <c r="AM64" s="196">
        <f t="shared" si="4"/>
        <v>10</v>
      </c>
      <c r="AN64" s="196">
        <f t="shared" si="5"/>
        <v>8</v>
      </c>
      <c r="AO64" s="196">
        <f t="shared" si="6"/>
        <v>15</v>
      </c>
    </row>
    <row r="65" spans="1:41" s="188" customFormat="1" ht="18" x14ac:dyDescent="0.25">
      <c r="A65" s="190">
        <f t="shared" si="0"/>
        <v>701581</v>
      </c>
      <c r="B65" s="190" t="s">
        <v>6074</v>
      </c>
      <c r="C65" s="190" t="s">
        <v>6075</v>
      </c>
      <c r="D65" s="190" t="s">
        <v>27</v>
      </c>
      <c r="E65" s="190" t="s">
        <v>27</v>
      </c>
      <c r="F65" s="190" t="s">
        <v>441</v>
      </c>
      <c r="G65" s="190" t="s">
        <v>441</v>
      </c>
      <c r="H65" s="190" t="s">
        <v>5596</v>
      </c>
      <c r="I65" s="190" t="s">
        <v>53</v>
      </c>
      <c r="J65" s="125" t="s">
        <v>6138</v>
      </c>
      <c r="K65" s="190" t="s">
        <v>6337</v>
      </c>
      <c r="L65" s="190" t="s">
        <v>6077</v>
      </c>
      <c r="M65" s="190" t="s">
        <v>6093</v>
      </c>
      <c r="N65" s="245">
        <v>31</v>
      </c>
      <c r="O65" s="246"/>
      <c r="P65" s="245">
        <v>31</v>
      </c>
      <c r="Q65" s="246"/>
      <c r="R65" s="245">
        <v>0</v>
      </c>
      <c r="S65" s="247"/>
      <c r="T65" s="246"/>
      <c r="U65" s="190">
        <v>5</v>
      </c>
      <c r="V65" s="190">
        <v>5</v>
      </c>
      <c r="W65" s="190">
        <v>0</v>
      </c>
      <c r="X65" s="190">
        <v>5</v>
      </c>
      <c r="Y65" s="190">
        <v>0</v>
      </c>
      <c r="Z65" s="190">
        <v>5</v>
      </c>
      <c r="AA65" s="190">
        <v>0</v>
      </c>
      <c r="AB65" s="190">
        <v>6</v>
      </c>
      <c r="AC65" s="190">
        <v>1</v>
      </c>
      <c r="AD65" s="190">
        <v>2</v>
      </c>
      <c r="AE65" s="190">
        <v>7</v>
      </c>
      <c r="AF65" s="190">
        <v>1</v>
      </c>
      <c r="AG65" s="190">
        <v>5</v>
      </c>
      <c r="AH65" s="190">
        <v>2</v>
      </c>
      <c r="AI65" s="170">
        <v>2</v>
      </c>
      <c r="AJ65" s="121" t="str">
        <f t="shared" si="1"/>
        <v>5, 7, 9, 6, 4</v>
      </c>
      <c r="AK65" s="196">
        <f t="shared" si="2"/>
        <v>5</v>
      </c>
      <c r="AL65" s="196">
        <f t="shared" si="3"/>
        <v>7</v>
      </c>
      <c r="AM65" s="196">
        <f t="shared" si="4"/>
        <v>9</v>
      </c>
      <c r="AN65" s="196">
        <f t="shared" si="5"/>
        <v>6</v>
      </c>
      <c r="AO65" s="196">
        <f t="shared" si="6"/>
        <v>4</v>
      </c>
    </row>
    <row r="66" spans="1:41" s="188" customFormat="1" ht="18" x14ac:dyDescent="0.25">
      <c r="A66" s="190">
        <f t="shared" si="0"/>
        <v>701557</v>
      </c>
      <c r="B66" s="190" t="s">
        <v>6074</v>
      </c>
      <c r="C66" s="190" t="s">
        <v>6075</v>
      </c>
      <c r="D66" s="190" t="s">
        <v>27</v>
      </c>
      <c r="E66" s="190" t="s">
        <v>27</v>
      </c>
      <c r="F66" s="190" t="s">
        <v>27</v>
      </c>
      <c r="G66" s="190" t="s">
        <v>27</v>
      </c>
      <c r="H66" s="190" t="s">
        <v>1116</v>
      </c>
      <c r="I66" s="190" t="s">
        <v>53</v>
      </c>
      <c r="J66" s="125" t="s">
        <v>6192</v>
      </c>
      <c r="K66" s="190" t="s">
        <v>6337</v>
      </c>
      <c r="L66" s="190" t="s">
        <v>6077</v>
      </c>
      <c r="M66" s="190" t="s">
        <v>6078</v>
      </c>
      <c r="N66" s="245">
        <v>87</v>
      </c>
      <c r="O66" s="246"/>
      <c r="P66" s="245">
        <v>87</v>
      </c>
      <c r="Q66" s="246"/>
      <c r="R66" s="245">
        <v>0</v>
      </c>
      <c r="S66" s="247"/>
      <c r="T66" s="246"/>
      <c r="U66" s="190">
        <v>5</v>
      </c>
      <c r="V66" s="190">
        <v>5</v>
      </c>
      <c r="W66" s="190">
        <v>0</v>
      </c>
      <c r="X66" s="190">
        <v>5</v>
      </c>
      <c r="Y66" s="190">
        <v>0</v>
      </c>
      <c r="Z66" s="190">
        <v>14</v>
      </c>
      <c r="AA66" s="190">
        <v>2</v>
      </c>
      <c r="AB66" s="190">
        <v>13</v>
      </c>
      <c r="AC66" s="190">
        <v>7</v>
      </c>
      <c r="AD66" s="190">
        <v>14</v>
      </c>
      <c r="AE66" s="190">
        <v>4</v>
      </c>
      <c r="AF66" s="190">
        <v>8</v>
      </c>
      <c r="AG66" s="190">
        <v>8</v>
      </c>
      <c r="AH66" s="190">
        <v>14</v>
      </c>
      <c r="AI66" s="170">
        <v>3</v>
      </c>
      <c r="AJ66" s="121" t="str">
        <f t="shared" si="1"/>
        <v>16, 20, 18, 16, 17</v>
      </c>
      <c r="AK66" s="196">
        <f t="shared" si="2"/>
        <v>16</v>
      </c>
      <c r="AL66" s="196">
        <f t="shared" si="3"/>
        <v>20</v>
      </c>
      <c r="AM66" s="196">
        <f t="shared" si="4"/>
        <v>18</v>
      </c>
      <c r="AN66" s="196">
        <f t="shared" si="5"/>
        <v>16</v>
      </c>
      <c r="AO66" s="196">
        <f t="shared" si="6"/>
        <v>17</v>
      </c>
    </row>
    <row r="67" spans="1:41" s="188" customFormat="1" ht="18" x14ac:dyDescent="0.25">
      <c r="A67" s="190">
        <f t="shared" si="0"/>
        <v>660290</v>
      </c>
      <c r="B67" s="190" t="s">
        <v>6074</v>
      </c>
      <c r="C67" s="190" t="s">
        <v>6075</v>
      </c>
      <c r="D67" s="190" t="s">
        <v>27</v>
      </c>
      <c r="E67" s="190" t="s">
        <v>27</v>
      </c>
      <c r="F67" s="190" t="s">
        <v>27</v>
      </c>
      <c r="G67" s="190" t="s">
        <v>6091</v>
      </c>
      <c r="H67" s="190" t="s">
        <v>6194</v>
      </c>
      <c r="I67" s="190" t="s">
        <v>53</v>
      </c>
      <c r="J67" s="125" t="s">
        <v>6092</v>
      </c>
      <c r="K67" s="190" t="s">
        <v>6337</v>
      </c>
      <c r="L67" s="190" t="s">
        <v>6077</v>
      </c>
      <c r="M67" s="190" t="s">
        <v>6093</v>
      </c>
      <c r="N67" s="245">
        <v>214</v>
      </c>
      <c r="O67" s="246"/>
      <c r="P67" s="245">
        <v>214</v>
      </c>
      <c r="Q67" s="246"/>
      <c r="R67" s="245">
        <v>0</v>
      </c>
      <c r="S67" s="247"/>
      <c r="T67" s="246"/>
      <c r="U67" s="190">
        <v>5</v>
      </c>
      <c r="V67" s="190">
        <v>10</v>
      </c>
      <c r="W67" s="190">
        <v>0</v>
      </c>
      <c r="X67" s="190">
        <v>10</v>
      </c>
      <c r="Y67" s="190">
        <v>0</v>
      </c>
      <c r="Z67" s="190">
        <v>37</v>
      </c>
      <c r="AA67" s="190">
        <v>20</v>
      </c>
      <c r="AB67" s="190">
        <v>18</v>
      </c>
      <c r="AC67" s="190">
        <v>16</v>
      </c>
      <c r="AD67" s="190">
        <v>17</v>
      </c>
      <c r="AE67" s="190">
        <v>20</v>
      </c>
      <c r="AF67" s="190">
        <v>18</v>
      </c>
      <c r="AG67" s="190">
        <v>22</v>
      </c>
      <c r="AH67" s="190">
        <v>26</v>
      </c>
      <c r="AI67" s="170">
        <v>20</v>
      </c>
      <c r="AJ67" s="121" t="str">
        <f t="shared" si="1"/>
        <v>57, 34, 37, 40, 46</v>
      </c>
      <c r="AK67" s="196">
        <f t="shared" si="2"/>
        <v>57</v>
      </c>
      <c r="AL67" s="196">
        <f t="shared" si="3"/>
        <v>34</v>
      </c>
      <c r="AM67" s="196">
        <f t="shared" si="4"/>
        <v>37</v>
      </c>
      <c r="AN67" s="196">
        <f t="shared" si="5"/>
        <v>40</v>
      </c>
      <c r="AO67" s="196">
        <f t="shared" si="6"/>
        <v>46</v>
      </c>
    </row>
    <row r="68" spans="1:41" s="188" customFormat="1" ht="18" x14ac:dyDescent="0.25">
      <c r="A68" s="190">
        <f t="shared" si="0"/>
        <v>618447</v>
      </c>
      <c r="B68" s="190" t="s">
        <v>6074</v>
      </c>
      <c r="C68" s="190" t="s">
        <v>6075</v>
      </c>
      <c r="D68" s="190" t="s">
        <v>27</v>
      </c>
      <c r="E68" s="190" t="s">
        <v>27</v>
      </c>
      <c r="F68" s="190" t="s">
        <v>27</v>
      </c>
      <c r="G68" s="190" t="s">
        <v>27</v>
      </c>
      <c r="H68" s="190" t="s">
        <v>1385</v>
      </c>
      <c r="I68" s="190" t="s">
        <v>53</v>
      </c>
      <c r="J68" s="125" t="s">
        <v>6183</v>
      </c>
      <c r="K68" s="190" t="s">
        <v>6337</v>
      </c>
      <c r="L68" s="190" t="s">
        <v>6077</v>
      </c>
      <c r="M68" s="190" t="s">
        <v>6078</v>
      </c>
      <c r="N68" s="245">
        <v>172</v>
      </c>
      <c r="O68" s="246"/>
      <c r="P68" s="245">
        <v>159</v>
      </c>
      <c r="Q68" s="246"/>
      <c r="R68" s="245">
        <v>13</v>
      </c>
      <c r="S68" s="247"/>
      <c r="T68" s="246"/>
      <c r="U68" s="190">
        <v>5</v>
      </c>
      <c r="V68" s="190">
        <v>11</v>
      </c>
      <c r="W68" s="190">
        <v>0</v>
      </c>
      <c r="X68" s="190">
        <v>11</v>
      </c>
      <c r="Y68" s="190">
        <v>0</v>
      </c>
      <c r="Z68" s="190">
        <v>9</v>
      </c>
      <c r="AA68" s="190">
        <v>4</v>
      </c>
      <c r="AB68" s="190">
        <v>18</v>
      </c>
      <c r="AC68" s="190">
        <v>16</v>
      </c>
      <c r="AD68" s="190">
        <v>30</v>
      </c>
      <c r="AE68" s="190">
        <v>11</v>
      </c>
      <c r="AF68" s="190">
        <v>23</v>
      </c>
      <c r="AG68" s="190">
        <v>10</v>
      </c>
      <c r="AH68" s="190">
        <v>35</v>
      </c>
      <c r="AI68" s="170">
        <v>16</v>
      </c>
      <c r="AJ68" s="121" t="str">
        <f t="shared" si="1"/>
        <v>13, 34, 41, 33, 51</v>
      </c>
      <c r="AK68" s="196">
        <f t="shared" si="2"/>
        <v>13</v>
      </c>
      <c r="AL68" s="196">
        <f t="shared" si="3"/>
        <v>34</v>
      </c>
      <c r="AM68" s="196">
        <f t="shared" si="4"/>
        <v>41</v>
      </c>
      <c r="AN68" s="196">
        <f t="shared" si="5"/>
        <v>33</v>
      </c>
      <c r="AO68" s="196">
        <f t="shared" si="6"/>
        <v>51</v>
      </c>
    </row>
    <row r="69" spans="1:41" s="188" customFormat="1" ht="18" x14ac:dyDescent="0.25">
      <c r="A69" s="190">
        <f t="shared" ref="A69:A114" si="7">VALUE(H69)</f>
        <v>578773</v>
      </c>
      <c r="B69" s="190" t="s">
        <v>6074</v>
      </c>
      <c r="C69" s="190" t="s">
        <v>6075</v>
      </c>
      <c r="D69" s="190" t="s">
        <v>27</v>
      </c>
      <c r="E69" s="190" t="s">
        <v>27</v>
      </c>
      <c r="F69" s="190" t="s">
        <v>27</v>
      </c>
      <c r="G69" s="190" t="s">
        <v>626</v>
      </c>
      <c r="H69" s="190" t="s">
        <v>1224</v>
      </c>
      <c r="I69" s="190" t="s">
        <v>53</v>
      </c>
      <c r="J69" s="125" t="s">
        <v>6174</v>
      </c>
      <c r="K69" s="190" t="s">
        <v>6337</v>
      </c>
      <c r="L69" s="190" t="s">
        <v>6077</v>
      </c>
      <c r="M69" s="190" t="s">
        <v>6078</v>
      </c>
      <c r="N69" s="245">
        <v>512</v>
      </c>
      <c r="O69" s="246"/>
      <c r="P69" s="245">
        <v>512</v>
      </c>
      <c r="Q69" s="246"/>
      <c r="R69" s="245">
        <v>0</v>
      </c>
      <c r="S69" s="247"/>
      <c r="T69" s="246"/>
      <c r="U69" s="190">
        <v>5</v>
      </c>
      <c r="V69" s="190">
        <v>24</v>
      </c>
      <c r="W69" s="190">
        <v>0</v>
      </c>
      <c r="X69" s="190">
        <v>24</v>
      </c>
      <c r="Y69" s="190">
        <v>0</v>
      </c>
      <c r="Z69" s="190">
        <v>78</v>
      </c>
      <c r="AA69" s="190">
        <v>46</v>
      </c>
      <c r="AB69" s="190">
        <v>84</v>
      </c>
      <c r="AC69" s="190">
        <v>37</v>
      </c>
      <c r="AD69" s="190">
        <v>48</v>
      </c>
      <c r="AE69" s="190">
        <v>30</v>
      </c>
      <c r="AF69" s="190">
        <v>49</v>
      </c>
      <c r="AG69" s="190">
        <v>37</v>
      </c>
      <c r="AH69" s="190">
        <v>65</v>
      </c>
      <c r="AI69" s="170">
        <v>38</v>
      </c>
      <c r="AJ69" s="121" t="str">
        <f t="shared" ref="AJ69:AJ114" si="8">CONCATENATE(AK69,", ",AL69,", ",AM69,", ",AN69,", ",AO69)</f>
        <v>124, 121, 78, 86, 103</v>
      </c>
      <c r="AK69" s="196">
        <f t="shared" ref="AK69:AK114" si="9">+Z69+AA69</f>
        <v>124</v>
      </c>
      <c r="AL69" s="196">
        <f t="shared" ref="AL69:AL114" si="10">+AB69+AC69</f>
        <v>121</v>
      </c>
      <c r="AM69" s="196">
        <f t="shared" ref="AM69:AM114" si="11">+AD69+AE69</f>
        <v>78</v>
      </c>
      <c r="AN69" s="196">
        <f t="shared" ref="AN69:AN114" si="12">+AF69+AG69</f>
        <v>86</v>
      </c>
      <c r="AO69" s="196">
        <f t="shared" ref="AO69:AO114" si="13">+AH69+AI69</f>
        <v>103</v>
      </c>
    </row>
    <row r="70" spans="1:41" s="188" customFormat="1" ht="18" x14ac:dyDescent="0.25">
      <c r="A70" s="190">
        <f t="shared" si="7"/>
        <v>578799</v>
      </c>
      <c r="B70" s="190" t="s">
        <v>6074</v>
      </c>
      <c r="C70" s="190" t="s">
        <v>6075</v>
      </c>
      <c r="D70" s="190" t="s">
        <v>27</v>
      </c>
      <c r="E70" s="190" t="s">
        <v>27</v>
      </c>
      <c r="F70" s="190" t="s">
        <v>27</v>
      </c>
      <c r="G70" s="190" t="s">
        <v>639</v>
      </c>
      <c r="H70" s="190" t="s">
        <v>1148</v>
      </c>
      <c r="I70" s="190" t="s">
        <v>53</v>
      </c>
      <c r="J70" s="125" t="s">
        <v>639</v>
      </c>
      <c r="K70" s="190" t="s">
        <v>6337</v>
      </c>
      <c r="L70" s="190" t="s">
        <v>6077</v>
      </c>
      <c r="M70" s="190" t="s">
        <v>6078</v>
      </c>
      <c r="N70" s="245">
        <v>187</v>
      </c>
      <c r="O70" s="246"/>
      <c r="P70" s="245">
        <v>187</v>
      </c>
      <c r="Q70" s="246"/>
      <c r="R70" s="245">
        <v>0</v>
      </c>
      <c r="S70" s="247"/>
      <c r="T70" s="246"/>
      <c r="U70" s="190">
        <v>5</v>
      </c>
      <c r="V70" s="190">
        <v>11</v>
      </c>
      <c r="W70" s="190">
        <v>0</v>
      </c>
      <c r="X70" s="190">
        <v>11</v>
      </c>
      <c r="Y70" s="190">
        <v>0</v>
      </c>
      <c r="Z70" s="190">
        <v>21</v>
      </c>
      <c r="AA70" s="190">
        <v>16</v>
      </c>
      <c r="AB70" s="190">
        <v>18</v>
      </c>
      <c r="AC70" s="190">
        <v>11</v>
      </c>
      <c r="AD70" s="190">
        <v>27</v>
      </c>
      <c r="AE70" s="190">
        <v>13</v>
      </c>
      <c r="AF70" s="190">
        <v>20</v>
      </c>
      <c r="AG70" s="190">
        <v>13</v>
      </c>
      <c r="AH70" s="190">
        <v>35</v>
      </c>
      <c r="AI70" s="170">
        <v>13</v>
      </c>
      <c r="AJ70" s="121" t="str">
        <f t="shared" si="8"/>
        <v>37, 29, 40, 33, 48</v>
      </c>
      <c r="AK70" s="196">
        <f t="shared" si="9"/>
        <v>37</v>
      </c>
      <c r="AL70" s="196">
        <f t="shared" si="10"/>
        <v>29</v>
      </c>
      <c r="AM70" s="196">
        <f t="shared" si="11"/>
        <v>40</v>
      </c>
      <c r="AN70" s="196">
        <f t="shared" si="12"/>
        <v>33</v>
      </c>
      <c r="AO70" s="196">
        <f t="shared" si="13"/>
        <v>48</v>
      </c>
    </row>
    <row r="71" spans="1:41" s="188" customFormat="1" ht="18" x14ac:dyDescent="0.25">
      <c r="A71" s="190">
        <f t="shared" si="7"/>
        <v>578807</v>
      </c>
      <c r="B71" s="190" t="s">
        <v>6074</v>
      </c>
      <c r="C71" s="190" t="s">
        <v>6075</v>
      </c>
      <c r="D71" s="190" t="s">
        <v>27</v>
      </c>
      <c r="E71" s="190" t="s">
        <v>27</v>
      </c>
      <c r="F71" s="190" t="s">
        <v>27</v>
      </c>
      <c r="G71" s="190" t="s">
        <v>6088</v>
      </c>
      <c r="H71" s="190" t="s">
        <v>6190</v>
      </c>
      <c r="I71" s="190" t="s">
        <v>53</v>
      </c>
      <c r="J71" s="125" t="s">
        <v>6097</v>
      </c>
      <c r="K71" s="190" t="s">
        <v>6337</v>
      </c>
      <c r="L71" s="190" t="s">
        <v>6077</v>
      </c>
      <c r="M71" s="190" t="s">
        <v>6093</v>
      </c>
      <c r="N71" s="245">
        <v>240</v>
      </c>
      <c r="O71" s="246"/>
      <c r="P71" s="245">
        <v>240</v>
      </c>
      <c r="Q71" s="246"/>
      <c r="R71" s="245">
        <v>0</v>
      </c>
      <c r="S71" s="247"/>
      <c r="T71" s="246"/>
      <c r="U71" s="190">
        <v>5</v>
      </c>
      <c r="V71" s="190">
        <v>10</v>
      </c>
      <c r="W71" s="190">
        <v>0</v>
      </c>
      <c r="X71" s="190">
        <v>10</v>
      </c>
      <c r="Y71" s="190">
        <v>0</v>
      </c>
      <c r="Z71" s="190">
        <v>26</v>
      </c>
      <c r="AA71" s="190">
        <v>30</v>
      </c>
      <c r="AB71" s="190">
        <v>20</v>
      </c>
      <c r="AC71" s="190">
        <v>30</v>
      </c>
      <c r="AD71" s="190">
        <v>16</v>
      </c>
      <c r="AE71" s="190">
        <v>25</v>
      </c>
      <c r="AF71" s="190">
        <v>20</v>
      </c>
      <c r="AG71" s="190">
        <v>29</v>
      </c>
      <c r="AH71" s="190">
        <v>15</v>
      </c>
      <c r="AI71" s="170">
        <v>29</v>
      </c>
      <c r="AJ71" s="121" t="str">
        <f t="shared" si="8"/>
        <v>56, 50, 41, 49, 44</v>
      </c>
      <c r="AK71" s="196">
        <f t="shared" si="9"/>
        <v>56</v>
      </c>
      <c r="AL71" s="196">
        <f t="shared" si="10"/>
        <v>50</v>
      </c>
      <c r="AM71" s="196">
        <f t="shared" si="11"/>
        <v>41</v>
      </c>
      <c r="AN71" s="196">
        <f t="shared" si="12"/>
        <v>49</v>
      </c>
      <c r="AO71" s="196">
        <f t="shared" si="13"/>
        <v>44</v>
      </c>
    </row>
    <row r="72" spans="1:41" s="188" customFormat="1" ht="27" x14ac:dyDescent="0.25">
      <c r="A72" s="190">
        <f t="shared" si="7"/>
        <v>578815</v>
      </c>
      <c r="B72" s="190" t="s">
        <v>6074</v>
      </c>
      <c r="C72" s="190" t="s">
        <v>6075</v>
      </c>
      <c r="D72" s="190" t="s">
        <v>27</v>
      </c>
      <c r="E72" s="190" t="s">
        <v>27</v>
      </c>
      <c r="F72" s="190" t="s">
        <v>27</v>
      </c>
      <c r="G72" s="190" t="s">
        <v>6101</v>
      </c>
      <c r="H72" s="190" t="s">
        <v>3602</v>
      </c>
      <c r="I72" s="190" t="s">
        <v>53</v>
      </c>
      <c r="J72" s="125" t="s">
        <v>16046</v>
      </c>
      <c r="K72" s="190" t="s">
        <v>6337</v>
      </c>
      <c r="L72" s="190" t="s">
        <v>6077</v>
      </c>
      <c r="M72" s="190" t="s">
        <v>6078</v>
      </c>
      <c r="N72" s="245">
        <v>16</v>
      </c>
      <c r="O72" s="246"/>
      <c r="P72" s="245">
        <v>16</v>
      </c>
      <c r="Q72" s="246"/>
      <c r="R72" s="245">
        <v>0</v>
      </c>
      <c r="S72" s="247"/>
      <c r="T72" s="246"/>
      <c r="U72" s="190">
        <v>5</v>
      </c>
      <c r="V72" s="190">
        <v>5</v>
      </c>
      <c r="W72" s="190">
        <v>0</v>
      </c>
      <c r="X72" s="190">
        <v>5</v>
      </c>
      <c r="Y72" s="190">
        <v>0</v>
      </c>
      <c r="Z72" s="190">
        <v>2</v>
      </c>
      <c r="AA72" s="190">
        <v>4</v>
      </c>
      <c r="AB72" s="190">
        <v>0</v>
      </c>
      <c r="AC72" s="190">
        <v>1</v>
      </c>
      <c r="AD72" s="190">
        <v>2</v>
      </c>
      <c r="AE72" s="190">
        <v>1</v>
      </c>
      <c r="AF72" s="190">
        <v>1</v>
      </c>
      <c r="AG72" s="190">
        <v>2</v>
      </c>
      <c r="AH72" s="190">
        <v>2</v>
      </c>
      <c r="AI72" s="170">
        <v>1</v>
      </c>
      <c r="AJ72" s="121" t="str">
        <f t="shared" si="8"/>
        <v>6, 1, 3, 3, 3</v>
      </c>
      <c r="AK72" s="196">
        <f t="shared" si="9"/>
        <v>6</v>
      </c>
      <c r="AL72" s="196">
        <f t="shared" si="10"/>
        <v>1</v>
      </c>
      <c r="AM72" s="196">
        <f t="shared" si="11"/>
        <v>3</v>
      </c>
      <c r="AN72" s="196">
        <f t="shared" si="12"/>
        <v>3</v>
      </c>
      <c r="AO72" s="196">
        <f t="shared" si="13"/>
        <v>3</v>
      </c>
    </row>
    <row r="73" spans="1:41" s="188" customFormat="1" ht="18" x14ac:dyDescent="0.25">
      <c r="A73" s="190">
        <f t="shared" si="7"/>
        <v>578823</v>
      </c>
      <c r="B73" s="190" t="s">
        <v>6074</v>
      </c>
      <c r="C73" s="190" t="s">
        <v>6075</v>
      </c>
      <c r="D73" s="190" t="s">
        <v>27</v>
      </c>
      <c r="E73" s="190" t="s">
        <v>27</v>
      </c>
      <c r="F73" s="190" t="s">
        <v>27</v>
      </c>
      <c r="G73" s="190" t="s">
        <v>27</v>
      </c>
      <c r="H73" s="190" t="s">
        <v>2918</v>
      </c>
      <c r="I73" s="190" t="s">
        <v>53</v>
      </c>
      <c r="J73" s="125" t="s">
        <v>6195</v>
      </c>
      <c r="K73" s="190" t="s">
        <v>6337</v>
      </c>
      <c r="L73" s="190" t="s">
        <v>6077</v>
      </c>
      <c r="M73" s="190" t="s">
        <v>6078</v>
      </c>
      <c r="N73" s="245">
        <v>422</v>
      </c>
      <c r="O73" s="246"/>
      <c r="P73" s="245">
        <v>422</v>
      </c>
      <c r="Q73" s="246"/>
      <c r="R73" s="245">
        <v>0</v>
      </c>
      <c r="S73" s="247"/>
      <c r="T73" s="246"/>
      <c r="U73" s="190">
        <v>5</v>
      </c>
      <c r="V73" s="190">
        <v>15</v>
      </c>
      <c r="W73" s="190">
        <v>0</v>
      </c>
      <c r="X73" s="190">
        <v>15</v>
      </c>
      <c r="Y73" s="190">
        <v>0</v>
      </c>
      <c r="Z73" s="190">
        <v>0</v>
      </c>
      <c r="AA73" s="190">
        <v>83</v>
      </c>
      <c r="AB73" s="190">
        <v>0</v>
      </c>
      <c r="AC73" s="190">
        <v>81</v>
      </c>
      <c r="AD73" s="190">
        <v>0</v>
      </c>
      <c r="AE73" s="190">
        <v>106</v>
      </c>
      <c r="AF73" s="190">
        <v>0</v>
      </c>
      <c r="AG73" s="190">
        <v>62</v>
      </c>
      <c r="AH73" s="190">
        <v>0</v>
      </c>
      <c r="AI73" s="170">
        <v>90</v>
      </c>
      <c r="AJ73" s="121" t="str">
        <f t="shared" si="8"/>
        <v>83, 81, 106, 62, 90</v>
      </c>
      <c r="AK73" s="196">
        <f t="shared" si="9"/>
        <v>83</v>
      </c>
      <c r="AL73" s="196">
        <f t="shared" si="10"/>
        <v>81</v>
      </c>
      <c r="AM73" s="196">
        <f t="shared" si="11"/>
        <v>106</v>
      </c>
      <c r="AN73" s="196">
        <f t="shared" si="12"/>
        <v>62</v>
      </c>
      <c r="AO73" s="196">
        <f t="shared" si="13"/>
        <v>90</v>
      </c>
    </row>
    <row r="74" spans="1:41" s="188" customFormat="1" ht="18" x14ac:dyDescent="0.25">
      <c r="A74" s="190">
        <f t="shared" si="7"/>
        <v>474403</v>
      </c>
      <c r="B74" s="190" t="s">
        <v>6074</v>
      </c>
      <c r="C74" s="190" t="s">
        <v>6075</v>
      </c>
      <c r="D74" s="190" t="s">
        <v>27</v>
      </c>
      <c r="E74" s="190" t="s">
        <v>27</v>
      </c>
      <c r="F74" s="190" t="s">
        <v>27</v>
      </c>
      <c r="G74" s="190" t="s">
        <v>563</v>
      </c>
      <c r="H74" s="190" t="s">
        <v>3033</v>
      </c>
      <c r="I74" s="190" t="s">
        <v>53</v>
      </c>
      <c r="J74" s="125" t="s">
        <v>3034</v>
      </c>
      <c r="K74" s="190" t="s">
        <v>6337</v>
      </c>
      <c r="L74" s="190" t="s">
        <v>6077</v>
      </c>
      <c r="M74" s="190" t="s">
        <v>6090</v>
      </c>
      <c r="N74" s="245">
        <v>389</v>
      </c>
      <c r="O74" s="246"/>
      <c r="P74" s="245">
        <v>389</v>
      </c>
      <c r="Q74" s="246"/>
      <c r="R74" s="245">
        <v>0</v>
      </c>
      <c r="S74" s="247"/>
      <c r="T74" s="246"/>
      <c r="U74" s="190">
        <v>5</v>
      </c>
      <c r="V74" s="190">
        <v>15</v>
      </c>
      <c r="W74" s="190">
        <v>0</v>
      </c>
      <c r="X74" s="190">
        <v>15</v>
      </c>
      <c r="Y74" s="190">
        <v>0</v>
      </c>
      <c r="Z74" s="190">
        <v>37</v>
      </c>
      <c r="AA74" s="190">
        <v>43</v>
      </c>
      <c r="AB74" s="190">
        <v>36</v>
      </c>
      <c r="AC74" s="190">
        <v>36</v>
      </c>
      <c r="AD74" s="190">
        <v>38</v>
      </c>
      <c r="AE74" s="190">
        <v>31</v>
      </c>
      <c r="AF74" s="190">
        <v>47</v>
      </c>
      <c r="AG74" s="190">
        <v>34</v>
      </c>
      <c r="AH74" s="190">
        <v>47</v>
      </c>
      <c r="AI74" s="170">
        <v>40</v>
      </c>
      <c r="AJ74" s="121" t="str">
        <f t="shared" si="8"/>
        <v>80, 72, 69, 81, 87</v>
      </c>
      <c r="AK74" s="196">
        <f t="shared" si="9"/>
        <v>80</v>
      </c>
      <c r="AL74" s="196">
        <f t="shared" si="10"/>
        <v>72</v>
      </c>
      <c r="AM74" s="196">
        <f t="shared" si="11"/>
        <v>69</v>
      </c>
      <c r="AN74" s="196">
        <f t="shared" si="12"/>
        <v>81</v>
      </c>
      <c r="AO74" s="196">
        <f t="shared" si="13"/>
        <v>87</v>
      </c>
    </row>
    <row r="75" spans="1:41" s="188" customFormat="1" ht="18" x14ac:dyDescent="0.25">
      <c r="A75" s="190">
        <f t="shared" si="7"/>
        <v>1024157</v>
      </c>
      <c r="B75" s="190" t="s">
        <v>6074</v>
      </c>
      <c r="C75" s="190" t="s">
        <v>6075</v>
      </c>
      <c r="D75" s="190" t="s">
        <v>27</v>
      </c>
      <c r="E75" s="190" t="s">
        <v>27</v>
      </c>
      <c r="F75" s="190" t="s">
        <v>27</v>
      </c>
      <c r="G75" s="190" t="s">
        <v>27</v>
      </c>
      <c r="H75" s="190" t="s">
        <v>6185</v>
      </c>
      <c r="I75" s="190" t="s">
        <v>53</v>
      </c>
      <c r="J75" s="125" t="s">
        <v>6186</v>
      </c>
      <c r="K75" s="190" t="s">
        <v>6337</v>
      </c>
      <c r="L75" s="190" t="s">
        <v>6077</v>
      </c>
      <c r="M75" s="190" t="s">
        <v>6093</v>
      </c>
      <c r="N75" s="245">
        <v>106</v>
      </c>
      <c r="O75" s="246"/>
      <c r="P75" s="245">
        <v>106</v>
      </c>
      <c r="Q75" s="246"/>
      <c r="R75" s="245">
        <v>0</v>
      </c>
      <c r="S75" s="247"/>
      <c r="T75" s="246"/>
      <c r="U75" s="190">
        <v>5</v>
      </c>
      <c r="V75" s="190">
        <v>5</v>
      </c>
      <c r="W75" s="190">
        <v>0</v>
      </c>
      <c r="X75" s="190">
        <v>5</v>
      </c>
      <c r="Y75" s="190">
        <v>0</v>
      </c>
      <c r="Z75" s="190">
        <v>6</v>
      </c>
      <c r="AA75" s="190">
        <v>13</v>
      </c>
      <c r="AB75" s="190">
        <v>12</v>
      </c>
      <c r="AC75" s="190">
        <v>9</v>
      </c>
      <c r="AD75" s="190">
        <v>13</v>
      </c>
      <c r="AE75" s="190">
        <v>4</v>
      </c>
      <c r="AF75" s="190">
        <v>11</v>
      </c>
      <c r="AG75" s="190">
        <v>16</v>
      </c>
      <c r="AH75" s="190">
        <v>13</v>
      </c>
      <c r="AI75" s="170">
        <v>9</v>
      </c>
      <c r="AJ75" s="121" t="str">
        <f t="shared" si="8"/>
        <v>19, 21, 17, 27, 22</v>
      </c>
      <c r="AK75" s="196">
        <f t="shared" si="9"/>
        <v>19</v>
      </c>
      <c r="AL75" s="196">
        <f t="shared" si="10"/>
        <v>21</v>
      </c>
      <c r="AM75" s="196">
        <f t="shared" si="11"/>
        <v>17</v>
      </c>
      <c r="AN75" s="196">
        <f t="shared" si="12"/>
        <v>27</v>
      </c>
      <c r="AO75" s="196">
        <f t="shared" si="13"/>
        <v>22</v>
      </c>
    </row>
    <row r="76" spans="1:41" s="188" customFormat="1" ht="18" x14ac:dyDescent="0.25">
      <c r="A76" s="190">
        <f t="shared" si="7"/>
        <v>1024199</v>
      </c>
      <c r="B76" s="190" t="s">
        <v>6074</v>
      </c>
      <c r="C76" s="190" t="s">
        <v>6075</v>
      </c>
      <c r="D76" s="190" t="s">
        <v>27</v>
      </c>
      <c r="E76" s="190" t="s">
        <v>27</v>
      </c>
      <c r="F76" s="190" t="s">
        <v>27</v>
      </c>
      <c r="G76" s="190" t="s">
        <v>6104</v>
      </c>
      <c r="H76" s="190" t="s">
        <v>6184</v>
      </c>
      <c r="I76" s="190" t="s">
        <v>53</v>
      </c>
      <c r="J76" s="125" t="s">
        <v>6105</v>
      </c>
      <c r="K76" s="190" t="s">
        <v>6337</v>
      </c>
      <c r="L76" s="190" t="s">
        <v>6077</v>
      </c>
      <c r="M76" s="190" t="s">
        <v>6093</v>
      </c>
      <c r="N76" s="245">
        <v>46</v>
      </c>
      <c r="O76" s="246"/>
      <c r="P76" s="245">
        <v>46</v>
      </c>
      <c r="Q76" s="246"/>
      <c r="R76" s="245">
        <v>0</v>
      </c>
      <c r="S76" s="247"/>
      <c r="T76" s="246"/>
      <c r="U76" s="190">
        <v>5</v>
      </c>
      <c r="V76" s="190">
        <v>5</v>
      </c>
      <c r="W76" s="190">
        <v>0</v>
      </c>
      <c r="X76" s="190">
        <v>5</v>
      </c>
      <c r="Y76" s="190">
        <v>0</v>
      </c>
      <c r="Z76" s="190">
        <v>8</v>
      </c>
      <c r="AA76" s="190">
        <v>4</v>
      </c>
      <c r="AB76" s="190">
        <v>7</v>
      </c>
      <c r="AC76" s="190">
        <v>4</v>
      </c>
      <c r="AD76" s="190">
        <v>4</v>
      </c>
      <c r="AE76" s="190">
        <v>4</v>
      </c>
      <c r="AF76" s="190">
        <v>2</v>
      </c>
      <c r="AG76" s="190">
        <v>6</v>
      </c>
      <c r="AH76" s="190">
        <v>5</v>
      </c>
      <c r="AI76" s="170">
        <v>2</v>
      </c>
      <c r="AJ76" s="121" t="str">
        <f t="shared" si="8"/>
        <v>12, 11, 8, 8, 7</v>
      </c>
      <c r="AK76" s="196">
        <f t="shared" si="9"/>
        <v>12</v>
      </c>
      <c r="AL76" s="196">
        <f t="shared" si="10"/>
        <v>11</v>
      </c>
      <c r="AM76" s="196">
        <f t="shared" si="11"/>
        <v>8</v>
      </c>
      <c r="AN76" s="196">
        <f t="shared" si="12"/>
        <v>8</v>
      </c>
      <c r="AO76" s="196">
        <f t="shared" si="13"/>
        <v>7</v>
      </c>
    </row>
    <row r="77" spans="1:41" s="188" customFormat="1" ht="18" x14ac:dyDescent="0.25">
      <c r="A77" s="190">
        <f t="shared" si="7"/>
        <v>1024074</v>
      </c>
      <c r="B77" s="190" t="s">
        <v>6074</v>
      </c>
      <c r="C77" s="190" t="s">
        <v>6075</v>
      </c>
      <c r="D77" s="190" t="s">
        <v>27</v>
      </c>
      <c r="E77" s="190" t="s">
        <v>27</v>
      </c>
      <c r="F77" s="190" t="s">
        <v>27</v>
      </c>
      <c r="G77" s="190" t="s">
        <v>568</v>
      </c>
      <c r="H77" s="190" t="s">
        <v>3565</v>
      </c>
      <c r="I77" s="190" t="s">
        <v>53</v>
      </c>
      <c r="J77" s="125" t="s">
        <v>6160</v>
      </c>
      <c r="K77" s="190" t="s">
        <v>6337</v>
      </c>
      <c r="L77" s="190" t="s">
        <v>6077</v>
      </c>
      <c r="M77" s="190" t="s">
        <v>6078</v>
      </c>
      <c r="N77" s="245">
        <v>52</v>
      </c>
      <c r="O77" s="246"/>
      <c r="P77" s="245">
        <v>52</v>
      </c>
      <c r="Q77" s="246"/>
      <c r="R77" s="245">
        <v>0</v>
      </c>
      <c r="S77" s="247"/>
      <c r="T77" s="246"/>
      <c r="U77" s="190">
        <v>5</v>
      </c>
      <c r="V77" s="190">
        <v>5</v>
      </c>
      <c r="W77" s="190">
        <v>0</v>
      </c>
      <c r="X77" s="190">
        <v>5</v>
      </c>
      <c r="Y77" s="190">
        <v>0</v>
      </c>
      <c r="Z77" s="190">
        <v>6</v>
      </c>
      <c r="AA77" s="190">
        <v>3</v>
      </c>
      <c r="AB77" s="190">
        <v>8</v>
      </c>
      <c r="AC77" s="190">
        <v>5</v>
      </c>
      <c r="AD77" s="190">
        <v>5</v>
      </c>
      <c r="AE77" s="190">
        <v>3</v>
      </c>
      <c r="AF77" s="190">
        <v>6</v>
      </c>
      <c r="AG77" s="190">
        <v>1</v>
      </c>
      <c r="AH77" s="190">
        <v>6</v>
      </c>
      <c r="AI77" s="170">
        <v>9</v>
      </c>
      <c r="AJ77" s="121" t="str">
        <f t="shared" si="8"/>
        <v>9, 13, 8, 7, 15</v>
      </c>
      <c r="AK77" s="196">
        <f t="shared" si="9"/>
        <v>9</v>
      </c>
      <c r="AL77" s="196">
        <f t="shared" si="10"/>
        <v>13</v>
      </c>
      <c r="AM77" s="196">
        <f t="shared" si="11"/>
        <v>8</v>
      </c>
      <c r="AN77" s="196">
        <f t="shared" si="12"/>
        <v>7</v>
      </c>
      <c r="AO77" s="196">
        <f t="shared" si="13"/>
        <v>15</v>
      </c>
    </row>
    <row r="78" spans="1:41" s="188" customFormat="1" ht="27" x14ac:dyDescent="0.25">
      <c r="A78" s="190">
        <f t="shared" si="7"/>
        <v>1024033</v>
      </c>
      <c r="B78" s="190" t="s">
        <v>6074</v>
      </c>
      <c r="C78" s="190" t="s">
        <v>6075</v>
      </c>
      <c r="D78" s="190" t="s">
        <v>27</v>
      </c>
      <c r="E78" s="190" t="s">
        <v>27</v>
      </c>
      <c r="F78" s="190" t="s">
        <v>27</v>
      </c>
      <c r="G78" s="190" t="s">
        <v>6144</v>
      </c>
      <c r="H78" s="190" t="s">
        <v>1066</v>
      </c>
      <c r="I78" s="190" t="s">
        <v>53</v>
      </c>
      <c r="J78" s="125" t="s">
        <v>6182</v>
      </c>
      <c r="K78" s="190" t="s">
        <v>6337</v>
      </c>
      <c r="L78" s="190" t="s">
        <v>6077</v>
      </c>
      <c r="M78" s="190" t="s">
        <v>6078</v>
      </c>
      <c r="N78" s="245">
        <v>298</v>
      </c>
      <c r="O78" s="246"/>
      <c r="P78" s="245">
        <v>298</v>
      </c>
      <c r="Q78" s="246"/>
      <c r="R78" s="245">
        <v>0</v>
      </c>
      <c r="S78" s="247"/>
      <c r="T78" s="246"/>
      <c r="U78" s="190">
        <v>5</v>
      </c>
      <c r="V78" s="190">
        <v>11</v>
      </c>
      <c r="W78" s="190">
        <v>0</v>
      </c>
      <c r="X78" s="190">
        <v>11</v>
      </c>
      <c r="Y78" s="190">
        <v>0</v>
      </c>
      <c r="Z78" s="190">
        <v>37</v>
      </c>
      <c r="AA78" s="190">
        <v>28</v>
      </c>
      <c r="AB78" s="190">
        <v>30</v>
      </c>
      <c r="AC78" s="190">
        <v>31</v>
      </c>
      <c r="AD78" s="190">
        <v>33</v>
      </c>
      <c r="AE78" s="190">
        <v>25</v>
      </c>
      <c r="AF78" s="190">
        <v>35</v>
      </c>
      <c r="AG78" s="190">
        <v>22</v>
      </c>
      <c r="AH78" s="190">
        <v>31</v>
      </c>
      <c r="AI78" s="170">
        <v>26</v>
      </c>
      <c r="AJ78" s="121" t="str">
        <f t="shared" si="8"/>
        <v>65, 61, 58, 57, 57</v>
      </c>
      <c r="AK78" s="196">
        <f t="shared" si="9"/>
        <v>65</v>
      </c>
      <c r="AL78" s="196">
        <f t="shared" si="10"/>
        <v>61</v>
      </c>
      <c r="AM78" s="196">
        <f t="shared" si="11"/>
        <v>58</v>
      </c>
      <c r="AN78" s="196">
        <f t="shared" si="12"/>
        <v>57</v>
      </c>
      <c r="AO78" s="196">
        <f t="shared" si="13"/>
        <v>57</v>
      </c>
    </row>
    <row r="79" spans="1:41" s="188" customFormat="1" ht="18" x14ac:dyDescent="0.25">
      <c r="A79" s="190">
        <f t="shared" si="7"/>
        <v>1025774</v>
      </c>
      <c r="B79" s="190" t="s">
        <v>6074</v>
      </c>
      <c r="C79" s="190" t="s">
        <v>6075</v>
      </c>
      <c r="D79" s="190" t="s">
        <v>27</v>
      </c>
      <c r="E79" s="190" t="s">
        <v>27</v>
      </c>
      <c r="F79" s="190" t="s">
        <v>27</v>
      </c>
      <c r="G79" s="190" t="s">
        <v>6143</v>
      </c>
      <c r="H79" s="190" t="s">
        <v>3539</v>
      </c>
      <c r="I79" s="190" t="s">
        <v>53</v>
      </c>
      <c r="J79" s="125" t="s">
        <v>6143</v>
      </c>
      <c r="K79" s="190" t="s">
        <v>6337</v>
      </c>
      <c r="L79" s="190" t="s">
        <v>6077</v>
      </c>
      <c r="M79" s="190" t="s">
        <v>6078</v>
      </c>
      <c r="N79" s="245">
        <v>38</v>
      </c>
      <c r="O79" s="246"/>
      <c r="P79" s="245">
        <v>38</v>
      </c>
      <c r="Q79" s="246"/>
      <c r="R79" s="245">
        <v>0</v>
      </c>
      <c r="S79" s="247"/>
      <c r="T79" s="246"/>
      <c r="U79" s="190">
        <v>5</v>
      </c>
      <c r="V79" s="190">
        <v>5</v>
      </c>
      <c r="W79" s="190">
        <v>0</v>
      </c>
      <c r="X79" s="190">
        <v>5</v>
      </c>
      <c r="Y79" s="190">
        <v>0</v>
      </c>
      <c r="Z79" s="190">
        <v>7</v>
      </c>
      <c r="AA79" s="190">
        <v>2</v>
      </c>
      <c r="AB79" s="190">
        <v>2</v>
      </c>
      <c r="AC79" s="190">
        <v>2</v>
      </c>
      <c r="AD79" s="190">
        <v>6</v>
      </c>
      <c r="AE79" s="190">
        <v>6</v>
      </c>
      <c r="AF79" s="190">
        <v>6</v>
      </c>
      <c r="AG79" s="190">
        <v>2</v>
      </c>
      <c r="AH79" s="190">
        <v>5</v>
      </c>
      <c r="AI79" s="170">
        <v>0</v>
      </c>
      <c r="AJ79" s="121" t="str">
        <f t="shared" si="8"/>
        <v>9, 4, 12, 8, 5</v>
      </c>
      <c r="AK79" s="196">
        <f t="shared" si="9"/>
        <v>9</v>
      </c>
      <c r="AL79" s="196">
        <f t="shared" si="10"/>
        <v>4</v>
      </c>
      <c r="AM79" s="196">
        <f t="shared" si="11"/>
        <v>12</v>
      </c>
      <c r="AN79" s="196">
        <f t="shared" si="12"/>
        <v>8</v>
      </c>
      <c r="AO79" s="196">
        <f t="shared" si="13"/>
        <v>5</v>
      </c>
    </row>
    <row r="80" spans="1:41" s="188" customFormat="1" ht="18" x14ac:dyDescent="0.25">
      <c r="A80" s="190">
        <f t="shared" si="7"/>
        <v>1029974</v>
      </c>
      <c r="B80" s="190" t="s">
        <v>6074</v>
      </c>
      <c r="C80" s="190" t="s">
        <v>6075</v>
      </c>
      <c r="D80" s="190" t="s">
        <v>27</v>
      </c>
      <c r="E80" s="190" t="s">
        <v>27</v>
      </c>
      <c r="F80" s="190" t="s">
        <v>27</v>
      </c>
      <c r="G80" s="190" t="s">
        <v>451</v>
      </c>
      <c r="H80" s="190" t="s">
        <v>3480</v>
      </c>
      <c r="I80" s="190" t="s">
        <v>53</v>
      </c>
      <c r="J80" s="125" t="s">
        <v>6206</v>
      </c>
      <c r="K80" s="190" t="s">
        <v>6337</v>
      </c>
      <c r="L80" s="190" t="s">
        <v>6077</v>
      </c>
      <c r="M80" s="190" t="s">
        <v>6078</v>
      </c>
      <c r="N80" s="245">
        <v>139</v>
      </c>
      <c r="O80" s="246"/>
      <c r="P80" s="245">
        <v>139</v>
      </c>
      <c r="Q80" s="246"/>
      <c r="R80" s="245">
        <v>0</v>
      </c>
      <c r="S80" s="247"/>
      <c r="T80" s="246"/>
      <c r="U80" s="190">
        <v>5</v>
      </c>
      <c r="V80" s="190">
        <v>5</v>
      </c>
      <c r="W80" s="190">
        <v>0</v>
      </c>
      <c r="X80" s="190">
        <v>5</v>
      </c>
      <c r="Y80" s="190">
        <v>0</v>
      </c>
      <c r="Z80" s="190">
        <v>14</v>
      </c>
      <c r="AA80" s="190">
        <v>10</v>
      </c>
      <c r="AB80" s="190">
        <v>12</v>
      </c>
      <c r="AC80" s="190">
        <v>20</v>
      </c>
      <c r="AD80" s="190">
        <v>14</v>
      </c>
      <c r="AE80" s="190">
        <v>12</v>
      </c>
      <c r="AF80" s="190">
        <v>11</v>
      </c>
      <c r="AG80" s="190">
        <v>17</v>
      </c>
      <c r="AH80" s="190">
        <v>15</v>
      </c>
      <c r="AI80" s="170">
        <v>14</v>
      </c>
      <c r="AJ80" s="121" t="str">
        <f t="shared" si="8"/>
        <v>24, 32, 26, 28, 29</v>
      </c>
      <c r="AK80" s="196">
        <f t="shared" si="9"/>
        <v>24</v>
      </c>
      <c r="AL80" s="196">
        <f t="shared" si="10"/>
        <v>32</v>
      </c>
      <c r="AM80" s="196">
        <f t="shared" si="11"/>
        <v>26</v>
      </c>
      <c r="AN80" s="196">
        <f t="shared" si="12"/>
        <v>28</v>
      </c>
      <c r="AO80" s="196">
        <f t="shared" si="13"/>
        <v>29</v>
      </c>
    </row>
    <row r="81" spans="1:41" s="188" customFormat="1" ht="18" x14ac:dyDescent="0.25">
      <c r="A81" s="190">
        <f t="shared" si="7"/>
        <v>1029644</v>
      </c>
      <c r="B81" s="190" t="s">
        <v>6074</v>
      </c>
      <c r="C81" s="190" t="s">
        <v>6075</v>
      </c>
      <c r="D81" s="190" t="s">
        <v>27</v>
      </c>
      <c r="E81" s="190" t="s">
        <v>27</v>
      </c>
      <c r="F81" s="190" t="s">
        <v>27</v>
      </c>
      <c r="G81" s="190" t="s">
        <v>6102</v>
      </c>
      <c r="H81" s="190" t="s">
        <v>3036</v>
      </c>
      <c r="I81" s="190" t="s">
        <v>53</v>
      </c>
      <c r="J81" s="125" t="s">
        <v>6102</v>
      </c>
      <c r="K81" s="190" t="s">
        <v>6337</v>
      </c>
      <c r="L81" s="190" t="s">
        <v>6077</v>
      </c>
      <c r="M81" s="190" t="s">
        <v>6078</v>
      </c>
      <c r="N81" s="245">
        <v>168</v>
      </c>
      <c r="O81" s="246"/>
      <c r="P81" s="245">
        <v>166</v>
      </c>
      <c r="Q81" s="246"/>
      <c r="R81" s="245">
        <v>2</v>
      </c>
      <c r="S81" s="247"/>
      <c r="T81" s="246"/>
      <c r="U81" s="190">
        <v>5</v>
      </c>
      <c r="V81" s="190">
        <v>10</v>
      </c>
      <c r="W81" s="190">
        <v>0</v>
      </c>
      <c r="X81" s="190">
        <v>10</v>
      </c>
      <c r="Y81" s="190">
        <v>0</v>
      </c>
      <c r="Z81" s="190">
        <v>25</v>
      </c>
      <c r="AA81" s="190">
        <v>14</v>
      </c>
      <c r="AB81" s="190">
        <v>18</v>
      </c>
      <c r="AC81" s="190">
        <v>13</v>
      </c>
      <c r="AD81" s="190">
        <v>15</v>
      </c>
      <c r="AE81" s="190">
        <v>19</v>
      </c>
      <c r="AF81" s="190">
        <v>16</v>
      </c>
      <c r="AG81" s="190">
        <v>11</v>
      </c>
      <c r="AH81" s="190">
        <v>20</v>
      </c>
      <c r="AI81" s="170">
        <v>17</v>
      </c>
      <c r="AJ81" s="121" t="str">
        <f t="shared" si="8"/>
        <v>39, 31, 34, 27, 37</v>
      </c>
      <c r="AK81" s="196">
        <f t="shared" si="9"/>
        <v>39</v>
      </c>
      <c r="AL81" s="196">
        <f t="shared" si="10"/>
        <v>31</v>
      </c>
      <c r="AM81" s="196">
        <f t="shared" si="11"/>
        <v>34</v>
      </c>
      <c r="AN81" s="196">
        <f t="shared" si="12"/>
        <v>27</v>
      </c>
      <c r="AO81" s="196">
        <f t="shared" si="13"/>
        <v>37</v>
      </c>
    </row>
    <row r="82" spans="1:41" s="188" customFormat="1" ht="18" x14ac:dyDescent="0.25">
      <c r="A82" s="190">
        <f t="shared" si="7"/>
        <v>1154343</v>
      </c>
      <c r="B82" s="190" t="s">
        <v>6074</v>
      </c>
      <c r="C82" s="190" t="s">
        <v>6075</v>
      </c>
      <c r="D82" s="190" t="s">
        <v>27</v>
      </c>
      <c r="E82" s="190" t="s">
        <v>27</v>
      </c>
      <c r="F82" s="190" t="s">
        <v>27</v>
      </c>
      <c r="G82" s="190" t="s">
        <v>27</v>
      </c>
      <c r="H82" s="190" t="s">
        <v>6187</v>
      </c>
      <c r="I82" s="190" t="s">
        <v>53</v>
      </c>
      <c r="J82" s="125" t="s">
        <v>6103</v>
      </c>
      <c r="K82" s="190" t="s">
        <v>6337</v>
      </c>
      <c r="L82" s="190" t="s">
        <v>6077</v>
      </c>
      <c r="M82" s="190" t="s">
        <v>6093</v>
      </c>
      <c r="N82" s="245">
        <v>247</v>
      </c>
      <c r="O82" s="246"/>
      <c r="P82" s="245">
        <v>247</v>
      </c>
      <c r="Q82" s="246"/>
      <c r="R82" s="245">
        <v>0</v>
      </c>
      <c r="S82" s="247"/>
      <c r="T82" s="246"/>
      <c r="U82" s="190">
        <v>5</v>
      </c>
      <c r="V82" s="190">
        <v>10</v>
      </c>
      <c r="W82" s="190">
        <v>0</v>
      </c>
      <c r="X82" s="190">
        <v>10</v>
      </c>
      <c r="Y82" s="190">
        <v>0</v>
      </c>
      <c r="Z82" s="190">
        <v>33</v>
      </c>
      <c r="AA82" s="190">
        <v>29</v>
      </c>
      <c r="AB82" s="190">
        <v>36</v>
      </c>
      <c r="AC82" s="190">
        <v>19</v>
      </c>
      <c r="AD82" s="190">
        <v>25</v>
      </c>
      <c r="AE82" s="190">
        <v>19</v>
      </c>
      <c r="AF82" s="190">
        <v>24</v>
      </c>
      <c r="AG82" s="190">
        <v>14</v>
      </c>
      <c r="AH82" s="190">
        <v>33</v>
      </c>
      <c r="AI82" s="170">
        <v>15</v>
      </c>
      <c r="AJ82" s="121" t="str">
        <f t="shared" si="8"/>
        <v>62, 55, 44, 38, 48</v>
      </c>
      <c r="AK82" s="196">
        <f t="shared" si="9"/>
        <v>62</v>
      </c>
      <c r="AL82" s="196">
        <f t="shared" si="10"/>
        <v>55</v>
      </c>
      <c r="AM82" s="196">
        <f t="shared" si="11"/>
        <v>44</v>
      </c>
      <c r="AN82" s="196">
        <f t="shared" si="12"/>
        <v>38</v>
      </c>
      <c r="AO82" s="196">
        <f t="shared" si="13"/>
        <v>48</v>
      </c>
    </row>
    <row r="83" spans="1:41" s="188" customFormat="1" ht="18" x14ac:dyDescent="0.25">
      <c r="A83" s="190">
        <f t="shared" si="7"/>
        <v>1154780</v>
      </c>
      <c r="B83" s="190" t="s">
        <v>6074</v>
      </c>
      <c r="C83" s="190" t="s">
        <v>6075</v>
      </c>
      <c r="D83" s="190" t="s">
        <v>27</v>
      </c>
      <c r="E83" s="190" t="s">
        <v>27</v>
      </c>
      <c r="F83" s="190" t="s">
        <v>27</v>
      </c>
      <c r="G83" s="190" t="s">
        <v>6107</v>
      </c>
      <c r="H83" s="190" t="s">
        <v>6188</v>
      </c>
      <c r="I83" s="190" t="s">
        <v>53</v>
      </c>
      <c r="J83" s="125" t="s">
        <v>6108</v>
      </c>
      <c r="K83" s="190" t="s">
        <v>6337</v>
      </c>
      <c r="L83" s="190" t="s">
        <v>6077</v>
      </c>
      <c r="M83" s="190" t="s">
        <v>6093</v>
      </c>
      <c r="N83" s="245">
        <v>61</v>
      </c>
      <c r="O83" s="246"/>
      <c r="P83" s="245">
        <v>61</v>
      </c>
      <c r="Q83" s="246"/>
      <c r="R83" s="245">
        <v>0</v>
      </c>
      <c r="S83" s="247"/>
      <c r="T83" s="246"/>
      <c r="U83" s="190">
        <v>5</v>
      </c>
      <c r="V83" s="190">
        <v>5</v>
      </c>
      <c r="W83" s="190">
        <v>0</v>
      </c>
      <c r="X83" s="190">
        <v>5</v>
      </c>
      <c r="Y83" s="190">
        <v>0</v>
      </c>
      <c r="Z83" s="190">
        <v>11</v>
      </c>
      <c r="AA83" s="190">
        <v>5</v>
      </c>
      <c r="AB83" s="190">
        <v>6</v>
      </c>
      <c r="AC83" s="190">
        <v>2</v>
      </c>
      <c r="AD83" s="190">
        <v>15</v>
      </c>
      <c r="AE83" s="190">
        <v>12</v>
      </c>
      <c r="AF83" s="190">
        <v>6</v>
      </c>
      <c r="AG83" s="190">
        <v>1</v>
      </c>
      <c r="AH83" s="190">
        <v>3</v>
      </c>
      <c r="AI83" s="170">
        <v>0</v>
      </c>
      <c r="AJ83" s="121" t="str">
        <f t="shared" si="8"/>
        <v>16, 8, 27, 7, 3</v>
      </c>
      <c r="AK83" s="196">
        <f t="shared" si="9"/>
        <v>16</v>
      </c>
      <c r="AL83" s="196">
        <f t="shared" si="10"/>
        <v>8</v>
      </c>
      <c r="AM83" s="196">
        <f t="shared" si="11"/>
        <v>27</v>
      </c>
      <c r="AN83" s="196">
        <f t="shared" si="12"/>
        <v>7</v>
      </c>
      <c r="AO83" s="196">
        <f t="shared" si="13"/>
        <v>3</v>
      </c>
    </row>
    <row r="84" spans="1:41" s="188" customFormat="1" ht="18" x14ac:dyDescent="0.25">
      <c r="A84" s="190">
        <f t="shared" si="7"/>
        <v>1372879</v>
      </c>
      <c r="B84" s="190" t="s">
        <v>6074</v>
      </c>
      <c r="C84" s="190" t="s">
        <v>6075</v>
      </c>
      <c r="D84" s="190" t="s">
        <v>27</v>
      </c>
      <c r="E84" s="190" t="s">
        <v>27</v>
      </c>
      <c r="F84" s="190" t="s">
        <v>27</v>
      </c>
      <c r="G84" s="190" t="s">
        <v>6098</v>
      </c>
      <c r="H84" s="190" t="s">
        <v>5705</v>
      </c>
      <c r="I84" s="190" t="s">
        <v>53</v>
      </c>
      <c r="J84" s="125" t="s">
        <v>16047</v>
      </c>
      <c r="K84" s="190" t="s">
        <v>6337</v>
      </c>
      <c r="L84" s="190" t="s">
        <v>6077</v>
      </c>
      <c r="M84" s="190" t="s">
        <v>6212</v>
      </c>
      <c r="N84" s="245">
        <v>221</v>
      </c>
      <c r="O84" s="246"/>
      <c r="P84" s="245">
        <v>221</v>
      </c>
      <c r="Q84" s="246"/>
      <c r="R84" s="245">
        <v>0</v>
      </c>
      <c r="S84" s="247"/>
      <c r="T84" s="246"/>
      <c r="U84" s="190">
        <v>3</v>
      </c>
      <c r="V84" s="190">
        <v>10</v>
      </c>
      <c r="W84" s="190">
        <v>0</v>
      </c>
      <c r="X84" s="190">
        <v>10</v>
      </c>
      <c r="Y84" s="190">
        <v>0</v>
      </c>
      <c r="Z84" s="190">
        <v>0</v>
      </c>
      <c r="AA84" s="190">
        <v>0</v>
      </c>
      <c r="AB84" s="190">
        <v>0</v>
      </c>
      <c r="AC84" s="190">
        <v>0</v>
      </c>
      <c r="AD84" s="190">
        <v>60</v>
      </c>
      <c r="AE84" s="190">
        <v>0</v>
      </c>
      <c r="AF84" s="190">
        <v>76</v>
      </c>
      <c r="AG84" s="190">
        <v>0</v>
      </c>
      <c r="AH84" s="190">
        <v>85</v>
      </c>
      <c r="AI84" s="170">
        <v>0</v>
      </c>
      <c r="AJ84" s="121" t="str">
        <f t="shared" si="8"/>
        <v>0, 0, 60, 76, 85</v>
      </c>
      <c r="AK84" s="196">
        <f t="shared" si="9"/>
        <v>0</v>
      </c>
      <c r="AL84" s="196">
        <f t="shared" si="10"/>
        <v>0</v>
      </c>
      <c r="AM84" s="196">
        <f t="shared" si="11"/>
        <v>60</v>
      </c>
      <c r="AN84" s="196">
        <f t="shared" si="12"/>
        <v>76</v>
      </c>
      <c r="AO84" s="196">
        <f t="shared" si="13"/>
        <v>85</v>
      </c>
    </row>
    <row r="85" spans="1:41" s="188" customFormat="1" ht="18" x14ac:dyDescent="0.25">
      <c r="A85" s="190">
        <f t="shared" si="7"/>
        <v>1306950</v>
      </c>
      <c r="B85" s="190" t="s">
        <v>6074</v>
      </c>
      <c r="C85" s="190" t="s">
        <v>6075</v>
      </c>
      <c r="D85" s="190" t="s">
        <v>27</v>
      </c>
      <c r="E85" s="190" t="s">
        <v>27</v>
      </c>
      <c r="F85" s="190" t="s">
        <v>27</v>
      </c>
      <c r="G85" s="190" t="s">
        <v>563</v>
      </c>
      <c r="H85" s="190" t="s">
        <v>6204</v>
      </c>
      <c r="I85" s="190" t="s">
        <v>53</v>
      </c>
      <c r="J85" s="125" t="s">
        <v>6109</v>
      </c>
      <c r="K85" s="190" t="s">
        <v>6337</v>
      </c>
      <c r="L85" s="190" t="s">
        <v>6077</v>
      </c>
      <c r="M85" s="190" t="s">
        <v>6093</v>
      </c>
      <c r="N85" s="245">
        <v>48</v>
      </c>
      <c r="O85" s="246"/>
      <c r="P85" s="245">
        <v>46</v>
      </c>
      <c r="Q85" s="246"/>
      <c r="R85" s="245">
        <v>2</v>
      </c>
      <c r="S85" s="247"/>
      <c r="T85" s="246"/>
      <c r="U85" s="190">
        <v>5</v>
      </c>
      <c r="V85" s="190">
        <v>5</v>
      </c>
      <c r="W85" s="190">
        <v>0</v>
      </c>
      <c r="X85" s="190">
        <v>5</v>
      </c>
      <c r="Y85" s="190">
        <v>0</v>
      </c>
      <c r="Z85" s="190">
        <v>8</v>
      </c>
      <c r="AA85" s="190">
        <v>2</v>
      </c>
      <c r="AB85" s="190">
        <v>5</v>
      </c>
      <c r="AC85" s="190">
        <v>5</v>
      </c>
      <c r="AD85" s="190">
        <v>1</v>
      </c>
      <c r="AE85" s="190">
        <v>2</v>
      </c>
      <c r="AF85" s="190">
        <v>7</v>
      </c>
      <c r="AG85" s="190">
        <v>5</v>
      </c>
      <c r="AH85" s="190">
        <v>5</v>
      </c>
      <c r="AI85" s="170">
        <v>8</v>
      </c>
      <c r="AJ85" s="121" t="str">
        <f t="shared" si="8"/>
        <v>10, 10, 3, 12, 13</v>
      </c>
      <c r="AK85" s="196">
        <f t="shared" si="9"/>
        <v>10</v>
      </c>
      <c r="AL85" s="196">
        <f t="shared" si="10"/>
        <v>10</v>
      </c>
      <c r="AM85" s="196">
        <f t="shared" si="11"/>
        <v>3</v>
      </c>
      <c r="AN85" s="196">
        <f t="shared" si="12"/>
        <v>12</v>
      </c>
      <c r="AO85" s="196">
        <f t="shared" si="13"/>
        <v>13</v>
      </c>
    </row>
    <row r="86" spans="1:41" s="188" customFormat="1" ht="18" x14ac:dyDescent="0.25">
      <c r="A86" s="190">
        <f t="shared" si="7"/>
        <v>1571140</v>
      </c>
      <c r="B86" s="190" t="s">
        <v>6074</v>
      </c>
      <c r="C86" s="190" t="s">
        <v>6075</v>
      </c>
      <c r="D86" s="190" t="s">
        <v>27</v>
      </c>
      <c r="E86" s="190" t="s">
        <v>27</v>
      </c>
      <c r="F86" s="190" t="s">
        <v>27</v>
      </c>
      <c r="G86" s="190" t="s">
        <v>575</v>
      </c>
      <c r="H86" s="190" t="s">
        <v>6217</v>
      </c>
      <c r="I86" s="190" t="s">
        <v>53</v>
      </c>
      <c r="J86" s="125" t="s">
        <v>6111</v>
      </c>
      <c r="K86" s="190" t="s">
        <v>6337</v>
      </c>
      <c r="L86" s="190" t="s">
        <v>6077</v>
      </c>
      <c r="M86" s="190" t="s">
        <v>6093</v>
      </c>
      <c r="N86" s="245">
        <v>9</v>
      </c>
      <c r="O86" s="246"/>
      <c r="P86" s="245">
        <v>9</v>
      </c>
      <c r="Q86" s="246"/>
      <c r="R86" s="245">
        <v>0</v>
      </c>
      <c r="S86" s="247"/>
      <c r="T86" s="246"/>
      <c r="U86" s="190">
        <v>5</v>
      </c>
      <c r="V86" s="190">
        <v>5</v>
      </c>
      <c r="W86" s="190">
        <v>0</v>
      </c>
      <c r="X86" s="190">
        <v>5</v>
      </c>
      <c r="Y86" s="190">
        <v>0</v>
      </c>
      <c r="Z86" s="190">
        <v>1</v>
      </c>
      <c r="AA86" s="190">
        <v>0</v>
      </c>
      <c r="AB86" s="190">
        <v>2</v>
      </c>
      <c r="AC86" s="190">
        <v>0</v>
      </c>
      <c r="AD86" s="190">
        <v>0</v>
      </c>
      <c r="AE86" s="190">
        <v>1</v>
      </c>
      <c r="AF86" s="190">
        <v>0</v>
      </c>
      <c r="AG86" s="190">
        <v>2</v>
      </c>
      <c r="AH86" s="190">
        <v>3</v>
      </c>
      <c r="AI86" s="170">
        <v>0</v>
      </c>
      <c r="AJ86" s="121" t="str">
        <f t="shared" si="8"/>
        <v>1, 2, 1, 2, 3</v>
      </c>
      <c r="AK86" s="196">
        <f t="shared" si="9"/>
        <v>1</v>
      </c>
      <c r="AL86" s="196">
        <f t="shared" si="10"/>
        <v>2</v>
      </c>
      <c r="AM86" s="196">
        <f t="shared" si="11"/>
        <v>1</v>
      </c>
      <c r="AN86" s="196">
        <f t="shared" si="12"/>
        <v>2</v>
      </c>
      <c r="AO86" s="196">
        <f t="shared" si="13"/>
        <v>3</v>
      </c>
    </row>
    <row r="87" spans="1:41" s="188" customFormat="1" ht="18" x14ac:dyDescent="0.25">
      <c r="A87" s="190">
        <f t="shared" si="7"/>
        <v>1571157</v>
      </c>
      <c r="B87" s="190" t="s">
        <v>6074</v>
      </c>
      <c r="C87" s="190" t="s">
        <v>6075</v>
      </c>
      <c r="D87" s="190" t="s">
        <v>27</v>
      </c>
      <c r="E87" s="190" t="s">
        <v>27</v>
      </c>
      <c r="F87" s="190" t="s">
        <v>27</v>
      </c>
      <c r="G87" s="190" t="s">
        <v>27</v>
      </c>
      <c r="H87" s="190" t="s">
        <v>6201</v>
      </c>
      <c r="I87" s="190" t="s">
        <v>53</v>
      </c>
      <c r="J87" s="125" t="s">
        <v>6123</v>
      </c>
      <c r="K87" s="190" t="s">
        <v>6337</v>
      </c>
      <c r="L87" s="190" t="s">
        <v>6077</v>
      </c>
      <c r="M87" s="190" t="s">
        <v>6093</v>
      </c>
      <c r="N87" s="245">
        <v>389</v>
      </c>
      <c r="O87" s="246"/>
      <c r="P87" s="245">
        <v>389</v>
      </c>
      <c r="Q87" s="246"/>
      <c r="R87" s="245">
        <v>0</v>
      </c>
      <c r="S87" s="247"/>
      <c r="T87" s="246"/>
      <c r="U87" s="190">
        <v>5</v>
      </c>
      <c r="V87" s="190">
        <v>12</v>
      </c>
      <c r="W87" s="190">
        <v>0</v>
      </c>
      <c r="X87" s="190">
        <v>12</v>
      </c>
      <c r="Y87" s="190">
        <v>0</v>
      </c>
      <c r="Z87" s="190">
        <v>34</v>
      </c>
      <c r="AA87" s="190">
        <v>33</v>
      </c>
      <c r="AB87" s="190">
        <v>30</v>
      </c>
      <c r="AC87" s="190">
        <v>36</v>
      </c>
      <c r="AD87" s="190">
        <v>31</v>
      </c>
      <c r="AE87" s="190">
        <v>43</v>
      </c>
      <c r="AF87" s="190">
        <v>46</v>
      </c>
      <c r="AG87" s="190">
        <v>48</v>
      </c>
      <c r="AH87" s="190">
        <v>50</v>
      </c>
      <c r="AI87" s="170">
        <v>38</v>
      </c>
      <c r="AJ87" s="121" t="str">
        <f t="shared" si="8"/>
        <v>67, 66, 74, 94, 88</v>
      </c>
      <c r="AK87" s="196">
        <f t="shared" si="9"/>
        <v>67</v>
      </c>
      <c r="AL87" s="196">
        <f t="shared" si="10"/>
        <v>66</v>
      </c>
      <c r="AM87" s="196">
        <f t="shared" si="11"/>
        <v>74</v>
      </c>
      <c r="AN87" s="196">
        <f t="shared" si="12"/>
        <v>94</v>
      </c>
      <c r="AO87" s="196">
        <f t="shared" si="13"/>
        <v>88</v>
      </c>
    </row>
    <row r="88" spans="1:41" s="188" customFormat="1" ht="18" x14ac:dyDescent="0.25">
      <c r="A88" s="190">
        <f t="shared" si="7"/>
        <v>1571249</v>
      </c>
      <c r="B88" s="190" t="s">
        <v>6074</v>
      </c>
      <c r="C88" s="190" t="s">
        <v>6075</v>
      </c>
      <c r="D88" s="190" t="s">
        <v>27</v>
      </c>
      <c r="E88" s="190" t="s">
        <v>27</v>
      </c>
      <c r="F88" s="190" t="s">
        <v>27</v>
      </c>
      <c r="G88" s="190" t="s">
        <v>662</v>
      </c>
      <c r="H88" s="190" t="s">
        <v>6203</v>
      </c>
      <c r="I88" s="190" t="s">
        <v>53</v>
      </c>
      <c r="J88" s="125" t="s">
        <v>6114</v>
      </c>
      <c r="K88" s="190" t="s">
        <v>6337</v>
      </c>
      <c r="L88" s="190" t="s">
        <v>6077</v>
      </c>
      <c r="M88" s="190" t="s">
        <v>6093</v>
      </c>
      <c r="N88" s="245">
        <v>39</v>
      </c>
      <c r="O88" s="246"/>
      <c r="P88" s="245">
        <v>37</v>
      </c>
      <c r="Q88" s="246"/>
      <c r="R88" s="245">
        <v>2</v>
      </c>
      <c r="S88" s="247"/>
      <c r="T88" s="246"/>
      <c r="U88" s="190">
        <v>4</v>
      </c>
      <c r="V88" s="190">
        <v>4</v>
      </c>
      <c r="W88" s="190">
        <v>0</v>
      </c>
      <c r="X88" s="190">
        <v>4</v>
      </c>
      <c r="Y88" s="190">
        <v>0</v>
      </c>
      <c r="Z88" s="190">
        <v>9</v>
      </c>
      <c r="AA88" s="190">
        <v>5</v>
      </c>
      <c r="AB88" s="190">
        <v>0</v>
      </c>
      <c r="AC88" s="190">
        <v>0</v>
      </c>
      <c r="AD88" s="190">
        <v>6</v>
      </c>
      <c r="AE88" s="190">
        <v>4</v>
      </c>
      <c r="AF88" s="190">
        <v>3</v>
      </c>
      <c r="AG88" s="190">
        <v>2</v>
      </c>
      <c r="AH88" s="190">
        <v>6</v>
      </c>
      <c r="AI88" s="170">
        <v>4</v>
      </c>
      <c r="AJ88" s="121" t="str">
        <f t="shared" si="8"/>
        <v>14, 0, 10, 5, 10</v>
      </c>
      <c r="AK88" s="196">
        <f t="shared" si="9"/>
        <v>14</v>
      </c>
      <c r="AL88" s="196">
        <f t="shared" si="10"/>
        <v>0</v>
      </c>
      <c r="AM88" s="196">
        <f t="shared" si="11"/>
        <v>10</v>
      </c>
      <c r="AN88" s="196">
        <f t="shared" si="12"/>
        <v>5</v>
      </c>
      <c r="AO88" s="196">
        <f t="shared" si="13"/>
        <v>10</v>
      </c>
    </row>
    <row r="89" spans="1:41" s="188" customFormat="1" ht="18" x14ac:dyDescent="0.25">
      <c r="A89" s="190">
        <f t="shared" si="7"/>
        <v>1569201</v>
      </c>
      <c r="B89" s="190" t="s">
        <v>6074</v>
      </c>
      <c r="C89" s="190" t="s">
        <v>6075</v>
      </c>
      <c r="D89" s="190" t="s">
        <v>27</v>
      </c>
      <c r="E89" s="190" t="s">
        <v>27</v>
      </c>
      <c r="F89" s="190" t="s">
        <v>27</v>
      </c>
      <c r="G89" s="190" t="s">
        <v>566</v>
      </c>
      <c r="H89" s="190" t="s">
        <v>6202</v>
      </c>
      <c r="I89" s="190" t="s">
        <v>53</v>
      </c>
      <c r="J89" s="125" t="s">
        <v>6122</v>
      </c>
      <c r="K89" s="190" t="s">
        <v>6337</v>
      </c>
      <c r="L89" s="190" t="s">
        <v>6077</v>
      </c>
      <c r="M89" s="190" t="s">
        <v>6093</v>
      </c>
      <c r="N89" s="245">
        <v>61</v>
      </c>
      <c r="O89" s="246"/>
      <c r="P89" s="245">
        <v>61</v>
      </c>
      <c r="Q89" s="246"/>
      <c r="R89" s="245">
        <v>0</v>
      </c>
      <c r="S89" s="247"/>
      <c r="T89" s="246"/>
      <c r="U89" s="190">
        <v>5</v>
      </c>
      <c r="V89" s="190">
        <v>5</v>
      </c>
      <c r="W89" s="190">
        <v>0</v>
      </c>
      <c r="X89" s="190">
        <v>5</v>
      </c>
      <c r="Y89" s="190">
        <v>0</v>
      </c>
      <c r="Z89" s="190">
        <v>8</v>
      </c>
      <c r="AA89" s="190">
        <v>4</v>
      </c>
      <c r="AB89" s="190">
        <v>4</v>
      </c>
      <c r="AC89" s="190">
        <v>7</v>
      </c>
      <c r="AD89" s="190">
        <v>9</v>
      </c>
      <c r="AE89" s="190">
        <v>1</v>
      </c>
      <c r="AF89" s="190">
        <v>4</v>
      </c>
      <c r="AG89" s="190">
        <v>7</v>
      </c>
      <c r="AH89" s="190">
        <v>10</v>
      </c>
      <c r="AI89" s="170">
        <v>7</v>
      </c>
      <c r="AJ89" s="121" t="str">
        <f t="shared" si="8"/>
        <v>12, 11, 10, 11, 17</v>
      </c>
      <c r="AK89" s="196">
        <f t="shared" si="9"/>
        <v>12</v>
      </c>
      <c r="AL89" s="196">
        <f t="shared" si="10"/>
        <v>11</v>
      </c>
      <c r="AM89" s="196">
        <f t="shared" si="11"/>
        <v>10</v>
      </c>
      <c r="AN89" s="196">
        <f t="shared" si="12"/>
        <v>11</v>
      </c>
      <c r="AO89" s="196">
        <f t="shared" si="13"/>
        <v>17</v>
      </c>
    </row>
    <row r="90" spans="1:41" s="188" customFormat="1" ht="18" x14ac:dyDescent="0.25">
      <c r="A90" s="190">
        <f t="shared" si="7"/>
        <v>1561380</v>
      </c>
      <c r="B90" s="190" t="s">
        <v>6074</v>
      </c>
      <c r="C90" s="190" t="s">
        <v>6075</v>
      </c>
      <c r="D90" s="190" t="s">
        <v>27</v>
      </c>
      <c r="E90" s="190" t="s">
        <v>27</v>
      </c>
      <c r="F90" s="190" t="s">
        <v>27</v>
      </c>
      <c r="G90" s="190" t="s">
        <v>626</v>
      </c>
      <c r="H90" s="190" t="s">
        <v>6215</v>
      </c>
      <c r="I90" s="190" t="s">
        <v>53</v>
      </c>
      <c r="J90" s="125" t="s">
        <v>6113</v>
      </c>
      <c r="K90" s="190" t="s">
        <v>6337</v>
      </c>
      <c r="L90" s="190" t="s">
        <v>6077</v>
      </c>
      <c r="M90" s="190" t="s">
        <v>6093</v>
      </c>
      <c r="N90" s="245">
        <v>114</v>
      </c>
      <c r="O90" s="246"/>
      <c r="P90" s="245">
        <v>114</v>
      </c>
      <c r="Q90" s="246"/>
      <c r="R90" s="245">
        <v>0</v>
      </c>
      <c r="S90" s="247"/>
      <c r="T90" s="246"/>
      <c r="U90" s="190">
        <v>5</v>
      </c>
      <c r="V90" s="190">
        <v>5</v>
      </c>
      <c r="W90" s="190">
        <v>0</v>
      </c>
      <c r="X90" s="190">
        <v>5</v>
      </c>
      <c r="Y90" s="190">
        <v>0</v>
      </c>
      <c r="Z90" s="190">
        <v>16</v>
      </c>
      <c r="AA90" s="190">
        <v>9</v>
      </c>
      <c r="AB90" s="190">
        <v>7</v>
      </c>
      <c r="AC90" s="190">
        <v>7</v>
      </c>
      <c r="AD90" s="190">
        <v>11</v>
      </c>
      <c r="AE90" s="190">
        <v>12</v>
      </c>
      <c r="AF90" s="190">
        <v>15</v>
      </c>
      <c r="AG90" s="190">
        <v>14</v>
      </c>
      <c r="AH90" s="190">
        <v>15</v>
      </c>
      <c r="AI90" s="170">
        <v>8</v>
      </c>
      <c r="AJ90" s="121" t="str">
        <f t="shared" si="8"/>
        <v>25, 14, 23, 29, 23</v>
      </c>
      <c r="AK90" s="196">
        <f t="shared" si="9"/>
        <v>25</v>
      </c>
      <c r="AL90" s="196">
        <f t="shared" si="10"/>
        <v>14</v>
      </c>
      <c r="AM90" s="196">
        <f t="shared" si="11"/>
        <v>23</v>
      </c>
      <c r="AN90" s="196">
        <f t="shared" si="12"/>
        <v>29</v>
      </c>
      <c r="AO90" s="196">
        <f t="shared" si="13"/>
        <v>23</v>
      </c>
    </row>
    <row r="91" spans="1:41" s="188" customFormat="1" ht="18" x14ac:dyDescent="0.25">
      <c r="A91" s="190">
        <f t="shared" si="7"/>
        <v>1561398</v>
      </c>
      <c r="B91" s="190" t="s">
        <v>6074</v>
      </c>
      <c r="C91" s="190" t="s">
        <v>6075</v>
      </c>
      <c r="D91" s="190" t="s">
        <v>27</v>
      </c>
      <c r="E91" s="190" t="s">
        <v>27</v>
      </c>
      <c r="F91" s="190" t="s">
        <v>27</v>
      </c>
      <c r="G91" s="190" t="s">
        <v>27</v>
      </c>
      <c r="H91" s="190" t="s">
        <v>6207</v>
      </c>
      <c r="I91" s="190" t="s">
        <v>53</v>
      </c>
      <c r="J91" s="125" t="s">
        <v>6208</v>
      </c>
      <c r="K91" s="190" t="s">
        <v>6337</v>
      </c>
      <c r="L91" s="190" t="s">
        <v>6077</v>
      </c>
      <c r="M91" s="190" t="s">
        <v>6093</v>
      </c>
      <c r="N91" s="245">
        <v>80</v>
      </c>
      <c r="O91" s="246"/>
      <c r="P91" s="245">
        <v>80</v>
      </c>
      <c r="Q91" s="246"/>
      <c r="R91" s="245">
        <v>0</v>
      </c>
      <c r="S91" s="247"/>
      <c r="T91" s="246"/>
      <c r="U91" s="190">
        <v>5</v>
      </c>
      <c r="V91" s="190">
        <v>5</v>
      </c>
      <c r="W91" s="190">
        <v>0</v>
      </c>
      <c r="X91" s="190">
        <v>5</v>
      </c>
      <c r="Y91" s="190">
        <v>0</v>
      </c>
      <c r="Z91" s="190">
        <v>9</v>
      </c>
      <c r="AA91" s="190">
        <v>6</v>
      </c>
      <c r="AB91" s="190">
        <v>8</v>
      </c>
      <c r="AC91" s="190">
        <v>4</v>
      </c>
      <c r="AD91" s="190">
        <v>9</v>
      </c>
      <c r="AE91" s="190">
        <v>5</v>
      </c>
      <c r="AF91" s="190">
        <v>13</v>
      </c>
      <c r="AG91" s="190">
        <v>6</v>
      </c>
      <c r="AH91" s="190">
        <v>16</v>
      </c>
      <c r="AI91" s="170">
        <v>4</v>
      </c>
      <c r="AJ91" s="121" t="str">
        <f t="shared" si="8"/>
        <v>15, 12, 14, 19, 20</v>
      </c>
      <c r="AK91" s="196">
        <f t="shared" si="9"/>
        <v>15</v>
      </c>
      <c r="AL91" s="196">
        <f t="shared" si="10"/>
        <v>12</v>
      </c>
      <c r="AM91" s="196">
        <f t="shared" si="11"/>
        <v>14</v>
      </c>
      <c r="AN91" s="196">
        <f t="shared" si="12"/>
        <v>19</v>
      </c>
      <c r="AO91" s="196">
        <f t="shared" si="13"/>
        <v>20</v>
      </c>
    </row>
    <row r="92" spans="1:41" s="188" customFormat="1" ht="18" x14ac:dyDescent="0.25">
      <c r="A92" s="190">
        <f t="shared" si="7"/>
        <v>1438753</v>
      </c>
      <c r="B92" s="190" t="s">
        <v>6074</v>
      </c>
      <c r="C92" s="190" t="s">
        <v>6075</v>
      </c>
      <c r="D92" s="190" t="s">
        <v>27</v>
      </c>
      <c r="E92" s="190" t="s">
        <v>27</v>
      </c>
      <c r="F92" s="190" t="s">
        <v>27</v>
      </c>
      <c r="G92" s="190" t="s">
        <v>572</v>
      </c>
      <c r="H92" s="190" t="s">
        <v>6205</v>
      </c>
      <c r="I92" s="190" t="s">
        <v>53</v>
      </c>
      <c r="J92" s="125" t="s">
        <v>6120</v>
      </c>
      <c r="K92" s="190" t="s">
        <v>6337</v>
      </c>
      <c r="L92" s="190" t="s">
        <v>6077</v>
      </c>
      <c r="M92" s="190" t="s">
        <v>6093</v>
      </c>
      <c r="N92" s="245">
        <v>40</v>
      </c>
      <c r="O92" s="246"/>
      <c r="P92" s="245">
        <v>40</v>
      </c>
      <c r="Q92" s="246"/>
      <c r="R92" s="245">
        <v>0</v>
      </c>
      <c r="S92" s="247"/>
      <c r="T92" s="246"/>
      <c r="U92" s="190">
        <v>5</v>
      </c>
      <c r="V92" s="190">
        <v>5</v>
      </c>
      <c r="W92" s="190">
        <v>0</v>
      </c>
      <c r="X92" s="190">
        <v>5</v>
      </c>
      <c r="Y92" s="190">
        <v>0</v>
      </c>
      <c r="Z92" s="190">
        <v>2</v>
      </c>
      <c r="AA92" s="190">
        <v>4</v>
      </c>
      <c r="AB92" s="190">
        <v>5</v>
      </c>
      <c r="AC92" s="190">
        <v>2</v>
      </c>
      <c r="AD92" s="190">
        <v>6</v>
      </c>
      <c r="AE92" s="190">
        <v>3</v>
      </c>
      <c r="AF92" s="190">
        <v>4</v>
      </c>
      <c r="AG92" s="190">
        <v>8</v>
      </c>
      <c r="AH92" s="190">
        <v>2</v>
      </c>
      <c r="AI92" s="170">
        <v>4</v>
      </c>
      <c r="AJ92" s="121" t="str">
        <f t="shared" si="8"/>
        <v>6, 7, 9, 12, 6</v>
      </c>
      <c r="AK92" s="196">
        <f t="shared" si="9"/>
        <v>6</v>
      </c>
      <c r="AL92" s="196">
        <f t="shared" si="10"/>
        <v>7</v>
      </c>
      <c r="AM92" s="196">
        <f t="shared" si="11"/>
        <v>9</v>
      </c>
      <c r="AN92" s="196">
        <f t="shared" si="12"/>
        <v>12</v>
      </c>
      <c r="AO92" s="196">
        <f t="shared" si="13"/>
        <v>6</v>
      </c>
    </row>
    <row r="93" spans="1:41" s="188" customFormat="1" ht="18" x14ac:dyDescent="0.25">
      <c r="A93" s="190">
        <f t="shared" si="7"/>
        <v>1438779</v>
      </c>
      <c r="B93" s="190" t="s">
        <v>6074</v>
      </c>
      <c r="C93" s="190" t="s">
        <v>6075</v>
      </c>
      <c r="D93" s="190" t="s">
        <v>27</v>
      </c>
      <c r="E93" s="190" t="s">
        <v>27</v>
      </c>
      <c r="F93" s="190" t="s">
        <v>27</v>
      </c>
      <c r="G93" s="190" t="s">
        <v>16048</v>
      </c>
      <c r="H93" s="190" t="s">
        <v>6209</v>
      </c>
      <c r="I93" s="190" t="s">
        <v>53</v>
      </c>
      <c r="J93" s="125" t="s">
        <v>6121</v>
      </c>
      <c r="K93" s="190" t="s">
        <v>6337</v>
      </c>
      <c r="L93" s="190" t="s">
        <v>6077</v>
      </c>
      <c r="M93" s="190" t="s">
        <v>6093</v>
      </c>
      <c r="N93" s="245">
        <v>224</v>
      </c>
      <c r="O93" s="246"/>
      <c r="P93" s="245">
        <v>224</v>
      </c>
      <c r="Q93" s="246"/>
      <c r="R93" s="245">
        <v>0</v>
      </c>
      <c r="S93" s="247"/>
      <c r="T93" s="246"/>
      <c r="U93" s="190">
        <v>5</v>
      </c>
      <c r="V93" s="190">
        <v>9</v>
      </c>
      <c r="W93" s="190">
        <v>0</v>
      </c>
      <c r="X93" s="190">
        <v>9</v>
      </c>
      <c r="Y93" s="190">
        <v>0</v>
      </c>
      <c r="Z93" s="190">
        <v>25</v>
      </c>
      <c r="AA93" s="190">
        <v>31</v>
      </c>
      <c r="AB93" s="190">
        <v>24</v>
      </c>
      <c r="AC93" s="190">
        <v>27</v>
      </c>
      <c r="AD93" s="190">
        <v>22</v>
      </c>
      <c r="AE93" s="190">
        <v>16</v>
      </c>
      <c r="AF93" s="190">
        <v>30</v>
      </c>
      <c r="AG93" s="190">
        <v>26</v>
      </c>
      <c r="AH93" s="190">
        <v>10</v>
      </c>
      <c r="AI93" s="170">
        <v>13</v>
      </c>
      <c r="AJ93" s="121" t="str">
        <f t="shared" si="8"/>
        <v>56, 51, 38, 56, 23</v>
      </c>
      <c r="AK93" s="196">
        <f t="shared" si="9"/>
        <v>56</v>
      </c>
      <c r="AL93" s="196">
        <f t="shared" si="10"/>
        <v>51</v>
      </c>
      <c r="AM93" s="196">
        <f t="shared" si="11"/>
        <v>38</v>
      </c>
      <c r="AN93" s="196">
        <f t="shared" si="12"/>
        <v>56</v>
      </c>
      <c r="AO93" s="196">
        <f t="shared" si="13"/>
        <v>23</v>
      </c>
    </row>
    <row r="94" spans="1:41" s="188" customFormat="1" ht="18" x14ac:dyDescent="0.25">
      <c r="A94" s="190">
        <f t="shared" si="7"/>
        <v>1751296</v>
      </c>
      <c r="B94" s="190" t="s">
        <v>6074</v>
      </c>
      <c r="C94" s="190" t="s">
        <v>6075</v>
      </c>
      <c r="D94" s="190" t="s">
        <v>27</v>
      </c>
      <c r="E94" s="190" t="s">
        <v>27</v>
      </c>
      <c r="F94" s="190" t="s">
        <v>27</v>
      </c>
      <c r="G94" s="190" t="s">
        <v>626</v>
      </c>
      <c r="H94" s="190" t="s">
        <v>6216</v>
      </c>
      <c r="I94" s="190" t="s">
        <v>53</v>
      </c>
      <c r="J94" s="125" t="s">
        <v>6115</v>
      </c>
      <c r="K94" s="190" t="s">
        <v>6337</v>
      </c>
      <c r="L94" s="190" t="s">
        <v>6077</v>
      </c>
      <c r="M94" s="190" t="s">
        <v>6093</v>
      </c>
      <c r="N94" s="245">
        <v>181</v>
      </c>
      <c r="O94" s="246"/>
      <c r="P94" s="245">
        <v>181</v>
      </c>
      <c r="Q94" s="246"/>
      <c r="R94" s="245">
        <v>0</v>
      </c>
      <c r="S94" s="247"/>
      <c r="T94" s="246"/>
      <c r="U94" s="190">
        <v>5</v>
      </c>
      <c r="V94" s="190">
        <v>6</v>
      </c>
      <c r="W94" s="190">
        <v>0</v>
      </c>
      <c r="X94" s="190">
        <v>6</v>
      </c>
      <c r="Y94" s="190">
        <v>0</v>
      </c>
      <c r="Z94" s="190">
        <v>19</v>
      </c>
      <c r="AA94" s="190">
        <v>23</v>
      </c>
      <c r="AB94" s="190">
        <v>20</v>
      </c>
      <c r="AC94" s="190">
        <v>30</v>
      </c>
      <c r="AD94" s="190">
        <v>11</v>
      </c>
      <c r="AE94" s="190">
        <v>20</v>
      </c>
      <c r="AF94" s="190">
        <v>18</v>
      </c>
      <c r="AG94" s="190">
        <v>15</v>
      </c>
      <c r="AH94" s="190">
        <v>13</v>
      </c>
      <c r="AI94" s="170">
        <v>12</v>
      </c>
      <c r="AJ94" s="121" t="str">
        <f t="shared" si="8"/>
        <v>42, 50, 31, 33, 25</v>
      </c>
      <c r="AK94" s="196">
        <f t="shared" si="9"/>
        <v>42</v>
      </c>
      <c r="AL94" s="196">
        <f t="shared" si="10"/>
        <v>50</v>
      </c>
      <c r="AM94" s="196">
        <f t="shared" si="11"/>
        <v>31</v>
      </c>
      <c r="AN94" s="196">
        <f t="shared" si="12"/>
        <v>33</v>
      </c>
      <c r="AO94" s="196">
        <f t="shared" si="13"/>
        <v>25</v>
      </c>
    </row>
    <row r="95" spans="1:41" s="188" customFormat="1" ht="18" x14ac:dyDescent="0.25">
      <c r="A95" s="190">
        <f t="shared" si="7"/>
        <v>1761295</v>
      </c>
      <c r="B95" s="190" t="s">
        <v>6074</v>
      </c>
      <c r="C95" s="190" t="s">
        <v>6075</v>
      </c>
      <c r="D95" s="190" t="s">
        <v>27</v>
      </c>
      <c r="E95" s="190" t="s">
        <v>27</v>
      </c>
      <c r="F95" s="190" t="s">
        <v>27</v>
      </c>
      <c r="G95" s="190" t="s">
        <v>27</v>
      </c>
      <c r="H95" s="190" t="s">
        <v>6338</v>
      </c>
      <c r="I95" s="190" t="s">
        <v>53</v>
      </c>
      <c r="J95" s="125" t="s">
        <v>6339</v>
      </c>
      <c r="K95" s="190" t="s">
        <v>6337</v>
      </c>
      <c r="L95" s="190" t="s">
        <v>6077</v>
      </c>
      <c r="M95" s="190" t="s">
        <v>6093</v>
      </c>
      <c r="N95" s="245">
        <v>128</v>
      </c>
      <c r="O95" s="246"/>
      <c r="P95" s="245">
        <v>128</v>
      </c>
      <c r="Q95" s="246"/>
      <c r="R95" s="245">
        <v>0</v>
      </c>
      <c r="S95" s="247"/>
      <c r="T95" s="246"/>
      <c r="U95" s="190">
        <v>5</v>
      </c>
      <c r="V95" s="190">
        <v>5</v>
      </c>
      <c r="W95" s="190">
        <v>0</v>
      </c>
      <c r="X95" s="190">
        <v>5</v>
      </c>
      <c r="Y95" s="190">
        <v>0</v>
      </c>
      <c r="Z95" s="190">
        <v>21</v>
      </c>
      <c r="AA95" s="190">
        <v>13</v>
      </c>
      <c r="AB95" s="190">
        <v>17</v>
      </c>
      <c r="AC95" s="190">
        <v>6</v>
      </c>
      <c r="AD95" s="190">
        <v>18</v>
      </c>
      <c r="AE95" s="190">
        <v>17</v>
      </c>
      <c r="AF95" s="190">
        <v>13</v>
      </c>
      <c r="AG95" s="190">
        <v>6</v>
      </c>
      <c r="AH95" s="190">
        <v>9</v>
      </c>
      <c r="AI95" s="170">
        <v>8</v>
      </c>
      <c r="AJ95" s="121" t="str">
        <f t="shared" si="8"/>
        <v>34, 23, 35, 19, 17</v>
      </c>
      <c r="AK95" s="196">
        <f t="shared" si="9"/>
        <v>34</v>
      </c>
      <c r="AL95" s="196">
        <f t="shared" si="10"/>
        <v>23</v>
      </c>
      <c r="AM95" s="196">
        <f t="shared" si="11"/>
        <v>35</v>
      </c>
      <c r="AN95" s="196">
        <f t="shared" si="12"/>
        <v>19</v>
      </c>
      <c r="AO95" s="196">
        <f t="shared" si="13"/>
        <v>17</v>
      </c>
    </row>
    <row r="96" spans="1:41" s="188" customFormat="1" ht="27" x14ac:dyDescent="0.25">
      <c r="A96" s="190">
        <f t="shared" si="7"/>
        <v>240176</v>
      </c>
      <c r="B96" s="190" t="s">
        <v>6074</v>
      </c>
      <c r="C96" s="190" t="s">
        <v>6075</v>
      </c>
      <c r="D96" s="190" t="s">
        <v>27</v>
      </c>
      <c r="E96" s="190" t="s">
        <v>27</v>
      </c>
      <c r="F96" s="190" t="s">
        <v>27</v>
      </c>
      <c r="G96" s="190" t="s">
        <v>563</v>
      </c>
      <c r="H96" s="190" t="s">
        <v>1477</v>
      </c>
      <c r="I96" s="190" t="s">
        <v>53</v>
      </c>
      <c r="J96" s="125" t="s">
        <v>6193</v>
      </c>
      <c r="K96" s="190" t="s">
        <v>6337</v>
      </c>
      <c r="L96" s="190" t="s">
        <v>6077</v>
      </c>
      <c r="M96" s="190" t="s">
        <v>6078</v>
      </c>
      <c r="N96" s="245">
        <v>1672</v>
      </c>
      <c r="O96" s="246"/>
      <c r="P96" s="245">
        <v>1649</v>
      </c>
      <c r="Q96" s="246"/>
      <c r="R96" s="245">
        <v>23</v>
      </c>
      <c r="S96" s="247"/>
      <c r="T96" s="246"/>
      <c r="U96" s="190">
        <v>5</v>
      </c>
      <c r="V96" s="190">
        <v>64</v>
      </c>
      <c r="W96" s="190">
        <v>0</v>
      </c>
      <c r="X96" s="190">
        <v>64</v>
      </c>
      <c r="Y96" s="190">
        <v>0</v>
      </c>
      <c r="Z96" s="190">
        <v>262</v>
      </c>
      <c r="AA96" s="190">
        <v>43</v>
      </c>
      <c r="AB96" s="190">
        <v>241</v>
      </c>
      <c r="AC96" s="190">
        <v>119</v>
      </c>
      <c r="AD96" s="190">
        <v>269</v>
      </c>
      <c r="AE96" s="190">
        <v>75</v>
      </c>
      <c r="AF96" s="190">
        <v>267</v>
      </c>
      <c r="AG96" s="190">
        <v>54</v>
      </c>
      <c r="AH96" s="190">
        <v>275</v>
      </c>
      <c r="AI96" s="170">
        <v>67</v>
      </c>
      <c r="AJ96" s="121" t="str">
        <f t="shared" si="8"/>
        <v>305, 360, 344, 321, 342</v>
      </c>
      <c r="AK96" s="196">
        <f t="shared" si="9"/>
        <v>305</v>
      </c>
      <c r="AL96" s="196">
        <f t="shared" si="10"/>
        <v>360</v>
      </c>
      <c r="AM96" s="196">
        <f t="shared" si="11"/>
        <v>344</v>
      </c>
      <c r="AN96" s="196">
        <f t="shared" si="12"/>
        <v>321</v>
      </c>
      <c r="AO96" s="196">
        <f t="shared" si="13"/>
        <v>342</v>
      </c>
    </row>
    <row r="97" spans="1:41" s="188" customFormat="1" ht="18" x14ac:dyDescent="0.25">
      <c r="A97" s="190">
        <f t="shared" si="7"/>
        <v>240184</v>
      </c>
      <c r="B97" s="190" t="s">
        <v>6074</v>
      </c>
      <c r="C97" s="190" t="s">
        <v>6075</v>
      </c>
      <c r="D97" s="190" t="s">
        <v>27</v>
      </c>
      <c r="E97" s="190" t="s">
        <v>27</v>
      </c>
      <c r="F97" s="190" t="s">
        <v>27</v>
      </c>
      <c r="G97" s="190" t="s">
        <v>27</v>
      </c>
      <c r="H97" s="190" t="s">
        <v>1952</v>
      </c>
      <c r="I97" s="190" t="s">
        <v>53</v>
      </c>
      <c r="J97" s="125" t="s">
        <v>6197</v>
      </c>
      <c r="K97" s="190" t="s">
        <v>6337</v>
      </c>
      <c r="L97" s="190" t="s">
        <v>6077</v>
      </c>
      <c r="M97" s="190" t="s">
        <v>6078</v>
      </c>
      <c r="N97" s="245">
        <v>1115</v>
      </c>
      <c r="O97" s="246"/>
      <c r="P97" s="245">
        <v>1115</v>
      </c>
      <c r="Q97" s="246"/>
      <c r="R97" s="245">
        <v>0</v>
      </c>
      <c r="S97" s="247"/>
      <c r="T97" s="246"/>
      <c r="U97" s="190">
        <v>5</v>
      </c>
      <c r="V97" s="190">
        <v>42</v>
      </c>
      <c r="W97" s="190">
        <v>0</v>
      </c>
      <c r="X97" s="190">
        <v>42</v>
      </c>
      <c r="Y97" s="190">
        <v>0</v>
      </c>
      <c r="Z97" s="190">
        <v>237</v>
      </c>
      <c r="AA97" s="190">
        <v>0</v>
      </c>
      <c r="AB97" s="190">
        <v>257</v>
      </c>
      <c r="AC97" s="190">
        <v>0</v>
      </c>
      <c r="AD97" s="190">
        <v>234</v>
      </c>
      <c r="AE97" s="190">
        <v>0</v>
      </c>
      <c r="AF97" s="190">
        <v>184</v>
      </c>
      <c r="AG97" s="190">
        <v>0</v>
      </c>
      <c r="AH97" s="190">
        <v>203</v>
      </c>
      <c r="AI97" s="170">
        <v>0</v>
      </c>
      <c r="AJ97" s="121" t="str">
        <f t="shared" si="8"/>
        <v>237, 257, 234, 184, 203</v>
      </c>
      <c r="AK97" s="196">
        <f t="shared" si="9"/>
        <v>237</v>
      </c>
      <c r="AL97" s="196">
        <f t="shared" si="10"/>
        <v>257</v>
      </c>
      <c r="AM97" s="196">
        <f t="shared" si="11"/>
        <v>234</v>
      </c>
      <c r="AN97" s="196">
        <f t="shared" si="12"/>
        <v>184</v>
      </c>
      <c r="AO97" s="196">
        <f t="shared" si="13"/>
        <v>203</v>
      </c>
    </row>
    <row r="98" spans="1:41" s="188" customFormat="1" ht="18" x14ac:dyDescent="0.25">
      <c r="A98" s="190">
        <f t="shared" si="7"/>
        <v>240259</v>
      </c>
      <c r="B98" s="190" t="s">
        <v>6074</v>
      </c>
      <c r="C98" s="190" t="s">
        <v>6075</v>
      </c>
      <c r="D98" s="190" t="s">
        <v>27</v>
      </c>
      <c r="E98" s="190" t="s">
        <v>27</v>
      </c>
      <c r="F98" s="190" t="s">
        <v>27</v>
      </c>
      <c r="G98" s="190" t="s">
        <v>6199</v>
      </c>
      <c r="H98" s="190" t="s">
        <v>2261</v>
      </c>
      <c r="I98" s="190" t="s">
        <v>53</v>
      </c>
      <c r="J98" s="125" t="s">
        <v>564</v>
      </c>
      <c r="K98" s="190" t="s">
        <v>6337</v>
      </c>
      <c r="L98" s="190" t="s">
        <v>6077</v>
      </c>
      <c r="M98" s="190" t="s">
        <v>6078</v>
      </c>
      <c r="N98" s="245">
        <v>1032</v>
      </c>
      <c r="O98" s="246"/>
      <c r="P98" s="245">
        <v>1032</v>
      </c>
      <c r="Q98" s="246"/>
      <c r="R98" s="245">
        <v>0</v>
      </c>
      <c r="S98" s="247"/>
      <c r="T98" s="246"/>
      <c r="U98" s="190">
        <v>5</v>
      </c>
      <c r="V98" s="190">
        <v>35</v>
      </c>
      <c r="W98" s="190">
        <v>0</v>
      </c>
      <c r="X98" s="190">
        <v>35</v>
      </c>
      <c r="Y98" s="190">
        <v>0</v>
      </c>
      <c r="Z98" s="190">
        <v>0</v>
      </c>
      <c r="AA98" s="190">
        <v>209</v>
      </c>
      <c r="AB98" s="190">
        <v>0</v>
      </c>
      <c r="AC98" s="190">
        <v>205</v>
      </c>
      <c r="AD98" s="190">
        <v>0</v>
      </c>
      <c r="AE98" s="190">
        <v>204</v>
      </c>
      <c r="AF98" s="190">
        <v>0</v>
      </c>
      <c r="AG98" s="190">
        <v>205</v>
      </c>
      <c r="AH98" s="190">
        <v>0</v>
      </c>
      <c r="AI98" s="170">
        <v>209</v>
      </c>
      <c r="AJ98" s="121" t="str">
        <f t="shared" si="8"/>
        <v>209, 205, 204, 205, 209</v>
      </c>
      <c r="AK98" s="196">
        <f t="shared" si="9"/>
        <v>209</v>
      </c>
      <c r="AL98" s="196">
        <f t="shared" si="10"/>
        <v>205</v>
      </c>
      <c r="AM98" s="196">
        <f t="shared" si="11"/>
        <v>204</v>
      </c>
      <c r="AN98" s="196">
        <f t="shared" si="12"/>
        <v>205</v>
      </c>
      <c r="AO98" s="196">
        <f t="shared" si="13"/>
        <v>209</v>
      </c>
    </row>
    <row r="99" spans="1:41" s="188" customFormat="1" ht="18" x14ac:dyDescent="0.25">
      <c r="A99" s="190">
        <f t="shared" si="7"/>
        <v>240267</v>
      </c>
      <c r="B99" s="190" t="s">
        <v>6074</v>
      </c>
      <c r="C99" s="190" t="s">
        <v>6075</v>
      </c>
      <c r="D99" s="190" t="s">
        <v>27</v>
      </c>
      <c r="E99" s="190" t="s">
        <v>27</v>
      </c>
      <c r="F99" s="190" t="s">
        <v>27</v>
      </c>
      <c r="G99" s="190" t="s">
        <v>27</v>
      </c>
      <c r="H99" s="190" t="s">
        <v>2503</v>
      </c>
      <c r="I99" s="190" t="s">
        <v>53</v>
      </c>
      <c r="J99" s="125" t="s">
        <v>6200</v>
      </c>
      <c r="K99" s="190" t="s">
        <v>6337</v>
      </c>
      <c r="L99" s="190" t="s">
        <v>6077</v>
      </c>
      <c r="M99" s="190" t="s">
        <v>6078</v>
      </c>
      <c r="N99" s="245">
        <v>896</v>
      </c>
      <c r="O99" s="246"/>
      <c r="P99" s="245">
        <v>896</v>
      </c>
      <c r="Q99" s="246"/>
      <c r="R99" s="245">
        <v>0</v>
      </c>
      <c r="S99" s="247"/>
      <c r="T99" s="246"/>
      <c r="U99" s="190">
        <v>5</v>
      </c>
      <c r="V99" s="190">
        <v>36</v>
      </c>
      <c r="W99" s="190">
        <v>0</v>
      </c>
      <c r="X99" s="190">
        <v>36</v>
      </c>
      <c r="Y99" s="190">
        <v>0</v>
      </c>
      <c r="Z99" s="190">
        <v>60</v>
      </c>
      <c r="AA99" s="190">
        <v>137</v>
      </c>
      <c r="AB99" s="190">
        <v>40</v>
      </c>
      <c r="AC99" s="190">
        <v>143</v>
      </c>
      <c r="AD99" s="190">
        <v>42</v>
      </c>
      <c r="AE99" s="190">
        <v>117</v>
      </c>
      <c r="AF99" s="190">
        <v>56</v>
      </c>
      <c r="AG99" s="190">
        <v>119</v>
      </c>
      <c r="AH99" s="190">
        <v>57</v>
      </c>
      <c r="AI99" s="170">
        <v>125</v>
      </c>
      <c r="AJ99" s="121" t="str">
        <f t="shared" si="8"/>
        <v>197, 183, 159, 175, 182</v>
      </c>
      <c r="AK99" s="196">
        <f t="shared" si="9"/>
        <v>197</v>
      </c>
      <c r="AL99" s="196">
        <f t="shared" si="10"/>
        <v>183</v>
      </c>
      <c r="AM99" s="196">
        <f t="shared" si="11"/>
        <v>159</v>
      </c>
      <c r="AN99" s="196">
        <f t="shared" si="12"/>
        <v>175</v>
      </c>
      <c r="AO99" s="196">
        <f t="shared" si="13"/>
        <v>182</v>
      </c>
    </row>
    <row r="100" spans="1:41" s="188" customFormat="1" ht="18" x14ac:dyDescent="0.25">
      <c r="A100" s="190">
        <f t="shared" si="7"/>
        <v>239798</v>
      </c>
      <c r="B100" s="190" t="s">
        <v>6074</v>
      </c>
      <c r="C100" s="190" t="s">
        <v>6075</v>
      </c>
      <c r="D100" s="190" t="s">
        <v>27</v>
      </c>
      <c r="E100" s="190" t="s">
        <v>27</v>
      </c>
      <c r="F100" s="190" t="s">
        <v>27</v>
      </c>
      <c r="G100" s="190" t="s">
        <v>557</v>
      </c>
      <c r="H100" s="190" t="s">
        <v>3318</v>
      </c>
      <c r="I100" s="190" t="s">
        <v>53</v>
      </c>
      <c r="J100" s="125" t="s">
        <v>6196</v>
      </c>
      <c r="K100" s="190" t="s">
        <v>6337</v>
      </c>
      <c r="L100" s="190" t="s">
        <v>6077</v>
      </c>
      <c r="M100" s="190" t="s">
        <v>6078</v>
      </c>
      <c r="N100" s="245">
        <v>239</v>
      </c>
      <c r="O100" s="246"/>
      <c r="P100" s="245">
        <v>239</v>
      </c>
      <c r="Q100" s="246"/>
      <c r="R100" s="245">
        <v>0</v>
      </c>
      <c r="S100" s="247"/>
      <c r="T100" s="246"/>
      <c r="U100" s="190">
        <v>5</v>
      </c>
      <c r="V100" s="190">
        <v>18</v>
      </c>
      <c r="W100" s="190">
        <v>0</v>
      </c>
      <c r="X100" s="190">
        <v>18</v>
      </c>
      <c r="Y100" s="190">
        <v>0</v>
      </c>
      <c r="Z100" s="190">
        <v>30</v>
      </c>
      <c r="AA100" s="190">
        <v>23</v>
      </c>
      <c r="AB100" s="190">
        <v>32</v>
      </c>
      <c r="AC100" s="190">
        <v>8</v>
      </c>
      <c r="AD100" s="190">
        <v>28</v>
      </c>
      <c r="AE100" s="190">
        <v>16</v>
      </c>
      <c r="AF100" s="190">
        <v>26</v>
      </c>
      <c r="AG100" s="190">
        <v>17</v>
      </c>
      <c r="AH100" s="190">
        <v>36</v>
      </c>
      <c r="AI100" s="170">
        <v>23</v>
      </c>
      <c r="AJ100" s="121" t="str">
        <f t="shared" si="8"/>
        <v>53, 40, 44, 43, 59</v>
      </c>
      <c r="AK100" s="196">
        <f t="shared" si="9"/>
        <v>53</v>
      </c>
      <c r="AL100" s="196">
        <f t="shared" si="10"/>
        <v>40</v>
      </c>
      <c r="AM100" s="196">
        <f t="shared" si="11"/>
        <v>44</v>
      </c>
      <c r="AN100" s="196">
        <f t="shared" si="12"/>
        <v>43</v>
      </c>
      <c r="AO100" s="196">
        <f t="shared" si="13"/>
        <v>59</v>
      </c>
    </row>
    <row r="101" spans="1:41" s="188" customFormat="1" ht="18" x14ac:dyDescent="0.25">
      <c r="A101" s="190">
        <f t="shared" si="7"/>
        <v>239814</v>
      </c>
      <c r="B101" s="190" t="s">
        <v>6074</v>
      </c>
      <c r="C101" s="190" t="s">
        <v>6075</v>
      </c>
      <c r="D101" s="190" t="s">
        <v>27</v>
      </c>
      <c r="E101" s="190" t="s">
        <v>27</v>
      </c>
      <c r="F101" s="190" t="s">
        <v>27</v>
      </c>
      <c r="G101" s="190" t="s">
        <v>487</v>
      </c>
      <c r="H101" s="190" t="s">
        <v>2717</v>
      </c>
      <c r="I101" s="190" t="s">
        <v>53</v>
      </c>
      <c r="J101" s="125" t="s">
        <v>6189</v>
      </c>
      <c r="K101" s="190" t="s">
        <v>6337</v>
      </c>
      <c r="L101" s="190" t="s">
        <v>6077</v>
      </c>
      <c r="M101" s="190" t="s">
        <v>6078</v>
      </c>
      <c r="N101" s="245">
        <v>975</v>
      </c>
      <c r="O101" s="246"/>
      <c r="P101" s="245">
        <v>975</v>
      </c>
      <c r="Q101" s="246"/>
      <c r="R101" s="245">
        <v>0</v>
      </c>
      <c r="S101" s="247"/>
      <c r="T101" s="246"/>
      <c r="U101" s="190">
        <v>5</v>
      </c>
      <c r="V101" s="190">
        <v>31</v>
      </c>
      <c r="W101" s="190">
        <v>0</v>
      </c>
      <c r="X101" s="190">
        <v>31</v>
      </c>
      <c r="Y101" s="190">
        <v>0</v>
      </c>
      <c r="Z101" s="190">
        <v>63</v>
      </c>
      <c r="AA101" s="190">
        <v>117</v>
      </c>
      <c r="AB101" s="190">
        <v>51</v>
      </c>
      <c r="AC101" s="190">
        <v>146</v>
      </c>
      <c r="AD101" s="190">
        <v>59</v>
      </c>
      <c r="AE101" s="190">
        <v>127</v>
      </c>
      <c r="AF101" s="190">
        <v>67</v>
      </c>
      <c r="AG101" s="190">
        <v>156</v>
      </c>
      <c r="AH101" s="190">
        <v>59</v>
      </c>
      <c r="AI101" s="170">
        <v>130</v>
      </c>
      <c r="AJ101" s="121" t="str">
        <f t="shared" si="8"/>
        <v>180, 197, 186, 223, 189</v>
      </c>
      <c r="AK101" s="196">
        <f t="shared" si="9"/>
        <v>180</v>
      </c>
      <c r="AL101" s="196">
        <f t="shared" si="10"/>
        <v>197</v>
      </c>
      <c r="AM101" s="196">
        <f t="shared" si="11"/>
        <v>186</v>
      </c>
      <c r="AN101" s="196">
        <f t="shared" si="12"/>
        <v>223</v>
      </c>
      <c r="AO101" s="196">
        <f t="shared" si="13"/>
        <v>189</v>
      </c>
    </row>
    <row r="102" spans="1:41" s="188" customFormat="1" ht="18" x14ac:dyDescent="0.25">
      <c r="A102" s="190">
        <f t="shared" si="7"/>
        <v>239822</v>
      </c>
      <c r="B102" s="190" t="s">
        <v>6074</v>
      </c>
      <c r="C102" s="190" t="s">
        <v>6075</v>
      </c>
      <c r="D102" s="190" t="s">
        <v>27</v>
      </c>
      <c r="E102" s="190" t="s">
        <v>27</v>
      </c>
      <c r="F102" s="190" t="s">
        <v>27</v>
      </c>
      <c r="G102" s="190" t="s">
        <v>630</v>
      </c>
      <c r="H102" s="190" t="s">
        <v>3105</v>
      </c>
      <c r="I102" s="190" t="s">
        <v>53</v>
      </c>
      <c r="J102" s="125" t="s">
        <v>6191</v>
      </c>
      <c r="K102" s="190" t="s">
        <v>6337</v>
      </c>
      <c r="L102" s="190" t="s">
        <v>6077</v>
      </c>
      <c r="M102" s="190" t="s">
        <v>6078</v>
      </c>
      <c r="N102" s="245">
        <v>632</v>
      </c>
      <c r="O102" s="246"/>
      <c r="P102" s="245">
        <v>631</v>
      </c>
      <c r="Q102" s="246"/>
      <c r="R102" s="245">
        <v>1</v>
      </c>
      <c r="S102" s="247"/>
      <c r="T102" s="246"/>
      <c r="U102" s="190">
        <v>5</v>
      </c>
      <c r="V102" s="190">
        <v>31</v>
      </c>
      <c r="W102" s="190">
        <v>0</v>
      </c>
      <c r="X102" s="190">
        <v>31</v>
      </c>
      <c r="Y102" s="190">
        <v>0</v>
      </c>
      <c r="Z102" s="190">
        <v>55</v>
      </c>
      <c r="AA102" s="190">
        <v>55</v>
      </c>
      <c r="AB102" s="190">
        <v>94</v>
      </c>
      <c r="AC102" s="190">
        <v>50</v>
      </c>
      <c r="AD102" s="190">
        <v>75</v>
      </c>
      <c r="AE102" s="190">
        <v>47</v>
      </c>
      <c r="AF102" s="190">
        <v>61</v>
      </c>
      <c r="AG102" s="190">
        <v>48</v>
      </c>
      <c r="AH102" s="190">
        <v>74</v>
      </c>
      <c r="AI102" s="170">
        <v>73</v>
      </c>
      <c r="AJ102" s="121" t="str">
        <f t="shared" si="8"/>
        <v>110, 144, 122, 109, 147</v>
      </c>
      <c r="AK102" s="196">
        <f t="shared" si="9"/>
        <v>110</v>
      </c>
      <c r="AL102" s="196">
        <f t="shared" si="10"/>
        <v>144</v>
      </c>
      <c r="AM102" s="196">
        <f t="shared" si="11"/>
        <v>122</v>
      </c>
      <c r="AN102" s="196">
        <f t="shared" si="12"/>
        <v>109</v>
      </c>
      <c r="AO102" s="196">
        <f t="shared" si="13"/>
        <v>147</v>
      </c>
    </row>
    <row r="103" spans="1:41" s="188" customFormat="1" ht="18" x14ac:dyDescent="0.25">
      <c r="A103" s="190">
        <f t="shared" si="7"/>
        <v>230052</v>
      </c>
      <c r="B103" s="190" t="s">
        <v>6074</v>
      </c>
      <c r="C103" s="190" t="s">
        <v>6075</v>
      </c>
      <c r="D103" s="190" t="s">
        <v>27</v>
      </c>
      <c r="E103" s="190" t="s">
        <v>27</v>
      </c>
      <c r="F103" s="190" t="s">
        <v>27</v>
      </c>
      <c r="G103" s="190" t="s">
        <v>487</v>
      </c>
      <c r="H103" s="190" t="s">
        <v>3517</v>
      </c>
      <c r="I103" s="190" t="s">
        <v>53</v>
      </c>
      <c r="J103" s="125" t="s">
        <v>6089</v>
      </c>
      <c r="K103" s="190" t="s">
        <v>6337</v>
      </c>
      <c r="L103" s="190" t="s">
        <v>6077</v>
      </c>
      <c r="M103" s="190" t="s">
        <v>6090</v>
      </c>
      <c r="N103" s="245">
        <v>228</v>
      </c>
      <c r="O103" s="246"/>
      <c r="P103" s="245">
        <v>228</v>
      </c>
      <c r="Q103" s="246"/>
      <c r="R103" s="245">
        <v>0</v>
      </c>
      <c r="S103" s="247"/>
      <c r="T103" s="246"/>
      <c r="U103" s="190">
        <v>5</v>
      </c>
      <c r="V103" s="190">
        <v>8</v>
      </c>
      <c r="W103" s="190">
        <v>0</v>
      </c>
      <c r="X103" s="190">
        <v>8</v>
      </c>
      <c r="Y103" s="190">
        <v>0</v>
      </c>
      <c r="Z103" s="190">
        <v>33</v>
      </c>
      <c r="AA103" s="190">
        <v>34</v>
      </c>
      <c r="AB103" s="190">
        <v>19</v>
      </c>
      <c r="AC103" s="190">
        <v>35</v>
      </c>
      <c r="AD103" s="190">
        <v>22</v>
      </c>
      <c r="AE103" s="190">
        <v>19</v>
      </c>
      <c r="AF103" s="190">
        <v>17</v>
      </c>
      <c r="AG103" s="190">
        <v>14</v>
      </c>
      <c r="AH103" s="190">
        <v>18</v>
      </c>
      <c r="AI103" s="170">
        <v>17</v>
      </c>
      <c r="AJ103" s="121" t="str">
        <f t="shared" si="8"/>
        <v>67, 54, 41, 31, 35</v>
      </c>
      <c r="AK103" s="196">
        <f t="shared" si="9"/>
        <v>67</v>
      </c>
      <c r="AL103" s="196">
        <f t="shared" si="10"/>
        <v>54</v>
      </c>
      <c r="AM103" s="196">
        <f t="shared" si="11"/>
        <v>41</v>
      </c>
      <c r="AN103" s="196">
        <f t="shared" si="12"/>
        <v>31</v>
      </c>
      <c r="AO103" s="196">
        <f t="shared" si="13"/>
        <v>35</v>
      </c>
    </row>
    <row r="104" spans="1:41" s="188" customFormat="1" ht="18" x14ac:dyDescent="0.25">
      <c r="A104" s="190">
        <f t="shared" si="7"/>
        <v>239590</v>
      </c>
      <c r="B104" s="190" t="s">
        <v>6074</v>
      </c>
      <c r="C104" s="190" t="s">
        <v>6075</v>
      </c>
      <c r="D104" s="190" t="s">
        <v>27</v>
      </c>
      <c r="E104" s="190" t="s">
        <v>27</v>
      </c>
      <c r="F104" s="190" t="s">
        <v>27</v>
      </c>
      <c r="G104" s="190" t="s">
        <v>6091</v>
      </c>
      <c r="H104" s="190" t="s">
        <v>3008</v>
      </c>
      <c r="I104" s="190" t="s">
        <v>53</v>
      </c>
      <c r="J104" s="125" t="s">
        <v>6095</v>
      </c>
      <c r="K104" s="190" t="s">
        <v>6337</v>
      </c>
      <c r="L104" s="190" t="s">
        <v>6077</v>
      </c>
      <c r="M104" s="190" t="s">
        <v>6090</v>
      </c>
      <c r="N104" s="245">
        <v>126</v>
      </c>
      <c r="O104" s="246"/>
      <c r="P104" s="245">
        <v>126</v>
      </c>
      <c r="Q104" s="246"/>
      <c r="R104" s="245">
        <v>0</v>
      </c>
      <c r="S104" s="247"/>
      <c r="T104" s="246"/>
      <c r="U104" s="190">
        <v>5</v>
      </c>
      <c r="V104" s="190">
        <v>6</v>
      </c>
      <c r="W104" s="190">
        <v>0</v>
      </c>
      <c r="X104" s="190">
        <v>6</v>
      </c>
      <c r="Y104" s="190">
        <v>0</v>
      </c>
      <c r="Z104" s="190">
        <v>0</v>
      </c>
      <c r="AA104" s="190">
        <v>38</v>
      </c>
      <c r="AB104" s="190">
        <v>0</v>
      </c>
      <c r="AC104" s="190">
        <v>23</v>
      </c>
      <c r="AD104" s="190">
        <v>0</v>
      </c>
      <c r="AE104" s="190">
        <v>23</v>
      </c>
      <c r="AF104" s="190">
        <v>0</v>
      </c>
      <c r="AG104" s="190">
        <v>19</v>
      </c>
      <c r="AH104" s="190">
        <v>0</v>
      </c>
      <c r="AI104" s="170">
        <v>23</v>
      </c>
      <c r="AJ104" s="121" t="str">
        <f t="shared" si="8"/>
        <v>38, 23, 23, 19, 23</v>
      </c>
      <c r="AK104" s="196">
        <f t="shared" si="9"/>
        <v>38</v>
      </c>
      <c r="AL104" s="196">
        <f t="shared" si="10"/>
        <v>23</v>
      </c>
      <c r="AM104" s="196">
        <f t="shared" si="11"/>
        <v>23</v>
      </c>
      <c r="AN104" s="196">
        <f t="shared" si="12"/>
        <v>19</v>
      </c>
      <c r="AO104" s="196">
        <f t="shared" si="13"/>
        <v>23</v>
      </c>
    </row>
    <row r="105" spans="1:41" s="188" customFormat="1" ht="18" x14ac:dyDescent="0.25">
      <c r="A105" s="190">
        <f t="shared" si="7"/>
        <v>1791136</v>
      </c>
      <c r="B105" s="190" t="s">
        <v>6074</v>
      </c>
      <c r="C105" s="190" t="s">
        <v>6075</v>
      </c>
      <c r="D105" s="190" t="s">
        <v>27</v>
      </c>
      <c r="E105" s="190" t="s">
        <v>27</v>
      </c>
      <c r="F105" s="190" t="s">
        <v>27</v>
      </c>
      <c r="G105" s="190" t="s">
        <v>6147</v>
      </c>
      <c r="H105" s="190" t="s">
        <v>20910</v>
      </c>
      <c r="I105" s="190" t="s">
        <v>53</v>
      </c>
      <c r="J105" s="125" t="s">
        <v>20911</v>
      </c>
      <c r="K105" s="190" t="s">
        <v>6337</v>
      </c>
      <c r="L105" s="190" t="s">
        <v>6077</v>
      </c>
      <c r="M105" s="190" t="s">
        <v>6093</v>
      </c>
      <c r="N105" s="245">
        <v>4</v>
      </c>
      <c r="O105" s="246"/>
      <c r="P105" s="245">
        <v>4</v>
      </c>
      <c r="Q105" s="246"/>
      <c r="R105" s="245">
        <v>0</v>
      </c>
      <c r="S105" s="247"/>
      <c r="T105" s="246"/>
      <c r="U105" s="190">
        <v>5</v>
      </c>
      <c r="V105" s="190">
        <v>5</v>
      </c>
      <c r="W105" s="190">
        <v>0</v>
      </c>
      <c r="X105" s="190">
        <v>1</v>
      </c>
      <c r="Y105" s="190">
        <v>0</v>
      </c>
      <c r="Z105" s="190">
        <v>1</v>
      </c>
      <c r="AA105" s="190">
        <v>2</v>
      </c>
      <c r="AB105" s="190">
        <v>0</v>
      </c>
      <c r="AC105" s="190">
        <v>0</v>
      </c>
      <c r="AD105" s="190">
        <v>0</v>
      </c>
      <c r="AE105" s="190">
        <v>0</v>
      </c>
      <c r="AF105" s="190">
        <v>1</v>
      </c>
      <c r="AG105" s="190">
        <v>0</v>
      </c>
      <c r="AH105" s="190">
        <v>0</v>
      </c>
      <c r="AI105" s="170">
        <v>0</v>
      </c>
      <c r="AJ105" s="121" t="str">
        <f t="shared" si="8"/>
        <v>3, 0, 0, 1, 0</v>
      </c>
      <c r="AK105" s="196">
        <f t="shared" si="9"/>
        <v>3</v>
      </c>
      <c r="AL105" s="196">
        <f t="shared" si="10"/>
        <v>0</v>
      </c>
      <c r="AM105" s="196">
        <f t="shared" si="11"/>
        <v>0</v>
      </c>
      <c r="AN105" s="196">
        <f t="shared" si="12"/>
        <v>1</v>
      </c>
      <c r="AO105" s="196">
        <f t="shared" si="13"/>
        <v>0</v>
      </c>
    </row>
    <row r="106" spans="1:41" s="188" customFormat="1" ht="18" x14ac:dyDescent="0.25">
      <c r="A106" s="190">
        <f t="shared" si="7"/>
        <v>1645993</v>
      </c>
      <c r="B106" s="190" t="s">
        <v>6074</v>
      </c>
      <c r="C106" s="190" t="s">
        <v>6075</v>
      </c>
      <c r="D106" s="190" t="s">
        <v>27</v>
      </c>
      <c r="E106" s="190" t="s">
        <v>27</v>
      </c>
      <c r="F106" s="190" t="s">
        <v>27</v>
      </c>
      <c r="G106" s="190" t="s">
        <v>8692</v>
      </c>
      <c r="H106" s="190" t="s">
        <v>6210</v>
      </c>
      <c r="I106" s="190" t="s">
        <v>53</v>
      </c>
      <c r="J106" s="125" t="s">
        <v>6118</v>
      </c>
      <c r="K106" s="190" t="s">
        <v>6337</v>
      </c>
      <c r="L106" s="190" t="s">
        <v>6077</v>
      </c>
      <c r="M106" s="190" t="s">
        <v>6093</v>
      </c>
      <c r="N106" s="245">
        <v>48</v>
      </c>
      <c r="O106" s="246"/>
      <c r="P106" s="245">
        <v>0</v>
      </c>
      <c r="Q106" s="246"/>
      <c r="R106" s="245">
        <v>48</v>
      </c>
      <c r="S106" s="247"/>
      <c r="T106" s="246"/>
      <c r="U106" s="190">
        <v>5</v>
      </c>
      <c r="V106" s="190">
        <v>5</v>
      </c>
      <c r="W106" s="190">
        <v>5</v>
      </c>
      <c r="X106" s="190">
        <v>0</v>
      </c>
      <c r="Y106" s="190">
        <v>0</v>
      </c>
      <c r="Z106" s="190">
        <v>7</v>
      </c>
      <c r="AA106" s="190">
        <v>7</v>
      </c>
      <c r="AB106" s="190">
        <v>2</v>
      </c>
      <c r="AC106" s="190">
        <v>1</v>
      </c>
      <c r="AD106" s="190">
        <v>14</v>
      </c>
      <c r="AE106" s="190">
        <v>4</v>
      </c>
      <c r="AF106" s="190">
        <v>3</v>
      </c>
      <c r="AG106" s="190">
        <v>0</v>
      </c>
      <c r="AH106" s="190">
        <v>3</v>
      </c>
      <c r="AI106" s="170">
        <v>7</v>
      </c>
      <c r="AJ106" s="121" t="str">
        <f t="shared" si="8"/>
        <v>14, 3, 18, 3, 10</v>
      </c>
      <c r="AK106" s="196">
        <f t="shared" si="9"/>
        <v>14</v>
      </c>
      <c r="AL106" s="196">
        <f t="shared" si="10"/>
        <v>3</v>
      </c>
      <c r="AM106" s="196">
        <f t="shared" si="11"/>
        <v>18</v>
      </c>
      <c r="AN106" s="196">
        <f t="shared" si="12"/>
        <v>3</v>
      </c>
      <c r="AO106" s="196">
        <f t="shared" si="13"/>
        <v>10</v>
      </c>
    </row>
    <row r="107" spans="1:41" s="188" customFormat="1" ht="18" x14ac:dyDescent="0.25">
      <c r="A107" s="190">
        <f t="shared" si="7"/>
        <v>1641562</v>
      </c>
      <c r="B107" s="190" t="s">
        <v>6074</v>
      </c>
      <c r="C107" s="190" t="s">
        <v>6075</v>
      </c>
      <c r="D107" s="190" t="s">
        <v>27</v>
      </c>
      <c r="E107" s="190" t="s">
        <v>27</v>
      </c>
      <c r="F107" s="190" t="s">
        <v>27</v>
      </c>
      <c r="G107" s="190" t="s">
        <v>568</v>
      </c>
      <c r="H107" s="190" t="s">
        <v>6213</v>
      </c>
      <c r="I107" s="190" t="s">
        <v>53</v>
      </c>
      <c r="J107" s="125" t="s">
        <v>6110</v>
      </c>
      <c r="K107" s="190" t="s">
        <v>6337</v>
      </c>
      <c r="L107" s="190" t="s">
        <v>6077</v>
      </c>
      <c r="M107" s="190" t="s">
        <v>6093</v>
      </c>
      <c r="N107" s="245">
        <v>38</v>
      </c>
      <c r="O107" s="246"/>
      <c r="P107" s="245">
        <v>38</v>
      </c>
      <c r="Q107" s="246"/>
      <c r="R107" s="245">
        <v>0</v>
      </c>
      <c r="S107" s="247"/>
      <c r="T107" s="246"/>
      <c r="U107" s="190">
        <v>5</v>
      </c>
      <c r="V107" s="190">
        <v>5</v>
      </c>
      <c r="W107" s="190">
        <v>0</v>
      </c>
      <c r="X107" s="190">
        <v>5</v>
      </c>
      <c r="Y107" s="190">
        <v>0</v>
      </c>
      <c r="Z107" s="190">
        <v>5</v>
      </c>
      <c r="AA107" s="190">
        <v>3</v>
      </c>
      <c r="AB107" s="190">
        <v>1</v>
      </c>
      <c r="AC107" s="190">
        <v>3</v>
      </c>
      <c r="AD107" s="190">
        <v>9</v>
      </c>
      <c r="AE107" s="190">
        <v>2</v>
      </c>
      <c r="AF107" s="190">
        <v>3</v>
      </c>
      <c r="AG107" s="190">
        <v>2</v>
      </c>
      <c r="AH107" s="190">
        <v>5</v>
      </c>
      <c r="AI107" s="170">
        <v>5</v>
      </c>
      <c r="AJ107" s="121" t="str">
        <f t="shared" si="8"/>
        <v>8, 4, 11, 5, 10</v>
      </c>
      <c r="AK107" s="196">
        <f t="shared" si="9"/>
        <v>8</v>
      </c>
      <c r="AL107" s="196">
        <f t="shared" si="10"/>
        <v>4</v>
      </c>
      <c r="AM107" s="196">
        <f t="shared" si="11"/>
        <v>11</v>
      </c>
      <c r="AN107" s="196">
        <f t="shared" si="12"/>
        <v>5</v>
      </c>
      <c r="AO107" s="196">
        <f t="shared" si="13"/>
        <v>10</v>
      </c>
    </row>
    <row r="108" spans="1:41" s="188" customFormat="1" ht="18" x14ac:dyDescent="0.25">
      <c r="A108" s="190">
        <f t="shared" si="7"/>
        <v>1721471</v>
      </c>
      <c r="B108" s="190" t="s">
        <v>6074</v>
      </c>
      <c r="C108" s="190" t="s">
        <v>6075</v>
      </c>
      <c r="D108" s="190" t="s">
        <v>27</v>
      </c>
      <c r="E108" s="190" t="s">
        <v>27</v>
      </c>
      <c r="F108" s="190" t="s">
        <v>27</v>
      </c>
      <c r="G108" s="190" t="s">
        <v>6147</v>
      </c>
      <c r="H108" s="190" t="s">
        <v>5830</v>
      </c>
      <c r="I108" s="190" t="s">
        <v>53</v>
      </c>
      <c r="J108" s="125" t="s">
        <v>654</v>
      </c>
      <c r="K108" s="190" t="s">
        <v>6337</v>
      </c>
      <c r="L108" s="190" t="s">
        <v>6077</v>
      </c>
      <c r="M108" s="190" t="s">
        <v>6078</v>
      </c>
      <c r="N108" s="245">
        <v>104</v>
      </c>
      <c r="O108" s="246"/>
      <c r="P108" s="245">
        <v>104</v>
      </c>
      <c r="Q108" s="246"/>
      <c r="R108" s="245">
        <v>0</v>
      </c>
      <c r="S108" s="247"/>
      <c r="T108" s="246"/>
      <c r="U108" s="190">
        <v>5</v>
      </c>
      <c r="V108" s="190">
        <v>6</v>
      </c>
      <c r="W108" s="190">
        <v>0</v>
      </c>
      <c r="X108" s="190">
        <v>6</v>
      </c>
      <c r="Y108" s="190">
        <v>0</v>
      </c>
      <c r="Z108" s="190">
        <v>18</v>
      </c>
      <c r="AA108" s="190">
        <v>13</v>
      </c>
      <c r="AB108" s="190">
        <v>6</v>
      </c>
      <c r="AC108" s="190">
        <v>5</v>
      </c>
      <c r="AD108" s="190">
        <v>16</v>
      </c>
      <c r="AE108" s="190">
        <v>10</v>
      </c>
      <c r="AF108" s="190">
        <v>7</v>
      </c>
      <c r="AG108" s="190">
        <v>7</v>
      </c>
      <c r="AH108" s="190">
        <v>11</v>
      </c>
      <c r="AI108" s="170">
        <v>11</v>
      </c>
      <c r="AJ108" s="121" t="str">
        <f t="shared" si="8"/>
        <v>31, 11, 26, 14, 22</v>
      </c>
      <c r="AK108" s="196">
        <f t="shared" si="9"/>
        <v>31</v>
      </c>
      <c r="AL108" s="196">
        <f t="shared" si="10"/>
        <v>11</v>
      </c>
      <c r="AM108" s="196">
        <f t="shared" si="11"/>
        <v>26</v>
      </c>
      <c r="AN108" s="196">
        <f t="shared" si="12"/>
        <v>14</v>
      </c>
      <c r="AO108" s="196">
        <f t="shared" si="13"/>
        <v>22</v>
      </c>
    </row>
    <row r="109" spans="1:41" s="188" customFormat="1" ht="18" x14ac:dyDescent="0.25">
      <c r="A109" s="190">
        <f t="shared" si="7"/>
        <v>1731322</v>
      </c>
      <c r="B109" s="190" t="s">
        <v>6074</v>
      </c>
      <c r="C109" s="190" t="s">
        <v>6075</v>
      </c>
      <c r="D109" s="190" t="s">
        <v>27</v>
      </c>
      <c r="E109" s="190" t="s">
        <v>27</v>
      </c>
      <c r="F109" s="190" t="s">
        <v>27</v>
      </c>
      <c r="G109" s="190" t="s">
        <v>566</v>
      </c>
      <c r="H109" s="190" t="s">
        <v>6214</v>
      </c>
      <c r="I109" s="190" t="s">
        <v>53</v>
      </c>
      <c r="J109" s="125" t="s">
        <v>6119</v>
      </c>
      <c r="K109" s="190" t="s">
        <v>6337</v>
      </c>
      <c r="L109" s="190" t="s">
        <v>6077</v>
      </c>
      <c r="M109" s="190" t="s">
        <v>6093</v>
      </c>
      <c r="N109" s="245">
        <v>7</v>
      </c>
      <c r="O109" s="246"/>
      <c r="P109" s="245">
        <v>6</v>
      </c>
      <c r="Q109" s="246"/>
      <c r="R109" s="245">
        <v>1</v>
      </c>
      <c r="S109" s="247"/>
      <c r="T109" s="246"/>
      <c r="U109" s="190">
        <v>5</v>
      </c>
      <c r="V109" s="190">
        <v>5</v>
      </c>
      <c r="W109" s="190">
        <v>0</v>
      </c>
      <c r="X109" s="190">
        <v>3</v>
      </c>
      <c r="Y109" s="190">
        <v>0</v>
      </c>
      <c r="Z109" s="190">
        <v>1</v>
      </c>
      <c r="AA109" s="190">
        <v>1</v>
      </c>
      <c r="AB109" s="190">
        <v>2</v>
      </c>
      <c r="AC109" s="190">
        <v>0</v>
      </c>
      <c r="AD109" s="190">
        <v>1</v>
      </c>
      <c r="AE109" s="190">
        <v>1</v>
      </c>
      <c r="AF109" s="190">
        <v>1</v>
      </c>
      <c r="AG109" s="190">
        <v>0</v>
      </c>
      <c r="AH109" s="190">
        <v>0</v>
      </c>
      <c r="AI109" s="170">
        <v>0</v>
      </c>
      <c r="AJ109" s="121" t="str">
        <f t="shared" si="8"/>
        <v>2, 2, 2, 1, 0</v>
      </c>
      <c r="AK109" s="196">
        <f t="shared" si="9"/>
        <v>2</v>
      </c>
      <c r="AL109" s="196">
        <f t="shared" si="10"/>
        <v>2</v>
      </c>
      <c r="AM109" s="196">
        <f t="shared" si="11"/>
        <v>2</v>
      </c>
      <c r="AN109" s="196">
        <f t="shared" si="12"/>
        <v>1</v>
      </c>
      <c r="AO109" s="196">
        <f t="shared" si="13"/>
        <v>0</v>
      </c>
    </row>
    <row r="110" spans="1:41" s="188" customFormat="1" ht="18" x14ac:dyDescent="0.25">
      <c r="A110" s="190">
        <f t="shared" si="7"/>
        <v>1571439</v>
      </c>
      <c r="B110" s="190" t="s">
        <v>6074</v>
      </c>
      <c r="C110" s="190" t="s">
        <v>6075</v>
      </c>
      <c r="D110" s="190" t="s">
        <v>27</v>
      </c>
      <c r="E110" s="190" t="s">
        <v>27</v>
      </c>
      <c r="F110" s="190" t="s">
        <v>451</v>
      </c>
      <c r="G110" s="190" t="s">
        <v>678</v>
      </c>
      <c r="H110" s="190" t="s">
        <v>5602</v>
      </c>
      <c r="I110" s="190" t="s">
        <v>53</v>
      </c>
      <c r="J110" s="125" t="s">
        <v>6181</v>
      </c>
      <c r="K110" s="190" t="s">
        <v>6337</v>
      </c>
      <c r="L110" s="190" t="s">
        <v>6077</v>
      </c>
      <c r="M110" s="190" t="s">
        <v>6078</v>
      </c>
      <c r="N110" s="245">
        <v>18</v>
      </c>
      <c r="O110" s="246"/>
      <c r="P110" s="245">
        <v>18</v>
      </c>
      <c r="Q110" s="246"/>
      <c r="R110" s="245">
        <v>0</v>
      </c>
      <c r="S110" s="247"/>
      <c r="T110" s="246"/>
      <c r="U110" s="190">
        <v>5</v>
      </c>
      <c r="V110" s="190">
        <v>9</v>
      </c>
      <c r="W110" s="190">
        <v>0</v>
      </c>
      <c r="X110" s="190">
        <v>5</v>
      </c>
      <c r="Y110" s="190">
        <v>0</v>
      </c>
      <c r="Z110" s="190">
        <v>0</v>
      </c>
      <c r="AA110" s="190">
        <v>3</v>
      </c>
      <c r="AB110" s="190">
        <v>3</v>
      </c>
      <c r="AC110" s="190">
        <v>2</v>
      </c>
      <c r="AD110" s="190">
        <v>2</v>
      </c>
      <c r="AE110" s="190">
        <v>0</v>
      </c>
      <c r="AF110" s="190">
        <v>3</v>
      </c>
      <c r="AG110" s="190">
        <v>2</v>
      </c>
      <c r="AH110" s="190">
        <v>1</v>
      </c>
      <c r="AI110" s="170">
        <v>2</v>
      </c>
      <c r="AJ110" s="121" t="str">
        <f t="shared" si="8"/>
        <v>3, 5, 2, 5, 3</v>
      </c>
      <c r="AK110" s="196">
        <f t="shared" si="9"/>
        <v>3</v>
      </c>
      <c r="AL110" s="196">
        <f t="shared" si="10"/>
        <v>5</v>
      </c>
      <c r="AM110" s="196">
        <f t="shared" si="11"/>
        <v>2</v>
      </c>
      <c r="AN110" s="196">
        <f t="shared" si="12"/>
        <v>5</v>
      </c>
      <c r="AO110" s="196">
        <f t="shared" si="13"/>
        <v>3</v>
      </c>
    </row>
    <row r="111" spans="1:41" s="188" customFormat="1" ht="18" x14ac:dyDescent="0.25">
      <c r="A111" s="190">
        <f t="shared" si="7"/>
        <v>1024124</v>
      </c>
      <c r="B111" s="190" t="s">
        <v>6074</v>
      </c>
      <c r="C111" s="190" t="s">
        <v>6075</v>
      </c>
      <c r="D111" s="190" t="s">
        <v>27</v>
      </c>
      <c r="E111" s="190" t="s">
        <v>27</v>
      </c>
      <c r="F111" s="190" t="s">
        <v>451</v>
      </c>
      <c r="G111" s="190" t="s">
        <v>6130</v>
      </c>
      <c r="H111" s="190" t="s">
        <v>5144</v>
      </c>
      <c r="I111" s="190" t="s">
        <v>53</v>
      </c>
      <c r="J111" s="125" t="s">
        <v>6145</v>
      </c>
      <c r="K111" s="190" t="s">
        <v>6337</v>
      </c>
      <c r="L111" s="190" t="s">
        <v>6077</v>
      </c>
      <c r="M111" s="190" t="s">
        <v>6078</v>
      </c>
      <c r="N111" s="245">
        <v>43</v>
      </c>
      <c r="O111" s="246"/>
      <c r="P111" s="245">
        <v>43</v>
      </c>
      <c r="Q111" s="246"/>
      <c r="R111" s="245">
        <v>0</v>
      </c>
      <c r="S111" s="247"/>
      <c r="T111" s="246"/>
      <c r="U111" s="190">
        <v>5</v>
      </c>
      <c r="V111" s="190">
        <v>5</v>
      </c>
      <c r="W111" s="190">
        <v>0</v>
      </c>
      <c r="X111" s="190">
        <v>5</v>
      </c>
      <c r="Y111" s="190">
        <v>0</v>
      </c>
      <c r="Z111" s="190">
        <v>5</v>
      </c>
      <c r="AA111" s="190">
        <v>2</v>
      </c>
      <c r="AB111" s="190">
        <v>5</v>
      </c>
      <c r="AC111" s="190">
        <v>6</v>
      </c>
      <c r="AD111" s="190">
        <v>5</v>
      </c>
      <c r="AE111" s="190">
        <v>1</v>
      </c>
      <c r="AF111" s="190">
        <v>5</v>
      </c>
      <c r="AG111" s="190">
        <v>7</v>
      </c>
      <c r="AH111" s="190">
        <v>5</v>
      </c>
      <c r="AI111" s="170">
        <v>2</v>
      </c>
      <c r="AJ111" s="121" t="str">
        <f t="shared" si="8"/>
        <v>7, 11, 6, 12, 7</v>
      </c>
      <c r="AK111" s="196">
        <f t="shared" si="9"/>
        <v>7</v>
      </c>
      <c r="AL111" s="196">
        <f t="shared" si="10"/>
        <v>11</v>
      </c>
      <c r="AM111" s="196">
        <f t="shared" si="11"/>
        <v>6</v>
      </c>
      <c r="AN111" s="196">
        <f t="shared" si="12"/>
        <v>12</v>
      </c>
      <c r="AO111" s="196">
        <f t="shared" si="13"/>
        <v>7</v>
      </c>
    </row>
    <row r="112" spans="1:41" s="188" customFormat="1" ht="18" x14ac:dyDescent="0.25">
      <c r="A112" s="190">
        <f t="shared" si="7"/>
        <v>536912</v>
      </c>
      <c r="B112" s="190" t="s">
        <v>6074</v>
      </c>
      <c r="C112" s="190" t="s">
        <v>6075</v>
      </c>
      <c r="D112" s="190" t="s">
        <v>27</v>
      </c>
      <c r="E112" s="190" t="s">
        <v>27</v>
      </c>
      <c r="F112" s="190" t="s">
        <v>429</v>
      </c>
      <c r="G112" s="190" t="s">
        <v>429</v>
      </c>
      <c r="H112" s="190" t="s">
        <v>5215</v>
      </c>
      <c r="I112" s="190" t="s">
        <v>53</v>
      </c>
      <c r="J112" s="125" t="s">
        <v>6227</v>
      </c>
      <c r="K112" s="190" t="s">
        <v>6337</v>
      </c>
      <c r="L112" s="190" t="s">
        <v>6077</v>
      </c>
      <c r="M112" s="190" t="s">
        <v>6078</v>
      </c>
      <c r="N112" s="245">
        <v>71</v>
      </c>
      <c r="O112" s="246"/>
      <c r="P112" s="245">
        <v>71</v>
      </c>
      <c r="Q112" s="246"/>
      <c r="R112" s="245">
        <v>0</v>
      </c>
      <c r="S112" s="247"/>
      <c r="T112" s="246"/>
      <c r="U112" s="190">
        <v>5</v>
      </c>
      <c r="V112" s="190">
        <v>6</v>
      </c>
      <c r="W112" s="190">
        <v>0</v>
      </c>
      <c r="X112" s="190">
        <v>6</v>
      </c>
      <c r="Y112" s="190">
        <v>0</v>
      </c>
      <c r="Z112" s="190">
        <v>6</v>
      </c>
      <c r="AA112" s="190">
        <v>7</v>
      </c>
      <c r="AB112" s="190">
        <v>4</v>
      </c>
      <c r="AC112" s="190">
        <v>7</v>
      </c>
      <c r="AD112" s="190">
        <v>6</v>
      </c>
      <c r="AE112" s="190">
        <v>6</v>
      </c>
      <c r="AF112" s="190">
        <v>3</v>
      </c>
      <c r="AG112" s="190">
        <v>6</v>
      </c>
      <c r="AH112" s="190">
        <v>11</v>
      </c>
      <c r="AI112" s="170">
        <v>15</v>
      </c>
      <c r="AJ112" s="121" t="str">
        <f t="shared" si="8"/>
        <v>13, 11, 12, 9, 26</v>
      </c>
      <c r="AK112" s="196">
        <f t="shared" si="9"/>
        <v>13</v>
      </c>
      <c r="AL112" s="196">
        <f t="shared" si="10"/>
        <v>11</v>
      </c>
      <c r="AM112" s="196">
        <f t="shared" si="11"/>
        <v>12</v>
      </c>
      <c r="AN112" s="196">
        <f t="shared" si="12"/>
        <v>9</v>
      </c>
      <c r="AO112" s="196">
        <f t="shared" si="13"/>
        <v>26</v>
      </c>
    </row>
    <row r="113" spans="1:41" s="188" customFormat="1" ht="18" x14ac:dyDescent="0.25">
      <c r="A113" s="190">
        <f t="shared" si="7"/>
        <v>631333</v>
      </c>
      <c r="B113" s="190" t="s">
        <v>6074</v>
      </c>
      <c r="C113" s="190" t="s">
        <v>6075</v>
      </c>
      <c r="D113" s="190" t="s">
        <v>27</v>
      </c>
      <c r="E113" s="190" t="s">
        <v>27</v>
      </c>
      <c r="F113" s="190" t="s">
        <v>433</v>
      </c>
      <c r="G113" s="190" t="s">
        <v>433</v>
      </c>
      <c r="H113" s="190" t="s">
        <v>5168</v>
      </c>
      <c r="I113" s="190" t="s">
        <v>53</v>
      </c>
      <c r="J113" s="125" t="s">
        <v>6157</v>
      </c>
      <c r="K113" s="190" t="s">
        <v>6337</v>
      </c>
      <c r="L113" s="190" t="s">
        <v>6077</v>
      </c>
      <c r="M113" s="190" t="s">
        <v>6078</v>
      </c>
      <c r="N113" s="245">
        <v>149</v>
      </c>
      <c r="O113" s="246"/>
      <c r="P113" s="245">
        <v>149</v>
      </c>
      <c r="Q113" s="246"/>
      <c r="R113" s="245">
        <v>0</v>
      </c>
      <c r="S113" s="247"/>
      <c r="T113" s="246"/>
      <c r="U113" s="190">
        <v>5</v>
      </c>
      <c r="V113" s="190">
        <v>9</v>
      </c>
      <c r="W113" s="190">
        <v>0</v>
      </c>
      <c r="X113" s="190">
        <v>9</v>
      </c>
      <c r="Y113" s="190">
        <v>0</v>
      </c>
      <c r="Z113" s="190">
        <v>17</v>
      </c>
      <c r="AA113" s="190">
        <v>11</v>
      </c>
      <c r="AB113" s="190">
        <v>22</v>
      </c>
      <c r="AC113" s="190">
        <v>18</v>
      </c>
      <c r="AD113" s="190">
        <v>12</v>
      </c>
      <c r="AE113" s="190">
        <v>4</v>
      </c>
      <c r="AF113" s="190">
        <v>14</v>
      </c>
      <c r="AG113" s="190">
        <v>13</v>
      </c>
      <c r="AH113" s="190">
        <v>20</v>
      </c>
      <c r="AI113" s="170">
        <v>18</v>
      </c>
      <c r="AJ113" s="121" t="str">
        <f t="shared" si="8"/>
        <v>28, 40, 16, 27, 38</v>
      </c>
      <c r="AK113" s="196">
        <f t="shared" si="9"/>
        <v>28</v>
      </c>
      <c r="AL113" s="196">
        <f t="shared" si="10"/>
        <v>40</v>
      </c>
      <c r="AM113" s="196">
        <f t="shared" si="11"/>
        <v>16</v>
      </c>
      <c r="AN113" s="196">
        <f t="shared" si="12"/>
        <v>27</v>
      </c>
      <c r="AO113" s="196">
        <f t="shared" si="13"/>
        <v>38</v>
      </c>
    </row>
    <row r="114" spans="1:41" s="188" customFormat="1" ht="24.75" customHeight="1" x14ac:dyDescent="0.25">
      <c r="A114" s="190">
        <f t="shared" si="7"/>
        <v>1569219</v>
      </c>
      <c r="B114" s="190" t="s">
        <v>6074</v>
      </c>
      <c r="C114" s="190" t="s">
        <v>6075</v>
      </c>
      <c r="D114" s="190" t="s">
        <v>27</v>
      </c>
      <c r="E114" s="190" t="s">
        <v>27</v>
      </c>
      <c r="F114" s="190" t="s">
        <v>433</v>
      </c>
      <c r="G114" s="190" t="s">
        <v>6148</v>
      </c>
      <c r="H114" s="190" t="s">
        <v>5820</v>
      </c>
      <c r="I114" s="190" t="s">
        <v>53</v>
      </c>
      <c r="J114" s="125" t="s">
        <v>6148</v>
      </c>
      <c r="K114" s="190" t="s">
        <v>6337</v>
      </c>
      <c r="L114" s="190" t="s">
        <v>6077</v>
      </c>
      <c r="M114" s="190" t="s">
        <v>6078</v>
      </c>
      <c r="N114" s="245">
        <v>37</v>
      </c>
      <c r="O114" s="246"/>
      <c r="P114" s="245">
        <v>37</v>
      </c>
      <c r="Q114" s="246"/>
      <c r="R114" s="245">
        <v>0</v>
      </c>
      <c r="S114" s="247"/>
      <c r="T114" s="246"/>
      <c r="U114" s="190">
        <v>5</v>
      </c>
      <c r="V114" s="190">
        <v>5</v>
      </c>
      <c r="W114" s="190">
        <v>0</v>
      </c>
      <c r="X114" s="190">
        <v>5</v>
      </c>
      <c r="Y114" s="190">
        <v>0</v>
      </c>
      <c r="Z114" s="190">
        <v>4</v>
      </c>
      <c r="AA114" s="190">
        <v>1</v>
      </c>
      <c r="AB114" s="190">
        <v>2</v>
      </c>
      <c r="AC114" s="190">
        <v>4</v>
      </c>
      <c r="AD114" s="190">
        <v>5</v>
      </c>
      <c r="AE114" s="190">
        <v>3</v>
      </c>
      <c r="AF114" s="190">
        <v>7</v>
      </c>
      <c r="AG114" s="190">
        <v>0</v>
      </c>
      <c r="AH114" s="190">
        <v>5</v>
      </c>
      <c r="AI114" s="170">
        <v>6</v>
      </c>
      <c r="AJ114" s="121" t="str">
        <f t="shared" si="8"/>
        <v>5, 6, 8, 7, 11</v>
      </c>
      <c r="AK114" s="196">
        <f t="shared" si="9"/>
        <v>5</v>
      </c>
      <c r="AL114" s="196">
        <f t="shared" si="10"/>
        <v>6</v>
      </c>
      <c r="AM114" s="196">
        <f t="shared" si="11"/>
        <v>8</v>
      </c>
      <c r="AN114" s="196">
        <f t="shared" si="12"/>
        <v>7</v>
      </c>
      <c r="AO114" s="196">
        <f t="shared" si="13"/>
        <v>11</v>
      </c>
    </row>
    <row r="115" spans="1:41" x14ac:dyDescent="0.25">
      <c r="A115" s="131"/>
      <c r="B115" s="130"/>
      <c r="C115" s="130"/>
      <c r="D115" s="130"/>
      <c r="E115" s="130"/>
      <c r="F115" s="130"/>
      <c r="G115" s="130"/>
      <c r="H115" s="130"/>
      <c r="I115" s="130"/>
      <c r="J115" s="125"/>
      <c r="K115" s="130"/>
      <c r="L115" s="130"/>
      <c r="M115" s="130"/>
      <c r="N115" s="245"/>
      <c r="O115" s="246"/>
      <c r="P115" s="245"/>
      <c r="Q115" s="246"/>
      <c r="R115" s="245"/>
      <c r="S115" s="247"/>
      <c r="T115" s="246"/>
      <c r="U115" s="130"/>
      <c r="V115" s="130"/>
      <c r="W115" s="130"/>
      <c r="X115" s="130"/>
      <c r="Y115" s="130"/>
      <c r="Z115" s="130"/>
      <c r="AA115" s="130"/>
      <c r="AB115" s="130"/>
      <c r="AC115" s="130"/>
      <c r="AD115" s="130"/>
      <c r="AE115" s="130"/>
      <c r="AF115" s="130"/>
      <c r="AG115" s="130"/>
      <c r="AH115" s="130"/>
      <c r="AI115" s="170"/>
      <c r="AJ115" s="121"/>
      <c r="AK115" s="121"/>
      <c r="AL115" s="121"/>
      <c r="AM115" s="121"/>
      <c r="AN115" s="121"/>
      <c r="AO115" s="121"/>
    </row>
    <row r="116" spans="1:41" s="183" customFormat="1" x14ac:dyDescent="0.25">
      <c r="B116" s="184"/>
      <c r="C116" s="184"/>
      <c r="D116" s="184"/>
      <c r="E116" s="184"/>
      <c r="F116" s="184"/>
      <c r="G116" s="184"/>
      <c r="H116" s="184"/>
      <c r="I116" s="184"/>
      <c r="J116" s="185"/>
      <c r="K116" s="184"/>
      <c r="L116" s="184"/>
      <c r="M116" s="184"/>
      <c r="N116" s="260"/>
      <c r="O116" s="261"/>
      <c r="P116" s="260"/>
      <c r="Q116" s="261"/>
      <c r="R116" s="260"/>
      <c r="S116" s="262"/>
      <c r="T116" s="261"/>
      <c r="U116" s="184"/>
      <c r="V116" s="184"/>
      <c r="W116" s="184"/>
      <c r="X116" s="184"/>
      <c r="Y116" s="184"/>
      <c r="Z116" s="184"/>
      <c r="AA116" s="184"/>
      <c r="AB116" s="184"/>
      <c r="AC116" s="184"/>
      <c r="AD116" s="184"/>
      <c r="AE116" s="184"/>
      <c r="AF116" s="184"/>
      <c r="AG116" s="184"/>
      <c r="AH116" s="184"/>
      <c r="AI116" s="186"/>
      <c r="AJ116" s="187"/>
      <c r="AK116" s="187"/>
      <c r="AL116" s="187"/>
      <c r="AM116" s="187"/>
      <c r="AN116" s="187"/>
      <c r="AO116" s="187"/>
    </row>
    <row r="117" spans="1:41" ht="15" customHeight="1" x14ac:dyDescent="0.25">
      <c r="A117" s="122"/>
      <c r="B117" s="124"/>
      <c r="C117" s="124"/>
      <c r="D117" s="124"/>
      <c r="E117" s="124"/>
      <c r="F117" s="124"/>
      <c r="G117" s="124"/>
      <c r="H117" s="124"/>
      <c r="I117" s="124"/>
      <c r="J117" s="125"/>
      <c r="K117" s="124"/>
      <c r="L117" s="124"/>
      <c r="M117" s="124"/>
      <c r="N117" s="245"/>
      <c r="O117" s="246"/>
      <c r="P117" s="245"/>
      <c r="Q117" s="246"/>
      <c r="R117" s="245"/>
      <c r="S117" s="247"/>
      <c r="T117" s="246"/>
      <c r="U117" s="124"/>
      <c r="V117" s="124"/>
      <c r="W117" s="124"/>
      <c r="X117" s="124"/>
      <c r="Y117" s="124"/>
      <c r="Z117" s="124"/>
      <c r="AA117" s="124"/>
      <c r="AB117" s="124"/>
      <c r="AC117" s="124"/>
      <c r="AD117" s="124"/>
      <c r="AE117" s="124"/>
      <c r="AF117" s="124"/>
      <c r="AG117" s="124"/>
      <c r="AH117" s="124"/>
      <c r="AI117" s="124"/>
      <c r="AJ117" s="121"/>
      <c r="AK117" s="121"/>
      <c r="AL117" s="121"/>
      <c r="AM117" s="121"/>
      <c r="AN117" s="121"/>
      <c r="AO117" s="121"/>
    </row>
  </sheetData>
  <mergeCells count="365">
    <mergeCell ref="N110:O110"/>
    <mergeCell ref="P110:Q110"/>
    <mergeCell ref="R110:T110"/>
    <mergeCell ref="N111:O111"/>
    <mergeCell ref="P111:Q111"/>
    <mergeCell ref="R111:T111"/>
    <mergeCell ref="N108:O108"/>
    <mergeCell ref="P108:Q108"/>
    <mergeCell ref="R108:T108"/>
    <mergeCell ref="N109:O109"/>
    <mergeCell ref="P109:Q109"/>
    <mergeCell ref="R109:T109"/>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02:O102"/>
    <mergeCell ref="P102:Q102"/>
    <mergeCell ref="R102:T102"/>
    <mergeCell ref="N103:O103"/>
    <mergeCell ref="P103:Q103"/>
    <mergeCell ref="R103:T103"/>
    <mergeCell ref="N100:O100"/>
    <mergeCell ref="P100:Q100"/>
    <mergeCell ref="R100:T100"/>
    <mergeCell ref="N101:O101"/>
    <mergeCell ref="P101:Q101"/>
    <mergeCell ref="R101:T101"/>
    <mergeCell ref="N98:O98"/>
    <mergeCell ref="P98:Q98"/>
    <mergeCell ref="R98:T98"/>
    <mergeCell ref="N99:O99"/>
    <mergeCell ref="P99:Q99"/>
    <mergeCell ref="R99:T99"/>
    <mergeCell ref="N96:O96"/>
    <mergeCell ref="P96:Q96"/>
    <mergeCell ref="R96:T96"/>
    <mergeCell ref="N97:O97"/>
    <mergeCell ref="P97:Q97"/>
    <mergeCell ref="R97:T97"/>
    <mergeCell ref="N94:O94"/>
    <mergeCell ref="P94:Q94"/>
    <mergeCell ref="R94:T94"/>
    <mergeCell ref="N95:O95"/>
    <mergeCell ref="P95:Q95"/>
    <mergeCell ref="R95:T95"/>
    <mergeCell ref="N92:O92"/>
    <mergeCell ref="P92:Q92"/>
    <mergeCell ref="R92:T92"/>
    <mergeCell ref="N93:O93"/>
    <mergeCell ref="P93:Q93"/>
    <mergeCell ref="R93:T93"/>
    <mergeCell ref="N90:O90"/>
    <mergeCell ref="P90:Q90"/>
    <mergeCell ref="R90:T90"/>
    <mergeCell ref="N91:O91"/>
    <mergeCell ref="P91:Q91"/>
    <mergeCell ref="R91:T91"/>
    <mergeCell ref="N88:O88"/>
    <mergeCell ref="P88:Q88"/>
    <mergeCell ref="R88:T88"/>
    <mergeCell ref="N89:O89"/>
    <mergeCell ref="P89:Q89"/>
    <mergeCell ref="R89:T89"/>
    <mergeCell ref="N86:O86"/>
    <mergeCell ref="P86:Q86"/>
    <mergeCell ref="R86:T86"/>
    <mergeCell ref="N87:O87"/>
    <mergeCell ref="P87:Q87"/>
    <mergeCell ref="R87:T87"/>
    <mergeCell ref="N84:O84"/>
    <mergeCell ref="P84:Q84"/>
    <mergeCell ref="R84:T84"/>
    <mergeCell ref="N85:O85"/>
    <mergeCell ref="P85:Q85"/>
    <mergeCell ref="R85:T85"/>
    <mergeCell ref="N82:O82"/>
    <mergeCell ref="P82:Q82"/>
    <mergeCell ref="R82:T82"/>
    <mergeCell ref="N83:O83"/>
    <mergeCell ref="P83:Q83"/>
    <mergeCell ref="R83:T83"/>
    <mergeCell ref="N80:O80"/>
    <mergeCell ref="P80:Q80"/>
    <mergeCell ref="R80:T80"/>
    <mergeCell ref="N81:O81"/>
    <mergeCell ref="P81:Q81"/>
    <mergeCell ref="R81:T81"/>
    <mergeCell ref="N78:O78"/>
    <mergeCell ref="P78:Q78"/>
    <mergeCell ref="R78:T78"/>
    <mergeCell ref="N79:O79"/>
    <mergeCell ref="P79:Q79"/>
    <mergeCell ref="R79:T79"/>
    <mergeCell ref="N76:O76"/>
    <mergeCell ref="P76:Q76"/>
    <mergeCell ref="R76:T76"/>
    <mergeCell ref="N77:O77"/>
    <mergeCell ref="P77:Q77"/>
    <mergeCell ref="R77:T77"/>
    <mergeCell ref="N74:O74"/>
    <mergeCell ref="P74:Q74"/>
    <mergeCell ref="R74:T74"/>
    <mergeCell ref="N75:O75"/>
    <mergeCell ref="P75:Q75"/>
    <mergeCell ref="R75:T75"/>
    <mergeCell ref="N72:O72"/>
    <mergeCell ref="P72:Q72"/>
    <mergeCell ref="R72:T72"/>
    <mergeCell ref="N73:O73"/>
    <mergeCell ref="P73:Q73"/>
    <mergeCell ref="R73:T73"/>
    <mergeCell ref="N70:O70"/>
    <mergeCell ref="P70:Q70"/>
    <mergeCell ref="R70:T70"/>
    <mergeCell ref="N71:O71"/>
    <mergeCell ref="P71:Q71"/>
    <mergeCell ref="R71:T71"/>
    <mergeCell ref="N68:O68"/>
    <mergeCell ref="P68:Q68"/>
    <mergeCell ref="R68:T68"/>
    <mergeCell ref="N69:O69"/>
    <mergeCell ref="P69:Q69"/>
    <mergeCell ref="R69:T69"/>
    <mergeCell ref="N66:O66"/>
    <mergeCell ref="P66:Q66"/>
    <mergeCell ref="R66:T66"/>
    <mergeCell ref="N67:O67"/>
    <mergeCell ref="P67:Q67"/>
    <mergeCell ref="R67:T67"/>
    <mergeCell ref="N64:O64"/>
    <mergeCell ref="P64:Q64"/>
    <mergeCell ref="R64:T64"/>
    <mergeCell ref="N65:O65"/>
    <mergeCell ref="P65:Q65"/>
    <mergeCell ref="R65:T65"/>
    <mergeCell ref="N62:O62"/>
    <mergeCell ref="P62:Q62"/>
    <mergeCell ref="R62:T62"/>
    <mergeCell ref="N63:O63"/>
    <mergeCell ref="P63:Q63"/>
    <mergeCell ref="R63:T63"/>
    <mergeCell ref="N60:O60"/>
    <mergeCell ref="P60:Q60"/>
    <mergeCell ref="R60:T60"/>
    <mergeCell ref="N61:O61"/>
    <mergeCell ref="P61:Q61"/>
    <mergeCell ref="R61:T61"/>
    <mergeCell ref="N58:O58"/>
    <mergeCell ref="P58:Q58"/>
    <mergeCell ref="R58:T58"/>
    <mergeCell ref="N59:O59"/>
    <mergeCell ref="P59:Q59"/>
    <mergeCell ref="R59:T59"/>
    <mergeCell ref="N56:O56"/>
    <mergeCell ref="P56:Q56"/>
    <mergeCell ref="R56:T56"/>
    <mergeCell ref="N57:O57"/>
    <mergeCell ref="P57:Q57"/>
    <mergeCell ref="R57:T57"/>
    <mergeCell ref="N54:O54"/>
    <mergeCell ref="P54:Q54"/>
    <mergeCell ref="R54:T54"/>
    <mergeCell ref="N55:O55"/>
    <mergeCell ref="P55:Q55"/>
    <mergeCell ref="R55:T55"/>
    <mergeCell ref="N52:O52"/>
    <mergeCell ref="P52:Q52"/>
    <mergeCell ref="R52:T52"/>
    <mergeCell ref="N53:O53"/>
    <mergeCell ref="P53:Q53"/>
    <mergeCell ref="R53:T53"/>
    <mergeCell ref="N50:O50"/>
    <mergeCell ref="P50:Q50"/>
    <mergeCell ref="R50:T50"/>
    <mergeCell ref="N51:O51"/>
    <mergeCell ref="P51:Q51"/>
    <mergeCell ref="R51:T51"/>
    <mergeCell ref="N48:O48"/>
    <mergeCell ref="P48:Q48"/>
    <mergeCell ref="R48:T48"/>
    <mergeCell ref="N49:O49"/>
    <mergeCell ref="P49:Q49"/>
    <mergeCell ref="R49:T49"/>
    <mergeCell ref="N46:O46"/>
    <mergeCell ref="P46:Q46"/>
    <mergeCell ref="R46:T46"/>
    <mergeCell ref="N47:O47"/>
    <mergeCell ref="P47:Q47"/>
    <mergeCell ref="R47:T47"/>
    <mergeCell ref="N44:O44"/>
    <mergeCell ref="P44:Q44"/>
    <mergeCell ref="R44:T44"/>
    <mergeCell ref="N45:O45"/>
    <mergeCell ref="P45:Q45"/>
    <mergeCell ref="R45:T45"/>
    <mergeCell ref="N42:O42"/>
    <mergeCell ref="P42:Q42"/>
    <mergeCell ref="R42:T42"/>
    <mergeCell ref="N43:O43"/>
    <mergeCell ref="P43:Q43"/>
    <mergeCell ref="R43:T43"/>
    <mergeCell ref="N40:O40"/>
    <mergeCell ref="P40:Q40"/>
    <mergeCell ref="R40:T40"/>
    <mergeCell ref="N41:O41"/>
    <mergeCell ref="P41:Q41"/>
    <mergeCell ref="R41:T41"/>
    <mergeCell ref="N38:O38"/>
    <mergeCell ref="P38:Q38"/>
    <mergeCell ref="R38:T38"/>
    <mergeCell ref="N39:O39"/>
    <mergeCell ref="P39:Q39"/>
    <mergeCell ref="R39:T39"/>
    <mergeCell ref="N36:O36"/>
    <mergeCell ref="P36:Q36"/>
    <mergeCell ref="R36:T36"/>
    <mergeCell ref="N37:O37"/>
    <mergeCell ref="P37:Q37"/>
    <mergeCell ref="R37:T37"/>
    <mergeCell ref="N34:O34"/>
    <mergeCell ref="P34:Q34"/>
    <mergeCell ref="R34:T34"/>
    <mergeCell ref="N35:O35"/>
    <mergeCell ref="P35:Q35"/>
    <mergeCell ref="R35:T35"/>
    <mergeCell ref="N32:O32"/>
    <mergeCell ref="P32:Q32"/>
    <mergeCell ref="R32:T32"/>
    <mergeCell ref="N33:O33"/>
    <mergeCell ref="P33:Q33"/>
    <mergeCell ref="R33:T33"/>
    <mergeCell ref="N30:O30"/>
    <mergeCell ref="P30:Q30"/>
    <mergeCell ref="R30:T30"/>
    <mergeCell ref="N31:O31"/>
    <mergeCell ref="P31:Q31"/>
    <mergeCell ref="R31:T31"/>
    <mergeCell ref="N28:O28"/>
    <mergeCell ref="P28:Q28"/>
    <mergeCell ref="R28:T28"/>
    <mergeCell ref="N29:O29"/>
    <mergeCell ref="P29:Q29"/>
    <mergeCell ref="R29:T29"/>
    <mergeCell ref="N26:O26"/>
    <mergeCell ref="P26:Q26"/>
    <mergeCell ref="R26:T26"/>
    <mergeCell ref="N27:O27"/>
    <mergeCell ref="P27:Q27"/>
    <mergeCell ref="R27:T27"/>
    <mergeCell ref="N24:O24"/>
    <mergeCell ref="P24:Q24"/>
    <mergeCell ref="R24:T24"/>
    <mergeCell ref="N25:O25"/>
    <mergeCell ref="P25:Q25"/>
    <mergeCell ref="R25:T25"/>
    <mergeCell ref="N22:O22"/>
    <mergeCell ref="P22:Q22"/>
    <mergeCell ref="R22:T22"/>
    <mergeCell ref="N23:O23"/>
    <mergeCell ref="P23:Q23"/>
    <mergeCell ref="R23:T23"/>
    <mergeCell ref="N20:O20"/>
    <mergeCell ref="P20:Q20"/>
    <mergeCell ref="R20:T20"/>
    <mergeCell ref="N21:O21"/>
    <mergeCell ref="P21:Q21"/>
    <mergeCell ref="R21:T21"/>
    <mergeCell ref="N18:O18"/>
    <mergeCell ref="P18:Q18"/>
    <mergeCell ref="R18:T18"/>
    <mergeCell ref="N19:O19"/>
    <mergeCell ref="P19:Q19"/>
    <mergeCell ref="R19:T19"/>
    <mergeCell ref="N16:O16"/>
    <mergeCell ref="P16:Q16"/>
    <mergeCell ref="R16:T16"/>
    <mergeCell ref="N17:O17"/>
    <mergeCell ref="P17:Q17"/>
    <mergeCell ref="R17:T17"/>
    <mergeCell ref="N14:O14"/>
    <mergeCell ref="P14:Q14"/>
    <mergeCell ref="R14:T14"/>
    <mergeCell ref="N15:O15"/>
    <mergeCell ref="P15:Q15"/>
    <mergeCell ref="R15:T15"/>
    <mergeCell ref="N12:O12"/>
    <mergeCell ref="P12:Q12"/>
    <mergeCell ref="R12:T12"/>
    <mergeCell ref="N13:O13"/>
    <mergeCell ref="P13:Q13"/>
    <mergeCell ref="R13:T13"/>
    <mergeCell ref="N10:O10"/>
    <mergeCell ref="P10:Q10"/>
    <mergeCell ref="R10:T10"/>
    <mergeCell ref="N11:O11"/>
    <mergeCell ref="P11:Q11"/>
    <mergeCell ref="R11:T11"/>
    <mergeCell ref="N8:O8"/>
    <mergeCell ref="P8:Q8"/>
    <mergeCell ref="R8:T8"/>
    <mergeCell ref="N9:O9"/>
    <mergeCell ref="P9:Q9"/>
    <mergeCell ref="R9:T9"/>
    <mergeCell ref="AD2:AE2"/>
    <mergeCell ref="AF2:AG2"/>
    <mergeCell ref="N6:O6"/>
    <mergeCell ref="P6:Q6"/>
    <mergeCell ref="R6:T6"/>
    <mergeCell ref="N7:O7"/>
    <mergeCell ref="P7:Q7"/>
    <mergeCell ref="R7:T7"/>
    <mergeCell ref="N4:O4"/>
    <mergeCell ref="P4:Q4"/>
    <mergeCell ref="R4:T4"/>
    <mergeCell ref="N5:O5"/>
    <mergeCell ref="P5:Q5"/>
    <mergeCell ref="R5:T5"/>
    <mergeCell ref="N113:O113"/>
    <mergeCell ref="P113:Q113"/>
    <mergeCell ref="R113:T113"/>
    <mergeCell ref="N117:O117"/>
    <mergeCell ref="P117:Q117"/>
    <mergeCell ref="R117:T117"/>
    <mergeCell ref="N116:O116"/>
    <mergeCell ref="P116:Q116"/>
    <mergeCell ref="R116:T116"/>
    <mergeCell ref="N114:O114"/>
    <mergeCell ref="P114:Q114"/>
    <mergeCell ref="R114:T114"/>
    <mergeCell ref="N115:O115"/>
    <mergeCell ref="P115:Q115"/>
    <mergeCell ref="R115:T115"/>
    <mergeCell ref="AJ1:AJ3"/>
    <mergeCell ref="AK1:AK3"/>
    <mergeCell ref="AL1:AL3"/>
    <mergeCell ref="AM1:AM3"/>
    <mergeCell ref="AN1:AN3"/>
    <mergeCell ref="AO1:AO3"/>
    <mergeCell ref="N112:O112"/>
    <mergeCell ref="P112:Q112"/>
    <mergeCell ref="R112:T112"/>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89"/>
  <sheetViews>
    <sheetView showGridLines="0" showWhiteSpace="0" view="pageBreakPreview" zoomScale="90" zoomScaleNormal="70" zoomScaleSheetLayoutView="90" zoomScalePageLayoutView="86" workbookViewId="0">
      <selection activeCell="B33" sqref="B33:C33"/>
    </sheetView>
  </sheetViews>
  <sheetFormatPr baseColWidth="10" defaultRowHeight="12.75" x14ac:dyDescent="0.2"/>
  <cols>
    <col min="1" max="1" width="6.5703125" style="45" customWidth="1"/>
    <col min="2" max="3" width="20" style="45" customWidth="1"/>
    <col min="4" max="4" width="17.140625" style="45" customWidth="1"/>
    <col min="5" max="5" width="14.7109375" style="45" customWidth="1"/>
    <col min="6" max="6" width="10.85546875" style="45" customWidth="1"/>
    <col min="7" max="7" width="13.42578125" style="45" customWidth="1"/>
    <col min="8" max="8" width="9.42578125" style="45" customWidth="1"/>
    <col min="9" max="9" width="14.7109375" style="45" customWidth="1"/>
    <col min="10" max="10" width="8.42578125" style="45" customWidth="1"/>
    <col min="11" max="11" width="9.5703125" style="45" customWidth="1"/>
    <col min="12" max="12" width="4.28515625" style="45" customWidth="1"/>
    <col min="13" max="13" width="4" style="45" customWidth="1"/>
    <col min="14" max="14" width="11.42578125" style="45"/>
    <col min="15" max="15" width="7.7109375" style="45" customWidth="1"/>
    <col min="16" max="16" width="13.85546875" style="44" hidden="1" customWidth="1"/>
    <col min="17" max="17" width="10.7109375" style="44" hidden="1" customWidth="1"/>
    <col min="18" max="18" width="6.7109375" style="45" customWidth="1"/>
    <col min="19" max="19" width="10.7109375" style="45" customWidth="1"/>
    <col min="20" max="251" width="11.42578125" style="45"/>
    <col min="252" max="252" width="9.42578125" style="45" customWidth="1"/>
    <col min="253" max="254" width="14.7109375" style="45" customWidth="1"/>
    <col min="255" max="255" width="18.28515625" style="45" customWidth="1"/>
    <col min="256" max="256" width="32" style="45" customWidth="1"/>
    <col min="257" max="257" width="12.85546875" style="45" customWidth="1"/>
    <col min="258" max="258" width="9.7109375" style="45" customWidth="1"/>
    <col min="259" max="259" width="13.42578125" style="45" customWidth="1"/>
    <col min="260" max="260" width="9.42578125" style="45" customWidth="1"/>
    <col min="261" max="261" width="14.7109375" style="45" customWidth="1"/>
    <col min="262" max="262" width="6.42578125" style="45" customWidth="1"/>
    <col min="263" max="263" width="9.5703125" style="45" customWidth="1"/>
    <col min="264" max="264" width="4.28515625" style="45" customWidth="1"/>
    <col min="265" max="265" width="2.85546875" style="45" customWidth="1"/>
    <col min="266" max="266" width="11.42578125" style="45"/>
    <col min="267" max="268" width="7.7109375" style="45" customWidth="1"/>
    <col min="269" max="269" width="10.7109375" style="45" customWidth="1"/>
    <col min="270" max="270" width="6.7109375" style="45" customWidth="1"/>
    <col min="271" max="271" width="10.7109375" style="45" customWidth="1"/>
    <col min="272" max="507" width="11.42578125" style="45"/>
    <col min="508" max="508" width="9.42578125" style="45" customWidth="1"/>
    <col min="509" max="510" width="14.7109375" style="45" customWidth="1"/>
    <col min="511" max="511" width="18.28515625" style="45" customWidth="1"/>
    <col min="512" max="512" width="32" style="45" customWidth="1"/>
    <col min="513" max="513" width="12.85546875" style="45" customWidth="1"/>
    <col min="514" max="514" width="9.7109375" style="45" customWidth="1"/>
    <col min="515" max="515" width="13.42578125" style="45" customWidth="1"/>
    <col min="516" max="516" width="9.42578125" style="45" customWidth="1"/>
    <col min="517" max="517" width="14.7109375" style="45" customWidth="1"/>
    <col min="518" max="518" width="6.42578125" style="45" customWidth="1"/>
    <col min="519" max="519" width="9.5703125" style="45" customWidth="1"/>
    <col min="520" max="520" width="4.28515625" style="45" customWidth="1"/>
    <col min="521" max="521" width="2.85546875" style="45" customWidth="1"/>
    <col min="522" max="522" width="11.42578125" style="45"/>
    <col min="523" max="524" width="7.7109375" style="45" customWidth="1"/>
    <col min="525" max="525" width="10.7109375" style="45" customWidth="1"/>
    <col min="526" max="526" width="6.7109375" style="45" customWidth="1"/>
    <col min="527" max="527" width="10.7109375" style="45" customWidth="1"/>
    <col min="528" max="763" width="11.42578125" style="45"/>
    <col min="764" max="764" width="9.42578125" style="45" customWidth="1"/>
    <col min="765" max="766" width="14.7109375" style="45" customWidth="1"/>
    <col min="767" max="767" width="18.28515625" style="45" customWidth="1"/>
    <col min="768" max="768" width="32" style="45" customWidth="1"/>
    <col min="769" max="769" width="12.85546875" style="45" customWidth="1"/>
    <col min="770" max="770" width="9.7109375" style="45" customWidth="1"/>
    <col min="771" max="771" width="13.42578125" style="45" customWidth="1"/>
    <col min="772" max="772" width="9.42578125" style="45" customWidth="1"/>
    <col min="773" max="773" width="14.7109375" style="45" customWidth="1"/>
    <col min="774" max="774" width="6.42578125" style="45" customWidth="1"/>
    <col min="775" max="775" width="9.5703125" style="45" customWidth="1"/>
    <col min="776" max="776" width="4.28515625" style="45" customWidth="1"/>
    <col min="777" max="777" width="2.85546875" style="45" customWidth="1"/>
    <col min="778" max="778" width="11.42578125" style="45"/>
    <col min="779" max="780" width="7.7109375" style="45" customWidth="1"/>
    <col min="781" max="781" width="10.7109375" style="45" customWidth="1"/>
    <col min="782" max="782" width="6.7109375" style="45" customWidth="1"/>
    <col min="783" max="783" width="10.7109375" style="45" customWidth="1"/>
    <col min="784" max="1019" width="11.42578125" style="45"/>
    <col min="1020" max="1020" width="9.42578125" style="45" customWidth="1"/>
    <col min="1021" max="1022" width="14.7109375" style="45" customWidth="1"/>
    <col min="1023" max="1023" width="18.28515625" style="45" customWidth="1"/>
    <col min="1024" max="1024" width="32" style="45" customWidth="1"/>
    <col min="1025" max="1025" width="12.85546875" style="45" customWidth="1"/>
    <col min="1026" max="1026" width="9.7109375" style="45" customWidth="1"/>
    <col min="1027" max="1027" width="13.42578125" style="45" customWidth="1"/>
    <col min="1028" max="1028" width="9.42578125" style="45" customWidth="1"/>
    <col min="1029" max="1029" width="14.7109375" style="45" customWidth="1"/>
    <col min="1030" max="1030" width="6.42578125" style="45" customWidth="1"/>
    <col min="1031" max="1031" width="9.5703125" style="45" customWidth="1"/>
    <col min="1032" max="1032" width="4.28515625" style="45" customWidth="1"/>
    <col min="1033" max="1033" width="2.85546875" style="45" customWidth="1"/>
    <col min="1034" max="1034" width="11.42578125" style="45"/>
    <col min="1035" max="1036" width="7.7109375" style="45" customWidth="1"/>
    <col min="1037" max="1037" width="10.7109375" style="45" customWidth="1"/>
    <col min="1038" max="1038" width="6.7109375" style="45" customWidth="1"/>
    <col min="1039" max="1039" width="10.7109375" style="45" customWidth="1"/>
    <col min="1040" max="1275" width="11.42578125" style="45"/>
    <col min="1276" max="1276" width="9.42578125" style="45" customWidth="1"/>
    <col min="1277" max="1278" width="14.7109375" style="45" customWidth="1"/>
    <col min="1279" max="1279" width="18.28515625" style="45" customWidth="1"/>
    <col min="1280" max="1280" width="32" style="45" customWidth="1"/>
    <col min="1281" max="1281" width="12.85546875" style="45" customWidth="1"/>
    <col min="1282" max="1282" width="9.7109375" style="45" customWidth="1"/>
    <col min="1283" max="1283" width="13.42578125" style="45" customWidth="1"/>
    <col min="1284" max="1284" width="9.42578125" style="45" customWidth="1"/>
    <col min="1285" max="1285" width="14.7109375" style="45" customWidth="1"/>
    <col min="1286" max="1286" width="6.42578125" style="45" customWidth="1"/>
    <col min="1287" max="1287" width="9.5703125" style="45" customWidth="1"/>
    <col min="1288" max="1288" width="4.28515625" style="45" customWidth="1"/>
    <col min="1289" max="1289" width="2.85546875" style="45" customWidth="1"/>
    <col min="1290" max="1290" width="11.42578125" style="45"/>
    <col min="1291" max="1292" width="7.7109375" style="45" customWidth="1"/>
    <col min="1293" max="1293" width="10.7109375" style="45" customWidth="1"/>
    <col min="1294" max="1294" width="6.7109375" style="45" customWidth="1"/>
    <col min="1295" max="1295" width="10.7109375" style="45" customWidth="1"/>
    <col min="1296" max="1531" width="11.42578125" style="45"/>
    <col min="1532" max="1532" width="9.42578125" style="45" customWidth="1"/>
    <col min="1533" max="1534" width="14.7109375" style="45" customWidth="1"/>
    <col min="1535" max="1535" width="18.28515625" style="45" customWidth="1"/>
    <col min="1536" max="1536" width="32" style="45" customWidth="1"/>
    <col min="1537" max="1537" width="12.85546875" style="45" customWidth="1"/>
    <col min="1538" max="1538" width="9.7109375" style="45" customWidth="1"/>
    <col min="1539" max="1539" width="13.42578125" style="45" customWidth="1"/>
    <col min="1540" max="1540" width="9.42578125" style="45" customWidth="1"/>
    <col min="1541" max="1541" width="14.7109375" style="45" customWidth="1"/>
    <col min="1542" max="1542" width="6.42578125" style="45" customWidth="1"/>
    <col min="1543" max="1543" width="9.5703125" style="45" customWidth="1"/>
    <col min="1544" max="1544" width="4.28515625" style="45" customWidth="1"/>
    <col min="1545" max="1545" width="2.85546875" style="45" customWidth="1"/>
    <col min="1546" max="1546" width="11.42578125" style="45"/>
    <col min="1547" max="1548" width="7.7109375" style="45" customWidth="1"/>
    <col min="1549" max="1549" width="10.7109375" style="45" customWidth="1"/>
    <col min="1550" max="1550" width="6.7109375" style="45" customWidth="1"/>
    <col min="1551" max="1551" width="10.7109375" style="45" customWidth="1"/>
    <col min="1552" max="1787" width="11.42578125" style="45"/>
    <col min="1788" max="1788" width="9.42578125" style="45" customWidth="1"/>
    <col min="1789" max="1790" width="14.7109375" style="45" customWidth="1"/>
    <col min="1791" max="1791" width="18.28515625" style="45" customWidth="1"/>
    <col min="1792" max="1792" width="32" style="45" customWidth="1"/>
    <col min="1793" max="1793" width="12.85546875" style="45" customWidth="1"/>
    <col min="1794" max="1794" width="9.7109375" style="45" customWidth="1"/>
    <col min="1795" max="1795" width="13.42578125" style="45" customWidth="1"/>
    <col min="1796" max="1796" width="9.42578125" style="45" customWidth="1"/>
    <col min="1797" max="1797" width="14.7109375" style="45" customWidth="1"/>
    <col min="1798" max="1798" width="6.42578125" style="45" customWidth="1"/>
    <col min="1799" max="1799" width="9.5703125" style="45" customWidth="1"/>
    <col min="1800" max="1800" width="4.28515625" style="45" customWidth="1"/>
    <col min="1801" max="1801" width="2.85546875" style="45" customWidth="1"/>
    <col min="1802" max="1802" width="11.42578125" style="45"/>
    <col min="1803" max="1804" width="7.7109375" style="45" customWidth="1"/>
    <col min="1805" max="1805" width="10.7109375" style="45" customWidth="1"/>
    <col min="1806" max="1806" width="6.7109375" style="45" customWidth="1"/>
    <col min="1807" max="1807" width="10.7109375" style="45" customWidth="1"/>
    <col min="1808" max="2043" width="11.42578125" style="45"/>
    <col min="2044" max="2044" width="9.42578125" style="45" customWidth="1"/>
    <col min="2045" max="2046" width="14.7109375" style="45" customWidth="1"/>
    <col min="2047" max="2047" width="18.28515625" style="45" customWidth="1"/>
    <col min="2048" max="2048" width="32" style="45" customWidth="1"/>
    <col min="2049" max="2049" width="12.85546875" style="45" customWidth="1"/>
    <col min="2050" max="2050" width="9.7109375" style="45" customWidth="1"/>
    <col min="2051" max="2051" width="13.42578125" style="45" customWidth="1"/>
    <col min="2052" max="2052" width="9.42578125" style="45" customWidth="1"/>
    <col min="2053" max="2053" width="14.7109375" style="45" customWidth="1"/>
    <col min="2054" max="2054" width="6.42578125" style="45" customWidth="1"/>
    <col min="2055" max="2055" width="9.5703125" style="45" customWidth="1"/>
    <col min="2056" max="2056" width="4.28515625" style="45" customWidth="1"/>
    <col min="2057" max="2057" width="2.85546875" style="45" customWidth="1"/>
    <col min="2058" max="2058" width="11.42578125" style="45"/>
    <col min="2059" max="2060" width="7.7109375" style="45" customWidth="1"/>
    <col min="2061" max="2061" width="10.7109375" style="45" customWidth="1"/>
    <col min="2062" max="2062" width="6.7109375" style="45" customWidth="1"/>
    <col min="2063" max="2063" width="10.7109375" style="45" customWidth="1"/>
    <col min="2064" max="2299" width="11.42578125" style="45"/>
    <col min="2300" max="2300" width="9.42578125" style="45" customWidth="1"/>
    <col min="2301" max="2302" width="14.7109375" style="45" customWidth="1"/>
    <col min="2303" max="2303" width="18.28515625" style="45" customWidth="1"/>
    <col min="2304" max="2304" width="32" style="45" customWidth="1"/>
    <col min="2305" max="2305" width="12.85546875" style="45" customWidth="1"/>
    <col min="2306" max="2306" width="9.7109375" style="45" customWidth="1"/>
    <col min="2307" max="2307" width="13.42578125" style="45" customWidth="1"/>
    <col min="2308" max="2308" width="9.42578125" style="45" customWidth="1"/>
    <col min="2309" max="2309" width="14.7109375" style="45" customWidth="1"/>
    <col min="2310" max="2310" width="6.42578125" style="45" customWidth="1"/>
    <col min="2311" max="2311" width="9.5703125" style="45" customWidth="1"/>
    <col min="2312" max="2312" width="4.28515625" style="45" customWidth="1"/>
    <col min="2313" max="2313" width="2.85546875" style="45" customWidth="1"/>
    <col min="2314" max="2314" width="11.42578125" style="45"/>
    <col min="2315" max="2316" width="7.7109375" style="45" customWidth="1"/>
    <col min="2317" max="2317" width="10.7109375" style="45" customWidth="1"/>
    <col min="2318" max="2318" width="6.7109375" style="45" customWidth="1"/>
    <col min="2319" max="2319" width="10.7109375" style="45" customWidth="1"/>
    <col min="2320" max="2555" width="11.42578125" style="45"/>
    <col min="2556" max="2556" width="9.42578125" style="45" customWidth="1"/>
    <col min="2557" max="2558" width="14.7109375" style="45" customWidth="1"/>
    <col min="2559" max="2559" width="18.28515625" style="45" customWidth="1"/>
    <col min="2560" max="2560" width="32" style="45" customWidth="1"/>
    <col min="2561" max="2561" width="12.85546875" style="45" customWidth="1"/>
    <col min="2562" max="2562" width="9.7109375" style="45" customWidth="1"/>
    <col min="2563" max="2563" width="13.42578125" style="45" customWidth="1"/>
    <col min="2564" max="2564" width="9.42578125" style="45" customWidth="1"/>
    <col min="2565" max="2565" width="14.7109375" style="45" customWidth="1"/>
    <col min="2566" max="2566" width="6.42578125" style="45" customWidth="1"/>
    <col min="2567" max="2567" width="9.5703125" style="45" customWidth="1"/>
    <col min="2568" max="2568" width="4.28515625" style="45" customWidth="1"/>
    <col min="2569" max="2569" width="2.85546875" style="45" customWidth="1"/>
    <col min="2570" max="2570" width="11.42578125" style="45"/>
    <col min="2571" max="2572" width="7.7109375" style="45" customWidth="1"/>
    <col min="2573" max="2573" width="10.7109375" style="45" customWidth="1"/>
    <col min="2574" max="2574" width="6.7109375" style="45" customWidth="1"/>
    <col min="2575" max="2575" width="10.7109375" style="45" customWidth="1"/>
    <col min="2576" max="2811" width="11.42578125" style="45"/>
    <col min="2812" max="2812" width="9.42578125" style="45" customWidth="1"/>
    <col min="2813" max="2814" width="14.7109375" style="45" customWidth="1"/>
    <col min="2815" max="2815" width="18.28515625" style="45" customWidth="1"/>
    <col min="2816" max="2816" width="32" style="45" customWidth="1"/>
    <col min="2817" max="2817" width="12.85546875" style="45" customWidth="1"/>
    <col min="2818" max="2818" width="9.7109375" style="45" customWidth="1"/>
    <col min="2819" max="2819" width="13.42578125" style="45" customWidth="1"/>
    <col min="2820" max="2820" width="9.42578125" style="45" customWidth="1"/>
    <col min="2821" max="2821" width="14.7109375" style="45" customWidth="1"/>
    <col min="2822" max="2822" width="6.42578125" style="45" customWidth="1"/>
    <col min="2823" max="2823" width="9.5703125" style="45" customWidth="1"/>
    <col min="2824" max="2824" width="4.28515625" style="45" customWidth="1"/>
    <col min="2825" max="2825" width="2.85546875" style="45" customWidth="1"/>
    <col min="2826" max="2826" width="11.42578125" style="45"/>
    <col min="2827" max="2828" width="7.7109375" style="45" customWidth="1"/>
    <col min="2829" max="2829" width="10.7109375" style="45" customWidth="1"/>
    <col min="2830" max="2830" width="6.7109375" style="45" customWidth="1"/>
    <col min="2831" max="2831" width="10.7109375" style="45" customWidth="1"/>
    <col min="2832" max="3067" width="11.42578125" style="45"/>
    <col min="3068" max="3068" width="9.42578125" style="45" customWidth="1"/>
    <col min="3069" max="3070" width="14.7109375" style="45" customWidth="1"/>
    <col min="3071" max="3071" width="18.28515625" style="45" customWidth="1"/>
    <col min="3072" max="3072" width="32" style="45" customWidth="1"/>
    <col min="3073" max="3073" width="12.85546875" style="45" customWidth="1"/>
    <col min="3074" max="3074" width="9.7109375" style="45" customWidth="1"/>
    <col min="3075" max="3075" width="13.42578125" style="45" customWidth="1"/>
    <col min="3076" max="3076" width="9.42578125" style="45" customWidth="1"/>
    <col min="3077" max="3077" width="14.7109375" style="45" customWidth="1"/>
    <col min="3078" max="3078" width="6.42578125" style="45" customWidth="1"/>
    <col min="3079" max="3079" width="9.5703125" style="45" customWidth="1"/>
    <col min="3080" max="3080" width="4.28515625" style="45" customWidth="1"/>
    <col min="3081" max="3081" width="2.85546875" style="45" customWidth="1"/>
    <col min="3082" max="3082" width="11.42578125" style="45"/>
    <col min="3083" max="3084" width="7.7109375" style="45" customWidth="1"/>
    <col min="3085" max="3085" width="10.7109375" style="45" customWidth="1"/>
    <col min="3086" max="3086" width="6.7109375" style="45" customWidth="1"/>
    <col min="3087" max="3087" width="10.7109375" style="45" customWidth="1"/>
    <col min="3088" max="3323" width="11.42578125" style="45"/>
    <col min="3324" max="3324" width="9.42578125" style="45" customWidth="1"/>
    <col min="3325" max="3326" width="14.7109375" style="45" customWidth="1"/>
    <col min="3327" max="3327" width="18.28515625" style="45" customWidth="1"/>
    <col min="3328" max="3328" width="32" style="45" customWidth="1"/>
    <col min="3329" max="3329" width="12.85546875" style="45" customWidth="1"/>
    <col min="3330" max="3330" width="9.7109375" style="45" customWidth="1"/>
    <col min="3331" max="3331" width="13.42578125" style="45" customWidth="1"/>
    <col min="3332" max="3332" width="9.42578125" style="45" customWidth="1"/>
    <col min="3333" max="3333" width="14.7109375" style="45" customWidth="1"/>
    <col min="3334" max="3334" width="6.42578125" style="45" customWidth="1"/>
    <col min="3335" max="3335" width="9.5703125" style="45" customWidth="1"/>
    <col min="3336" max="3336" width="4.28515625" style="45" customWidth="1"/>
    <col min="3337" max="3337" width="2.85546875" style="45" customWidth="1"/>
    <col min="3338" max="3338" width="11.42578125" style="45"/>
    <col min="3339" max="3340" width="7.7109375" style="45" customWidth="1"/>
    <col min="3341" max="3341" width="10.7109375" style="45" customWidth="1"/>
    <col min="3342" max="3342" width="6.7109375" style="45" customWidth="1"/>
    <col min="3343" max="3343" width="10.7109375" style="45" customWidth="1"/>
    <col min="3344" max="3579" width="11.42578125" style="45"/>
    <col min="3580" max="3580" width="9.42578125" style="45" customWidth="1"/>
    <col min="3581" max="3582" width="14.7109375" style="45" customWidth="1"/>
    <col min="3583" max="3583" width="18.28515625" style="45" customWidth="1"/>
    <col min="3584" max="3584" width="32" style="45" customWidth="1"/>
    <col min="3585" max="3585" width="12.85546875" style="45" customWidth="1"/>
    <col min="3586" max="3586" width="9.7109375" style="45" customWidth="1"/>
    <col min="3587" max="3587" width="13.42578125" style="45" customWidth="1"/>
    <col min="3588" max="3588" width="9.42578125" style="45" customWidth="1"/>
    <col min="3589" max="3589" width="14.7109375" style="45" customWidth="1"/>
    <col min="3590" max="3590" width="6.42578125" style="45" customWidth="1"/>
    <col min="3591" max="3591" width="9.5703125" style="45" customWidth="1"/>
    <col min="3592" max="3592" width="4.28515625" style="45" customWidth="1"/>
    <col min="3593" max="3593" width="2.85546875" style="45" customWidth="1"/>
    <col min="3594" max="3594" width="11.42578125" style="45"/>
    <col min="3595" max="3596" width="7.7109375" style="45" customWidth="1"/>
    <col min="3597" max="3597" width="10.7109375" style="45" customWidth="1"/>
    <col min="3598" max="3598" width="6.7109375" style="45" customWidth="1"/>
    <col min="3599" max="3599" width="10.7109375" style="45" customWidth="1"/>
    <col min="3600" max="3835" width="11.42578125" style="45"/>
    <col min="3836" max="3836" width="9.42578125" style="45" customWidth="1"/>
    <col min="3837" max="3838" width="14.7109375" style="45" customWidth="1"/>
    <col min="3839" max="3839" width="18.28515625" style="45" customWidth="1"/>
    <col min="3840" max="3840" width="32" style="45" customWidth="1"/>
    <col min="3841" max="3841" width="12.85546875" style="45" customWidth="1"/>
    <col min="3842" max="3842" width="9.7109375" style="45" customWidth="1"/>
    <col min="3843" max="3843" width="13.42578125" style="45" customWidth="1"/>
    <col min="3844" max="3844" width="9.42578125" style="45" customWidth="1"/>
    <col min="3845" max="3845" width="14.7109375" style="45" customWidth="1"/>
    <col min="3846" max="3846" width="6.42578125" style="45" customWidth="1"/>
    <col min="3847" max="3847" width="9.5703125" style="45" customWidth="1"/>
    <col min="3848" max="3848" width="4.28515625" style="45" customWidth="1"/>
    <col min="3849" max="3849" width="2.85546875" style="45" customWidth="1"/>
    <col min="3850" max="3850" width="11.42578125" style="45"/>
    <col min="3851" max="3852" width="7.7109375" style="45" customWidth="1"/>
    <col min="3853" max="3853" width="10.7109375" style="45" customWidth="1"/>
    <col min="3854" max="3854" width="6.7109375" style="45" customWidth="1"/>
    <col min="3855" max="3855" width="10.7109375" style="45" customWidth="1"/>
    <col min="3856" max="4091" width="11.42578125" style="45"/>
    <col min="4092" max="4092" width="9.42578125" style="45" customWidth="1"/>
    <col min="4093" max="4094" width="14.7109375" style="45" customWidth="1"/>
    <col min="4095" max="4095" width="18.28515625" style="45" customWidth="1"/>
    <col min="4096" max="4096" width="32" style="45" customWidth="1"/>
    <col min="4097" max="4097" width="12.85546875" style="45" customWidth="1"/>
    <col min="4098" max="4098" width="9.7109375" style="45" customWidth="1"/>
    <col min="4099" max="4099" width="13.42578125" style="45" customWidth="1"/>
    <col min="4100" max="4100" width="9.42578125" style="45" customWidth="1"/>
    <col min="4101" max="4101" width="14.7109375" style="45" customWidth="1"/>
    <col min="4102" max="4102" width="6.42578125" style="45" customWidth="1"/>
    <col min="4103" max="4103" width="9.5703125" style="45" customWidth="1"/>
    <col min="4104" max="4104" width="4.28515625" style="45" customWidth="1"/>
    <col min="4105" max="4105" width="2.85546875" style="45" customWidth="1"/>
    <col min="4106" max="4106" width="11.42578125" style="45"/>
    <col min="4107" max="4108" width="7.7109375" style="45" customWidth="1"/>
    <col min="4109" max="4109" width="10.7109375" style="45" customWidth="1"/>
    <col min="4110" max="4110" width="6.7109375" style="45" customWidth="1"/>
    <col min="4111" max="4111" width="10.7109375" style="45" customWidth="1"/>
    <col min="4112" max="4347" width="11.42578125" style="45"/>
    <col min="4348" max="4348" width="9.42578125" style="45" customWidth="1"/>
    <col min="4349" max="4350" width="14.7109375" style="45" customWidth="1"/>
    <col min="4351" max="4351" width="18.28515625" style="45" customWidth="1"/>
    <col min="4352" max="4352" width="32" style="45" customWidth="1"/>
    <col min="4353" max="4353" width="12.85546875" style="45" customWidth="1"/>
    <col min="4354" max="4354" width="9.7109375" style="45" customWidth="1"/>
    <col min="4355" max="4355" width="13.42578125" style="45" customWidth="1"/>
    <col min="4356" max="4356" width="9.42578125" style="45" customWidth="1"/>
    <col min="4357" max="4357" width="14.7109375" style="45" customWidth="1"/>
    <col min="4358" max="4358" width="6.42578125" style="45" customWidth="1"/>
    <col min="4359" max="4359" width="9.5703125" style="45" customWidth="1"/>
    <col min="4360" max="4360" width="4.28515625" style="45" customWidth="1"/>
    <col min="4361" max="4361" width="2.85546875" style="45" customWidth="1"/>
    <col min="4362" max="4362" width="11.42578125" style="45"/>
    <col min="4363" max="4364" width="7.7109375" style="45" customWidth="1"/>
    <col min="4365" max="4365" width="10.7109375" style="45" customWidth="1"/>
    <col min="4366" max="4366" width="6.7109375" style="45" customWidth="1"/>
    <col min="4367" max="4367" width="10.7109375" style="45" customWidth="1"/>
    <col min="4368" max="4603" width="11.42578125" style="45"/>
    <col min="4604" max="4604" width="9.42578125" style="45" customWidth="1"/>
    <col min="4605" max="4606" width="14.7109375" style="45" customWidth="1"/>
    <col min="4607" max="4607" width="18.28515625" style="45" customWidth="1"/>
    <col min="4608" max="4608" width="32" style="45" customWidth="1"/>
    <col min="4609" max="4609" width="12.85546875" style="45" customWidth="1"/>
    <col min="4610" max="4610" width="9.7109375" style="45" customWidth="1"/>
    <col min="4611" max="4611" width="13.42578125" style="45" customWidth="1"/>
    <col min="4612" max="4612" width="9.42578125" style="45" customWidth="1"/>
    <col min="4613" max="4613" width="14.7109375" style="45" customWidth="1"/>
    <col min="4614" max="4614" width="6.42578125" style="45" customWidth="1"/>
    <col min="4615" max="4615" width="9.5703125" style="45" customWidth="1"/>
    <col min="4616" max="4616" width="4.28515625" style="45" customWidth="1"/>
    <col min="4617" max="4617" width="2.85546875" style="45" customWidth="1"/>
    <col min="4618" max="4618" width="11.42578125" style="45"/>
    <col min="4619" max="4620" width="7.7109375" style="45" customWidth="1"/>
    <col min="4621" max="4621" width="10.7109375" style="45" customWidth="1"/>
    <col min="4622" max="4622" width="6.7109375" style="45" customWidth="1"/>
    <col min="4623" max="4623" width="10.7109375" style="45" customWidth="1"/>
    <col min="4624" max="4859" width="11.42578125" style="45"/>
    <col min="4860" max="4860" width="9.42578125" style="45" customWidth="1"/>
    <col min="4861" max="4862" width="14.7109375" style="45" customWidth="1"/>
    <col min="4863" max="4863" width="18.28515625" style="45" customWidth="1"/>
    <col min="4864" max="4864" width="32" style="45" customWidth="1"/>
    <col min="4865" max="4865" width="12.85546875" style="45" customWidth="1"/>
    <col min="4866" max="4866" width="9.7109375" style="45" customWidth="1"/>
    <col min="4867" max="4867" width="13.42578125" style="45" customWidth="1"/>
    <col min="4868" max="4868" width="9.42578125" style="45" customWidth="1"/>
    <col min="4869" max="4869" width="14.7109375" style="45" customWidth="1"/>
    <col min="4870" max="4870" width="6.42578125" style="45" customWidth="1"/>
    <col min="4871" max="4871" width="9.5703125" style="45" customWidth="1"/>
    <col min="4872" max="4872" width="4.28515625" style="45" customWidth="1"/>
    <col min="4873" max="4873" width="2.85546875" style="45" customWidth="1"/>
    <col min="4874" max="4874" width="11.42578125" style="45"/>
    <col min="4875" max="4876" width="7.7109375" style="45" customWidth="1"/>
    <col min="4877" max="4877" width="10.7109375" style="45" customWidth="1"/>
    <col min="4878" max="4878" width="6.7109375" style="45" customWidth="1"/>
    <col min="4879" max="4879" width="10.7109375" style="45" customWidth="1"/>
    <col min="4880" max="5115" width="11.42578125" style="45"/>
    <col min="5116" max="5116" width="9.42578125" style="45" customWidth="1"/>
    <col min="5117" max="5118" width="14.7109375" style="45" customWidth="1"/>
    <col min="5119" max="5119" width="18.28515625" style="45" customWidth="1"/>
    <col min="5120" max="5120" width="32" style="45" customWidth="1"/>
    <col min="5121" max="5121" width="12.85546875" style="45" customWidth="1"/>
    <col min="5122" max="5122" width="9.7109375" style="45" customWidth="1"/>
    <col min="5123" max="5123" width="13.42578125" style="45" customWidth="1"/>
    <col min="5124" max="5124" width="9.42578125" style="45" customWidth="1"/>
    <col min="5125" max="5125" width="14.7109375" style="45" customWidth="1"/>
    <col min="5126" max="5126" width="6.42578125" style="45" customWidth="1"/>
    <col min="5127" max="5127" width="9.5703125" style="45" customWidth="1"/>
    <col min="5128" max="5128" width="4.28515625" style="45" customWidth="1"/>
    <col min="5129" max="5129" width="2.85546875" style="45" customWidth="1"/>
    <col min="5130" max="5130" width="11.42578125" style="45"/>
    <col min="5131" max="5132" width="7.7109375" style="45" customWidth="1"/>
    <col min="5133" max="5133" width="10.7109375" style="45" customWidth="1"/>
    <col min="5134" max="5134" width="6.7109375" style="45" customWidth="1"/>
    <col min="5135" max="5135" width="10.7109375" style="45" customWidth="1"/>
    <col min="5136" max="5371" width="11.42578125" style="45"/>
    <col min="5372" max="5372" width="9.42578125" style="45" customWidth="1"/>
    <col min="5373" max="5374" width="14.7109375" style="45" customWidth="1"/>
    <col min="5375" max="5375" width="18.28515625" style="45" customWidth="1"/>
    <col min="5376" max="5376" width="32" style="45" customWidth="1"/>
    <col min="5377" max="5377" width="12.85546875" style="45" customWidth="1"/>
    <col min="5378" max="5378" width="9.7109375" style="45" customWidth="1"/>
    <col min="5379" max="5379" width="13.42578125" style="45" customWidth="1"/>
    <col min="5380" max="5380" width="9.42578125" style="45" customWidth="1"/>
    <col min="5381" max="5381" width="14.7109375" style="45" customWidth="1"/>
    <col min="5382" max="5382" width="6.42578125" style="45" customWidth="1"/>
    <col min="5383" max="5383" width="9.5703125" style="45" customWidth="1"/>
    <col min="5384" max="5384" width="4.28515625" style="45" customWidth="1"/>
    <col min="5385" max="5385" width="2.85546875" style="45" customWidth="1"/>
    <col min="5386" max="5386" width="11.42578125" style="45"/>
    <col min="5387" max="5388" width="7.7109375" style="45" customWidth="1"/>
    <col min="5389" max="5389" width="10.7109375" style="45" customWidth="1"/>
    <col min="5390" max="5390" width="6.7109375" style="45" customWidth="1"/>
    <col min="5391" max="5391" width="10.7109375" style="45" customWidth="1"/>
    <col min="5392" max="5627" width="11.42578125" style="45"/>
    <col min="5628" max="5628" width="9.42578125" style="45" customWidth="1"/>
    <col min="5629" max="5630" width="14.7109375" style="45" customWidth="1"/>
    <col min="5631" max="5631" width="18.28515625" style="45" customWidth="1"/>
    <col min="5632" max="5632" width="32" style="45" customWidth="1"/>
    <col min="5633" max="5633" width="12.85546875" style="45" customWidth="1"/>
    <col min="5634" max="5634" width="9.7109375" style="45" customWidth="1"/>
    <col min="5635" max="5635" width="13.42578125" style="45" customWidth="1"/>
    <col min="5636" max="5636" width="9.42578125" style="45" customWidth="1"/>
    <col min="5637" max="5637" width="14.7109375" style="45" customWidth="1"/>
    <col min="5638" max="5638" width="6.42578125" style="45" customWidth="1"/>
    <col min="5639" max="5639" width="9.5703125" style="45" customWidth="1"/>
    <col min="5640" max="5640" width="4.28515625" style="45" customWidth="1"/>
    <col min="5641" max="5641" width="2.85546875" style="45" customWidth="1"/>
    <col min="5642" max="5642" width="11.42578125" style="45"/>
    <col min="5643" max="5644" width="7.7109375" style="45" customWidth="1"/>
    <col min="5645" max="5645" width="10.7109375" style="45" customWidth="1"/>
    <col min="5646" max="5646" width="6.7109375" style="45" customWidth="1"/>
    <col min="5647" max="5647" width="10.7109375" style="45" customWidth="1"/>
    <col min="5648" max="5883" width="11.42578125" style="45"/>
    <col min="5884" max="5884" width="9.42578125" style="45" customWidth="1"/>
    <col min="5885" max="5886" width="14.7109375" style="45" customWidth="1"/>
    <col min="5887" max="5887" width="18.28515625" style="45" customWidth="1"/>
    <col min="5888" max="5888" width="32" style="45" customWidth="1"/>
    <col min="5889" max="5889" width="12.85546875" style="45" customWidth="1"/>
    <col min="5890" max="5890" width="9.7109375" style="45" customWidth="1"/>
    <col min="5891" max="5891" width="13.42578125" style="45" customWidth="1"/>
    <col min="5892" max="5892" width="9.42578125" style="45" customWidth="1"/>
    <col min="5893" max="5893" width="14.7109375" style="45" customWidth="1"/>
    <col min="5894" max="5894" width="6.42578125" style="45" customWidth="1"/>
    <col min="5895" max="5895" width="9.5703125" style="45" customWidth="1"/>
    <col min="5896" max="5896" width="4.28515625" style="45" customWidth="1"/>
    <col min="5897" max="5897" width="2.85546875" style="45" customWidth="1"/>
    <col min="5898" max="5898" width="11.42578125" style="45"/>
    <col min="5899" max="5900" width="7.7109375" style="45" customWidth="1"/>
    <col min="5901" max="5901" width="10.7109375" style="45" customWidth="1"/>
    <col min="5902" max="5902" width="6.7109375" style="45" customWidth="1"/>
    <col min="5903" max="5903" width="10.7109375" style="45" customWidth="1"/>
    <col min="5904" max="6139" width="11.42578125" style="45"/>
    <col min="6140" max="6140" width="9.42578125" style="45" customWidth="1"/>
    <col min="6141" max="6142" width="14.7109375" style="45" customWidth="1"/>
    <col min="6143" max="6143" width="18.28515625" style="45" customWidth="1"/>
    <col min="6144" max="6144" width="32" style="45" customWidth="1"/>
    <col min="6145" max="6145" width="12.85546875" style="45" customWidth="1"/>
    <col min="6146" max="6146" width="9.7109375" style="45" customWidth="1"/>
    <col min="6147" max="6147" width="13.42578125" style="45" customWidth="1"/>
    <col min="6148" max="6148" width="9.42578125" style="45" customWidth="1"/>
    <col min="6149" max="6149" width="14.7109375" style="45" customWidth="1"/>
    <col min="6150" max="6150" width="6.42578125" style="45" customWidth="1"/>
    <col min="6151" max="6151" width="9.5703125" style="45" customWidth="1"/>
    <col min="6152" max="6152" width="4.28515625" style="45" customWidth="1"/>
    <col min="6153" max="6153" width="2.85546875" style="45" customWidth="1"/>
    <col min="6154" max="6154" width="11.42578125" style="45"/>
    <col min="6155" max="6156" width="7.7109375" style="45" customWidth="1"/>
    <col min="6157" max="6157" width="10.7109375" style="45" customWidth="1"/>
    <col min="6158" max="6158" width="6.7109375" style="45" customWidth="1"/>
    <col min="6159" max="6159" width="10.7109375" style="45" customWidth="1"/>
    <col min="6160" max="6395" width="11.42578125" style="45"/>
    <col min="6396" max="6396" width="9.42578125" style="45" customWidth="1"/>
    <col min="6397" max="6398" width="14.7109375" style="45" customWidth="1"/>
    <col min="6399" max="6399" width="18.28515625" style="45" customWidth="1"/>
    <col min="6400" max="6400" width="32" style="45" customWidth="1"/>
    <col min="6401" max="6401" width="12.85546875" style="45" customWidth="1"/>
    <col min="6402" max="6402" width="9.7109375" style="45" customWidth="1"/>
    <col min="6403" max="6403" width="13.42578125" style="45" customWidth="1"/>
    <col min="6404" max="6404" width="9.42578125" style="45" customWidth="1"/>
    <col min="6405" max="6405" width="14.7109375" style="45" customWidth="1"/>
    <col min="6406" max="6406" width="6.42578125" style="45" customWidth="1"/>
    <col min="6407" max="6407" width="9.5703125" style="45" customWidth="1"/>
    <col min="6408" max="6408" width="4.28515625" style="45" customWidth="1"/>
    <col min="6409" max="6409" width="2.85546875" style="45" customWidth="1"/>
    <col min="6410" max="6410" width="11.42578125" style="45"/>
    <col min="6411" max="6412" width="7.7109375" style="45" customWidth="1"/>
    <col min="6413" max="6413" width="10.7109375" style="45" customWidth="1"/>
    <col min="6414" max="6414" width="6.7109375" style="45" customWidth="1"/>
    <col min="6415" max="6415" width="10.7109375" style="45" customWidth="1"/>
    <col min="6416" max="6651" width="11.42578125" style="45"/>
    <col min="6652" max="6652" width="9.42578125" style="45" customWidth="1"/>
    <col min="6653" max="6654" width="14.7109375" style="45" customWidth="1"/>
    <col min="6655" max="6655" width="18.28515625" style="45" customWidth="1"/>
    <col min="6656" max="6656" width="32" style="45" customWidth="1"/>
    <col min="6657" max="6657" width="12.85546875" style="45" customWidth="1"/>
    <col min="6658" max="6658" width="9.7109375" style="45" customWidth="1"/>
    <col min="6659" max="6659" width="13.42578125" style="45" customWidth="1"/>
    <col min="6660" max="6660" width="9.42578125" style="45" customWidth="1"/>
    <col min="6661" max="6661" width="14.7109375" style="45" customWidth="1"/>
    <col min="6662" max="6662" width="6.42578125" style="45" customWidth="1"/>
    <col min="6663" max="6663" width="9.5703125" style="45" customWidth="1"/>
    <col min="6664" max="6664" width="4.28515625" style="45" customWidth="1"/>
    <col min="6665" max="6665" width="2.85546875" style="45" customWidth="1"/>
    <col min="6666" max="6666" width="11.42578125" style="45"/>
    <col min="6667" max="6668" width="7.7109375" style="45" customWidth="1"/>
    <col min="6669" max="6669" width="10.7109375" style="45" customWidth="1"/>
    <col min="6670" max="6670" width="6.7109375" style="45" customWidth="1"/>
    <col min="6671" max="6671" width="10.7109375" style="45" customWidth="1"/>
    <col min="6672" max="6907" width="11.42578125" style="45"/>
    <col min="6908" max="6908" width="9.42578125" style="45" customWidth="1"/>
    <col min="6909" max="6910" width="14.7109375" style="45" customWidth="1"/>
    <col min="6911" max="6911" width="18.28515625" style="45" customWidth="1"/>
    <col min="6912" max="6912" width="32" style="45" customWidth="1"/>
    <col min="6913" max="6913" width="12.85546875" style="45" customWidth="1"/>
    <col min="6914" max="6914" width="9.7109375" style="45" customWidth="1"/>
    <col min="6915" max="6915" width="13.42578125" style="45" customWidth="1"/>
    <col min="6916" max="6916" width="9.42578125" style="45" customWidth="1"/>
    <col min="6917" max="6917" width="14.7109375" style="45" customWidth="1"/>
    <col min="6918" max="6918" width="6.42578125" style="45" customWidth="1"/>
    <col min="6919" max="6919" width="9.5703125" style="45" customWidth="1"/>
    <col min="6920" max="6920" width="4.28515625" style="45" customWidth="1"/>
    <col min="6921" max="6921" width="2.85546875" style="45" customWidth="1"/>
    <col min="6922" max="6922" width="11.42578125" style="45"/>
    <col min="6923" max="6924" width="7.7109375" style="45" customWidth="1"/>
    <col min="6925" max="6925" width="10.7109375" style="45" customWidth="1"/>
    <col min="6926" max="6926" width="6.7109375" style="45" customWidth="1"/>
    <col min="6927" max="6927" width="10.7109375" style="45" customWidth="1"/>
    <col min="6928" max="7163" width="11.42578125" style="45"/>
    <col min="7164" max="7164" width="9.42578125" style="45" customWidth="1"/>
    <col min="7165" max="7166" width="14.7109375" style="45" customWidth="1"/>
    <col min="7167" max="7167" width="18.28515625" style="45" customWidth="1"/>
    <col min="7168" max="7168" width="32" style="45" customWidth="1"/>
    <col min="7169" max="7169" width="12.85546875" style="45" customWidth="1"/>
    <col min="7170" max="7170" width="9.7109375" style="45" customWidth="1"/>
    <col min="7171" max="7171" width="13.42578125" style="45" customWidth="1"/>
    <col min="7172" max="7172" width="9.42578125" style="45" customWidth="1"/>
    <col min="7173" max="7173" width="14.7109375" style="45" customWidth="1"/>
    <col min="7174" max="7174" width="6.42578125" style="45" customWidth="1"/>
    <col min="7175" max="7175" width="9.5703125" style="45" customWidth="1"/>
    <col min="7176" max="7176" width="4.28515625" style="45" customWidth="1"/>
    <col min="7177" max="7177" width="2.85546875" style="45" customWidth="1"/>
    <col min="7178" max="7178" width="11.42578125" style="45"/>
    <col min="7179" max="7180" width="7.7109375" style="45" customWidth="1"/>
    <col min="7181" max="7181" width="10.7109375" style="45" customWidth="1"/>
    <col min="7182" max="7182" width="6.7109375" style="45" customWidth="1"/>
    <col min="7183" max="7183" width="10.7109375" style="45" customWidth="1"/>
    <col min="7184" max="7419" width="11.42578125" style="45"/>
    <col min="7420" max="7420" width="9.42578125" style="45" customWidth="1"/>
    <col min="7421" max="7422" width="14.7109375" style="45" customWidth="1"/>
    <col min="7423" max="7423" width="18.28515625" style="45" customWidth="1"/>
    <col min="7424" max="7424" width="32" style="45" customWidth="1"/>
    <col min="7425" max="7425" width="12.85546875" style="45" customWidth="1"/>
    <col min="7426" max="7426" width="9.7109375" style="45" customWidth="1"/>
    <col min="7427" max="7427" width="13.42578125" style="45" customWidth="1"/>
    <col min="7428" max="7428" width="9.42578125" style="45" customWidth="1"/>
    <col min="7429" max="7429" width="14.7109375" style="45" customWidth="1"/>
    <col min="7430" max="7430" width="6.42578125" style="45" customWidth="1"/>
    <col min="7431" max="7431" width="9.5703125" style="45" customWidth="1"/>
    <col min="7432" max="7432" width="4.28515625" style="45" customWidth="1"/>
    <col min="7433" max="7433" width="2.85546875" style="45" customWidth="1"/>
    <col min="7434" max="7434" width="11.42578125" style="45"/>
    <col min="7435" max="7436" width="7.7109375" style="45" customWidth="1"/>
    <col min="7437" max="7437" width="10.7109375" style="45" customWidth="1"/>
    <col min="7438" max="7438" width="6.7109375" style="45" customWidth="1"/>
    <col min="7439" max="7439" width="10.7109375" style="45" customWidth="1"/>
    <col min="7440" max="7675" width="11.42578125" style="45"/>
    <col min="7676" max="7676" width="9.42578125" style="45" customWidth="1"/>
    <col min="7677" max="7678" width="14.7109375" style="45" customWidth="1"/>
    <col min="7679" max="7679" width="18.28515625" style="45" customWidth="1"/>
    <col min="7680" max="7680" width="32" style="45" customWidth="1"/>
    <col min="7681" max="7681" width="12.85546875" style="45" customWidth="1"/>
    <col min="7682" max="7682" width="9.7109375" style="45" customWidth="1"/>
    <col min="7683" max="7683" width="13.42578125" style="45" customWidth="1"/>
    <col min="7684" max="7684" width="9.42578125" style="45" customWidth="1"/>
    <col min="7685" max="7685" width="14.7109375" style="45" customWidth="1"/>
    <col min="7686" max="7686" width="6.42578125" style="45" customWidth="1"/>
    <col min="7687" max="7687" width="9.5703125" style="45" customWidth="1"/>
    <col min="7688" max="7688" width="4.28515625" style="45" customWidth="1"/>
    <col min="7689" max="7689" width="2.85546875" style="45" customWidth="1"/>
    <col min="7690" max="7690" width="11.42578125" style="45"/>
    <col min="7691" max="7692" width="7.7109375" style="45" customWidth="1"/>
    <col min="7693" max="7693" width="10.7109375" style="45" customWidth="1"/>
    <col min="7694" max="7694" width="6.7109375" style="45" customWidth="1"/>
    <col min="7695" max="7695" width="10.7109375" style="45" customWidth="1"/>
    <col min="7696" max="7931" width="11.42578125" style="45"/>
    <col min="7932" max="7932" width="9.42578125" style="45" customWidth="1"/>
    <col min="7933" max="7934" width="14.7109375" style="45" customWidth="1"/>
    <col min="7935" max="7935" width="18.28515625" style="45" customWidth="1"/>
    <col min="7936" max="7936" width="32" style="45" customWidth="1"/>
    <col min="7937" max="7937" width="12.85546875" style="45" customWidth="1"/>
    <col min="7938" max="7938" width="9.7109375" style="45" customWidth="1"/>
    <col min="7939" max="7939" width="13.42578125" style="45" customWidth="1"/>
    <col min="7940" max="7940" width="9.42578125" style="45" customWidth="1"/>
    <col min="7941" max="7941" width="14.7109375" style="45" customWidth="1"/>
    <col min="7942" max="7942" width="6.42578125" style="45" customWidth="1"/>
    <col min="7943" max="7943" width="9.5703125" style="45" customWidth="1"/>
    <col min="7944" max="7944" width="4.28515625" style="45" customWidth="1"/>
    <col min="7945" max="7945" width="2.85546875" style="45" customWidth="1"/>
    <col min="7946" max="7946" width="11.42578125" style="45"/>
    <col min="7947" max="7948" width="7.7109375" style="45" customWidth="1"/>
    <col min="7949" max="7949" width="10.7109375" style="45" customWidth="1"/>
    <col min="7950" max="7950" width="6.7109375" style="45" customWidth="1"/>
    <col min="7951" max="7951" width="10.7109375" style="45" customWidth="1"/>
    <col min="7952" max="8187" width="11.42578125" style="45"/>
    <col min="8188" max="8188" width="9.42578125" style="45" customWidth="1"/>
    <col min="8189" max="8190" width="14.7109375" style="45" customWidth="1"/>
    <col min="8191" max="8191" width="18.28515625" style="45" customWidth="1"/>
    <col min="8192" max="8192" width="32" style="45" customWidth="1"/>
    <col min="8193" max="8193" width="12.85546875" style="45" customWidth="1"/>
    <col min="8194" max="8194" width="9.7109375" style="45" customWidth="1"/>
    <col min="8195" max="8195" width="13.42578125" style="45" customWidth="1"/>
    <col min="8196" max="8196" width="9.42578125" style="45" customWidth="1"/>
    <col min="8197" max="8197" width="14.7109375" style="45" customWidth="1"/>
    <col min="8198" max="8198" width="6.42578125" style="45" customWidth="1"/>
    <col min="8199" max="8199" width="9.5703125" style="45" customWidth="1"/>
    <col min="8200" max="8200" width="4.28515625" style="45" customWidth="1"/>
    <col min="8201" max="8201" width="2.85546875" style="45" customWidth="1"/>
    <col min="8202" max="8202" width="11.42578125" style="45"/>
    <col min="8203" max="8204" width="7.7109375" style="45" customWidth="1"/>
    <col min="8205" max="8205" width="10.7109375" style="45" customWidth="1"/>
    <col min="8206" max="8206" width="6.7109375" style="45" customWidth="1"/>
    <col min="8207" max="8207" width="10.7109375" style="45" customWidth="1"/>
    <col min="8208" max="8443" width="11.42578125" style="45"/>
    <col min="8444" max="8444" width="9.42578125" style="45" customWidth="1"/>
    <col min="8445" max="8446" width="14.7109375" style="45" customWidth="1"/>
    <col min="8447" max="8447" width="18.28515625" style="45" customWidth="1"/>
    <col min="8448" max="8448" width="32" style="45" customWidth="1"/>
    <col min="8449" max="8449" width="12.85546875" style="45" customWidth="1"/>
    <col min="8450" max="8450" width="9.7109375" style="45" customWidth="1"/>
    <col min="8451" max="8451" width="13.42578125" style="45" customWidth="1"/>
    <col min="8452" max="8452" width="9.42578125" style="45" customWidth="1"/>
    <col min="8453" max="8453" width="14.7109375" style="45" customWidth="1"/>
    <col min="8454" max="8454" width="6.42578125" style="45" customWidth="1"/>
    <col min="8455" max="8455" width="9.5703125" style="45" customWidth="1"/>
    <col min="8456" max="8456" width="4.28515625" style="45" customWidth="1"/>
    <col min="8457" max="8457" width="2.85546875" style="45" customWidth="1"/>
    <col min="8458" max="8458" width="11.42578125" style="45"/>
    <col min="8459" max="8460" width="7.7109375" style="45" customWidth="1"/>
    <col min="8461" max="8461" width="10.7109375" style="45" customWidth="1"/>
    <col min="8462" max="8462" width="6.7109375" style="45" customWidth="1"/>
    <col min="8463" max="8463" width="10.7109375" style="45" customWidth="1"/>
    <col min="8464" max="8699" width="11.42578125" style="45"/>
    <col min="8700" max="8700" width="9.42578125" style="45" customWidth="1"/>
    <col min="8701" max="8702" width="14.7109375" style="45" customWidth="1"/>
    <col min="8703" max="8703" width="18.28515625" style="45" customWidth="1"/>
    <col min="8704" max="8704" width="32" style="45" customWidth="1"/>
    <col min="8705" max="8705" width="12.85546875" style="45" customWidth="1"/>
    <col min="8706" max="8706" width="9.7109375" style="45" customWidth="1"/>
    <col min="8707" max="8707" width="13.42578125" style="45" customWidth="1"/>
    <col min="8708" max="8708" width="9.42578125" style="45" customWidth="1"/>
    <col min="8709" max="8709" width="14.7109375" style="45" customWidth="1"/>
    <col min="8710" max="8710" width="6.42578125" style="45" customWidth="1"/>
    <col min="8711" max="8711" width="9.5703125" style="45" customWidth="1"/>
    <col min="8712" max="8712" width="4.28515625" style="45" customWidth="1"/>
    <col min="8713" max="8713" width="2.85546875" style="45" customWidth="1"/>
    <col min="8714" max="8714" width="11.42578125" style="45"/>
    <col min="8715" max="8716" width="7.7109375" style="45" customWidth="1"/>
    <col min="8717" max="8717" width="10.7109375" style="45" customWidth="1"/>
    <col min="8718" max="8718" width="6.7109375" style="45" customWidth="1"/>
    <col min="8719" max="8719" width="10.7109375" style="45" customWidth="1"/>
    <col min="8720" max="8955" width="11.42578125" style="45"/>
    <col min="8956" max="8956" width="9.42578125" style="45" customWidth="1"/>
    <col min="8957" max="8958" width="14.7109375" style="45" customWidth="1"/>
    <col min="8959" max="8959" width="18.28515625" style="45" customWidth="1"/>
    <col min="8960" max="8960" width="32" style="45" customWidth="1"/>
    <col min="8961" max="8961" width="12.85546875" style="45" customWidth="1"/>
    <col min="8962" max="8962" width="9.7109375" style="45" customWidth="1"/>
    <col min="8963" max="8963" width="13.42578125" style="45" customWidth="1"/>
    <col min="8964" max="8964" width="9.42578125" style="45" customWidth="1"/>
    <col min="8965" max="8965" width="14.7109375" style="45" customWidth="1"/>
    <col min="8966" max="8966" width="6.42578125" style="45" customWidth="1"/>
    <col min="8967" max="8967" width="9.5703125" style="45" customWidth="1"/>
    <col min="8968" max="8968" width="4.28515625" style="45" customWidth="1"/>
    <col min="8969" max="8969" width="2.85546875" style="45" customWidth="1"/>
    <col min="8970" max="8970" width="11.42578125" style="45"/>
    <col min="8971" max="8972" width="7.7109375" style="45" customWidth="1"/>
    <col min="8973" max="8973" width="10.7109375" style="45" customWidth="1"/>
    <col min="8974" max="8974" width="6.7109375" style="45" customWidth="1"/>
    <col min="8975" max="8975" width="10.7109375" style="45" customWidth="1"/>
    <col min="8976" max="9211" width="11.42578125" style="45"/>
    <col min="9212" max="9212" width="9.42578125" style="45" customWidth="1"/>
    <col min="9213" max="9214" width="14.7109375" style="45" customWidth="1"/>
    <col min="9215" max="9215" width="18.28515625" style="45" customWidth="1"/>
    <col min="9216" max="9216" width="32" style="45" customWidth="1"/>
    <col min="9217" max="9217" width="12.85546875" style="45" customWidth="1"/>
    <col min="9218" max="9218" width="9.7109375" style="45" customWidth="1"/>
    <col min="9219" max="9219" width="13.42578125" style="45" customWidth="1"/>
    <col min="9220" max="9220" width="9.42578125" style="45" customWidth="1"/>
    <col min="9221" max="9221" width="14.7109375" style="45" customWidth="1"/>
    <col min="9222" max="9222" width="6.42578125" style="45" customWidth="1"/>
    <col min="9223" max="9223" width="9.5703125" style="45" customWidth="1"/>
    <col min="9224" max="9224" width="4.28515625" style="45" customWidth="1"/>
    <col min="9225" max="9225" width="2.85546875" style="45" customWidth="1"/>
    <col min="9226" max="9226" width="11.42578125" style="45"/>
    <col min="9227" max="9228" width="7.7109375" style="45" customWidth="1"/>
    <col min="9229" max="9229" width="10.7109375" style="45" customWidth="1"/>
    <col min="9230" max="9230" width="6.7109375" style="45" customWidth="1"/>
    <col min="9231" max="9231" width="10.7109375" style="45" customWidth="1"/>
    <col min="9232" max="9467" width="11.42578125" style="45"/>
    <col min="9468" max="9468" width="9.42578125" style="45" customWidth="1"/>
    <col min="9469" max="9470" width="14.7109375" style="45" customWidth="1"/>
    <col min="9471" max="9471" width="18.28515625" style="45" customWidth="1"/>
    <col min="9472" max="9472" width="32" style="45" customWidth="1"/>
    <col min="9473" max="9473" width="12.85546875" style="45" customWidth="1"/>
    <col min="9474" max="9474" width="9.7109375" style="45" customWidth="1"/>
    <col min="9475" max="9475" width="13.42578125" style="45" customWidth="1"/>
    <col min="9476" max="9476" width="9.42578125" style="45" customWidth="1"/>
    <col min="9477" max="9477" width="14.7109375" style="45" customWidth="1"/>
    <col min="9478" max="9478" width="6.42578125" style="45" customWidth="1"/>
    <col min="9479" max="9479" width="9.5703125" style="45" customWidth="1"/>
    <col min="9480" max="9480" width="4.28515625" style="45" customWidth="1"/>
    <col min="9481" max="9481" width="2.85546875" style="45" customWidth="1"/>
    <col min="9482" max="9482" width="11.42578125" style="45"/>
    <col min="9483" max="9484" width="7.7109375" style="45" customWidth="1"/>
    <col min="9485" max="9485" width="10.7109375" style="45" customWidth="1"/>
    <col min="9486" max="9486" width="6.7109375" style="45" customWidth="1"/>
    <col min="9487" max="9487" width="10.7109375" style="45" customWidth="1"/>
    <col min="9488" max="9723" width="11.42578125" style="45"/>
    <col min="9724" max="9724" width="9.42578125" style="45" customWidth="1"/>
    <col min="9725" max="9726" width="14.7109375" style="45" customWidth="1"/>
    <col min="9727" max="9727" width="18.28515625" style="45" customWidth="1"/>
    <col min="9728" max="9728" width="32" style="45" customWidth="1"/>
    <col min="9729" max="9729" width="12.85546875" style="45" customWidth="1"/>
    <col min="9730" max="9730" width="9.7109375" style="45" customWidth="1"/>
    <col min="9731" max="9731" width="13.42578125" style="45" customWidth="1"/>
    <col min="9732" max="9732" width="9.42578125" style="45" customWidth="1"/>
    <col min="9733" max="9733" width="14.7109375" style="45" customWidth="1"/>
    <col min="9734" max="9734" width="6.42578125" style="45" customWidth="1"/>
    <col min="9735" max="9735" width="9.5703125" style="45" customWidth="1"/>
    <col min="9736" max="9736" width="4.28515625" style="45" customWidth="1"/>
    <col min="9737" max="9737" width="2.85546875" style="45" customWidth="1"/>
    <col min="9738" max="9738" width="11.42578125" style="45"/>
    <col min="9739" max="9740" width="7.7109375" style="45" customWidth="1"/>
    <col min="9741" max="9741" width="10.7109375" style="45" customWidth="1"/>
    <col min="9742" max="9742" width="6.7109375" style="45" customWidth="1"/>
    <col min="9743" max="9743" width="10.7109375" style="45" customWidth="1"/>
    <col min="9744" max="9979" width="11.42578125" style="45"/>
    <col min="9980" max="9980" width="9.42578125" style="45" customWidth="1"/>
    <col min="9981" max="9982" width="14.7109375" style="45" customWidth="1"/>
    <col min="9983" max="9983" width="18.28515625" style="45" customWidth="1"/>
    <col min="9984" max="9984" width="32" style="45" customWidth="1"/>
    <col min="9985" max="9985" width="12.85546875" style="45" customWidth="1"/>
    <col min="9986" max="9986" width="9.7109375" style="45" customWidth="1"/>
    <col min="9987" max="9987" width="13.42578125" style="45" customWidth="1"/>
    <col min="9988" max="9988" width="9.42578125" style="45" customWidth="1"/>
    <col min="9989" max="9989" width="14.7109375" style="45" customWidth="1"/>
    <col min="9990" max="9990" width="6.42578125" style="45" customWidth="1"/>
    <col min="9991" max="9991" width="9.5703125" style="45" customWidth="1"/>
    <col min="9992" max="9992" width="4.28515625" style="45" customWidth="1"/>
    <col min="9993" max="9993" width="2.85546875" style="45" customWidth="1"/>
    <col min="9994" max="9994" width="11.42578125" style="45"/>
    <col min="9995" max="9996" width="7.7109375" style="45" customWidth="1"/>
    <col min="9997" max="9997" width="10.7109375" style="45" customWidth="1"/>
    <col min="9998" max="9998" width="6.7109375" style="45" customWidth="1"/>
    <col min="9999" max="9999" width="10.7109375" style="45" customWidth="1"/>
    <col min="10000" max="10235" width="11.42578125" style="45"/>
    <col min="10236" max="10236" width="9.42578125" style="45" customWidth="1"/>
    <col min="10237" max="10238" width="14.7109375" style="45" customWidth="1"/>
    <col min="10239" max="10239" width="18.28515625" style="45" customWidth="1"/>
    <col min="10240" max="10240" width="32" style="45" customWidth="1"/>
    <col min="10241" max="10241" width="12.85546875" style="45" customWidth="1"/>
    <col min="10242" max="10242" width="9.7109375" style="45" customWidth="1"/>
    <col min="10243" max="10243" width="13.42578125" style="45" customWidth="1"/>
    <col min="10244" max="10244" width="9.42578125" style="45" customWidth="1"/>
    <col min="10245" max="10245" width="14.7109375" style="45" customWidth="1"/>
    <col min="10246" max="10246" width="6.42578125" style="45" customWidth="1"/>
    <col min="10247" max="10247" width="9.5703125" style="45" customWidth="1"/>
    <col min="10248" max="10248" width="4.28515625" style="45" customWidth="1"/>
    <col min="10249" max="10249" width="2.85546875" style="45" customWidth="1"/>
    <col min="10250" max="10250" width="11.42578125" style="45"/>
    <col min="10251" max="10252" width="7.7109375" style="45" customWidth="1"/>
    <col min="10253" max="10253" width="10.7109375" style="45" customWidth="1"/>
    <col min="10254" max="10254" width="6.7109375" style="45" customWidth="1"/>
    <col min="10255" max="10255" width="10.7109375" style="45" customWidth="1"/>
    <col min="10256" max="10491" width="11.42578125" style="45"/>
    <col min="10492" max="10492" width="9.42578125" style="45" customWidth="1"/>
    <col min="10493" max="10494" width="14.7109375" style="45" customWidth="1"/>
    <col min="10495" max="10495" width="18.28515625" style="45" customWidth="1"/>
    <col min="10496" max="10496" width="32" style="45" customWidth="1"/>
    <col min="10497" max="10497" width="12.85546875" style="45" customWidth="1"/>
    <col min="10498" max="10498" width="9.7109375" style="45" customWidth="1"/>
    <col min="10499" max="10499" width="13.42578125" style="45" customWidth="1"/>
    <col min="10500" max="10500" width="9.42578125" style="45" customWidth="1"/>
    <col min="10501" max="10501" width="14.7109375" style="45" customWidth="1"/>
    <col min="10502" max="10502" width="6.42578125" style="45" customWidth="1"/>
    <col min="10503" max="10503" width="9.5703125" style="45" customWidth="1"/>
    <col min="10504" max="10504" width="4.28515625" style="45" customWidth="1"/>
    <col min="10505" max="10505" width="2.85546875" style="45" customWidth="1"/>
    <col min="10506" max="10506" width="11.42578125" style="45"/>
    <col min="10507" max="10508" width="7.7109375" style="45" customWidth="1"/>
    <col min="10509" max="10509" width="10.7109375" style="45" customWidth="1"/>
    <col min="10510" max="10510" width="6.7109375" style="45" customWidth="1"/>
    <col min="10511" max="10511" width="10.7109375" style="45" customWidth="1"/>
    <col min="10512" max="10747" width="11.42578125" style="45"/>
    <col min="10748" max="10748" width="9.42578125" style="45" customWidth="1"/>
    <col min="10749" max="10750" width="14.7109375" style="45" customWidth="1"/>
    <col min="10751" max="10751" width="18.28515625" style="45" customWidth="1"/>
    <col min="10752" max="10752" width="32" style="45" customWidth="1"/>
    <col min="10753" max="10753" width="12.85546875" style="45" customWidth="1"/>
    <col min="10754" max="10754" width="9.7109375" style="45" customWidth="1"/>
    <col min="10755" max="10755" width="13.42578125" style="45" customWidth="1"/>
    <col min="10756" max="10756" width="9.42578125" style="45" customWidth="1"/>
    <col min="10757" max="10757" width="14.7109375" style="45" customWidth="1"/>
    <col min="10758" max="10758" width="6.42578125" style="45" customWidth="1"/>
    <col min="10759" max="10759" width="9.5703125" style="45" customWidth="1"/>
    <col min="10760" max="10760" width="4.28515625" style="45" customWidth="1"/>
    <col min="10761" max="10761" width="2.85546875" style="45" customWidth="1"/>
    <col min="10762" max="10762" width="11.42578125" style="45"/>
    <col min="10763" max="10764" width="7.7109375" style="45" customWidth="1"/>
    <col min="10765" max="10765" width="10.7109375" style="45" customWidth="1"/>
    <col min="10766" max="10766" width="6.7109375" style="45" customWidth="1"/>
    <col min="10767" max="10767" width="10.7109375" style="45" customWidth="1"/>
    <col min="10768" max="11003" width="11.42578125" style="45"/>
    <col min="11004" max="11004" width="9.42578125" style="45" customWidth="1"/>
    <col min="11005" max="11006" width="14.7109375" style="45" customWidth="1"/>
    <col min="11007" max="11007" width="18.28515625" style="45" customWidth="1"/>
    <col min="11008" max="11008" width="32" style="45" customWidth="1"/>
    <col min="11009" max="11009" width="12.85546875" style="45" customWidth="1"/>
    <col min="11010" max="11010" width="9.7109375" style="45" customWidth="1"/>
    <col min="11011" max="11011" width="13.42578125" style="45" customWidth="1"/>
    <col min="11012" max="11012" width="9.42578125" style="45" customWidth="1"/>
    <col min="11013" max="11013" width="14.7109375" style="45" customWidth="1"/>
    <col min="11014" max="11014" width="6.42578125" style="45" customWidth="1"/>
    <col min="11015" max="11015" width="9.5703125" style="45" customWidth="1"/>
    <col min="11016" max="11016" width="4.28515625" style="45" customWidth="1"/>
    <col min="11017" max="11017" width="2.85546875" style="45" customWidth="1"/>
    <col min="11018" max="11018" width="11.42578125" style="45"/>
    <col min="11019" max="11020" width="7.7109375" style="45" customWidth="1"/>
    <col min="11021" max="11021" width="10.7109375" style="45" customWidth="1"/>
    <col min="11022" max="11022" width="6.7109375" style="45" customWidth="1"/>
    <col min="11023" max="11023" width="10.7109375" style="45" customWidth="1"/>
    <col min="11024" max="11259" width="11.42578125" style="45"/>
    <col min="11260" max="11260" width="9.42578125" style="45" customWidth="1"/>
    <col min="11261" max="11262" width="14.7109375" style="45" customWidth="1"/>
    <col min="11263" max="11263" width="18.28515625" style="45" customWidth="1"/>
    <col min="11264" max="11264" width="32" style="45" customWidth="1"/>
    <col min="11265" max="11265" width="12.85546875" style="45" customWidth="1"/>
    <col min="11266" max="11266" width="9.7109375" style="45" customWidth="1"/>
    <col min="11267" max="11267" width="13.42578125" style="45" customWidth="1"/>
    <col min="11268" max="11268" width="9.42578125" style="45" customWidth="1"/>
    <col min="11269" max="11269" width="14.7109375" style="45" customWidth="1"/>
    <col min="11270" max="11270" width="6.42578125" style="45" customWidth="1"/>
    <col min="11271" max="11271" width="9.5703125" style="45" customWidth="1"/>
    <col min="11272" max="11272" width="4.28515625" style="45" customWidth="1"/>
    <col min="11273" max="11273" width="2.85546875" style="45" customWidth="1"/>
    <col min="11274" max="11274" width="11.42578125" style="45"/>
    <col min="11275" max="11276" width="7.7109375" style="45" customWidth="1"/>
    <col min="11277" max="11277" width="10.7109375" style="45" customWidth="1"/>
    <col min="11278" max="11278" width="6.7109375" style="45" customWidth="1"/>
    <col min="11279" max="11279" width="10.7109375" style="45" customWidth="1"/>
    <col min="11280" max="11515" width="11.42578125" style="45"/>
    <col min="11516" max="11516" width="9.42578125" style="45" customWidth="1"/>
    <col min="11517" max="11518" width="14.7109375" style="45" customWidth="1"/>
    <col min="11519" max="11519" width="18.28515625" style="45" customWidth="1"/>
    <col min="11520" max="11520" width="32" style="45" customWidth="1"/>
    <col min="11521" max="11521" width="12.85546875" style="45" customWidth="1"/>
    <col min="11522" max="11522" width="9.7109375" style="45" customWidth="1"/>
    <col min="11523" max="11523" width="13.42578125" style="45" customWidth="1"/>
    <col min="11524" max="11524" width="9.42578125" style="45" customWidth="1"/>
    <col min="11525" max="11525" width="14.7109375" style="45" customWidth="1"/>
    <col min="11526" max="11526" width="6.42578125" style="45" customWidth="1"/>
    <col min="11527" max="11527" width="9.5703125" style="45" customWidth="1"/>
    <col min="11528" max="11528" width="4.28515625" style="45" customWidth="1"/>
    <col min="11529" max="11529" width="2.85546875" style="45" customWidth="1"/>
    <col min="11530" max="11530" width="11.42578125" style="45"/>
    <col min="11531" max="11532" width="7.7109375" style="45" customWidth="1"/>
    <col min="11533" max="11533" width="10.7109375" style="45" customWidth="1"/>
    <col min="11534" max="11534" width="6.7109375" style="45" customWidth="1"/>
    <col min="11535" max="11535" width="10.7109375" style="45" customWidth="1"/>
    <col min="11536" max="11771" width="11.42578125" style="45"/>
    <col min="11772" max="11772" width="9.42578125" style="45" customWidth="1"/>
    <col min="11773" max="11774" width="14.7109375" style="45" customWidth="1"/>
    <col min="11775" max="11775" width="18.28515625" style="45" customWidth="1"/>
    <col min="11776" max="11776" width="32" style="45" customWidth="1"/>
    <col min="11777" max="11777" width="12.85546875" style="45" customWidth="1"/>
    <col min="11778" max="11778" width="9.7109375" style="45" customWidth="1"/>
    <col min="11779" max="11779" width="13.42578125" style="45" customWidth="1"/>
    <col min="11780" max="11780" width="9.42578125" style="45" customWidth="1"/>
    <col min="11781" max="11781" width="14.7109375" style="45" customWidth="1"/>
    <col min="11782" max="11782" width="6.42578125" style="45" customWidth="1"/>
    <col min="11783" max="11783" width="9.5703125" style="45" customWidth="1"/>
    <col min="11784" max="11784" width="4.28515625" style="45" customWidth="1"/>
    <col min="11785" max="11785" width="2.85546875" style="45" customWidth="1"/>
    <col min="11786" max="11786" width="11.42578125" style="45"/>
    <col min="11787" max="11788" width="7.7109375" style="45" customWidth="1"/>
    <col min="11789" max="11789" width="10.7109375" style="45" customWidth="1"/>
    <col min="11790" max="11790" width="6.7109375" style="45" customWidth="1"/>
    <col min="11791" max="11791" width="10.7109375" style="45" customWidth="1"/>
    <col min="11792" max="12027" width="11.42578125" style="45"/>
    <col min="12028" max="12028" width="9.42578125" style="45" customWidth="1"/>
    <col min="12029" max="12030" width="14.7109375" style="45" customWidth="1"/>
    <col min="12031" max="12031" width="18.28515625" style="45" customWidth="1"/>
    <col min="12032" max="12032" width="32" style="45" customWidth="1"/>
    <col min="12033" max="12033" width="12.85546875" style="45" customWidth="1"/>
    <col min="12034" max="12034" width="9.7109375" style="45" customWidth="1"/>
    <col min="12035" max="12035" width="13.42578125" style="45" customWidth="1"/>
    <col min="12036" max="12036" width="9.42578125" style="45" customWidth="1"/>
    <col min="12037" max="12037" width="14.7109375" style="45" customWidth="1"/>
    <col min="12038" max="12038" width="6.42578125" style="45" customWidth="1"/>
    <col min="12039" max="12039" width="9.5703125" style="45" customWidth="1"/>
    <col min="12040" max="12040" width="4.28515625" style="45" customWidth="1"/>
    <col min="12041" max="12041" width="2.85546875" style="45" customWidth="1"/>
    <col min="12042" max="12042" width="11.42578125" style="45"/>
    <col min="12043" max="12044" width="7.7109375" style="45" customWidth="1"/>
    <col min="12045" max="12045" width="10.7109375" style="45" customWidth="1"/>
    <col min="12046" max="12046" width="6.7109375" style="45" customWidth="1"/>
    <col min="12047" max="12047" width="10.7109375" style="45" customWidth="1"/>
    <col min="12048" max="12283" width="11.42578125" style="45"/>
    <col min="12284" max="12284" width="9.42578125" style="45" customWidth="1"/>
    <col min="12285" max="12286" width="14.7109375" style="45" customWidth="1"/>
    <col min="12287" max="12287" width="18.28515625" style="45" customWidth="1"/>
    <col min="12288" max="12288" width="32" style="45" customWidth="1"/>
    <col min="12289" max="12289" width="12.85546875" style="45" customWidth="1"/>
    <col min="12290" max="12290" width="9.7109375" style="45" customWidth="1"/>
    <col min="12291" max="12291" width="13.42578125" style="45" customWidth="1"/>
    <col min="12292" max="12292" width="9.42578125" style="45" customWidth="1"/>
    <col min="12293" max="12293" width="14.7109375" style="45" customWidth="1"/>
    <col min="12294" max="12294" width="6.42578125" style="45" customWidth="1"/>
    <col min="12295" max="12295" width="9.5703125" style="45" customWidth="1"/>
    <col min="12296" max="12296" width="4.28515625" style="45" customWidth="1"/>
    <col min="12297" max="12297" width="2.85546875" style="45" customWidth="1"/>
    <col min="12298" max="12298" width="11.42578125" style="45"/>
    <col min="12299" max="12300" width="7.7109375" style="45" customWidth="1"/>
    <col min="12301" max="12301" width="10.7109375" style="45" customWidth="1"/>
    <col min="12302" max="12302" width="6.7109375" style="45" customWidth="1"/>
    <col min="12303" max="12303" width="10.7109375" style="45" customWidth="1"/>
    <col min="12304" max="12539" width="11.42578125" style="45"/>
    <col min="12540" max="12540" width="9.42578125" style="45" customWidth="1"/>
    <col min="12541" max="12542" width="14.7109375" style="45" customWidth="1"/>
    <col min="12543" max="12543" width="18.28515625" style="45" customWidth="1"/>
    <col min="12544" max="12544" width="32" style="45" customWidth="1"/>
    <col min="12545" max="12545" width="12.85546875" style="45" customWidth="1"/>
    <col min="12546" max="12546" width="9.7109375" style="45" customWidth="1"/>
    <col min="12547" max="12547" width="13.42578125" style="45" customWidth="1"/>
    <col min="12548" max="12548" width="9.42578125" style="45" customWidth="1"/>
    <col min="12549" max="12549" width="14.7109375" style="45" customWidth="1"/>
    <col min="12550" max="12550" width="6.42578125" style="45" customWidth="1"/>
    <col min="12551" max="12551" width="9.5703125" style="45" customWidth="1"/>
    <col min="12552" max="12552" width="4.28515625" style="45" customWidth="1"/>
    <col min="12553" max="12553" width="2.85546875" style="45" customWidth="1"/>
    <col min="12554" max="12554" width="11.42578125" style="45"/>
    <col min="12555" max="12556" width="7.7109375" style="45" customWidth="1"/>
    <col min="12557" max="12557" width="10.7109375" style="45" customWidth="1"/>
    <col min="12558" max="12558" width="6.7109375" style="45" customWidth="1"/>
    <col min="12559" max="12559" width="10.7109375" style="45" customWidth="1"/>
    <col min="12560" max="12795" width="11.42578125" style="45"/>
    <col min="12796" max="12796" width="9.42578125" style="45" customWidth="1"/>
    <col min="12797" max="12798" width="14.7109375" style="45" customWidth="1"/>
    <col min="12799" max="12799" width="18.28515625" style="45" customWidth="1"/>
    <col min="12800" max="12800" width="32" style="45" customWidth="1"/>
    <col min="12801" max="12801" width="12.85546875" style="45" customWidth="1"/>
    <col min="12802" max="12802" width="9.7109375" style="45" customWidth="1"/>
    <col min="12803" max="12803" width="13.42578125" style="45" customWidth="1"/>
    <col min="12804" max="12804" width="9.42578125" style="45" customWidth="1"/>
    <col min="12805" max="12805" width="14.7109375" style="45" customWidth="1"/>
    <col min="12806" max="12806" width="6.42578125" style="45" customWidth="1"/>
    <col min="12807" max="12807" width="9.5703125" style="45" customWidth="1"/>
    <col min="12808" max="12808" width="4.28515625" style="45" customWidth="1"/>
    <col min="12809" max="12809" width="2.85546875" style="45" customWidth="1"/>
    <col min="12810" max="12810" width="11.42578125" style="45"/>
    <col min="12811" max="12812" width="7.7109375" style="45" customWidth="1"/>
    <col min="12813" max="12813" width="10.7109375" style="45" customWidth="1"/>
    <col min="12814" max="12814" width="6.7109375" style="45" customWidth="1"/>
    <col min="12815" max="12815" width="10.7109375" style="45" customWidth="1"/>
    <col min="12816" max="13051" width="11.42578125" style="45"/>
    <col min="13052" max="13052" width="9.42578125" style="45" customWidth="1"/>
    <col min="13053" max="13054" width="14.7109375" style="45" customWidth="1"/>
    <col min="13055" max="13055" width="18.28515625" style="45" customWidth="1"/>
    <col min="13056" max="13056" width="32" style="45" customWidth="1"/>
    <col min="13057" max="13057" width="12.85546875" style="45" customWidth="1"/>
    <col min="13058" max="13058" width="9.7109375" style="45" customWidth="1"/>
    <col min="13059" max="13059" width="13.42578125" style="45" customWidth="1"/>
    <col min="13060" max="13060" width="9.42578125" style="45" customWidth="1"/>
    <col min="13061" max="13061" width="14.7109375" style="45" customWidth="1"/>
    <col min="13062" max="13062" width="6.42578125" style="45" customWidth="1"/>
    <col min="13063" max="13063" width="9.5703125" style="45" customWidth="1"/>
    <col min="13064" max="13064" width="4.28515625" style="45" customWidth="1"/>
    <col min="13065" max="13065" width="2.85546875" style="45" customWidth="1"/>
    <col min="13066" max="13066" width="11.42578125" style="45"/>
    <col min="13067" max="13068" width="7.7109375" style="45" customWidth="1"/>
    <col min="13069" max="13069" width="10.7109375" style="45" customWidth="1"/>
    <col min="13070" max="13070" width="6.7109375" style="45" customWidth="1"/>
    <col min="13071" max="13071" width="10.7109375" style="45" customWidth="1"/>
    <col min="13072" max="13307" width="11.42578125" style="45"/>
    <col min="13308" max="13308" width="9.42578125" style="45" customWidth="1"/>
    <col min="13309" max="13310" width="14.7109375" style="45" customWidth="1"/>
    <col min="13311" max="13311" width="18.28515625" style="45" customWidth="1"/>
    <col min="13312" max="13312" width="32" style="45" customWidth="1"/>
    <col min="13313" max="13313" width="12.85546875" style="45" customWidth="1"/>
    <col min="13314" max="13314" width="9.7109375" style="45" customWidth="1"/>
    <col min="13315" max="13315" width="13.42578125" style="45" customWidth="1"/>
    <col min="13316" max="13316" width="9.42578125" style="45" customWidth="1"/>
    <col min="13317" max="13317" width="14.7109375" style="45" customWidth="1"/>
    <col min="13318" max="13318" width="6.42578125" style="45" customWidth="1"/>
    <col min="13319" max="13319" width="9.5703125" style="45" customWidth="1"/>
    <col min="13320" max="13320" width="4.28515625" style="45" customWidth="1"/>
    <col min="13321" max="13321" width="2.85546875" style="45" customWidth="1"/>
    <col min="13322" max="13322" width="11.42578125" style="45"/>
    <col min="13323" max="13324" width="7.7109375" style="45" customWidth="1"/>
    <col min="13325" max="13325" width="10.7109375" style="45" customWidth="1"/>
    <col min="13326" max="13326" width="6.7109375" style="45" customWidth="1"/>
    <col min="13327" max="13327" width="10.7109375" style="45" customWidth="1"/>
    <col min="13328" max="13563" width="11.42578125" style="45"/>
    <col min="13564" max="13564" width="9.42578125" style="45" customWidth="1"/>
    <col min="13565" max="13566" width="14.7109375" style="45" customWidth="1"/>
    <col min="13567" max="13567" width="18.28515625" style="45" customWidth="1"/>
    <col min="13568" max="13568" width="32" style="45" customWidth="1"/>
    <col min="13569" max="13569" width="12.85546875" style="45" customWidth="1"/>
    <col min="13570" max="13570" width="9.7109375" style="45" customWidth="1"/>
    <col min="13571" max="13571" width="13.42578125" style="45" customWidth="1"/>
    <col min="13572" max="13572" width="9.42578125" style="45" customWidth="1"/>
    <col min="13573" max="13573" width="14.7109375" style="45" customWidth="1"/>
    <col min="13574" max="13574" width="6.42578125" style="45" customWidth="1"/>
    <col min="13575" max="13575" width="9.5703125" style="45" customWidth="1"/>
    <col min="13576" max="13576" width="4.28515625" style="45" customWidth="1"/>
    <col min="13577" max="13577" width="2.85546875" style="45" customWidth="1"/>
    <col min="13578" max="13578" width="11.42578125" style="45"/>
    <col min="13579" max="13580" width="7.7109375" style="45" customWidth="1"/>
    <col min="13581" max="13581" width="10.7109375" style="45" customWidth="1"/>
    <col min="13582" max="13582" width="6.7109375" style="45" customWidth="1"/>
    <col min="13583" max="13583" width="10.7109375" style="45" customWidth="1"/>
    <col min="13584" max="13819" width="11.42578125" style="45"/>
    <col min="13820" max="13820" width="9.42578125" style="45" customWidth="1"/>
    <col min="13821" max="13822" width="14.7109375" style="45" customWidth="1"/>
    <col min="13823" max="13823" width="18.28515625" style="45" customWidth="1"/>
    <col min="13824" max="13824" width="32" style="45" customWidth="1"/>
    <col min="13825" max="13825" width="12.85546875" style="45" customWidth="1"/>
    <col min="13826" max="13826" width="9.7109375" style="45" customWidth="1"/>
    <col min="13827" max="13827" width="13.42578125" style="45" customWidth="1"/>
    <col min="13828" max="13828" width="9.42578125" style="45" customWidth="1"/>
    <col min="13829" max="13829" width="14.7109375" style="45" customWidth="1"/>
    <col min="13830" max="13830" width="6.42578125" style="45" customWidth="1"/>
    <col min="13831" max="13831" width="9.5703125" style="45" customWidth="1"/>
    <col min="13832" max="13832" width="4.28515625" style="45" customWidth="1"/>
    <col min="13833" max="13833" width="2.85546875" style="45" customWidth="1"/>
    <col min="13834" max="13834" width="11.42578125" style="45"/>
    <col min="13835" max="13836" width="7.7109375" style="45" customWidth="1"/>
    <col min="13837" max="13837" width="10.7109375" style="45" customWidth="1"/>
    <col min="13838" max="13838" width="6.7109375" style="45" customWidth="1"/>
    <col min="13839" max="13839" width="10.7109375" style="45" customWidth="1"/>
    <col min="13840" max="14075" width="11.42578125" style="45"/>
    <col min="14076" max="14076" width="9.42578125" style="45" customWidth="1"/>
    <col min="14077" max="14078" width="14.7109375" style="45" customWidth="1"/>
    <col min="14079" max="14079" width="18.28515625" style="45" customWidth="1"/>
    <col min="14080" max="14080" width="32" style="45" customWidth="1"/>
    <col min="14081" max="14081" width="12.85546875" style="45" customWidth="1"/>
    <col min="14082" max="14082" width="9.7109375" style="45" customWidth="1"/>
    <col min="14083" max="14083" width="13.42578125" style="45" customWidth="1"/>
    <col min="14084" max="14084" width="9.42578125" style="45" customWidth="1"/>
    <col min="14085" max="14085" width="14.7109375" style="45" customWidth="1"/>
    <col min="14086" max="14086" width="6.42578125" style="45" customWidth="1"/>
    <col min="14087" max="14087" width="9.5703125" style="45" customWidth="1"/>
    <col min="14088" max="14088" width="4.28515625" style="45" customWidth="1"/>
    <col min="14089" max="14089" width="2.85546875" style="45" customWidth="1"/>
    <col min="14090" max="14090" width="11.42578125" style="45"/>
    <col min="14091" max="14092" width="7.7109375" style="45" customWidth="1"/>
    <col min="14093" max="14093" width="10.7109375" style="45" customWidth="1"/>
    <col min="14094" max="14094" width="6.7109375" style="45" customWidth="1"/>
    <col min="14095" max="14095" width="10.7109375" style="45" customWidth="1"/>
    <col min="14096" max="14331" width="11.42578125" style="45"/>
    <col min="14332" max="14332" width="9.42578125" style="45" customWidth="1"/>
    <col min="14333" max="14334" width="14.7109375" style="45" customWidth="1"/>
    <col min="14335" max="14335" width="18.28515625" style="45" customWidth="1"/>
    <col min="14336" max="14336" width="32" style="45" customWidth="1"/>
    <col min="14337" max="14337" width="12.85546875" style="45" customWidth="1"/>
    <col min="14338" max="14338" width="9.7109375" style="45" customWidth="1"/>
    <col min="14339" max="14339" width="13.42578125" style="45" customWidth="1"/>
    <col min="14340" max="14340" width="9.42578125" style="45" customWidth="1"/>
    <col min="14341" max="14341" width="14.7109375" style="45" customWidth="1"/>
    <col min="14342" max="14342" width="6.42578125" style="45" customWidth="1"/>
    <col min="14343" max="14343" width="9.5703125" style="45" customWidth="1"/>
    <col min="14344" max="14344" width="4.28515625" style="45" customWidth="1"/>
    <col min="14345" max="14345" width="2.85546875" style="45" customWidth="1"/>
    <col min="14346" max="14346" width="11.42578125" style="45"/>
    <col min="14347" max="14348" width="7.7109375" style="45" customWidth="1"/>
    <col min="14349" max="14349" width="10.7109375" style="45" customWidth="1"/>
    <col min="14350" max="14350" width="6.7109375" style="45" customWidth="1"/>
    <col min="14351" max="14351" width="10.7109375" style="45" customWidth="1"/>
    <col min="14352" max="14587" width="11.42578125" style="45"/>
    <col min="14588" max="14588" width="9.42578125" style="45" customWidth="1"/>
    <col min="14589" max="14590" width="14.7109375" style="45" customWidth="1"/>
    <col min="14591" max="14591" width="18.28515625" style="45" customWidth="1"/>
    <col min="14592" max="14592" width="32" style="45" customWidth="1"/>
    <col min="14593" max="14593" width="12.85546875" style="45" customWidth="1"/>
    <col min="14594" max="14594" width="9.7109375" style="45" customWidth="1"/>
    <col min="14595" max="14595" width="13.42578125" style="45" customWidth="1"/>
    <col min="14596" max="14596" width="9.42578125" style="45" customWidth="1"/>
    <col min="14597" max="14597" width="14.7109375" style="45" customWidth="1"/>
    <col min="14598" max="14598" width="6.42578125" style="45" customWidth="1"/>
    <col min="14599" max="14599" width="9.5703125" style="45" customWidth="1"/>
    <col min="14600" max="14600" width="4.28515625" style="45" customWidth="1"/>
    <col min="14601" max="14601" width="2.85546875" style="45" customWidth="1"/>
    <col min="14602" max="14602" width="11.42578125" style="45"/>
    <col min="14603" max="14604" width="7.7109375" style="45" customWidth="1"/>
    <col min="14605" max="14605" width="10.7109375" style="45" customWidth="1"/>
    <col min="14606" max="14606" width="6.7109375" style="45" customWidth="1"/>
    <col min="14607" max="14607" width="10.7109375" style="45" customWidth="1"/>
    <col min="14608" max="14843" width="11.42578125" style="45"/>
    <col min="14844" max="14844" width="9.42578125" style="45" customWidth="1"/>
    <col min="14845" max="14846" width="14.7109375" style="45" customWidth="1"/>
    <col min="14847" max="14847" width="18.28515625" style="45" customWidth="1"/>
    <col min="14848" max="14848" width="32" style="45" customWidth="1"/>
    <col min="14849" max="14849" width="12.85546875" style="45" customWidth="1"/>
    <col min="14850" max="14850" width="9.7109375" style="45" customWidth="1"/>
    <col min="14851" max="14851" width="13.42578125" style="45" customWidth="1"/>
    <col min="14852" max="14852" width="9.42578125" style="45" customWidth="1"/>
    <col min="14853" max="14853" width="14.7109375" style="45" customWidth="1"/>
    <col min="14854" max="14854" width="6.42578125" style="45" customWidth="1"/>
    <col min="14855" max="14855" width="9.5703125" style="45" customWidth="1"/>
    <col min="14856" max="14856" width="4.28515625" style="45" customWidth="1"/>
    <col min="14857" max="14857" width="2.85546875" style="45" customWidth="1"/>
    <col min="14858" max="14858" width="11.42578125" style="45"/>
    <col min="14859" max="14860" width="7.7109375" style="45" customWidth="1"/>
    <col min="14861" max="14861" width="10.7109375" style="45" customWidth="1"/>
    <col min="14862" max="14862" width="6.7109375" style="45" customWidth="1"/>
    <col min="14863" max="14863" width="10.7109375" style="45" customWidth="1"/>
    <col min="14864" max="15099" width="11.42578125" style="45"/>
    <col min="15100" max="15100" width="9.42578125" style="45" customWidth="1"/>
    <col min="15101" max="15102" width="14.7109375" style="45" customWidth="1"/>
    <col min="15103" max="15103" width="18.28515625" style="45" customWidth="1"/>
    <col min="15104" max="15104" width="32" style="45" customWidth="1"/>
    <col min="15105" max="15105" width="12.85546875" style="45" customWidth="1"/>
    <col min="15106" max="15106" width="9.7109375" style="45" customWidth="1"/>
    <col min="15107" max="15107" width="13.42578125" style="45" customWidth="1"/>
    <col min="15108" max="15108" width="9.42578125" style="45" customWidth="1"/>
    <col min="15109" max="15109" width="14.7109375" style="45" customWidth="1"/>
    <col min="15110" max="15110" width="6.42578125" style="45" customWidth="1"/>
    <col min="15111" max="15111" width="9.5703125" style="45" customWidth="1"/>
    <col min="15112" max="15112" width="4.28515625" style="45" customWidth="1"/>
    <col min="15113" max="15113" width="2.85546875" style="45" customWidth="1"/>
    <col min="15114" max="15114" width="11.42578125" style="45"/>
    <col min="15115" max="15116" width="7.7109375" style="45" customWidth="1"/>
    <col min="15117" max="15117" width="10.7109375" style="45" customWidth="1"/>
    <col min="15118" max="15118" width="6.7109375" style="45" customWidth="1"/>
    <col min="15119" max="15119" width="10.7109375" style="45" customWidth="1"/>
    <col min="15120" max="15355" width="11.42578125" style="45"/>
    <col min="15356" max="15356" width="9.42578125" style="45" customWidth="1"/>
    <col min="15357" max="15358" width="14.7109375" style="45" customWidth="1"/>
    <col min="15359" max="15359" width="18.28515625" style="45" customWidth="1"/>
    <col min="15360" max="15360" width="32" style="45" customWidth="1"/>
    <col min="15361" max="15361" width="12.85546875" style="45" customWidth="1"/>
    <col min="15362" max="15362" width="9.7109375" style="45" customWidth="1"/>
    <col min="15363" max="15363" width="13.42578125" style="45" customWidth="1"/>
    <col min="15364" max="15364" width="9.42578125" style="45" customWidth="1"/>
    <col min="15365" max="15365" width="14.7109375" style="45" customWidth="1"/>
    <col min="15366" max="15366" width="6.42578125" style="45" customWidth="1"/>
    <col min="15367" max="15367" width="9.5703125" style="45" customWidth="1"/>
    <col min="15368" max="15368" width="4.28515625" style="45" customWidth="1"/>
    <col min="15369" max="15369" width="2.85546875" style="45" customWidth="1"/>
    <col min="15370" max="15370" width="11.42578125" style="45"/>
    <col min="15371" max="15372" width="7.7109375" style="45" customWidth="1"/>
    <col min="15373" max="15373" width="10.7109375" style="45" customWidth="1"/>
    <col min="15374" max="15374" width="6.7109375" style="45" customWidth="1"/>
    <col min="15375" max="15375" width="10.7109375" style="45" customWidth="1"/>
    <col min="15376" max="15611" width="11.42578125" style="45"/>
    <col min="15612" max="15612" width="9.42578125" style="45" customWidth="1"/>
    <col min="15613" max="15614" width="14.7109375" style="45" customWidth="1"/>
    <col min="15615" max="15615" width="18.28515625" style="45" customWidth="1"/>
    <col min="15616" max="15616" width="32" style="45" customWidth="1"/>
    <col min="15617" max="15617" width="12.85546875" style="45" customWidth="1"/>
    <col min="15618" max="15618" width="9.7109375" style="45" customWidth="1"/>
    <col min="15619" max="15619" width="13.42578125" style="45" customWidth="1"/>
    <col min="15620" max="15620" width="9.42578125" style="45" customWidth="1"/>
    <col min="15621" max="15621" width="14.7109375" style="45" customWidth="1"/>
    <col min="15622" max="15622" width="6.42578125" style="45" customWidth="1"/>
    <col min="15623" max="15623" width="9.5703125" style="45" customWidth="1"/>
    <col min="15624" max="15624" width="4.28515625" style="45" customWidth="1"/>
    <col min="15625" max="15625" width="2.85546875" style="45" customWidth="1"/>
    <col min="15626" max="15626" width="11.42578125" style="45"/>
    <col min="15627" max="15628" width="7.7109375" style="45" customWidth="1"/>
    <col min="15629" max="15629" width="10.7109375" style="45" customWidth="1"/>
    <col min="15630" max="15630" width="6.7109375" style="45" customWidth="1"/>
    <col min="15631" max="15631" width="10.7109375" style="45" customWidth="1"/>
    <col min="15632" max="15867" width="11.42578125" style="45"/>
    <col min="15868" max="15868" width="9.42578125" style="45" customWidth="1"/>
    <col min="15869" max="15870" width="14.7109375" style="45" customWidth="1"/>
    <col min="15871" max="15871" width="18.28515625" style="45" customWidth="1"/>
    <col min="15872" max="15872" width="32" style="45" customWidth="1"/>
    <col min="15873" max="15873" width="12.85546875" style="45" customWidth="1"/>
    <col min="15874" max="15874" width="9.7109375" style="45" customWidth="1"/>
    <col min="15875" max="15875" width="13.42578125" style="45" customWidth="1"/>
    <col min="15876" max="15876" width="9.42578125" style="45" customWidth="1"/>
    <col min="15877" max="15877" width="14.7109375" style="45" customWidth="1"/>
    <col min="15878" max="15878" width="6.42578125" style="45" customWidth="1"/>
    <col min="15879" max="15879" width="9.5703125" style="45" customWidth="1"/>
    <col min="15880" max="15880" width="4.28515625" style="45" customWidth="1"/>
    <col min="15881" max="15881" width="2.85546875" style="45" customWidth="1"/>
    <col min="15882" max="15882" width="11.42578125" style="45"/>
    <col min="15883" max="15884" width="7.7109375" style="45" customWidth="1"/>
    <col min="15885" max="15885" width="10.7109375" style="45" customWidth="1"/>
    <col min="15886" max="15886" width="6.7109375" style="45" customWidth="1"/>
    <col min="15887" max="15887" width="10.7109375" style="45" customWidth="1"/>
    <col min="15888" max="16123" width="11.42578125" style="45"/>
    <col min="16124" max="16124" width="9.42578125" style="45" customWidth="1"/>
    <col min="16125" max="16126" width="14.7109375" style="45" customWidth="1"/>
    <col min="16127" max="16127" width="18.28515625" style="45" customWidth="1"/>
    <col min="16128" max="16128" width="32" style="45" customWidth="1"/>
    <col min="16129" max="16129" width="12.85546875" style="45" customWidth="1"/>
    <col min="16130" max="16130" width="9.7109375" style="45" customWidth="1"/>
    <col min="16131" max="16131" width="13.42578125" style="45" customWidth="1"/>
    <col min="16132" max="16132" width="9.42578125" style="45" customWidth="1"/>
    <col min="16133" max="16133" width="14.7109375" style="45" customWidth="1"/>
    <col min="16134" max="16134" width="6.42578125" style="45" customWidth="1"/>
    <col min="16135" max="16135" width="9.5703125" style="45" customWidth="1"/>
    <col min="16136" max="16136" width="4.28515625" style="45" customWidth="1"/>
    <col min="16137" max="16137" width="2.85546875" style="45" customWidth="1"/>
    <col min="16138" max="16138" width="11.42578125" style="45"/>
    <col min="16139" max="16140" width="7.7109375" style="45" customWidth="1"/>
    <col min="16141" max="16141" width="10.7109375" style="45" customWidth="1"/>
    <col min="16142" max="16142" width="6.7109375" style="45" customWidth="1"/>
    <col min="16143" max="16143" width="10.7109375" style="45" customWidth="1"/>
    <col min="16144" max="16384" width="11.42578125" style="45"/>
  </cols>
  <sheetData>
    <row r="2" spans="1:19" ht="15" customHeight="1" x14ac:dyDescent="0.25">
      <c r="A2" s="266" t="s">
        <v>6231</v>
      </c>
      <c r="B2" s="266"/>
      <c r="C2" s="266"/>
      <c r="D2" s="266"/>
      <c r="E2" s="266"/>
      <c r="F2" s="266"/>
      <c r="G2" s="266"/>
      <c r="H2" s="266"/>
      <c r="I2" s="266"/>
      <c r="J2" s="266"/>
      <c r="K2" s="266"/>
      <c r="L2" s="266"/>
      <c r="M2" s="266"/>
      <c r="N2" s="266"/>
      <c r="O2" s="266"/>
    </row>
    <row r="3" spans="1:19" ht="37.5" customHeight="1" x14ac:dyDescent="0.2">
      <c r="A3" s="277" t="s">
        <v>20917</v>
      </c>
      <c r="B3" s="277"/>
      <c r="C3" s="277"/>
      <c r="D3" s="277"/>
      <c r="E3" s="277"/>
      <c r="F3" s="277"/>
      <c r="G3" s="277"/>
      <c r="H3" s="277"/>
      <c r="I3" s="277"/>
      <c r="J3" s="277"/>
      <c r="K3" s="277"/>
      <c r="L3" s="277"/>
      <c r="M3" s="277"/>
      <c r="N3" s="277"/>
      <c r="O3" s="277"/>
    </row>
    <row r="4" spans="1:19" ht="20.25" x14ac:dyDescent="0.3">
      <c r="A4" s="46" t="s">
        <v>6232</v>
      </c>
      <c r="B4" s="132"/>
      <c r="C4" s="132"/>
    </row>
    <row r="5" spans="1:19" ht="15.75" customHeight="1" x14ac:dyDescent="0.2">
      <c r="A5" s="133" t="s">
        <v>6233</v>
      </c>
      <c r="C5" s="35">
        <v>578799</v>
      </c>
      <c r="E5" s="133" t="s">
        <v>6235</v>
      </c>
      <c r="G5" s="45" t="str">
        <f>VLOOKUP(C5,ie_sec!A4:AL259,6,FALSE)</f>
        <v>PUNO</v>
      </c>
      <c r="I5" s="133" t="s">
        <v>6275</v>
      </c>
      <c r="K5" s="45">
        <f>VLOOKUP(C5,ie_sec!A4:AL259,14,FALSE)</f>
        <v>187</v>
      </c>
    </row>
    <row r="6" spans="1:19" ht="15.75" customHeight="1" x14ac:dyDescent="0.2">
      <c r="A6" s="133" t="s">
        <v>6234</v>
      </c>
      <c r="C6" s="45" t="str">
        <f>VLOOKUP(C5,ie_sec!A4:AL259,10,FALSE)</f>
        <v>JOSE ANTONIO ENCINAS</v>
      </c>
      <c r="E6" s="133" t="s">
        <v>6273</v>
      </c>
      <c r="G6" s="45" t="str">
        <f>VLOOKUP(C5,ie_sec!A4:AL259,7,FALSE)</f>
        <v>JOSE ANTONIO ENCINAS</v>
      </c>
      <c r="H6" s="133"/>
      <c r="I6" s="133" t="s">
        <v>6276</v>
      </c>
      <c r="K6" s="45">
        <f>VLOOKUP(C5,ie_sec!A4:AL259,21,FALSE)</f>
        <v>5</v>
      </c>
    </row>
    <row r="7" spans="1:19" ht="15.75" customHeight="1" x14ac:dyDescent="0.2">
      <c r="A7" s="133" t="s">
        <v>6272</v>
      </c>
      <c r="C7" s="45" t="str">
        <f>UPPER(VLOOKUP(C5,ie_sec!A4:AL259,11,FALSE))</f>
        <v xml:space="preserve">F0 - SECUNDARIA                    </v>
      </c>
      <c r="E7" s="133" t="s">
        <v>6279</v>
      </c>
      <c r="G7" s="134"/>
      <c r="I7" s="133" t="s">
        <v>6274</v>
      </c>
      <c r="K7" s="45">
        <f>VLOOKUP(C5,ie_sec!A4:AL259,22,FALSE)</f>
        <v>11</v>
      </c>
    </row>
    <row r="8" spans="1:19" ht="15.75" x14ac:dyDescent="0.25">
      <c r="A8" s="133" t="s">
        <v>6271</v>
      </c>
      <c r="B8" s="135"/>
      <c r="C8" s="45" t="str">
        <f>UPPER(VLOOKUP(C5,ie_sec!A4:AL259,12,FALSE))</f>
        <v xml:space="preserve">EDUCACIÓN BÁSICA REGULAR      </v>
      </c>
      <c r="D8" s="135"/>
      <c r="E8" s="133" t="s">
        <v>6277</v>
      </c>
      <c r="G8" s="134" t="str">
        <f>VLOOKUP(C5,ie_sec!A4:AL259,36,FALSE)</f>
        <v>37, 29, 40, 33, 48</v>
      </c>
      <c r="H8" s="135"/>
      <c r="I8" s="133" t="s">
        <v>6280</v>
      </c>
      <c r="K8" s="45">
        <f>COUNTIF(data!F3:F5468,Anexo_01!C5)</f>
        <v>28</v>
      </c>
      <c r="L8" s="135"/>
      <c r="M8" s="135"/>
      <c r="N8" s="135"/>
      <c r="P8" s="47"/>
      <c r="R8" s="135"/>
      <c r="S8" s="135"/>
    </row>
    <row r="9" spans="1:19" ht="13.5" thickBot="1" x14ac:dyDescent="0.25"/>
    <row r="10" spans="1:19" s="48" customFormat="1" ht="18" customHeight="1" x14ac:dyDescent="0.25">
      <c r="A10" s="136"/>
      <c r="B10" s="137"/>
      <c r="C10" s="138" t="s">
        <v>6281</v>
      </c>
      <c r="D10" s="278" t="s">
        <v>6236</v>
      </c>
      <c r="E10" s="278" t="s">
        <v>6237</v>
      </c>
      <c r="F10" s="278" t="s">
        <v>6238</v>
      </c>
      <c r="G10" s="278" t="s">
        <v>6239</v>
      </c>
      <c r="H10" s="280" t="s">
        <v>6240</v>
      </c>
      <c r="I10" s="282" t="s">
        <v>6241</v>
      </c>
      <c r="K10" s="139" t="s">
        <v>6242</v>
      </c>
      <c r="P10" s="49"/>
      <c r="Q10" s="49"/>
    </row>
    <row r="11" spans="1:19" s="48" customFormat="1" ht="18" customHeight="1" thickBot="1" x14ac:dyDescent="0.3">
      <c r="A11" s="140" t="s">
        <v>6243</v>
      </c>
      <c r="B11" s="141"/>
      <c r="C11" s="141"/>
      <c r="D11" s="279"/>
      <c r="E11" s="279"/>
      <c r="F11" s="279"/>
      <c r="G11" s="279"/>
      <c r="H11" s="281"/>
      <c r="I11" s="283"/>
      <c r="K11" s="48" t="s">
        <v>6244</v>
      </c>
      <c r="M11" s="40">
        <v>35</v>
      </c>
      <c r="N11" s="48" t="s">
        <v>6245</v>
      </c>
      <c r="P11" s="49"/>
      <c r="Q11" s="49"/>
    </row>
    <row r="12" spans="1:19" s="48" customFormat="1" ht="18" customHeight="1" x14ac:dyDescent="0.25">
      <c r="A12" s="142" t="s">
        <v>6246</v>
      </c>
      <c r="B12" s="143"/>
      <c r="C12" s="143"/>
      <c r="D12" s="36">
        <v>30</v>
      </c>
      <c r="E12" s="36">
        <v>30</v>
      </c>
      <c r="F12" s="36">
        <v>30</v>
      </c>
      <c r="G12" s="36">
        <v>30</v>
      </c>
      <c r="H12" s="37">
        <v>30</v>
      </c>
      <c r="I12" s="144">
        <f>SUM(D12:H12)</f>
        <v>150</v>
      </c>
      <c r="J12" s="48" t="s">
        <v>6247</v>
      </c>
      <c r="P12" s="49"/>
      <c r="Q12" s="49"/>
    </row>
    <row r="13" spans="1:19" s="48" customFormat="1" ht="18" customHeight="1" thickBot="1" x14ac:dyDescent="0.3">
      <c r="A13" s="145" t="s">
        <v>6248</v>
      </c>
      <c r="B13" s="146"/>
      <c r="C13" s="147"/>
      <c r="D13" s="38">
        <v>1</v>
      </c>
      <c r="E13" s="38">
        <v>1</v>
      </c>
      <c r="F13" s="38">
        <v>1</v>
      </c>
      <c r="G13" s="38">
        <v>1</v>
      </c>
      <c r="H13" s="39">
        <v>1</v>
      </c>
      <c r="I13" s="148">
        <f>SUM(D13:H13)</f>
        <v>5</v>
      </c>
      <c r="J13" s="48" t="s">
        <v>6062</v>
      </c>
      <c r="N13" s="149" t="s">
        <v>6249</v>
      </c>
      <c r="O13" s="41">
        <v>0</v>
      </c>
      <c r="P13" s="49"/>
      <c r="Q13" s="49"/>
    </row>
    <row r="14" spans="1:19" s="48" customFormat="1" ht="18" customHeight="1" thickBot="1" x14ac:dyDescent="0.3">
      <c r="A14" s="150" t="s">
        <v>6250</v>
      </c>
      <c r="B14" s="151"/>
      <c r="C14" s="151"/>
      <c r="D14" s="152">
        <f>$M$11*D13</f>
        <v>35</v>
      </c>
      <c r="E14" s="152">
        <f>$M$11*E13</f>
        <v>35</v>
      </c>
      <c r="F14" s="152">
        <f>$M$11*F13</f>
        <v>35</v>
      </c>
      <c r="G14" s="152">
        <f>$M$11*G13</f>
        <v>35</v>
      </c>
      <c r="H14" s="152">
        <f>$M$11*H13</f>
        <v>35</v>
      </c>
      <c r="I14" s="153">
        <f>SUM(D14:H14)</f>
        <v>175</v>
      </c>
      <c r="J14" s="50" t="s">
        <v>6251</v>
      </c>
      <c r="N14" s="149" t="s">
        <v>6252</v>
      </c>
      <c r="O14" s="154">
        <f>SUM(O13,I14)</f>
        <v>175</v>
      </c>
      <c r="P14" s="49"/>
      <c r="Q14" s="49"/>
    </row>
    <row r="15" spans="1:19" s="48" customFormat="1" ht="18" customHeight="1" thickBot="1" x14ac:dyDescent="0.3">
      <c r="A15" s="150" t="s">
        <v>6253</v>
      </c>
      <c r="B15" s="151"/>
      <c r="C15" s="151"/>
      <c r="D15" s="155">
        <f>D12/D13</f>
        <v>30</v>
      </c>
      <c r="E15" s="155">
        <f>E12/E13</f>
        <v>30</v>
      </c>
      <c r="F15" s="155">
        <f>F12/F13</f>
        <v>30</v>
      </c>
      <c r="G15" s="155">
        <f>G12/G13</f>
        <v>30</v>
      </c>
      <c r="H15" s="155">
        <f>H12/H13</f>
        <v>30</v>
      </c>
      <c r="I15" s="156"/>
      <c r="P15" s="49"/>
      <c r="Q15" s="49"/>
    </row>
    <row r="16" spans="1:19" ht="13.5" thickBot="1" x14ac:dyDescent="0.25"/>
    <row r="17" spans="1:17" ht="13.5" thickBot="1" x14ac:dyDescent="0.25">
      <c r="A17" s="51" t="str">
        <f>"CARGOS PRESUPUESTADOS EN LA INSTITUCIÓN EDUCATIVA "&amp;C6</f>
        <v>CARGOS PRESUPUESTADOS EN LA INSTITUCIÓN EDUCATIVA JOSE ANTONIO ENCINAS</v>
      </c>
      <c r="B17" s="51"/>
      <c r="C17" s="51"/>
      <c r="I17" s="157"/>
    </row>
    <row r="18" spans="1:17" ht="6" customHeight="1" x14ac:dyDescent="0.2">
      <c r="A18" s="51"/>
      <c r="B18" s="51"/>
      <c r="C18" s="51"/>
    </row>
    <row r="19" spans="1:17" s="48" customFormat="1" ht="25.5" x14ac:dyDescent="0.25">
      <c r="A19" s="197" t="s">
        <v>6254</v>
      </c>
      <c r="B19" s="267" t="s">
        <v>6314</v>
      </c>
      <c r="C19" s="268"/>
      <c r="D19" s="197" t="s">
        <v>6255</v>
      </c>
      <c r="E19" s="198" t="s">
        <v>6256</v>
      </c>
      <c r="F19" s="267" t="s">
        <v>20901</v>
      </c>
      <c r="G19" s="287"/>
      <c r="H19" s="268"/>
      <c r="I19" s="199" t="s">
        <v>6258</v>
      </c>
      <c r="J19" s="267" t="s">
        <v>6259</v>
      </c>
      <c r="K19" s="268"/>
      <c r="L19" s="267" t="s">
        <v>6260</v>
      </c>
      <c r="M19" s="287"/>
      <c r="N19" s="287"/>
      <c r="O19" s="268"/>
      <c r="P19" s="158" t="s">
        <v>6311</v>
      </c>
      <c r="Q19" s="158" t="s">
        <v>6312</v>
      </c>
    </row>
    <row r="20" spans="1:17" s="48" customFormat="1" ht="18" customHeight="1" x14ac:dyDescent="0.25">
      <c r="A20" s="52">
        <v>1</v>
      </c>
      <c r="B20" s="271" t="str">
        <f>IF(I20="","",VLOOKUP(I20,data!$A$3:$AE$5468,19,FALSE))</f>
        <v>PARI HUMPIRI, UBALDO RODRIGO</v>
      </c>
      <c r="C20" s="272"/>
      <c r="D20" s="53" t="str">
        <f>IF(I20="","",VLOOKUP(I20,data!$A$3:$AE$5468,13,FALSE))</f>
        <v>DIRECTOR I.E.</v>
      </c>
      <c r="E20" s="52" t="str">
        <f>IF(I20="","",VLOOKUP(I20,data!$A$3:$AE$5468,29,FALSE))</f>
        <v>LEY 29944</v>
      </c>
      <c r="F20" s="263" t="s">
        <v>6602</v>
      </c>
      <c r="G20" s="264"/>
      <c r="H20" s="265"/>
      <c r="I20" s="232" t="s">
        <v>1150</v>
      </c>
      <c r="J20" s="54" t="str">
        <f>IF(I20="","",VLOOKUP(I20,data!$A$3:$AE$5468,21,FALSE))</f>
        <v>40</v>
      </c>
      <c r="K20" s="55" t="str">
        <f>IF(J20="","","Pedag.")</f>
        <v>Pedag.</v>
      </c>
      <c r="L20" s="263">
        <v>12</v>
      </c>
      <c r="M20" s="264"/>
      <c r="N20" s="264"/>
      <c r="O20" s="265"/>
      <c r="P20" s="159" t="str">
        <f>IF(I20="","",VLOOKUP(I20,data!$A$3:$AE$5468,25,FALSE))</f>
        <v>1001225833</v>
      </c>
      <c r="Q20" s="160" t="str">
        <f>IF(I20="","",VLOOKUP(I20,data!$A$3:$AE$5468,20,FALSE))</f>
        <v>3</v>
      </c>
    </row>
    <row r="21" spans="1:17" s="48" customFormat="1" ht="18" customHeight="1" x14ac:dyDescent="0.25">
      <c r="A21" s="52">
        <v>2</v>
      </c>
      <c r="B21" s="271" t="str">
        <f>IF(I21="","",VLOOKUP(I21,data!$A$3:$AE$5468,19,FALSE))</f>
        <v>ARISACA QUISPE, PERCY</v>
      </c>
      <c r="C21" s="272"/>
      <c r="D21" s="53" t="str">
        <f>IF(I21="","",VLOOKUP(I21,data!$A$3:$AE$5468,13,FALSE))</f>
        <v>COORDINADOR DE TUTORIA Y ORIENTACION EDUCATIVA</v>
      </c>
      <c r="E21" s="52" t="str">
        <f>IF(I21="","",VLOOKUP(I21,data!$A$3:$AE$5468,29,FALSE))</f>
        <v>LEY 29944</v>
      </c>
      <c r="F21" s="263"/>
      <c r="G21" s="264"/>
      <c r="H21" s="265"/>
      <c r="I21" s="232" t="s">
        <v>1153</v>
      </c>
      <c r="J21" s="54" t="str">
        <f>IF(I21="","",VLOOKUP(I21,data!$A$3:$AE$5468,21,FALSE))</f>
        <v>40</v>
      </c>
      <c r="K21" s="55" t="str">
        <f t="shared" ref="K21:K84" si="0">IF(J21="","","Pedag.")</f>
        <v>Pedag.</v>
      </c>
      <c r="L21" s="263">
        <v>25</v>
      </c>
      <c r="M21" s="264"/>
      <c r="N21" s="264"/>
      <c r="O21" s="265"/>
      <c r="P21" s="159" t="str">
        <f>IF(I21="","",VLOOKUP(I21,data!$A$3:$AE$5468,25,FALSE))</f>
        <v>1001210450</v>
      </c>
      <c r="Q21" s="160" t="str">
        <f>IF(I21="","",VLOOKUP(I21,data!$A$3:$AE$5468,20,FALSE))</f>
        <v>5</v>
      </c>
    </row>
    <row r="22" spans="1:17" s="48" customFormat="1" ht="18" customHeight="1" x14ac:dyDescent="0.25">
      <c r="A22" s="52">
        <v>3</v>
      </c>
      <c r="B22" s="271" t="str">
        <f>IF(I22="","",VLOOKUP(I22,data!$A$3:$AE$5468,19,FALSE))</f>
        <v/>
      </c>
      <c r="C22" s="272"/>
      <c r="D22" s="53" t="str">
        <f>IF(I22="","",VLOOKUP(I22,data!$A$3:$AE$5468,13,FALSE))</f>
        <v/>
      </c>
      <c r="E22" s="52" t="str">
        <f>IF(I22="","",VLOOKUP(I22,data!$A$3:$AE$5468,29,FALSE))</f>
        <v/>
      </c>
      <c r="F22" s="263"/>
      <c r="G22" s="264"/>
      <c r="H22" s="265"/>
      <c r="I22" s="232"/>
      <c r="J22" s="54" t="str">
        <f>IF(I22="","",VLOOKUP(I22,data!$A$3:$AE$5468,21,FALSE))</f>
        <v/>
      </c>
      <c r="K22" s="55" t="str">
        <f t="shared" si="0"/>
        <v/>
      </c>
      <c r="L22" s="263">
        <v>26</v>
      </c>
      <c r="M22" s="264"/>
      <c r="N22" s="264"/>
      <c r="O22" s="265"/>
      <c r="P22" s="159" t="str">
        <f>IF(I22="","",VLOOKUP(I22,data!$A$3:$AE$5468,25,FALSE))</f>
        <v/>
      </c>
      <c r="Q22" s="160" t="str">
        <f>IF(I22="","",VLOOKUP(I22,data!$A$3:$AE$5468,20,FALSE))</f>
        <v/>
      </c>
    </row>
    <row r="23" spans="1:17" s="48" customFormat="1" ht="18" customHeight="1" x14ac:dyDescent="0.25">
      <c r="A23" s="52">
        <v>4</v>
      </c>
      <c r="B23" s="271" t="str">
        <f>IF(I23="","",VLOOKUP(I23,data!$A$3:$AE$5468,19,FALSE))</f>
        <v/>
      </c>
      <c r="C23" s="272"/>
      <c r="D23" s="53" t="str">
        <f>IF(I23="","",VLOOKUP(I23,data!$A$3:$AE$5468,13,FALSE))</f>
        <v/>
      </c>
      <c r="E23" s="52" t="str">
        <f>IF(I23="","",VLOOKUP(I23,data!$A$3:$AE$5468,29,FALSE))</f>
        <v/>
      </c>
      <c r="F23" s="263"/>
      <c r="G23" s="264"/>
      <c r="H23" s="265"/>
      <c r="I23" s="232"/>
      <c r="J23" s="54" t="str">
        <f>IF(I23="","",VLOOKUP(I23,data!$A$3:$AE$5468,21,FALSE))</f>
        <v/>
      </c>
      <c r="K23" s="55" t="str">
        <f t="shared" si="0"/>
        <v/>
      </c>
      <c r="L23" s="263"/>
      <c r="M23" s="264"/>
      <c r="N23" s="264"/>
      <c r="O23" s="265"/>
      <c r="P23" s="159" t="str">
        <f>IF(I23="","",VLOOKUP(I23,data!$A$3:$AE$5468,25,FALSE))</f>
        <v/>
      </c>
      <c r="Q23" s="160" t="str">
        <f>IF(I23="","",VLOOKUP(I23,data!$A$3:$AE$5468,20,FALSE))</f>
        <v/>
      </c>
    </row>
    <row r="24" spans="1:17" s="48" customFormat="1" ht="18" customHeight="1" x14ac:dyDescent="0.25">
      <c r="A24" s="52">
        <v>5</v>
      </c>
      <c r="B24" s="271" t="str">
        <f>IF(I24="","",VLOOKUP(I24,data!$A$3:$AE$5468,19,FALSE))</f>
        <v/>
      </c>
      <c r="C24" s="272"/>
      <c r="D24" s="53" t="str">
        <f>IF(I24="","",VLOOKUP(I24,data!$A$3:$AE$5468,13,FALSE))</f>
        <v/>
      </c>
      <c r="E24" s="52" t="str">
        <f>IF(I24="","",VLOOKUP(I24,data!$A$3:$AE$5468,29,FALSE))</f>
        <v/>
      </c>
      <c r="F24" s="263"/>
      <c r="G24" s="264"/>
      <c r="H24" s="265"/>
      <c r="I24" s="232"/>
      <c r="J24" s="54" t="str">
        <f>IF(I24="","",VLOOKUP(I24,data!$A$3:$AE$5468,21,FALSE))</f>
        <v/>
      </c>
      <c r="K24" s="55" t="str">
        <f t="shared" si="0"/>
        <v/>
      </c>
      <c r="L24" s="263"/>
      <c r="M24" s="264"/>
      <c r="N24" s="264"/>
      <c r="O24" s="265"/>
      <c r="P24" s="159" t="str">
        <f>IF(I24="","",VLOOKUP(I24,data!$A$3:$AE$5468,25,FALSE))</f>
        <v/>
      </c>
      <c r="Q24" s="160" t="str">
        <f>IF(I24="","",VLOOKUP(I24,data!$A$3:$AE$5468,20,FALSE))</f>
        <v/>
      </c>
    </row>
    <row r="25" spans="1:17" s="48" customFormat="1" ht="18" customHeight="1" x14ac:dyDescent="0.25">
      <c r="A25" s="52">
        <v>6</v>
      </c>
      <c r="B25" s="271" t="str">
        <f>IF(I25="","",VLOOKUP(I25,data!$A$3:$AE$5468,19,FALSE))</f>
        <v/>
      </c>
      <c r="C25" s="272"/>
      <c r="D25" s="53" t="str">
        <f>IF(I25="","",VLOOKUP(I25,data!$A$3:$AE$5468,13,FALSE))</f>
        <v/>
      </c>
      <c r="E25" s="52" t="str">
        <f>IF(I25="","",VLOOKUP(I25,data!$A$3:$AE$5468,29,FALSE))</f>
        <v/>
      </c>
      <c r="F25" s="263"/>
      <c r="G25" s="264"/>
      <c r="H25" s="265"/>
      <c r="I25" s="232"/>
      <c r="J25" s="54" t="str">
        <f>IF(I25="","",VLOOKUP(I25,data!$A$3:$AE$5468,21,FALSE))</f>
        <v/>
      </c>
      <c r="K25" s="55" t="str">
        <f t="shared" si="0"/>
        <v/>
      </c>
      <c r="L25" s="263"/>
      <c r="M25" s="264"/>
      <c r="N25" s="264"/>
      <c r="O25" s="265"/>
      <c r="P25" s="159" t="str">
        <f>IF(I25="","",VLOOKUP(I25,data!$A$3:$AE$5468,25,FALSE))</f>
        <v/>
      </c>
      <c r="Q25" s="160" t="str">
        <f>IF(I25="","",VLOOKUP(I25,data!$A$3:$AE$5468,20,FALSE))</f>
        <v/>
      </c>
    </row>
    <row r="26" spans="1:17" s="48" customFormat="1" ht="18" customHeight="1" x14ac:dyDescent="0.25">
      <c r="A26" s="52">
        <v>7</v>
      </c>
      <c r="B26" s="271" t="str">
        <f>IF(I26="","",VLOOKUP(I26,data!$A$3:$AE$5468,19,FALSE))</f>
        <v/>
      </c>
      <c r="C26" s="272"/>
      <c r="D26" s="53" t="str">
        <f>IF(I26="","",VLOOKUP(I26,data!$A$3:$AE$5468,13,FALSE))</f>
        <v/>
      </c>
      <c r="E26" s="52" t="str">
        <f>IF(I26="","",VLOOKUP(I26,data!$A$3:$AE$5468,29,FALSE))</f>
        <v/>
      </c>
      <c r="F26" s="263"/>
      <c r="G26" s="264"/>
      <c r="H26" s="265"/>
      <c r="I26" s="232"/>
      <c r="J26" s="54" t="str">
        <f>IF(I26="","",VLOOKUP(I26,data!$A$3:$AE$5468,21,FALSE))</f>
        <v/>
      </c>
      <c r="K26" s="55" t="str">
        <f t="shared" si="0"/>
        <v/>
      </c>
      <c r="L26" s="263"/>
      <c r="M26" s="264"/>
      <c r="N26" s="264"/>
      <c r="O26" s="265"/>
      <c r="P26" s="159" t="str">
        <f>IF(I26="","",VLOOKUP(I26,data!$A$3:$AE$5468,25,FALSE))</f>
        <v/>
      </c>
      <c r="Q26" s="160" t="str">
        <f>IF(I26="","",VLOOKUP(I26,data!$A$3:$AE$5468,20,FALSE))</f>
        <v/>
      </c>
    </row>
    <row r="27" spans="1:17" s="48" customFormat="1" ht="18" customHeight="1" x14ac:dyDescent="0.25">
      <c r="A27" s="52">
        <v>8</v>
      </c>
      <c r="B27" s="271" t="str">
        <f>IF(I27="","",VLOOKUP(I27,data!$A$3:$AE$5468,19,FALSE))</f>
        <v/>
      </c>
      <c r="C27" s="272"/>
      <c r="D27" s="53" t="str">
        <f>IF(I27="","",VLOOKUP(I27,data!$A$3:$AE$5468,13,FALSE))</f>
        <v/>
      </c>
      <c r="E27" s="52" t="str">
        <f>IF(I27="","",VLOOKUP(I27,data!$A$3:$AE$5468,29,FALSE))</f>
        <v/>
      </c>
      <c r="F27" s="263"/>
      <c r="G27" s="264"/>
      <c r="H27" s="265"/>
      <c r="I27" s="232"/>
      <c r="J27" s="54" t="str">
        <f>IF(I27="","",VLOOKUP(I27,data!$A$3:$AE$5468,21,FALSE))</f>
        <v/>
      </c>
      <c r="K27" s="55" t="str">
        <f t="shared" si="0"/>
        <v/>
      </c>
      <c r="L27" s="263"/>
      <c r="M27" s="264"/>
      <c r="N27" s="264"/>
      <c r="O27" s="265"/>
      <c r="P27" s="159" t="str">
        <f>IF(I27="","",VLOOKUP(I27,data!$A$3:$AE$5468,25,FALSE))</f>
        <v/>
      </c>
      <c r="Q27" s="160" t="str">
        <f>IF(I27="","",VLOOKUP(I27,data!$A$3:$AE$5468,20,FALSE))</f>
        <v/>
      </c>
    </row>
    <row r="28" spans="1:17" s="48" customFormat="1" ht="18" customHeight="1" x14ac:dyDescent="0.25">
      <c r="A28" s="52">
        <v>9</v>
      </c>
      <c r="B28" s="271" t="str">
        <f>IF(I28="","",VLOOKUP(I28,data!$A$3:$AE$5468,19,FALSE))</f>
        <v/>
      </c>
      <c r="C28" s="272"/>
      <c r="D28" s="53" t="str">
        <f>IF(I28="","",VLOOKUP(I28,data!$A$3:$AE$5468,13,FALSE))</f>
        <v/>
      </c>
      <c r="E28" s="52" t="str">
        <f>IF(I28="","",VLOOKUP(I28,data!$A$3:$AE$5468,29,FALSE))</f>
        <v/>
      </c>
      <c r="F28" s="263"/>
      <c r="G28" s="264"/>
      <c r="H28" s="265"/>
      <c r="I28" s="232"/>
      <c r="J28" s="54" t="str">
        <f>IF(I28="","",VLOOKUP(I28,data!$A$3:$AE$5468,21,FALSE))</f>
        <v/>
      </c>
      <c r="K28" s="55" t="str">
        <f t="shared" si="0"/>
        <v/>
      </c>
      <c r="L28" s="263"/>
      <c r="M28" s="264"/>
      <c r="N28" s="264"/>
      <c r="O28" s="265"/>
      <c r="P28" s="159" t="str">
        <f>IF(I28="","",VLOOKUP(I28,data!$A$3:$AE$5468,25,FALSE))</f>
        <v/>
      </c>
      <c r="Q28" s="160" t="str">
        <f>IF(I28="","",VLOOKUP(I28,data!$A$3:$AE$5468,20,FALSE))</f>
        <v/>
      </c>
    </row>
    <row r="29" spans="1:17" s="48" customFormat="1" ht="18" customHeight="1" x14ac:dyDescent="0.25">
      <c r="A29" s="52">
        <v>10</v>
      </c>
      <c r="B29" s="271" t="str">
        <f>IF(I29="","",VLOOKUP(I29,data!$A$3:$AE$5468,19,FALSE))</f>
        <v/>
      </c>
      <c r="C29" s="272"/>
      <c r="D29" s="53" t="str">
        <f>IF(I29="","",VLOOKUP(I29,data!$A$3:$AE$5468,13,FALSE))</f>
        <v/>
      </c>
      <c r="E29" s="52" t="str">
        <f>IF(I29="","",VLOOKUP(I29,data!$A$3:$AE$5468,29,FALSE))</f>
        <v/>
      </c>
      <c r="F29" s="263"/>
      <c r="G29" s="264"/>
      <c r="H29" s="265"/>
      <c r="I29" s="232"/>
      <c r="J29" s="54" t="str">
        <f>IF(I29="","",VLOOKUP(I29,data!$A$3:$AE$5468,21,FALSE))</f>
        <v/>
      </c>
      <c r="K29" s="55" t="str">
        <f t="shared" si="0"/>
        <v/>
      </c>
      <c r="L29" s="263"/>
      <c r="M29" s="264"/>
      <c r="N29" s="264"/>
      <c r="O29" s="265"/>
      <c r="P29" s="159" t="str">
        <f>IF(I29="","",VLOOKUP(I29,data!$A$3:$AE$5468,25,FALSE))</f>
        <v/>
      </c>
      <c r="Q29" s="160" t="str">
        <f>IF(I29="","",VLOOKUP(I29,data!$A$3:$AE$5468,20,FALSE))</f>
        <v/>
      </c>
    </row>
    <row r="30" spans="1:17" s="48" customFormat="1" ht="18" customHeight="1" x14ac:dyDescent="0.25">
      <c r="A30" s="52">
        <v>11</v>
      </c>
      <c r="B30" s="271" t="str">
        <f>IF(I30="","",VLOOKUP(I30,data!$A$3:$AE$5468,19,FALSE))</f>
        <v/>
      </c>
      <c r="C30" s="272"/>
      <c r="D30" s="53" t="str">
        <f>IF(I30="","",VLOOKUP(I30,data!$A$3:$AE$5468,13,FALSE))</f>
        <v/>
      </c>
      <c r="E30" s="52" t="str">
        <f>IF(I30="","",VLOOKUP(I30,data!$A$3:$AE$5468,29,FALSE))</f>
        <v/>
      </c>
      <c r="F30" s="263"/>
      <c r="G30" s="264"/>
      <c r="H30" s="265"/>
      <c r="I30" s="232"/>
      <c r="J30" s="54" t="str">
        <f>IF(I30="","",VLOOKUP(I30,data!$A$3:$AE$5468,21,FALSE))</f>
        <v/>
      </c>
      <c r="K30" s="55" t="str">
        <f t="shared" si="0"/>
        <v/>
      </c>
      <c r="L30" s="263"/>
      <c r="M30" s="264"/>
      <c r="N30" s="264"/>
      <c r="O30" s="265"/>
      <c r="P30" s="159" t="str">
        <f>IF(I30="","",VLOOKUP(I30,data!$A$3:$AE$5468,25,FALSE))</f>
        <v/>
      </c>
      <c r="Q30" s="160" t="str">
        <f>IF(I30="","",VLOOKUP(I30,data!$A$3:$AE$5468,20,FALSE))</f>
        <v/>
      </c>
    </row>
    <row r="31" spans="1:17" s="48" customFormat="1" ht="18" customHeight="1" x14ac:dyDescent="0.25">
      <c r="A31" s="52">
        <v>12</v>
      </c>
      <c r="B31" s="271" t="str">
        <f>IF(I31="","",VLOOKUP(I31,data!$A$3:$AE$5468,19,FALSE))</f>
        <v/>
      </c>
      <c r="C31" s="272"/>
      <c r="D31" s="53" t="str">
        <f>IF(I31="","",VLOOKUP(I31,data!$A$3:$AE$5468,13,FALSE))</f>
        <v/>
      </c>
      <c r="E31" s="52" t="str">
        <f>IF(I31="","",VLOOKUP(I31,data!$A$3:$AE$5468,29,FALSE))</f>
        <v/>
      </c>
      <c r="F31" s="263"/>
      <c r="G31" s="264"/>
      <c r="H31" s="265"/>
      <c r="I31" s="232"/>
      <c r="J31" s="54" t="str">
        <f>IF(I31="","",VLOOKUP(I31,data!$A$3:$AE$5468,21,FALSE))</f>
        <v/>
      </c>
      <c r="K31" s="55" t="str">
        <f t="shared" si="0"/>
        <v/>
      </c>
      <c r="L31" s="263"/>
      <c r="M31" s="264"/>
      <c r="N31" s="264"/>
      <c r="O31" s="265"/>
      <c r="P31" s="159" t="str">
        <f>IF(I31="","",VLOOKUP(I31,data!$A$3:$AE$5468,25,FALSE))</f>
        <v/>
      </c>
      <c r="Q31" s="160" t="str">
        <f>IF(I31="","",VLOOKUP(I31,data!$A$3:$AE$5468,20,FALSE))</f>
        <v/>
      </c>
    </row>
    <row r="32" spans="1:17" s="48" customFormat="1" ht="18" customHeight="1" x14ac:dyDescent="0.25">
      <c r="A32" s="52">
        <v>13</v>
      </c>
      <c r="B32" s="271" t="str">
        <f>IF(I32="","",VLOOKUP(I32,data!$A$3:$AE$5468,19,FALSE))</f>
        <v/>
      </c>
      <c r="C32" s="272"/>
      <c r="D32" s="53" t="str">
        <f>IF(I32="","",VLOOKUP(I32,data!$A$3:$AE$5468,13,FALSE))</f>
        <v/>
      </c>
      <c r="E32" s="52" t="str">
        <f>IF(I32="","",VLOOKUP(I32,data!$A$3:$AE$5468,29,FALSE))</f>
        <v/>
      </c>
      <c r="F32" s="263"/>
      <c r="G32" s="264"/>
      <c r="H32" s="265"/>
      <c r="I32" s="232"/>
      <c r="J32" s="54" t="str">
        <f>IF(I32="","",VLOOKUP(I32,data!$A$3:$AE$5468,21,FALSE))</f>
        <v/>
      </c>
      <c r="K32" s="55" t="str">
        <f t="shared" si="0"/>
        <v/>
      </c>
      <c r="L32" s="263"/>
      <c r="M32" s="264"/>
      <c r="N32" s="264"/>
      <c r="O32" s="265"/>
      <c r="P32" s="159" t="str">
        <f>IF(I32="","",VLOOKUP(I32,data!$A$3:$AE$5468,25,FALSE))</f>
        <v/>
      </c>
      <c r="Q32" s="160" t="str">
        <f>IF(I32="","",VLOOKUP(I32,data!$A$3:$AE$5468,20,FALSE))</f>
        <v/>
      </c>
    </row>
    <row r="33" spans="1:17" s="48" customFormat="1" ht="18" customHeight="1" x14ac:dyDescent="0.25">
      <c r="A33" s="52">
        <v>14</v>
      </c>
      <c r="B33" s="271" t="str">
        <f>IF(I33="","",VLOOKUP(I33,data!$A$3:$AE$5468,19,FALSE))</f>
        <v/>
      </c>
      <c r="C33" s="272"/>
      <c r="D33" s="53" t="str">
        <f>IF(I33="","",VLOOKUP(I33,data!$A$3:$AE$5468,13,FALSE))</f>
        <v/>
      </c>
      <c r="E33" s="52" t="str">
        <f>IF(I33="","",VLOOKUP(I33,data!$A$3:$AE$5468,29,FALSE))</f>
        <v/>
      </c>
      <c r="F33" s="263"/>
      <c r="G33" s="264"/>
      <c r="H33" s="265"/>
      <c r="I33" s="232"/>
      <c r="J33" s="54" t="str">
        <f>IF(I33="","",VLOOKUP(I33,data!$A$3:$AE$5468,21,FALSE))</f>
        <v/>
      </c>
      <c r="K33" s="55" t="str">
        <f t="shared" si="0"/>
        <v/>
      </c>
      <c r="L33" s="263"/>
      <c r="M33" s="264"/>
      <c r="N33" s="264"/>
      <c r="O33" s="265"/>
      <c r="P33" s="159" t="str">
        <f>IF(I33="","",VLOOKUP(I33,data!$A$3:$AE$5468,25,FALSE))</f>
        <v/>
      </c>
      <c r="Q33" s="160" t="str">
        <f>IF(I33="","",VLOOKUP(I33,data!$A$3:$AE$5468,20,FALSE))</f>
        <v/>
      </c>
    </row>
    <row r="34" spans="1:17" s="48" customFormat="1" ht="18" customHeight="1" x14ac:dyDescent="0.25">
      <c r="A34" s="52">
        <v>15</v>
      </c>
      <c r="B34" s="271" t="str">
        <f>IF(I34="","",VLOOKUP(I34,data!$A$3:$AE$5468,19,FALSE))</f>
        <v/>
      </c>
      <c r="C34" s="272"/>
      <c r="D34" s="53" t="str">
        <f>IF(I34="","",VLOOKUP(I34,data!$A$3:$AE$5468,13,FALSE))</f>
        <v/>
      </c>
      <c r="E34" s="52" t="str">
        <f>IF(I34="","",VLOOKUP(I34,data!$A$3:$AE$5468,29,FALSE))</f>
        <v/>
      </c>
      <c r="F34" s="263"/>
      <c r="G34" s="264"/>
      <c r="H34" s="265"/>
      <c r="I34" s="232"/>
      <c r="J34" s="54" t="str">
        <f>IF(I34="","",VLOOKUP(I34,data!$A$3:$AE$5468,21,FALSE))</f>
        <v/>
      </c>
      <c r="K34" s="55" t="str">
        <f t="shared" si="0"/>
        <v/>
      </c>
      <c r="L34" s="263"/>
      <c r="M34" s="264"/>
      <c r="N34" s="264"/>
      <c r="O34" s="265"/>
      <c r="P34" s="159" t="str">
        <f>IF(I34="","",VLOOKUP(I34,data!$A$3:$AE$5468,25,FALSE))</f>
        <v/>
      </c>
      <c r="Q34" s="160" t="str">
        <f>IF(I34="","",VLOOKUP(I34,data!$A$3:$AE$5468,20,FALSE))</f>
        <v/>
      </c>
    </row>
    <row r="35" spans="1:17" s="48" customFormat="1" ht="18" customHeight="1" x14ac:dyDescent="0.25">
      <c r="A35" s="52">
        <v>16</v>
      </c>
      <c r="B35" s="271" t="str">
        <f>IF(I35="","",VLOOKUP(I35,data!$A$3:$AE$5468,19,FALSE))</f>
        <v/>
      </c>
      <c r="C35" s="272"/>
      <c r="D35" s="53" t="str">
        <f>IF(I35="","",VLOOKUP(I35,data!$A$3:$AE$5468,13,FALSE))</f>
        <v/>
      </c>
      <c r="E35" s="52" t="str">
        <f>IF(I35="","",VLOOKUP(I35,data!$A$3:$AE$5468,29,FALSE))</f>
        <v/>
      </c>
      <c r="F35" s="263"/>
      <c r="G35" s="264"/>
      <c r="H35" s="265"/>
      <c r="I35" s="232"/>
      <c r="J35" s="54" t="str">
        <f>IF(I35="","",VLOOKUP(I35,data!$A$3:$AE$5468,21,FALSE))</f>
        <v/>
      </c>
      <c r="K35" s="55" t="str">
        <f t="shared" si="0"/>
        <v/>
      </c>
      <c r="L35" s="263"/>
      <c r="M35" s="264"/>
      <c r="N35" s="264"/>
      <c r="O35" s="265"/>
      <c r="P35" s="159" t="str">
        <f>IF(I35="","",VLOOKUP(I35,data!$A$3:$AE$5468,25,FALSE))</f>
        <v/>
      </c>
      <c r="Q35" s="160" t="str">
        <f>IF(I35="","",VLOOKUP(I35,data!$A$3:$AE$5468,20,FALSE))</f>
        <v/>
      </c>
    </row>
    <row r="36" spans="1:17" s="48" customFormat="1" ht="18" customHeight="1" x14ac:dyDescent="0.25">
      <c r="A36" s="52">
        <v>17</v>
      </c>
      <c r="B36" s="271" t="str">
        <f>IF(I36="","",VLOOKUP(I36,data!$A$3:$AE$5468,19,FALSE))</f>
        <v/>
      </c>
      <c r="C36" s="272"/>
      <c r="D36" s="53" t="str">
        <f>IF(I36="","",VLOOKUP(I36,data!$A$3:$AE$5468,13,FALSE))</f>
        <v/>
      </c>
      <c r="E36" s="52" t="str">
        <f>IF(I36="","",VLOOKUP(I36,data!$A$3:$AE$5468,29,FALSE))</f>
        <v/>
      </c>
      <c r="F36" s="263"/>
      <c r="G36" s="264"/>
      <c r="H36" s="265"/>
      <c r="I36" s="232"/>
      <c r="J36" s="54" t="str">
        <f>IF(I36="","",VLOOKUP(I36,data!$A$3:$AE$5468,21,FALSE))</f>
        <v/>
      </c>
      <c r="K36" s="55" t="str">
        <f t="shared" si="0"/>
        <v/>
      </c>
      <c r="L36" s="263"/>
      <c r="M36" s="264"/>
      <c r="N36" s="264"/>
      <c r="O36" s="265"/>
      <c r="P36" s="159" t="str">
        <f>IF(I36="","",VLOOKUP(I36,data!$A$3:$AE$5468,25,FALSE))</f>
        <v/>
      </c>
      <c r="Q36" s="160" t="str">
        <f>IF(I36="","",VLOOKUP(I36,data!$A$3:$AE$5468,20,FALSE))</f>
        <v/>
      </c>
    </row>
    <row r="37" spans="1:17" s="48" customFormat="1" ht="18" customHeight="1" x14ac:dyDescent="0.25">
      <c r="A37" s="52">
        <v>18</v>
      </c>
      <c r="B37" s="271" t="str">
        <f>IF(I37="","",VLOOKUP(I37,data!$A$3:$AE$5468,19,FALSE))</f>
        <v/>
      </c>
      <c r="C37" s="272"/>
      <c r="D37" s="53" t="str">
        <f>IF(I37="","",VLOOKUP(I37,data!$A$3:$AE$5468,13,FALSE))</f>
        <v/>
      </c>
      <c r="E37" s="52" t="str">
        <f>IF(I37="","",VLOOKUP(I37,data!$A$3:$AE$5468,29,FALSE))</f>
        <v/>
      </c>
      <c r="F37" s="263"/>
      <c r="G37" s="264"/>
      <c r="H37" s="265"/>
      <c r="I37" s="232"/>
      <c r="J37" s="54" t="str">
        <f>IF(I37="","",VLOOKUP(I37,data!$A$3:$AE$5468,21,FALSE))</f>
        <v/>
      </c>
      <c r="K37" s="55" t="str">
        <f t="shared" si="0"/>
        <v/>
      </c>
      <c r="L37" s="263"/>
      <c r="M37" s="264"/>
      <c r="N37" s="264"/>
      <c r="O37" s="265"/>
      <c r="P37" s="159" t="str">
        <f>IF(I37="","",VLOOKUP(I37,data!$A$3:$AE$5468,25,FALSE))</f>
        <v/>
      </c>
      <c r="Q37" s="160" t="str">
        <f>IF(I37="","",VLOOKUP(I37,data!$A$3:$AE$5468,20,FALSE))</f>
        <v/>
      </c>
    </row>
    <row r="38" spans="1:17" s="48" customFormat="1" ht="18" customHeight="1" x14ac:dyDescent="0.25">
      <c r="A38" s="52">
        <v>19</v>
      </c>
      <c r="B38" s="271" t="str">
        <f>IF(I38="","",VLOOKUP(I38,data!$A$3:$AE$5468,19,FALSE))</f>
        <v/>
      </c>
      <c r="C38" s="272"/>
      <c r="D38" s="53" t="str">
        <f>IF(I38="","",VLOOKUP(I38,data!$A$3:$AE$5468,13,FALSE))</f>
        <v/>
      </c>
      <c r="E38" s="52" t="str">
        <f>IF(I38="","",VLOOKUP(I38,data!$A$3:$AE$5468,29,FALSE))</f>
        <v/>
      </c>
      <c r="F38" s="263"/>
      <c r="G38" s="264"/>
      <c r="H38" s="265"/>
      <c r="I38" s="232"/>
      <c r="J38" s="54" t="str">
        <f>IF(I38="","",VLOOKUP(I38,data!$A$3:$AE$5468,21,FALSE))</f>
        <v/>
      </c>
      <c r="K38" s="55" t="str">
        <f t="shared" si="0"/>
        <v/>
      </c>
      <c r="L38" s="263"/>
      <c r="M38" s="264"/>
      <c r="N38" s="264"/>
      <c r="O38" s="265"/>
      <c r="P38" s="159" t="str">
        <f>IF(I38="","",VLOOKUP(I38,data!$A$3:$AE$5468,25,FALSE))</f>
        <v/>
      </c>
      <c r="Q38" s="160" t="str">
        <f>IF(I38="","",VLOOKUP(I38,data!$A$3:$AE$5468,20,FALSE))</f>
        <v/>
      </c>
    </row>
    <row r="39" spans="1:17" s="48" customFormat="1" ht="18" customHeight="1" x14ac:dyDescent="0.25">
      <c r="A39" s="52">
        <v>20</v>
      </c>
      <c r="B39" s="271" t="str">
        <f>IF(I39="","",VLOOKUP(I39,data!$A$3:$AE$5468,19,FALSE))</f>
        <v/>
      </c>
      <c r="C39" s="272"/>
      <c r="D39" s="53" t="str">
        <f>IF(I39="","",VLOOKUP(I39,data!$A$3:$AE$5468,13,FALSE))</f>
        <v/>
      </c>
      <c r="E39" s="52" t="str">
        <f>IF(I39="","",VLOOKUP(I39,data!$A$3:$AE$5468,29,FALSE))</f>
        <v/>
      </c>
      <c r="F39" s="263"/>
      <c r="G39" s="264"/>
      <c r="H39" s="265"/>
      <c r="I39" s="232"/>
      <c r="J39" s="54" t="str">
        <f>IF(I39="","",VLOOKUP(I39,data!$A$3:$AE$5468,21,FALSE))</f>
        <v/>
      </c>
      <c r="K39" s="55" t="str">
        <f t="shared" si="0"/>
        <v/>
      </c>
      <c r="L39" s="263"/>
      <c r="M39" s="264"/>
      <c r="N39" s="264"/>
      <c r="O39" s="265"/>
      <c r="P39" s="159" t="str">
        <f>IF(I39="","",VLOOKUP(I39,data!$A$3:$AE$5468,25,FALSE))</f>
        <v/>
      </c>
      <c r="Q39" s="160" t="str">
        <f>IF(I39="","",VLOOKUP(I39,data!$A$3:$AE$5468,20,FALSE))</f>
        <v/>
      </c>
    </row>
    <row r="40" spans="1:17" s="48" customFormat="1" ht="18" customHeight="1" x14ac:dyDescent="0.25">
      <c r="A40" s="52">
        <v>21</v>
      </c>
      <c r="B40" s="271" t="str">
        <f>IF(I40="","",VLOOKUP(I40,data!$A$3:$AE$5468,19,FALSE))</f>
        <v/>
      </c>
      <c r="C40" s="272"/>
      <c r="D40" s="53" t="str">
        <f>IF(I40="","",VLOOKUP(I40,data!$A$3:$AE$5468,13,FALSE))</f>
        <v/>
      </c>
      <c r="E40" s="52" t="str">
        <f>IF(I40="","",VLOOKUP(I40,data!$A$3:$AE$5468,29,FALSE))</f>
        <v/>
      </c>
      <c r="F40" s="263"/>
      <c r="G40" s="264"/>
      <c r="H40" s="265"/>
      <c r="I40" s="232"/>
      <c r="J40" s="54" t="str">
        <f>IF(I40="","",VLOOKUP(I40,data!$A$3:$AE$5468,21,FALSE))</f>
        <v/>
      </c>
      <c r="K40" s="55" t="str">
        <f t="shared" si="0"/>
        <v/>
      </c>
      <c r="L40" s="263"/>
      <c r="M40" s="264"/>
      <c r="N40" s="264"/>
      <c r="O40" s="265"/>
      <c r="P40" s="159" t="str">
        <f>IF(I40="","",VLOOKUP(I40,data!$A$3:$AE$5468,25,FALSE))</f>
        <v/>
      </c>
      <c r="Q40" s="160" t="str">
        <f>IF(I40="","",VLOOKUP(I40,data!$A$3:$AE$5468,20,FALSE))</f>
        <v/>
      </c>
    </row>
    <row r="41" spans="1:17" s="48" customFormat="1" ht="18" customHeight="1" x14ac:dyDescent="0.25">
      <c r="A41" s="52">
        <v>22</v>
      </c>
      <c r="B41" s="271" t="str">
        <f>IF(I41="","",VLOOKUP(I41,data!$A$3:$AE$5468,19,FALSE))</f>
        <v/>
      </c>
      <c r="C41" s="272"/>
      <c r="D41" s="53" t="str">
        <f>IF(I41="","",VLOOKUP(I41,data!$A$3:$AE$5468,13,FALSE))</f>
        <v/>
      </c>
      <c r="E41" s="52" t="str">
        <f>IF(I41="","",VLOOKUP(I41,data!$A$3:$AE$5468,29,FALSE))</f>
        <v/>
      </c>
      <c r="F41" s="263"/>
      <c r="G41" s="264"/>
      <c r="H41" s="265"/>
      <c r="I41" s="232"/>
      <c r="J41" s="54" t="str">
        <f>IF(I41="","",VLOOKUP(I41,data!$A$3:$AE$5468,21,FALSE))</f>
        <v/>
      </c>
      <c r="K41" s="55" t="str">
        <f t="shared" si="0"/>
        <v/>
      </c>
      <c r="L41" s="263"/>
      <c r="M41" s="264"/>
      <c r="N41" s="264"/>
      <c r="O41" s="265"/>
      <c r="P41" s="159" t="str">
        <f>IF(I41="","",VLOOKUP(I41,data!$A$3:$AE$5468,25,FALSE))</f>
        <v/>
      </c>
      <c r="Q41" s="160" t="str">
        <f>IF(I41="","",VLOOKUP(I41,data!$A$3:$AE$5468,20,FALSE))</f>
        <v/>
      </c>
    </row>
    <row r="42" spans="1:17" s="48" customFormat="1" ht="18" hidden="1" customHeight="1" x14ac:dyDescent="0.25">
      <c r="A42" s="52">
        <v>23</v>
      </c>
      <c r="B42" s="271" t="str">
        <f>IF(I42="","",VLOOKUP(I42,data!$A$3:$AE$5468,19,FALSE))</f>
        <v/>
      </c>
      <c r="C42" s="272"/>
      <c r="D42" s="53" t="str">
        <f>IF(I42="","",VLOOKUP(I42,data!$A$3:$AE$5468,13,FALSE))</f>
        <v/>
      </c>
      <c r="E42" s="52" t="str">
        <f>IF(I42="","",VLOOKUP(I42,data!$A$3:$AE$5468,29,FALSE))</f>
        <v/>
      </c>
      <c r="F42" s="263"/>
      <c r="G42" s="264"/>
      <c r="H42" s="265"/>
      <c r="I42" s="232"/>
      <c r="J42" s="54" t="str">
        <f>IF(I42="","",VLOOKUP(I42,data!$A$3:$AE$5468,21,FALSE))</f>
        <v/>
      </c>
      <c r="K42" s="55" t="str">
        <f t="shared" si="0"/>
        <v/>
      </c>
      <c r="L42" s="263"/>
      <c r="M42" s="264"/>
      <c r="N42" s="264"/>
      <c r="O42" s="265"/>
      <c r="P42" s="159" t="str">
        <f>IF(I42="","",VLOOKUP(I42,data!$A$3:$AE$5468,25,FALSE))</f>
        <v/>
      </c>
      <c r="Q42" s="160" t="str">
        <f>IF(I42="","",VLOOKUP(I42,data!$A$3:$AE$5468,20,FALSE))</f>
        <v/>
      </c>
    </row>
    <row r="43" spans="1:17" s="48" customFormat="1" ht="18" hidden="1" customHeight="1" x14ac:dyDescent="0.25">
      <c r="A43" s="52">
        <v>24</v>
      </c>
      <c r="B43" s="271" t="str">
        <f>IF(I43="","",VLOOKUP(I43,data!$A$3:$AE$5468,19,FALSE))</f>
        <v/>
      </c>
      <c r="C43" s="272"/>
      <c r="D43" s="53" t="str">
        <f>IF(I43="","",VLOOKUP(I43,data!$A$3:$AE$5468,13,FALSE))</f>
        <v/>
      </c>
      <c r="E43" s="52" t="str">
        <f>IF(I43="","",VLOOKUP(I43,data!$A$3:$AE$5468,29,FALSE))</f>
        <v/>
      </c>
      <c r="F43" s="263"/>
      <c r="G43" s="264"/>
      <c r="H43" s="265"/>
      <c r="I43" s="232"/>
      <c r="J43" s="54" t="str">
        <f>IF(I43="","",VLOOKUP(I43,data!$A$3:$AE$5468,21,FALSE))</f>
        <v/>
      </c>
      <c r="K43" s="55" t="str">
        <f t="shared" si="0"/>
        <v/>
      </c>
      <c r="L43" s="263"/>
      <c r="M43" s="264"/>
      <c r="N43" s="264"/>
      <c r="O43" s="265"/>
      <c r="P43" s="159" t="str">
        <f>IF(I43="","",VLOOKUP(I43,data!$A$3:$AE$5468,25,FALSE))</f>
        <v/>
      </c>
      <c r="Q43" s="160" t="str">
        <f>IF(I43="","",VLOOKUP(I43,data!$A$3:$AE$5468,20,FALSE))</f>
        <v/>
      </c>
    </row>
    <row r="44" spans="1:17" s="48" customFormat="1" ht="18" hidden="1" customHeight="1" x14ac:dyDescent="0.25">
      <c r="A44" s="52">
        <v>25</v>
      </c>
      <c r="B44" s="271" t="str">
        <f>IF(I44="","",VLOOKUP(I44,data!$A$3:$AE$5468,19,FALSE))</f>
        <v/>
      </c>
      <c r="C44" s="272"/>
      <c r="D44" s="53" t="str">
        <f>IF(I44="","",VLOOKUP(I44,data!$A$3:$AE$5468,13,FALSE))</f>
        <v/>
      </c>
      <c r="E44" s="52" t="str">
        <f>IF(I44="","",VLOOKUP(I44,data!$A$3:$AE$5468,29,FALSE))</f>
        <v/>
      </c>
      <c r="F44" s="263"/>
      <c r="G44" s="264"/>
      <c r="H44" s="265"/>
      <c r="I44" s="232"/>
      <c r="J44" s="54" t="str">
        <f>IF(I44="","",VLOOKUP(I44,data!$A$3:$AE$5468,21,FALSE))</f>
        <v/>
      </c>
      <c r="K44" s="55" t="str">
        <f t="shared" si="0"/>
        <v/>
      </c>
      <c r="L44" s="263"/>
      <c r="M44" s="264"/>
      <c r="N44" s="264"/>
      <c r="O44" s="265"/>
      <c r="P44" s="159" t="str">
        <f>IF(I44="","",VLOOKUP(I44,data!$A$3:$AE$5468,25,FALSE))</f>
        <v/>
      </c>
      <c r="Q44" s="160" t="str">
        <f>IF(I44="","",VLOOKUP(I44,data!$A$3:$AE$5468,20,FALSE))</f>
        <v/>
      </c>
    </row>
    <row r="45" spans="1:17" s="48" customFormat="1" ht="18" hidden="1" customHeight="1" x14ac:dyDescent="0.25">
      <c r="A45" s="52">
        <v>26</v>
      </c>
      <c r="B45" s="271" t="str">
        <f>IF(I45="","",VLOOKUP(I45,data!$A$3:$AE$5468,19,FALSE))</f>
        <v/>
      </c>
      <c r="C45" s="272"/>
      <c r="D45" s="53" t="str">
        <f>IF(I45="","",VLOOKUP(I45,data!$A$3:$AE$5468,13,FALSE))</f>
        <v/>
      </c>
      <c r="E45" s="52" t="str">
        <f>IF(I45="","",VLOOKUP(I45,data!$A$3:$AE$5468,29,FALSE))</f>
        <v/>
      </c>
      <c r="F45" s="263"/>
      <c r="G45" s="264"/>
      <c r="H45" s="265"/>
      <c r="I45" s="232"/>
      <c r="J45" s="54" t="str">
        <f>IF(I45="","",VLOOKUP(I45,data!$A$3:$AE$5468,21,FALSE))</f>
        <v/>
      </c>
      <c r="K45" s="55" t="str">
        <f t="shared" si="0"/>
        <v/>
      </c>
      <c r="L45" s="263"/>
      <c r="M45" s="264"/>
      <c r="N45" s="264"/>
      <c r="O45" s="265"/>
      <c r="P45" s="159" t="str">
        <f>IF(I45="","",VLOOKUP(I45,data!$A$3:$AE$5468,25,FALSE))</f>
        <v/>
      </c>
      <c r="Q45" s="160" t="str">
        <f>IF(I45="","",VLOOKUP(I45,data!$A$3:$AE$5468,20,FALSE))</f>
        <v/>
      </c>
    </row>
    <row r="46" spans="1:17" s="48" customFormat="1" ht="18" hidden="1" customHeight="1" x14ac:dyDescent="0.25">
      <c r="A46" s="52">
        <v>27</v>
      </c>
      <c r="B46" s="271" t="str">
        <f>IF(I46="","",VLOOKUP(I46,data!$A$3:$AE$5468,19,FALSE))</f>
        <v/>
      </c>
      <c r="C46" s="272"/>
      <c r="D46" s="53" t="str">
        <f>IF(I46="","",VLOOKUP(I46,data!$A$3:$AE$5468,13,FALSE))</f>
        <v/>
      </c>
      <c r="E46" s="52" t="str">
        <f>IF(I46="","",VLOOKUP(I46,data!$A$3:$AE$5468,29,FALSE))</f>
        <v/>
      </c>
      <c r="F46" s="263"/>
      <c r="G46" s="264"/>
      <c r="H46" s="265"/>
      <c r="I46" s="232"/>
      <c r="J46" s="54" t="str">
        <f>IF(I46="","",VLOOKUP(I46,data!$A$3:$AE$5468,21,FALSE))</f>
        <v/>
      </c>
      <c r="K46" s="55" t="str">
        <f t="shared" si="0"/>
        <v/>
      </c>
      <c r="L46" s="263"/>
      <c r="M46" s="264"/>
      <c r="N46" s="264"/>
      <c r="O46" s="265"/>
      <c r="P46" s="159" t="str">
        <f>IF(I46="","",VLOOKUP(I46,data!$A$3:$AE$5468,25,FALSE))</f>
        <v/>
      </c>
      <c r="Q46" s="160" t="str">
        <f>IF(I46="","",VLOOKUP(I46,data!$A$3:$AE$5468,20,FALSE))</f>
        <v/>
      </c>
    </row>
    <row r="47" spans="1:17" s="48" customFormat="1" ht="18" hidden="1" customHeight="1" x14ac:dyDescent="0.25">
      <c r="A47" s="52">
        <v>28</v>
      </c>
      <c r="B47" s="271" t="str">
        <f>IF(I47="","",VLOOKUP(I47,data!$A$3:$AE$5468,19,FALSE))</f>
        <v/>
      </c>
      <c r="C47" s="272"/>
      <c r="D47" s="53" t="str">
        <f>IF(I47="","",VLOOKUP(I47,data!$A$3:$AE$5468,13,FALSE))</f>
        <v/>
      </c>
      <c r="E47" s="52" t="str">
        <f>IF(I47="","",VLOOKUP(I47,data!$A$3:$AE$5468,29,FALSE))</f>
        <v/>
      </c>
      <c r="F47" s="263"/>
      <c r="G47" s="264"/>
      <c r="H47" s="265"/>
      <c r="I47" s="232"/>
      <c r="J47" s="54" t="str">
        <f>IF(I47="","",VLOOKUP(I47,data!$A$3:$AE$5468,21,FALSE))</f>
        <v/>
      </c>
      <c r="K47" s="55" t="str">
        <f t="shared" si="0"/>
        <v/>
      </c>
      <c r="L47" s="263"/>
      <c r="M47" s="264"/>
      <c r="N47" s="264"/>
      <c r="O47" s="265"/>
      <c r="P47" s="159" t="str">
        <f>IF(I47="","",VLOOKUP(I47,data!$A$3:$AE$5468,25,FALSE))</f>
        <v/>
      </c>
      <c r="Q47" s="160" t="str">
        <f>IF(I47="","",VLOOKUP(I47,data!$A$3:$AE$5468,20,FALSE))</f>
        <v/>
      </c>
    </row>
    <row r="48" spans="1:17" s="48" customFormat="1" ht="18" hidden="1" customHeight="1" x14ac:dyDescent="0.2">
      <c r="A48" s="52">
        <v>29</v>
      </c>
      <c r="B48" s="271" t="str">
        <f>IF(I48="","",VLOOKUP(I48,data!$A$3:$AE$5468,19,FALSE))</f>
        <v/>
      </c>
      <c r="C48" s="272"/>
      <c r="D48" s="53" t="str">
        <f>IF(I48="","",VLOOKUP(I48,data!$A$3:$AE$5468,13,FALSE))</f>
        <v/>
      </c>
      <c r="E48" s="52" t="str">
        <f>IF(I48="","",VLOOKUP(I48,data!$A$3:$AE$5468,29,FALSE))</f>
        <v/>
      </c>
      <c r="F48" s="263"/>
      <c r="G48" s="264"/>
      <c r="H48" s="265"/>
      <c r="I48" s="127"/>
      <c r="J48" s="54" t="str">
        <f>IF(I48="","",VLOOKUP(I48,data!$A$3:$AE$5468,21,FALSE))</f>
        <v/>
      </c>
      <c r="K48" s="55" t="str">
        <f t="shared" si="0"/>
        <v/>
      </c>
      <c r="L48" s="263"/>
      <c r="M48" s="264"/>
      <c r="N48" s="264"/>
      <c r="O48" s="265"/>
      <c r="P48" s="159" t="str">
        <f>IF(I48="","",VLOOKUP(I48,data!$A$3:$AE$5468,25,FALSE))</f>
        <v/>
      </c>
      <c r="Q48" s="160" t="str">
        <f>IF(I48="","",VLOOKUP(I48,data!$A$3:$AE$5468,20,FALSE))</f>
        <v/>
      </c>
    </row>
    <row r="49" spans="1:17" s="48" customFormat="1" ht="18" hidden="1" customHeight="1" x14ac:dyDescent="0.2">
      <c r="A49" s="52">
        <v>30</v>
      </c>
      <c r="B49" s="271" t="str">
        <f>IF(I49="","",VLOOKUP(I49,data!$A$3:$AE$5468,19,FALSE))</f>
        <v/>
      </c>
      <c r="C49" s="272"/>
      <c r="D49" s="53" t="str">
        <f>IF(I49="","",VLOOKUP(I49,data!$A$3:$AE$5468,13,FALSE))</f>
        <v/>
      </c>
      <c r="E49" s="52" t="str">
        <f>IF(I49="","",VLOOKUP(I49,data!$A$3:$AE$5468,29,FALSE))</f>
        <v/>
      </c>
      <c r="F49" s="263"/>
      <c r="G49" s="264"/>
      <c r="H49" s="265"/>
      <c r="I49" s="127"/>
      <c r="J49" s="54" t="str">
        <f>IF(I49="","",VLOOKUP(I49,data!$A$3:$AE$5468,21,FALSE))</f>
        <v/>
      </c>
      <c r="K49" s="55" t="str">
        <f t="shared" si="0"/>
        <v/>
      </c>
      <c r="L49" s="263"/>
      <c r="M49" s="264"/>
      <c r="N49" s="264"/>
      <c r="O49" s="265"/>
      <c r="P49" s="159" t="str">
        <f>IF(I49="","",VLOOKUP(I49,data!$A$3:$AE$5468,25,FALSE))</f>
        <v/>
      </c>
      <c r="Q49" s="160" t="str">
        <f>IF(I49="","",VLOOKUP(I49,data!$A$3:$AE$5468,20,FALSE))</f>
        <v/>
      </c>
    </row>
    <row r="50" spans="1:17" s="48" customFormat="1" ht="18" hidden="1" customHeight="1" x14ac:dyDescent="0.2">
      <c r="A50" s="52">
        <v>31</v>
      </c>
      <c r="B50" s="271" t="str">
        <f>IF(I50="","",VLOOKUP(I50,data!$A$3:$AE$5468,19,FALSE))</f>
        <v/>
      </c>
      <c r="C50" s="272"/>
      <c r="D50" s="53" t="str">
        <f>IF(I50="","",VLOOKUP(I50,data!$A$3:$AE$5468,13,FALSE))</f>
        <v/>
      </c>
      <c r="E50" s="52" t="str">
        <f>IF(I50="","",VLOOKUP(I50,data!$A$3:$AE$5468,29,FALSE))</f>
        <v/>
      </c>
      <c r="F50" s="263"/>
      <c r="G50" s="264"/>
      <c r="H50" s="265"/>
      <c r="I50" s="127"/>
      <c r="J50" s="54" t="str">
        <f>IF(I50="","",VLOOKUP(I50,data!$A$3:$AE$5468,21,FALSE))</f>
        <v/>
      </c>
      <c r="K50" s="55" t="str">
        <f t="shared" si="0"/>
        <v/>
      </c>
      <c r="L50" s="263"/>
      <c r="M50" s="264"/>
      <c r="N50" s="264"/>
      <c r="O50" s="265"/>
      <c r="P50" s="159" t="str">
        <f>IF(I50="","",VLOOKUP(I50,data!$A$3:$AE$5468,25,FALSE))</f>
        <v/>
      </c>
      <c r="Q50" s="160" t="str">
        <f>IF(I50="","",VLOOKUP(I50,data!$A$3:$AE$5468,20,FALSE))</f>
        <v/>
      </c>
    </row>
    <row r="51" spans="1:17" s="48" customFormat="1" ht="18" hidden="1" customHeight="1" x14ac:dyDescent="0.2">
      <c r="A51" s="52">
        <v>32</v>
      </c>
      <c r="B51" s="271" t="str">
        <f>IF(I51="","",VLOOKUP(I51,data!$A$3:$AE$5468,19,FALSE))</f>
        <v/>
      </c>
      <c r="C51" s="272"/>
      <c r="D51" s="53" t="str">
        <f>IF(I51="","",VLOOKUP(I51,data!$A$3:$AE$5468,13,FALSE))</f>
        <v/>
      </c>
      <c r="E51" s="52" t="str">
        <f>IF(I51="","",VLOOKUP(I51,data!$A$3:$AE$5468,29,FALSE))</f>
        <v/>
      </c>
      <c r="F51" s="263"/>
      <c r="G51" s="264"/>
      <c r="H51" s="265"/>
      <c r="I51" s="127"/>
      <c r="J51" s="54" t="str">
        <f>IF(I51="","",VLOOKUP(I51,data!$A$3:$AE$5468,21,FALSE))</f>
        <v/>
      </c>
      <c r="K51" s="55" t="str">
        <f t="shared" si="0"/>
        <v/>
      </c>
      <c r="L51" s="263"/>
      <c r="M51" s="264"/>
      <c r="N51" s="264"/>
      <c r="O51" s="265"/>
      <c r="P51" s="159" t="str">
        <f>IF(I51="","",VLOOKUP(I51,data!$A$3:$AE$5468,25,FALSE))</f>
        <v/>
      </c>
      <c r="Q51" s="160" t="str">
        <f>IF(I51="","",VLOOKUP(I51,data!$A$3:$AE$5468,20,FALSE))</f>
        <v/>
      </c>
    </row>
    <row r="52" spans="1:17" s="48" customFormat="1" ht="18" hidden="1" customHeight="1" x14ac:dyDescent="0.2">
      <c r="A52" s="52">
        <v>33</v>
      </c>
      <c r="B52" s="271" t="str">
        <f>IF(I52="","",VLOOKUP(I52,data!$A$3:$AE$5468,19,FALSE))</f>
        <v/>
      </c>
      <c r="C52" s="272"/>
      <c r="D52" s="53" t="str">
        <f>IF(I52="","",VLOOKUP(I52,data!$A$3:$AE$5468,13,FALSE))</f>
        <v/>
      </c>
      <c r="E52" s="52" t="str">
        <f>IF(I52="","",VLOOKUP(I52,data!$A$3:$AE$5468,29,FALSE))</f>
        <v/>
      </c>
      <c r="F52" s="263"/>
      <c r="G52" s="264"/>
      <c r="H52" s="265"/>
      <c r="I52" s="127"/>
      <c r="J52" s="54" t="str">
        <f>IF(I52="","",VLOOKUP(I52,data!$A$3:$AE$5468,21,FALSE))</f>
        <v/>
      </c>
      <c r="K52" s="55" t="str">
        <f t="shared" si="0"/>
        <v/>
      </c>
      <c r="L52" s="263"/>
      <c r="M52" s="264"/>
      <c r="N52" s="264"/>
      <c r="O52" s="265"/>
      <c r="P52" s="159" t="str">
        <f>IF(I52="","",VLOOKUP(I52,data!$A$3:$AE$5468,25,FALSE))</f>
        <v/>
      </c>
      <c r="Q52" s="160" t="str">
        <f>IF(I52="","",VLOOKUP(I52,data!$A$3:$AE$5468,20,FALSE))</f>
        <v/>
      </c>
    </row>
    <row r="53" spans="1:17" s="48" customFormat="1" ht="18" hidden="1" customHeight="1" x14ac:dyDescent="0.2">
      <c r="A53" s="52">
        <v>34</v>
      </c>
      <c r="B53" s="271" t="str">
        <f>IF(I53="","",VLOOKUP(I53,data!$A$3:$AE$5468,19,FALSE))</f>
        <v/>
      </c>
      <c r="C53" s="272"/>
      <c r="D53" s="53" t="str">
        <f>IF(I53="","",VLOOKUP(I53,data!$A$3:$AE$5468,13,FALSE))</f>
        <v/>
      </c>
      <c r="E53" s="52" t="str">
        <f>IF(I53="","",VLOOKUP(I53,data!$A$3:$AE$5468,29,FALSE))</f>
        <v/>
      </c>
      <c r="F53" s="263"/>
      <c r="G53" s="264"/>
      <c r="H53" s="265"/>
      <c r="I53" s="127"/>
      <c r="J53" s="54" t="str">
        <f>IF(I53="","",VLOOKUP(I53,data!$A$3:$AE$5468,21,FALSE))</f>
        <v/>
      </c>
      <c r="K53" s="55" t="str">
        <f t="shared" si="0"/>
        <v/>
      </c>
      <c r="L53" s="263"/>
      <c r="M53" s="264"/>
      <c r="N53" s="264"/>
      <c r="O53" s="265"/>
      <c r="P53" s="159" t="str">
        <f>IF(I53="","",VLOOKUP(I53,data!$A$3:$AE$5468,25,FALSE))</f>
        <v/>
      </c>
      <c r="Q53" s="160" t="str">
        <f>IF(I53="","",VLOOKUP(I53,data!$A$3:$AE$5468,20,FALSE))</f>
        <v/>
      </c>
    </row>
    <row r="54" spans="1:17" s="48" customFormat="1" ht="18" hidden="1" customHeight="1" x14ac:dyDescent="0.2">
      <c r="A54" s="52">
        <v>35</v>
      </c>
      <c r="B54" s="271" t="str">
        <f>IF(I54="","",VLOOKUP(I54,data!$A$3:$AE$5468,19,FALSE))</f>
        <v/>
      </c>
      <c r="C54" s="272"/>
      <c r="D54" s="53" t="str">
        <f>IF(I54="","",VLOOKUP(I54,data!$A$3:$AE$5468,13,FALSE))</f>
        <v/>
      </c>
      <c r="E54" s="52" t="str">
        <f>IF(I54="","",VLOOKUP(I54,data!$A$3:$AE$5468,29,FALSE))</f>
        <v/>
      </c>
      <c r="F54" s="263"/>
      <c r="G54" s="264"/>
      <c r="H54" s="265"/>
      <c r="I54" s="127"/>
      <c r="J54" s="54" t="str">
        <f>IF(I54="","",VLOOKUP(I54,data!$A$3:$AE$5468,21,FALSE))</f>
        <v/>
      </c>
      <c r="K54" s="55" t="str">
        <f t="shared" si="0"/>
        <v/>
      </c>
      <c r="L54" s="263"/>
      <c r="M54" s="264"/>
      <c r="N54" s="264"/>
      <c r="O54" s="265"/>
      <c r="P54" s="159" t="str">
        <f>IF(I54="","",VLOOKUP(I54,data!$A$3:$AE$5468,25,FALSE))</f>
        <v/>
      </c>
      <c r="Q54" s="160" t="str">
        <f>IF(I54="","",VLOOKUP(I54,data!$A$3:$AE$5468,20,FALSE))</f>
        <v/>
      </c>
    </row>
    <row r="55" spans="1:17" s="48" customFormat="1" ht="18" hidden="1" customHeight="1" x14ac:dyDescent="0.2">
      <c r="A55" s="52">
        <v>36</v>
      </c>
      <c r="B55" s="271" t="str">
        <f>IF(I55="","",VLOOKUP(I55,data!$A$3:$AE$5468,19,FALSE))</f>
        <v/>
      </c>
      <c r="C55" s="272"/>
      <c r="D55" s="53" t="str">
        <f>IF(I55="","",VLOOKUP(I55,data!$A$3:$AE$5468,13,FALSE))</f>
        <v/>
      </c>
      <c r="E55" s="52" t="str">
        <f>IF(I55="","",VLOOKUP(I55,data!$A$3:$AE$5468,29,FALSE))</f>
        <v/>
      </c>
      <c r="F55" s="263"/>
      <c r="G55" s="264"/>
      <c r="H55" s="265"/>
      <c r="I55" s="127"/>
      <c r="J55" s="54" t="str">
        <f>IF(I55="","",VLOOKUP(I55,data!$A$3:$AE$5468,21,FALSE))</f>
        <v/>
      </c>
      <c r="K55" s="55" t="str">
        <f t="shared" si="0"/>
        <v/>
      </c>
      <c r="L55" s="263"/>
      <c r="M55" s="264"/>
      <c r="N55" s="264"/>
      <c r="O55" s="265"/>
      <c r="P55" s="159" t="str">
        <f>IF(I55="","",VLOOKUP(I55,data!$A$3:$AE$5468,25,FALSE))</f>
        <v/>
      </c>
      <c r="Q55" s="160" t="str">
        <f>IF(I55="","",VLOOKUP(I55,data!$A$3:$AE$5468,20,FALSE))</f>
        <v/>
      </c>
    </row>
    <row r="56" spans="1:17" s="48" customFormat="1" ht="18" hidden="1" customHeight="1" x14ac:dyDescent="0.2">
      <c r="A56" s="52">
        <v>37</v>
      </c>
      <c r="B56" s="271" t="str">
        <f>IF(I56="","",VLOOKUP(I56,data!$A$3:$AE$5468,19,FALSE))</f>
        <v/>
      </c>
      <c r="C56" s="272"/>
      <c r="D56" s="53" t="str">
        <f>IF(I56="","",VLOOKUP(I56,data!$A$3:$AE$5468,13,FALSE))</f>
        <v/>
      </c>
      <c r="E56" s="52" t="str">
        <f>IF(I56="","",VLOOKUP(I56,data!$A$3:$AE$5468,29,FALSE))</f>
        <v/>
      </c>
      <c r="F56" s="263"/>
      <c r="G56" s="264"/>
      <c r="H56" s="265"/>
      <c r="I56" s="127"/>
      <c r="J56" s="54" t="str">
        <f>IF(I56="","",VLOOKUP(I56,data!$A$3:$AE$5468,21,FALSE))</f>
        <v/>
      </c>
      <c r="K56" s="55" t="str">
        <f t="shared" si="0"/>
        <v/>
      </c>
      <c r="L56" s="263"/>
      <c r="M56" s="264"/>
      <c r="N56" s="264"/>
      <c r="O56" s="265"/>
      <c r="P56" s="159" t="str">
        <f>IF(I56="","",VLOOKUP(I56,data!$A$3:$AE$5468,25,FALSE))</f>
        <v/>
      </c>
      <c r="Q56" s="160" t="str">
        <f>IF(I56="","",VLOOKUP(I56,data!$A$3:$AE$5468,20,FALSE))</f>
        <v/>
      </c>
    </row>
    <row r="57" spans="1:17" s="48" customFormat="1" ht="18" hidden="1" customHeight="1" x14ac:dyDescent="0.2">
      <c r="A57" s="52">
        <v>38</v>
      </c>
      <c r="B57" s="271" t="str">
        <f>IF(I57="","",VLOOKUP(I57,data!$A$3:$AE$5468,19,FALSE))</f>
        <v/>
      </c>
      <c r="C57" s="272"/>
      <c r="D57" s="53" t="str">
        <f>IF(I57="","",VLOOKUP(I57,data!$A$3:$AE$5468,13,FALSE))</f>
        <v/>
      </c>
      <c r="E57" s="52" t="str">
        <f>IF(I57="","",VLOOKUP(I57,data!$A$3:$AE$5468,29,FALSE))</f>
        <v/>
      </c>
      <c r="F57" s="263"/>
      <c r="G57" s="264"/>
      <c r="H57" s="265"/>
      <c r="I57" s="127"/>
      <c r="J57" s="54" t="str">
        <f>IF(I57="","",VLOOKUP(I57,data!$A$3:$AE$5468,21,FALSE))</f>
        <v/>
      </c>
      <c r="K57" s="55" t="str">
        <f t="shared" si="0"/>
        <v/>
      </c>
      <c r="L57" s="263"/>
      <c r="M57" s="264"/>
      <c r="N57" s="264"/>
      <c r="O57" s="265"/>
      <c r="P57" s="159" t="str">
        <f>IF(I57="","",VLOOKUP(I57,data!$A$3:$AE$5468,25,FALSE))</f>
        <v/>
      </c>
      <c r="Q57" s="160" t="str">
        <f>IF(I57="","",VLOOKUP(I57,data!$A$3:$AE$5468,20,FALSE))</f>
        <v/>
      </c>
    </row>
    <row r="58" spans="1:17" s="48" customFormat="1" ht="18" hidden="1" customHeight="1" x14ac:dyDescent="0.2">
      <c r="A58" s="52">
        <v>39</v>
      </c>
      <c r="B58" s="271" t="str">
        <f>IF(I58="","",VLOOKUP(I58,data!$A$3:$AE$5468,19,FALSE))</f>
        <v/>
      </c>
      <c r="C58" s="272"/>
      <c r="D58" s="53" t="str">
        <f>IF(I58="","",VLOOKUP(I58,data!$A$3:$AE$5468,13,FALSE))</f>
        <v/>
      </c>
      <c r="E58" s="52" t="str">
        <f>IF(I58="","",VLOOKUP(I58,data!$A$3:$AE$5468,29,FALSE))</f>
        <v/>
      </c>
      <c r="F58" s="263"/>
      <c r="G58" s="264"/>
      <c r="H58" s="265"/>
      <c r="I58" s="127"/>
      <c r="J58" s="54" t="str">
        <f>IF(I58="","",VLOOKUP(I58,data!$A$3:$AE$5468,21,FALSE))</f>
        <v/>
      </c>
      <c r="K58" s="55" t="str">
        <f t="shared" si="0"/>
        <v/>
      </c>
      <c r="L58" s="263"/>
      <c r="M58" s="264"/>
      <c r="N58" s="264"/>
      <c r="O58" s="265"/>
      <c r="P58" s="159" t="str">
        <f>IF(I58="","",VLOOKUP(I58,data!$A$3:$AE$5468,25,FALSE))</f>
        <v/>
      </c>
      <c r="Q58" s="160" t="str">
        <f>IF(I58="","",VLOOKUP(I58,data!$A$3:$AE$5468,20,FALSE))</f>
        <v/>
      </c>
    </row>
    <row r="59" spans="1:17" s="48" customFormat="1" ht="18" hidden="1" customHeight="1" x14ac:dyDescent="0.2">
      <c r="A59" s="52">
        <v>40</v>
      </c>
      <c r="B59" s="271" t="str">
        <f>IF(I59="","",VLOOKUP(I59,data!$A$3:$AE$5468,19,FALSE))</f>
        <v/>
      </c>
      <c r="C59" s="272"/>
      <c r="D59" s="53" t="str">
        <f>IF(I59="","",VLOOKUP(I59,data!$A$3:$AE$5468,13,FALSE))</f>
        <v/>
      </c>
      <c r="E59" s="52" t="str">
        <f>IF(I59="","",VLOOKUP(I59,data!$A$3:$AE$5468,29,FALSE))</f>
        <v/>
      </c>
      <c r="F59" s="263"/>
      <c r="G59" s="264"/>
      <c r="H59" s="265"/>
      <c r="I59" s="127"/>
      <c r="J59" s="54" t="str">
        <f>IF(I59="","",VLOOKUP(I59,data!$A$3:$AE$5468,21,FALSE))</f>
        <v/>
      </c>
      <c r="K59" s="55" t="str">
        <f t="shared" si="0"/>
        <v/>
      </c>
      <c r="L59" s="263"/>
      <c r="M59" s="264"/>
      <c r="N59" s="264"/>
      <c r="O59" s="265"/>
      <c r="P59" s="159" t="str">
        <f>IF(I59="","",VLOOKUP(I59,data!$A$3:$AE$5468,25,FALSE))</f>
        <v/>
      </c>
      <c r="Q59" s="160" t="str">
        <f>IF(I59="","",VLOOKUP(I59,data!$A$3:$AE$5468,20,FALSE))</f>
        <v/>
      </c>
    </row>
    <row r="60" spans="1:17" s="48" customFormat="1" ht="18" hidden="1" customHeight="1" x14ac:dyDescent="0.2">
      <c r="A60" s="52">
        <v>41</v>
      </c>
      <c r="B60" s="271" t="str">
        <f>IF(I60="","",VLOOKUP(I60,data!$A$3:$AE$5468,19,FALSE))</f>
        <v/>
      </c>
      <c r="C60" s="272"/>
      <c r="D60" s="53" t="str">
        <f>IF(I60="","",VLOOKUP(I60,data!$A$3:$AE$5468,13,FALSE))</f>
        <v/>
      </c>
      <c r="E60" s="52" t="str">
        <f>IF(I60="","",VLOOKUP(I60,data!$A$3:$AE$5468,29,FALSE))</f>
        <v/>
      </c>
      <c r="F60" s="263"/>
      <c r="G60" s="264"/>
      <c r="H60" s="265"/>
      <c r="I60" s="127"/>
      <c r="J60" s="54" t="str">
        <f>IF(I60="","",VLOOKUP(I60,data!$A$3:$AE$5468,21,FALSE))</f>
        <v/>
      </c>
      <c r="K60" s="55" t="str">
        <f t="shared" si="0"/>
        <v/>
      </c>
      <c r="L60" s="263"/>
      <c r="M60" s="264"/>
      <c r="N60" s="264"/>
      <c r="O60" s="265"/>
      <c r="P60" s="159" t="str">
        <f>IF(I60="","",VLOOKUP(I60,data!$A$3:$AE$5468,25,FALSE))</f>
        <v/>
      </c>
      <c r="Q60" s="160" t="str">
        <f>IF(I60="","",VLOOKUP(I60,data!$A$3:$AE$5468,20,FALSE))</f>
        <v/>
      </c>
    </row>
    <row r="61" spans="1:17" s="48" customFormat="1" ht="18" hidden="1" customHeight="1" x14ac:dyDescent="0.2">
      <c r="A61" s="52">
        <v>42</v>
      </c>
      <c r="B61" s="271" t="str">
        <f>IF(I61="","",VLOOKUP(I61,data!$A$3:$AE$5468,19,FALSE))</f>
        <v/>
      </c>
      <c r="C61" s="272"/>
      <c r="D61" s="53" t="str">
        <f>IF(I61="","",VLOOKUP(I61,data!$A$3:$AE$5468,13,FALSE))</f>
        <v/>
      </c>
      <c r="E61" s="52" t="str">
        <f>IF(I61="","",VLOOKUP(I61,data!$A$3:$AE$5468,29,FALSE))</f>
        <v/>
      </c>
      <c r="F61" s="263"/>
      <c r="G61" s="264"/>
      <c r="H61" s="265"/>
      <c r="I61" s="127"/>
      <c r="J61" s="54" t="str">
        <f>IF(I61="","",VLOOKUP(I61,data!$A$3:$AE$5468,21,FALSE))</f>
        <v/>
      </c>
      <c r="K61" s="55" t="str">
        <f t="shared" si="0"/>
        <v/>
      </c>
      <c r="L61" s="263"/>
      <c r="M61" s="264"/>
      <c r="N61" s="264"/>
      <c r="O61" s="265"/>
      <c r="P61" s="159" t="str">
        <f>IF(I61="","",VLOOKUP(I61,data!$A$3:$AE$5468,25,FALSE))</f>
        <v/>
      </c>
      <c r="Q61" s="160" t="str">
        <f>IF(I61="","",VLOOKUP(I61,data!$A$3:$AE$5468,20,FALSE))</f>
        <v/>
      </c>
    </row>
    <row r="62" spans="1:17" s="48" customFormat="1" ht="18" hidden="1" customHeight="1" x14ac:dyDescent="0.2">
      <c r="A62" s="52">
        <v>43</v>
      </c>
      <c r="B62" s="271" t="str">
        <f>IF(I62="","",VLOOKUP(I62,data!$A$3:$AE$5468,19,FALSE))</f>
        <v/>
      </c>
      <c r="C62" s="272"/>
      <c r="D62" s="53" t="str">
        <f>IF(I62="","",VLOOKUP(I62,data!$A$3:$AE$5468,13,FALSE))</f>
        <v/>
      </c>
      <c r="E62" s="52" t="str">
        <f>IF(I62="","",VLOOKUP(I62,data!$A$3:$AE$5468,29,FALSE))</f>
        <v/>
      </c>
      <c r="F62" s="263"/>
      <c r="G62" s="264"/>
      <c r="H62" s="265"/>
      <c r="I62" s="127"/>
      <c r="J62" s="54" t="str">
        <f>IF(I62="","",VLOOKUP(I62,data!$A$3:$AE$5468,21,FALSE))</f>
        <v/>
      </c>
      <c r="K62" s="55" t="str">
        <f t="shared" si="0"/>
        <v/>
      </c>
      <c r="L62" s="263"/>
      <c r="M62" s="264"/>
      <c r="N62" s="264"/>
      <c r="O62" s="265"/>
      <c r="P62" s="159" t="str">
        <f>IF(I62="","",VLOOKUP(I62,data!$A$3:$AE$5468,25,FALSE))</f>
        <v/>
      </c>
      <c r="Q62" s="160" t="str">
        <f>IF(I62="","",VLOOKUP(I62,data!$A$3:$AE$5468,20,FALSE))</f>
        <v/>
      </c>
    </row>
    <row r="63" spans="1:17" s="48" customFormat="1" ht="18" hidden="1" customHeight="1" x14ac:dyDescent="0.2">
      <c r="A63" s="52">
        <v>44</v>
      </c>
      <c r="B63" s="271" t="str">
        <f>IF(I63="","",VLOOKUP(I63,data!$A$3:$AE$5468,19,FALSE))</f>
        <v/>
      </c>
      <c r="C63" s="272"/>
      <c r="D63" s="53" t="str">
        <f>IF(I63="","",VLOOKUP(I63,data!$A$3:$AE$5468,13,FALSE))</f>
        <v/>
      </c>
      <c r="E63" s="52" t="str">
        <f>IF(I63="","",VLOOKUP(I63,data!$A$3:$AE$5468,29,FALSE))</f>
        <v/>
      </c>
      <c r="F63" s="263"/>
      <c r="G63" s="264"/>
      <c r="H63" s="265"/>
      <c r="I63" s="127"/>
      <c r="J63" s="54" t="str">
        <f>IF(I63="","",VLOOKUP(I63,data!$A$3:$AE$5468,21,FALSE))</f>
        <v/>
      </c>
      <c r="K63" s="55" t="str">
        <f t="shared" si="0"/>
        <v/>
      </c>
      <c r="L63" s="263"/>
      <c r="M63" s="264"/>
      <c r="N63" s="264"/>
      <c r="O63" s="265"/>
      <c r="P63" s="159" t="str">
        <f>IF(I63="","",VLOOKUP(I63,data!$A$3:$AE$5468,25,FALSE))</f>
        <v/>
      </c>
      <c r="Q63" s="160" t="str">
        <f>IF(I63="","",VLOOKUP(I63,data!$A$3:$AE$5468,20,FALSE))</f>
        <v/>
      </c>
    </row>
    <row r="64" spans="1:17" s="48" customFormat="1" ht="18" hidden="1" customHeight="1" x14ac:dyDescent="0.2">
      <c r="A64" s="52">
        <v>45</v>
      </c>
      <c r="B64" s="271" t="str">
        <f>IF(I64="","",VLOOKUP(I64,data!$A$3:$AE$5468,19,FALSE))</f>
        <v/>
      </c>
      <c r="C64" s="272"/>
      <c r="D64" s="53" t="str">
        <f>IF(I64="","",VLOOKUP(I64,data!$A$3:$AE$5468,13,FALSE))</f>
        <v/>
      </c>
      <c r="E64" s="52" t="str">
        <f>IF(I64="","",VLOOKUP(I64,data!$A$3:$AE$5468,29,FALSE))</f>
        <v/>
      </c>
      <c r="F64" s="263"/>
      <c r="G64" s="264"/>
      <c r="H64" s="265"/>
      <c r="I64" s="127"/>
      <c r="J64" s="54" t="str">
        <f>IF(I64="","",VLOOKUP(I64,data!$A$3:$AE$5468,21,FALSE))</f>
        <v/>
      </c>
      <c r="K64" s="55" t="str">
        <f t="shared" si="0"/>
        <v/>
      </c>
      <c r="L64" s="263"/>
      <c r="M64" s="264"/>
      <c r="N64" s="264"/>
      <c r="O64" s="265"/>
      <c r="P64" s="159" t="str">
        <f>IF(I64="","",VLOOKUP(I64,data!$A$3:$AE$5468,25,FALSE))</f>
        <v/>
      </c>
      <c r="Q64" s="160" t="str">
        <f>IF(I64="","",VLOOKUP(I64,data!$A$3:$AE$5468,20,FALSE))</f>
        <v/>
      </c>
    </row>
    <row r="65" spans="1:17" s="48" customFormat="1" ht="18" hidden="1" customHeight="1" x14ac:dyDescent="0.2">
      <c r="A65" s="52">
        <v>46</v>
      </c>
      <c r="B65" s="271" t="str">
        <f>IF(I65="","",VLOOKUP(I65,data!$A$3:$AE$5468,19,FALSE))</f>
        <v/>
      </c>
      <c r="C65" s="272"/>
      <c r="D65" s="53" t="str">
        <f>IF(I65="","",VLOOKUP(I65,data!$A$3:$AE$5468,13,FALSE))</f>
        <v/>
      </c>
      <c r="E65" s="52" t="str">
        <f>IF(I65="","",VLOOKUP(I65,data!$A$3:$AE$5468,29,FALSE))</f>
        <v/>
      </c>
      <c r="F65" s="263"/>
      <c r="G65" s="264"/>
      <c r="H65" s="265"/>
      <c r="I65" s="127"/>
      <c r="J65" s="54" t="str">
        <f>IF(I65="","",VLOOKUP(I65,data!$A$3:$AE$5468,21,FALSE))</f>
        <v/>
      </c>
      <c r="K65" s="55" t="str">
        <f t="shared" si="0"/>
        <v/>
      </c>
      <c r="L65" s="263"/>
      <c r="M65" s="264"/>
      <c r="N65" s="264"/>
      <c r="O65" s="265"/>
      <c r="P65" s="159" t="str">
        <f>IF(I65="","",VLOOKUP(I65,data!$A$3:$AE$5468,25,FALSE))</f>
        <v/>
      </c>
      <c r="Q65" s="160" t="str">
        <f>IF(I65="","",VLOOKUP(I65,data!$A$3:$AE$5468,20,FALSE))</f>
        <v/>
      </c>
    </row>
    <row r="66" spans="1:17" s="48" customFormat="1" ht="18" hidden="1" customHeight="1" x14ac:dyDescent="0.2">
      <c r="A66" s="52">
        <v>47</v>
      </c>
      <c r="B66" s="271" t="str">
        <f>IF(I66="","",VLOOKUP(I66,data!$A$3:$AE$5468,19,FALSE))</f>
        <v/>
      </c>
      <c r="C66" s="272"/>
      <c r="D66" s="53" t="str">
        <f>IF(I66="","",VLOOKUP(I66,data!$A$3:$AE$5468,13,FALSE))</f>
        <v/>
      </c>
      <c r="E66" s="52" t="str">
        <f>IF(I66="","",VLOOKUP(I66,data!$A$3:$AE$5468,29,FALSE))</f>
        <v/>
      </c>
      <c r="F66" s="263"/>
      <c r="G66" s="264"/>
      <c r="H66" s="265"/>
      <c r="I66" s="127"/>
      <c r="J66" s="54" t="str">
        <f>IF(I66="","",VLOOKUP(I66,data!$A$3:$AE$5468,21,FALSE))</f>
        <v/>
      </c>
      <c r="K66" s="55" t="str">
        <f t="shared" si="0"/>
        <v/>
      </c>
      <c r="L66" s="263"/>
      <c r="M66" s="264"/>
      <c r="N66" s="264"/>
      <c r="O66" s="265"/>
      <c r="P66" s="159" t="str">
        <f>IF(I66="","",VLOOKUP(I66,data!$A$3:$AE$5468,25,FALSE))</f>
        <v/>
      </c>
      <c r="Q66" s="160" t="str">
        <f>IF(I66="","",VLOOKUP(I66,data!$A$3:$AE$5468,20,FALSE))</f>
        <v/>
      </c>
    </row>
    <row r="67" spans="1:17" s="48" customFormat="1" ht="18" hidden="1" customHeight="1" x14ac:dyDescent="0.2">
      <c r="A67" s="52">
        <v>48</v>
      </c>
      <c r="B67" s="271" t="str">
        <f>IF(I67="","",VLOOKUP(I67,data!$A$3:$AE$5468,19,FALSE))</f>
        <v/>
      </c>
      <c r="C67" s="272"/>
      <c r="D67" s="53" t="str">
        <f>IF(I67="","",VLOOKUP(I67,data!$A$3:$AE$5468,13,FALSE))</f>
        <v/>
      </c>
      <c r="E67" s="52" t="str">
        <f>IF(I67="","",VLOOKUP(I67,data!$A$3:$AE$5468,29,FALSE))</f>
        <v/>
      </c>
      <c r="F67" s="263"/>
      <c r="G67" s="264"/>
      <c r="H67" s="265"/>
      <c r="I67" s="127"/>
      <c r="J67" s="54" t="str">
        <f>IF(I67="","",VLOOKUP(I67,data!$A$3:$AE$5468,21,FALSE))</f>
        <v/>
      </c>
      <c r="K67" s="55" t="str">
        <f t="shared" si="0"/>
        <v/>
      </c>
      <c r="L67" s="263"/>
      <c r="M67" s="264"/>
      <c r="N67" s="264"/>
      <c r="O67" s="265"/>
      <c r="P67" s="159" t="str">
        <f>IF(I67="","",VLOOKUP(I67,data!$A$3:$AE$5468,25,FALSE))</f>
        <v/>
      </c>
      <c r="Q67" s="160" t="str">
        <f>IF(I67="","",VLOOKUP(I67,data!$A$3:$AE$5468,20,FALSE))</f>
        <v/>
      </c>
    </row>
    <row r="68" spans="1:17" s="48" customFormat="1" ht="18" hidden="1" customHeight="1" x14ac:dyDescent="0.2">
      <c r="A68" s="52">
        <v>49</v>
      </c>
      <c r="B68" s="271" t="str">
        <f>IF(I68="","",VLOOKUP(I68,data!$A$3:$AE$5468,19,FALSE))</f>
        <v/>
      </c>
      <c r="C68" s="272"/>
      <c r="D68" s="53" t="str">
        <f>IF(I68="","",VLOOKUP(I68,data!$A$3:$AE$5468,13,FALSE))</f>
        <v/>
      </c>
      <c r="E68" s="52" t="str">
        <f>IF(I68="","",VLOOKUP(I68,data!$A$3:$AE$5468,29,FALSE))</f>
        <v/>
      </c>
      <c r="F68" s="263"/>
      <c r="G68" s="264"/>
      <c r="H68" s="265"/>
      <c r="I68" s="127"/>
      <c r="J68" s="54" t="str">
        <f>IF(I68="","",VLOOKUP(I68,data!$A$3:$AE$5468,21,FALSE))</f>
        <v/>
      </c>
      <c r="K68" s="55" t="str">
        <f t="shared" si="0"/>
        <v/>
      </c>
      <c r="L68" s="263"/>
      <c r="M68" s="264"/>
      <c r="N68" s="264"/>
      <c r="O68" s="265"/>
      <c r="P68" s="159" t="str">
        <f>IF(I68="","",VLOOKUP(I68,data!$A$3:$AE$5468,25,FALSE))</f>
        <v/>
      </c>
      <c r="Q68" s="160" t="str">
        <f>IF(I68="","",VLOOKUP(I68,data!$A$3:$AE$5468,20,FALSE))</f>
        <v/>
      </c>
    </row>
    <row r="69" spans="1:17" s="48" customFormat="1" ht="18" hidden="1" customHeight="1" x14ac:dyDescent="0.2">
      <c r="A69" s="52">
        <v>50</v>
      </c>
      <c r="B69" s="271" t="str">
        <f>IF(I69="","",VLOOKUP(I69,data!$A$3:$AE$5468,19,FALSE))</f>
        <v/>
      </c>
      <c r="C69" s="272"/>
      <c r="D69" s="53" t="str">
        <f>IF(I69="","",VLOOKUP(I69,data!$A$3:$AE$5468,13,FALSE))</f>
        <v/>
      </c>
      <c r="E69" s="52" t="str">
        <f>IF(I69="","",VLOOKUP(I69,data!$A$3:$AE$5468,29,FALSE))</f>
        <v/>
      </c>
      <c r="F69" s="263"/>
      <c r="G69" s="264"/>
      <c r="H69" s="265"/>
      <c r="I69" s="127"/>
      <c r="J69" s="54" t="str">
        <f>IF(I69="","",VLOOKUP(I69,data!$A$3:$AE$5468,21,FALSE))</f>
        <v/>
      </c>
      <c r="K69" s="55" t="str">
        <f t="shared" si="0"/>
        <v/>
      </c>
      <c r="L69" s="263"/>
      <c r="M69" s="264"/>
      <c r="N69" s="264"/>
      <c r="O69" s="265"/>
      <c r="P69" s="159" t="str">
        <f>IF(I69="","",VLOOKUP(I69,data!$A$3:$AE$5468,25,FALSE))</f>
        <v/>
      </c>
      <c r="Q69" s="160" t="str">
        <f>IF(I69="","",VLOOKUP(I69,data!$A$3:$AE$5468,20,FALSE))</f>
        <v/>
      </c>
    </row>
    <row r="70" spans="1:17" s="48" customFormat="1" ht="18" hidden="1" customHeight="1" x14ac:dyDescent="0.2">
      <c r="A70" s="52">
        <v>51</v>
      </c>
      <c r="B70" s="271" t="str">
        <f>IF(I70="","",VLOOKUP(I70,data!$A$3:$AE$5468,19,FALSE))</f>
        <v/>
      </c>
      <c r="C70" s="272"/>
      <c r="D70" s="53" t="str">
        <f>IF(I70="","",VLOOKUP(I70,data!$A$3:$AE$5468,13,FALSE))</f>
        <v/>
      </c>
      <c r="E70" s="52" t="str">
        <f>IF(I70="","",VLOOKUP(I70,data!$A$3:$AE$5468,29,FALSE))</f>
        <v/>
      </c>
      <c r="F70" s="263"/>
      <c r="G70" s="264"/>
      <c r="H70" s="265"/>
      <c r="I70" s="127"/>
      <c r="J70" s="54" t="str">
        <f>IF(I70="","",VLOOKUP(I70,data!$A$3:$AE$5468,21,FALSE))</f>
        <v/>
      </c>
      <c r="K70" s="55" t="str">
        <f t="shared" si="0"/>
        <v/>
      </c>
      <c r="L70" s="263"/>
      <c r="M70" s="264"/>
      <c r="N70" s="264"/>
      <c r="O70" s="265"/>
      <c r="P70" s="159" t="str">
        <f>IF(I70="","",VLOOKUP(I70,data!$A$3:$AE$5468,25,FALSE))</f>
        <v/>
      </c>
      <c r="Q70" s="160" t="str">
        <f>IF(I70="","",VLOOKUP(I70,data!$A$3:$AE$5468,20,FALSE))</f>
        <v/>
      </c>
    </row>
    <row r="71" spans="1:17" s="48" customFormat="1" ht="18" hidden="1" customHeight="1" x14ac:dyDescent="0.2">
      <c r="A71" s="52">
        <v>52</v>
      </c>
      <c r="B71" s="271" t="str">
        <f>IF(I71="","",VLOOKUP(I71,data!$A$3:$AE$5468,19,FALSE))</f>
        <v/>
      </c>
      <c r="C71" s="272"/>
      <c r="D71" s="53" t="str">
        <f>IF(I71="","",VLOOKUP(I71,data!$A$3:$AE$5468,13,FALSE))</f>
        <v/>
      </c>
      <c r="E71" s="52" t="str">
        <f>IF(I71="","",VLOOKUP(I71,data!$A$3:$AE$5468,29,FALSE))</f>
        <v/>
      </c>
      <c r="F71" s="263"/>
      <c r="G71" s="264"/>
      <c r="H71" s="265"/>
      <c r="I71" s="127"/>
      <c r="J71" s="54" t="str">
        <f>IF(I71="","",VLOOKUP(I71,data!$A$3:$AE$5468,21,FALSE))</f>
        <v/>
      </c>
      <c r="K71" s="55" t="str">
        <f t="shared" si="0"/>
        <v/>
      </c>
      <c r="L71" s="263"/>
      <c r="M71" s="264"/>
      <c r="N71" s="264"/>
      <c r="O71" s="265"/>
      <c r="P71" s="159" t="str">
        <f>IF(I71="","",VLOOKUP(I71,data!$A$3:$AE$5468,25,FALSE))</f>
        <v/>
      </c>
      <c r="Q71" s="160" t="str">
        <f>IF(I71="","",VLOOKUP(I71,data!$A$3:$AE$5468,20,FALSE))</f>
        <v/>
      </c>
    </row>
    <row r="72" spans="1:17" s="48" customFormat="1" ht="18" hidden="1" customHeight="1" x14ac:dyDescent="0.2">
      <c r="A72" s="52">
        <v>53</v>
      </c>
      <c r="B72" s="271" t="str">
        <f>IF(I72="","",VLOOKUP(I72,data!$A$3:$AE$5468,19,FALSE))</f>
        <v/>
      </c>
      <c r="C72" s="272"/>
      <c r="D72" s="53" t="str">
        <f>IF(I72="","",VLOOKUP(I72,data!$A$3:$AE$5468,13,FALSE))</f>
        <v/>
      </c>
      <c r="E72" s="52" t="str">
        <f>IF(I72="","",VLOOKUP(I72,data!$A$3:$AE$5468,29,FALSE))</f>
        <v/>
      </c>
      <c r="F72" s="263"/>
      <c r="G72" s="264"/>
      <c r="H72" s="265"/>
      <c r="I72" s="127"/>
      <c r="J72" s="54" t="str">
        <f>IF(I72="","",VLOOKUP(I72,data!$A$3:$AE$5468,21,FALSE))</f>
        <v/>
      </c>
      <c r="K72" s="55" t="str">
        <f t="shared" si="0"/>
        <v/>
      </c>
      <c r="L72" s="263"/>
      <c r="M72" s="264"/>
      <c r="N72" s="264"/>
      <c r="O72" s="265"/>
      <c r="P72" s="159" t="str">
        <f>IF(I72="","",VLOOKUP(I72,data!$A$3:$AE$5468,25,FALSE))</f>
        <v/>
      </c>
      <c r="Q72" s="160" t="str">
        <f>IF(I72="","",VLOOKUP(I72,data!$A$3:$AE$5468,20,FALSE))</f>
        <v/>
      </c>
    </row>
    <row r="73" spans="1:17" s="48" customFormat="1" ht="18" hidden="1" customHeight="1" x14ac:dyDescent="0.2">
      <c r="A73" s="52">
        <v>54</v>
      </c>
      <c r="B73" s="271" t="str">
        <f>IF(I73="","",VLOOKUP(I73,data!$A$3:$AE$5468,19,FALSE))</f>
        <v/>
      </c>
      <c r="C73" s="272"/>
      <c r="D73" s="53" t="str">
        <f>IF(I73="","",VLOOKUP(I73,data!$A$3:$AE$5468,13,FALSE))</f>
        <v/>
      </c>
      <c r="E73" s="52" t="str">
        <f>IF(I73="","",VLOOKUP(I73,data!$A$3:$AE$5468,29,FALSE))</f>
        <v/>
      </c>
      <c r="F73" s="263"/>
      <c r="G73" s="264"/>
      <c r="H73" s="265"/>
      <c r="I73" s="127"/>
      <c r="J73" s="54" t="str">
        <f>IF(I73="","",VLOOKUP(I73,data!$A$3:$AE$5468,21,FALSE))</f>
        <v/>
      </c>
      <c r="K73" s="55" t="str">
        <f t="shared" si="0"/>
        <v/>
      </c>
      <c r="L73" s="263"/>
      <c r="M73" s="264"/>
      <c r="N73" s="264"/>
      <c r="O73" s="265"/>
      <c r="P73" s="159" t="str">
        <f>IF(I73="","",VLOOKUP(I73,data!$A$3:$AE$5468,25,FALSE))</f>
        <v/>
      </c>
      <c r="Q73" s="160" t="str">
        <f>IF(I73="","",VLOOKUP(I73,data!$A$3:$AE$5468,20,FALSE))</f>
        <v/>
      </c>
    </row>
    <row r="74" spans="1:17" s="48" customFormat="1" ht="18" hidden="1" customHeight="1" x14ac:dyDescent="0.2">
      <c r="A74" s="52">
        <v>55</v>
      </c>
      <c r="B74" s="271" t="str">
        <f>IF(I74="","",VLOOKUP(I74,data!$A$3:$AE$5468,19,FALSE))</f>
        <v/>
      </c>
      <c r="C74" s="272"/>
      <c r="D74" s="53" t="str">
        <f>IF(I74="","",VLOOKUP(I74,data!$A$3:$AE$5468,13,FALSE))</f>
        <v/>
      </c>
      <c r="E74" s="52" t="str">
        <f>IF(I74="","",VLOOKUP(I74,data!$A$3:$AE$5468,29,FALSE))</f>
        <v/>
      </c>
      <c r="F74" s="263"/>
      <c r="G74" s="264"/>
      <c r="H74" s="265"/>
      <c r="I74" s="127"/>
      <c r="J74" s="54" t="str">
        <f>IF(I74="","",VLOOKUP(I74,data!$A$3:$AE$5468,21,FALSE))</f>
        <v/>
      </c>
      <c r="K74" s="55" t="str">
        <f t="shared" si="0"/>
        <v/>
      </c>
      <c r="L74" s="263"/>
      <c r="M74" s="264"/>
      <c r="N74" s="264"/>
      <c r="O74" s="265"/>
      <c r="P74" s="159" t="str">
        <f>IF(I74="","",VLOOKUP(I74,data!$A$3:$AE$5468,25,FALSE))</f>
        <v/>
      </c>
      <c r="Q74" s="160" t="str">
        <f>IF(I74="","",VLOOKUP(I74,data!$A$3:$AE$5468,20,FALSE))</f>
        <v/>
      </c>
    </row>
    <row r="75" spans="1:17" s="48" customFormat="1" ht="18" hidden="1" customHeight="1" x14ac:dyDescent="0.2">
      <c r="A75" s="52">
        <v>56</v>
      </c>
      <c r="B75" s="271" t="str">
        <f>IF(I75="","",VLOOKUP(I75,data!$A$3:$AE$5468,19,FALSE))</f>
        <v/>
      </c>
      <c r="C75" s="272"/>
      <c r="D75" s="53" t="str">
        <f>IF(I75="","",VLOOKUP(I75,data!$A$3:$AE$5468,13,FALSE))</f>
        <v/>
      </c>
      <c r="E75" s="52" t="str">
        <f>IF(I75="","",VLOOKUP(I75,data!$A$3:$AE$5468,29,FALSE))</f>
        <v/>
      </c>
      <c r="F75" s="263"/>
      <c r="G75" s="264"/>
      <c r="H75" s="265"/>
      <c r="I75" s="127"/>
      <c r="J75" s="54" t="str">
        <f>IF(I75="","",VLOOKUP(I75,data!$A$3:$AE$5468,21,FALSE))</f>
        <v/>
      </c>
      <c r="K75" s="55" t="str">
        <f t="shared" si="0"/>
        <v/>
      </c>
      <c r="L75" s="263"/>
      <c r="M75" s="264"/>
      <c r="N75" s="264"/>
      <c r="O75" s="265"/>
      <c r="P75" s="159" t="str">
        <f>IF(I75="","",VLOOKUP(I75,data!$A$3:$AE$5468,25,FALSE))</f>
        <v/>
      </c>
      <c r="Q75" s="160" t="str">
        <f>IF(I75="","",VLOOKUP(I75,data!$A$3:$AE$5468,20,FALSE))</f>
        <v/>
      </c>
    </row>
    <row r="76" spans="1:17" s="48" customFormat="1" ht="19.5" hidden="1" customHeight="1" x14ac:dyDescent="0.2">
      <c r="A76" s="52">
        <v>57</v>
      </c>
      <c r="B76" s="271" t="str">
        <f>IF(I76="","",VLOOKUP(I76,data!$A$3:$AE$5468,19,FALSE))</f>
        <v/>
      </c>
      <c r="C76" s="272"/>
      <c r="D76" s="53" t="str">
        <f>IF(I76="","",VLOOKUP(I76,data!$A$3:$AE$5468,13,FALSE))</f>
        <v/>
      </c>
      <c r="E76" s="52" t="str">
        <f>IF(I76="","",VLOOKUP(I76,data!$A$3:$AE$5468,29,FALSE))</f>
        <v/>
      </c>
      <c r="F76" s="263"/>
      <c r="G76" s="264"/>
      <c r="H76" s="265"/>
      <c r="I76" s="127"/>
      <c r="J76" s="54" t="str">
        <f>IF(I76="","",VLOOKUP(I76,data!$A$3:$AE$5468,21,FALSE))</f>
        <v/>
      </c>
      <c r="K76" s="55" t="str">
        <f t="shared" si="0"/>
        <v/>
      </c>
      <c r="L76" s="263"/>
      <c r="M76" s="264"/>
      <c r="N76" s="264"/>
      <c r="O76" s="265"/>
      <c r="P76" s="159" t="str">
        <f>IF(I76="","",VLOOKUP(I76,data!$A$3:$AE$5468,25,FALSE))</f>
        <v/>
      </c>
      <c r="Q76" s="160" t="str">
        <f>IF(I76="","",VLOOKUP(I76,data!$A$3:$AE$5468,20,FALSE))</f>
        <v/>
      </c>
    </row>
    <row r="77" spans="1:17" s="48" customFormat="1" ht="18" hidden="1" customHeight="1" x14ac:dyDescent="0.2">
      <c r="A77" s="52">
        <v>58</v>
      </c>
      <c r="B77" s="271" t="str">
        <f>IF(I77="","",VLOOKUP(I77,data!$A$3:$AE$5468,19,FALSE))</f>
        <v/>
      </c>
      <c r="C77" s="272"/>
      <c r="D77" s="53" t="str">
        <f>IF(I77="","",VLOOKUP(I77,data!$A$3:$AE$5468,13,FALSE))</f>
        <v/>
      </c>
      <c r="E77" s="52" t="str">
        <f>IF(I77="","",VLOOKUP(I77,data!$A$3:$AE$5468,29,FALSE))</f>
        <v/>
      </c>
      <c r="F77" s="263"/>
      <c r="G77" s="264"/>
      <c r="H77" s="265"/>
      <c r="I77" s="127"/>
      <c r="J77" s="54" t="str">
        <f>IF(I77="","",VLOOKUP(I77,data!$A$3:$AE$5468,21,FALSE))</f>
        <v/>
      </c>
      <c r="K77" s="55" t="str">
        <f t="shared" si="0"/>
        <v/>
      </c>
      <c r="L77" s="263"/>
      <c r="M77" s="264"/>
      <c r="N77" s="264"/>
      <c r="O77" s="265"/>
      <c r="P77" s="159" t="str">
        <f>IF(I77="","",VLOOKUP(I77,data!$A$3:$AE$5468,25,FALSE))</f>
        <v/>
      </c>
      <c r="Q77" s="160" t="str">
        <f>IF(I77="","",VLOOKUP(I77,data!$A$3:$AE$5468,20,FALSE))</f>
        <v/>
      </c>
    </row>
    <row r="78" spans="1:17" s="48" customFormat="1" ht="18" hidden="1" customHeight="1" x14ac:dyDescent="0.2">
      <c r="A78" s="52">
        <v>59</v>
      </c>
      <c r="B78" s="271" t="str">
        <f>IF(I78="","",VLOOKUP(I78,data!$A$3:$AE$5468,19,FALSE))</f>
        <v/>
      </c>
      <c r="C78" s="272"/>
      <c r="D78" s="53" t="str">
        <f>IF(I78="","",VLOOKUP(I78,data!$A$3:$AE$5468,13,FALSE))</f>
        <v/>
      </c>
      <c r="E78" s="52" t="str">
        <f>IF(I78="","",VLOOKUP(I78,data!$A$3:$AE$5468,29,FALSE))</f>
        <v/>
      </c>
      <c r="F78" s="263"/>
      <c r="G78" s="264"/>
      <c r="H78" s="265"/>
      <c r="I78" s="127"/>
      <c r="J78" s="54" t="str">
        <f>IF(I78="","",VLOOKUP(I78,data!$A$3:$AE$5468,21,FALSE))</f>
        <v/>
      </c>
      <c r="K78" s="55" t="str">
        <f t="shared" si="0"/>
        <v/>
      </c>
      <c r="L78" s="263"/>
      <c r="M78" s="264"/>
      <c r="N78" s="264"/>
      <c r="O78" s="265"/>
      <c r="P78" s="159" t="str">
        <f>IF(I78="","",VLOOKUP(I78,data!$A$3:$AE$5468,25,FALSE))</f>
        <v/>
      </c>
      <c r="Q78" s="160" t="str">
        <f>IF(I78="","",VLOOKUP(I78,data!$A$3:$AE$5468,20,FALSE))</f>
        <v/>
      </c>
    </row>
    <row r="79" spans="1:17" s="48" customFormat="1" ht="18" hidden="1" customHeight="1" x14ac:dyDescent="0.2">
      <c r="A79" s="52">
        <v>60</v>
      </c>
      <c r="B79" s="271" t="str">
        <f>IF(I79="","",VLOOKUP(I79,data!$A$3:$AE$5468,19,FALSE))</f>
        <v/>
      </c>
      <c r="C79" s="272"/>
      <c r="D79" s="53" t="str">
        <f>IF(I79="","",VLOOKUP(I79,data!$A$3:$AE$5468,13,FALSE))</f>
        <v/>
      </c>
      <c r="E79" s="52" t="str">
        <f>IF(I79="","",VLOOKUP(I79,data!$A$3:$AE$5468,29,FALSE))</f>
        <v/>
      </c>
      <c r="F79" s="263"/>
      <c r="G79" s="264"/>
      <c r="H79" s="265"/>
      <c r="I79" s="127"/>
      <c r="J79" s="54" t="str">
        <f>IF(I79="","",VLOOKUP(I79,data!$A$3:$AE$5468,21,FALSE))</f>
        <v/>
      </c>
      <c r="K79" s="55" t="str">
        <f t="shared" si="0"/>
        <v/>
      </c>
      <c r="L79" s="263"/>
      <c r="M79" s="264"/>
      <c r="N79" s="264"/>
      <c r="O79" s="265"/>
      <c r="P79" s="159" t="str">
        <f>IF(I79="","",VLOOKUP(I79,data!$A$3:$AE$5468,25,FALSE))</f>
        <v/>
      </c>
      <c r="Q79" s="160" t="str">
        <f>IF(I79="","",VLOOKUP(I79,data!$A$3:$AE$5468,20,FALSE))</f>
        <v/>
      </c>
    </row>
    <row r="80" spans="1:17" s="48" customFormat="1" ht="18" hidden="1" customHeight="1" x14ac:dyDescent="0.2">
      <c r="A80" s="52">
        <v>61</v>
      </c>
      <c r="B80" s="271" t="str">
        <f>IF(I80="","",VLOOKUP(I80,data!$A$3:$AE$5468,19,FALSE))</f>
        <v/>
      </c>
      <c r="C80" s="272"/>
      <c r="D80" s="53" t="str">
        <f>IF(I80="","",VLOOKUP(I80,data!$A$3:$AE$5468,13,FALSE))</f>
        <v/>
      </c>
      <c r="E80" s="52" t="str">
        <f>IF(I80="","",VLOOKUP(I80,data!$A$3:$AE$5468,29,FALSE))</f>
        <v/>
      </c>
      <c r="F80" s="263"/>
      <c r="G80" s="264"/>
      <c r="H80" s="265"/>
      <c r="I80" s="127"/>
      <c r="J80" s="54" t="str">
        <f>IF(I80="","",VLOOKUP(I80,data!$A$3:$AE$5468,21,FALSE))</f>
        <v/>
      </c>
      <c r="K80" s="55" t="str">
        <f t="shared" si="0"/>
        <v/>
      </c>
      <c r="L80" s="263"/>
      <c r="M80" s="264"/>
      <c r="N80" s="264"/>
      <c r="O80" s="265"/>
      <c r="P80" s="159" t="str">
        <f>IF(I80="","",VLOOKUP(I80,data!$A$3:$AE$5468,25,FALSE))</f>
        <v/>
      </c>
      <c r="Q80" s="160" t="str">
        <f>IF(I80="","",VLOOKUP(I80,data!$A$3:$AE$5468,20,FALSE))</f>
        <v/>
      </c>
    </row>
    <row r="81" spans="1:17" s="48" customFormat="1" ht="18" hidden="1" customHeight="1" x14ac:dyDescent="0.2">
      <c r="A81" s="52">
        <v>62</v>
      </c>
      <c r="B81" s="271" t="str">
        <f>IF(I81="","",VLOOKUP(I81,data!$A$3:$AE$5468,19,FALSE))</f>
        <v/>
      </c>
      <c r="C81" s="272"/>
      <c r="D81" s="53" t="str">
        <f>IF(I81="","",VLOOKUP(I81,data!$A$3:$AE$5468,13,FALSE))</f>
        <v/>
      </c>
      <c r="E81" s="52" t="str">
        <f>IF(I81="","",VLOOKUP(I81,data!$A$3:$AE$5468,29,FALSE))</f>
        <v/>
      </c>
      <c r="F81" s="263"/>
      <c r="G81" s="264"/>
      <c r="H81" s="265"/>
      <c r="I81" s="127"/>
      <c r="J81" s="54" t="str">
        <f>IF(I81="","",VLOOKUP(I81,data!$A$3:$AE$5468,21,FALSE))</f>
        <v/>
      </c>
      <c r="K81" s="55" t="str">
        <f t="shared" si="0"/>
        <v/>
      </c>
      <c r="L81" s="263"/>
      <c r="M81" s="264"/>
      <c r="N81" s="264"/>
      <c r="O81" s="265"/>
      <c r="P81" s="159" t="str">
        <f>IF(I81="","",VLOOKUP(I81,data!$A$3:$AE$5468,25,FALSE))</f>
        <v/>
      </c>
      <c r="Q81" s="160" t="str">
        <f>IF(I81="","",VLOOKUP(I81,data!$A$3:$AE$5468,20,FALSE))</f>
        <v/>
      </c>
    </row>
    <row r="82" spans="1:17" s="48" customFormat="1" ht="18" hidden="1" customHeight="1" x14ac:dyDescent="0.2">
      <c r="A82" s="52">
        <v>63</v>
      </c>
      <c r="B82" s="271" t="str">
        <f>IF(I82="","",VLOOKUP(I82,data!$A$3:$AE$5468,19,FALSE))</f>
        <v/>
      </c>
      <c r="C82" s="272"/>
      <c r="D82" s="53" t="str">
        <f>IF(I82="","",VLOOKUP(I82,data!$A$3:$AE$5468,13,FALSE))</f>
        <v/>
      </c>
      <c r="E82" s="52" t="str">
        <f>IF(I82="","",VLOOKUP(I82,data!$A$3:$AE$5468,29,FALSE))</f>
        <v/>
      </c>
      <c r="F82" s="263"/>
      <c r="G82" s="264"/>
      <c r="H82" s="265"/>
      <c r="I82" s="127"/>
      <c r="J82" s="54" t="str">
        <f>IF(I82="","",VLOOKUP(I82,data!$A$3:$AE$5468,21,FALSE))</f>
        <v/>
      </c>
      <c r="K82" s="55" t="str">
        <f t="shared" si="0"/>
        <v/>
      </c>
      <c r="L82" s="263"/>
      <c r="M82" s="264"/>
      <c r="N82" s="264"/>
      <c r="O82" s="265"/>
      <c r="P82" s="159" t="str">
        <f>IF(I82="","",VLOOKUP(I82,data!$A$3:$AE$5468,25,FALSE))</f>
        <v/>
      </c>
      <c r="Q82" s="160" t="str">
        <f>IF(I82="","",VLOOKUP(I82,data!$A$3:$AE$5468,20,FALSE))</f>
        <v/>
      </c>
    </row>
    <row r="83" spans="1:17" s="48" customFormat="1" ht="18" hidden="1" customHeight="1" x14ac:dyDescent="0.2">
      <c r="A83" s="52">
        <v>64</v>
      </c>
      <c r="B83" s="271" t="str">
        <f>IF(I83="","",VLOOKUP(I83,data!$A$3:$AE$5468,19,FALSE))</f>
        <v/>
      </c>
      <c r="C83" s="272"/>
      <c r="D83" s="53" t="str">
        <f>IF(I83="","",VLOOKUP(I83,data!$A$3:$AE$5468,13,FALSE))</f>
        <v/>
      </c>
      <c r="E83" s="52" t="str">
        <f>IF(I83="","",VLOOKUP(I83,data!$A$3:$AE$5468,29,FALSE))</f>
        <v/>
      </c>
      <c r="F83" s="263"/>
      <c r="G83" s="264"/>
      <c r="H83" s="265"/>
      <c r="I83" s="127"/>
      <c r="J83" s="54" t="str">
        <f>IF(I83="","",VLOOKUP(I83,data!$A$3:$AE$5468,21,FALSE))</f>
        <v/>
      </c>
      <c r="K83" s="55" t="str">
        <f t="shared" si="0"/>
        <v/>
      </c>
      <c r="L83" s="263"/>
      <c r="M83" s="264"/>
      <c r="N83" s="264"/>
      <c r="O83" s="265"/>
      <c r="P83" s="159" t="str">
        <f>IF(I83="","",VLOOKUP(I83,data!$A$3:$AE$5468,25,FALSE))</f>
        <v/>
      </c>
      <c r="Q83" s="160" t="str">
        <f>IF(I83="","",VLOOKUP(I83,data!$A$3:$AE$5468,20,FALSE))</f>
        <v/>
      </c>
    </row>
    <row r="84" spans="1:17" s="48" customFormat="1" ht="18" hidden="1" customHeight="1" x14ac:dyDescent="0.2">
      <c r="A84" s="52">
        <v>65</v>
      </c>
      <c r="B84" s="271" t="str">
        <f>IF(I84="","",VLOOKUP(I84,data!$A$3:$AE$5468,19,FALSE))</f>
        <v/>
      </c>
      <c r="C84" s="272"/>
      <c r="D84" s="53" t="str">
        <f>IF(I84="","",VLOOKUP(I84,data!$A$3:$AE$5468,13,FALSE))</f>
        <v/>
      </c>
      <c r="E84" s="52" t="str">
        <f>IF(I84="","",VLOOKUP(I84,data!$A$3:$AE$5468,29,FALSE))</f>
        <v/>
      </c>
      <c r="F84" s="263"/>
      <c r="G84" s="264"/>
      <c r="H84" s="265"/>
      <c r="I84" s="127"/>
      <c r="J84" s="54" t="str">
        <f>IF(I84="","",VLOOKUP(I84,data!$A$3:$AE$5468,21,FALSE))</f>
        <v/>
      </c>
      <c r="K84" s="55" t="str">
        <f t="shared" si="0"/>
        <v/>
      </c>
      <c r="L84" s="263"/>
      <c r="M84" s="264"/>
      <c r="N84" s="264"/>
      <c r="O84" s="265"/>
      <c r="P84" s="159" t="str">
        <f>IF(I84="","",VLOOKUP(I84,data!$A$3:$AE$5468,25,FALSE))</f>
        <v/>
      </c>
      <c r="Q84" s="160" t="str">
        <f>IF(I84="","",VLOOKUP(I84,data!$A$3:$AE$5468,20,FALSE))</f>
        <v/>
      </c>
    </row>
    <row r="85" spans="1:17" s="48" customFormat="1" ht="18" hidden="1" customHeight="1" x14ac:dyDescent="0.2">
      <c r="A85" s="52">
        <v>66</v>
      </c>
      <c r="B85" s="271" t="str">
        <f>IF(I85="","",VLOOKUP(I85,data!$A$3:$AE$5468,19,FALSE))</f>
        <v/>
      </c>
      <c r="C85" s="272"/>
      <c r="D85" s="53" t="str">
        <f>IF(I85="","",VLOOKUP(I85,data!$A$3:$AE$5468,13,FALSE))</f>
        <v/>
      </c>
      <c r="E85" s="52" t="str">
        <f>IF(I85="","",VLOOKUP(I85,data!$A$3:$AE$5468,29,FALSE))</f>
        <v/>
      </c>
      <c r="F85" s="263"/>
      <c r="G85" s="264"/>
      <c r="H85" s="265"/>
      <c r="I85" s="127"/>
      <c r="J85" s="54" t="str">
        <f>IF(I85="","",VLOOKUP(I85,data!$A$3:$AE$5468,21,FALSE))</f>
        <v/>
      </c>
      <c r="K85" s="55" t="str">
        <f t="shared" ref="K85:K148" si="1">IF(J85="","","Pedag.")</f>
        <v/>
      </c>
      <c r="L85" s="263"/>
      <c r="M85" s="264"/>
      <c r="N85" s="264"/>
      <c r="O85" s="265"/>
      <c r="P85" s="159" t="str">
        <f>IF(I85="","",VLOOKUP(I85,data!$A$3:$AE$5468,25,FALSE))</f>
        <v/>
      </c>
      <c r="Q85" s="160" t="str">
        <f>IF(I85="","",VLOOKUP(I85,data!$A$3:$AE$5468,20,FALSE))</f>
        <v/>
      </c>
    </row>
    <row r="86" spans="1:17" s="48" customFormat="1" ht="18" hidden="1" customHeight="1" x14ac:dyDescent="0.2">
      <c r="A86" s="52">
        <v>67</v>
      </c>
      <c r="B86" s="271" t="str">
        <f>IF(I86="","",VLOOKUP(I86,data!$A$3:$AE$5468,19,FALSE))</f>
        <v/>
      </c>
      <c r="C86" s="272"/>
      <c r="D86" s="53" t="str">
        <f>IF(I86="","",VLOOKUP(I86,data!$A$3:$AE$5468,13,FALSE))</f>
        <v/>
      </c>
      <c r="E86" s="52" t="str">
        <f>IF(I86="","",VLOOKUP(I86,data!$A$3:$AE$5468,29,FALSE))</f>
        <v/>
      </c>
      <c r="F86" s="263"/>
      <c r="G86" s="264"/>
      <c r="H86" s="265"/>
      <c r="I86" s="127"/>
      <c r="J86" s="54" t="str">
        <f>IF(I86="","",VLOOKUP(I86,data!$A$3:$AE$5468,21,FALSE))</f>
        <v/>
      </c>
      <c r="K86" s="55" t="str">
        <f t="shared" si="1"/>
        <v/>
      </c>
      <c r="L86" s="263"/>
      <c r="M86" s="264"/>
      <c r="N86" s="264"/>
      <c r="O86" s="265"/>
      <c r="P86" s="159" t="str">
        <f>IF(I86="","",VLOOKUP(I86,data!$A$3:$AE$5468,25,FALSE))</f>
        <v/>
      </c>
      <c r="Q86" s="160" t="str">
        <f>IF(I86="","",VLOOKUP(I86,data!$A$3:$AE$5468,20,FALSE))</f>
        <v/>
      </c>
    </row>
    <row r="87" spans="1:17" s="48" customFormat="1" ht="18" hidden="1" customHeight="1" x14ac:dyDescent="0.2">
      <c r="A87" s="52">
        <v>68</v>
      </c>
      <c r="B87" s="271" t="str">
        <f>IF(I87="","",VLOOKUP(I87,data!$A$3:$AE$5468,19,FALSE))</f>
        <v/>
      </c>
      <c r="C87" s="272"/>
      <c r="D87" s="53" t="str">
        <f>IF(I87="","",VLOOKUP(I87,data!$A$3:$AE$5468,13,FALSE))</f>
        <v/>
      </c>
      <c r="E87" s="52" t="str">
        <f>IF(I87="","",VLOOKUP(I87,data!$A$3:$AE$5468,29,FALSE))</f>
        <v/>
      </c>
      <c r="F87" s="263"/>
      <c r="G87" s="264"/>
      <c r="H87" s="265"/>
      <c r="I87" s="127"/>
      <c r="J87" s="54" t="str">
        <f>IF(I87="","",VLOOKUP(I87,data!$A$3:$AE$5468,21,FALSE))</f>
        <v/>
      </c>
      <c r="K87" s="55" t="str">
        <f t="shared" si="1"/>
        <v/>
      </c>
      <c r="L87" s="263"/>
      <c r="M87" s="264"/>
      <c r="N87" s="264"/>
      <c r="O87" s="265"/>
      <c r="P87" s="159" t="str">
        <f>IF(I87="","",VLOOKUP(I87,data!$A$3:$AE$5468,25,FALSE))</f>
        <v/>
      </c>
      <c r="Q87" s="160" t="str">
        <f>IF(I87="","",VLOOKUP(I87,data!$A$3:$AE$5468,20,FALSE))</f>
        <v/>
      </c>
    </row>
    <row r="88" spans="1:17" s="48" customFormat="1" ht="18" hidden="1" customHeight="1" x14ac:dyDescent="0.2">
      <c r="A88" s="52">
        <v>69</v>
      </c>
      <c r="B88" s="271" t="str">
        <f>IF(I88="","",VLOOKUP(I88,data!$A$3:$AE$5468,19,FALSE))</f>
        <v/>
      </c>
      <c r="C88" s="272"/>
      <c r="D88" s="53" t="str">
        <f>IF(I88="","",VLOOKUP(I88,data!$A$3:$AE$5468,13,FALSE))</f>
        <v/>
      </c>
      <c r="E88" s="52" t="str">
        <f>IF(I88="","",VLOOKUP(I88,data!$A$3:$AE$5468,29,FALSE))</f>
        <v/>
      </c>
      <c r="F88" s="263"/>
      <c r="G88" s="264"/>
      <c r="H88" s="265"/>
      <c r="I88" s="127"/>
      <c r="J88" s="54" t="str">
        <f>IF(I88="","",VLOOKUP(I88,data!$A$3:$AE$5468,21,FALSE))</f>
        <v/>
      </c>
      <c r="K88" s="55" t="str">
        <f t="shared" si="1"/>
        <v/>
      </c>
      <c r="L88" s="263"/>
      <c r="M88" s="264"/>
      <c r="N88" s="264"/>
      <c r="O88" s="265"/>
      <c r="P88" s="159" t="str">
        <f>IF(I88="","",VLOOKUP(I88,data!$A$3:$AE$5468,25,FALSE))</f>
        <v/>
      </c>
      <c r="Q88" s="160" t="str">
        <f>IF(I88="","",VLOOKUP(I88,data!$A$3:$AE$5468,20,FALSE))</f>
        <v/>
      </c>
    </row>
    <row r="89" spans="1:17" s="48" customFormat="1" ht="18" hidden="1" customHeight="1" x14ac:dyDescent="0.2">
      <c r="A89" s="52">
        <v>70</v>
      </c>
      <c r="B89" s="271" t="str">
        <f>IF(I89="","",VLOOKUP(I89,data!$A$3:$AE$5468,19,FALSE))</f>
        <v/>
      </c>
      <c r="C89" s="272"/>
      <c r="D89" s="53" t="str">
        <f>IF(I89="","",VLOOKUP(I89,data!$A$3:$AE$5468,13,FALSE))</f>
        <v/>
      </c>
      <c r="E89" s="52" t="str">
        <f>IF(I89="","",VLOOKUP(I89,data!$A$3:$AE$5468,29,FALSE))</f>
        <v/>
      </c>
      <c r="F89" s="263"/>
      <c r="G89" s="264"/>
      <c r="H89" s="265"/>
      <c r="I89" s="127"/>
      <c r="J89" s="54" t="str">
        <f>IF(I89="","",VLOOKUP(I89,data!$A$3:$AE$5468,21,FALSE))</f>
        <v/>
      </c>
      <c r="K89" s="55" t="str">
        <f t="shared" si="1"/>
        <v/>
      </c>
      <c r="L89" s="263"/>
      <c r="M89" s="264"/>
      <c r="N89" s="264"/>
      <c r="O89" s="265"/>
      <c r="P89" s="159" t="str">
        <f>IF(I89="","",VLOOKUP(I89,data!$A$3:$AE$5468,25,FALSE))</f>
        <v/>
      </c>
      <c r="Q89" s="160" t="str">
        <f>IF(I89="","",VLOOKUP(I89,data!$A$3:$AE$5468,20,FALSE))</f>
        <v/>
      </c>
    </row>
    <row r="90" spans="1:17" s="48" customFormat="1" ht="18" hidden="1" customHeight="1" x14ac:dyDescent="0.2">
      <c r="A90" s="52">
        <v>71</v>
      </c>
      <c r="B90" s="271" t="str">
        <f>IF(I90="","",VLOOKUP(I90,data!$A$3:$AE$5468,19,FALSE))</f>
        <v/>
      </c>
      <c r="C90" s="272"/>
      <c r="D90" s="53" t="str">
        <f>IF(I90="","",VLOOKUP(I90,data!$A$3:$AE$5468,13,FALSE))</f>
        <v/>
      </c>
      <c r="E90" s="52" t="str">
        <f>IF(I90="","",VLOOKUP(I90,data!$A$3:$AE$5468,29,FALSE))</f>
        <v/>
      </c>
      <c r="F90" s="263"/>
      <c r="G90" s="264"/>
      <c r="H90" s="265"/>
      <c r="I90" s="127"/>
      <c r="J90" s="54" t="str">
        <f>IF(I90="","",VLOOKUP(I90,data!$A$3:$AE$5468,21,FALSE))</f>
        <v/>
      </c>
      <c r="K90" s="55" t="str">
        <f t="shared" si="1"/>
        <v/>
      </c>
      <c r="L90" s="263"/>
      <c r="M90" s="264"/>
      <c r="N90" s="264"/>
      <c r="O90" s="265"/>
      <c r="P90" s="159" t="str">
        <f>IF(I90="","",VLOOKUP(I90,data!$A$3:$AE$5468,25,FALSE))</f>
        <v/>
      </c>
      <c r="Q90" s="160" t="str">
        <f>IF(I90="","",VLOOKUP(I90,data!$A$3:$AE$5468,20,FALSE))</f>
        <v/>
      </c>
    </row>
    <row r="91" spans="1:17" s="48" customFormat="1" ht="18" hidden="1" customHeight="1" x14ac:dyDescent="0.2">
      <c r="A91" s="52">
        <v>72</v>
      </c>
      <c r="B91" s="271" t="str">
        <f>IF(I91="","",VLOOKUP(I91,data!$A$3:$AE$5468,19,FALSE))</f>
        <v/>
      </c>
      <c r="C91" s="272"/>
      <c r="D91" s="53" t="str">
        <f>IF(I91="","",VLOOKUP(I91,data!$A$3:$AE$5468,13,FALSE))</f>
        <v/>
      </c>
      <c r="E91" s="52" t="str">
        <f>IF(I91="","",VLOOKUP(I91,data!$A$3:$AE$5468,29,FALSE))</f>
        <v/>
      </c>
      <c r="F91" s="263"/>
      <c r="G91" s="264"/>
      <c r="H91" s="265"/>
      <c r="I91" s="127"/>
      <c r="J91" s="54" t="str">
        <f>IF(I91="","",VLOOKUP(I91,data!$A$3:$AE$5468,21,FALSE))</f>
        <v/>
      </c>
      <c r="K91" s="55" t="str">
        <f t="shared" si="1"/>
        <v/>
      </c>
      <c r="L91" s="263"/>
      <c r="M91" s="264"/>
      <c r="N91" s="264"/>
      <c r="O91" s="265"/>
      <c r="P91" s="159" t="str">
        <f>IF(I91="","",VLOOKUP(I91,data!$A$3:$AE$5468,25,FALSE))</f>
        <v/>
      </c>
      <c r="Q91" s="160" t="str">
        <f>IF(I91="","",VLOOKUP(I91,data!$A$3:$AE$5468,20,FALSE))</f>
        <v/>
      </c>
    </row>
    <row r="92" spans="1:17" s="48" customFormat="1" ht="18" hidden="1" customHeight="1" x14ac:dyDescent="0.2">
      <c r="A92" s="52">
        <v>73</v>
      </c>
      <c r="B92" s="271" t="str">
        <f>IF(I92="","",VLOOKUP(I92,data!$A$3:$AE$5468,19,FALSE))</f>
        <v/>
      </c>
      <c r="C92" s="272"/>
      <c r="D92" s="53" t="str">
        <f>IF(I92="","",VLOOKUP(I92,data!$A$3:$AE$5468,13,FALSE))</f>
        <v/>
      </c>
      <c r="E92" s="52" t="str">
        <f>IF(I92="","",VLOOKUP(I92,data!$A$3:$AE$5468,29,FALSE))</f>
        <v/>
      </c>
      <c r="F92" s="263"/>
      <c r="G92" s="264"/>
      <c r="H92" s="265"/>
      <c r="I92" s="127"/>
      <c r="J92" s="54" t="str">
        <f>IF(I92="","",VLOOKUP(I92,data!$A$3:$AE$5468,21,FALSE))</f>
        <v/>
      </c>
      <c r="K92" s="55" t="str">
        <f t="shared" si="1"/>
        <v/>
      </c>
      <c r="L92" s="263"/>
      <c r="M92" s="264"/>
      <c r="N92" s="264"/>
      <c r="O92" s="265"/>
      <c r="P92" s="159" t="str">
        <f>IF(I92="","",VLOOKUP(I92,data!$A$3:$AE$5468,25,FALSE))</f>
        <v/>
      </c>
      <c r="Q92" s="160" t="str">
        <f>IF(I92="","",VLOOKUP(I92,data!$A$3:$AE$5468,20,FALSE))</f>
        <v/>
      </c>
    </row>
    <row r="93" spans="1:17" s="48" customFormat="1" ht="18" hidden="1" customHeight="1" x14ac:dyDescent="0.2">
      <c r="A93" s="52">
        <v>74</v>
      </c>
      <c r="B93" s="271" t="str">
        <f>IF(I93="","",VLOOKUP(I93,data!$A$3:$AE$5468,19,FALSE))</f>
        <v/>
      </c>
      <c r="C93" s="272"/>
      <c r="D93" s="53" t="str">
        <f>IF(I93="","",VLOOKUP(I93,data!$A$3:$AE$5468,13,FALSE))</f>
        <v/>
      </c>
      <c r="E93" s="52" t="str">
        <f>IF(I93="","",VLOOKUP(I93,data!$A$3:$AE$5468,29,FALSE))</f>
        <v/>
      </c>
      <c r="F93" s="263"/>
      <c r="G93" s="264"/>
      <c r="H93" s="265"/>
      <c r="I93" s="127"/>
      <c r="J93" s="54" t="str">
        <f>IF(I93="","",VLOOKUP(I93,data!$A$3:$AE$5468,21,FALSE))</f>
        <v/>
      </c>
      <c r="K93" s="55" t="str">
        <f t="shared" si="1"/>
        <v/>
      </c>
      <c r="L93" s="263"/>
      <c r="M93" s="264"/>
      <c r="N93" s="264"/>
      <c r="O93" s="265"/>
      <c r="P93" s="159" t="str">
        <f>IF(I93="","",VLOOKUP(I93,data!$A$3:$AE$5468,25,FALSE))</f>
        <v/>
      </c>
      <c r="Q93" s="160" t="str">
        <f>IF(I93="","",VLOOKUP(I93,data!$A$3:$AE$5468,20,FALSE))</f>
        <v/>
      </c>
    </row>
    <row r="94" spans="1:17" s="48" customFormat="1" ht="18" hidden="1" customHeight="1" x14ac:dyDescent="0.2">
      <c r="A94" s="52">
        <v>75</v>
      </c>
      <c r="B94" s="271" t="str">
        <f>IF(I94="","",VLOOKUP(I94,data!$A$3:$AE$5468,19,FALSE))</f>
        <v/>
      </c>
      <c r="C94" s="272"/>
      <c r="D94" s="53" t="str">
        <f>IF(I94="","",VLOOKUP(I94,data!$A$3:$AE$5468,13,FALSE))</f>
        <v/>
      </c>
      <c r="E94" s="52" t="str">
        <f>IF(I94="","",VLOOKUP(I94,data!$A$3:$AE$5468,29,FALSE))</f>
        <v/>
      </c>
      <c r="F94" s="263"/>
      <c r="G94" s="264"/>
      <c r="H94" s="265"/>
      <c r="I94" s="127"/>
      <c r="J94" s="54" t="str">
        <f>IF(I94="","",VLOOKUP(I94,data!$A$3:$AE$5468,21,FALSE))</f>
        <v/>
      </c>
      <c r="K94" s="55" t="str">
        <f t="shared" si="1"/>
        <v/>
      </c>
      <c r="L94" s="263"/>
      <c r="M94" s="264"/>
      <c r="N94" s="264"/>
      <c r="O94" s="265"/>
      <c r="P94" s="159" t="str">
        <f>IF(I94="","",VLOOKUP(I94,data!$A$3:$AE$5468,25,FALSE))</f>
        <v/>
      </c>
      <c r="Q94" s="160" t="str">
        <f>IF(I94="","",VLOOKUP(I94,data!$A$3:$AE$5468,20,FALSE))</f>
        <v/>
      </c>
    </row>
    <row r="95" spans="1:17" s="48" customFormat="1" ht="18" hidden="1" customHeight="1" x14ac:dyDescent="0.2">
      <c r="A95" s="52">
        <v>76</v>
      </c>
      <c r="B95" s="271" t="str">
        <f>IF(I95="","",VLOOKUP(I95,data!$A$3:$AE$5468,19,FALSE))</f>
        <v/>
      </c>
      <c r="C95" s="272"/>
      <c r="D95" s="53" t="str">
        <f>IF(I95="","",VLOOKUP(I95,data!$A$3:$AE$5468,13,FALSE))</f>
        <v/>
      </c>
      <c r="E95" s="52" t="str">
        <f>IF(I95="","",VLOOKUP(I95,data!$A$3:$AE$5468,29,FALSE))</f>
        <v/>
      </c>
      <c r="F95" s="263"/>
      <c r="G95" s="264"/>
      <c r="H95" s="265"/>
      <c r="I95" s="127"/>
      <c r="J95" s="54" t="str">
        <f>IF(I95="","",VLOOKUP(I95,data!$A$3:$AE$5468,21,FALSE))</f>
        <v/>
      </c>
      <c r="K95" s="55" t="str">
        <f t="shared" si="1"/>
        <v/>
      </c>
      <c r="L95" s="263"/>
      <c r="M95" s="264"/>
      <c r="N95" s="264"/>
      <c r="O95" s="265"/>
      <c r="P95" s="159" t="str">
        <f>IF(I95="","",VLOOKUP(I95,data!$A$3:$AE$5468,25,FALSE))</f>
        <v/>
      </c>
      <c r="Q95" s="160" t="str">
        <f>IF(I95="","",VLOOKUP(I95,data!$A$3:$AE$5468,20,FALSE))</f>
        <v/>
      </c>
    </row>
    <row r="96" spans="1:17" s="48" customFormat="1" ht="18" hidden="1" customHeight="1" x14ac:dyDescent="0.2">
      <c r="A96" s="52">
        <v>77</v>
      </c>
      <c r="B96" s="271" t="str">
        <f>IF(I96="","",VLOOKUP(I96,data!$A$3:$AE$5468,19,FALSE))</f>
        <v/>
      </c>
      <c r="C96" s="272"/>
      <c r="D96" s="53" t="str">
        <f>IF(I96="","",VLOOKUP(I96,data!$A$3:$AE$5468,13,FALSE))</f>
        <v/>
      </c>
      <c r="E96" s="52" t="str">
        <f>IF(I96="","",VLOOKUP(I96,data!$A$3:$AE$5468,29,FALSE))</f>
        <v/>
      </c>
      <c r="F96" s="263"/>
      <c r="G96" s="264"/>
      <c r="H96" s="265"/>
      <c r="I96" s="127"/>
      <c r="J96" s="54" t="str">
        <f>IF(I96="","",VLOOKUP(I96,data!$A$3:$AE$5468,21,FALSE))</f>
        <v/>
      </c>
      <c r="K96" s="55" t="str">
        <f t="shared" si="1"/>
        <v/>
      </c>
      <c r="L96" s="263"/>
      <c r="M96" s="264"/>
      <c r="N96" s="264"/>
      <c r="O96" s="265"/>
      <c r="P96" s="159" t="str">
        <f>IF(I96="","",VLOOKUP(I96,data!$A$3:$AE$5468,25,FALSE))</f>
        <v/>
      </c>
      <c r="Q96" s="160" t="str">
        <f>IF(I96="","",VLOOKUP(I96,data!$A$3:$AE$5468,20,FALSE))</f>
        <v/>
      </c>
    </row>
    <row r="97" spans="1:17" s="48" customFormat="1" ht="18" hidden="1" customHeight="1" x14ac:dyDescent="0.2">
      <c r="A97" s="52">
        <v>78</v>
      </c>
      <c r="B97" s="271" t="str">
        <f>IF(I97="","",VLOOKUP(I97,data!$A$3:$AE$5468,19,FALSE))</f>
        <v/>
      </c>
      <c r="C97" s="272"/>
      <c r="D97" s="53" t="str">
        <f>IF(I97="","",VLOOKUP(I97,data!$A$3:$AE$5468,13,FALSE))</f>
        <v/>
      </c>
      <c r="E97" s="52" t="str">
        <f>IF(I97="","",VLOOKUP(I97,data!$A$3:$AE$5468,29,FALSE))</f>
        <v/>
      </c>
      <c r="F97" s="263"/>
      <c r="G97" s="264"/>
      <c r="H97" s="265"/>
      <c r="I97" s="127"/>
      <c r="J97" s="54" t="str">
        <f>IF(I97="","",VLOOKUP(I97,data!$A$3:$AE$5468,21,FALSE))</f>
        <v/>
      </c>
      <c r="K97" s="55" t="str">
        <f t="shared" si="1"/>
        <v/>
      </c>
      <c r="L97" s="263"/>
      <c r="M97" s="264"/>
      <c r="N97" s="264"/>
      <c r="O97" s="265"/>
      <c r="P97" s="159" t="str">
        <f>IF(I97="","",VLOOKUP(I97,data!$A$3:$AE$5468,25,FALSE))</f>
        <v/>
      </c>
      <c r="Q97" s="160" t="str">
        <f>IF(I97="","",VLOOKUP(I97,data!$A$3:$AE$5468,20,FALSE))</f>
        <v/>
      </c>
    </row>
    <row r="98" spans="1:17" s="48" customFormat="1" ht="18" hidden="1" customHeight="1" x14ac:dyDescent="0.2">
      <c r="A98" s="52">
        <v>79</v>
      </c>
      <c r="B98" s="271" t="str">
        <f>IF(I98="","",VLOOKUP(I98,data!$A$3:$AE$5468,19,FALSE))</f>
        <v/>
      </c>
      <c r="C98" s="272"/>
      <c r="D98" s="53" t="str">
        <f>IF(I98="","",VLOOKUP(I98,data!$A$3:$AE$5468,13,FALSE))</f>
        <v/>
      </c>
      <c r="E98" s="52" t="str">
        <f>IF(I98="","",VLOOKUP(I98,data!$A$3:$AE$5468,29,FALSE))</f>
        <v/>
      </c>
      <c r="F98" s="263"/>
      <c r="G98" s="264"/>
      <c r="H98" s="265"/>
      <c r="I98" s="127"/>
      <c r="J98" s="54" t="str">
        <f>IF(I98="","",VLOOKUP(I98,data!$A$3:$AE$5468,21,FALSE))</f>
        <v/>
      </c>
      <c r="K98" s="55" t="str">
        <f t="shared" si="1"/>
        <v/>
      </c>
      <c r="L98" s="263"/>
      <c r="M98" s="264"/>
      <c r="N98" s="264"/>
      <c r="O98" s="265"/>
      <c r="P98" s="159" t="str">
        <f>IF(I98="","",VLOOKUP(I98,data!$A$3:$AE$5468,25,FALSE))</f>
        <v/>
      </c>
      <c r="Q98" s="160" t="str">
        <f>IF(I98="","",VLOOKUP(I98,data!$A$3:$AE$5468,20,FALSE))</f>
        <v/>
      </c>
    </row>
    <row r="99" spans="1:17" s="48" customFormat="1" ht="18" hidden="1" customHeight="1" x14ac:dyDescent="0.2">
      <c r="A99" s="52">
        <v>80</v>
      </c>
      <c r="B99" s="271" t="str">
        <f>IF(I99="","",VLOOKUP(I99,data!$A$3:$AE$5468,19,FALSE))</f>
        <v/>
      </c>
      <c r="C99" s="272"/>
      <c r="D99" s="53" t="str">
        <f>IF(I99="","",VLOOKUP(I99,data!$A$3:$AE$5468,13,FALSE))</f>
        <v/>
      </c>
      <c r="E99" s="52" t="str">
        <f>IF(I99="","",VLOOKUP(I99,data!$A$3:$AE$5468,29,FALSE))</f>
        <v/>
      </c>
      <c r="F99" s="263"/>
      <c r="G99" s="264"/>
      <c r="H99" s="265"/>
      <c r="I99" s="127"/>
      <c r="J99" s="54" t="str">
        <f>IF(I99="","",VLOOKUP(I99,data!$A$3:$AE$5468,21,FALSE))</f>
        <v/>
      </c>
      <c r="K99" s="55" t="str">
        <f t="shared" si="1"/>
        <v/>
      </c>
      <c r="L99" s="263"/>
      <c r="M99" s="264"/>
      <c r="N99" s="264"/>
      <c r="O99" s="265"/>
      <c r="P99" s="159" t="str">
        <f>IF(I99="","",VLOOKUP(I99,data!$A$3:$AE$5468,25,FALSE))</f>
        <v/>
      </c>
      <c r="Q99" s="160" t="str">
        <f>IF(I99="","",VLOOKUP(I99,data!$A$3:$AE$5468,20,FALSE))</f>
        <v/>
      </c>
    </row>
    <row r="100" spans="1:17" s="48" customFormat="1" ht="18" hidden="1" customHeight="1" x14ac:dyDescent="0.2">
      <c r="A100" s="52">
        <v>81</v>
      </c>
      <c r="B100" s="271" t="str">
        <f>IF(I100="","",VLOOKUP(I100,data!$A$3:$AE$5468,19,FALSE))</f>
        <v/>
      </c>
      <c r="C100" s="272"/>
      <c r="D100" s="53" t="str">
        <f>IF(I100="","",VLOOKUP(I100,data!$A$3:$AE$5468,13,FALSE))</f>
        <v/>
      </c>
      <c r="E100" s="52" t="str">
        <f>IF(I100="","",VLOOKUP(I100,data!$A$3:$AE$5468,29,FALSE))</f>
        <v/>
      </c>
      <c r="F100" s="263"/>
      <c r="G100" s="264"/>
      <c r="H100" s="265"/>
      <c r="I100" s="127"/>
      <c r="J100" s="54" t="str">
        <f>IF(I100="","",VLOOKUP(I100,data!$A$3:$AE$5468,21,FALSE))</f>
        <v/>
      </c>
      <c r="K100" s="55" t="str">
        <f t="shared" si="1"/>
        <v/>
      </c>
      <c r="L100" s="263"/>
      <c r="M100" s="264"/>
      <c r="N100" s="264"/>
      <c r="O100" s="265"/>
      <c r="P100" s="159" t="str">
        <f>IF(I100="","",VLOOKUP(I100,data!$A$3:$AE$5468,25,FALSE))</f>
        <v/>
      </c>
      <c r="Q100" s="160" t="str">
        <f>IF(I100="","",VLOOKUP(I100,data!$A$3:$AE$5468,20,FALSE))</f>
        <v/>
      </c>
    </row>
    <row r="101" spans="1:17" s="48" customFormat="1" ht="18" hidden="1" customHeight="1" x14ac:dyDescent="0.2">
      <c r="A101" s="52">
        <v>82</v>
      </c>
      <c r="B101" s="271" t="str">
        <f>IF(I101="","",VLOOKUP(I101,data!$A$3:$AE$5468,19,FALSE))</f>
        <v/>
      </c>
      <c r="C101" s="272"/>
      <c r="D101" s="53" t="str">
        <f>IF(I101="","",VLOOKUP(I101,data!$A$3:$AE$5468,13,FALSE))</f>
        <v/>
      </c>
      <c r="E101" s="52" t="str">
        <f>IF(I101="","",VLOOKUP(I101,data!$A$3:$AE$5468,29,FALSE))</f>
        <v/>
      </c>
      <c r="F101" s="263"/>
      <c r="G101" s="264"/>
      <c r="H101" s="265"/>
      <c r="I101" s="127"/>
      <c r="J101" s="54" t="str">
        <f>IF(I101="","",VLOOKUP(I101,data!$A$3:$AE$5468,21,FALSE))</f>
        <v/>
      </c>
      <c r="K101" s="55" t="str">
        <f t="shared" si="1"/>
        <v/>
      </c>
      <c r="L101" s="263"/>
      <c r="M101" s="264"/>
      <c r="N101" s="264"/>
      <c r="O101" s="265"/>
      <c r="P101" s="159" t="str">
        <f>IF(I101="","",VLOOKUP(I101,data!$A$3:$AE$5468,25,FALSE))</f>
        <v/>
      </c>
      <c r="Q101" s="160" t="str">
        <f>IF(I101="","",VLOOKUP(I101,data!$A$3:$AE$5468,20,FALSE))</f>
        <v/>
      </c>
    </row>
    <row r="102" spans="1:17" s="48" customFormat="1" ht="18" hidden="1" customHeight="1" x14ac:dyDescent="0.2">
      <c r="A102" s="52">
        <v>83</v>
      </c>
      <c r="B102" s="271" t="str">
        <f>IF(I102="","",VLOOKUP(I102,data!$A$3:$AE$5468,19,FALSE))</f>
        <v/>
      </c>
      <c r="C102" s="272"/>
      <c r="D102" s="53" t="str">
        <f>IF(I102="","",VLOOKUP(I102,data!$A$3:$AE$5468,13,FALSE))</f>
        <v/>
      </c>
      <c r="E102" s="52" t="str">
        <f>IF(I102="","",VLOOKUP(I102,data!$A$3:$AE$5468,29,FALSE))</f>
        <v/>
      </c>
      <c r="F102" s="263"/>
      <c r="G102" s="264"/>
      <c r="H102" s="265"/>
      <c r="I102" s="127"/>
      <c r="J102" s="54" t="str">
        <f>IF(I102="","",VLOOKUP(I102,data!$A$3:$AE$5468,21,FALSE))</f>
        <v/>
      </c>
      <c r="K102" s="55" t="str">
        <f t="shared" si="1"/>
        <v/>
      </c>
      <c r="L102" s="263"/>
      <c r="M102" s="264"/>
      <c r="N102" s="264"/>
      <c r="O102" s="265"/>
      <c r="P102" s="159" t="str">
        <f>IF(I102="","",VLOOKUP(I102,data!$A$3:$AE$5468,25,FALSE))</f>
        <v/>
      </c>
      <c r="Q102" s="160" t="str">
        <f>IF(I102="","",VLOOKUP(I102,data!$A$3:$AE$5468,20,FALSE))</f>
        <v/>
      </c>
    </row>
    <row r="103" spans="1:17" s="48" customFormat="1" ht="18" hidden="1" customHeight="1" x14ac:dyDescent="0.2">
      <c r="A103" s="52">
        <v>84</v>
      </c>
      <c r="B103" s="271" t="str">
        <f>IF(I103="","",VLOOKUP(I103,data!$A$3:$AE$5468,19,FALSE))</f>
        <v/>
      </c>
      <c r="C103" s="272"/>
      <c r="D103" s="53" t="str">
        <f>IF(I103="","",VLOOKUP(I103,data!$A$3:$AE$5468,13,FALSE))</f>
        <v/>
      </c>
      <c r="E103" s="52" t="str">
        <f>IF(I103="","",VLOOKUP(I103,data!$A$3:$AE$5468,29,FALSE))</f>
        <v/>
      </c>
      <c r="F103" s="263"/>
      <c r="G103" s="264"/>
      <c r="H103" s="265"/>
      <c r="I103" s="127"/>
      <c r="J103" s="54" t="str">
        <f>IF(I103="","",VLOOKUP(I103,data!$A$3:$AE$5468,21,FALSE))</f>
        <v/>
      </c>
      <c r="K103" s="55" t="str">
        <f t="shared" si="1"/>
        <v/>
      </c>
      <c r="L103" s="263"/>
      <c r="M103" s="264"/>
      <c r="N103" s="264"/>
      <c r="O103" s="265"/>
      <c r="P103" s="159" t="str">
        <f>IF(I103="","",VLOOKUP(I103,data!$A$3:$AE$5468,25,FALSE))</f>
        <v/>
      </c>
      <c r="Q103" s="160" t="str">
        <f>IF(I103="","",VLOOKUP(I103,data!$A$3:$AE$5468,20,FALSE))</f>
        <v/>
      </c>
    </row>
    <row r="104" spans="1:17" s="48" customFormat="1" ht="18" hidden="1" customHeight="1" x14ac:dyDescent="0.2">
      <c r="A104" s="52">
        <v>85</v>
      </c>
      <c r="B104" s="271" t="str">
        <f>IF(I104="","",VLOOKUP(I104,data!$A$3:$AE$5468,19,FALSE))</f>
        <v/>
      </c>
      <c r="C104" s="272"/>
      <c r="D104" s="53" t="str">
        <f>IF(I104="","",VLOOKUP(I104,data!$A$3:$AE$5468,13,FALSE))</f>
        <v/>
      </c>
      <c r="E104" s="52" t="str">
        <f>IF(I104="","",VLOOKUP(I104,data!$A$3:$AE$5468,29,FALSE))</f>
        <v/>
      </c>
      <c r="F104" s="263"/>
      <c r="G104" s="264"/>
      <c r="H104" s="265"/>
      <c r="I104" s="127"/>
      <c r="J104" s="54" t="str">
        <f>IF(I104="","",VLOOKUP(I104,data!$A$3:$AE$5468,21,FALSE))</f>
        <v/>
      </c>
      <c r="K104" s="55" t="str">
        <f t="shared" si="1"/>
        <v/>
      </c>
      <c r="L104" s="263"/>
      <c r="M104" s="264"/>
      <c r="N104" s="264"/>
      <c r="O104" s="265"/>
      <c r="P104" s="159" t="str">
        <f>IF(I104="","",VLOOKUP(I104,data!$A$3:$AE$5468,25,FALSE))</f>
        <v/>
      </c>
      <c r="Q104" s="160" t="str">
        <f>IF(I104="","",VLOOKUP(I104,data!$A$3:$AE$5468,20,FALSE))</f>
        <v/>
      </c>
    </row>
    <row r="105" spans="1:17" s="48" customFormat="1" ht="18" hidden="1" customHeight="1" x14ac:dyDescent="0.2">
      <c r="A105" s="52">
        <v>86</v>
      </c>
      <c r="B105" s="271" t="str">
        <f>IF(I105="","",VLOOKUP(I105,data!$A$3:$AE$5468,19,FALSE))</f>
        <v/>
      </c>
      <c r="C105" s="272"/>
      <c r="D105" s="53" t="str">
        <f>IF(I105="","",VLOOKUP(I105,data!$A$3:$AE$5468,13,FALSE))</f>
        <v/>
      </c>
      <c r="E105" s="52" t="str">
        <f>IF(I105="","",VLOOKUP(I105,data!$A$3:$AE$5468,29,FALSE))</f>
        <v/>
      </c>
      <c r="F105" s="263"/>
      <c r="G105" s="264"/>
      <c r="H105" s="265"/>
      <c r="I105" s="127"/>
      <c r="J105" s="54" t="str">
        <f>IF(I105="","",VLOOKUP(I105,data!$A$3:$AE$5468,21,FALSE))</f>
        <v/>
      </c>
      <c r="K105" s="55" t="str">
        <f t="shared" si="1"/>
        <v/>
      </c>
      <c r="L105" s="263"/>
      <c r="M105" s="264"/>
      <c r="N105" s="264"/>
      <c r="O105" s="265"/>
      <c r="P105" s="159" t="str">
        <f>IF(I105="","",VLOOKUP(I105,data!$A$3:$AE$5468,25,FALSE))</f>
        <v/>
      </c>
      <c r="Q105" s="160" t="str">
        <f>IF(I105="","",VLOOKUP(I105,data!$A$3:$AE$5468,20,FALSE))</f>
        <v/>
      </c>
    </row>
    <row r="106" spans="1:17" s="48" customFormat="1" ht="18" hidden="1" customHeight="1" x14ac:dyDescent="0.2">
      <c r="A106" s="52">
        <v>87</v>
      </c>
      <c r="B106" s="271" t="str">
        <f>IF(I106="","",VLOOKUP(I106,data!$A$3:$AE$5468,19,FALSE))</f>
        <v/>
      </c>
      <c r="C106" s="272"/>
      <c r="D106" s="53" t="str">
        <f>IF(I106="","",VLOOKUP(I106,data!$A$3:$AE$5468,13,FALSE))</f>
        <v/>
      </c>
      <c r="E106" s="52" t="str">
        <f>IF(I106="","",VLOOKUP(I106,data!$A$3:$AE$5468,29,FALSE))</f>
        <v/>
      </c>
      <c r="F106" s="263"/>
      <c r="G106" s="264"/>
      <c r="H106" s="265"/>
      <c r="I106" s="127"/>
      <c r="J106" s="54" t="str">
        <f>IF(I106="","",VLOOKUP(I106,data!$A$3:$AE$5468,21,FALSE))</f>
        <v/>
      </c>
      <c r="K106" s="55" t="str">
        <f t="shared" si="1"/>
        <v/>
      </c>
      <c r="L106" s="263"/>
      <c r="M106" s="264"/>
      <c r="N106" s="264"/>
      <c r="O106" s="265"/>
      <c r="P106" s="159" t="str">
        <f>IF(I106="","",VLOOKUP(I106,data!$A$3:$AE$5468,25,FALSE))</f>
        <v/>
      </c>
      <c r="Q106" s="160" t="str">
        <f>IF(I106="","",VLOOKUP(I106,data!$A$3:$AE$5468,20,FALSE))</f>
        <v/>
      </c>
    </row>
    <row r="107" spans="1:17" s="48" customFormat="1" ht="18" hidden="1" customHeight="1" x14ac:dyDescent="0.2">
      <c r="A107" s="52">
        <v>88</v>
      </c>
      <c r="B107" s="271" t="str">
        <f>IF(I107="","",VLOOKUP(I107,data!$A$3:$AE$5468,19,FALSE))</f>
        <v/>
      </c>
      <c r="C107" s="272"/>
      <c r="D107" s="53" t="str">
        <f>IF(I107="","",VLOOKUP(I107,data!$A$3:$AE$5468,13,FALSE))</f>
        <v/>
      </c>
      <c r="E107" s="52" t="str">
        <f>IF(I107="","",VLOOKUP(I107,data!$A$3:$AE$5468,29,FALSE))</f>
        <v/>
      </c>
      <c r="F107" s="263"/>
      <c r="G107" s="264"/>
      <c r="H107" s="265"/>
      <c r="I107" s="127"/>
      <c r="J107" s="54" t="str">
        <f>IF(I107="","",VLOOKUP(I107,data!$A$3:$AE$5468,21,FALSE))</f>
        <v/>
      </c>
      <c r="K107" s="55" t="str">
        <f t="shared" si="1"/>
        <v/>
      </c>
      <c r="L107" s="263"/>
      <c r="M107" s="264"/>
      <c r="N107" s="264"/>
      <c r="O107" s="265"/>
      <c r="P107" s="159" t="str">
        <f>IF(I107="","",VLOOKUP(I107,data!$A$3:$AE$5468,25,FALSE))</f>
        <v/>
      </c>
      <c r="Q107" s="160" t="str">
        <f>IF(I107="","",VLOOKUP(I107,data!$A$3:$AE$5468,20,FALSE))</f>
        <v/>
      </c>
    </row>
    <row r="108" spans="1:17" s="48" customFormat="1" ht="18" hidden="1" customHeight="1" x14ac:dyDescent="0.2">
      <c r="A108" s="52">
        <v>89</v>
      </c>
      <c r="B108" s="271" t="str">
        <f>IF(I108="","",VLOOKUP(I108,data!$A$3:$AE$5468,19,FALSE))</f>
        <v/>
      </c>
      <c r="C108" s="272"/>
      <c r="D108" s="53" t="str">
        <f>IF(I108="","",VLOOKUP(I108,data!$A$3:$AE$5468,13,FALSE))</f>
        <v/>
      </c>
      <c r="E108" s="52" t="str">
        <f>IF(I108="","",VLOOKUP(I108,data!$A$3:$AE$5468,29,FALSE))</f>
        <v/>
      </c>
      <c r="F108" s="263"/>
      <c r="G108" s="264"/>
      <c r="H108" s="265"/>
      <c r="I108" s="127"/>
      <c r="J108" s="54" t="str">
        <f>IF(I108="","",VLOOKUP(I108,data!$A$3:$AE$5468,21,FALSE))</f>
        <v/>
      </c>
      <c r="K108" s="55" t="str">
        <f t="shared" si="1"/>
        <v/>
      </c>
      <c r="L108" s="263"/>
      <c r="M108" s="264"/>
      <c r="N108" s="264"/>
      <c r="O108" s="265"/>
      <c r="P108" s="159" t="str">
        <f>IF(I108="","",VLOOKUP(I108,data!$A$3:$AE$5468,25,FALSE))</f>
        <v/>
      </c>
      <c r="Q108" s="160" t="str">
        <f>IF(I108="","",VLOOKUP(I108,data!$A$3:$AE$5468,20,FALSE))</f>
        <v/>
      </c>
    </row>
    <row r="109" spans="1:17" s="48" customFormat="1" ht="18" hidden="1" customHeight="1" x14ac:dyDescent="0.2">
      <c r="A109" s="52">
        <v>90</v>
      </c>
      <c r="B109" s="271" t="str">
        <f>IF(I109="","",VLOOKUP(I109,data!$A$3:$AE$5468,19,FALSE))</f>
        <v/>
      </c>
      <c r="C109" s="272"/>
      <c r="D109" s="53" t="str">
        <f>IF(I109="","",VLOOKUP(I109,data!$A$3:$AE$5468,13,FALSE))</f>
        <v/>
      </c>
      <c r="E109" s="52" t="str">
        <f>IF(I109="","",VLOOKUP(I109,data!$A$3:$AE$5468,29,FALSE))</f>
        <v/>
      </c>
      <c r="F109" s="263"/>
      <c r="G109" s="264"/>
      <c r="H109" s="265"/>
      <c r="I109" s="127"/>
      <c r="J109" s="54" t="str">
        <f>IF(I109="","",VLOOKUP(I109,data!$A$3:$AE$5468,21,FALSE))</f>
        <v/>
      </c>
      <c r="K109" s="55" t="str">
        <f t="shared" si="1"/>
        <v/>
      </c>
      <c r="L109" s="263"/>
      <c r="M109" s="264"/>
      <c r="N109" s="264"/>
      <c r="O109" s="265"/>
      <c r="P109" s="159" t="str">
        <f>IF(I109="","",VLOOKUP(I109,data!$A$3:$AE$5468,25,FALSE))</f>
        <v/>
      </c>
      <c r="Q109" s="160" t="str">
        <f>IF(I109="","",VLOOKUP(I109,data!$A$3:$AE$5468,20,FALSE))</f>
        <v/>
      </c>
    </row>
    <row r="110" spans="1:17" s="48" customFormat="1" ht="18" hidden="1" customHeight="1" x14ac:dyDescent="0.2">
      <c r="A110" s="52">
        <v>91</v>
      </c>
      <c r="B110" s="271" t="str">
        <f>IF(I110="","",VLOOKUP(I110,data!$A$3:$AE$5468,19,FALSE))</f>
        <v/>
      </c>
      <c r="C110" s="272"/>
      <c r="D110" s="53" t="str">
        <f>IF(I110="","",VLOOKUP(I110,data!$A$3:$AE$5468,13,FALSE))</f>
        <v/>
      </c>
      <c r="E110" s="52" t="str">
        <f>IF(I110="","",VLOOKUP(I110,data!$A$3:$AE$5468,29,FALSE))</f>
        <v/>
      </c>
      <c r="F110" s="263"/>
      <c r="G110" s="264"/>
      <c r="H110" s="265"/>
      <c r="I110" s="127"/>
      <c r="J110" s="54" t="str">
        <f>IF(I110="","",VLOOKUP(I110,data!$A$3:$AE$5468,21,FALSE))</f>
        <v/>
      </c>
      <c r="K110" s="55" t="str">
        <f t="shared" si="1"/>
        <v/>
      </c>
      <c r="L110" s="263"/>
      <c r="M110" s="264"/>
      <c r="N110" s="264"/>
      <c r="O110" s="265"/>
      <c r="P110" s="159" t="str">
        <f>IF(I110="","",VLOOKUP(I110,data!$A$3:$AE$5468,25,FALSE))</f>
        <v/>
      </c>
      <c r="Q110" s="160" t="str">
        <f>IF(I110="","",VLOOKUP(I110,data!$A$3:$AE$5468,20,FALSE))</f>
        <v/>
      </c>
    </row>
    <row r="111" spans="1:17" s="48" customFormat="1" ht="18" hidden="1" customHeight="1" x14ac:dyDescent="0.2">
      <c r="A111" s="52">
        <v>92</v>
      </c>
      <c r="B111" s="271" t="str">
        <f>IF(I111="","",VLOOKUP(I111,data!$A$3:$AE$5468,19,FALSE))</f>
        <v/>
      </c>
      <c r="C111" s="272"/>
      <c r="D111" s="53" t="str">
        <f>IF(I111="","",VLOOKUP(I111,data!$A$3:$AE$5468,13,FALSE))</f>
        <v/>
      </c>
      <c r="E111" s="52" t="str">
        <f>IF(I111="","",VLOOKUP(I111,data!$A$3:$AE$5468,29,FALSE))</f>
        <v/>
      </c>
      <c r="F111" s="263"/>
      <c r="G111" s="264"/>
      <c r="H111" s="265"/>
      <c r="I111" s="127"/>
      <c r="J111" s="54" t="str">
        <f>IF(I111="","",VLOOKUP(I111,data!$A$3:$AE$5468,21,FALSE))</f>
        <v/>
      </c>
      <c r="K111" s="55" t="str">
        <f t="shared" si="1"/>
        <v/>
      </c>
      <c r="L111" s="263"/>
      <c r="M111" s="264"/>
      <c r="N111" s="264"/>
      <c r="O111" s="265"/>
      <c r="P111" s="159" t="str">
        <f>IF(I111="","",VLOOKUP(I111,data!$A$3:$AE$5468,25,FALSE))</f>
        <v/>
      </c>
      <c r="Q111" s="160" t="str">
        <f>IF(I111="","",VLOOKUP(I111,data!$A$3:$AE$5468,20,FALSE))</f>
        <v/>
      </c>
    </row>
    <row r="112" spans="1:17" s="48" customFormat="1" ht="18" hidden="1" customHeight="1" x14ac:dyDescent="0.2">
      <c r="A112" s="52">
        <v>93</v>
      </c>
      <c r="B112" s="271" t="str">
        <f>IF(I112="","",VLOOKUP(I112,data!$A$3:$AE$5468,19,FALSE))</f>
        <v/>
      </c>
      <c r="C112" s="272"/>
      <c r="D112" s="53" t="str">
        <f>IF(I112="","",VLOOKUP(I112,data!$A$3:$AE$5468,13,FALSE))</f>
        <v/>
      </c>
      <c r="E112" s="52" t="str">
        <f>IF(I112="","",VLOOKUP(I112,data!$A$3:$AE$5468,29,FALSE))</f>
        <v/>
      </c>
      <c r="F112" s="263"/>
      <c r="G112" s="264"/>
      <c r="H112" s="265"/>
      <c r="I112" s="127"/>
      <c r="J112" s="54" t="str">
        <f>IF(I112="","",VLOOKUP(I112,data!$A$3:$AE$5468,21,FALSE))</f>
        <v/>
      </c>
      <c r="K112" s="55" t="str">
        <f t="shared" si="1"/>
        <v/>
      </c>
      <c r="L112" s="263"/>
      <c r="M112" s="264"/>
      <c r="N112" s="264"/>
      <c r="O112" s="265"/>
      <c r="P112" s="159" t="str">
        <f>IF(I112="","",VLOOKUP(I112,data!$A$3:$AE$5468,25,FALSE))</f>
        <v/>
      </c>
      <c r="Q112" s="160" t="str">
        <f>IF(I112="","",VLOOKUP(I112,data!$A$3:$AE$5468,20,FALSE))</f>
        <v/>
      </c>
    </row>
    <row r="113" spans="1:17" s="48" customFormat="1" ht="18" hidden="1" customHeight="1" x14ac:dyDescent="0.2">
      <c r="A113" s="52">
        <v>94</v>
      </c>
      <c r="B113" s="271" t="str">
        <f>IF(I113="","",VLOOKUP(I113,data!$A$3:$AE$5468,19,FALSE))</f>
        <v/>
      </c>
      <c r="C113" s="272"/>
      <c r="D113" s="53" t="str">
        <f>IF(I113="","",VLOOKUP(I113,data!$A$3:$AE$5468,13,FALSE))</f>
        <v/>
      </c>
      <c r="E113" s="52" t="str">
        <f>IF(I113="","",VLOOKUP(I113,data!$A$3:$AE$5468,29,FALSE))</f>
        <v/>
      </c>
      <c r="F113" s="263"/>
      <c r="G113" s="264"/>
      <c r="H113" s="265"/>
      <c r="I113" s="127"/>
      <c r="J113" s="54" t="str">
        <f>IF(I113="","",VLOOKUP(I113,data!$A$3:$AE$5468,21,FALSE))</f>
        <v/>
      </c>
      <c r="K113" s="55" t="str">
        <f t="shared" si="1"/>
        <v/>
      </c>
      <c r="L113" s="263"/>
      <c r="M113" s="264"/>
      <c r="N113" s="264"/>
      <c r="O113" s="265"/>
      <c r="P113" s="159" t="str">
        <f>IF(I113="","",VLOOKUP(I113,data!$A$3:$AE$5468,25,FALSE))</f>
        <v/>
      </c>
      <c r="Q113" s="160" t="str">
        <f>IF(I113="","",VLOOKUP(I113,data!$A$3:$AE$5468,20,FALSE))</f>
        <v/>
      </c>
    </row>
    <row r="114" spans="1:17" s="48" customFormat="1" ht="18" hidden="1" customHeight="1" x14ac:dyDescent="0.2">
      <c r="A114" s="52">
        <v>95</v>
      </c>
      <c r="B114" s="271" t="str">
        <f>IF(I114="","",VLOOKUP(I114,data!$A$3:$AE$5468,19,FALSE))</f>
        <v/>
      </c>
      <c r="C114" s="272"/>
      <c r="D114" s="53" t="str">
        <f>IF(I114="","",VLOOKUP(I114,data!$A$3:$AE$5468,13,FALSE))</f>
        <v/>
      </c>
      <c r="E114" s="52" t="str">
        <f>IF(I114="","",VLOOKUP(I114,data!$A$3:$AE$5468,29,FALSE))</f>
        <v/>
      </c>
      <c r="F114" s="263"/>
      <c r="G114" s="264"/>
      <c r="H114" s="265"/>
      <c r="I114" s="127"/>
      <c r="J114" s="54" t="str">
        <f>IF(I114="","",VLOOKUP(I114,data!$A$3:$AE$5468,21,FALSE))</f>
        <v/>
      </c>
      <c r="K114" s="55" t="str">
        <f t="shared" si="1"/>
        <v/>
      </c>
      <c r="L114" s="263"/>
      <c r="M114" s="264"/>
      <c r="N114" s="264"/>
      <c r="O114" s="265"/>
      <c r="P114" s="159" t="str">
        <f>IF(I114="","",VLOOKUP(I114,data!$A$3:$AE$5468,25,FALSE))</f>
        <v/>
      </c>
      <c r="Q114" s="160" t="str">
        <f>IF(I114="","",VLOOKUP(I114,data!$A$3:$AE$5468,20,FALSE))</f>
        <v/>
      </c>
    </row>
    <row r="115" spans="1:17" s="48" customFormat="1" ht="18" hidden="1" customHeight="1" x14ac:dyDescent="0.2">
      <c r="A115" s="52">
        <v>96</v>
      </c>
      <c r="B115" s="271" t="str">
        <f>IF(I115="","",VLOOKUP(I115,data!$A$3:$AE$5468,19,FALSE))</f>
        <v/>
      </c>
      <c r="C115" s="272"/>
      <c r="D115" s="53" t="str">
        <f>IF(I115="","",VLOOKUP(I115,data!$A$3:$AE$5468,13,FALSE))</f>
        <v/>
      </c>
      <c r="E115" s="52" t="str">
        <f>IF(I115="","",VLOOKUP(I115,data!$A$3:$AE$5468,29,FALSE))</f>
        <v/>
      </c>
      <c r="F115" s="263"/>
      <c r="G115" s="264"/>
      <c r="H115" s="265"/>
      <c r="I115" s="127"/>
      <c r="J115" s="54" t="str">
        <f>IF(I115="","",VLOOKUP(I115,data!$A$3:$AE$5468,21,FALSE))</f>
        <v/>
      </c>
      <c r="K115" s="55" t="str">
        <f t="shared" si="1"/>
        <v/>
      </c>
      <c r="L115" s="263"/>
      <c r="M115" s="264"/>
      <c r="N115" s="264"/>
      <c r="O115" s="265"/>
      <c r="P115" s="159" t="str">
        <f>IF(I115="","",VLOOKUP(I115,data!$A$3:$AE$5468,25,FALSE))</f>
        <v/>
      </c>
      <c r="Q115" s="160" t="str">
        <f>IF(I115="","",VLOOKUP(I115,data!$A$3:$AE$5468,20,FALSE))</f>
        <v/>
      </c>
    </row>
    <row r="116" spans="1:17" s="48" customFormat="1" ht="18" hidden="1" customHeight="1" x14ac:dyDescent="0.2">
      <c r="A116" s="52">
        <v>97</v>
      </c>
      <c r="B116" s="271" t="str">
        <f>IF(I116="","",VLOOKUP(I116,data!$A$3:$AE$5468,19,FALSE))</f>
        <v/>
      </c>
      <c r="C116" s="272"/>
      <c r="D116" s="53" t="str">
        <f>IF(I116="","",VLOOKUP(I116,data!$A$3:$AE$5468,13,FALSE))</f>
        <v/>
      </c>
      <c r="E116" s="52" t="str">
        <f>IF(I116="","",VLOOKUP(I116,data!$A$3:$AE$5468,29,FALSE))</f>
        <v/>
      </c>
      <c r="F116" s="263"/>
      <c r="G116" s="264"/>
      <c r="H116" s="265"/>
      <c r="I116" s="127"/>
      <c r="J116" s="54" t="str">
        <f>IF(I116="","",VLOOKUP(I116,data!$A$3:$AE$5468,21,FALSE))</f>
        <v/>
      </c>
      <c r="K116" s="55" t="str">
        <f t="shared" si="1"/>
        <v/>
      </c>
      <c r="L116" s="263"/>
      <c r="M116" s="264"/>
      <c r="N116" s="264"/>
      <c r="O116" s="265"/>
      <c r="P116" s="159" t="str">
        <f>IF(I116="","",VLOOKUP(I116,data!$A$3:$AE$5468,25,FALSE))</f>
        <v/>
      </c>
      <c r="Q116" s="160" t="str">
        <f>IF(I116="","",VLOOKUP(I116,data!$A$3:$AE$5468,20,FALSE))</f>
        <v/>
      </c>
    </row>
    <row r="117" spans="1:17" s="48" customFormat="1" ht="18" hidden="1" customHeight="1" x14ac:dyDescent="0.2">
      <c r="A117" s="52">
        <v>98</v>
      </c>
      <c r="B117" s="271" t="str">
        <f>IF(I117="","",VLOOKUP(I117,data!$A$3:$AE$5468,19,FALSE))</f>
        <v/>
      </c>
      <c r="C117" s="272"/>
      <c r="D117" s="53" t="str">
        <f>IF(I117="","",VLOOKUP(I117,data!$A$3:$AE$5468,13,FALSE))</f>
        <v/>
      </c>
      <c r="E117" s="52" t="str">
        <f>IF(I117="","",VLOOKUP(I117,data!$A$3:$AE$5468,29,FALSE))</f>
        <v/>
      </c>
      <c r="F117" s="263"/>
      <c r="G117" s="264"/>
      <c r="H117" s="265"/>
      <c r="I117" s="127"/>
      <c r="J117" s="54" t="str">
        <f>IF(I117="","",VLOOKUP(I117,data!$A$3:$AE$5468,21,FALSE))</f>
        <v/>
      </c>
      <c r="K117" s="55" t="str">
        <f t="shared" si="1"/>
        <v/>
      </c>
      <c r="L117" s="263"/>
      <c r="M117" s="264"/>
      <c r="N117" s="264"/>
      <c r="O117" s="265"/>
      <c r="P117" s="159" t="str">
        <f>IF(I117="","",VLOOKUP(I117,data!$A$3:$AE$5468,25,FALSE))</f>
        <v/>
      </c>
      <c r="Q117" s="160" t="str">
        <f>IF(I117="","",VLOOKUP(I117,data!$A$3:$AE$5468,20,FALSE))</f>
        <v/>
      </c>
    </row>
    <row r="118" spans="1:17" s="48" customFormat="1" ht="18" hidden="1" customHeight="1" x14ac:dyDescent="0.2">
      <c r="A118" s="52">
        <v>99</v>
      </c>
      <c r="B118" s="271" t="str">
        <f>IF(I118="","",VLOOKUP(I118,data!$A$3:$AE$5468,19,FALSE))</f>
        <v/>
      </c>
      <c r="C118" s="272"/>
      <c r="D118" s="53" t="str">
        <f>IF(I118="","",VLOOKUP(I118,data!$A$3:$AE$5468,13,FALSE))</f>
        <v/>
      </c>
      <c r="E118" s="52" t="str">
        <f>IF(I118="","",VLOOKUP(I118,data!$A$3:$AE$5468,29,FALSE))</f>
        <v/>
      </c>
      <c r="F118" s="263"/>
      <c r="G118" s="264"/>
      <c r="H118" s="265"/>
      <c r="I118" s="127"/>
      <c r="J118" s="54" t="str">
        <f>IF(I118="","",VLOOKUP(I118,data!$A$3:$AE$5468,21,FALSE))</f>
        <v/>
      </c>
      <c r="K118" s="55" t="str">
        <f t="shared" si="1"/>
        <v/>
      </c>
      <c r="L118" s="263"/>
      <c r="M118" s="264"/>
      <c r="N118" s="264"/>
      <c r="O118" s="265"/>
      <c r="P118" s="159" t="str">
        <f>IF(I118="","",VLOOKUP(I118,data!$A$3:$AE$5468,25,FALSE))</f>
        <v/>
      </c>
      <c r="Q118" s="160" t="str">
        <f>IF(I118="","",VLOOKUP(I118,data!$A$3:$AE$5468,20,FALSE))</f>
        <v/>
      </c>
    </row>
    <row r="119" spans="1:17" s="48" customFormat="1" ht="18" hidden="1" customHeight="1" x14ac:dyDescent="0.2">
      <c r="A119" s="52">
        <v>100</v>
      </c>
      <c r="B119" s="271" t="str">
        <f>IF(I119="","",VLOOKUP(I119,data!$A$3:$AE$5468,19,FALSE))</f>
        <v/>
      </c>
      <c r="C119" s="272"/>
      <c r="D119" s="53" t="str">
        <f>IF(I119="","",VLOOKUP(I119,data!$A$3:$AE$5468,13,FALSE))</f>
        <v/>
      </c>
      <c r="E119" s="52" t="str">
        <f>IF(I119="","",VLOOKUP(I119,data!$A$3:$AE$5468,29,FALSE))</f>
        <v/>
      </c>
      <c r="F119" s="263"/>
      <c r="G119" s="264"/>
      <c r="H119" s="265"/>
      <c r="I119" s="127"/>
      <c r="J119" s="54" t="str">
        <f>IF(I119="","",VLOOKUP(I119,data!$A$3:$AE$5468,21,FALSE))</f>
        <v/>
      </c>
      <c r="K119" s="55" t="str">
        <f t="shared" si="1"/>
        <v/>
      </c>
      <c r="L119" s="263"/>
      <c r="M119" s="264"/>
      <c r="N119" s="264"/>
      <c r="O119" s="265"/>
      <c r="P119" s="159" t="str">
        <f>IF(I119="","",VLOOKUP(I119,data!$A$3:$AE$5468,25,FALSE))</f>
        <v/>
      </c>
      <c r="Q119" s="160" t="str">
        <f>IF(I119="","",VLOOKUP(I119,data!$A$3:$AE$5468,20,FALSE))</f>
        <v/>
      </c>
    </row>
    <row r="120" spans="1:17" s="48" customFormat="1" ht="18" hidden="1" customHeight="1" x14ac:dyDescent="0.2">
      <c r="A120" s="52">
        <v>101</v>
      </c>
      <c r="B120" s="271" t="str">
        <f>IF(I120="","",VLOOKUP(I120,data!$A$3:$AE$5468,19,FALSE))</f>
        <v/>
      </c>
      <c r="C120" s="272"/>
      <c r="D120" s="53" t="str">
        <f>IF(I120="","",VLOOKUP(I120,data!$A$3:$AE$5468,13,FALSE))</f>
        <v/>
      </c>
      <c r="E120" s="52" t="str">
        <f>IF(I120="","",VLOOKUP(I120,data!$A$3:$AE$5468,29,FALSE))</f>
        <v/>
      </c>
      <c r="F120" s="263"/>
      <c r="G120" s="264"/>
      <c r="H120" s="265"/>
      <c r="I120" s="127"/>
      <c r="J120" s="54" t="str">
        <f>IF(I120="","",VLOOKUP(I120,data!$A$3:$AE$5468,21,FALSE))</f>
        <v/>
      </c>
      <c r="K120" s="55" t="str">
        <f t="shared" si="1"/>
        <v/>
      </c>
      <c r="L120" s="263"/>
      <c r="M120" s="264"/>
      <c r="N120" s="264"/>
      <c r="O120" s="265"/>
      <c r="P120" s="159" t="str">
        <f>IF(I120="","",VLOOKUP(I120,data!$A$3:$AE$5468,25,FALSE))</f>
        <v/>
      </c>
      <c r="Q120" s="160" t="str">
        <f>IF(I120="","",VLOOKUP(I120,data!$A$3:$AE$5468,20,FALSE))</f>
        <v/>
      </c>
    </row>
    <row r="121" spans="1:17" s="48" customFormat="1" ht="18" hidden="1" customHeight="1" x14ac:dyDescent="0.2">
      <c r="A121" s="52">
        <v>102</v>
      </c>
      <c r="B121" s="271" t="str">
        <f>IF(I121="","",VLOOKUP(I121,data!$A$3:$AE$5468,19,FALSE))</f>
        <v/>
      </c>
      <c r="C121" s="272"/>
      <c r="D121" s="53" t="str">
        <f>IF(I121="","",VLOOKUP(I121,data!$A$3:$AE$5468,13,FALSE))</f>
        <v/>
      </c>
      <c r="E121" s="52" t="str">
        <f>IF(I121="","",VLOOKUP(I121,data!$A$3:$AE$5468,29,FALSE))</f>
        <v/>
      </c>
      <c r="F121" s="263"/>
      <c r="G121" s="264"/>
      <c r="H121" s="265"/>
      <c r="I121" s="127"/>
      <c r="J121" s="54" t="str">
        <f>IF(I121="","",VLOOKUP(I121,data!$A$3:$AE$5468,21,FALSE))</f>
        <v/>
      </c>
      <c r="K121" s="55" t="str">
        <f t="shared" si="1"/>
        <v/>
      </c>
      <c r="L121" s="263"/>
      <c r="M121" s="264"/>
      <c r="N121" s="264"/>
      <c r="O121" s="265"/>
      <c r="P121" s="159" t="str">
        <f>IF(I121="","",VLOOKUP(I121,data!$A$3:$AE$5468,25,FALSE))</f>
        <v/>
      </c>
      <c r="Q121" s="160" t="str">
        <f>IF(I121="","",VLOOKUP(I121,data!$A$3:$AE$5468,20,FALSE))</f>
        <v/>
      </c>
    </row>
    <row r="122" spans="1:17" s="48" customFormat="1" ht="18" hidden="1" customHeight="1" x14ac:dyDescent="0.2">
      <c r="A122" s="52">
        <v>103</v>
      </c>
      <c r="B122" s="271" t="str">
        <f>IF(I122="","",VLOOKUP(I122,data!$A$3:$AE$5468,19,FALSE))</f>
        <v/>
      </c>
      <c r="C122" s="272"/>
      <c r="D122" s="53" t="str">
        <f>IF(I122="","",VLOOKUP(I122,data!$A$3:$AE$5468,13,FALSE))</f>
        <v/>
      </c>
      <c r="E122" s="52" t="str">
        <f>IF(I122="","",VLOOKUP(I122,data!$A$3:$AE$5468,29,FALSE))</f>
        <v/>
      </c>
      <c r="F122" s="263"/>
      <c r="G122" s="264"/>
      <c r="H122" s="265"/>
      <c r="I122" s="127"/>
      <c r="J122" s="54" t="str">
        <f>IF(I122="","",VLOOKUP(I122,data!$A$3:$AE$5468,21,FALSE))</f>
        <v/>
      </c>
      <c r="K122" s="55" t="str">
        <f t="shared" si="1"/>
        <v/>
      </c>
      <c r="L122" s="263"/>
      <c r="M122" s="264"/>
      <c r="N122" s="264"/>
      <c r="O122" s="265"/>
      <c r="P122" s="159" t="str">
        <f>IF(I122="","",VLOOKUP(I122,data!$A$3:$AE$5468,25,FALSE))</f>
        <v/>
      </c>
      <c r="Q122" s="160" t="str">
        <f>IF(I122="","",VLOOKUP(I122,data!$A$3:$AE$5468,20,FALSE))</f>
        <v/>
      </c>
    </row>
    <row r="123" spans="1:17" s="48" customFormat="1" ht="18" hidden="1" customHeight="1" x14ac:dyDescent="0.2">
      <c r="A123" s="52">
        <v>104</v>
      </c>
      <c r="B123" s="271" t="str">
        <f>IF(I123="","",VLOOKUP(I123,data!$A$3:$AE$5468,19,FALSE))</f>
        <v/>
      </c>
      <c r="C123" s="272"/>
      <c r="D123" s="53" t="str">
        <f>IF(I123="","",VLOOKUP(I123,data!$A$3:$AE$5468,13,FALSE))</f>
        <v/>
      </c>
      <c r="E123" s="52" t="str">
        <f>IF(I123="","",VLOOKUP(I123,data!$A$3:$AE$5468,29,FALSE))</f>
        <v/>
      </c>
      <c r="F123" s="263"/>
      <c r="G123" s="264"/>
      <c r="H123" s="265"/>
      <c r="I123" s="127"/>
      <c r="J123" s="54" t="str">
        <f>IF(I123="","",VLOOKUP(I123,data!$A$3:$AE$5468,21,FALSE))</f>
        <v/>
      </c>
      <c r="K123" s="55" t="str">
        <f t="shared" si="1"/>
        <v/>
      </c>
      <c r="L123" s="263"/>
      <c r="M123" s="264"/>
      <c r="N123" s="264"/>
      <c r="O123" s="265"/>
      <c r="P123" s="159" t="str">
        <f>IF(I123="","",VLOOKUP(I123,data!$A$3:$AE$5468,25,FALSE))</f>
        <v/>
      </c>
      <c r="Q123" s="160" t="str">
        <f>IF(I123="","",VLOOKUP(I123,data!$A$3:$AE$5468,20,FALSE))</f>
        <v/>
      </c>
    </row>
    <row r="124" spans="1:17" s="48" customFormat="1" ht="18" hidden="1" customHeight="1" x14ac:dyDescent="0.2">
      <c r="A124" s="52">
        <v>105</v>
      </c>
      <c r="B124" s="271" t="str">
        <f>IF(I124="","",VLOOKUP(I124,data!$A$3:$AE$5468,19,FALSE))</f>
        <v/>
      </c>
      <c r="C124" s="272"/>
      <c r="D124" s="53" t="str">
        <f>IF(I124="","",VLOOKUP(I124,data!$A$3:$AE$5468,13,FALSE))</f>
        <v/>
      </c>
      <c r="E124" s="52" t="str">
        <f>IF(I124="","",VLOOKUP(I124,data!$A$3:$AE$5468,29,FALSE))</f>
        <v/>
      </c>
      <c r="F124" s="263"/>
      <c r="G124" s="264"/>
      <c r="H124" s="265"/>
      <c r="I124" s="127"/>
      <c r="J124" s="54" t="str">
        <f>IF(I124="","",VLOOKUP(I124,data!$A$3:$AE$5468,21,FALSE))</f>
        <v/>
      </c>
      <c r="K124" s="55" t="str">
        <f t="shared" si="1"/>
        <v/>
      </c>
      <c r="L124" s="263"/>
      <c r="M124" s="264"/>
      <c r="N124" s="264"/>
      <c r="O124" s="265"/>
      <c r="P124" s="159" t="str">
        <f>IF(I124="","",VLOOKUP(I124,data!$A$3:$AE$5468,25,FALSE))</f>
        <v/>
      </c>
      <c r="Q124" s="160" t="str">
        <f>IF(I124="","",VLOOKUP(I124,data!$A$3:$AE$5468,20,FALSE))</f>
        <v/>
      </c>
    </row>
    <row r="125" spans="1:17" s="48" customFormat="1" ht="18" hidden="1" customHeight="1" x14ac:dyDescent="0.2">
      <c r="A125" s="52">
        <v>106</v>
      </c>
      <c r="B125" s="271" t="str">
        <f>IF(I125="","",VLOOKUP(I125,data!$A$3:$AE$5468,19,FALSE))</f>
        <v/>
      </c>
      <c r="C125" s="272"/>
      <c r="D125" s="53" t="str">
        <f>IF(I125="","",VLOOKUP(I125,data!$A$3:$AE$5468,13,FALSE))</f>
        <v/>
      </c>
      <c r="E125" s="52" t="str">
        <f>IF(I125="","",VLOOKUP(I125,data!$A$3:$AE$5468,29,FALSE))</f>
        <v/>
      </c>
      <c r="F125" s="263"/>
      <c r="G125" s="264"/>
      <c r="H125" s="265"/>
      <c r="I125" s="127"/>
      <c r="J125" s="54" t="str">
        <f>IF(I125="","",VLOOKUP(I125,data!$A$3:$AE$5468,21,FALSE))</f>
        <v/>
      </c>
      <c r="K125" s="55" t="str">
        <f t="shared" si="1"/>
        <v/>
      </c>
      <c r="L125" s="263"/>
      <c r="M125" s="264"/>
      <c r="N125" s="264"/>
      <c r="O125" s="265"/>
      <c r="P125" s="159" t="str">
        <f>IF(I125="","",VLOOKUP(I125,data!$A$3:$AE$5468,25,FALSE))</f>
        <v/>
      </c>
      <c r="Q125" s="160" t="str">
        <f>IF(I125="","",VLOOKUP(I125,data!$A$3:$AE$5468,20,FALSE))</f>
        <v/>
      </c>
    </row>
    <row r="126" spans="1:17" s="48" customFormat="1" ht="18" hidden="1" customHeight="1" x14ac:dyDescent="0.2">
      <c r="A126" s="52">
        <v>107</v>
      </c>
      <c r="B126" s="271" t="str">
        <f>IF(I126="","",VLOOKUP(I126,data!$A$3:$AE$5468,19,FALSE))</f>
        <v/>
      </c>
      <c r="C126" s="272"/>
      <c r="D126" s="53" t="str">
        <f>IF(I126="","",VLOOKUP(I126,data!$A$3:$AE$5468,13,FALSE))</f>
        <v/>
      </c>
      <c r="E126" s="52" t="str">
        <f>IF(I126="","",VLOOKUP(I126,data!$A$3:$AE$5468,29,FALSE))</f>
        <v/>
      </c>
      <c r="F126" s="263"/>
      <c r="G126" s="264"/>
      <c r="H126" s="265"/>
      <c r="I126" s="127"/>
      <c r="J126" s="54" t="str">
        <f>IF(I126="","",VLOOKUP(I126,data!$A$3:$AE$5468,21,FALSE))</f>
        <v/>
      </c>
      <c r="K126" s="55" t="str">
        <f t="shared" si="1"/>
        <v/>
      </c>
      <c r="L126" s="263"/>
      <c r="M126" s="264"/>
      <c r="N126" s="264"/>
      <c r="O126" s="265"/>
      <c r="P126" s="159" t="str">
        <f>IF(I126="","",VLOOKUP(I126,data!$A$3:$AE$5468,25,FALSE))</f>
        <v/>
      </c>
      <c r="Q126" s="160" t="str">
        <f>IF(I126="","",VLOOKUP(I126,data!$A$3:$AE$5468,20,FALSE))</f>
        <v/>
      </c>
    </row>
    <row r="127" spans="1:17" s="48" customFormat="1" ht="18" hidden="1" customHeight="1" x14ac:dyDescent="0.2">
      <c r="A127" s="52">
        <v>108</v>
      </c>
      <c r="B127" s="271" t="str">
        <f>IF(I127="","",VLOOKUP(I127,data!$A$3:$AE$5468,19,FALSE))</f>
        <v/>
      </c>
      <c r="C127" s="272"/>
      <c r="D127" s="53" t="str">
        <f>IF(I127="","",VLOOKUP(I127,data!$A$3:$AE$5468,13,FALSE))</f>
        <v/>
      </c>
      <c r="E127" s="52" t="str">
        <f>IF(I127="","",VLOOKUP(I127,data!$A$3:$AE$5468,29,FALSE))</f>
        <v/>
      </c>
      <c r="F127" s="263"/>
      <c r="G127" s="264"/>
      <c r="H127" s="265"/>
      <c r="I127" s="127"/>
      <c r="J127" s="54" t="str">
        <f>IF(I127="","",VLOOKUP(I127,data!$A$3:$AE$5468,21,FALSE))</f>
        <v/>
      </c>
      <c r="K127" s="55" t="str">
        <f t="shared" si="1"/>
        <v/>
      </c>
      <c r="L127" s="263"/>
      <c r="M127" s="264"/>
      <c r="N127" s="264"/>
      <c r="O127" s="265"/>
      <c r="P127" s="159" t="str">
        <f>IF(I127="","",VLOOKUP(I127,data!$A$3:$AE$5468,25,FALSE))</f>
        <v/>
      </c>
      <c r="Q127" s="160" t="str">
        <f>IF(I127="","",VLOOKUP(I127,data!$A$3:$AE$5468,20,FALSE))</f>
        <v/>
      </c>
    </row>
    <row r="128" spans="1:17" s="48" customFormat="1" ht="18" hidden="1" customHeight="1" x14ac:dyDescent="0.2">
      <c r="A128" s="52">
        <v>109</v>
      </c>
      <c r="B128" s="271" t="str">
        <f>IF(I128="","",VLOOKUP(I128,data!$A$3:$AE$5468,19,FALSE))</f>
        <v/>
      </c>
      <c r="C128" s="272"/>
      <c r="D128" s="53" t="str">
        <f>IF(I128="","",VLOOKUP(I128,data!$A$3:$AE$5468,13,FALSE))</f>
        <v/>
      </c>
      <c r="E128" s="52" t="str">
        <f>IF(I128="","",VLOOKUP(I128,data!$A$3:$AE$5468,29,FALSE))</f>
        <v/>
      </c>
      <c r="F128" s="263"/>
      <c r="G128" s="264"/>
      <c r="H128" s="265"/>
      <c r="I128" s="127"/>
      <c r="J128" s="54" t="str">
        <f>IF(I128="","",VLOOKUP(I128,data!$A$3:$AE$5468,21,FALSE))</f>
        <v/>
      </c>
      <c r="K128" s="55" t="str">
        <f t="shared" si="1"/>
        <v/>
      </c>
      <c r="L128" s="263"/>
      <c r="M128" s="264"/>
      <c r="N128" s="264"/>
      <c r="O128" s="265"/>
      <c r="P128" s="159" t="str">
        <f>IF(I128="","",VLOOKUP(I128,data!$A$3:$AE$5468,25,FALSE))</f>
        <v/>
      </c>
      <c r="Q128" s="160" t="str">
        <f>IF(I128="","",VLOOKUP(I128,data!$A$3:$AE$5468,20,FALSE))</f>
        <v/>
      </c>
    </row>
    <row r="129" spans="1:17" s="48" customFormat="1" ht="18" hidden="1" customHeight="1" x14ac:dyDescent="0.2">
      <c r="A129" s="52">
        <v>110</v>
      </c>
      <c r="B129" s="271" t="str">
        <f>IF(I129="","",VLOOKUP(I129,data!$A$3:$AE$5468,19,FALSE))</f>
        <v/>
      </c>
      <c r="C129" s="272"/>
      <c r="D129" s="53" t="str">
        <f>IF(I129="","",VLOOKUP(I129,data!$A$3:$AE$5468,13,FALSE))</f>
        <v/>
      </c>
      <c r="E129" s="52" t="str">
        <f>IF(I129="","",VLOOKUP(I129,data!$A$3:$AE$5468,29,FALSE))</f>
        <v/>
      </c>
      <c r="F129" s="263"/>
      <c r="G129" s="264"/>
      <c r="H129" s="265"/>
      <c r="I129" s="127"/>
      <c r="J129" s="54" t="str">
        <f>IF(I129="","",VLOOKUP(I129,data!$A$3:$AE$5468,21,FALSE))</f>
        <v/>
      </c>
      <c r="K129" s="55" t="str">
        <f t="shared" si="1"/>
        <v/>
      </c>
      <c r="L129" s="263"/>
      <c r="M129" s="264"/>
      <c r="N129" s="264"/>
      <c r="O129" s="265"/>
      <c r="P129" s="159" t="str">
        <f>IF(I129="","",VLOOKUP(I129,data!$A$3:$AE$5468,25,FALSE))</f>
        <v/>
      </c>
      <c r="Q129" s="160" t="str">
        <f>IF(I129="","",VLOOKUP(I129,data!$A$3:$AE$5468,20,FALSE))</f>
        <v/>
      </c>
    </row>
    <row r="130" spans="1:17" s="48" customFormat="1" ht="18" hidden="1" customHeight="1" x14ac:dyDescent="0.2">
      <c r="A130" s="52">
        <v>111</v>
      </c>
      <c r="B130" s="271" t="str">
        <f>IF(I130="","",VLOOKUP(I130,data!$A$3:$AE$5468,19,FALSE))</f>
        <v/>
      </c>
      <c r="C130" s="272"/>
      <c r="D130" s="53" t="str">
        <f>IF(I130="","",VLOOKUP(I130,data!$A$3:$AE$5468,13,FALSE))</f>
        <v/>
      </c>
      <c r="E130" s="52" t="str">
        <f>IF(I130="","",VLOOKUP(I130,data!$A$3:$AE$5468,29,FALSE))</f>
        <v/>
      </c>
      <c r="F130" s="263"/>
      <c r="G130" s="264"/>
      <c r="H130" s="265"/>
      <c r="I130" s="127"/>
      <c r="J130" s="54" t="str">
        <f>IF(I130="","",VLOOKUP(I130,data!$A$3:$AE$5468,21,FALSE))</f>
        <v/>
      </c>
      <c r="K130" s="55" t="str">
        <f t="shared" si="1"/>
        <v/>
      </c>
      <c r="L130" s="263"/>
      <c r="M130" s="264"/>
      <c r="N130" s="264"/>
      <c r="O130" s="265"/>
      <c r="P130" s="159" t="str">
        <f>IF(I130="","",VLOOKUP(I130,data!$A$3:$AE$5468,25,FALSE))</f>
        <v/>
      </c>
      <c r="Q130" s="160" t="str">
        <f>IF(I130="","",VLOOKUP(I130,data!$A$3:$AE$5468,20,FALSE))</f>
        <v/>
      </c>
    </row>
    <row r="131" spans="1:17" s="48" customFormat="1" ht="18" hidden="1" customHeight="1" x14ac:dyDescent="0.2">
      <c r="A131" s="52">
        <v>112</v>
      </c>
      <c r="B131" s="271" t="str">
        <f>IF(I131="","",VLOOKUP(I131,data!$A$3:$AE$5468,19,FALSE))</f>
        <v/>
      </c>
      <c r="C131" s="272"/>
      <c r="D131" s="53" t="str">
        <f>IF(I131="","",VLOOKUP(I131,data!$A$3:$AE$5468,13,FALSE))</f>
        <v/>
      </c>
      <c r="E131" s="52" t="str">
        <f>IF(I131="","",VLOOKUP(I131,data!$A$3:$AE$5468,29,FALSE))</f>
        <v/>
      </c>
      <c r="F131" s="263"/>
      <c r="G131" s="264"/>
      <c r="H131" s="265"/>
      <c r="I131" s="127"/>
      <c r="J131" s="54" t="str">
        <f>IF(I131="","",VLOOKUP(I131,data!$A$3:$AE$5468,21,FALSE))</f>
        <v/>
      </c>
      <c r="K131" s="55" t="str">
        <f t="shared" si="1"/>
        <v/>
      </c>
      <c r="L131" s="263"/>
      <c r="M131" s="264"/>
      <c r="N131" s="264"/>
      <c r="O131" s="265"/>
      <c r="P131" s="159" t="str">
        <f>IF(I131="","",VLOOKUP(I131,data!$A$3:$AE$5468,25,FALSE))</f>
        <v/>
      </c>
      <c r="Q131" s="160" t="str">
        <f>IF(I131="","",VLOOKUP(I131,data!$A$3:$AE$5468,20,FALSE))</f>
        <v/>
      </c>
    </row>
    <row r="132" spans="1:17" s="48" customFormat="1" ht="18" hidden="1" customHeight="1" x14ac:dyDescent="0.2">
      <c r="A132" s="52">
        <v>113</v>
      </c>
      <c r="B132" s="271" t="str">
        <f>IF(I132="","",VLOOKUP(I132,data!$A$3:$AE$5468,19,FALSE))</f>
        <v/>
      </c>
      <c r="C132" s="272"/>
      <c r="D132" s="53" t="str">
        <f>IF(I132="","",VLOOKUP(I132,data!$A$3:$AE$5468,13,FALSE))</f>
        <v/>
      </c>
      <c r="E132" s="52" t="str">
        <f>IF(I132="","",VLOOKUP(I132,data!$A$3:$AE$5468,29,FALSE))</f>
        <v/>
      </c>
      <c r="F132" s="263"/>
      <c r="G132" s="264"/>
      <c r="H132" s="265"/>
      <c r="I132" s="127"/>
      <c r="J132" s="54" t="str">
        <f>IF(I132="","",VLOOKUP(I132,data!$A$3:$AE$5468,21,FALSE))</f>
        <v/>
      </c>
      <c r="K132" s="55" t="str">
        <f t="shared" si="1"/>
        <v/>
      </c>
      <c r="L132" s="263"/>
      <c r="M132" s="264"/>
      <c r="N132" s="264"/>
      <c r="O132" s="265"/>
      <c r="P132" s="159" t="str">
        <f>IF(I132="","",VLOOKUP(I132,data!$A$3:$AE$5468,25,FALSE))</f>
        <v/>
      </c>
      <c r="Q132" s="160" t="str">
        <f>IF(I132="","",VLOOKUP(I132,data!$A$3:$AE$5468,20,FALSE))</f>
        <v/>
      </c>
    </row>
    <row r="133" spans="1:17" s="48" customFormat="1" ht="18" hidden="1" customHeight="1" x14ac:dyDescent="0.2">
      <c r="A133" s="52">
        <v>114</v>
      </c>
      <c r="B133" s="271" t="str">
        <f>IF(I133="","",VLOOKUP(I133,data!$A$3:$AE$5468,19,FALSE))</f>
        <v/>
      </c>
      <c r="C133" s="272"/>
      <c r="D133" s="53" t="str">
        <f>IF(I133="","",VLOOKUP(I133,data!$A$3:$AE$5468,13,FALSE))</f>
        <v/>
      </c>
      <c r="E133" s="52" t="str">
        <f>IF(I133="","",VLOOKUP(I133,data!$A$3:$AE$5468,29,FALSE))</f>
        <v/>
      </c>
      <c r="F133" s="263"/>
      <c r="G133" s="264"/>
      <c r="H133" s="265"/>
      <c r="I133" s="127"/>
      <c r="J133" s="54" t="str">
        <f>IF(I133="","",VLOOKUP(I133,data!$A$3:$AE$5468,21,FALSE))</f>
        <v/>
      </c>
      <c r="K133" s="55" t="str">
        <f t="shared" si="1"/>
        <v/>
      </c>
      <c r="L133" s="263"/>
      <c r="M133" s="264"/>
      <c r="N133" s="264"/>
      <c r="O133" s="265"/>
      <c r="P133" s="159" t="str">
        <f>IF(I133="","",VLOOKUP(I133,data!$A$3:$AE$5468,25,FALSE))</f>
        <v/>
      </c>
      <c r="Q133" s="160" t="str">
        <f>IF(I133="","",VLOOKUP(I133,data!$A$3:$AE$5468,20,FALSE))</f>
        <v/>
      </c>
    </row>
    <row r="134" spans="1:17" s="48" customFormat="1" ht="18" hidden="1" customHeight="1" x14ac:dyDescent="0.2">
      <c r="A134" s="52">
        <v>115</v>
      </c>
      <c r="B134" s="271" t="str">
        <f>IF(I134="","",VLOOKUP(I134,data!$A$3:$AE$5468,19,FALSE))</f>
        <v/>
      </c>
      <c r="C134" s="272"/>
      <c r="D134" s="53" t="str">
        <f>IF(I134="","",VLOOKUP(I134,data!$A$3:$AE$5468,13,FALSE))</f>
        <v/>
      </c>
      <c r="E134" s="52" t="str">
        <f>IF(I134="","",VLOOKUP(I134,data!$A$3:$AE$5468,29,FALSE))</f>
        <v/>
      </c>
      <c r="F134" s="263"/>
      <c r="G134" s="264"/>
      <c r="H134" s="265"/>
      <c r="I134" s="127"/>
      <c r="J134" s="54" t="str">
        <f>IF(I134="","",VLOOKUP(I134,data!$A$3:$AE$5468,21,FALSE))</f>
        <v/>
      </c>
      <c r="K134" s="55" t="str">
        <f t="shared" si="1"/>
        <v/>
      </c>
      <c r="L134" s="263"/>
      <c r="M134" s="264"/>
      <c r="N134" s="264"/>
      <c r="O134" s="265"/>
      <c r="P134" s="159" t="str">
        <f>IF(I134="","",VLOOKUP(I134,data!$A$3:$AE$5468,25,FALSE))</f>
        <v/>
      </c>
      <c r="Q134" s="160" t="str">
        <f>IF(I134="","",VLOOKUP(I134,data!$A$3:$AE$5468,20,FALSE))</f>
        <v/>
      </c>
    </row>
    <row r="135" spans="1:17" s="48" customFormat="1" ht="18" hidden="1" customHeight="1" x14ac:dyDescent="0.2">
      <c r="A135" s="52">
        <v>116</v>
      </c>
      <c r="B135" s="271" t="str">
        <f>IF(I135="","",VLOOKUP(I135,data!$A$3:$AE$5468,19,FALSE))</f>
        <v/>
      </c>
      <c r="C135" s="272"/>
      <c r="D135" s="53" t="str">
        <f>IF(I135="","",VLOOKUP(I135,data!$A$3:$AE$5468,13,FALSE))</f>
        <v/>
      </c>
      <c r="E135" s="52" t="str">
        <f>IF(I135="","",VLOOKUP(I135,data!$A$3:$AE$5468,29,FALSE))</f>
        <v/>
      </c>
      <c r="F135" s="263"/>
      <c r="G135" s="264"/>
      <c r="H135" s="265"/>
      <c r="I135" s="127"/>
      <c r="J135" s="54" t="str">
        <f>IF(I135="","",VLOOKUP(I135,data!$A$3:$AE$5468,21,FALSE))</f>
        <v/>
      </c>
      <c r="K135" s="55" t="str">
        <f t="shared" si="1"/>
        <v/>
      </c>
      <c r="L135" s="263"/>
      <c r="M135" s="264"/>
      <c r="N135" s="264"/>
      <c r="O135" s="265"/>
      <c r="P135" s="159" t="str">
        <f>IF(I135="","",VLOOKUP(I135,data!$A$3:$AE$5468,25,FALSE))</f>
        <v/>
      </c>
      <c r="Q135" s="160" t="str">
        <f>IF(I135="","",VLOOKUP(I135,data!$A$3:$AE$5468,20,FALSE))</f>
        <v/>
      </c>
    </row>
    <row r="136" spans="1:17" s="48" customFormat="1" ht="18" hidden="1" customHeight="1" x14ac:dyDescent="0.2">
      <c r="A136" s="52">
        <v>117</v>
      </c>
      <c r="B136" s="271" t="str">
        <f>IF(I136="","",VLOOKUP(I136,data!$A$3:$AE$5468,19,FALSE))</f>
        <v/>
      </c>
      <c r="C136" s="272"/>
      <c r="D136" s="53" t="str">
        <f>IF(I136="","",VLOOKUP(I136,data!$A$3:$AE$5468,13,FALSE))</f>
        <v/>
      </c>
      <c r="E136" s="52" t="str">
        <f>IF(I136="","",VLOOKUP(I136,data!$A$3:$AE$5468,29,FALSE))</f>
        <v/>
      </c>
      <c r="F136" s="263"/>
      <c r="G136" s="264"/>
      <c r="H136" s="265"/>
      <c r="I136" s="127"/>
      <c r="J136" s="54" t="str">
        <f>IF(I136="","",VLOOKUP(I136,data!$A$3:$AE$5468,21,FALSE))</f>
        <v/>
      </c>
      <c r="K136" s="55" t="str">
        <f t="shared" si="1"/>
        <v/>
      </c>
      <c r="L136" s="263"/>
      <c r="M136" s="264"/>
      <c r="N136" s="264"/>
      <c r="O136" s="265"/>
      <c r="P136" s="159" t="str">
        <f>IF(I136="","",VLOOKUP(I136,data!$A$3:$AE$5468,25,FALSE))</f>
        <v/>
      </c>
      <c r="Q136" s="160" t="str">
        <f>IF(I136="","",VLOOKUP(I136,data!$A$3:$AE$5468,20,FALSE))</f>
        <v/>
      </c>
    </row>
    <row r="137" spans="1:17" s="48" customFormat="1" ht="18" hidden="1" customHeight="1" x14ac:dyDescent="0.2">
      <c r="A137" s="52">
        <v>118</v>
      </c>
      <c r="B137" s="271" t="str">
        <f>IF(I137="","",VLOOKUP(I137,data!$A$3:$AE$5468,19,FALSE))</f>
        <v/>
      </c>
      <c r="C137" s="272"/>
      <c r="D137" s="53" t="str">
        <f>IF(I137="","",VLOOKUP(I137,data!$A$3:$AE$5468,13,FALSE))</f>
        <v/>
      </c>
      <c r="E137" s="52" t="str">
        <f>IF(I137="","",VLOOKUP(I137,data!$A$3:$AE$5468,29,FALSE))</f>
        <v/>
      </c>
      <c r="F137" s="263"/>
      <c r="G137" s="264"/>
      <c r="H137" s="265"/>
      <c r="I137" s="127"/>
      <c r="J137" s="54" t="str">
        <f>IF(I137="","",VLOOKUP(I137,data!$A$3:$AE$5468,21,FALSE))</f>
        <v/>
      </c>
      <c r="K137" s="55" t="str">
        <f t="shared" si="1"/>
        <v/>
      </c>
      <c r="L137" s="263"/>
      <c r="M137" s="264"/>
      <c r="N137" s="264"/>
      <c r="O137" s="265"/>
      <c r="P137" s="159" t="str">
        <f>IF(I137="","",VLOOKUP(I137,data!$A$3:$AE$5468,25,FALSE))</f>
        <v/>
      </c>
      <c r="Q137" s="160" t="str">
        <f>IF(I137="","",VLOOKUP(I137,data!$A$3:$AE$5468,20,FALSE))</f>
        <v/>
      </c>
    </row>
    <row r="138" spans="1:17" s="48" customFormat="1" ht="18" hidden="1" customHeight="1" x14ac:dyDescent="0.2">
      <c r="A138" s="52">
        <v>119</v>
      </c>
      <c r="B138" s="271" t="str">
        <f>IF(I138="","",VLOOKUP(I138,data!$A$3:$AE$5468,19,FALSE))</f>
        <v/>
      </c>
      <c r="C138" s="272"/>
      <c r="D138" s="53" t="str">
        <f>IF(I138="","",VLOOKUP(I138,data!$A$3:$AE$5468,13,FALSE))</f>
        <v/>
      </c>
      <c r="E138" s="52" t="str">
        <f>IF(I138="","",VLOOKUP(I138,data!$A$3:$AE$5468,29,FALSE))</f>
        <v/>
      </c>
      <c r="F138" s="263"/>
      <c r="G138" s="264"/>
      <c r="H138" s="265"/>
      <c r="I138" s="127"/>
      <c r="J138" s="54" t="str">
        <f>IF(I138="","",VLOOKUP(I138,data!$A$3:$AE$5468,21,FALSE))</f>
        <v/>
      </c>
      <c r="K138" s="55" t="str">
        <f t="shared" si="1"/>
        <v/>
      </c>
      <c r="L138" s="263"/>
      <c r="M138" s="264"/>
      <c r="N138" s="264"/>
      <c r="O138" s="265"/>
      <c r="P138" s="159" t="str">
        <f>IF(I138="","",VLOOKUP(I138,data!$A$3:$AE$5468,25,FALSE))</f>
        <v/>
      </c>
      <c r="Q138" s="160" t="str">
        <f>IF(I138="","",VLOOKUP(I138,data!$A$3:$AE$5468,20,FALSE))</f>
        <v/>
      </c>
    </row>
    <row r="139" spans="1:17" s="48" customFormat="1" ht="18" hidden="1" customHeight="1" x14ac:dyDescent="0.2">
      <c r="A139" s="52">
        <v>120</v>
      </c>
      <c r="B139" s="271" t="str">
        <f>IF(I139="","",VLOOKUP(I139,data!$A$3:$AE$5468,19,FALSE))</f>
        <v/>
      </c>
      <c r="C139" s="272"/>
      <c r="D139" s="53" t="str">
        <f>IF(I139="","",VLOOKUP(I139,data!$A$3:$AE$5468,13,FALSE))</f>
        <v/>
      </c>
      <c r="E139" s="52" t="str">
        <f>IF(I139="","",VLOOKUP(I139,data!$A$3:$AE$5468,29,FALSE))</f>
        <v/>
      </c>
      <c r="F139" s="263"/>
      <c r="G139" s="264"/>
      <c r="H139" s="265"/>
      <c r="I139" s="127"/>
      <c r="J139" s="54" t="str">
        <f>IF(I139="","",VLOOKUP(I139,data!$A$3:$AE$5468,21,FALSE))</f>
        <v/>
      </c>
      <c r="K139" s="55" t="str">
        <f t="shared" si="1"/>
        <v/>
      </c>
      <c r="L139" s="263"/>
      <c r="M139" s="264"/>
      <c r="N139" s="264"/>
      <c r="O139" s="265"/>
      <c r="P139" s="159" t="str">
        <f>IF(I139="","",VLOOKUP(I139,data!$A$3:$AE$5468,25,FALSE))</f>
        <v/>
      </c>
      <c r="Q139" s="160" t="str">
        <f>IF(I139="","",VLOOKUP(I139,data!$A$3:$AE$5468,20,FALSE))</f>
        <v/>
      </c>
    </row>
    <row r="140" spans="1:17" s="48" customFormat="1" ht="18" hidden="1" customHeight="1" x14ac:dyDescent="0.2">
      <c r="A140" s="52">
        <v>121</v>
      </c>
      <c r="B140" s="271" t="str">
        <f>IF(I140="","",VLOOKUP(I140,data!$A$3:$AE$5468,19,FALSE))</f>
        <v/>
      </c>
      <c r="C140" s="272"/>
      <c r="D140" s="53" t="str">
        <f>IF(I140="","",VLOOKUP(I140,data!$A$3:$AE$5468,13,FALSE))</f>
        <v/>
      </c>
      <c r="E140" s="52" t="str">
        <f>IF(I140="","",VLOOKUP(I140,data!$A$3:$AE$5468,29,FALSE))</f>
        <v/>
      </c>
      <c r="F140" s="263"/>
      <c r="G140" s="264"/>
      <c r="H140" s="265"/>
      <c r="I140" s="127"/>
      <c r="J140" s="54" t="str">
        <f>IF(I140="","",VLOOKUP(I140,data!$A$3:$AE$5468,21,FALSE))</f>
        <v/>
      </c>
      <c r="K140" s="55" t="str">
        <f t="shared" si="1"/>
        <v/>
      </c>
      <c r="L140" s="263"/>
      <c r="M140" s="264"/>
      <c r="N140" s="264"/>
      <c r="O140" s="265"/>
      <c r="P140" s="159" t="str">
        <f>IF(I140="","",VLOOKUP(I140,data!$A$3:$AE$5468,25,FALSE))</f>
        <v/>
      </c>
      <c r="Q140" s="160" t="str">
        <f>IF(I140="","",VLOOKUP(I140,data!$A$3:$AE$5468,20,FALSE))</f>
        <v/>
      </c>
    </row>
    <row r="141" spans="1:17" s="48" customFormat="1" ht="18" hidden="1" customHeight="1" x14ac:dyDescent="0.2">
      <c r="A141" s="52">
        <v>122</v>
      </c>
      <c r="B141" s="271" t="str">
        <f>IF(I141="","",VLOOKUP(I141,data!$A$3:$AE$5468,19,FALSE))</f>
        <v/>
      </c>
      <c r="C141" s="272"/>
      <c r="D141" s="53" t="str">
        <f>IF(I141="","",VLOOKUP(I141,data!$A$3:$AE$5468,13,FALSE))</f>
        <v/>
      </c>
      <c r="E141" s="52" t="str">
        <f>IF(I141="","",VLOOKUP(I141,data!$A$3:$AE$5468,29,FALSE))</f>
        <v/>
      </c>
      <c r="F141" s="263"/>
      <c r="G141" s="264"/>
      <c r="H141" s="265"/>
      <c r="I141" s="127"/>
      <c r="J141" s="54" t="str">
        <f>IF(I141="","",VLOOKUP(I141,data!$A$3:$AE$5468,21,FALSE))</f>
        <v/>
      </c>
      <c r="K141" s="55" t="str">
        <f t="shared" si="1"/>
        <v/>
      </c>
      <c r="L141" s="263"/>
      <c r="M141" s="264"/>
      <c r="N141" s="264"/>
      <c r="O141" s="265"/>
      <c r="P141" s="159" t="str">
        <f>IF(I141="","",VLOOKUP(I141,data!$A$3:$AE$5468,25,FALSE))</f>
        <v/>
      </c>
      <c r="Q141" s="160" t="str">
        <f>IF(I141="","",VLOOKUP(I141,data!$A$3:$AE$5468,20,FALSE))</f>
        <v/>
      </c>
    </row>
    <row r="142" spans="1:17" s="48" customFormat="1" ht="18" hidden="1" customHeight="1" x14ac:dyDescent="0.2">
      <c r="A142" s="52">
        <v>123</v>
      </c>
      <c r="B142" s="271" t="str">
        <f>IF(I142="","",VLOOKUP(I142,data!$A$3:$AE$5468,19,FALSE))</f>
        <v/>
      </c>
      <c r="C142" s="272"/>
      <c r="D142" s="53" t="str">
        <f>IF(I142="","",VLOOKUP(I142,data!$A$3:$AE$5468,13,FALSE))</f>
        <v/>
      </c>
      <c r="E142" s="52" t="str">
        <f>IF(I142="","",VLOOKUP(I142,data!$A$3:$AE$5468,29,FALSE))</f>
        <v/>
      </c>
      <c r="F142" s="263"/>
      <c r="G142" s="264"/>
      <c r="H142" s="265"/>
      <c r="I142" s="127"/>
      <c r="J142" s="54" t="str">
        <f>IF(I142="","",VLOOKUP(I142,data!$A$3:$AE$5468,21,FALSE))</f>
        <v/>
      </c>
      <c r="K142" s="55" t="str">
        <f t="shared" si="1"/>
        <v/>
      </c>
      <c r="L142" s="263"/>
      <c r="M142" s="264"/>
      <c r="N142" s="264"/>
      <c r="O142" s="265"/>
      <c r="P142" s="159" t="str">
        <f>IF(I142="","",VLOOKUP(I142,data!$A$3:$AE$5468,25,FALSE))</f>
        <v/>
      </c>
      <c r="Q142" s="160" t="str">
        <f>IF(I142="","",VLOOKUP(I142,data!$A$3:$AE$5468,20,FALSE))</f>
        <v/>
      </c>
    </row>
    <row r="143" spans="1:17" s="48" customFormat="1" ht="18" hidden="1" customHeight="1" x14ac:dyDescent="0.2">
      <c r="A143" s="52">
        <v>124</v>
      </c>
      <c r="B143" s="271" t="str">
        <f>IF(I143="","",VLOOKUP(I143,data!$A$3:$AE$5468,19,FALSE))</f>
        <v/>
      </c>
      <c r="C143" s="272"/>
      <c r="D143" s="53" t="str">
        <f>IF(I143="","",VLOOKUP(I143,data!$A$3:$AE$5468,13,FALSE))</f>
        <v/>
      </c>
      <c r="E143" s="52" t="str">
        <f>IF(I143="","",VLOOKUP(I143,data!$A$3:$AE$5468,29,FALSE))</f>
        <v/>
      </c>
      <c r="F143" s="263"/>
      <c r="G143" s="264"/>
      <c r="H143" s="265"/>
      <c r="I143" s="127"/>
      <c r="J143" s="54" t="str">
        <f>IF(I143="","",VLOOKUP(I143,data!$A$3:$AE$5468,21,FALSE))</f>
        <v/>
      </c>
      <c r="K143" s="55" t="str">
        <f t="shared" si="1"/>
        <v/>
      </c>
      <c r="L143" s="263"/>
      <c r="M143" s="264"/>
      <c r="N143" s="264"/>
      <c r="O143" s="265"/>
      <c r="P143" s="159" t="str">
        <f>IF(I143="","",VLOOKUP(I143,data!$A$3:$AE$5468,25,FALSE))</f>
        <v/>
      </c>
      <c r="Q143" s="160" t="str">
        <f>IF(I143="","",VLOOKUP(I143,data!$A$3:$AE$5468,20,FALSE))</f>
        <v/>
      </c>
    </row>
    <row r="144" spans="1:17" s="48" customFormat="1" ht="18" hidden="1" customHeight="1" x14ac:dyDescent="0.2">
      <c r="A144" s="52">
        <v>125</v>
      </c>
      <c r="B144" s="271" t="str">
        <f>IF(I144="","",VLOOKUP(I144,data!$A$3:$AE$5468,19,FALSE))</f>
        <v/>
      </c>
      <c r="C144" s="272"/>
      <c r="D144" s="53" t="str">
        <f>IF(I144="","",VLOOKUP(I144,data!$A$3:$AE$5468,13,FALSE))</f>
        <v/>
      </c>
      <c r="E144" s="52" t="str">
        <f>IF(I144="","",VLOOKUP(I144,data!$A$3:$AE$5468,29,FALSE))</f>
        <v/>
      </c>
      <c r="F144" s="263"/>
      <c r="G144" s="264"/>
      <c r="H144" s="265"/>
      <c r="I144" s="127"/>
      <c r="J144" s="54" t="str">
        <f>IF(I144="","",VLOOKUP(I144,data!$A$3:$AE$5468,21,FALSE))</f>
        <v/>
      </c>
      <c r="K144" s="55" t="str">
        <f t="shared" si="1"/>
        <v/>
      </c>
      <c r="L144" s="263"/>
      <c r="M144" s="264"/>
      <c r="N144" s="264"/>
      <c r="O144" s="265"/>
      <c r="P144" s="159" t="str">
        <f>IF(I144="","",VLOOKUP(I144,data!$A$3:$AE$5468,25,FALSE))</f>
        <v/>
      </c>
      <c r="Q144" s="160" t="str">
        <f>IF(I144="","",VLOOKUP(I144,data!$A$3:$AE$5468,20,FALSE))</f>
        <v/>
      </c>
    </row>
    <row r="145" spans="1:18" s="48" customFormat="1" ht="18" hidden="1" customHeight="1" x14ac:dyDescent="0.2">
      <c r="A145" s="52">
        <v>126</v>
      </c>
      <c r="B145" s="271" t="str">
        <f>IF(I145="","",VLOOKUP(I145,data!$A$3:$AE$5468,19,FALSE))</f>
        <v/>
      </c>
      <c r="C145" s="272"/>
      <c r="D145" s="53" t="str">
        <f>IF(I145="","",VLOOKUP(I145,data!$A$3:$AE$5468,13,FALSE))</f>
        <v/>
      </c>
      <c r="E145" s="52" t="str">
        <f>IF(I145="","",VLOOKUP(I145,data!$A$3:$AE$5468,29,FALSE))</f>
        <v/>
      </c>
      <c r="F145" s="263"/>
      <c r="G145" s="264"/>
      <c r="H145" s="265"/>
      <c r="I145" s="127"/>
      <c r="J145" s="54" t="str">
        <f>IF(I145="","",VLOOKUP(I145,data!$A$3:$AE$5468,21,FALSE))</f>
        <v/>
      </c>
      <c r="K145" s="55" t="str">
        <f t="shared" si="1"/>
        <v/>
      </c>
      <c r="L145" s="263"/>
      <c r="M145" s="264"/>
      <c r="N145" s="264"/>
      <c r="O145" s="265"/>
      <c r="P145" s="159" t="str">
        <f>IF(I145="","",VLOOKUP(I145,data!$A$3:$AE$5468,25,FALSE))</f>
        <v/>
      </c>
      <c r="Q145" s="160" t="str">
        <f>IF(I145="","",VLOOKUP(I145,data!$A$3:$AE$5468,20,FALSE))</f>
        <v/>
      </c>
    </row>
    <row r="146" spans="1:18" s="48" customFormat="1" ht="18" hidden="1" customHeight="1" x14ac:dyDescent="0.2">
      <c r="A146" s="52">
        <v>127</v>
      </c>
      <c r="B146" s="271" t="str">
        <f>IF(I146="","",VLOOKUP(I146,data!$A$3:$AE$5468,19,FALSE))</f>
        <v/>
      </c>
      <c r="C146" s="272"/>
      <c r="D146" s="53" t="str">
        <f>IF(I146="","",VLOOKUP(I146,data!$A$3:$AE$5468,13,FALSE))</f>
        <v/>
      </c>
      <c r="E146" s="52" t="str">
        <f>IF(I146="","",VLOOKUP(I146,data!$A$3:$AE$5468,29,FALSE))</f>
        <v/>
      </c>
      <c r="F146" s="263"/>
      <c r="G146" s="264"/>
      <c r="H146" s="265"/>
      <c r="I146" s="127"/>
      <c r="J146" s="54" t="str">
        <f>IF(I146="","",VLOOKUP(I146,data!$A$3:$AE$5468,21,FALSE))</f>
        <v/>
      </c>
      <c r="K146" s="55" t="str">
        <f t="shared" si="1"/>
        <v/>
      </c>
      <c r="L146" s="263"/>
      <c r="M146" s="264"/>
      <c r="N146" s="264"/>
      <c r="O146" s="265"/>
      <c r="P146" s="159" t="str">
        <f>IF(I146="","",VLOOKUP(I146,data!$A$3:$AE$5468,25,FALSE))</f>
        <v/>
      </c>
      <c r="Q146" s="160" t="str">
        <f>IF(I146="","",VLOOKUP(I146,data!$A$3:$AE$5468,20,FALSE))</f>
        <v/>
      </c>
    </row>
    <row r="147" spans="1:18" s="48" customFormat="1" ht="18" hidden="1" customHeight="1" x14ac:dyDescent="0.2">
      <c r="A147" s="52">
        <v>128</v>
      </c>
      <c r="B147" s="271" t="str">
        <f>IF(I147="","",VLOOKUP(I147,data!$A$3:$AE$5468,19,FALSE))</f>
        <v/>
      </c>
      <c r="C147" s="272"/>
      <c r="D147" s="53" t="str">
        <f>IF(I147="","",VLOOKUP(I147,data!$A$3:$AE$5468,13,FALSE))</f>
        <v/>
      </c>
      <c r="E147" s="52" t="str">
        <f>IF(I147="","",VLOOKUP(I147,data!$A$3:$AE$5468,29,FALSE))</f>
        <v/>
      </c>
      <c r="F147" s="263"/>
      <c r="G147" s="264"/>
      <c r="H147" s="265"/>
      <c r="I147" s="127"/>
      <c r="J147" s="54" t="str">
        <f>IF(I147="","",VLOOKUP(I147,data!$A$3:$AE$5468,21,FALSE))</f>
        <v/>
      </c>
      <c r="K147" s="55" t="str">
        <f t="shared" si="1"/>
        <v/>
      </c>
      <c r="L147" s="263"/>
      <c r="M147" s="264"/>
      <c r="N147" s="264"/>
      <c r="O147" s="265"/>
      <c r="P147" s="159" t="str">
        <f>IF(I147="","",VLOOKUP(I147,data!$A$3:$AE$5468,25,FALSE))</f>
        <v/>
      </c>
      <c r="Q147" s="160" t="str">
        <f>IF(I147="","",VLOOKUP(I147,data!$A$3:$AE$5468,20,FALSE))</f>
        <v/>
      </c>
    </row>
    <row r="148" spans="1:18" s="48" customFormat="1" ht="18" hidden="1" customHeight="1" x14ac:dyDescent="0.2">
      <c r="A148" s="52">
        <v>129</v>
      </c>
      <c r="B148" s="271" t="str">
        <f>IF(I148="","",VLOOKUP(I148,data!$A$3:$AE$5468,19,FALSE))</f>
        <v/>
      </c>
      <c r="C148" s="272"/>
      <c r="D148" s="53" t="str">
        <f>IF(I148="","",VLOOKUP(I148,data!$A$3:$AE$5468,13,FALSE))</f>
        <v/>
      </c>
      <c r="E148" s="52" t="str">
        <f>IF(I148="","",VLOOKUP(I148,data!$A$3:$AE$5468,29,FALSE))</f>
        <v/>
      </c>
      <c r="F148" s="263"/>
      <c r="G148" s="264"/>
      <c r="H148" s="265"/>
      <c r="I148" s="42"/>
      <c r="J148" s="54" t="str">
        <f>IF(I148="","",VLOOKUP(I148,data!$A$3:$AE$5468,21,FALSE))</f>
        <v/>
      </c>
      <c r="K148" s="55" t="str">
        <f t="shared" si="1"/>
        <v/>
      </c>
      <c r="L148" s="263"/>
      <c r="M148" s="264"/>
      <c r="N148" s="264"/>
      <c r="O148" s="265"/>
      <c r="P148" s="159" t="str">
        <f>IF(I148="","",VLOOKUP(I148,data!$A$3:$AE$5468,25,FALSE))</f>
        <v/>
      </c>
      <c r="Q148" s="160" t="str">
        <f>IF(I148="","",VLOOKUP(I148,data!$A$3:$AE$5468,20,FALSE))</f>
        <v/>
      </c>
    </row>
    <row r="149" spans="1:18" s="48" customFormat="1" ht="18" hidden="1" customHeight="1" x14ac:dyDescent="0.2">
      <c r="A149" s="52">
        <v>130</v>
      </c>
      <c r="B149" s="271" t="str">
        <f>IF(I149="","",VLOOKUP(I149,data!$A$3:$AE$5468,19,FALSE))</f>
        <v/>
      </c>
      <c r="C149" s="272"/>
      <c r="D149" s="53" t="str">
        <f>IF(I149="","",VLOOKUP(I149,data!$A$3:$AE$5468,13,FALSE))</f>
        <v/>
      </c>
      <c r="E149" s="52" t="str">
        <f>IF(I149="","",VLOOKUP(I149,data!$A$3:$AE$5468,29,FALSE))</f>
        <v/>
      </c>
      <c r="F149" s="263"/>
      <c r="G149" s="264"/>
      <c r="H149" s="265"/>
      <c r="I149" s="42"/>
      <c r="J149" s="54" t="str">
        <f>IF(I149="","",VLOOKUP(I149,data!$A$3:$AE$5468,21,FALSE))</f>
        <v/>
      </c>
      <c r="K149" s="55" t="str">
        <f>IF(J149="","","Pedag.")</f>
        <v/>
      </c>
      <c r="L149" s="263"/>
      <c r="M149" s="264"/>
      <c r="N149" s="264"/>
      <c r="O149" s="265"/>
      <c r="P149" s="159" t="str">
        <f>IF(I149="","",VLOOKUP(I149,data!$A$3:$AE$5468,25,FALSE))</f>
        <v/>
      </c>
      <c r="Q149" s="160" t="str">
        <f>IF(I149="","",VLOOKUP(I149,data!$A$3:$AE$5468,20,FALSE))</f>
        <v/>
      </c>
    </row>
    <row r="150" spans="1:18" s="48" customFormat="1" ht="21" customHeight="1" x14ac:dyDescent="0.25">
      <c r="A150" s="273" t="s">
        <v>6261</v>
      </c>
      <c r="B150" s="274"/>
      <c r="C150" s="274"/>
      <c r="D150" s="274"/>
      <c r="E150" s="274"/>
      <c r="F150" s="274"/>
      <c r="G150" s="274"/>
      <c r="H150" s="275"/>
      <c r="I150" s="200">
        <f>COUNTIF(I20:I149,"????????????")</f>
        <v>2</v>
      </c>
      <c r="J150" s="201"/>
      <c r="K150" s="201"/>
      <c r="L150" s="284">
        <f>SUM(L20:O149)</f>
        <v>63</v>
      </c>
      <c r="M150" s="284"/>
      <c r="N150" s="284"/>
      <c r="O150" s="284"/>
      <c r="P150" s="56"/>
      <c r="Q150" s="49"/>
      <c r="R150" s="57" t="s">
        <v>6262</v>
      </c>
    </row>
    <row r="151" spans="1:18" s="48" customFormat="1" ht="18" customHeight="1" x14ac:dyDescent="0.25">
      <c r="A151" s="58"/>
      <c r="B151" s="58"/>
      <c r="C151" s="58"/>
      <c r="D151" s="58"/>
      <c r="E151" s="58"/>
      <c r="F151" s="58"/>
      <c r="G151" s="58"/>
      <c r="H151" s="58"/>
      <c r="I151" s="58"/>
      <c r="J151" s="58"/>
      <c r="K151" s="58"/>
      <c r="L151" s="59" t="s">
        <v>6263</v>
      </c>
      <c r="M151" s="59"/>
      <c r="N151" s="60"/>
      <c r="O151" s="58"/>
      <c r="P151" s="49"/>
      <c r="Q151" s="49"/>
    </row>
    <row r="152" spans="1:18" s="48" customFormat="1" ht="18" customHeight="1" x14ac:dyDescent="0.2">
      <c r="A152" s="51" t="s">
        <v>6326</v>
      </c>
      <c r="B152" s="51"/>
      <c r="C152" s="51"/>
      <c r="P152" s="49"/>
      <c r="Q152" s="49"/>
    </row>
    <row r="153" spans="1:18" s="48" customFormat="1" ht="6" customHeight="1" x14ac:dyDescent="0.2">
      <c r="A153" s="51"/>
      <c r="B153" s="51"/>
      <c r="C153" s="51"/>
      <c r="P153" s="49"/>
      <c r="Q153" s="49"/>
    </row>
    <row r="154" spans="1:18" s="48" customFormat="1" ht="27" customHeight="1" x14ac:dyDescent="0.25">
      <c r="A154" s="202" t="s">
        <v>6254</v>
      </c>
      <c r="B154" s="267" t="s">
        <v>31</v>
      </c>
      <c r="C154" s="268"/>
      <c r="D154" s="203" t="s">
        <v>6255</v>
      </c>
      <c r="E154" s="204" t="s">
        <v>6264</v>
      </c>
      <c r="F154" s="267" t="s">
        <v>6257</v>
      </c>
      <c r="G154" s="287"/>
      <c r="H154" s="287"/>
      <c r="I154" s="204" t="s">
        <v>6265</v>
      </c>
      <c r="J154" s="267" t="s">
        <v>6266</v>
      </c>
      <c r="K154" s="268"/>
      <c r="L154" s="288" t="s">
        <v>6260</v>
      </c>
      <c r="M154" s="288"/>
      <c r="N154" s="288"/>
      <c r="O154" s="288"/>
      <c r="P154" s="49"/>
      <c r="Q154" s="49"/>
    </row>
    <row r="155" spans="1:18" s="48" customFormat="1" ht="18" customHeight="1" x14ac:dyDescent="0.25">
      <c r="A155" s="129">
        <v>1</v>
      </c>
      <c r="B155" s="269" t="s">
        <v>235</v>
      </c>
      <c r="C155" s="270"/>
      <c r="D155" s="8" t="s">
        <v>6330</v>
      </c>
      <c r="E155" s="9"/>
      <c r="F155" s="263" t="s">
        <v>6603</v>
      </c>
      <c r="G155" s="264"/>
      <c r="H155" s="265"/>
      <c r="I155" s="8"/>
      <c r="J155" s="43"/>
      <c r="K155" s="9">
        <v>24</v>
      </c>
      <c r="L155" s="286">
        <v>22</v>
      </c>
      <c r="M155" s="286"/>
      <c r="N155" s="286"/>
      <c r="O155" s="286"/>
      <c r="P155" s="49"/>
      <c r="Q155" s="49"/>
    </row>
    <row r="156" spans="1:18" s="48" customFormat="1" ht="18" customHeight="1" x14ac:dyDescent="0.25">
      <c r="A156" s="129">
        <v>2</v>
      </c>
      <c r="B156" s="269"/>
      <c r="C156" s="270"/>
      <c r="D156" s="8"/>
      <c r="E156" s="9"/>
      <c r="F156" s="263"/>
      <c r="G156" s="264"/>
      <c r="H156" s="265"/>
      <c r="I156" s="10"/>
      <c r="J156" s="43"/>
      <c r="K156" s="9"/>
      <c r="L156" s="286"/>
      <c r="M156" s="286"/>
      <c r="N156" s="286"/>
      <c r="O156" s="286"/>
      <c r="P156" s="49"/>
      <c r="Q156" s="49"/>
    </row>
    <row r="157" spans="1:18" s="48" customFormat="1" ht="18" hidden="1" customHeight="1" x14ac:dyDescent="0.25">
      <c r="A157" s="129">
        <v>3</v>
      </c>
      <c r="B157" s="269"/>
      <c r="C157" s="270"/>
      <c r="D157" s="8"/>
      <c r="E157" s="9"/>
      <c r="F157" s="269"/>
      <c r="G157" s="276"/>
      <c r="H157" s="270"/>
      <c r="I157" s="10"/>
      <c r="J157" s="43"/>
      <c r="K157" s="9"/>
      <c r="L157" s="286"/>
      <c r="M157" s="286"/>
      <c r="N157" s="286"/>
      <c r="O157" s="286"/>
      <c r="P157" s="49"/>
      <c r="Q157" s="49"/>
    </row>
    <row r="158" spans="1:18" s="48" customFormat="1" ht="18" hidden="1" customHeight="1" x14ac:dyDescent="0.25">
      <c r="A158" s="129">
        <v>4</v>
      </c>
      <c r="B158" s="269"/>
      <c r="C158" s="270"/>
      <c r="D158" s="8"/>
      <c r="E158" s="9"/>
      <c r="F158" s="269"/>
      <c r="G158" s="276"/>
      <c r="H158" s="270"/>
      <c r="I158" s="8"/>
      <c r="J158" s="43"/>
      <c r="K158" s="9"/>
      <c r="L158" s="286"/>
      <c r="M158" s="286"/>
      <c r="N158" s="286"/>
      <c r="O158" s="286"/>
      <c r="P158" s="49"/>
      <c r="Q158" s="49"/>
    </row>
    <row r="159" spans="1:18" s="48" customFormat="1" ht="18" hidden="1" customHeight="1" x14ac:dyDescent="0.25">
      <c r="A159" s="129">
        <v>5</v>
      </c>
      <c r="B159" s="269"/>
      <c r="C159" s="270"/>
      <c r="D159" s="8"/>
      <c r="E159" s="9"/>
      <c r="F159" s="269"/>
      <c r="G159" s="276"/>
      <c r="H159" s="270"/>
      <c r="I159" s="10"/>
      <c r="J159" s="43"/>
      <c r="K159" s="9"/>
      <c r="L159" s="286"/>
      <c r="M159" s="286"/>
      <c r="N159" s="286"/>
      <c r="O159" s="286"/>
      <c r="P159" s="49"/>
      <c r="Q159" s="49"/>
    </row>
    <row r="160" spans="1:18" s="48" customFormat="1" ht="18" hidden="1" customHeight="1" x14ac:dyDescent="0.25">
      <c r="A160" s="129">
        <v>6</v>
      </c>
      <c r="B160" s="269"/>
      <c r="C160" s="270"/>
      <c r="D160" s="8"/>
      <c r="E160" s="9"/>
      <c r="F160" s="269"/>
      <c r="G160" s="276"/>
      <c r="H160" s="270"/>
      <c r="I160" s="10"/>
      <c r="J160" s="43"/>
      <c r="K160" s="9"/>
      <c r="L160" s="286"/>
      <c r="M160" s="286"/>
      <c r="N160" s="286"/>
      <c r="O160" s="286"/>
      <c r="P160" s="49"/>
      <c r="Q160" s="49"/>
    </row>
    <row r="161" spans="1:17" s="48" customFormat="1" ht="18" hidden="1" customHeight="1" x14ac:dyDescent="0.25">
      <c r="A161" s="129">
        <v>7</v>
      </c>
      <c r="B161" s="269"/>
      <c r="C161" s="270"/>
      <c r="D161" s="8"/>
      <c r="E161" s="9"/>
      <c r="F161" s="269"/>
      <c r="G161" s="276"/>
      <c r="H161" s="270"/>
      <c r="I161" s="10"/>
      <c r="J161" s="43"/>
      <c r="K161" s="9"/>
      <c r="L161" s="286"/>
      <c r="M161" s="286"/>
      <c r="N161" s="286"/>
      <c r="O161" s="286"/>
      <c r="P161" s="49"/>
      <c r="Q161" s="49"/>
    </row>
    <row r="162" spans="1:17" s="48" customFormat="1" ht="18" hidden="1" customHeight="1" x14ac:dyDescent="0.25">
      <c r="A162" s="129">
        <v>8</v>
      </c>
      <c r="B162" s="269"/>
      <c r="C162" s="270"/>
      <c r="D162" s="8"/>
      <c r="E162" s="9"/>
      <c r="F162" s="269"/>
      <c r="G162" s="276"/>
      <c r="H162" s="270"/>
      <c r="I162" s="10"/>
      <c r="J162" s="43"/>
      <c r="K162" s="9"/>
      <c r="L162" s="286"/>
      <c r="M162" s="286"/>
      <c r="N162" s="286"/>
      <c r="O162" s="286"/>
      <c r="P162" s="49"/>
      <c r="Q162" s="49"/>
    </row>
    <row r="163" spans="1:17" s="48" customFormat="1" ht="18" hidden="1" customHeight="1" x14ac:dyDescent="0.25">
      <c r="A163" s="129">
        <v>9</v>
      </c>
      <c r="B163" s="269"/>
      <c r="C163" s="270"/>
      <c r="D163" s="8"/>
      <c r="E163" s="9"/>
      <c r="F163" s="269"/>
      <c r="G163" s="276"/>
      <c r="H163" s="270"/>
      <c r="I163" s="10"/>
      <c r="J163" s="43"/>
      <c r="K163" s="9"/>
      <c r="L163" s="286"/>
      <c r="M163" s="286"/>
      <c r="N163" s="286"/>
      <c r="O163" s="286"/>
      <c r="P163" s="49"/>
      <c r="Q163" s="49"/>
    </row>
    <row r="164" spans="1:17" s="48" customFormat="1" ht="18" hidden="1" customHeight="1" x14ac:dyDescent="0.25">
      <c r="A164" s="129">
        <v>10</v>
      </c>
      <c r="B164" s="269"/>
      <c r="C164" s="270"/>
      <c r="D164" s="8"/>
      <c r="E164" s="9"/>
      <c r="F164" s="269"/>
      <c r="G164" s="276"/>
      <c r="H164" s="270"/>
      <c r="I164" s="10"/>
      <c r="J164" s="43"/>
      <c r="K164" s="9"/>
      <c r="L164" s="286"/>
      <c r="M164" s="286"/>
      <c r="N164" s="286"/>
      <c r="O164" s="286"/>
      <c r="P164" s="49"/>
      <c r="Q164" s="49"/>
    </row>
    <row r="165" spans="1:17" s="48" customFormat="1" ht="18" hidden="1" customHeight="1" x14ac:dyDescent="0.25">
      <c r="A165" s="129">
        <v>11</v>
      </c>
      <c r="B165" s="269"/>
      <c r="C165" s="270"/>
      <c r="D165" s="8"/>
      <c r="E165" s="9"/>
      <c r="F165" s="269"/>
      <c r="G165" s="276"/>
      <c r="H165" s="270"/>
      <c r="I165" s="10"/>
      <c r="J165" s="43"/>
      <c r="K165" s="9"/>
      <c r="L165" s="286"/>
      <c r="M165" s="286"/>
      <c r="N165" s="286"/>
      <c r="O165" s="286"/>
      <c r="P165" s="49"/>
      <c r="Q165" s="49"/>
    </row>
    <row r="166" spans="1:17" s="48" customFormat="1" ht="18" hidden="1" customHeight="1" x14ac:dyDescent="0.25">
      <c r="A166" s="129">
        <v>12</v>
      </c>
      <c r="B166" s="269"/>
      <c r="C166" s="270"/>
      <c r="D166" s="8"/>
      <c r="E166" s="9"/>
      <c r="F166" s="269"/>
      <c r="G166" s="276"/>
      <c r="H166" s="270"/>
      <c r="I166" s="10"/>
      <c r="J166" s="43"/>
      <c r="K166" s="9"/>
      <c r="L166" s="286"/>
      <c r="M166" s="286"/>
      <c r="N166" s="286"/>
      <c r="O166" s="286"/>
      <c r="P166" s="49"/>
      <c r="Q166" s="49"/>
    </row>
    <row r="167" spans="1:17" s="48" customFormat="1" ht="18" hidden="1" customHeight="1" x14ac:dyDescent="0.25">
      <c r="A167" s="129">
        <v>13</v>
      </c>
      <c r="B167" s="269"/>
      <c r="C167" s="270"/>
      <c r="D167" s="8"/>
      <c r="E167" s="9"/>
      <c r="F167" s="269"/>
      <c r="G167" s="276"/>
      <c r="H167" s="270"/>
      <c r="I167" s="10"/>
      <c r="J167" s="43"/>
      <c r="K167" s="9"/>
      <c r="L167" s="286"/>
      <c r="M167" s="286"/>
      <c r="N167" s="286"/>
      <c r="O167" s="286"/>
      <c r="P167" s="49"/>
      <c r="Q167" s="49"/>
    </row>
    <row r="168" spans="1:17" s="48" customFormat="1" ht="18" hidden="1" customHeight="1" x14ac:dyDescent="0.25">
      <c r="A168" s="129">
        <v>14</v>
      </c>
      <c r="B168" s="269"/>
      <c r="C168" s="270"/>
      <c r="D168" s="8"/>
      <c r="E168" s="9"/>
      <c r="F168" s="269"/>
      <c r="G168" s="276"/>
      <c r="H168" s="270"/>
      <c r="I168" s="10"/>
      <c r="J168" s="43"/>
      <c r="K168" s="9"/>
      <c r="L168" s="286"/>
      <c r="M168" s="286"/>
      <c r="N168" s="286"/>
      <c r="O168" s="286"/>
      <c r="P168" s="49"/>
      <c r="Q168" s="49"/>
    </row>
    <row r="169" spans="1:17" s="48" customFormat="1" ht="18" hidden="1" customHeight="1" x14ac:dyDescent="0.25">
      <c r="A169" s="129">
        <v>15</v>
      </c>
      <c r="B169" s="269"/>
      <c r="C169" s="270"/>
      <c r="D169" s="8"/>
      <c r="E169" s="9"/>
      <c r="F169" s="269"/>
      <c r="G169" s="276"/>
      <c r="H169" s="270"/>
      <c r="I169" s="10"/>
      <c r="J169" s="43"/>
      <c r="K169" s="9"/>
      <c r="L169" s="286"/>
      <c r="M169" s="286"/>
      <c r="N169" s="286"/>
      <c r="O169" s="286"/>
      <c r="P169" s="49"/>
      <c r="Q169" s="49"/>
    </row>
    <row r="170" spans="1:17" s="48" customFormat="1" ht="18" hidden="1" customHeight="1" x14ac:dyDescent="0.25">
      <c r="A170" s="129">
        <v>16</v>
      </c>
      <c r="B170" s="269"/>
      <c r="C170" s="270"/>
      <c r="D170" s="8"/>
      <c r="E170" s="9"/>
      <c r="F170" s="269"/>
      <c r="G170" s="276"/>
      <c r="H170" s="270"/>
      <c r="I170" s="10"/>
      <c r="J170" s="43"/>
      <c r="K170" s="9"/>
      <c r="L170" s="286"/>
      <c r="M170" s="286"/>
      <c r="N170" s="286"/>
      <c r="O170" s="286"/>
      <c r="P170" s="49"/>
      <c r="Q170" s="49"/>
    </row>
    <row r="171" spans="1:17" s="48" customFormat="1" ht="18" hidden="1" customHeight="1" x14ac:dyDescent="0.25">
      <c r="A171" s="129">
        <v>17</v>
      </c>
      <c r="B171" s="269"/>
      <c r="C171" s="270"/>
      <c r="D171" s="8"/>
      <c r="E171" s="9"/>
      <c r="F171" s="269"/>
      <c r="G171" s="276"/>
      <c r="H171" s="270"/>
      <c r="I171" s="10"/>
      <c r="J171" s="43"/>
      <c r="K171" s="9"/>
      <c r="L171" s="286"/>
      <c r="M171" s="286"/>
      <c r="N171" s="286"/>
      <c r="O171" s="286"/>
      <c r="P171" s="49"/>
      <c r="Q171" s="49"/>
    </row>
    <row r="172" spans="1:17" s="48" customFormat="1" ht="18" hidden="1" customHeight="1" x14ac:dyDescent="0.25">
      <c r="A172" s="129">
        <v>18</v>
      </c>
      <c r="B172" s="269"/>
      <c r="C172" s="270"/>
      <c r="D172" s="8"/>
      <c r="E172" s="9"/>
      <c r="F172" s="269"/>
      <c r="G172" s="276"/>
      <c r="H172" s="270"/>
      <c r="I172" s="10"/>
      <c r="J172" s="43"/>
      <c r="K172" s="9"/>
      <c r="L172" s="286"/>
      <c r="M172" s="286"/>
      <c r="N172" s="286"/>
      <c r="O172" s="286"/>
      <c r="P172" s="49"/>
      <c r="Q172" s="49"/>
    </row>
    <row r="173" spans="1:17" s="48" customFormat="1" ht="18" hidden="1" customHeight="1" x14ac:dyDescent="0.25">
      <c r="A173" s="129">
        <v>19</v>
      </c>
      <c r="B173" s="269"/>
      <c r="C173" s="270"/>
      <c r="D173" s="8"/>
      <c r="E173" s="9"/>
      <c r="F173" s="269"/>
      <c r="G173" s="276"/>
      <c r="H173" s="270"/>
      <c r="I173" s="10"/>
      <c r="J173" s="43"/>
      <c r="K173" s="9"/>
      <c r="L173" s="286"/>
      <c r="M173" s="286"/>
      <c r="N173" s="286"/>
      <c r="O173" s="286"/>
      <c r="P173" s="49"/>
      <c r="Q173" s="49"/>
    </row>
    <row r="174" spans="1:17" s="48" customFormat="1" ht="18" hidden="1" customHeight="1" x14ac:dyDescent="0.25">
      <c r="A174" s="129">
        <v>20</v>
      </c>
      <c r="B174" s="269"/>
      <c r="C174" s="270"/>
      <c r="D174" s="8"/>
      <c r="E174" s="9"/>
      <c r="F174" s="269"/>
      <c r="G174" s="276"/>
      <c r="H174" s="270"/>
      <c r="I174" s="10"/>
      <c r="J174" s="43"/>
      <c r="K174" s="9"/>
      <c r="L174" s="286"/>
      <c r="M174" s="286"/>
      <c r="N174" s="286"/>
      <c r="O174" s="286"/>
      <c r="P174" s="49"/>
      <c r="Q174" s="49"/>
    </row>
    <row r="175" spans="1:17" s="48" customFormat="1" ht="18" hidden="1" customHeight="1" x14ac:dyDescent="0.25">
      <c r="A175" s="129">
        <v>21</v>
      </c>
      <c r="B175" s="269"/>
      <c r="C175" s="270"/>
      <c r="D175" s="8"/>
      <c r="E175" s="9"/>
      <c r="F175" s="269"/>
      <c r="G175" s="276"/>
      <c r="H175" s="270"/>
      <c r="I175" s="10"/>
      <c r="J175" s="43"/>
      <c r="K175" s="9"/>
      <c r="L175" s="286"/>
      <c r="M175" s="286"/>
      <c r="N175" s="286"/>
      <c r="O175" s="286"/>
      <c r="P175" s="49"/>
      <c r="Q175" s="49"/>
    </row>
    <row r="176" spans="1:17" s="48" customFormat="1" ht="18" hidden="1" customHeight="1" x14ac:dyDescent="0.25">
      <c r="A176" s="129">
        <v>22</v>
      </c>
      <c r="B176" s="269"/>
      <c r="C176" s="270"/>
      <c r="D176" s="8"/>
      <c r="E176" s="9"/>
      <c r="F176" s="269"/>
      <c r="G176" s="276"/>
      <c r="H176" s="270"/>
      <c r="I176" s="10"/>
      <c r="J176" s="43"/>
      <c r="K176" s="9"/>
      <c r="L176" s="286"/>
      <c r="M176" s="286"/>
      <c r="N176" s="286"/>
      <c r="O176" s="286"/>
      <c r="P176" s="49"/>
      <c r="Q176" s="49"/>
    </row>
    <row r="177" spans="1:18" s="48" customFormat="1" ht="18" hidden="1" customHeight="1" x14ac:dyDescent="0.25">
      <c r="A177" s="129">
        <v>23</v>
      </c>
      <c r="B177" s="269"/>
      <c r="C177" s="270"/>
      <c r="D177" s="8"/>
      <c r="E177" s="9"/>
      <c r="F177" s="269"/>
      <c r="G177" s="276"/>
      <c r="H177" s="270"/>
      <c r="I177" s="10"/>
      <c r="J177" s="43"/>
      <c r="K177" s="9"/>
      <c r="L177" s="286"/>
      <c r="M177" s="286"/>
      <c r="N177" s="286"/>
      <c r="O177" s="286"/>
      <c r="P177" s="49"/>
      <c r="Q177" s="49"/>
    </row>
    <row r="178" spans="1:18" s="48" customFormat="1" ht="18" hidden="1" customHeight="1" x14ac:dyDescent="0.25">
      <c r="A178" s="129">
        <v>24</v>
      </c>
      <c r="B178" s="269"/>
      <c r="C178" s="270"/>
      <c r="D178" s="8"/>
      <c r="E178" s="9"/>
      <c r="F178" s="269"/>
      <c r="G178" s="276"/>
      <c r="H178" s="270"/>
      <c r="I178" s="10"/>
      <c r="J178" s="43"/>
      <c r="K178" s="9"/>
      <c r="L178" s="286"/>
      <c r="M178" s="286"/>
      <c r="N178" s="286"/>
      <c r="O178" s="286"/>
      <c r="P178" s="49"/>
      <c r="Q178" s="49"/>
    </row>
    <row r="179" spans="1:18" s="48" customFormat="1" ht="18" hidden="1" customHeight="1" x14ac:dyDescent="0.25">
      <c r="A179" s="129">
        <v>25</v>
      </c>
      <c r="B179" s="269"/>
      <c r="C179" s="270"/>
      <c r="D179" s="8"/>
      <c r="E179" s="9"/>
      <c r="F179" s="269"/>
      <c r="G179" s="276"/>
      <c r="H179" s="270"/>
      <c r="I179" s="10"/>
      <c r="J179" s="43"/>
      <c r="K179" s="9"/>
      <c r="L179" s="286"/>
      <c r="M179" s="286"/>
      <c r="N179" s="286"/>
      <c r="O179" s="286"/>
      <c r="P179" s="49"/>
      <c r="Q179" s="49"/>
    </row>
    <row r="180" spans="1:18" s="48" customFormat="1" ht="18" hidden="1" customHeight="1" x14ac:dyDescent="0.25">
      <c r="A180" s="129">
        <v>26</v>
      </c>
      <c r="B180" s="269"/>
      <c r="C180" s="270"/>
      <c r="D180" s="8"/>
      <c r="E180" s="9"/>
      <c r="F180" s="269"/>
      <c r="G180" s="276"/>
      <c r="H180" s="270"/>
      <c r="I180" s="10"/>
      <c r="J180" s="43"/>
      <c r="K180" s="9"/>
      <c r="L180" s="286"/>
      <c r="M180" s="286"/>
      <c r="N180" s="286"/>
      <c r="O180" s="286"/>
      <c r="P180" s="49"/>
      <c r="Q180" s="49"/>
    </row>
    <row r="181" spans="1:18" s="48" customFormat="1" ht="18" hidden="1" customHeight="1" x14ac:dyDescent="0.25">
      <c r="A181" s="129">
        <v>27</v>
      </c>
      <c r="B181" s="269"/>
      <c r="C181" s="270"/>
      <c r="D181" s="8"/>
      <c r="E181" s="9"/>
      <c r="F181" s="269"/>
      <c r="G181" s="276"/>
      <c r="H181" s="270"/>
      <c r="I181" s="10"/>
      <c r="J181" s="43"/>
      <c r="K181" s="9"/>
      <c r="L181" s="286"/>
      <c r="M181" s="286"/>
      <c r="N181" s="286"/>
      <c r="O181" s="286"/>
      <c r="P181" s="49"/>
      <c r="Q181" s="49"/>
    </row>
    <row r="182" spans="1:18" s="48" customFormat="1" ht="18" hidden="1" customHeight="1" x14ac:dyDescent="0.25">
      <c r="A182" s="129">
        <v>28</v>
      </c>
      <c r="B182" s="269"/>
      <c r="C182" s="270"/>
      <c r="D182" s="8"/>
      <c r="E182" s="9"/>
      <c r="F182" s="269"/>
      <c r="G182" s="276"/>
      <c r="H182" s="270"/>
      <c r="I182" s="10"/>
      <c r="J182" s="43"/>
      <c r="K182" s="9"/>
      <c r="L182" s="286"/>
      <c r="M182" s="286"/>
      <c r="N182" s="286"/>
      <c r="O182" s="286"/>
      <c r="P182" s="49"/>
      <c r="Q182" s="49"/>
    </row>
    <row r="183" spans="1:18" s="48" customFormat="1" ht="18" hidden="1" customHeight="1" x14ac:dyDescent="0.25">
      <c r="A183" s="129">
        <v>29</v>
      </c>
      <c r="B183" s="269"/>
      <c r="C183" s="270"/>
      <c r="D183" s="8"/>
      <c r="E183" s="9"/>
      <c r="F183" s="269"/>
      <c r="G183" s="276"/>
      <c r="H183" s="270"/>
      <c r="I183" s="10"/>
      <c r="J183" s="43"/>
      <c r="K183" s="9"/>
      <c r="L183" s="286"/>
      <c r="M183" s="286"/>
      <c r="N183" s="286"/>
      <c r="O183" s="286"/>
      <c r="P183" s="49"/>
      <c r="Q183" s="49"/>
    </row>
    <row r="184" spans="1:18" s="48" customFormat="1" ht="18" hidden="1" customHeight="1" x14ac:dyDescent="0.25">
      <c r="A184" s="129">
        <v>30</v>
      </c>
      <c r="B184" s="269"/>
      <c r="C184" s="270"/>
      <c r="D184" s="8"/>
      <c r="E184" s="9"/>
      <c r="F184" s="269"/>
      <c r="G184" s="276"/>
      <c r="H184" s="270"/>
      <c r="I184" s="10"/>
      <c r="J184" s="43"/>
      <c r="K184" s="9"/>
      <c r="L184" s="286"/>
      <c r="M184" s="286"/>
      <c r="N184" s="286"/>
      <c r="O184" s="286"/>
      <c r="P184" s="49"/>
      <c r="Q184" s="49"/>
    </row>
    <row r="185" spans="1:18" s="48" customFormat="1" ht="21" customHeight="1" x14ac:dyDescent="0.25">
      <c r="A185" s="273" t="s">
        <v>6261</v>
      </c>
      <c r="B185" s="274"/>
      <c r="C185" s="274"/>
      <c r="D185" s="274"/>
      <c r="E185" s="274"/>
      <c r="F185" s="274"/>
      <c r="G185" s="274"/>
      <c r="H185" s="274"/>
      <c r="I185" s="275"/>
      <c r="J185" s="201"/>
      <c r="K185" s="201"/>
      <c r="L185" s="273">
        <f>SUM(L155:O184)</f>
        <v>22</v>
      </c>
      <c r="M185" s="274"/>
      <c r="N185" s="274"/>
      <c r="O185" s="275"/>
      <c r="P185" s="56"/>
      <c r="Q185" s="49"/>
      <c r="R185" s="57" t="s">
        <v>6267</v>
      </c>
    </row>
    <row r="186" spans="1:18" s="48" customFormat="1" ht="25.5" customHeight="1" x14ac:dyDescent="0.25">
      <c r="A186" s="50"/>
      <c r="B186" s="50"/>
      <c r="C186" s="50"/>
      <c r="L186" s="285">
        <f>L150+L185</f>
        <v>85</v>
      </c>
      <c r="M186" s="285"/>
      <c r="N186" s="285"/>
      <c r="O186" s="285"/>
      <c r="P186" s="56"/>
      <c r="Q186" s="61"/>
      <c r="R186" s="57" t="s">
        <v>6282</v>
      </c>
    </row>
    <row r="187" spans="1:18" s="48" customFormat="1" ht="18" customHeight="1" x14ac:dyDescent="0.25">
      <c r="A187" s="50" t="s">
        <v>6268</v>
      </c>
      <c r="B187" s="50"/>
      <c r="C187" s="50"/>
      <c r="D187" s="62" t="str">
        <f>IF(O14&lt;L186,"EXISTE EXCEDENCIA","")</f>
        <v/>
      </c>
      <c r="I187" s="63" t="s">
        <v>6269</v>
      </c>
      <c r="J187" s="63"/>
      <c r="P187" s="49"/>
      <c r="Q187" s="49"/>
    </row>
    <row r="188" spans="1:18" s="48" customFormat="1" ht="18" customHeight="1" x14ac:dyDescent="0.25">
      <c r="A188" s="50"/>
      <c r="B188" s="50"/>
      <c r="C188" s="50"/>
      <c r="D188" s="62" t="str">
        <f>IF(O14&gt;L186,"TIENE REQUERIMIENTO","")</f>
        <v>TIENE REQUERIMIENTO</v>
      </c>
      <c r="I188" s="63" t="s">
        <v>6270</v>
      </c>
      <c r="P188" s="49"/>
      <c r="Q188" s="49"/>
    </row>
    <row r="189" spans="1:18" x14ac:dyDescent="0.2">
      <c r="E189" s="48"/>
    </row>
  </sheetData>
  <sheetProtection algorithmName="SHA-512" hashValue="la/7JnSfRaJrLowJV5zj1ZBG25phmdUagtiKe7wpJ2dtISXauPfkhvVyeS0rbAoczbuXZxrkXYRQpxrLYJ8fKg==" saltValue="2/ln2mMc8ISt4lcjV/Ti/Q==" spinCount="100000" sheet="1" deleteRows="0"/>
  <mergeCells count="501">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 ref="F171:H171"/>
    <mergeCell ref="F172:H172"/>
    <mergeCell ref="F173:H173"/>
    <mergeCell ref="F174:H174"/>
    <mergeCell ref="F175:H175"/>
    <mergeCell ref="F176:H176"/>
    <mergeCell ref="F177:H177"/>
    <mergeCell ref="B178:C178"/>
    <mergeCell ref="L179:O179"/>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B105:C105"/>
    <mergeCell ref="B106:C106"/>
    <mergeCell ref="B107:C107"/>
    <mergeCell ref="B108:C108"/>
    <mergeCell ref="B109:C109"/>
    <mergeCell ref="B110:C110"/>
    <mergeCell ref="B111:C111"/>
    <mergeCell ref="B112:C112"/>
    <mergeCell ref="B113:C113"/>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F87:H87"/>
    <mergeCell ref="L87:O87"/>
    <mergeCell ref="F88:H88"/>
    <mergeCell ref="L88:O88"/>
    <mergeCell ref="F89:H89"/>
    <mergeCell ref="L89:O89"/>
    <mergeCell ref="F84:H84"/>
    <mergeCell ref="L84:O84"/>
    <mergeCell ref="F85:H85"/>
    <mergeCell ref="L85:O85"/>
    <mergeCell ref="F86:H86"/>
    <mergeCell ref="L86:O86"/>
    <mergeCell ref="F81:H81"/>
    <mergeCell ref="L81:O81"/>
    <mergeCell ref="F82:H82"/>
    <mergeCell ref="L82:O82"/>
    <mergeCell ref="F83:H83"/>
    <mergeCell ref="L83:O83"/>
    <mergeCell ref="F78:H78"/>
    <mergeCell ref="L78:O78"/>
    <mergeCell ref="F79:H79"/>
    <mergeCell ref="L79:O79"/>
    <mergeCell ref="F80:H80"/>
    <mergeCell ref="L80:O80"/>
    <mergeCell ref="F75:H75"/>
    <mergeCell ref="L75:O75"/>
    <mergeCell ref="F76:H76"/>
    <mergeCell ref="L76:O76"/>
    <mergeCell ref="F77:H77"/>
    <mergeCell ref="L77:O77"/>
    <mergeCell ref="F72:H72"/>
    <mergeCell ref="L72:O72"/>
    <mergeCell ref="F73:H73"/>
    <mergeCell ref="L73:O73"/>
    <mergeCell ref="F74:H74"/>
    <mergeCell ref="L74:O74"/>
    <mergeCell ref="F69:H69"/>
    <mergeCell ref="L69:O69"/>
    <mergeCell ref="F70:H70"/>
    <mergeCell ref="L70:O70"/>
    <mergeCell ref="F71:H71"/>
    <mergeCell ref="L71:O71"/>
    <mergeCell ref="F66:H66"/>
    <mergeCell ref="L66:O66"/>
    <mergeCell ref="F67:H67"/>
    <mergeCell ref="L67:O67"/>
    <mergeCell ref="F68:H68"/>
    <mergeCell ref="L68:O68"/>
    <mergeCell ref="F63:H63"/>
    <mergeCell ref="L63:O63"/>
    <mergeCell ref="F64:H64"/>
    <mergeCell ref="L64:O64"/>
    <mergeCell ref="F65:H65"/>
    <mergeCell ref="L65:O65"/>
    <mergeCell ref="F60:H60"/>
    <mergeCell ref="L60:O60"/>
    <mergeCell ref="F61:H61"/>
    <mergeCell ref="L61:O61"/>
    <mergeCell ref="F62:H62"/>
    <mergeCell ref="L62:O62"/>
    <mergeCell ref="F57:H57"/>
    <mergeCell ref="L57:O57"/>
    <mergeCell ref="F58:H58"/>
    <mergeCell ref="L58:O58"/>
    <mergeCell ref="F59:H59"/>
    <mergeCell ref="L59:O59"/>
    <mergeCell ref="F54:H54"/>
    <mergeCell ref="L54:O54"/>
    <mergeCell ref="F55:H55"/>
    <mergeCell ref="L55:O55"/>
    <mergeCell ref="F56:H56"/>
    <mergeCell ref="L56:O56"/>
    <mergeCell ref="F51:H51"/>
    <mergeCell ref="L51:O51"/>
    <mergeCell ref="F52:H52"/>
    <mergeCell ref="L52:O52"/>
    <mergeCell ref="F53:H53"/>
    <mergeCell ref="L53:O53"/>
    <mergeCell ref="F48:H48"/>
    <mergeCell ref="L48:O48"/>
    <mergeCell ref="F49:H49"/>
    <mergeCell ref="L49:O49"/>
    <mergeCell ref="F50:H50"/>
    <mergeCell ref="L50:O50"/>
    <mergeCell ref="F45:H45"/>
    <mergeCell ref="L45:O45"/>
    <mergeCell ref="F46:H46"/>
    <mergeCell ref="L46:O46"/>
    <mergeCell ref="F47:H47"/>
    <mergeCell ref="L47:O47"/>
    <mergeCell ref="F42:H42"/>
    <mergeCell ref="L42:O42"/>
    <mergeCell ref="F43:H43"/>
    <mergeCell ref="L43:O43"/>
    <mergeCell ref="F44:H44"/>
    <mergeCell ref="L44:O44"/>
    <mergeCell ref="F39:H39"/>
    <mergeCell ref="L39:O39"/>
    <mergeCell ref="F40:H40"/>
    <mergeCell ref="L40:O40"/>
    <mergeCell ref="F41:H41"/>
    <mergeCell ref="L41:O41"/>
    <mergeCell ref="F37:H37"/>
    <mergeCell ref="L37:O37"/>
    <mergeCell ref="F38:H38"/>
    <mergeCell ref="L38:O38"/>
    <mergeCell ref="F35:H35"/>
    <mergeCell ref="L35:O35"/>
    <mergeCell ref="F36:H36"/>
    <mergeCell ref="L36:O36"/>
    <mergeCell ref="F31:H31"/>
    <mergeCell ref="L31:O31"/>
    <mergeCell ref="F32:H32"/>
    <mergeCell ref="L32:O32"/>
    <mergeCell ref="F33:H33"/>
    <mergeCell ref="L33:O33"/>
    <mergeCell ref="F30:H30"/>
    <mergeCell ref="L30:O30"/>
    <mergeCell ref="F25:H25"/>
    <mergeCell ref="L25:O25"/>
    <mergeCell ref="F26:H26"/>
    <mergeCell ref="L26:O26"/>
    <mergeCell ref="F27:H27"/>
    <mergeCell ref="L27:O27"/>
    <mergeCell ref="F34:H34"/>
    <mergeCell ref="L34:O34"/>
    <mergeCell ref="F24:H24"/>
    <mergeCell ref="L24:O24"/>
    <mergeCell ref="F20:H20"/>
    <mergeCell ref="L20:O20"/>
    <mergeCell ref="F21:H21"/>
    <mergeCell ref="L21:O21"/>
    <mergeCell ref="F28:H28"/>
    <mergeCell ref="L28:O28"/>
    <mergeCell ref="F29:H29"/>
    <mergeCell ref="L29:O29"/>
    <mergeCell ref="A3:O3"/>
    <mergeCell ref="D10:D11"/>
    <mergeCell ref="E10:E11"/>
    <mergeCell ref="F10:F11"/>
    <mergeCell ref="G10:G11"/>
    <mergeCell ref="H10:H11"/>
    <mergeCell ref="I10:I11"/>
    <mergeCell ref="B22:C22"/>
    <mergeCell ref="B23:C23"/>
    <mergeCell ref="F22:H22"/>
    <mergeCell ref="L22:O22"/>
    <mergeCell ref="F23:H23"/>
    <mergeCell ref="L23:O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F137:H137"/>
    <mergeCell ref="F138:H138"/>
    <mergeCell ref="F139:H139"/>
    <mergeCell ref="F140:H140"/>
    <mergeCell ref="F141:H141"/>
    <mergeCell ref="F142:H142"/>
    <mergeCell ref="F143:H143"/>
    <mergeCell ref="F144:H144"/>
    <mergeCell ref="F145:H145"/>
    <mergeCell ref="L137:O137"/>
    <mergeCell ref="L119:O119"/>
    <mergeCell ref="L120:O120"/>
    <mergeCell ref="L122:O122"/>
    <mergeCell ref="L123:O123"/>
    <mergeCell ref="L124:O124"/>
    <mergeCell ref="L125:O125"/>
    <mergeCell ref="L126:O126"/>
    <mergeCell ref="L127:O127"/>
    <mergeCell ref="L128:O128"/>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s>
  <conditionalFormatting sqref="D111:D112 D110:E110 F120:H149 B41:B116 D40:H109 F29:H39">
    <cfRule type="containsErrors" dxfId="307" priority="45">
      <formula>ISERROR(B29)</formula>
    </cfRule>
  </conditionalFormatting>
  <conditionalFormatting sqref="J20:K149">
    <cfRule type="containsErrors" dxfId="306" priority="44">
      <formula>ISERROR(J20)</formula>
    </cfRule>
  </conditionalFormatting>
  <conditionalFormatting sqref="D14:I15 I12:I13">
    <cfRule type="containsErrors" dxfId="305" priority="43">
      <formula>ISERROR(D12)</formula>
    </cfRule>
  </conditionalFormatting>
  <conditionalFormatting sqref="B117:B149">
    <cfRule type="containsErrors" dxfId="304" priority="25">
      <formula>ISERROR(B117)</formula>
    </cfRule>
  </conditionalFormatting>
  <conditionalFormatting sqref="E111:E149">
    <cfRule type="containsErrors" dxfId="303" priority="23">
      <formula>ISERROR(E111)</formula>
    </cfRule>
  </conditionalFormatting>
  <conditionalFormatting sqref="D113:D149">
    <cfRule type="containsErrors" dxfId="302" priority="24">
      <formula>ISERROR(D113)</formula>
    </cfRule>
  </conditionalFormatting>
  <conditionalFormatting sqref="F110:H119">
    <cfRule type="containsErrors" dxfId="301" priority="22">
      <formula>ISERROR(F110)</formula>
    </cfRule>
  </conditionalFormatting>
  <conditionalFormatting sqref="K158:K184">
    <cfRule type="containsErrors" dxfId="300" priority="21">
      <formula>ISERROR(K158)</formula>
    </cfRule>
  </conditionalFormatting>
  <conditionalFormatting sqref="J158:J184">
    <cfRule type="containsErrors" dxfId="299" priority="20">
      <formula>ISERROR(J158)</formula>
    </cfRule>
  </conditionalFormatting>
  <conditionalFormatting sqref="L158:L184">
    <cfRule type="containsErrors" dxfId="298" priority="17">
      <formula>ISERROR(L158)</formula>
    </cfRule>
  </conditionalFormatting>
  <conditionalFormatting sqref="K156">
    <cfRule type="containsErrors" dxfId="297" priority="16">
      <formula>ISERROR(K156)</formula>
    </cfRule>
  </conditionalFormatting>
  <conditionalFormatting sqref="J156">
    <cfRule type="containsErrors" dxfId="296" priority="15">
      <formula>ISERROR(J156)</formula>
    </cfRule>
  </conditionalFormatting>
  <conditionalFormatting sqref="L156">
    <cfRule type="containsErrors" dxfId="295" priority="14">
      <formula>ISERROR(L156)</formula>
    </cfRule>
  </conditionalFormatting>
  <conditionalFormatting sqref="K157">
    <cfRule type="containsErrors" dxfId="294" priority="13">
      <formula>ISERROR(K157)</formula>
    </cfRule>
  </conditionalFormatting>
  <conditionalFormatting sqref="J157">
    <cfRule type="containsErrors" dxfId="293" priority="12">
      <formula>ISERROR(J157)</formula>
    </cfRule>
  </conditionalFormatting>
  <conditionalFormatting sqref="L157">
    <cfRule type="containsErrors" dxfId="292" priority="11">
      <formula>ISERROR(L157)</formula>
    </cfRule>
  </conditionalFormatting>
  <conditionalFormatting sqref="D13:H13">
    <cfRule type="containsErrors" dxfId="291" priority="10">
      <formula>ISERROR(D13)</formula>
    </cfRule>
  </conditionalFormatting>
  <conditionalFormatting sqref="D12:H12">
    <cfRule type="containsErrors" dxfId="290" priority="9">
      <formula>ISERROR(D12)</formula>
    </cfRule>
  </conditionalFormatting>
  <conditionalFormatting sqref="F20:H28">
    <cfRule type="containsErrors" dxfId="289" priority="8">
      <formula>ISERROR(F20)</formula>
    </cfRule>
  </conditionalFormatting>
  <conditionalFormatting sqref="J155:K155">
    <cfRule type="containsErrors" dxfId="288" priority="7">
      <formula>ISERROR(J155)</formula>
    </cfRule>
  </conditionalFormatting>
  <conditionalFormatting sqref="L155">
    <cfRule type="containsErrors" dxfId="287" priority="6">
      <formula>ISERROR(L155)</formula>
    </cfRule>
  </conditionalFormatting>
  <conditionalFormatting sqref="F155:H156">
    <cfRule type="containsErrors" dxfId="286" priority="4">
      <formula>ISERROR(F155)</formula>
    </cfRule>
  </conditionalFormatting>
  <conditionalFormatting sqref="B40">
    <cfRule type="containsErrors" dxfId="285" priority="3">
      <formula>ISERROR(B40)</formula>
    </cfRule>
  </conditionalFormatting>
  <conditionalFormatting sqref="D20:E39">
    <cfRule type="containsErrors" dxfId="284" priority="2">
      <formula>ISERROR(D20)</formula>
    </cfRule>
  </conditionalFormatting>
  <conditionalFormatting sqref="B20:B39">
    <cfRule type="containsErrors" dxfId="283" priority="1">
      <formula>ISERROR(B20)</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7"/>
  <sheetViews>
    <sheetView showGridLines="0" view="pageBreakPreview" zoomScale="80" zoomScaleNormal="80" zoomScaleSheetLayoutView="80" zoomScalePageLayoutView="70" workbookViewId="0">
      <selection activeCell="R29" sqref="R29"/>
    </sheetView>
  </sheetViews>
  <sheetFormatPr baseColWidth="10" defaultRowHeight="12.75" x14ac:dyDescent="0.2"/>
  <cols>
    <col min="1" max="1" width="4.140625" style="45" customWidth="1"/>
    <col min="2" max="2" width="45.7109375" style="45" customWidth="1"/>
    <col min="3" max="3" width="7.7109375" style="45" customWidth="1"/>
    <col min="4" max="4" width="6.7109375" style="45" customWidth="1"/>
    <col min="5" max="5" width="9.85546875" style="45" customWidth="1"/>
    <col min="6" max="6" width="7.7109375" style="45" customWidth="1"/>
    <col min="7" max="7" width="6.7109375" style="45" customWidth="1"/>
    <col min="8" max="8" width="9.85546875" style="45" customWidth="1"/>
    <col min="9" max="9" width="7.7109375" style="45" customWidth="1"/>
    <col min="10" max="10" width="6.7109375" style="45" customWidth="1"/>
    <col min="11" max="11" width="9.85546875" style="45" customWidth="1"/>
    <col min="12" max="12" width="7.5703125" style="45" customWidth="1"/>
    <col min="13" max="13" width="6.7109375" style="45" customWidth="1"/>
    <col min="14" max="14" width="9.85546875" style="45" customWidth="1"/>
    <col min="15" max="15" width="8.7109375" style="45" customWidth="1"/>
    <col min="16" max="16" width="6.7109375" style="45" customWidth="1"/>
    <col min="17" max="17" width="9.85546875" style="45" customWidth="1"/>
    <col min="18" max="18" width="22.5703125" style="44" customWidth="1"/>
    <col min="19" max="19" width="10.28515625" style="45" customWidth="1"/>
    <col min="20" max="20" width="12.42578125" style="45" customWidth="1"/>
    <col min="21" max="21" width="11" style="45" customWidth="1"/>
    <col min="22" max="257" width="11.42578125" style="45"/>
    <col min="258" max="258" width="38.7109375" style="45" bestFit="1" customWidth="1"/>
    <col min="259" max="259" width="7.7109375" style="45" customWidth="1"/>
    <col min="260" max="260" width="6.7109375" style="45" customWidth="1"/>
    <col min="261" max="261" width="9.85546875" style="45" customWidth="1"/>
    <col min="262" max="262" width="7.7109375" style="45" customWidth="1"/>
    <col min="263" max="263" width="6.7109375" style="45" customWidth="1"/>
    <col min="264" max="264" width="9.85546875" style="45" customWidth="1"/>
    <col min="265" max="265" width="7.7109375" style="45" customWidth="1"/>
    <col min="266" max="266" width="6.7109375" style="45" customWidth="1"/>
    <col min="267" max="267" width="9.85546875" style="45" customWidth="1"/>
    <col min="268" max="268" width="7.5703125" style="45" customWidth="1"/>
    <col min="269" max="269" width="6.7109375" style="45" customWidth="1"/>
    <col min="270" max="270" width="9.85546875" style="45" customWidth="1"/>
    <col min="271" max="271" width="8.7109375" style="45" customWidth="1"/>
    <col min="272" max="272" width="6.7109375" style="45" customWidth="1"/>
    <col min="273" max="273" width="9.85546875" style="45" customWidth="1"/>
    <col min="274" max="274" width="22.5703125" style="45" customWidth="1"/>
    <col min="275" max="275" width="10.28515625" style="45" customWidth="1"/>
    <col min="276" max="276" width="12.42578125" style="45" customWidth="1"/>
    <col min="277" max="277" width="11" style="45" customWidth="1"/>
    <col min="278" max="513" width="11.42578125" style="45"/>
    <col min="514" max="514" width="38.7109375" style="45" bestFit="1" customWidth="1"/>
    <col min="515" max="515" width="7.7109375" style="45" customWidth="1"/>
    <col min="516" max="516" width="6.7109375" style="45" customWidth="1"/>
    <col min="517" max="517" width="9.85546875" style="45" customWidth="1"/>
    <col min="518" max="518" width="7.7109375" style="45" customWidth="1"/>
    <col min="519" max="519" width="6.7109375" style="45" customWidth="1"/>
    <col min="520" max="520" width="9.85546875" style="45" customWidth="1"/>
    <col min="521" max="521" width="7.7109375" style="45" customWidth="1"/>
    <col min="522" max="522" width="6.7109375" style="45" customWidth="1"/>
    <col min="523" max="523" width="9.85546875" style="45" customWidth="1"/>
    <col min="524" max="524" width="7.5703125" style="45" customWidth="1"/>
    <col min="525" max="525" width="6.7109375" style="45" customWidth="1"/>
    <col min="526" max="526" width="9.85546875" style="45" customWidth="1"/>
    <col min="527" max="527" width="8.7109375" style="45" customWidth="1"/>
    <col min="528" max="528" width="6.7109375" style="45" customWidth="1"/>
    <col min="529" max="529" width="9.85546875" style="45" customWidth="1"/>
    <col min="530" max="530" width="22.5703125" style="45" customWidth="1"/>
    <col min="531" max="531" width="10.28515625" style="45" customWidth="1"/>
    <col min="532" max="532" width="12.42578125" style="45" customWidth="1"/>
    <col min="533" max="533" width="11" style="45" customWidth="1"/>
    <col min="534" max="769" width="11.42578125" style="45"/>
    <col min="770" max="770" width="38.7109375" style="45" bestFit="1" customWidth="1"/>
    <col min="771" max="771" width="7.7109375" style="45" customWidth="1"/>
    <col min="772" max="772" width="6.7109375" style="45" customWidth="1"/>
    <col min="773" max="773" width="9.85546875" style="45" customWidth="1"/>
    <col min="774" max="774" width="7.7109375" style="45" customWidth="1"/>
    <col min="775" max="775" width="6.7109375" style="45" customWidth="1"/>
    <col min="776" max="776" width="9.85546875" style="45" customWidth="1"/>
    <col min="777" max="777" width="7.7109375" style="45" customWidth="1"/>
    <col min="778" max="778" width="6.7109375" style="45" customWidth="1"/>
    <col min="779" max="779" width="9.85546875" style="45" customWidth="1"/>
    <col min="780" max="780" width="7.5703125" style="45" customWidth="1"/>
    <col min="781" max="781" width="6.7109375" style="45" customWidth="1"/>
    <col min="782" max="782" width="9.85546875" style="45" customWidth="1"/>
    <col min="783" max="783" width="8.7109375" style="45" customWidth="1"/>
    <col min="784" max="784" width="6.7109375" style="45" customWidth="1"/>
    <col min="785" max="785" width="9.85546875" style="45" customWidth="1"/>
    <col min="786" max="786" width="22.5703125" style="45" customWidth="1"/>
    <col min="787" max="787" width="10.28515625" style="45" customWidth="1"/>
    <col min="788" max="788" width="12.42578125" style="45" customWidth="1"/>
    <col min="789" max="789" width="11" style="45" customWidth="1"/>
    <col min="790" max="1025" width="11.42578125" style="45"/>
    <col min="1026" max="1026" width="38.7109375" style="45" bestFit="1" customWidth="1"/>
    <col min="1027" max="1027" width="7.7109375" style="45" customWidth="1"/>
    <col min="1028" max="1028" width="6.7109375" style="45" customWidth="1"/>
    <col min="1029" max="1029" width="9.85546875" style="45" customWidth="1"/>
    <col min="1030" max="1030" width="7.7109375" style="45" customWidth="1"/>
    <col min="1031" max="1031" width="6.7109375" style="45" customWidth="1"/>
    <col min="1032" max="1032" width="9.85546875" style="45" customWidth="1"/>
    <col min="1033" max="1033" width="7.7109375" style="45" customWidth="1"/>
    <col min="1034" max="1034" width="6.7109375" style="45" customWidth="1"/>
    <col min="1035" max="1035" width="9.85546875" style="45" customWidth="1"/>
    <col min="1036" max="1036" width="7.5703125" style="45" customWidth="1"/>
    <col min="1037" max="1037" width="6.7109375" style="45" customWidth="1"/>
    <col min="1038" max="1038" width="9.85546875" style="45" customWidth="1"/>
    <col min="1039" max="1039" width="8.7109375" style="45" customWidth="1"/>
    <col min="1040" max="1040" width="6.7109375" style="45" customWidth="1"/>
    <col min="1041" max="1041" width="9.85546875" style="45" customWidth="1"/>
    <col min="1042" max="1042" width="22.5703125" style="45" customWidth="1"/>
    <col min="1043" max="1043" width="10.28515625" style="45" customWidth="1"/>
    <col min="1044" max="1044" width="12.42578125" style="45" customWidth="1"/>
    <col min="1045" max="1045" width="11" style="45" customWidth="1"/>
    <col min="1046" max="1281" width="11.42578125" style="45"/>
    <col min="1282" max="1282" width="38.7109375" style="45" bestFit="1" customWidth="1"/>
    <col min="1283" max="1283" width="7.7109375" style="45" customWidth="1"/>
    <col min="1284" max="1284" width="6.7109375" style="45" customWidth="1"/>
    <col min="1285" max="1285" width="9.85546875" style="45" customWidth="1"/>
    <col min="1286" max="1286" width="7.7109375" style="45" customWidth="1"/>
    <col min="1287" max="1287" width="6.7109375" style="45" customWidth="1"/>
    <col min="1288" max="1288" width="9.85546875" style="45" customWidth="1"/>
    <col min="1289" max="1289" width="7.7109375" style="45" customWidth="1"/>
    <col min="1290" max="1290" width="6.7109375" style="45" customWidth="1"/>
    <col min="1291" max="1291" width="9.85546875" style="45" customWidth="1"/>
    <col min="1292" max="1292" width="7.5703125" style="45" customWidth="1"/>
    <col min="1293" max="1293" width="6.7109375" style="45" customWidth="1"/>
    <col min="1294" max="1294" width="9.85546875" style="45" customWidth="1"/>
    <col min="1295" max="1295" width="8.7109375" style="45" customWidth="1"/>
    <col min="1296" max="1296" width="6.7109375" style="45" customWidth="1"/>
    <col min="1297" max="1297" width="9.85546875" style="45" customWidth="1"/>
    <col min="1298" max="1298" width="22.5703125" style="45" customWidth="1"/>
    <col min="1299" max="1299" width="10.28515625" style="45" customWidth="1"/>
    <col min="1300" max="1300" width="12.42578125" style="45" customWidth="1"/>
    <col min="1301" max="1301" width="11" style="45" customWidth="1"/>
    <col min="1302" max="1537" width="11.42578125" style="45"/>
    <col min="1538" max="1538" width="38.7109375" style="45" bestFit="1" customWidth="1"/>
    <col min="1539" max="1539" width="7.7109375" style="45" customWidth="1"/>
    <col min="1540" max="1540" width="6.7109375" style="45" customWidth="1"/>
    <col min="1541" max="1541" width="9.85546875" style="45" customWidth="1"/>
    <col min="1542" max="1542" width="7.7109375" style="45" customWidth="1"/>
    <col min="1543" max="1543" width="6.7109375" style="45" customWidth="1"/>
    <col min="1544" max="1544" width="9.85546875" style="45" customWidth="1"/>
    <col min="1545" max="1545" width="7.7109375" style="45" customWidth="1"/>
    <col min="1546" max="1546" width="6.7109375" style="45" customWidth="1"/>
    <col min="1547" max="1547" width="9.85546875" style="45" customWidth="1"/>
    <col min="1548" max="1548" width="7.5703125" style="45" customWidth="1"/>
    <col min="1549" max="1549" width="6.7109375" style="45" customWidth="1"/>
    <col min="1550" max="1550" width="9.85546875" style="45" customWidth="1"/>
    <col min="1551" max="1551" width="8.7109375" style="45" customWidth="1"/>
    <col min="1552" max="1552" width="6.7109375" style="45" customWidth="1"/>
    <col min="1553" max="1553" width="9.85546875" style="45" customWidth="1"/>
    <col min="1554" max="1554" width="22.5703125" style="45" customWidth="1"/>
    <col min="1555" max="1555" width="10.28515625" style="45" customWidth="1"/>
    <col min="1556" max="1556" width="12.42578125" style="45" customWidth="1"/>
    <col min="1557" max="1557" width="11" style="45" customWidth="1"/>
    <col min="1558" max="1793" width="11.42578125" style="45"/>
    <col min="1794" max="1794" width="38.7109375" style="45" bestFit="1" customWidth="1"/>
    <col min="1795" max="1795" width="7.7109375" style="45" customWidth="1"/>
    <col min="1796" max="1796" width="6.7109375" style="45" customWidth="1"/>
    <col min="1797" max="1797" width="9.85546875" style="45" customWidth="1"/>
    <col min="1798" max="1798" width="7.7109375" style="45" customWidth="1"/>
    <col min="1799" max="1799" width="6.7109375" style="45" customWidth="1"/>
    <col min="1800" max="1800" width="9.85546875" style="45" customWidth="1"/>
    <col min="1801" max="1801" width="7.7109375" style="45" customWidth="1"/>
    <col min="1802" max="1802" width="6.7109375" style="45" customWidth="1"/>
    <col min="1803" max="1803" width="9.85546875" style="45" customWidth="1"/>
    <col min="1804" max="1804" width="7.5703125" style="45" customWidth="1"/>
    <col min="1805" max="1805" width="6.7109375" style="45" customWidth="1"/>
    <col min="1806" max="1806" width="9.85546875" style="45" customWidth="1"/>
    <col min="1807" max="1807" width="8.7109375" style="45" customWidth="1"/>
    <col min="1808" max="1808" width="6.7109375" style="45" customWidth="1"/>
    <col min="1809" max="1809" width="9.85546875" style="45" customWidth="1"/>
    <col min="1810" max="1810" width="22.5703125" style="45" customWidth="1"/>
    <col min="1811" max="1811" width="10.28515625" style="45" customWidth="1"/>
    <col min="1812" max="1812" width="12.42578125" style="45" customWidth="1"/>
    <col min="1813" max="1813" width="11" style="45" customWidth="1"/>
    <col min="1814" max="2049" width="11.42578125" style="45"/>
    <col min="2050" max="2050" width="38.7109375" style="45" bestFit="1" customWidth="1"/>
    <col min="2051" max="2051" width="7.7109375" style="45" customWidth="1"/>
    <col min="2052" max="2052" width="6.7109375" style="45" customWidth="1"/>
    <col min="2053" max="2053" width="9.85546875" style="45" customWidth="1"/>
    <col min="2054" max="2054" width="7.7109375" style="45" customWidth="1"/>
    <col min="2055" max="2055" width="6.7109375" style="45" customWidth="1"/>
    <col min="2056" max="2056" width="9.85546875" style="45" customWidth="1"/>
    <col min="2057" max="2057" width="7.7109375" style="45" customWidth="1"/>
    <col min="2058" max="2058" width="6.7109375" style="45" customWidth="1"/>
    <col min="2059" max="2059" width="9.85546875" style="45" customWidth="1"/>
    <col min="2060" max="2060" width="7.5703125" style="45" customWidth="1"/>
    <col min="2061" max="2061" width="6.7109375" style="45" customWidth="1"/>
    <col min="2062" max="2062" width="9.85546875" style="45" customWidth="1"/>
    <col min="2063" max="2063" width="8.7109375" style="45" customWidth="1"/>
    <col min="2064" max="2064" width="6.7109375" style="45" customWidth="1"/>
    <col min="2065" max="2065" width="9.85546875" style="45" customWidth="1"/>
    <col min="2066" max="2066" width="22.5703125" style="45" customWidth="1"/>
    <col min="2067" max="2067" width="10.28515625" style="45" customWidth="1"/>
    <col min="2068" max="2068" width="12.42578125" style="45" customWidth="1"/>
    <col min="2069" max="2069" width="11" style="45" customWidth="1"/>
    <col min="2070" max="2305" width="11.42578125" style="45"/>
    <col min="2306" max="2306" width="38.7109375" style="45" bestFit="1" customWidth="1"/>
    <col min="2307" max="2307" width="7.7109375" style="45" customWidth="1"/>
    <col min="2308" max="2308" width="6.7109375" style="45" customWidth="1"/>
    <col min="2309" max="2309" width="9.85546875" style="45" customWidth="1"/>
    <col min="2310" max="2310" width="7.7109375" style="45" customWidth="1"/>
    <col min="2311" max="2311" width="6.7109375" style="45" customWidth="1"/>
    <col min="2312" max="2312" width="9.85546875" style="45" customWidth="1"/>
    <col min="2313" max="2313" width="7.7109375" style="45" customWidth="1"/>
    <col min="2314" max="2314" width="6.7109375" style="45" customWidth="1"/>
    <col min="2315" max="2315" width="9.85546875" style="45" customWidth="1"/>
    <col min="2316" max="2316" width="7.5703125" style="45" customWidth="1"/>
    <col min="2317" max="2317" width="6.7109375" style="45" customWidth="1"/>
    <col min="2318" max="2318" width="9.85546875" style="45" customWidth="1"/>
    <col min="2319" max="2319" width="8.7109375" style="45" customWidth="1"/>
    <col min="2320" max="2320" width="6.7109375" style="45" customWidth="1"/>
    <col min="2321" max="2321" width="9.85546875" style="45" customWidth="1"/>
    <col min="2322" max="2322" width="22.5703125" style="45" customWidth="1"/>
    <col min="2323" max="2323" width="10.28515625" style="45" customWidth="1"/>
    <col min="2324" max="2324" width="12.42578125" style="45" customWidth="1"/>
    <col min="2325" max="2325" width="11" style="45" customWidth="1"/>
    <col min="2326" max="2561" width="11.42578125" style="45"/>
    <col min="2562" max="2562" width="38.7109375" style="45" bestFit="1" customWidth="1"/>
    <col min="2563" max="2563" width="7.7109375" style="45" customWidth="1"/>
    <col min="2564" max="2564" width="6.7109375" style="45" customWidth="1"/>
    <col min="2565" max="2565" width="9.85546875" style="45" customWidth="1"/>
    <col min="2566" max="2566" width="7.7109375" style="45" customWidth="1"/>
    <col min="2567" max="2567" width="6.7109375" style="45" customWidth="1"/>
    <col min="2568" max="2568" width="9.85546875" style="45" customWidth="1"/>
    <col min="2569" max="2569" width="7.7109375" style="45" customWidth="1"/>
    <col min="2570" max="2570" width="6.7109375" style="45" customWidth="1"/>
    <col min="2571" max="2571" width="9.85546875" style="45" customWidth="1"/>
    <col min="2572" max="2572" width="7.5703125" style="45" customWidth="1"/>
    <col min="2573" max="2573" width="6.7109375" style="45" customWidth="1"/>
    <col min="2574" max="2574" width="9.85546875" style="45" customWidth="1"/>
    <col min="2575" max="2575" width="8.7109375" style="45" customWidth="1"/>
    <col min="2576" max="2576" width="6.7109375" style="45" customWidth="1"/>
    <col min="2577" max="2577" width="9.85546875" style="45" customWidth="1"/>
    <col min="2578" max="2578" width="22.5703125" style="45" customWidth="1"/>
    <col min="2579" max="2579" width="10.28515625" style="45" customWidth="1"/>
    <col min="2580" max="2580" width="12.42578125" style="45" customWidth="1"/>
    <col min="2581" max="2581" width="11" style="45" customWidth="1"/>
    <col min="2582" max="2817" width="11.42578125" style="45"/>
    <col min="2818" max="2818" width="38.7109375" style="45" bestFit="1" customWidth="1"/>
    <col min="2819" max="2819" width="7.7109375" style="45" customWidth="1"/>
    <col min="2820" max="2820" width="6.7109375" style="45" customWidth="1"/>
    <col min="2821" max="2821" width="9.85546875" style="45" customWidth="1"/>
    <col min="2822" max="2822" width="7.7109375" style="45" customWidth="1"/>
    <col min="2823" max="2823" width="6.7109375" style="45" customWidth="1"/>
    <col min="2824" max="2824" width="9.85546875" style="45" customWidth="1"/>
    <col min="2825" max="2825" width="7.7109375" style="45" customWidth="1"/>
    <col min="2826" max="2826" width="6.7109375" style="45" customWidth="1"/>
    <col min="2827" max="2827" width="9.85546875" style="45" customWidth="1"/>
    <col min="2828" max="2828" width="7.5703125" style="45" customWidth="1"/>
    <col min="2829" max="2829" width="6.7109375" style="45" customWidth="1"/>
    <col min="2830" max="2830" width="9.85546875" style="45" customWidth="1"/>
    <col min="2831" max="2831" width="8.7109375" style="45" customWidth="1"/>
    <col min="2832" max="2832" width="6.7109375" style="45" customWidth="1"/>
    <col min="2833" max="2833" width="9.85546875" style="45" customWidth="1"/>
    <col min="2834" max="2834" width="22.5703125" style="45" customWidth="1"/>
    <col min="2835" max="2835" width="10.28515625" style="45" customWidth="1"/>
    <col min="2836" max="2836" width="12.42578125" style="45" customWidth="1"/>
    <col min="2837" max="2837" width="11" style="45" customWidth="1"/>
    <col min="2838" max="3073" width="11.42578125" style="45"/>
    <col min="3074" max="3074" width="38.7109375" style="45" bestFit="1" customWidth="1"/>
    <col min="3075" max="3075" width="7.7109375" style="45" customWidth="1"/>
    <col min="3076" max="3076" width="6.7109375" style="45" customWidth="1"/>
    <col min="3077" max="3077" width="9.85546875" style="45" customWidth="1"/>
    <col min="3078" max="3078" width="7.7109375" style="45" customWidth="1"/>
    <col min="3079" max="3079" width="6.7109375" style="45" customWidth="1"/>
    <col min="3080" max="3080" width="9.85546875" style="45" customWidth="1"/>
    <col min="3081" max="3081" width="7.7109375" style="45" customWidth="1"/>
    <col min="3082" max="3082" width="6.7109375" style="45" customWidth="1"/>
    <col min="3083" max="3083" width="9.85546875" style="45" customWidth="1"/>
    <col min="3084" max="3084" width="7.5703125" style="45" customWidth="1"/>
    <col min="3085" max="3085" width="6.7109375" style="45" customWidth="1"/>
    <col min="3086" max="3086" width="9.85546875" style="45" customWidth="1"/>
    <col min="3087" max="3087" width="8.7109375" style="45" customWidth="1"/>
    <col min="3088" max="3088" width="6.7109375" style="45" customWidth="1"/>
    <col min="3089" max="3089" width="9.85546875" style="45" customWidth="1"/>
    <col min="3090" max="3090" width="22.5703125" style="45" customWidth="1"/>
    <col min="3091" max="3091" width="10.28515625" style="45" customWidth="1"/>
    <col min="3092" max="3092" width="12.42578125" style="45" customWidth="1"/>
    <col min="3093" max="3093" width="11" style="45" customWidth="1"/>
    <col min="3094" max="3329" width="11.42578125" style="45"/>
    <col min="3330" max="3330" width="38.7109375" style="45" bestFit="1" customWidth="1"/>
    <col min="3331" max="3331" width="7.7109375" style="45" customWidth="1"/>
    <col min="3332" max="3332" width="6.7109375" style="45" customWidth="1"/>
    <col min="3333" max="3333" width="9.85546875" style="45" customWidth="1"/>
    <col min="3334" max="3334" width="7.7109375" style="45" customWidth="1"/>
    <col min="3335" max="3335" width="6.7109375" style="45" customWidth="1"/>
    <col min="3336" max="3336" width="9.85546875" style="45" customWidth="1"/>
    <col min="3337" max="3337" width="7.7109375" style="45" customWidth="1"/>
    <col min="3338" max="3338" width="6.7109375" style="45" customWidth="1"/>
    <col min="3339" max="3339" width="9.85546875" style="45" customWidth="1"/>
    <col min="3340" max="3340" width="7.5703125" style="45" customWidth="1"/>
    <col min="3341" max="3341" width="6.7109375" style="45" customWidth="1"/>
    <col min="3342" max="3342" width="9.85546875" style="45" customWidth="1"/>
    <col min="3343" max="3343" width="8.7109375" style="45" customWidth="1"/>
    <col min="3344" max="3344" width="6.7109375" style="45" customWidth="1"/>
    <col min="3345" max="3345" width="9.85546875" style="45" customWidth="1"/>
    <col min="3346" max="3346" width="22.5703125" style="45" customWidth="1"/>
    <col min="3347" max="3347" width="10.28515625" style="45" customWidth="1"/>
    <col min="3348" max="3348" width="12.42578125" style="45" customWidth="1"/>
    <col min="3349" max="3349" width="11" style="45" customWidth="1"/>
    <col min="3350" max="3585" width="11.42578125" style="45"/>
    <col min="3586" max="3586" width="38.7109375" style="45" bestFit="1" customWidth="1"/>
    <col min="3587" max="3587" width="7.7109375" style="45" customWidth="1"/>
    <col min="3588" max="3588" width="6.7109375" style="45" customWidth="1"/>
    <col min="3589" max="3589" width="9.85546875" style="45" customWidth="1"/>
    <col min="3590" max="3590" width="7.7109375" style="45" customWidth="1"/>
    <col min="3591" max="3591" width="6.7109375" style="45" customWidth="1"/>
    <col min="3592" max="3592" width="9.85546875" style="45" customWidth="1"/>
    <col min="3593" max="3593" width="7.7109375" style="45" customWidth="1"/>
    <col min="3594" max="3594" width="6.7109375" style="45" customWidth="1"/>
    <col min="3595" max="3595" width="9.85546875" style="45" customWidth="1"/>
    <col min="3596" max="3596" width="7.5703125" style="45" customWidth="1"/>
    <col min="3597" max="3597" width="6.7109375" style="45" customWidth="1"/>
    <col min="3598" max="3598" width="9.85546875" style="45" customWidth="1"/>
    <col min="3599" max="3599" width="8.7109375" style="45" customWidth="1"/>
    <col min="3600" max="3600" width="6.7109375" style="45" customWidth="1"/>
    <col min="3601" max="3601" width="9.85546875" style="45" customWidth="1"/>
    <col min="3602" max="3602" width="22.5703125" style="45" customWidth="1"/>
    <col min="3603" max="3603" width="10.28515625" style="45" customWidth="1"/>
    <col min="3604" max="3604" width="12.42578125" style="45" customWidth="1"/>
    <col min="3605" max="3605" width="11" style="45" customWidth="1"/>
    <col min="3606" max="3841" width="11.42578125" style="45"/>
    <col min="3842" max="3842" width="38.7109375" style="45" bestFit="1" customWidth="1"/>
    <col min="3843" max="3843" width="7.7109375" style="45" customWidth="1"/>
    <col min="3844" max="3844" width="6.7109375" style="45" customWidth="1"/>
    <col min="3845" max="3845" width="9.85546875" style="45" customWidth="1"/>
    <col min="3846" max="3846" width="7.7109375" style="45" customWidth="1"/>
    <col min="3847" max="3847" width="6.7109375" style="45" customWidth="1"/>
    <col min="3848" max="3848" width="9.85546875" style="45" customWidth="1"/>
    <col min="3849" max="3849" width="7.7109375" style="45" customWidth="1"/>
    <col min="3850" max="3850" width="6.7109375" style="45" customWidth="1"/>
    <col min="3851" max="3851" width="9.85546875" style="45" customWidth="1"/>
    <col min="3852" max="3852" width="7.5703125" style="45" customWidth="1"/>
    <col min="3853" max="3853" width="6.7109375" style="45" customWidth="1"/>
    <col min="3854" max="3854" width="9.85546875" style="45" customWidth="1"/>
    <col min="3855" max="3855" width="8.7109375" style="45" customWidth="1"/>
    <col min="3856" max="3856" width="6.7109375" style="45" customWidth="1"/>
    <col min="3857" max="3857" width="9.85546875" style="45" customWidth="1"/>
    <col min="3858" max="3858" width="22.5703125" style="45" customWidth="1"/>
    <col min="3859" max="3859" width="10.28515625" style="45" customWidth="1"/>
    <col min="3860" max="3860" width="12.42578125" style="45" customWidth="1"/>
    <col min="3861" max="3861" width="11" style="45" customWidth="1"/>
    <col min="3862" max="4097" width="11.42578125" style="45"/>
    <col min="4098" max="4098" width="38.7109375" style="45" bestFit="1" customWidth="1"/>
    <col min="4099" max="4099" width="7.7109375" style="45" customWidth="1"/>
    <col min="4100" max="4100" width="6.7109375" style="45" customWidth="1"/>
    <col min="4101" max="4101" width="9.85546875" style="45" customWidth="1"/>
    <col min="4102" max="4102" width="7.7109375" style="45" customWidth="1"/>
    <col min="4103" max="4103" width="6.7109375" style="45" customWidth="1"/>
    <col min="4104" max="4104" width="9.85546875" style="45" customWidth="1"/>
    <col min="4105" max="4105" width="7.7109375" style="45" customWidth="1"/>
    <col min="4106" max="4106" width="6.7109375" style="45" customWidth="1"/>
    <col min="4107" max="4107" width="9.85546875" style="45" customWidth="1"/>
    <col min="4108" max="4108" width="7.5703125" style="45" customWidth="1"/>
    <col min="4109" max="4109" width="6.7109375" style="45" customWidth="1"/>
    <col min="4110" max="4110" width="9.85546875" style="45" customWidth="1"/>
    <col min="4111" max="4111" width="8.7109375" style="45" customWidth="1"/>
    <col min="4112" max="4112" width="6.7109375" style="45" customWidth="1"/>
    <col min="4113" max="4113" width="9.85546875" style="45" customWidth="1"/>
    <col min="4114" max="4114" width="22.5703125" style="45" customWidth="1"/>
    <col min="4115" max="4115" width="10.28515625" style="45" customWidth="1"/>
    <col min="4116" max="4116" width="12.42578125" style="45" customWidth="1"/>
    <col min="4117" max="4117" width="11" style="45" customWidth="1"/>
    <col min="4118" max="4353" width="11.42578125" style="45"/>
    <col min="4354" max="4354" width="38.7109375" style="45" bestFit="1" customWidth="1"/>
    <col min="4355" max="4355" width="7.7109375" style="45" customWidth="1"/>
    <col min="4356" max="4356" width="6.7109375" style="45" customWidth="1"/>
    <col min="4357" max="4357" width="9.85546875" style="45" customWidth="1"/>
    <col min="4358" max="4358" width="7.7109375" style="45" customWidth="1"/>
    <col min="4359" max="4359" width="6.7109375" style="45" customWidth="1"/>
    <col min="4360" max="4360" width="9.85546875" style="45" customWidth="1"/>
    <col min="4361" max="4361" width="7.7109375" style="45" customWidth="1"/>
    <col min="4362" max="4362" width="6.7109375" style="45" customWidth="1"/>
    <col min="4363" max="4363" width="9.85546875" style="45" customWidth="1"/>
    <col min="4364" max="4364" width="7.5703125" style="45" customWidth="1"/>
    <col min="4365" max="4365" width="6.7109375" style="45" customWidth="1"/>
    <col min="4366" max="4366" width="9.85546875" style="45" customWidth="1"/>
    <col min="4367" max="4367" width="8.7109375" style="45" customWidth="1"/>
    <col min="4368" max="4368" width="6.7109375" style="45" customWidth="1"/>
    <col min="4369" max="4369" width="9.85546875" style="45" customWidth="1"/>
    <col min="4370" max="4370" width="22.5703125" style="45" customWidth="1"/>
    <col min="4371" max="4371" width="10.28515625" style="45" customWidth="1"/>
    <col min="4372" max="4372" width="12.42578125" style="45" customWidth="1"/>
    <col min="4373" max="4373" width="11" style="45" customWidth="1"/>
    <col min="4374" max="4609" width="11.42578125" style="45"/>
    <col min="4610" max="4610" width="38.7109375" style="45" bestFit="1" customWidth="1"/>
    <col min="4611" max="4611" width="7.7109375" style="45" customWidth="1"/>
    <col min="4612" max="4612" width="6.7109375" style="45" customWidth="1"/>
    <col min="4613" max="4613" width="9.85546875" style="45" customWidth="1"/>
    <col min="4614" max="4614" width="7.7109375" style="45" customWidth="1"/>
    <col min="4615" max="4615" width="6.7109375" style="45" customWidth="1"/>
    <col min="4616" max="4616" width="9.85546875" style="45" customWidth="1"/>
    <col min="4617" max="4617" width="7.7109375" style="45" customWidth="1"/>
    <col min="4618" max="4618" width="6.7109375" style="45" customWidth="1"/>
    <col min="4619" max="4619" width="9.85546875" style="45" customWidth="1"/>
    <col min="4620" max="4620" width="7.5703125" style="45" customWidth="1"/>
    <col min="4621" max="4621" width="6.7109375" style="45" customWidth="1"/>
    <col min="4622" max="4622" width="9.85546875" style="45" customWidth="1"/>
    <col min="4623" max="4623" width="8.7109375" style="45" customWidth="1"/>
    <col min="4624" max="4624" width="6.7109375" style="45" customWidth="1"/>
    <col min="4625" max="4625" width="9.85546875" style="45" customWidth="1"/>
    <col min="4626" max="4626" width="22.5703125" style="45" customWidth="1"/>
    <col min="4627" max="4627" width="10.28515625" style="45" customWidth="1"/>
    <col min="4628" max="4628" width="12.42578125" style="45" customWidth="1"/>
    <col min="4629" max="4629" width="11" style="45" customWidth="1"/>
    <col min="4630" max="4865" width="11.42578125" style="45"/>
    <col min="4866" max="4866" width="38.7109375" style="45" bestFit="1" customWidth="1"/>
    <col min="4867" max="4867" width="7.7109375" style="45" customWidth="1"/>
    <col min="4868" max="4868" width="6.7109375" style="45" customWidth="1"/>
    <col min="4869" max="4869" width="9.85546875" style="45" customWidth="1"/>
    <col min="4870" max="4870" width="7.7109375" style="45" customWidth="1"/>
    <col min="4871" max="4871" width="6.7109375" style="45" customWidth="1"/>
    <col min="4872" max="4872" width="9.85546875" style="45" customWidth="1"/>
    <col min="4873" max="4873" width="7.7109375" style="45" customWidth="1"/>
    <col min="4874" max="4874" width="6.7109375" style="45" customWidth="1"/>
    <col min="4875" max="4875" width="9.85546875" style="45" customWidth="1"/>
    <col min="4876" max="4876" width="7.5703125" style="45" customWidth="1"/>
    <col min="4877" max="4877" width="6.7109375" style="45" customWidth="1"/>
    <col min="4878" max="4878" width="9.85546875" style="45" customWidth="1"/>
    <col min="4879" max="4879" width="8.7109375" style="45" customWidth="1"/>
    <col min="4880" max="4880" width="6.7109375" style="45" customWidth="1"/>
    <col min="4881" max="4881" width="9.85546875" style="45" customWidth="1"/>
    <col min="4882" max="4882" width="22.5703125" style="45" customWidth="1"/>
    <col min="4883" max="4883" width="10.28515625" style="45" customWidth="1"/>
    <col min="4884" max="4884" width="12.42578125" style="45" customWidth="1"/>
    <col min="4885" max="4885" width="11" style="45" customWidth="1"/>
    <col min="4886" max="5121" width="11.42578125" style="45"/>
    <col min="5122" max="5122" width="38.7109375" style="45" bestFit="1" customWidth="1"/>
    <col min="5123" max="5123" width="7.7109375" style="45" customWidth="1"/>
    <col min="5124" max="5124" width="6.7109375" style="45" customWidth="1"/>
    <col min="5125" max="5125" width="9.85546875" style="45" customWidth="1"/>
    <col min="5126" max="5126" width="7.7109375" style="45" customWidth="1"/>
    <col min="5127" max="5127" width="6.7109375" style="45" customWidth="1"/>
    <col min="5128" max="5128" width="9.85546875" style="45" customWidth="1"/>
    <col min="5129" max="5129" width="7.7109375" style="45" customWidth="1"/>
    <col min="5130" max="5130" width="6.7109375" style="45" customWidth="1"/>
    <col min="5131" max="5131" width="9.85546875" style="45" customWidth="1"/>
    <col min="5132" max="5132" width="7.5703125" style="45" customWidth="1"/>
    <col min="5133" max="5133" width="6.7109375" style="45" customWidth="1"/>
    <col min="5134" max="5134" width="9.85546875" style="45" customWidth="1"/>
    <col min="5135" max="5135" width="8.7109375" style="45" customWidth="1"/>
    <col min="5136" max="5136" width="6.7109375" style="45" customWidth="1"/>
    <col min="5137" max="5137" width="9.85546875" style="45" customWidth="1"/>
    <col min="5138" max="5138" width="22.5703125" style="45" customWidth="1"/>
    <col min="5139" max="5139" width="10.28515625" style="45" customWidth="1"/>
    <col min="5140" max="5140" width="12.42578125" style="45" customWidth="1"/>
    <col min="5141" max="5141" width="11" style="45" customWidth="1"/>
    <col min="5142" max="5377" width="11.42578125" style="45"/>
    <col min="5378" max="5378" width="38.7109375" style="45" bestFit="1" customWidth="1"/>
    <col min="5379" max="5379" width="7.7109375" style="45" customWidth="1"/>
    <col min="5380" max="5380" width="6.7109375" style="45" customWidth="1"/>
    <col min="5381" max="5381" width="9.85546875" style="45" customWidth="1"/>
    <col min="5382" max="5382" width="7.7109375" style="45" customWidth="1"/>
    <col min="5383" max="5383" width="6.7109375" style="45" customWidth="1"/>
    <col min="5384" max="5384" width="9.85546875" style="45" customWidth="1"/>
    <col min="5385" max="5385" width="7.7109375" style="45" customWidth="1"/>
    <col min="5386" max="5386" width="6.7109375" style="45" customWidth="1"/>
    <col min="5387" max="5387" width="9.85546875" style="45" customWidth="1"/>
    <col min="5388" max="5388" width="7.5703125" style="45" customWidth="1"/>
    <col min="5389" max="5389" width="6.7109375" style="45" customWidth="1"/>
    <col min="5390" max="5390" width="9.85546875" style="45" customWidth="1"/>
    <col min="5391" max="5391" width="8.7109375" style="45" customWidth="1"/>
    <col min="5392" max="5392" width="6.7109375" style="45" customWidth="1"/>
    <col min="5393" max="5393" width="9.85546875" style="45" customWidth="1"/>
    <col min="5394" max="5394" width="22.5703125" style="45" customWidth="1"/>
    <col min="5395" max="5395" width="10.28515625" style="45" customWidth="1"/>
    <col min="5396" max="5396" width="12.42578125" style="45" customWidth="1"/>
    <col min="5397" max="5397" width="11" style="45" customWidth="1"/>
    <col min="5398" max="5633" width="11.42578125" style="45"/>
    <col min="5634" max="5634" width="38.7109375" style="45" bestFit="1" customWidth="1"/>
    <col min="5635" max="5635" width="7.7109375" style="45" customWidth="1"/>
    <col min="5636" max="5636" width="6.7109375" style="45" customWidth="1"/>
    <col min="5637" max="5637" width="9.85546875" style="45" customWidth="1"/>
    <col min="5638" max="5638" width="7.7109375" style="45" customWidth="1"/>
    <col min="5639" max="5639" width="6.7109375" style="45" customWidth="1"/>
    <col min="5640" max="5640" width="9.85546875" style="45" customWidth="1"/>
    <col min="5641" max="5641" width="7.7109375" style="45" customWidth="1"/>
    <col min="5642" max="5642" width="6.7109375" style="45" customWidth="1"/>
    <col min="5643" max="5643" width="9.85546875" style="45" customWidth="1"/>
    <col min="5644" max="5644" width="7.5703125" style="45" customWidth="1"/>
    <col min="5645" max="5645" width="6.7109375" style="45" customWidth="1"/>
    <col min="5646" max="5646" width="9.85546875" style="45" customWidth="1"/>
    <col min="5647" max="5647" width="8.7109375" style="45" customWidth="1"/>
    <col min="5648" max="5648" width="6.7109375" style="45" customWidth="1"/>
    <col min="5649" max="5649" width="9.85546875" style="45" customWidth="1"/>
    <col min="5650" max="5650" width="22.5703125" style="45" customWidth="1"/>
    <col min="5651" max="5651" width="10.28515625" style="45" customWidth="1"/>
    <col min="5652" max="5652" width="12.42578125" style="45" customWidth="1"/>
    <col min="5653" max="5653" width="11" style="45" customWidth="1"/>
    <col min="5654" max="5889" width="11.42578125" style="45"/>
    <col min="5890" max="5890" width="38.7109375" style="45" bestFit="1" customWidth="1"/>
    <col min="5891" max="5891" width="7.7109375" style="45" customWidth="1"/>
    <col min="5892" max="5892" width="6.7109375" style="45" customWidth="1"/>
    <col min="5893" max="5893" width="9.85546875" style="45" customWidth="1"/>
    <col min="5894" max="5894" width="7.7109375" style="45" customWidth="1"/>
    <col min="5895" max="5895" width="6.7109375" style="45" customWidth="1"/>
    <col min="5896" max="5896" width="9.85546875" style="45" customWidth="1"/>
    <col min="5897" max="5897" width="7.7109375" style="45" customWidth="1"/>
    <col min="5898" max="5898" width="6.7109375" style="45" customWidth="1"/>
    <col min="5899" max="5899" width="9.85546875" style="45" customWidth="1"/>
    <col min="5900" max="5900" width="7.5703125" style="45" customWidth="1"/>
    <col min="5901" max="5901" width="6.7109375" style="45" customWidth="1"/>
    <col min="5902" max="5902" width="9.85546875" style="45" customWidth="1"/>
    <col min="5903" max="5903" width="8.7109375" style="45" customWidth="1"/>
    <col min="5904" max="5904" width="6.7109375" style="45" customWidth="1"/>
    <col min="5905" max="5905" width="9.85546875" style="45" customWidth="1"/>
    <col min="5906" max="5906" width="22.5703125" style="45" customWidth="1"/>
    <col min="5907" max="5907" width="10.28515625" style="45" customWidth="1"/>
    <col min="5908" max="5908" width="12.42578125" style="45" customWidth="1"/>
    <col min="5909" max="5909" width="11" style="45" customWidth="1"/>
    <col min="5910" max="6145" width="11.42578125" style="45"/>
    <col min="6146" max="6146" width="38.7109375" style="45" bestFit="1" customWidth="1"/>
    <col min="6147" max="6147" width="7.7109375" style="45" customWidth="1"/>
    <col min="6148" max="6148" width="6.7109375" style="45" customWidth="1"/>
    <col min="6149" max="6149" width="9.85546875" style="45" customWidth="1"/>
    <col min="6150" max="6150" width="7.7109375" style="45" customWidth="1"/>
    <col min="6151" max="6151" width="6.7109375" style="45" customWidth="1"/>
    <col min="6152" max="6152" width="9.85546875" style="45" customWidth="1"/>
    <col min="6153" max="6153" width="7.7109375" style="45" customWidth="1"/>
    <col min="6154" max="6154" width="6.7109375" style="45" customWidth="1"/>
    <col min="6155" max="6155" width="9.85546875" style="45" customWidth="1"/>
    <col min="6156" max="6156" width="7.5703125" style="45" customWidth="1"/>
    <col min="6157" max="6157" width="6.7109375" style="45" customWidth="1"/>
    <col min="6158" max="6158" width="9.85546875" style="45" customWidth="1"/>
    <col min="6159" max="6159" width="8.7109375" style="45" customWidth="1"/>
    <col min="6160" max="6160" width="6.7109375" style="45" customWidth="1"/>
    <col min="6161" max="6161" width="9.85546875" style="45" customWidth="1"/>
    <col min="6162" max="6162" width="22.5703125" style="45" customWidth="1"/>
    <col min="6163" max="6163" width="10.28515625" style="45" customWidth="1"/>
    <col min="6164" max="6164" width="12.42578125" style="45" customWidth="1"/>
    <col min="6165" max="6165" width="11" style="45" customWidth="1"/>
    <col min="6166" max="6401" width="11.42578125" style="45"/>
    <col min="6402" max="6402" width="38.7109375" style="45" bestFit="1" customWidth="1"/>
    <col min="6403" max="6403" width="7.7109375" style="45" customWidth="1"/>
    <col min="6404" max="6404" width="6.7109375" style="45" customWidth="1"/>
    <col min="6405" max="6405" width="9.85546875" style="45" customWidth="1"/>
    <col min="6406" max="6406" width="7.7109375" style="45" customWidth="1"/>
    <col min="6407" max="6407" width="6.7109375" style="45" customWidth="1"/>
    <col min="6408" max="6408" width="9.85546875" style="45" customWidth="1"/>
    <col min="6409" max="6409" width="7.7109375" style="45" customWidth="1"/>
    <col min="6410" max="6410" width="6.7109375" style="45" customWidth="1"/>
    <col min="6411" max="6411" width="9.85546875" style="45" customWidth="1"/>
    <col min="6412" max="6412" width="7.5703125" style="45" customWidth="1"/>
    <col min="6413" max="6413" width="6.7109375" style="45" customWidth="1"/>
    <col min="6414" max="6414" width="9.85546875" style="45" customWidth="1"/>
    <col min="6415" max="6415" width="8.7109375" style="45" customWidth="1"/>
    <col min="6416" max="6416" width="6.7109375" style="45" customWidth="1"/>
    <col min="6417" max="6417" width="9.85546875" style="45" customWidth="1"/>
    <col min="6418" max="6418" width="22.5703125" style="45" customWidth="1"/>
    <col min="6419" max="6419" width="10.28515625" style="45" customWidth="1"/>
    <col min="6420" max="6420" width="12.42578125" style="45" customWidth="1"/>
    <col min="6421" max="6421" width="11" style="45" customWidth="1"/>
    <col min="6422" max="6657" width="11.42578125" style="45"/>
    <col min="6658" max="6658" width="38.7109375" style="45" bestFit="1" customWidth="1"/>
    <col min="6659" max="6659" width="7.7109375" style="45" customWidth="1"/>
    <col min="6660" max="6660" width="6.7109375" style="45" customWidth="1"/>
    <col min="6661" max="6661" width="9.85546875" style="45" customWidth="1"/>
    <col min="6662" max="6662" width="7.7109375" style="45" customWidth="1"/>
    <col min="6663" max="6663" width="6.7109375" style="45" customWidth="1"/>
    <col min="6664" max="6664" width="9.85546875" style="45" customWidth="1"/>
    <col min="6665" max="6665" width="7.7109375" style="45" customWidth="1"/>
    <col min="6666" max="6666" width="6.7109375" style="45" customWidth="1"/>
    <col min="6667" max="6667" width="9.85546875" style="45" customWidth="1"/>
    <col min="6668" max="6668" width="7.5703125" style="45" customWidth="1"/>
    <col min="6669" max="6669" width="6.7109375" style="45" customWidth="1"/>
    <col min="6670" max="6670" width="9.85546875" style="45" customWidth="1"/>
    <col min="6671" max="6671" width="8.7109375" style="45" customWidth="1"/>
    <col min="6672" max="6672" width="6.7109375" style="45" customWidth="1"/>
    <col min="6673" max="6673" width="9.85546875" style="45" customWidth="1"/>
    <col min="6674" max="6674" width="22.5703125" style="45" customWidth="1"/>
    <col min="6675" max="6675" width="10.28515625" style="45" customWidth="1"/>
    <col min="6676" max="6676" width="12.42578125" style="45" customWidth="1"/>
    <col min="6677" max="6677" width="11" style="45" customWidth="1"/>
    <col min="6678" max="6913" width="11.42578125" style="45"/>
    <col min="6914" max="6914" width="38.7109375" style="45" bestFit="1" customWidth="1"/>
    <col min="6915" max="6915" width="7.7109375" style="45" customWidth="1"/>
    <col min="6916" max="6916" width="6.7109375" style="45" customWidth="1"/>
    <col min="6917" max="6917" width="9.85546875" style="45" customWidth="1"/>
    <col min="6918" max="6918" width="7.7109375" style="45" customWidth="1"/>
    <col min="6919" max="6919" width="6.7109375" style="45" customWidth="1"/>
    <col min="6920" max="6920" width="9.85546875" style="45" customWidth="1"/>
    <col min="6921" max="6921" width="7.7109375" style="45" customWidth="1"/>
    <col min="6922" max="6922" width="6.7109375" style="45" customWidth="1"/>
    <col min="6923" max="6923" width="9.85546875" style="45" customWidth="1"/>
    <col min="6924" max="6924" width="7.5703125" style="45" customWidth="1"/>
    <col min="6925" max="6925" width="6.7109375" style="45" customWidth="1"/>
    <col min="6926" max="6926" width="9.85546875" style="45" customWidth="1"/>
    <col min="6927" max="6927" width="8.7109375" style="45" customWidth="1"/>
    <col min="6928" max="6928" width="6.7109375" style="45" customWidth="1"/>
    <col min="6929" max="6929" width="9.85546875" style="45" customWidth="1"/>
    <col min="6930" max="6930" width="22.5703125" style="45" customWidth="1"/>
    <col min="6931" max="6931" width="10.28515625" style="45" customWidth="1"/>
    <col min="6932" max="6932" width="12.42578125" style="45" customWidth="1"/>
    <col min="6933" max="6933" width="11" style="45" customWidth="1"/>
    <col min="6934" max="7169" width="11.42578125" style="45"/>
    <col min="7170" max="7170" width="38.7109375" style="45" bestFit="1" customWidth="1"/>
    <col min="7171" max="7171" width="7.7109375" style="45" customWidth="1"/>
    <col min="7172" max="7172" width="6.7109375" style="45" customWidth="1"/>
    <col min="7173" max="7173" width="9.85546875" style="45" customWidth="1"/>
    <col min="7174" max="7174" width="7.7109375" style="45" customWidth="1"/>
    <col min="7175" max="7175" width="6.7109375" style="45" customWidth="1"/>
    <col min="7176" max="7176" width="9.85546875" style="45" customWidth="1"/>
    <col min="7177" max="7177" width="7.7109375" style="45" customWidth="1"/>
    <col min="7178" max="7178" width="6.7109375" style="45" customWidth="1"/>
    <col min="7179" max="7179" width="9.85546875" style="45" customWidth="1"/>
    <col min="7180" max="7180" width="7.5703125" style="45" customWidth="1"/>
    <col min="7181" max="7181" width="6.7109375" style="45" customWidth="1"/>
    <col min="7182" max="7182" width="9.85546875" style="45" customWidth="1"/>
    <col min="7183" max="7183" width="8.7109375" style="45" customWidth="1"/>
    <col min="7184" max="7184" width="6.7109375" style="45" customWidth="1"/>
    <col min="7185" max="7185" width="9.85546875" style="45" customWidth="1"/>
    <col min="7186" max="7186" width="22.5703125" style="45" customWidth="1"/>
    <col min="7187" max="7187" width="10.28515625" style="45" customWidth="1"/>
    <col min="7188" max="7188" width="12.42578125" style="45" customWidth="1"/>
    <col min="7189" max="7189" width="11" style="45" customWidth="1"/>
    <col min="7190" max="7425" width="11.42578125" style="45"/>
    <col min="7426" max="7426" width="38.7109375" style="45" bestFit="1" customWidth="1"/>
    <col min="7427" max="7427" width="7.7109375" style="45" customWidth="1"/>
    <col min="7428" max="7428" width="6.7109375" style="45" customWidth="1"/>
    <col min="7429" max="7429" width="9.85546875" style="45" customWidth="1"/>
    <col min="7430" max="7430" width="7.7109375" style="45" customWidth="1"/>
    <col min="7431" max="7431" width="6.7109375" style="45" customWidth="1"/>
    <col min="7432" max="7432" width="9.85546875" style="45" customWidth="1"/>
    <col min="7433" max="7433" width="7.7109375" style="45" customWidth="1"/>
    <col min="7434" max="7434" width="6.7109375" style="45" customWidth="1"/>
    <col min="7435" max="7435" width="9.85546875" style="45" customWidth="1"/>
    <col min="7436" max="7436" width="7.5703125" style="45" customWidth="1"/>
    <col min="7437" max="7437" width="6.7109375" style="45" customWidth="1"/>
    <col min="7438" max="7438" width="9.85546875" style="45" customWidth="1"/>
    <col min="7439" max="7439" width="8.7109375" style="45" customWidth="1"/>
    <col min="7440" max="7440" width="6.7109375" style="45" customWidth="1"/>
    <col min="7441" max="7441" width="9.85546875" style="45" customWidth="1"/>
    <col min="7442" max="7442" width="22.5703125" style="45" customWidth="1"/>
    <col min="7443" max="7443" width="10.28515625" style="45" customWidth="1"/>
    <col min="7444" max="7444" width="12.42578125" style="45" customWidth="1"/>
    <col min="7445" max="7445" width="11" style="45" customWidth="1"/>
    <col min="7446" max="7681" width="11.42578125" style="45"/>
    <col min="7682" max="7682" width="38.7109375" style="45" bestFit="1" customWidth="1"/>
    <col min="7683" max="7683" width="7.7109375" style="45" customWidth="1"/>
    <col min="7684" max="7684" width="6.7109375" style="45" customWidth="1"/>
    <col min="7685" max="7685" width="9.85546875" style="45" customWidth="1"/>
    <col min="7686" max="7686" width="7.7109375" style="45" customWidth="1"/>
    <col min="7687" max="7687" width="6.7109375" style="45" customWidth="1"/>
    <col min="7688" max="7688" width="9.85546875" style="45" customWidth="1"/>
    <col min="7689" max="7689" width="7.7109375" style="45" customWidth="1"/>
    <col min="7690" max="7690" width="6.7109375" style="45" customWidth="1"/>
    <col min="7691" max="7691" width="9.85546875" style="45" customWidth="1"/>
    <col min="7692" max="7692" width="7.5703125" style="45" customWidth="1"/>
    <col min="7693" max="7693" width="6.7109375" style="45" customWidth="1"/>
    <col min="7694" max="7694" width="9.85546875" style="45" customWidth="1"/>
    <col min="7695" max="7695" width="8.7109375" style="45" customWidth="1"/>
    <col min="7696" max="7696" width="6.7109375" style="45" customWidth="1"/>
    <col min="7697" max="7697" width="9.85546875" style="45" customWidth="1"/>
    <col min="7698" max="7698" width="22.5703125" style="45" customWidth="1"/>
    <col min="7699" max="7699" width="10.28515625" style="45" customWidth="1"/>
    <col min="7700" max="7700" width="12.42578125" style="45" customWidth="1"/>
    <col min="7701" max="7701" width="11" style="45" customWidth="1"/>
    <col min="7702" max="7937" width="11.42578125" style="45"/>
    <col min="7938" max="7938" width="38.7109375" style="45" bestFit="1" customWidth="1"/>
    <col min="7939" max="7939" width="7.7109375" style="45" customWidth="1"/>
    <col min="7940" max="7940" width="6.7109375" style="45" customWidth="1"/>
    <col min="7941" max="7941" width="9.85546875" style="45" customWidth="1"/>
    <col min="7942" max="7942" width="7.7109375" style="45" customWidth="1"/>
    <col min="7943" max="7943" width="6.7109375" style="45" customWidth="1"/>
    <col min="7944" max="7944" width="9.85546875" style="45" customWidth="1"/>
    <col min="7945" max="7945" width="7.7109375" style="45" customWidth="1"/>
    <col min="7946" max="7946" width="6.7109375" style="45" customWidth="1"/>
    <col min="7947" max="7947" width="9.85546875" style="45" customWidth="1"/>
    <col min="7948" max="7948" width="7.5703125" style="45" customWidth="1"/>
    <col min="7949" max="7949" width="6.7109375" style="45" customWidth="1"/>
    <col min="7950" max="7950" width="9.85546875" style="45" customWidth="1"/>
    <col min="7951" max="7951" width="8.7109375" style="45" customWidth="1"/>
    <col min="7952" max="7952" width="6.7109375" style="45" customWidth="1"/>
    <col min="7953" max="7953" width="9.85546875" style="45" customWidth="1"/>
    <col min="7954" max="7954" width="22.5703125" style="45" customWidth="1"/>
    <col min="7955" max="7955" width="10.28515625" style="45" customWidth="1"/>
    <col min="7956" max="7956" width="12.42578125" style="45" customWidth="1"/>
    <col min="7957" max="7957" width="11" style="45" customWidth="1"/>
    <col min="7958" max="8193" width="11.42578125" style="45"/>
    <col min="8194" max="8194" width="38.7109375" style="45" bestFit="1" customWidth="1"/>
    <col min="8195" max="8195" width="7.7109375" style="45" customWidth="1"/>
    <col min="8196" max="8196" width="6.7109375" style="45" customWidth="1"/>
    <col min="8197" max="8197" width="9.85546875" style="45" customWidth="1"/>
    <col min="8198" max="8198" width="7.7109375" style="45" customWidth="1"/>
    <col min="8199" max="8199" width="6.7109375" style="45" customWidth="1"/>
    <col min="8200" max="8200" width="9.85546875" style="45" customWidth="1"/>
    <col min="8201" max="8201" width="7.7109375" style="45" customWidth="1"/>
    <col min="8202" max="8202" width="6.7109375" style="45" customWidth="1"/>
    <col min="8203" max="8203" width="9.85546875" style="45" customWidth="1"/>
    <col min="8204" max="8204" width="7.5703125" style="45" customWidth="1"/>
    <col min="8205" max="8205" width="6.7109375" style="45" customWidth="1"/>
    <col min="8206" max="8206" width="9.85546875" style="45" customWidth="1"/>
    <col min="8207" max="8207" width="8.7109375" style="45" customWidth="1"/>
    <col min="8208" max="8208" width="6.7109375" style="45" customWidth="1"/>
    <col min="8209" max="8209" width="9.85546875" style="45" customWidth="1"/>
    <col min="8210" max="8210" width="22.5703125" style="45" customWidth="1"/>
    <col min="8211" max="8211" width="10.28515625" style="45" customWidth="1"/>
    <col min="8212" max="8212" width="12.42578125" style="45" customWidth="1"/>
    <col min="8213" max="8213" width="11" style="45" customWidth="1"/>
    <col min="8214" max="8449" width="11.42578125" style="45"/>
    <col min="8450" max="8450" width="38.7109375" style="45" bestFit="1" customWidth="1"/>
    <col min="8451" max="8451" width="7.7109375" style="45" customWidth="1"/>
    <col min="8452" max="8452" width="6.7109375" style="45" customWidth="1"/>
    <col min="8453" max="8453" width="9.85546875" style="45" customWidth="1"/>
    <col min="8454" max="8454" width="7.7109375" style="45" customWidth="1"/>
    <col min="8455" max="8455" width="6.7109375" style="45" customWidth="1"/>
    <col min="8456" max="8456" width="9.85546875" style="45" customWidth="1"/>
    <col min="8457" max="8457" width="7.7109375" style="45" customWidth="1"/>
    <col min="8458" max="8458" width="6.7109375" style="45" customWidth="1"/>
    <col min="8459" max="8459" width="9.85546875" style="45" customWidth="1"/>
    <col min="8460" max="8460" width="7.5703125" style="45" customWidth="1"/>
    <col min="8461" max="8461" width="6.7109375" style="45" customWidth="1"/>
    <col min="8462" max="8462" width="9.85546875" style="45" customWidth="1"/>
    <col min="8463" max="8463" width="8.7109375" style="45" customWidth="1"/>
    <col min="8464" max="8464" width="6.7109375" style="45" customWidth="1"/>
    <col min="8465" max="8465" width="9.85546875" style="45" customWidth="1"/>
    <col min="8466" max="8466" width="22.5703125" style="45" customWidth="1"/>
    <col min="8467" max="8467" width="10.28515625" style="45" customWidth="1"/>
    <col min="8468" max="8468" width="12.42578125" style="45" customWidth="1"/>
    <col min="8469" max="8469" width="11" style="45" customWidth="1"/>
    <col min="8470" max="8705" width="11.42578125" style="45"/>
    <col min="8706" max="8706" width="38.7109375" style="45" bestFit="1" customWidth="1"/>
    <col min="8707" max="8707" width="7.7109375" style="45" customWidth="1"/>
    <col min="8708" max="8708" width="6.7109375" style="45" customWidth="1"/>
    <col min="8709" max="8709" width="9.85546875" style="45" customWidth="1"/>
    <col min="8710" max="8710" width="7.7109375" style="45" customWidth="1"/>
    <col min="8711" max="8711" width="6.7109375" style="45" customWidth="1"/>
    <col min="8712" max="8712" width="9.85546875" style="45" customWidth="1"/>
    <col min="8713" max="8713" width="7.7109375" style="45" customWidth="1"/>
    <col min="8714" max="8714" width="6.7109375" style="45" customWidth="1"/>
    <col min="8715" max="8715" width="9.85546875" style="45" customWidth="1"/>
    <col min="8716" max="8716" width="7.5703125" style="45" customWidth="1"/>
    <col min="8717" max="8717" width="6.7109375" style="45" customWidth="1"/>
    <col min="8718" max="8718" width="9.85546875" style="45" customWidth="1"/>
    <col min="8719" max="8719" width="8.7109375" style="45" customWidth="1"/>
    <col min="8720" max="8720" width="6.7109375" style="45" customWidth="1"/>
    <col min="8721" max="8721" width="9.85546875" style="45" customWidth="1"/>
    <col min="8722" max="8722" width="22.5703125" style="45" customWidth="1"/>
    <col min="8723" max="8723" width="10.28515625" style="45" customWidth="1"/>
    <col min="8724" max="8724" width="12.42578125" style="45" customWidth="1"/>
    <col min="8725" max="8725" width="11" style="45" customWidth="1"/>
    <col min="8726" max="8961" width="11.42578125" style="45"/>
    <col min="8962" max="8962" width="38.7109375" style="45" bestFit="1" customWidth="1"/>
    <col min="8963" max="8963" width="7.7109375" style="45" customWidth="1"/>
    <col min="8964" max="8964" width="6.7109375" style="45" customWidth="1"/>
    <col min="8965" max="8965" width="9.85546875" style="45" customWidth="1"/>
    <col min="8966" max="8966" width="7.7109375" style="45" customWidth="1"/>
    <col min="8967" max="8967" width="6.7109375" style="45" customWidth="1"/>
    <col min="8968" max="8968" width="9.85546875" style="45" customWidth="1"/>
    <col min="8969" max="8969" width="7.7109375" style="45" customWidth="1"/>
    <col min="8970" max="8970" width="6.7109375" style="45" customWidth="1"/>
    <col min="8971" max="8971" width="9.85546875" style="45" customWidth="1"/>
    <col min="8972" max="8972" width="7.5703125" style="45" customWidth="1"/>
    <col min="8973" max="8973" width="6.7109375" style="45" customWidth="1"/>
    <col min="8974" max="8974" width="9.85546875" style="45" customWidth="1"/>
    <col min="8975" max="8975" width="8.7109375" style="45" customWidth="1"/>
    <col min="8976" max="8976" width="6.7109375" style="45" customWidth="1"/>
    <col min="8977" max="8977" width="9.85546875" style="45" customWidth="1"/>
    <col min="8978" max="8978" width="22.5703125" style="45" customWidth="1"/>
    <col min="8979" max="8979" width="10.28515625" style="45" customWidth="1"/>
    <col min="8980" max="8980" width="12.42578125" style="45" customWidth="1"/>
    <col min="8981" max="8981" width="11" style="45" customWidth="1"/>
    <col min="8982" max="9217" width="11.42578125" style="45"/>
    <col min="9218" max="9218" width="38.7109375" style="45" bestFit="1" customWidth="1"/>
    <col min="9219" max="9219" width="7.7109375" style="45" customWidth="1"/>
    <col min="9220" max="9220" width="6.7109375" style="45" customWidth="1"/>
    <col min="9221" max="9221" width="9.85546875" style="45" customWidth="1"/>
    <col min="9222" max="9222" width="7.7109375" style="45" customWidth="1"/>
    <col min="9223" max="9223" width="6.7109375" style="45" customWidth="1"/>
    <col min="9224" max="9224" width="9.85546875" style="45" customWidth="1"/>
    <col min="9225" max="9225" width="7.7109375" style="45" customWidth="1"/>
    <col min="9226" max="9226" width="6.7109375" style="45" customWidth="1"/>
    <col min="9227" max="9227" width="9.85546875" style="45" customWidth="1"/>
    <col min="9228" max="9228" width="7.5703125" style="45" customWidth="1"/>
    <col min="9229" max="9229" width="6.7109375" style="45" customWidth="1"/>
    <col min="9230" max="9230" width="9.85546875" style="45" customWidth="1"/>
    <col min="9231" max="9231" width="8.7109375" style="45" customWidth="1"/>
    <col min="9232" max="9232" width="6.7109375" style="45" customWidth="1"/>
    <col min="9233" max="9233" width="9.85546875" style="45" customWidth="1"/>
    <col min="9234" max="9234" width="22.5703125" style="45" customWidth="1"/>
    <col min="9235" max="9235" width="10.28515625" style="45" customWidth="1"/>
    <col min="9236" max="9236" width="12.42578125" style="45" customWidth="1"/>
    <col min="9237" max="9237" width="11" style="45" customWidth="1"/>
    <col min="9238" max="9473" width="11.42578125" style="45"/>
    <col min="9474" max="9474" width="38.7109375" style="45" bestFit="1" customWidth="1"/>
    <col min="9475" max="9475" width="7.7109375" style="45" customWidth="1"/>
    <col min="9476" max="9476" width="6.7109375" style="45" customWidth="1"/>
    <col min="9477" max="9477" width="9.85546875" style="45" customWidth="1"/>
    <col min="9478" max="9478" width="7.7109375" style="45" customWidth="1"/>
    <col min="9479" max="9479" width="6.7109375" style="45" customWidth="1"/>
    <col min="9480" max="9480" width="9.85546875" style="45" customWidth="1"/>
    <col min="9481" max="9481" width="7.7109375" style="45" customWidth="1"/>
    <col min="9482" max="9482" width="6.7109375" style="45" customWidth="1"/>
    <col min="9483" max="9483" width="9.85546875" style="45" customWidth="1"/>
    <col min="9484" max="9484" width="7.5703125" style="45" customWidth="1"/>
    <col min="9485" max="9485" width="6.7109375" style="45" customWidth="1"/>
    <col min="9486" max="9486" width="9.85546875" style="45" customWidth="1"/>
    <col min="9487" max="9487" width="8.7109375" style="45" customWidth="1"/>
    <col min="9488" max="9488" width="6.7109375" style="45" customWidth="1"/>
    <col min="9489" max="9489" width="9.85546875" style="45" customWidth="1"/>
    <col min="9490" max="9490" width="22.5703125" style="45" customWidth="1"/>
    <col min="9491" max="9491" width="10.28515625" style="45" customWidth="1"/>
    <col min="9492" max="9492" width="12.42578125" style="45" customWidth="1"/>
    <col min="9493" max="9493" width="11" style="45" customWidth="1"/>
    <col min="9494" max="9729" width="11.42578125" style="45"/>
    <col min="9730" max="9730" width="38.7109375" style="45" bestFit="1" customWidth="1"/>
    <col min="9731" max="9731" width="7.7109375" style="45" customWidth="1"/>
    <col min="9732" max="9732" width="6.7109375" style="45" customWidth="1"/>
    <col min="9733" max="9733" width="9.85546875" style="45" customWidth="1"/>
    <col min="9734" max="9734" width="7.7109375" style="45" customWidth="1"/>
    <col min="9735" max="9735" width="6.7109375" style="45" customWidth="1"/>
    <col min="9736" max="9736" width="9.85546875" style="45" customWidth="1"/>
    <col min="9737" max="9737" width="7.7109375" style="45" customWidth="1"/>
    <col min="9738" max="9738" width="6.7109375" style="45" customWidth="1"/>
    <col min="9739" max="9739" width="9.85546875" style="45" customWidth="1"/>
    <col min="9740" max="9740" width="7.5703125" style="45" customWidth="1"/>
    <col min="9741" max="9741" width="6.7109375" style="45" customWidth="1"/>
    <col min="9742" max="9742" width="9.85546875" style="45" customWidth="1"/>
    <col min="9743" max="9743" width="8.7109375" style="45" customWidth="1"/>
    <col min="9744" max="9744" width="6.7109375" style="45" customWidth="1"/>
    <col min="9745" max="9745" width="9.85546875" style="45" customWidth="1"/>
    <col min="9746" max="9746" width="22.5703125" style="45" customWidth="1"/>
    <col min="9747" max="9747" width="10.28515625" style="45" customWidth="1"/>
    <col min="9748" max="9748" width="12.42578125" style="45" customWidth="1"/>
    <col min="9749" max="9749" width="11" style="45" customWidth="1"/>
    <col min="9750" max="9985" width="11.42578125" style="45"/>
    <col min="9986" max="9986" width="38.7109375" style="45" bestFit="1" customWidth="1"/>
    <col min="9987" max="9987" width="7.7109375" style="45" customWidth="1"/>
    <col min="9988" max="9988" width="6.7109375" style="45" customWidth="1"/>
    <col min="9989" max="9989" width="9.85546875" style="45" customWidth="1"/>
    <col min="9990" max="9990" width="7.7109375" style="45" customWidth="1"/>
    <col min="9991" max="9991" width="6.7109375" style="45" customWidth="1"/>
    <col min="9992" max="9992" width="9.85546875" style="45" customWidth="1"/>
    <col min="9993" max="9993" width="7.7109375" style="45" customWidth="1"/>
    <col min="9994" max="9994" width="6.7109375" style="45" customWidth="1"/>
    <col min="9995" max="9995" width="9.85546875" style="45" customWidth="1"/>
    <col min="9996" max="9996" width="7.5703125" style="45" customWidth="1"/>
    <col min="9997" max="9997" width="6.7109375" style="45" customWidth="1"/>
    <col min="9998" max="9998" width="9.85546875" style="45" customWidth="1"/>
    <col min="9999" max="9999" width="8.7109375" style="45" customWidth="1"/>
    <col min="10000" max="10000" width="6.7109375" style="45" customWidth="1"/>
    <col min="10001" max="10001" width="9.85546875" style="45" customWidth="1"/>
    <col min="10002" max="10002" width="22.5703125" style="45" customWidth="1"/>
    <col min="10003" max="10003" width="10.28515625" style="45" customWidth="1"/>
    <col min="10004" max="10004" width="12.42578125" style="45" customWidth="1"/>
    <col min="10005" max="10005" width="11" style="45" customWidth="1"/>
    <col min="10006" max="10241" width="11.42578125" style="45"/>
    <col min="10242" max="10242" width="38.7109375" style="45" bestFit="1" customWidth="1"/>
    <col min="10243" max="10243" width="7.7109375" style="45" customWidth="1"/>
    <col min="10244" max="10244" width="6.7109375" style="45" customWidth="1"/>
    <col min="10245" max="10245" width="9.85546875" style="45" customWidth="1"/>
    <col min="10246" max="10246" width="7.7109375" style="45" customWidth="1"/>
    <col min="10247" max="10247" width="6.7109375" style="45" customWidth="1"/>
    <col min="10248" max="10248" width="9.85546875" style="45" customWidth="1"/>
    <col min="10249" max="10249" width="7.7109375" style="45" customWidth="1"/>
    <col min="10250" max="10250" width="6.7109375" style="45" customWidth="1"/>
    <col min="10251" max="10251" width="9.85546875" style="45" customWidth="1"/>
    <col min="10252" max="10252" width="7.5703125" style="45" customWidth="1"/>
    <col min="10253" max="10253" width="6.7109375" style="45" customWidth="1"/>
    <col min="10254" max="10254" width="9.85546875" style="45" customWidth="1"/>
    <col min="10255" max="10255" width="8.7109375" style="45" customWidth="1"/>
    <col min="10256" max="10256" width="6.7109375" style="45" customWidth="1"/>
    <col min="10257" max="10257" width="9.85546875" style="45" customWidth="1"/>
    <col min="10258" max="10258" width="22.5703125" style="45" customWidth="1"/>
    <col min="10259" max="10259" width="10.28515625" style="45" customWidth="1"/>
    <col min="10260" max="10260" width="12.42578125" style="45" customWidth="1"/>
    <col min="10261" max="10261" width="11" style="45" customWidth="1"/>
    <col min="10262" max="10497" width="11.42578125" style="45"/>
    <col min="10498" max="10498" width="38.7109375" style="45" bestFit="1" customWidth="1"/>
    <col min="10499" max="10499" width="7.7109375" style="45" customWidth="1"/>
    <col min="10500" max="10500" width="6.7109375" style="45" customWidth="1"/>
    <col min="10501" max="10501" width="9.85546875" style="45" customWidth="1"/>
    <col min="10502" max="10502" width="7.7109375" style="45" customWidth="1"/>
    <col min="10503" max="10503" width="6.7109375" style="45" customWidth="1"/>
    <col min="10504" max="10504" width="9.85546875" style="45" customWidth="1"/>
    <col min="10505" max="10505" width="7.7109375" style="45" customWidth="1"/>
    <col min="10506" max="10506" width="6.7109375" style="45" customWidth="1"/>
    <col min="10507" max="10507" width="9.85546875" style="45" customWidth="1"/>
    <col min="10508" max="10508" width="7.5703125" style="45" customWidth="1"/>
    <col min="10509" max="10509" width="6.7109375" style="45" customWidth="1"/>
    <col min="10510" max="10510" width="9.85546875" style="45" customWidth="1"/>
    <col min="10511" max="10511" width="8.7109375" style="45" customWidth="1"/>
    <col min="10512" max="10512" width="6.7109375" style="45" customWidth="1"/>
    <col min="10513" max="10513" width="9.85546875" style="45" customWidth="1"/>
    <col min="10514" max="10514" width="22.5703125" style="45" customWidth="1"/>
    <col min="10515" max="10515" width="10.28515625" style="45" customWidth="1"/>
    <col min="10516" max="10516" width="12.42578125" style="45" customWidth="1"/>
    <col min="10517" max="10517" width="11" style="45" customWidth="1"/>
    <col min="10518" max="10753" width="11.42578125" style="45"/>
    <col min="10754" max="10754" width="38.7109375" style="45" bestFit="1" customWidth="1"/>
    <col min="10755" max="10755" width="7.7109375" style="45" customWidth="1"/>
    <col min="10756" max="10756" width="6.7109375" style="45" customWidth="1"/>
    <col min="10757" max="10757" width="9.85546875" style="45" customWidth="1"/>
    <col min="10758" max="10758" width="7.7109375" style="45" customWidth="1"/>
    <col min="10759" max="10759" width="6.7109375" style="45" customWidth="1"/>
    <col min="10760" max="10760" width="9.85546875" style="45" customWidth="1"/>
    <col min="10761" max="10761" width="7.7109375" style="45" customWidth="1"/>
    <col min="10762" max="10762" width="6.7109375" style="45" customWidth="1"/>
    <col min="10763" max="10763" width="9.85546875" style="45" customWidth="1"/>
    <col min="10764" max="10764" width="7.5703125" style="45" customWidth="1"/>
    <col min="10765" max="10765" width="6.7109375" style="45" customWidth="1"/>
    <col min="10766" max="10766" width="9.85546875" style="45" customWidth="1"/>
    <col min="10767" max="10767" width="8.7109375" style="45" customWidth="1"/>
    <col min="10768" max="10768" width="6.7109375" style="45" customWidth="1"/>
    <col min="10769" max="10769" width="9.85546875" style="45" customWidth="1"/>
    <col min="10770" max="10770" width="22.5703125" style="45" customWidth="1"/>
    <col min="10771" max="10771" width="10.28515625" style="45" customWidth="1"/>
    <col min="10772" max="10772" width="12.42578125" style="45" customWidth="1"/>
    <col min="10773" max="10773" width="11" style="45" customWidth="1"/>
    <col min="10774" max="11009" width="11.42578125" style="45"/>
    <col min="11010" max="11010" width="38.7109375" style="45" bestFit="1" customWidth="1"/>
    <col min="11011" max="11011" width="7.7109375" style="45" customWidth="1"/>
    <col min="11012" max="11012" width="6.7109375" style="45" customWidth="1"/>
    <col min="11013" max="11013" width="9.85546875" style="45" customWidth="1"/>
    <col min="11014" max="11014" width="7.7109375" style="45" customWidth="1"/>
    <col min="11015" max="11015" width="6.7109375" style="45" customWidth="1"/>
    <col min="11016" max="11016" width="9.85546875" style="45" customWidth="1"/>
    <col min="11017" max="11017" width="7.7109375" style="45" customWidth="1"/>
    <col min="11018" max="11018" width="6.7109375" style="45" customWidth="1"/>
    <col min="11019" max="11019" width="9.85546875" style="45" customWidth="1"/>
    <col min="11020" max="11020" width="7.5703125" style="45" customWidth="1"/>
    <col min="11021" max="11021" width="6.7109375" style="45" customWidth="1"/>
    <col min="11022" max="11022" width="9.85546875" style="45" customWidth="1"/>
    <col min="11023" max="11023" width="8.7109375" style="45" customWidth="1"/>
    <col min="11024" max="11024" width="6.7109375" style="45" customWidth="1"/>
    <col min="11025" max="11025" width="9.85546875" style="45" customWidth="1"/>
    <col min="11026" max="11026" width="22.5703125" style="45" customWidth="1"/>
    <col min="11027" max="11027" width="10.28515625" style="45" customWidth="1"/>
    <col min="11028" max="11028" width="12.42578125" style="45" customWidth="1"/>
    <col min="11029" max="11029" width="11" style="45" customWidth="1"/>
    <col min="11030" max="11265" width="11.42578125" style="45"/>
    <col min="11266" max="11266" width="38.7109375" style="45" bestFit="1" customWidth="1"/>
    <col min="11267" max="11267" width="7.7109375" style="45" customWidth="1"/>
    <col min="11268" max="11268" width="6.7109375" style="45" customWidth="1"/>
    <col min="11269" max="11269" width="9.85546875" style="45" customWidth="1"/>
    <col min="11270" max="11270" width="7.7109375" style="45" customWidth="1"/>
    <col min="11271" max="11271" width="6.7109375" style="45" customWidth="1"/>
    <col min="11272" max="11272" width="9.85546875" style="45" customWidth="1"/>
    <col min="11273" max="11273" width="7.7109375" style="45" customWidth="1"/>
    <col min="11274" max="11274" width="6.7109375" style="45" customWidth="1"/>
    <col min="11275" max="11275" width="9.85546875" style="45" customWidth="1"/>
    <col min="11276" max="11276" width="7.5703125" style="45" customWidth="1"/>
    <col min="11277" max="11277" width="6.7109375" style="45" customWidth="1"/>
    <col min="11278" max="11278" width="9.85546875" style="45" customWidth="1"/>
    <col min="11279" max="11279" width="8.7109375" style="45" customWidth="1"/>
    <col min="11280" max="11280" width="6.7109375" style="45" customWidth="1"/>
    <col min="11281" max="11281" width="9.85546875" style="45" customWidth="1"/>
    <col min="11282" max="11282" width="22.5703125" style="45" customWidth="1"/>
    <col min="11283" max="11283" width="10.28515625" style="45" customWidth="1"/>
    <col min="11284" max="11284" width="12.42578125" style="45" customWidth="1"/>
    <col min="11285" max="11285" width="11" style="45" customWidth="1"/>
    <col min="11286" max="11521" width="11.42578125" style="45"/>
    <col min="11522" max="11522" width="38.7109375" style="45" bestFit="1" customWidth="1"/>
    <col min="11523" max="11523" width="7.7109375" style="45" customWidth="1"/>
    <col min="11524" max="11524" width="6.7109375" style="45" customWidth="1"/>
    <col min="11525" max="11525" width="9.85546875" style="45" customWidth="1"/>
    <col min="11526" max="11526" width="7.7109375" style="45" customWidth="1"/>
    <col min="11527" max="11527" width="6.7109375" style="45" customWidth="1"/>
    <col min="11528" max="11528" width="9.85546875" style="45" customWidth="1"/>
    <col min="11529" max="11529" width="7.7109375" style="45" customWidth="1"/>
    <col min="11530" max="11530" width="6.7109375" style="45" customWidth="1"/>
    <col min="11531" max="11531" width="9.85546875" style="45" customWidth="1"/>
    <col min="11532" max="11532" width="7.5703125" style="45" customWidth="1"/>
    <col min="11533" max="11533" width="6.7109375" style="45" customWidth="1"/>
    <col min="11534" max="11534" width="9.85546875" style="45" customWidth="1"/>
    <col min="11535" max="11535" width="8.7109375" style="45" customWidth="1"/>
    <col min="11536" max="11536" width="6.7109375" style="45" customWidth="1"/>
    <col min="11537" max="11537" width="9.85546875" style="45" customWidth="1"/>
    <col min="11538" max="11538" width="22.5703125" style="45" customWidth="1"/>
    <col min="11539" max="11539" width="10.28515625" style="45" customWidth="1"/>
    <col min="11540" max="11540" width="12.42578125" style="45" customWidth="1"/>
    <col min="11541" max="11541" width="11" style="45" customWidth="1"/>
    <col min="11542" max="11777" width="11.42578125" style="45"/>
    <col min="11778" max="11778" width="38.7109375" style="45" bestFit="1" customWidth="1"/>
    <col min="11779" max="11779" width="7.7109375" style="45" customWidth="1"/>
    <col min="11780" max="11780" width="6.7109375" style="45" customWidth="1"/>
    <col min="11781" max="11781" width="9.85546875" style="45" customWidth="1"/>
    <col min="11782" max="11782" width="7.7109375" style="45" customWidth="1"/>
    <col min="11783" max="11783" width="6.7109375" style="45" customWidth="1"/>
    <col min="11784" max="11784" width="9.85546875" style="45" customWidth="1"/>
    <col min="11785" max="11785" width="7.7109375" style="45" customWidth="1"/>
    <col min="11786" max="11786" width="6.7109375" style="45" customWidth="1"/>
    <col min="11787" max="11787" width="9.85546875" style="45" customWidth="1"/>
    <col min="11788" max="11788" width="7.5703125" style="45" customWidth="1"/>
    <col min="11789" max="11789" width="6.7109375" style="45" customWidth="1"/>
    <col min="11790" max="11790" width="9.85546875" style="45" customWidth="1"/>
    <col min="11791" max="11791" width="8.7109375" style="45" customWidth="1"/>
    <col min="11792" max="11792" width="6.7109375" style="45" customWidth="1"/>
    <col min="11793" max="11793" width="9.85546875" style="45" customWidth="1"/>
    <col min="11794" max="11794" width="22.5703125" style="45" customWidth="1"/>
    <col min="11795" max="11795" width="10.28515625" style="45" customWidth="1"/>
    <col min="11796" max="11796" width="12.42578125" style="45" customWidth="1"/>
    <col min="11797" max="11797" width="11" style="45" customWidth="1"/>
    <col min="11798" max="12033" width="11.42578125" style="45"/>
    <col min="12034" max="12034" width="38.7109375" style="45" bestFit="1" customWidth="1"/>
    <col min="12035" max="12035" width="7.7109375" style="45" customWidth="1"/>
    <col min="12036" max="12036" width="6.7109375" style="45" customWidth="1"/>
    <col min="12037" max="12037" width="9.85546875" style="45" customWidth="1"/>
    <col min="12038" max="12038" width="7.7109375" style="45" customWidth="1"/>
    <col min="12039" max="12039" width="6.7109375" style="45" customWidth="1"/>
    <col min="12040" max="12040" width="9.85546875" style="45" customWidth="1"/>
    <col min="12041" max="12041" width="7.7109375" style="45" customWidth="1"/>
    <col min="12042" max="12042" width="6.7109375" style="45" customWidth="1"/>
    <col min="12043" max="12043" width="9.85546875" style="45" customWidth="1"/>
    <col min="12044" max="12044" width="7.5703125" style="45" customWidth="1"/>
    <col min="12045" max="12045" width="6.7109375" style="45" customWidth="1"/>
    <col min="12046" max="12046" width="9.85546875" style="45" customWidth="1"/>
    <col min="12047" max="12047" width="8.7109375" style="45" customWidth="1"/>
    <col min="12048" max="12048" width="6.7109375" style="45" customWidth="1"/>
    <col min="12049" max="12049" width="9.85546875" style="45" customWidth="1"/>
    <col min="12050" max="12050" width="22.5703125" style="45" customWidth="1"/>
    <col min="12051" max="12051" width="10.28515625" style="45" customWidth="1"/>
    <col min="12052" max="12052" width="12.42578125" style="45" customWidth="1"/>
    <col min="12053" max="12053" width="11" style="45" customWidth="1"/>
    <col min="12054" max="12289" width="11.42578125" style="45"/>
    <col min="12290" max="12290" width="38.7109375" style="45" bestFit="1" customWidth="1"/>
    <col min="12291" max="12291" width="7.7109375" style="45" customWidth="1"/>
    <col min="12292" max="12292" width="6.7109375" style="45" customWidth="1"/>
    <col min="12293" max="12293" width="9.85546875" style="45" customWidth="1"/>
    <col min="12294" max="12294" width="7.7109375" style="45" customWidth="1"/>
    <col min="12295" max="12295" width="6.7109375" style="45" customWidth="1"/>
    <col min="12296" max="12296" width="9.85546875" style="45" customWidth="1"/>
    <col min="12297" max="12297" width="7.7109375" style="45" customWidth="1"/>
    <col min="12298" max="12298" width="6.7109375" style="45" customWidth="1"/>
    <col min="12299" max="12299" width="9.85546875" style="45" customWidth="1"/>
    <col min="12300" max="12300" width="7.5703125" style="45" customWidth="1"/>
    <col min="12301" max="12301" width="6.7109375" style="45" customWidth="1"/>
    <col min="12302" max="12302" width="9.85546875" style="45" customWidth="1"/>
    <col min="12303" max="12303" width="8.7109375" style="45" customWidth="1"/>
    <col min="12304" max="12304" width="6.7109375" style="45" customWidth="1"/>
    <col min="12305" max="12305" width="9.85546875" style="45" customWidth="1"/>
    <col min="12306" max="12306" width="22.5703125" style="45" customWidth="1"/>
    <col min="12307" max="12307" width="10.28515625" style="45" customWidth="1"/>
    <col min="12308" max="12308" width="12.42578125" style="45" customWidth="1"/>
    <col min="12309" max="12309" width="11" style="45" customWidth="1"/>
    <col min="12310" max="12545" width="11.42578125" style="45"/>
    <col min="12546" max="12546" width="38.7109375" style="45" bestFit="1" customWidth="1"/>
    <col min="12547" max="12547" width="7.7109375" style="45" customWidth="1"/>
    <col min="12548" max="12548" width="6.7109375" style="45" customWidth="1"/>
    <col min="12549" max="12549" width="9.85546875" style="45" customWidth="1"/>
    <col min="12550" max="12550" width="7.7109375" style="45" customWidth="1"/>
    <col min="12551" max="12551" width="6.7109375" style="45" customWidth="1"/>
    <col min="12552" max="12552" width="9.85546875" style="45" customWidth="1"/>
    <col min="12553" max="12553" width="7.7109375" style="45" customWidth="1"/>
    <col min="12554" max="12554" width="6.7109375" style="45" customWidth="1"/>
    <col min="12555" max="12555" width="9.85546875" style="45" customWidth="1"/>
    <col min="12556" max="12556" width="7.5703125" style="45" customWidth="1"/>
    <col min="12557" max="12557" width="6.7109375" style="45" customWidth="1"/>
    <col min="12558" max="12558" width="9.85546875" style="45" customWidth="1"/>
    <col min="12559" max="12559" width="8.7109375" style="45" customWidth="1"/>
    <col min="12560" max="12560" width="6.7109375" style="45" customWidth="1"/>
    <col min="12561" max="12561" width="9.85546875" style="45" customWidth="1"/>
    <col min="12562" max="12562" width="22.5703125" style="45" customWidth="1"/>
    <col min="12563" max="12563" width="10.28515625" style="45" customWidth="1"/>
    <col min="12564" max="12564" width="12.42578125" style="45" customWidth="1"/>
    <col min="12565" max="12565" width="11" style="45" customWidth="1"/>
    <col min="12566" max="12801" width="11.42578125" style="45"/>
    <col min="12802" max="12802" width="38.7109375" style="45" bestFit="1" customWidth="1"/>
    <col min="12803" max="12803" width="7.7109375" style="45" customWidth="1"/>
    <col min="12804" max="12804" width="6.7109375" style="45" customWidth="1"/>
    <col min="12805" max="12805" width="9.85546875" style="45" customWidth="1"/>
    <col min="12806" max="12806" width="7.7109375" style="45" customWidth="1"/>
    <col min="12807" max="12807" width="6.7109375" style="45" customWidth="1"/>
    <col min="12808" max="12808" width="9.85546875" style="45" customWidth="1"/>
    <col min="12809" max="12809" width="7.7109375" style="45" customWidth="1"/>
    <col min="12810" max="12810" width="6.7109375" style="45" customWidth="1"/>
    <col min="12811" max="12811" width="9.85546875" style="45" customWidth="1"/>
    <col min="12812" max="12812" width="7.5703125" style="45" customWidth="1"/>
    <col min="12813" max="12813" width="6.7109375" style="45" customWidth="1"/>
    <col min="12814" max="12814" width="9.85546875" style="45" customWidth="1"/>
    <col min="12815" max="12815" width="8.7109375" style="45" customWidth="1"/>
    <col min="12816" max="12816" width="6.7109375" style="45" customWidth="1"/>
    <col min="12817" max="12817" width="9.85546875" style="45" customWidth="1"/>
    <col min="12818" max="12818" width="22.5703125" style="45" customWidth="1"/>
    <col min="12819" max="12819" width="10.28515625" style="45" customWidth="1"/>
    <col min="12820" max="12820" width="12.42578125" style="45" customWidth="1"/>
    <col min="12821" max="12821" width="11" style="45" customWidth="1"/>
    <col min="12822" max="13057" width="11.42578125" style="45"/>
    <col min="13058" max="13058" width="38.7109375" style="45" bestFit="1" customWidth="1"/>
    <col min="13059" max="13059" width="7.7109375" style="45" customWidth="1"/>
    <col min="13060" max="13060" width="6.7109375" style="45" customWidth="1"/>
    <col min="13061" max="13061" width="9.85546875" style="45" customWidth="1"/>
    <col min="13062" max="13062" width="7.7109375" style="45" customWidth="1"/>
    <col min="13063" max="13063" width="6.7109375" style="45" customWidth="1"/>
    <col min="13064" max="13064" width="9.85546875" style="45" customWidth="1"/>
    <col min="13065" max="13065" width="7.7109375" style="45" customWidth="1"/>
    <col min="13066" max="13066" width="6.7109375" style="45" customWidth="1"/>
    <col min="13067" max="13067" width="9.85546875" style="45" customWidth="1"/>
    <col min="13068" max="13068" width="7.5703125" style="45" customWidth="1"/>
    <col min="13069" max="13069" width="6.7109375" style="45" customWidth="1"/>
    <col min="13070" max="13070" width="9.85546875" style="45" customWidth="1"/>
    <col min="13071" max="13071" width="8.7109375" style="45" customWidth="1"/>
    <col min="13072" max="13072" width="6.7109375" style="45" customWidth="1"/>
    <col min="13073" max="13073" width="9.85546875" style="45" customWidth="1"/>
    <col min="13074" max="13074" width="22.5703125" style="45" customWidth="1"/>
    <col min="13075" max="13075" width="10.28515625" style="45" customWidth="1"/>
    <col min="13076" max="13076" width="12.42578125" style="45" customWidth="1"/>
    <col min="13077" max="13077" width="11" style="45" customWidth="1"/>
    <col min="13078" max="13313" width="11.42578125" style="45"/>
    <col min="13314" max="13314" width="38.7109375" style="45" bestFit="1" customWidth="1"/>
    <col min="13315" max="13315" width="7.7109375" style="45" customWidth="1"/>
    <col min="13316" max="13316" width="6.7109375" style="45" customWidth="1"/>
    <col min="13317" max="13317" width="9.85546875" style="45" customWidth="1"/>
    <col min="13318" max="13318" width="7.7109375" style="45" customWidth="1"/>
    <col min="13319" max="13319" width="6.7109375" style="45" customWidth="1"/>
    <col min="13320" max="13320" width="9.85546875" style="45" customWidth="1"/>
    <col min="13321" max="13321" width="7.7109375" style="45" customWidth="1"/>
    <col min="13322" max="13322" width="6.7109375" style="45" customWidth="1"/>
    <col min="13323" max="13323" width="9.85546875" style="45" customWidth="1"/>
    <col min="13324" max="13324" width="7.5703125" style="45" customWidth="1"/>
    <col min="13325" max="13325" width="6.7109375" style="45" customWidth="1"/>
    <col min="13326" max="13326" width="9.85546875" style="45" customWidth="1"/>
    <col min="13327" max="13327" width="8.7109375" style="45" customWidth="1"/>
    <col min="13328" max="13328" width="6.7109375" style="45" customWidth="1"/>
    <col min="13329" max="13329" width="9.85546875" style="45" customWidth="1"/>
    <col min="13330" max="13330" width="22.5703125" style="45" customWidth="1"/>
    <col min="13331" max="13331" width="10.28515625" style="45" customWidth="1"/>
    <col min="13332" max="13332" width="12.42578125" style="45" customWidth="1"/>
    <col min="13333" max="13333" width="11" style="45" customWidth="1"/>
    <col min="13334" max="13569" width="11.42578125" style="45"/>
    <col min="13570" max="13570" width="38.7109375" style="45" bestFit="1" customWidth="1"/>
    <col min="13571" max="13571" width="7.7109375" style="45" customWidth="1"/>
    <col min="13572" max="13572" width="6.7109375" style="45" customWidth="1"/>
    <col min="13573" max="13573" width="9.85546875" style="45" customWidth="1"/>
    <col min="13574" max="13574" width="7.7109375" style="45" customWidth="1"/>
    <col min="13575" max="13575" width="6.7109375" style="45" customWidth="1"/>
    <col min="13576" max="13576" width="9.85546875" style="45" customWidth="1"/>
    <col min="13577" max="13577" width="7.7109375" style="45" customWidth="1"/>
    <col min="13578" max="13578" width="6.7109375" style="45" customWidth="1"/>
    <col min="13579" max="13579" width="9.85546875" style="45" customWidth="1"/>
    <col min="13580" max="13580" width="7.5703125" style="45" customWidth="1"/>
    <col min="13581" max="13581" width="6.7109375" style="45" customWidth="1"/>
    <col min="13582" max="13582" width="9.85546875" style="45" customWidth="1"/>
    <col min="13583" max="13583" width="8.7109375" style="45" customWidth="1"/>
    <col min="13584" max="13584" width="6.7109375" style="45" customWidth="1"/>
    <col min="13585" max="13585" width="9.85546875" style="45" customWidth="1"/>
    <col min="13586" max="13586" width="22.5703125" style="45" customWidth="1"/>
    <col min="13587" max="13587" width="10.28515625" style="45" customWidth="1"/>
    <col min="13588" max="13588" width="12.42578125" style="45" customWidth="1"/>
    <col min="13589" max="13589" width="11" style="45" customWidth="1"/>
    <col min="13590" max="13825" width="11.42578125" style="45"/>
    <col min="13826" max="13826" width="38.7109375" style="45" bestFit="1" customWidth="1"/>
    <col min="13827" max="13827" width="7.7109375" style="45" customWidth="1"/>
    <col min="13828" max="13828" width="6.7109375" style="45" customWidth="1"/>
    <col min="13829" max="13829" width="9.85546875" style="45" customWidth="1"/>
    <col min="13830" max="13830" width="7.7109375" style="45" customWidth="1"/>
    <col min="13831" max="13831" width="6.7109375" style="45" customWidth="1"/>
    <col min="13832" max="13832" width="9.85546875" style="45" customWidth="1"/>
    <col min="13833" max="13833" width="7.7109375" style="45" customWidth="1"/>
    <col min="13834" max="13834" width="6.7109375" style="45" customWidth="1"/>
    <col min="13835" max="13835" width="9.85546875" style="45" customWidth="1"/>
    <col min="13836" max="13836" width="7.5703125" style="45" customWidth="1"/>
    <col min="13837" max="13837" width="6.7109375" style="45" customWidth="1"/>
    <col min="13838" max="13838" width="9.85546875" style="45" customWidth="1"/>
    <col min="13839" max="13839" width="8.7109375" style="45" customWidth="1"/>
    <col min="13840" max="13840" width="6.7109375" style="45" customWidth="1"/>
    <col min="13841" max="13841" width="9.85546875" style="45" customWidth="1"/>
    <col min="13842" max="13842" width="22.5703125" style="45" customWidth="1"/>
    <col min="13843" max="13843" width="10.28515625" style="45" customWidth="1"/>
    <col min="13844" max="13844" width="12.42578125" style="45" customWidth="1"/>
    <col min="13845" max="13845" width="11" style="45" customWidth="1"/>
    <col min="13846" max="14081" width="11.42578125" style="45"/>
    <col min="14082" max="14082" width="38.7109375" style="45" bestFit="1" customWidth="1"/>
    <col min="14083" max="14083" width="7.7109375" style="45" customWidth="1"/>
    <col min="14084" max="14084" width="6.7109375" style="45" customWidth="1"/>
    <col min="14085" max="14085" width="9.85546875" style="45" customWidth="1"/>
    <col min="14086" max="14086" width="7.7109375" style="45" customWidth="1"/>
    <col min="14087" max="14087" width="6.7109375" style="45" customWidth="1"/>
    <col min="14088" max="14088" width="9.85546875" style="45" customWidth="1"/>
    <col min="14089" max="14089" width="7.7109375" style="45" customWidth="1"/>
    <col min="14090" max="14090" width="6.7109375" style="45" customWidth="1"/>
    <col min="14091" max="14091" width="9.85546875" style="45" customWidth="1"/>
    <col min="14092" max="14092" width="7.5703125" style="45" customWidth="1"/>
    <col min="14093" max="14093" width="6.7109375" style="45" customWidth="1"/>
    <col min="14094" max="14094" width="9.85546875" style="45" customWidth="1"/>
    <col min="14095" max="14095" width="8.7109375" style="45" customWidth="1"/>
    <col min="14096" max="14096" width="6.7109375" style="45" customWidth="1"/>
    <col min="14097" max="14097" width="9.85546875" style="45" customWidth="1"/>
    <col min="14098" max="14098" width="22.5703125" style="45" customWidth="1"/>
    <col min="14099" max="14099" width="10.28515625" style="45" customWidth="1"/>
    <col min="14100" max="14100" width="12.42578125" style="45" customWidth="1"/>
    <col min="14101" max="14101" width="11" style="45" customWidth="1"/>
    <col min="14102" max="14337" width="11.42578125" style="45"/>
    <col min="14338" max="14338" width="38.7109375" style="45" bestFit="1" customWidth="1"/>
    <col min="14339" max="14339" width="7.7109375" style="45" customWidth="1"/>
    <col min="14340" max="14340" width="6.7109375" style="45" customWidth="1"/>
    <col min="14341" max="14341" width="9.85546875" style="45" customWidth="1"/>
    <col min="14342" max="14342" width="7.7109375" style="45" customWidth="1"/>
    <col min="14343" max="14343" width="6.7109375" style="45" customWidth="1"/>
    <col min="14344" max="14344" width="9.85546875" style="45" customWidth="1"/>
    <col min="14345" max="14345" width="7.7109375" style="45" customWidth="1"/>
    <col min="14346" max="14346" width="6.7109375" style="45" customWidth="1"/>
    <col min="14347" max="14347" width="9.85546875" style="45" customWidth="1"/>
    <col min="14348" max="14348" width="7.5703125" style="45" customWidth="1"/>
    <col min="14349" max="14349" width="6.7109375" style="45" customWidth="1"/>
    <col min="14350" max="14350" width="9.85546875" style="45" customWidth="1"/>
    <col min="14351" max="14351" width="8.7109375" style="45" customWidth="1"/>
    <col min="14352" max="14352" width="6.7109375" style="45" customWidth="1"/>
    <col min="14353" max="14353" width="9.85546875" style="45" customWidth="1"/>
    <col min="14354" max="14354" width="22.5703125" style="45" customWidth="1"/>
    <col min="14355" max="14355" width="10.28515625" style="45" customWidth="1"/>
    <col min="14356" max="14356" width="12.42578125" style="45" customWidth="1"/>
    <col min="14357" max="14357" width="11" style="45" customWidth="1"/>
    <col min="14358" max="14593" width="11.42578125" style="45"/>
    <col min="14594" max="14594" width="38.7109375" style="45" bestFit="1" customWidth="1"/>
    <col min="14595" max="14595" width="7.7109375" style="45" customWidth="1"/>
    <col min="14596" max="14596" width="6.7109375" style="45" customWidth="1"/>
    <col min="14597" max="14597" width="9.85546875" style="45" customWidth="1"/>
    <col min="14598" max="14598" width="7.7109375" style="45" customWidth="1"/>
    <col min="14599" max="14599" width="6.7109375" style="45" customWidth="1"/>
    <col min="14600" max="14600" width="9.85546875" style="45" customWidth="1"/>
    <col min="14601" max="14601" width="7.7109375" style="45" customWidth="1"/>
    <col min="14602" max="14602" width="6.7109375" style="45" customWidth="1"/>
    <col min="14603" max="14603" width="9.85546875" style="45" customWidth="1"/>
    <col min="14604" max="14604" width="7.5703125" style="45" customWidth="1"/>
    <col min="14605" max="14605" width="6.7109375" style="45" customWidth="1"/>
    <col min="14606" max="14606" width="9.85546875" style="45" customWidth="1"/>
    <col min="14607" max="14607" width="8.7109375" style="45" customWidth="1"/>
    <col min="14608" max="14608" width="6.7109375" style="45" customWidth="1"/>
    <col min="14609" max="14609" width="9.85546875" style="45" customWidth="1"/>
    <col min="14610" max="14610" width="22.5703125" style="45" customWidth="1"/>
    <col min="14611" max="14611" width="10.28515625" style="45" customWidth="1"/>
    <col min="14612" max="14612" width="12.42578125" style="45" customWidth="1"/>
    <col min="14613" max="14613" width="11" style="45" customWidth="1"/>
    <col min="14614" max="14849" width="11.42578125" style="45"/>
    <col min="14850" max="14850" width="38.7109375" style="45" bestFit="1" customWidth="1"/>
    <col min="14851" max="14851" width="7.7109375" style="45" customWidth="1"/>
    <col min="14852" max="14852" width="6.7109375" style="45" customWidth="1"/>
    <col min="14853" max="14853" width="9.85546875" style="45" customWidth="1"/>
    <col min="14854" max="14854" width="7.7109375" style="45" customWidth="1"/>
    <col min="14855" max="14855" width="6.7109375" style="45" customWidth="1"/>
    <col min="14856" max="14856" width="9.85546875" style="45" customWidth="1"/>
    <col min="14857" max="14857" width="7.7109375" style="45" customWidth="1"/>
    <col min="14858" max="14858" width="6.7109375" style="45" customWidth="1"/>
    <col min="14859" max="14859" width="9.85546875" style="45" customWidth="1"/>
    <col min="14860" max="14860" width="7.5703125" style="45" customWidth="1"/>
    <col min="14861" max="14861" width="6.7109375" style="45" customWidth="1"/>
    <col min="14862" max="14862" width="9.85546875" style="45" customWidth="1"/>
    <col min="14863" max="14863" width="8.7109375" style="45" customWidth="1"/>
    <col min="14864" max="14864" width="6.7109375" style="45" customWidth="1"/>
    <col min="14865" max="14865" width="9.85546875" style="45" customWidth="1"/>
    <col min="14866" max="14866" width="22.5703125" style="45" customWidth="1"/>
    <col min="14867" max="14867" width="10.28515625" style="45" customWidth="1"/>
    <col min="14868" max="14868" width="12.42578125" style="45" customWidth="1"/>
    <col min="14869" max="14869" width="11" style="45" customWidth="1"/>
    <col min="14870" max="15105" width="11.42578125" style="45"/>
    <col min="15106" max="15106" width="38.7109375" style="45" bestFit="1" customWidth="1"/>
    <col min="15107" max="15107" width="7.7109375" style="45" customWidth="1"/>
    <col min="15108" max="15108" width="6.7109375" style="45" customWidth="1"/>
    <col min="15109" max="15109" width="9.85546875" style="45" customWidth="1"/>
    <col min="15110" max="15110" width="7.7109375" style="45" customWidth="1"/>
    <col min="15111" max="15111" width="6.7109375" style="45" customWidth="1"/>
    <col min="15112" max="15112" width="9.85546875" style="45" customWidth="1"/>
    <col min="15113" max="15113" width="7.7109375" style="45" customWidth="1"/>
    <col min="15114" max="15114" width="6.7109375" style="45" customWidth="1"/>
    <col min="15115" max="15115" width="9.85546875" style="45" customWidth="1"/>
    <col min="15116" max="15116" width="7.5703125" style="45" customWidth="1"/>
    <col min="15117" max="15117" width="6.7109375" style="45" customWidth="1"/>
    <col min="15118" max="15118" width="9.85546875" style="45" customWidth="1"/>
    <col min="15119" max="15119" width="8.7109375" style="45" customWidth="1"/>
    <col min="15120" max="15120" width="6.7109375" style="45" customWidth="1"/>
    <col min="15121" max="15121" width="9.85546875" style="45" customWidth="1"/>
    <col min="15122" max="15122" width="22.5703125" style="45" customWidth="1"/>
    <col min="15123" max="15123" width="10.28515625" style="45" customWidth="1"/>
    <col min="15124" max="15124" width="12.42578125" style="45" customWidth="1"/>
    <col min="15125" max="15125" width="11" style="45" customWidth="1"/>
    <col min="15126" max="15361" width="11.42578125" style="45"/>
    <col min="15362" max="15362" width="38.7109375" style="45" bestFit="1" customWidth="1"/>
    <col min="15363" max="15363" width="7.7109375" style="45" customWidth="1"/>
    <col min="15364" max="15364" width="6.7109375" style="45" customWidth="1"/>
    <col min="15365" max="15365" width="9.85546875" style="45" customWidth="1"/>
    <col min="15366" max="15366" width="7.7109375" style="45" customWidth="1"/>
    <col min="15367" max="15367" width="6.7109375" style="45" customWidth="1"/>
    <col min="15368" max="15368" width="9.85546875" style="45" customWidth="1"/>
    <col min="15369" max="15369" width="7.7109375" style="45" customWidth="1"/>
    <col min="15370" max="15370" width="6.7109375" style="45" customWidth="1"/>
    <col min="15371" max="15371" width="9.85546875" style="45" customWidth="1"/>
    <col min="15372" max="15372" width="7.5703125" style="45" customWidth="1"/>
    <col min="15373" max="15373" width="6.7109375" style="45" customWidth="1"/>
    <col min="15374" max="15374" width="9.85546875" style="45" customWidth="1"/>
    <col min="15375" max="15375" width="8.7109375" style="45" customWidth="1"/>
    <col min="15376" max="15376" width="6.7109375" style="45" customWidth="1"/>
    <col min="15377" max="15377" width="9.85546875" style="45" customWidth="1"/>
    <col min="15378" max="15378" width="22.5703125" style="45" customWidth="1"/>
    <col min="15379" max="15379" width="10.28515625" style="45" customWidth="1"/>
    <col min="15380" max="15380" width="12.42578125" style="45" customWidth="1"/>
    <col min="15381" max="15381" width="11" style="45" customWidth="1"/>
    <col min="15382" max="15617" width="11.42578125" style="45"/>
    <col min="15618" max="15618" width="38.7109375" style="45" bestFit="1" customWidth="1"/>
    <col min="15619" max="15619" width="7.7109375" style="45" customWidth="1"/>
    <col min="15620" max="15620" width="6.7109375" style="45" customWidth="1"/>
    <col min="15621" max="15621" width="9.85546875" style="45" customWidth="1"/>
    <col min="15622" max="15622" width="7.7109375" style="45" customWidth="1"/>
    <col min="15623" max="15623" width="6.7109375" style="45" customWidth="1"/>
    <col min="15624" max="15624" width="9.85546875" style="45" customWidth="1"/>
    <col min="15625" max="15625" width="7.7109375" style="45" customWidth="1"/>
    <col min="15626" max="15626" width="6.7109375" style="45" customWidth="1"/>
    <col min="15627" max="15627" width="9.85546875" style="45" customWidth="1"/>
    <col min="15628" max="15628" width="7.5703125" style="45" customWidth="1"/>
    <col min="15629" max="15629" width="6.7109375" style="45" customWidth="1"/>
    <col min="15630" max="15630" width="9.85546875" style="45" customWidth="1"/>
    <col min="15631" max="15631" width="8.7109375" style="45" customWidth="1"/>
    <col min="15632" max="15632" width="6.7109375" style="45" customWidth="1"/>
    <col min="15633" max="15633" width="9.85546875" style="45" customWidth="1"/>
    <col min="15634" max="15634" width="22.5703125" style="45" customWidth="1"/>
    <col min="15635" max="15635" width="10.28515625" style="45" customWidth="1"/>
    <col min="15636" max="15636" width="12.42578125" style="45" customWidth="1"/>
    <col min="15637" max="15637" width="11" style="45" customWidth="1"/>
    <col min="15638" max="15873" width="11.42578125" style="45"/>
    <col min="15874" max="15874" width="38.7109375" style="45" bestFit="1" customWidth="1"/>
    <col min="15875" max="15875" width="7.7109375" style="45" customWidth="1"/>
    <col min="15876" max="15876" width="6.7109375" style="45" customWidth="1"/>
    <col min="15877" max="15877" width="9.85546875" style="45" customWidth="1"/>
    <col min="15878" max="15878" width="7.7109375" style="45" customWidth="1"/>
    <col min="15879" max="15879" width="6.7109375" style="45" customWidth="1"/>
    <col min="15880" max="15880" width="9.85546875" style="45" customWidth="1"/>
    <col min="15881" max="15881" width="7.7109375" style="45" customWidth="1"/>
    <col min="15882" max="15882" width="6.7109375" style="45" customWidth="1"/>
    <col min="15883" max="15883" width="9.85546875" style="45" customWidth="1"/>
    <col min="15884" max="15884" width="7.5703125" style="45" customWidth="1"/>
    <col min="15885" max="15885" width="6.7109375" style="45" customWidth="1"/>
    <col min="15886" max="15886" width="9.85546875" style="45" customWidth="1"/>
    <col min="15887" max="15887" width="8.7109375" style="45" customWidth="1"/>
    <col min="15888" max="15888" width="6.7109375" style="45" customWidth="1"/>
    <col min="15889" max="15889" width="9.85546875" style="45" customWidth="1"/>
    <col min="15890" max="15890" width="22.5703125" style="45" customWidth="1"/>
    <col min="15891" max="15891" width="10.28515625" style="45" customWidth="1"/>
    <col min="15892" max="15892" width="12.42578125" style="45" customWidth="1"/>
    <col min="15893" max="15893" width="11" style="45" customWidth="1"/>
    <col min="15894" max="16129" width="11.42578125" style="45"/>
    <col min="16130" max="16130" width="38.7109375" style="45" bestFit="1" customWidth="1"/>
    <col min="16131" max="16131" width="7.7109375" style="45" customWidth="1"/>
    <col min="16132" max="16132" width="6.7109375" style="45" customWidth="1"/>
    <col min="16133" max="16133" width="9.85546875" style="45" customWidth="1"/>
    <col min="16134" max="16134" width="7.7109375" style="45" customWidth="1"/>
    <col min="16135" max="16135" width="6.7109375" style="45" customWidth="1"/>
    <col min="16136" max="16136" width="9.85546875" style="45" customWidth="1"/>
    <col min="16137" max="16137" width="7.7109375" style="45" customWidth="1"/>
    <col min="16138" max="16138" width="6.7109375" style="45" customWidth="1"/>
    <col min="16139" max="16139" width="9.85546875" style="45" customWidth="1"/>
    <col min="16140" max="16140" width="7.5703125" style="45" customWidth="1"/>
    <col min="16141" max="16141" width="6.7109375" style="45" customWidth="1"/>
    <col min="16142" max="16142" width="9.85546875" style="45" customWidth="1"/>
    <col min="16143" max="16143" width="8.7109375" style="45" customWidth="1"/>
    <col min="16144" max="16144" width="6.7109375" style="45" customWidth="1"/>
    <col min="16145" max="16145" width="9.85546875" style="45" customWidth="1"/>
    <col min="16146" max="16146" width="22.5703125" style="45" customWidth="1"/>
    <col min="16147" max="16147" width="10.28515625" style="45" customWidth="1"/>
    <col min="16148" max="16148" width="12.42578125" style="45" customWidth="1"/>
    <col min="16149" max="16149" width="11" style="45" customWidth="1"/>
    <col min="16150" max="16384" width="11.42578125" style="45"/>
  </cols>
  <sheetData>
    <row r="1" spans="1:20" ht="4.5" customHeight="1" x14ac:dyDescent="0.2"/>
    <row r="2" spans="1:20" ht="15.75" customHeight="1" x14ac:dyDescent="0.3">
      <c r="A2" s="295" t="s">
        <v>6283</v>
      </c>
      <c r="B2" s="295"/>
      <c r="C2" s="295"/>
      <c r="D2" s="295"/>
      <c r="E2" s="295"/>
      <c r="F2" s="295"/>
      <c r="G2" s="295"/>
      <c r="H2" s="295"/>
      <c r="I2" s="295"/>
      <c r="J2" s="295"/>
      <c r="K2" s="295"/>
      <c r="L2" s="295"/>
      <c r="M2" s="295"/>
      <c r="N2" s="295"/>
      <c r="O2" s="295"/>
      <c r="P2" s="295"/>
      <c r="Q2" s="295"/>
      <c r="R2" s="295"/>
      <c r="S2" s="295"/>
      <c r="T2" s="295"/>
    </row>
    <row r="3" spans="1:20" ht="38.25" customHeight="1" x14ac:dyDescent="0.2">
      <c r="A3" s="294" t="s">
        <v>20918</v>
      </c>
      <c r="B3" s="294"/>
      <c r="C3" s="294"/>
      <c r="D3" s="294"/>
      <c r="E3" s="294"/>
      <c r="F3" s="294"/>
      <c r="G3" s="294"/>
      <c r="H3" s="294"/>
      <c r="I3" s="294"/>
      <c r="J3" s="294"/>
      <c r="K3" s="294"/>
      <c r="L3" s="294"/>
      <c r="M3" s="294"/>
      <c r="N3" s="294"/>
      <c r="O3" s="294"/>
      <c r="P3" s="294"/>
      <c r="Q3" s="294"/>
      <c r="R3" s="294"/>
      <c r="S3" s="294"/>
      <c r="T3" s="294"/>
    </row>
    <row r="4" spans="1:20" ht="16.5" customHeight="1" x14ac:dyDescent="0.25">
      <c r="A4" s="46" t="str">
        <f>Anexo_01!A4</f>
        <v>DATOS DE LA INSTITUCIÓN EDUCATIVA</v>
      </c>
      <c r="B4" s="64"/>
      <c r="C4" s="47"/>
      <c r="D4" s="47"/>
      <c r="E4" s="47"/>
      <c r="F4" s="47"/>
      <c r="G4" s="47"/>
      <c r="H4" s="47"/>
      <c r="I4" s="47"/>
      <c r="J4" s="47"/>
      <c r="K4" s="47"/>
      <c r="L4" s="47"/>
      <c r="M4" s="47"/>
      <c r="N4" s="47"/>
      <c r="O4" s="47"/>
      <c r="P4" s="47"/>
      <c r="Q4" s="47"/>
      <c r="R4" s="47"/>
      <c r="S4" s="47"/>
      <c r="T4" s="47"/>
    </row>
    <row r="5" spans="1:20" ht="16.5" customHeight="1" x14ac:dyDescent="0.25">
      <c r="A5" s="65" t="str">
        <f>Anexo_01!A5</f>
        <v>CÓDIGO MODULAR:</v>
      </c>
      <c r="B5" s="66"/>
      <c r="C5" s="291">
        <f>Anexo_01!C5</f>
        <v>578799</v>
      </c>
      <c r="D5" s="291"/>
      <c r="E5" s="67"/>
      <c r="F5" s="67"/>
      <c r="G5" s="67"/>
      <c r="H5" s="67"/>
      <c r="I5" s="67"/>
      <c r="J5" s="67"/>
      <c r="K5" s="67"/>
      <c r="L5" s="67"/>
      <c r="M5" s="67"/>
      <c r="N5" s="67"/>
      <c r="O5" s="67"/>
      <c r="P5" s="67"/>
      <c r="Q5" s="67"/>
      <c r="R5" s="67"/>
      <c r="S5" s="68"/>
      <c r="T5" s="68"/>
    </row>
    <row r="6" spans="1:20" ht="16.5" customHeight="1" x14ac:dyDescent="0.25">
      <c r="A6" s="65" t="str">
        <f>Anexo_01!A6</f>
        <v>NOMBRE DE I.E.</v>
      </c>
      <c r="B6" s="66"/>
      <c r="C6" s="66" t="str">
        <f>Anexo_01!C6</f>
        <v>JOSE ANTONIO ENCINAS</v>
      </c>
      <c r="D6" s="67"/>
      <c r="E6" s="67"/>
      <c r="F6" s="67"/>
      <c r="G6" s="67"/>
      <c r="H6" s="66"/>
      <c r="I6" s="66"/>
      <c r="J6" s="67"/>
      <c r="K6" s="67"/>
      <c r="L6" s="66"/>
      <c r="M6" s="67"/>
      <c r="N6" s="66"/>
      <c r="O6" s="67"/>
      <c r="P6" s="67"/>
      <c r="Q6" s="67"/>
      <c r="R6" s="67"/>
      <c r="S6" s="68"/>
      <c r="T6" s="68"/>
    </row>
    <row r="7" spans="1:20" ht="16.5" customHeight="1" x14ac:dyDescent="0.25">
      <c r="A7" s="65" t="str">
        <f>Anexo_01!A7</f>
        <v>NIVEL:</v>
      </c>
      <c r="B7" s="66"/>
      <c r="C7" s="66" t="str">
        <f>Anexo_01!C7</f>
        <v xml:space="preserve">F0 - SECUNDARIA                    </v>
      </c>
      <c r="D7" s="67"/>
      <c r="E7" s="67"/>
      <c r="F7" s="67"/>
      <c r="G7" s="67"/>
      <c r="H7" s="67"/>
      <c r="I7" s="67"/>
      <c r="J7" s="67"/>
      <c r="K7" s="67"/>
      <c r="L7" s="67"/>
      <c r="M7" s="67"/>
      <c r="N7" s="67"/>
      <c r="O7" s="67"/>
      <c r="P7" s="67"/>
      <c r="Q7" s="67"/>
      <c r="R7" s="67"/>
      <c r="S7" s="68"/>
      <c r="T7" s="68"/>
    </row>
    <row r="8" spans="1:20" ht="16.5" customHeight="1" x14ac:dyDescent="0.25">
      <c r="A8" s="65" t="str">
        <f>Anexo_01!A8</f>
        <v>MODALIDAD :</v>
      </c>
      <c r="B8" s="66"/>
      <c r="C8" s="66" t="str">
        <f>Anexo_01!C8</f>
        <v xml:space="preserve">EDUCACIÓN BÁSICA REGULAR      </v>
      </c>
      <c r="D8" s="67"/>
      <c r="E8" s="67"/>
      <c r="F8" s="67"/>
      <c r="G8" s="67"/>
      <c r="H8" s="67"/>
      <c r="I8" s="67"/>
      <c r="J8" s="67"/>
      <c r="K8" s="67"/>
      <c r="L8" s="67"/>
      <c r="M8" s="67"/>
      <c r="N8" s="67"/>
      <c r="O8" s="67"/>
      <c r="P8" s="67"/>
      <c r="Q8" s="67"/>
      <c r="R8" s="67"/>
      <c r="S8" s="68"/>
      <c r="T8" s="68"/>
    </row>
    <row r="9" spans="1:20" ht="13.5" thickBot="1" x14ac:dyDescent="0.25">
      <c r="B9" s="69"/>
      <c r="C9" s="69"/>
      <c r="D9" s="69"/>
      <c r="E9" s="69"/>
      <c r="F9" s="69"/>
      <c r="G9" s="69"/>
      <c r="H9" s="69"/>
      <c r="I9" s="69"/>
      <c r="J9" s="69"/>
      <c r="K9" s="69"/>
      <c r="L9" s="69"/>
      <c r="M9" s="69"/>
      <c r="N9" s="69"/>
      <c r="O9" s="69"/>
      <c r="P9" s="69"/>
    </row>
    <row r="10" spans="1:20" s="70" customFormat="1" ht="20.100000000000001" customHeight="1" x14ac:dyDescent="0.25">
      <c r="A10" s="298" t="s">
        <v>6254</v>
      </c>
      <c r="B10" s="298" t="s">
        <v>6284</v>
      </c>
      <c r="C10" s="300" t="s">
        <v>6236</v>
      </c>
      <c r="D10" s="301"/>
      <c r="E10" s="302"/>
      <c r="F10" s="300" t="s">
        <v>6237</v>
      </c>
      <c r="G10" s="301"/>
      <c r="H10" s="302"/>
      <c r="I10" s="300" t="s">
        <v>6238</v>
      </c>
      <c r="J10" s="301"/>
      <c r="K10" s="302"/>
      <c r="L10" s="300" t="s">
        <v>6239</v>
      </c>
      <c r="M10" s="301"/>
      <c r="N10" s="302"/>
      <c r="O10" s="300" t="s">
        <v>6240</v>
      </c>
      <c r="P10" s="301"/>
      <c r="Q10" s="302"/>
      <c r="R10" s="300" t="s">
        <v>6285</v>
      </c>
      <c r="S10" s="301"/>
      <c r="T10" s="302"/>
    </row>
    <row r="11" spans="1:20" s="70" customFormat="1" ht="26.25" thickBot="1" x14ac:dyDescent="0.3">
      <c r="A11" s="299"/>
      <c r="B11" s="299"/>
      <c r="C11" s="205" t="s">
        <v>6286</v>
      </c>
      <c r="D11" s="206" t="s">
        <v>6287</v>
      </c>
      <c r="E11" s="207" t="s">
        <v>6288</v>
      </c>
      <c r="F11" s="205" t="s">
        <v>6286</v>
      </c>
      <c r="G11" s="206" t="s">
        <v>6287</v>
      </c>
      <c r="H11" s="207" t="s">
        <v>6288</v>
      </c>
      <c r="I11" s="205" t="s">
        <v>6286</v>
      </c>
      <c r="J11" s="206" t="s">
        <v>6287</v>
      </c>
      <c r="K11" s="207" t="s">
        <v>6288</v>
      </c>
      <c r="L11" s="205" t="s">
        <v>6286</v>
      </c>
      <c r="M11" s="206" t="s">
        <v>6287</v>
      </c>
      <c r="N11" s="207" t="s">
        <v>6288</v>
      </c>
      <c r="O11" s="205" t="s">
        <v>6286</v>
      </c>
      <c r="P11" s="206" t="s">
        <v>6287</v>
      </c>
      <c r="Q11" s="207" t="s">
        <v>6288</v>
      </c>
      <c r="R11" s="208" t="s">
        <v>6286</v>
      </c>
      <c r="S11" s="209" t="s">
        <v>6287</v>
      </c>
      <c r="T11" s="210" t="s">
        <v>6288</v>
      </c>
    </row>
    <row r="12" spans="1:20" s="70" customFormat="1" ht="20.100000000000001" customHeight="1" x14ac:dyDescent="0.25">
      <c r="A12" s="71">
        <v>1</v>
      </c>
      <c r="B12" s="72" t="s">
        <v>6289</v>
      </c>
      <c r="C12" s="11">
        <v>4</v>
      </c>
      <c r="D12" s="296">
        <f>Anexo_01!D13</f>
        <v>1</v>
      </c>
      <c r="E12" s="73">
        <f>C12*$D$12</f>
        <v>4</v>
      </c>
      <c r="F12" s="11">
        <v>4</v>
      </c>
      <c r="G12" s="296">
        <f>Anexo_01!E13</f>
        <v>1</v>
      </c>
      <c r="H12" s="73">
        <f>F12*$G$12</f>
        <v>4</v>
      </c>
      <c r="I12" s="11">
        <v>4</v>
      </c>
      <c r="J12" s="296">
        <f>Anexo_01!F13</f>
        <v>1</v>
      </c>
      <c r="K12" s="73">
        <f>I12*$J$12</f>
        <v>4</v>
      </c>
      <c r="L12" s="11">
        <v>4</v>
      </c>
      <c r="M12" s="296">
        <f>Anexo_01!G13</f>
        <v>1</v>
      </c>
      <c r="N12" s="73">
        <f>L12*$M$12</f>
        <v>4</v>
      </c>
      <c r="O12" s="11">
        <v>4</v>
      </c>
      <c r="P12" s="296">
        <f>Anexo_01!H13</f>
        <v>1</v>
      </c>
      <c r="Q12" s="73">
        <f>O12*$P$12</f>
        <v>4</v>
      </c>
      <c r="R12" s="74">
        <f>C12+F12+I12+L12+O12</f>
        <v>20</v>
      </c>
      <c r="S12" s="296">
        <f>D12+G12+J12+M12+P12</f>
        <v>5</v>
      </c>
      <c r="T12" s="75">
        <f>E12+H12+K12+N12+Q12</f>
        <v>20</v>
      </c>
    </row>
    <row r="13" spans="1:20" s="70" customFormat="1" ht="20.100000000000001" customHeight="1" x14ac:dyDescent="0.25">
      <c r="A13" s="76">
        <v>2</v>
      </c>
      <c r="B13" s="77" t="s">
        <v>20916</v>
      </c>
      <c r="C13" s="12">
        <v>4</v>
      </c>
      <c r="D13" s="297"/>
      <c r="E13" s="78">
        <f t="shared" ref="E13:E23" si="0">C13*$D$12</f>
        <v>4</v>
      </c>
      <c r="F13" s="12">
        <v>4</v>
      </c>
      <c r="G13" s="297"/>
      <c r="H13" s="78">
        <f t="shared" ref="H13:H23" si="1">F13*$G$12</f>
        <v>4</v>
      </c>
      <c r="I13" s="12">
        <v>4</v>
      </c>
      <c r="J13" s="297"/>
      <c r="K13" s="78">
        <f t="shared" ref="K13:K23" si="2">I13*$J$12</f>
        <v>4</v>
      </c>
      <c r="L13" s="12">
        <v>4</v>
      </c>
      <c r="M13" s="297"/>
      <c r="N13" s="78">
        <f t="shared" ref="N13:N23" si="3">L13*$M$12</f>
        <v>4</v>
      </c>
      <c r="O13" s="12">
        <v>4</v>
      </c>
      <c r="P13" s="297"/>
      <c r="Q13" s="78">
        <f t="shared" ref="Q13:Q23" si="4">O13*$P$12</f>
        <v>4</v>
      </c>
      <c r="R13" s="79">
        <f t="shared" ref="R13:R23" si="5">C13+F13+I13+L13+O13</f>
        <v>20</v>
      </c>
      <c r="S13" s="297"/>
      <c r="T13" s="80">
        <f t="shared" ref="T13:T23" si="6">E13+H13+K13+N13+Q13</f>
        <v>20</v>
      </c>
    </row>
    <row r="14" spans="1:20" s="70" customFormat="1" ht="20.100000000000001" customHeight="1" x14ac:dyDescent="0.25">
      <c r="A14" s="76">
        <v>3</v>
      </c>
      <c r="B14" s="77" t="s">
        <v>20915</v>
      </c>
      <c r="C14" s="12">
        <v>3</v>
      </c>
      <c r="D14" s="297"/>
      <c r="E14" s="78">
        <f t="shared" si="0"/>
        <v>3</v>
      </c>
      <c r="F14" s="12">
        <v>3</v>
      </c>
      <c r="G14" s="297"/>
      <c r="H14" s="78">
        <f t="shared" si="1"/>
        <v>3</v>
      </c>
      <c r="I14" s="12">
        <v>3</v>
      </c>
      <c r="J14" s="297"/>
      <c r="K14" s="78">
        <f t="shared" si="2"/>
        <v>3</v>
      </c>
      <c r="L14" s="12">
        <v>3</v>
      </c>
      <c r="M14" s="297"/>
      <c r="N14" s="78">
        <f t="shared" si="3"/>
        <v>3</v>
      </c>
      <c r="O14" s="12">
        <v>3</v>
      </c>
      <c r="P14" s="297"/>
      <c r="Q14" s="78">
        <f t="shared" si="4"/>
        <v>3</v>
      </c>
      <c r="R14" s="79">
        <f t="shared" si="5"/>
        <v>15</v>
      </c>
      <c r="S14" s="297"/>
      <c r="T14" s="80">
        <f t="shared" si="6"/>
        <v>15</v>
      </c>
    </row>
    <row r="15" spans="1:20" s="70" customFormat="1" ht="20.100000000000001" customHeight="1" x14ac:dyDescent="0.25">
      <c r="A15" s="76">
        <v>4</v>
      </c>
      <c r="B15" s="77" t="s">
        <v>6290</v>
      </c>
      <c r="C15" s="13">
        <v>3</v>
      </c>
      <c r="D15" s="297"/>
      <c r="E15" s="78">
        <f t="shared" si="0"/>
        <v>3</v>
      </c>
      <c r="F15" s="13">
        <v>3</v>
      </c>
      <c r="G15" s="297"/>
      <c r="H15" s="78">
        <f t="shared" si="1"/>
        <v>3</v>
      </c>
      <c r="I15" s="13">
        <v>3</v>
      </c>
      <c r="J15" s="297"/>
      <c r="K15" s="78">
        <f t="shared" si="2"/>
        <v>3</v>
      </c>
      <c r="L15" s="13">
        <v>3</v>
      </c>
      <c r="M15" s="297"/>
      <c r="N15" s="78">
        <f t="shared" si="3"/>
        <v>3</v>
      </c>
      <c r="O15" s="13">
        <v>3</v>
      </c>
      <c r="P15" s="297"/>
      <c r="Q15" s="78">
        <f t="shared" si="4"/>
        <v>3</v>
      </c>
      <c r="R15" s="79">
        <f t="shared" si="5"/>
        <v>15</v>
      </c>
      <c r="S15" s="297"/>
      <c r="T15" s="80">
        <f t="shared" si="6"/>
        <v>15</v>
      </c>
    </row>
    <row r="16" spans="1:20" s="70" customFormat="1" ht="20.100000000000001" customHeight="1" x14ac:dyDescent="0.25">
      <c r="A16" s="76">
        <v>5</v>
      </c>
      <c r="B16" s="77" t="s">
        <v>6334</v>
      </c>
      <c r="C16" s="13">
        <v>2</v>
      </c>
      <c r="D16" s="297"/>
      <c r="E16" s="78">
        <f t="shared" si="0"/>
        <v>2</v>
      </c>
      <c r="F16" s="13">
        <v>2</v>
      </c>
      <c r="G16" s="297"/>
      <c r="H16" s="78">
        <f t="shared" si="1"/>
        <v>2</v>
      </c>
      <c r="I16" s="13">
        <v>2</v>
      </c>
      <c r="J16" s="297"/>
      <c r="K16" s="78">
        <f t="shared" si="2"/>
        <v>2</v>
      </c>
      <c r="L16" s="13">
        <v>2</v>
      </c>
      <c r="M16" s="297"/>
      <c r="N16" s="78">
        <f t="shared" si="3"/>
        <v>2</v>
      </c>
      <c r="O16" s="13">
        <v>2</v>
      </c>
      <c r="P16" s="297"/>
      <c r="Q16" s="78">
        <f t="shared" si="4"/>
        <v>2</v>
      </c>
      <c r="R16" s="79">
        <f t="shared" si="5"/>
        <v>10</v>
      </c>
      <c r="S16" s="297"/>
      <c r="T16" s="80">
        <f t="shared" si="6"/>
        <v>10</v>
      </c>
    </row>
    <row r="17" spans="1:21" s="70" customFormat="1" ht="20.100000000000001" customHeight="1" x14ac:dyDescent="0.25">
      <c r="A17" s="76">
        <v>6</v>
      </c>
      <c r="B17" s="77" t="s">
        <v>6329</v>
      </c>
      <c r="C17" s="13">
        <v>3</v>
      </c>
      <c r="D17" s="297"/>
      <c r="E17" s="78">
        <f t="shared" si="0"/>
        <v>3</v>
      </c>
      <c r="F17" s="13">
        <v>3</v>
      </c>
      <c r="G17" s="297"/>
      <c r="H17" s="78">
        <f t="shared" si="1"/>
        <v>3</v>
      </c>
      <c r="I17" s="13">
        <v>3</v>
      </c>
      <c r="J17" s="297"/>
      <c r="K17" s="78">
        <f t="shared" si="2"/>
        <v>3</v>
      </c>
      <c r="L17" s="13">
        <v>3</v>
      </c>
      <c r="M17" s="297"/>
      <c r="N17" s="78">
        <f t="shared" si="3"/>
        <v>3</v>
      </c>
      <c r="O17" s="13">
        <v>3</v>
      </c>
      <c r="P17" s="297"/>
      <c r="Q17" s="78">
        <f t="shared" si="4"/>
        <v>3</v>
      </c>
      <c r="R17" s="79">
        <f t="shared" si="5"/>
        <v>15</v>
      </c>
      <c r="S17" s="297"/>
      <c r="T17" s="80">
        <f t="shared" si="6"/>
        <v>15</v>
      </c>
    </row>
    <row r="18" spans="1:21" s="70" customFormat="1" ht="20.100000000000001" customHeight="1" x14ac:dyDescent="0.25">
      <c r="A18" s="76">
        <v>7</v>
      </c>
      <c r="B18" s="77" t="s">
        <v>6335</v>
      </c>
      <c r="C18" s="13">
        <v>3</v>
      </c>
      <c r="D18" s="297"/>
      <c r="E18" s="78">
        <f t="shared" si="0"/>
        <v>3</v>
      </c>
      <c r="F18" s="13">
        <v>3</v>
      </c>
      <c r="G18" s="297"/>
      <c r="H18" s="78">
        <f t="shared" si="1"/>
        <v>3</v>
      </c>
      <c r="I18" s="13">
        <v>3</v>
      </c>
      <c r="J18" s="297"/>
      <c r="K18" s="78">
        <f t="shared" si="2"/>
        <v>3</v>
      </c>
      <c r="L18" s="13">
        <v>3</v>
      </c>
      <c r="M18" s="297"/>
      <c r="N18" s="78">
        <f t="shared" si="3"/>
        <v>3</v>
      </c>
      <c r="O18" s="13">
        <v>3</v>
      </c>
      <c r="P18" s="297"/>
      <c r="Q18" s="78">
        <f t="shared" si="4"/>
        <v>3</v>
      </c>
      <c r="R18" s="79">
        <f t="shared" si="5"/>
        <v>15</v>
      </c>
      <c r="S18" s="297"/>
      <c r="T18" s="80">
        <f t="shared" si="6"/>
        <v>15</v>
      </c>
    </row>
    <row r="19" spans="1:21" s="70" customFormat="1" ht="20.100000000000001" customHeight="1" x14ac:dyDescent="0.25">
      <c r="A19" s="76">
        <v>8</v>
      </c>
      <c r="B19" s="77" t="s">
        <v>6291</v>
      </c>
      <c r="C19" s="13">
        <v>3</v>
      </c>
      <c r="D19" s="297"/>
      <c r="E19" s="78">
        <f t="shared" si="0"/>
        <v>3</v>
      </c>
      <c r="F19" s="13">
        <v>3</v>
      </c>
      <c r="G19" s="297"/>
      <c r="H19" s="78">
        <f t="shared" si="1"/>
        <v>3</v>
      </c>
      <c r="I19" s="13">
        <v>3</v>
      </c>
      <c r="J19" s="297"/>
      <c r="K19" s="78">
        <f t="shared" si="2"/>
        <v>3</v>
      </c>
      <c r="L19" s="13">
        <v>3</v>
      </c>
      <c r="M19" s="297"/>
      <c r="N19" s="78">
        <f t="shared" si="3"/>
        <v>3</v>
      </c>
      <c r="O19" s="13">
        <v>3</v>
      </c>
      <c r="P19" s="297"/>
      <c r="Q19" s="78">
        <f t="shared" si="4"/>
        <v>3</v>
      </c>
      <c r="R19" s="79">
        <f t="shared" si="5"/>
        <v>15</v>
      </c>
      <c r="S19" s="297"/>
      <c r="T19" s="80">
        <f t="shared" si="6"/>
        <v>15</v>
      </c>
    </row>
    <row r="20" spans="1:21" s="70" customFormat="1" ht="20.100000000000001" customHeight="1" x14ac:dyDescent="0.25">
      <c r="A20" s="76">
        <v>9</v>
      </c>
      <c r="B20" s="77" t="s">
        <v>6292</v>
      </c>
      <c r="C20" s="13">
        <v>2</v>
      </c>
      <c r="D20" s="297"/>
      <c r="E20" s="78">
        <f t="shared" si="0"/>
        <v>2</v>
      </c>
      <c r="F20" s="13">
        <v>2</v>
      </c>
      <c r="G20" s="297"/>
      <c r="H20" s="78">
        <f t="shared" si="1"/>
        <v>2</v>
      </c>
      <c r="I20" s="13">
        <v>2</v>
      </c>
      <c r="J20" s="297"/>
      <c r="K20" s="78">
        <f t="shared" si="2"/>
        <v>2</v>
      </c>
      <c r="L20" s="13">
        <v>2</v>
      </c>
      <c r="M20" s="297"/>
      <c r="N20" s="78">
        <f t="shared" si="3"/>
        <v>2</v>
      </c>
      <c r="O20" s="13">
        <v>2</v>
      </c>
      <c r="P20" s="297"/>
      <c r="Q20" s="78">
        <f t="shared" si="4"/>
        <v>2</v>
      </c>
      <c r="R20" s="79">
        <f t="shared" si="5"/>
        <v>10</v>
      </c>
      <c r="S20" s="297"/>
      <c r="T20" s="80">
        <f t="shared" si="6"/>
        <v>10</v>
      </c>
    </row>
    <row r="21" spans="1:21" s="70" customFormat="1" ht="20.100000000000001" customHeight="1" x14ac:dyDescent="0.25">
      <c r="A21" s="76">
        <v>10</v>
      </c>
      <c r="B21" s="77" t="s">
        <v>6336</v>
      </c>
      <c r="C21" s="13">
        <v>4</v>
      </c>
      <c r="D21" s="297"/>
      <c r="E21" s="78">
        <f t="shared" si="0"/>
        <v>4</v>
      </c>
      <c r="F21" s="13">
        <v>4</v>
      </c>
      <c r="G21" s="297"/>
      <c r="H21" s="78">
        <f t="shared" si="1"/>
        <v>4</v>
      </c>
      <c r="I21" s="13">
        <v>4</v>
      </c>
      <c r="J21" s="297"/>
      <c r="K21" s="78">
        <f t="shared" si="2"/>
        <v>4</v>
      </c>
      <c r="L21" s="13">
        <v>4</v>
      </c>
      <c r="M21" s="297"/>
      <c r="N21" s="78">
        <f t="shared" si="3"/>
        <v>4</v>
      </c>
      <c r="O21" s="13">
        <v>4</v>
      </c>
      <c r="P21" s="297"/>
      <c r="Q21" s="78">
        <f t="shared" si="4"/>
        <v>4</v>
      </c>
      <c r="R21" s="79">
        <f t="shared" si="5"/>
        <v>20</v>
      </c>
      <c r="S21" s="297"/>
      <c r="T21" s="80">
        <f t="shared" si="6"/>
        <v>20</v>
      </c>
    </row>
    <row r="22" spans="1:21" s="70" customFormat="1" ht="20.100000000000001" customHeight="1" x14ac:dyDescent="0.25">
      <c r="A22" s="76">
        <v>11</v>
      </c>
      <c r="B22" s="77" t="s">
        <v>6293</v>
      </c>
      <c r="C22" s="12">
        <v>2</v>
      </c>
      <c r="D22" s="297"/>
      <c r="E22" s="78">
        <f t="shared" si="0"/>
        <v>2</v>
      </c>
      <c r="F22" s="12">
        <v>2</v>
      </c>
      <c r="G22" s="297"/>
      <c r="H22" s="78">
        <f t="shared" si="1"/>
        <v>2</v>
      </c>
      <c r="I22" s="12">
        <v>2</v>
      </c>
      <c r="J22" s="297"/>
      <c r="K22" s="78">
        <f t="shared" si="2"/>
        <v>2</v>
      </c>
      <c r="L22" s="12">
        <v>2</v>
      </c>
      <c r="M22" s="297"/>
      <c r="N22" s="78">
        <f t="shared" si="3"/>
        <v>2</v>
      </c>
      <c r="O22" s="12">
        <v>2</v>
      </c>
      <c r="P22" s="297"/>
      <c r="Q22" s="78">
        <f t="shared" si="4"/>
        <v>2</v>
      </c>
      <c r="R22" s="79">
        <f t="shared" si="5"/>
        <v>10</v>
      </c>
      <c r="S22" s="297"/>
      <c r="T22" s="80">
        <f t="shared" si="6"/>
        <v>10</v>
      </c>
    </row>
    <row r="23" spans="1:21" s="70" customFormat="1" ht="20.100000000000001" customHeight="1" thickBot="1" x14ac:dyDescent="0.3">
      <c r="A23" s="76">
        <v>12</v>
      </c>
      <c r="B23" s="77" t="s">
        <v>6294</v>
      </c>
      <c r="C23" s="13">
        <v>2</v>
      </c>
      <c r="D23" s="297"/>
      <c r="E23" s="81">
        <f t="shared" si="0"/>
        <v>2</v>
      </c>
      <c r="F23" s="13">
        <v>2</v>
      </c>
      <c r="G23" s="297"/>
      <c r="H23" s="81">
        <f t="shared" si="1"/>
        <v>2</v>
      </c>
      <c r="I23" s="13">
        <v>2</v>
      </c>
      <c r="J23" s="297"/>
      <c r="K23" s="81">
        <f t="shared" si="2"/>
        <v>2</v>
      </c>
      <c r="L23" s="13">
        <v>2</v>
      </c>
      <c r="M23" s="297"/>
      <c r="N23" s="81">
        <f t="shared" si="3"/>
        <v>2</v>
      </c>
      <c r="O23" s="13">
        <v>2</v>
      </c>
      <c r="P23" s="297"/>
      <c r="Q23" s="81">
        <f t="shared" si="4"/>
        <v>2</v>
      </c>
      <c r="R23" s="82">
        <f t="shared" si="5"/>
        <v>10</v>
      </c>
      <c r="S23" s="297"/>
      <c r="T23" s="83">
        <f t="shared" si="6"/>
        <v>10</v>
      </c>
    </row>
    <row r="24" spans="1:21" s="70" customFormat="1" ht="20.100000000000001" customHeight="1" thickBot="1" x14ac:dyDescent="0.3">
      <c r="A24" s="211"/>
      <c r="B24" s="211" t="s">
        <v>6295</v>
      </c>
      <c r="C24" s="212">
        <f>SUM(C12:C23)</f>
        <v>35</v>
      </c>
      <c r="D24" s="213">
        <f>D12</f>
        <v>1</v>
      </c>
      <c r="E24" s="214">
        <f>C24*D24</f>
        <v>35</v>
      </c>
      <c r="F24" s="212">
        <f>SUM(F12:F23)</f>
        <v>35</v>
      </c>
      <c r="G24" s="213">
        <f>G12</f>
        <v>1</v>
      </c>
      <c r="H24" s="214">
        <f>F24*G24</f>
        <v>35</v>
      </c>
      <c r="I24" s="212">
        <f>SUM(I12:I23)</f>
        <v>35</v>
      </c>
      <c r="J24" s="213">
        <f>J12</f>
        <v>1</v>
      </c>
      <c r="K24" s="214">
        <f>I24*J24</f>
        <v>35</v>
      </c>
      <c r="L24" s="212">
        <f>SUM(L12:L23)</f>
        <v>35</v>
      </c>
      <c r="M24" s="213">
        <f>M12</f>
        <v>1</v>
      </c>
      <c r="N24" s="214">
        <f>L24*M24</f>
        <v>35</v>
      </c>
      <c r="O24" s="212">
        <f>SUM(O12:O23)</f>
        <v>35</v>
      </c>
      <c r="P24" s="213">
        <f>P12</f>
        <v>1</v>
      </c>
      <c r="Q24" s="214">
        <f>O24*P24</f>
        <v>35</v>
      </c>
      <c r="R24" s="212">
        <f>SUM(R12:R23)</f>
        <v>175</v>
      </c>
      <c r="S24" s="213">
        <f>S12</f>
        <v>5</v>
      </c>
      <c r="T24" s="214">
        <f>SUM(T12:T23)</f>
        <v>175</v>
      </c>
    </row>
    <row r="25" spans="1:21" s="70" customFormat="1" ht="18" customHeight="1" x14ac:dyDescent="0.25">
      <c r="C25" s="292" t="str">
        <f>IF(C24=Anexo_01!$M$11,"","NO COINCIDE")</f>
        <v/>
      </c>
      <c r="D25" s="292"/>
      <c r="E25" s="292"/>
      <c r="F25" s="292" t="str">
        <f>IF(F24=Anexo_01!$M$11,"","NO COINCIDE")</f>
        <v/>
      </c>
      <c r="G25" s="292"/>
      <c r="H25" s="292"/>
      <c r="I25" s="292" t="str">
        <f>IF(I24=Anexo_01!$M$11,"","NO COINCIDE")</f>
        <v/>
      </c>
      <c r="J25" s="292"/>
      <c r="K25" s="292"/>
      <c r="L25" s="292" t="str">
        <f>IF(L24=Anexo_01!$M$11,"","NO COINCIDE")</f>
        <v/>
      </c>
      <c r="M25" s="292"/>
      <c r="N25" s="292"/>
      <c r="O25" s="292" t="str">
        <f>IF(O24=Anexo_01!$M$11,"","NO COINCIDE")</f>
        <v/>
      </c>
      <c r="P25" s="292"/>
      <c r="Q25" s="292"/>
      <c r="R25" s="84"/>
    </row>
    <row r="26" spans="1:21" s="70" customFormat="1" ht="18" customHeight="1" x14ac:dyDescent="0.25">
      <c r="C26" s="293" t="s">
        <v>6236</v>
      </c>
      <c r="D26" s="293"/>
      <c r="E26" s="293"/>
      <c r="F26" s="293" t="s">
        <v>6237</v>
      </c>
      <c r="G26" s="293"/>
      <c r="H26" s="293"/>
      <c r="I26" s="293" t="s">
        <v>6238</v>
      </c>
      <c r="J26" s="293"/>
      <c r="K26" s="293"/>
      <c r="L26" s="293" t="s">
        <v>6239</v>
      </c>
      <c r="M26" s="293"/>
      <c r="N26" s="293"/>
      <c r="O26" s="293" t="s">
        <v>6240</v>
      </c>
      <c r="P26" s="293"/>
      <c r="Q26" s="293"/>
      <c r="R26" s="84"/>
      <c r="S26" s="120" t="s">
        <v>6261</v>
      </c>
      <c r="T26" s="204">
        <f>T24+R34</f>
        <v>175</v>
      </c>
      <c r="U26" s="62" t="str">
        <f>IF(T26=Anexo_01!O14,"","NO COINCIDE")</f>
        <v/>
      </c>
    </row>
    <row r="27" spans="1:21" s="48" customFormat="1" ht="18" customHeight="1" x14ac:dyDescent="0.25">
      <c r="B27" s="85" t="s">
        <v>6296</v>
      </c>
      <c r="C27" s="15" t="s">
        <v>6331</v>
      </c>
      <c r="D27" s="16"/>
      <c r="E27" s="17"/>
      <c r="F27" s="15" t="s">
        <v>6331</v>
      </c>
      <c r="G27" s="16"/>
      <c r="H27" s="17"/>
      <c r="I27" s="15" t="s">
        <v>6331</v>
      </c>
      <c r="J27" s="16"/>
      <c r="K27" s="17"/>
      <c r="L27" s="15" t="s">
        <v>6331</v>
      </c>
      <c r="M27" s="16"/>
      <c r="N27" s="17"/>
      <c r="O27" s="15" t="s">
        <v>6331</v>
      </c>
      <c r="P27" s="16"/>
      <c r="Q27" s="17"/>
      <c r="R27" s="49"/>
    </row>
    <row r="28" spans="1:21" s="48" customFormat="1" ht="18" customHeight="1" x14ac:dyDescent="0.25">
      <c r="B28" s="85"/>
      <c r="C28" s="15"/>
      <c r="D28" s="16"/>
      <c r="E28" s="17"/>
      <c r="F28" s="15"/>
      <c r="G28" s="16"/>
      <c r="H28" s="17"/>
      <c r="I28" s="15"/>
      <c r="J28" s="16"/>
      <c r="K28" s="16"/>
      <c r="L28" s="15"/>
      <c r="M28" s="16"/>
      <c r="N28" s="16"/>
      <c r="O28" s="15"/>
      <c r="P28" s="16"/>
      <c r="Q28" s="17"/>
      <c r="R28" s="49"/>
    </row>
    <row r="29" spans="1:21" s="48" customFormat="1" ht="18" customHeight="1" x14ac:dyDescent="0.25">
      <c r="B29" s="85"/>
      <c r="C29" s="15"/>
      <c r="D29" s="16"/>
      <c r="E29" s="17"/>
      <c r="F29" s="15"/>
      <c r="G29" s="16"/>
      <c r="H29" s="17"/>
      <c r="I29" s="15"/>
      <c r="J29" s="16"/>
      <c r="K29" s="16"/>
      <c r="L29" s="15"/>
      <c r="M29" s="16"/>
      <c r="N29" s="16"/>
      <c r="O29" s="15"/>
      <c r="P29" s="16"/>
      <c r="Q29" s="17"/>
      <c r="R29" s="49"/>
    </row>
    <row r="30" spans="1:21" s="48" customFormat="1" ht="18" customHeight="1" x14ac:dyDescent="0.25">
      <c r="B30" s="85"/>
      <c r="C30" s="15"/>
      <c r="D30" s="16"/>
      <c r="E30" s="17"/>
      <c r="F30" s="15"/>
      <c r="G30" s="16"/>
      <c r="H30" s="17"/>
      <c r="I30" s="15"/>
      <c r="J30" s="16"/>
      <c r="K30" s="16"/>
      <c r="L30" s="15"/>
      <c r="M30" s="16"/>
      <c r="N30" s="16"/>
      <c r="O30" s="15"/>
      <c r="P30" s="16"/>
      <c r="Q30" s="17"/>
      <c r="R30" s="49"/>
    </row>
    <row r="31" spans="1:21" s="48" customFormat="1" ht="14.25" customHeight="1" thickBot="1" x14ac:dyDescent="0.3">
      <c r="B31" s="85"/>
      <c r="C31" s="15"/>
      <c r="D31" s="16"/>
      <c r="E31" s="17"/>
      <c r="F31" s="15"/>
      <c r="G31" s="16"/>
      <c r="H31" s="17"/>
      <c r="I31" s="15"/>
      <c r="J31" s="16"/>
      <c r="K31" s="16"/>
      <c r="L31" s="15"/>
      <c r="M31" s="16"/>
      <c r="N31" s="16"/>
      <c r="O31" s="15"/>
      <c r="P31" s="16"/>
      <c r="Q31" s="17"/>
      <c r="R31" s="49"/>
    </row>
    <row r="32" spans="1:21" s="48" customFormat="1" ht="18" hidden="1" customHeight="1" thickBot="1" x14ac:dyDescent="0.3">
      <c r="B32" s="85"/>
      <c r="C32" s="161"/>
      <c r="D32" s="162"/>
      <c r="E32" s="163"/>
      <c r="F32" s="161"/>
      <c r="G32" s="162"/>
      <c r="H32" s="163"/>
      <c r="I32" s="161"/>
      <c r="J32" s="162"/>
      <c r="K32" s="162"/>
      <c r="L32" s="161"/>
      <c r="M32" s="162"/>
      <c r="N32" s="162"/>
      <c r="O32" s="161"/>
      <c r="P32" s="162"/>
      <c r="Q32" s="163"/>
      <c r="R32" s="49"/>
    </row>
    <row r="33" spans="1:19" s="48" customFormat="1" ht="18" hidden="1" customHeight="1" thickBot="1" x14ac:dyDescent="0.3">
      <c r="C33" s="164"/>
      <c r="D33" s="165"/>
      <c r="E33" s="166"/>
      <c r="F33" s="164"/>
      <c r="G33" s="165"/>
      <c r="H33" s="166"/>
      <c r="I33" s="164"/>
      <c r="J33" s="165"/>
      <c r="K33" s="165"/>
      <c r="L33" s="164"/>
      <c r="M33" s="165"/>
      <c r="N33" s="165"/>
      <c r="O33" s="164"/>
      <c r="P33" s="165"/>
      <c r="Q33" s="166"/>
      <c r="R33" s="49"/>
    </row>
    <row r="34" spans="1:19" s="48" customFormat="1" ht="21" customHeight="1" x14ac:dyDescent="0.25">
      <c r="B34" s="63" t="s">
        <v>6328</v>
      </c>
      <c r="C34" s="215">
        <f>SUM(E27:E33)</f>
        <v>0</v>
      </c>
      <c r="D34" s="216" t="s">
        <v>6297</v>
      </c>
      <c r="E34" s="217"/>
      <c r="F34" s="215">
        <f>SUM(H27:H33)</f>
        <v>0</v>
      </c>
      <c r="G34" s="216" t="s">
        <v>6297</v>
      </c>
      <c r="H34" s="217"/>
      <c r="I34" s="215">
        <f>SUM(K27:K33)</f>
        <v>0</v>
      </c>
      <c r="J34" s="216" t="s">
        <v>6297</v>
      </c>
      <c r="K34" s="217"/>
      <c r="L34" s="215">
        <f>SUM(N27:N33)</f>
        <v>0</v>
      </c>
      <c r="M34" s="216" t="s">
        <v>6297</v>
      </c>
      <c r="N34" s="217"/>
      <c r="O34" s="215">
        <f>SUM(Q27:Q33)</f>
        <v>0</v>
      </c>
      <c r="P34" s="216" t="s">
        <v>6297</v>
      </c>
      <c r="Q34" s="217"/>
      <c r="R34" s="86">
        <f>SUM(C34:Q34)</f>
        <v>0</v>
      </c>
      <c r="S34" s="62" t="str">
        <f>IF(R34=Anexo_01!O13,"","NO COINCIDE")</f>
        <v/>
      </c>
    </row>
    <row r="36" spans="1:19" hidden="1" x14ac:dyDescent="0.2"/>
    <row r="37" spans="1:19" hidden="1" x14ac:dyDescent="0.2">
      <c r="B37" s="50"/>
    </row>
    <row r="38" spans="1:19" hidden="1" x14ac:dyDescent="0.2">
      <c r="B38" s="50"/>
    </row>
    <row r="39" spans="1:19" hidden="1" x14ac:dyDescent="0.2">
      <c r="B39" s="50"/>
    </row>
    <row r="40" spans="1:19" hidden="1" x14ac:dyDescent="0.2"/>
    <row r="41" spans="1:19" hidden="1" x14ac:dyDescent="0.2"/>
    <row r="42" spans="1:19" hidden="1" x14ac:dyDescent="0.2"/>
    <row r="43" spans="1:19" ht="23.25" hidden="1" x14ac:dyDescent="0.35">
      <c r="A43" s="123" t="s">
        <v>6327</v>
      </c>
    </row>
    <row r="44" spans="1:19" ht="13.5" hidden="1" thickBot="1" x14ac:dyDescent="0.25"/>
    <row r="45" spans="1:19" hidden="1" x14ac:dyDescent="0.2">
      <c r="A45" s="289" t="s">
        <v>6254</v>
      </c>
      <c r="B45" s="289" t="s">
        <v>6284</v>
      </c>
    </row>
    <row r="46" spans="1:19" ht="13.5" hidden="1" thickBot="1" x14ac:dyDescent="0.25">
      <c r="A46" s="290"/>
      <c r="B46" s="290"/>
    </row>
    <row r="47" spans="1:19" ht="15" hidden="1" customHeight="1" x14ac:dyDescent="0.2">
      <c r="A47" s="74">
        <v>1</v>
      </c>
      <c r="B47" s="225" t="str">
        <f>B12</f>
        <v>Matemática</v>
      </c>
    </row>
    <row r="48" spans="1:19" ht="15" hidden="1" customHeight="1" x14ac:dyDescent="0.2">
      <c r="A48" s="79">
        <v>2</v>
      </c>
      <c r="B48" s="226" t="s">
        <v>20914</v>
      </c>
    </row>
    <row r="49" spans="1:2" ht="15" hidden="1" customHeight="1" x14ac:dyDescent="0.2">
      <c r="A49" s="79">
        <v>3</v>
      </c>
      <c r="B49" s="226" t="s">
        <v>20915</v>
      </c>
    </row>
    <row r="50" spans="1:2" ht="15" hidden="1" customHeight="1" x14ac:dyDescent="0.2">
      <c r="A50" s="79">
        <v>4</v>
      </c>
      <c r="B50" s="226" t="str">
        <f t="shared" ref="B50:B53" si="7">B15</f>
        <v>Inglés</v>
      </c>
    </row>
    <row r="51" spans="1:2" ht="15" hidden="1" customHeight="1" x14ac:dyDescent="0.2">
      <c r="A51" s="79">
        <v>5</v>
      </c>
      <c r="B51" s="226" t="str">
        <f t="shared" si="7"/>
        <v>Arte y Cultura</v>
      </c>
    </row>
    <row r="52" spans="1:2" ht="15" hidden="1" customHeight="1" x14ac:dyDescent="0.2">
      <c r="A52" s="79">
        <v>6</v>
      </c>
      <c r="B52" s="226" t="str">
        <f t="shared" si="7"/>
        <v>Ciencias Sociales</v>
      </c>
    </row>
    <row r="53" spans="1:2" ht="15" hidden="1" customHeight="1" x14ac:dyDescent="0.2">
      <c r="A53" s="79">
        <v>7</v>
      </c>
      <c r="B53" s="226" t="str">
        <f t="shared" si="7"/>
        <v>Desarrollo personal, ciudadanía y cívica</v>
      </c>
    </row>
    <row r="54" spans="1:2" ht="15" hidden="1" customHeight="1" x14ac:dyDescent="0.2">
      <c r="A54" s="79">
        <v>8</v>
      </c>
      <c r="B54" s="226" t="str">
        <f t="shared" ref="B54:B58" si="8">B19</f>
        <v>Educación Física</v>
      </c>
    </row>
    <row r="55" spans="1:2" ht="15" hidden="1" customHeight="1" x14ac:dyDescent="0.2">
      <c r="A55" s="79">
        <v>9</v>
      </c>
      <c r="B55" s="226" t="str">
        <f t="shared" si="8"/>
        <v>Educación Religiosa</v>
      </c>
    </row>
    <row r="56" spans="1:2" ht="15" hidden="1" customHeight="1" x14ac:dyDescent="0.2">
      <c r="A56" s="79">
        <v>10</v>
      </c>
      <c r="B56" s="226" t="str">
        <f t="shared" si="8"/>
        <v>Ciencias y Tecnología</v>
      </c>
    </row>
    <row r="57" spans="1:2" ht="15" hidden="1" customHeight="1" x14ac:dyDescent="0.2">
      <c r="A57" s="79">
        <v>11</v>
      </c>
      <c r="B57" s="226" t="str">
        <f t="shared" si="8"/>
        <v>Educación para el Trabajo</v>
      </c>
    </row>
    <row r="58" spans="1:2" ht="15" hidden="1" customHeight="1" x14ac:dyDescent="0.2">
      <c r="A58" s="79">
        <v>12</v>
      </c>
      <c r="B58" s="226" t="str">
        <f t="shared" si="8"/>
        <v>Tutoría</v>
      </c>
    </row>
    <row r="59" spans="1:2" ht="15" hidden="1" customHeight="1" x14ac:dyDescent="0.2">
      <c r="A59" s="79">
        <v>13</v>
      </c>
      <c r="B59" s="227" t="s">
        <v>14890</v>
      </c>
    </row>
    <row r="60" spans="1:2" ht="15" hidden="1" customHeight="1" x14ac:dyDescent="0.2">
      <c r="A60" s="79">
        <v>14</v>
      </c>
      <c r="B60" s="227" t="s">
        <v>14891</v>
      </c>
    </row>
    <row r="61" spans="1:2" ht="15" hidden="1" customHeight="1" x14ac:dyDescent="0.2">
      <c r="A61" s="79">
        <v>15</v>
      </c>
      <c r="B61" s="227" t="s">
        <v>14892</v>
      </c>
    </row>
    <row r="62" spans="1:2" ht="15" hidden="1" customHeight="1" x14ac:dyDescent="0.2">
      <c r="A62" s="79">
        <v>16</v>
      </c>
      <c r="B62" s="227" t="s">
        <v>20913</v>
      </c>
    </row>
    <row r="63" spans="1:2" ht="15" hidden="1" customHeight="1" x14ac:dyDescent="0.2">
      <c r="A63" s="79">
        <v>17</v>
      </c>
      <c r="B63" s="227" t="s">
        <v>14893</v>
      </c>
    </row>
    <row r="64" spans="1:2" ht="15" hidden="1" customHeight="1" x14ac:dyDescent="0.2">
      <c r="A64" s="79">
        <v>18</v>
      </c>
      <c r="B64" s="227" t="s">
        <v>20912</v>
      </c>
    </row>
    <row r="65" spans="1:2" ht="15" hidden="1" customHeight="1" thickBot="1" x14ac:dyDescent="0.25">
      <c r="A65" s="228">
        <v>19</v>
      </c>
      <c r="B65" s="229" t="s">
        <v>14894</v>
      </c>
    </row>
    <row r="66" spans="1:2" hidden="1" x14ac:dyDescent="0.2"/>
    <row r="67" spans="1:2" hidden="1" x14ac:dyDescent="0.2"/>
  </sheetData>
  <sheetProtection algorithmName="SHA-512" hashValue="gkRjOOsE/mSJ7p6zSQYQITQuvp9ZwZGpN+7/UBpFKzrQsPbOWStnusZN0AenaijXwch+4o9CX716lcYFJlI1mQ==" saltValue="qvr+XmvZYEtv//OrkAlgTg==" spinCount="100000" sheet="1" objects="1" scenarios="1"/>
  <mergeCells count="29">
    <mergeCell ref="A3:T3"/>
    <mergeCell ref="A2:T2"/>
    <mergeCell ref="D12:D23"/>
    <mergeCell ref="G12:G23"/>
    <mergeCell ref="J12:J23"/>
    <mergeCell ref="M12:M23"/>
    <mergeCell ref="P12:P23"/>
    <mergeCell ref="S12:S23"/>
    <mergeCell ref="A10:A11"/>
    <mergeCell ref="B10:B11"/>
    <mergeCell ref="C10:E10"/>
    <mergeCell ref="F10:H10"/>
    <mergeCell ref="I10:K10"/>
    <mergeCell ref="L10:N10"/>
    <mergeCell ref="O10:Q10"/>
    <mergeCell ref="R10:T10"/>
    <mergeCell ref="I25:K25"/>
    <mergeCell ref="L25:N25"/>
    <mergeCell ref="O25:Q25"/>
    <mergeCell ref="C26:E26"/>
    <mergeCell ref="F26:H26"/>
    <mergeCell ref="I26:K26"/>
    <mergeCell ref="L26:N26"/>
    <mergeCell ref="O26:Q26"/>
    <mergeCell ref="A45:A46"/>
    <mergeCell ref="B45:B46"/>
    <mergeCell ref="C5:D5"/>
    <mergeCell ref="C25:E25"/>
    <mergeCell ref="F25:H25"/>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2"/>
  <sheetViews>
    <sheetView showGridLines="0" view="pageBreakPreview" zoomScaleNormal="80" zoomScaleSheetLayoutView="100" workbookViewId="0">
      <selection activeCell="K30" sqref="K30:K38"/>
    </sheetView>
  </sheetViews>
  <sheetFormatPr baseColWidth="10" defaultColWidth="11.42578125" defaultRowHeight="16.5" x14ac:dyDescent="0.3"/>
  <cols>
    <col min="1" max="1" width="3.85546875" style="88" customWidth="1"/>
    <col min="2" max="2" width="13.42578125" style="88" customWidth="1"/>
    <col min="3" max="3" width="33.7109375" style="88" customWidth="1"/>
    <col min="4" max="8" width="6.28515625" style="88" customWidth="1"/>
    <col min="9" max="9" width="9.85546875" style="88" customWidth="1"/>
    <col min="10" max="10" width="27.28515625" style="88" customWidth="1"/>
    <col min="11" max="11" width="10" style="88" customWidth="1"/>
    <col min="12" max="14" width="11.42578125" style="88"/>
    <col min="15" max="15" width="0" style="88" hidden="1" customWidth="1"/>
    <col min="16" max="16384" width="11.42578125" style="88"/>
  </cols>
  <sheetData>
    <row r="1" spans="1:11" x14ac:dyDescent="0.3">
      <c r="K1" s="128"/>
    </row>
    <row r="2" spans="1:11" ht="16.5" customHeight="1" x14ac:dyDescent="0.3">
      <c r="A2" s="311" t="s">
        <v>6301</v>
      </c>
      <c r="B2" s="311"/>
      <c r="C2" s="311"/>
      <c r="D2" s="311"/>
      <c r="E2" s="311"/>
      <c r="F2" s="311"/>
      <c r="G2" s="311"/>
      <c r="H2" s="311"/>
      <c r="I2" s="311"/>
      <c r="J2" s="311"/>
      <c r="K2" s="311"/>
    </row>
    <row r="3" spans="1:11" x14ac:dyDescent="0.3">
      <c r="A3" s="312" t="s">
        <v>20919</v>
      </c>
      <c r="B3" s="312"/>
      <c r="C3" s="312"/>
      <c r="D3" s="312"/>
      <c r="E3" s="312"/>
      <c r="F3" s="312"/>
      <c r="G3" s="312"/>
      <c r="H3" s="312"/>
      <c r="I3" s="312"/>
      <c r="J3" s="312"/>
      <c r="K3" s="312"/>
    </row>
    <row r="4" spans="1:11" s="90" customFormat="1" ht="12.75" x14ac:dyDescent="0.2">
      <c r="A4" s="89" t="str">
        <f>Anexo_01!A4</f>
        <v>DATOS DE LA INSTITUCIÓN EDUCATIVA</v>
      </c>
    </row>
    <row r="5" spans="1:11" s="90" customFormat="1" ht="15.75" customHeight="1" x14ac:dyDescent="0.2">
      <c r="A5" s="91" t="str">
        <f>Anexo_01!A5</f>
        <v>CÓDIGO MODULAR:</v>
      </c>
      <c r="C5" s="92">
        <f>Anexo_01!C5</f>
        <v>578799</v>
      </c>
    </row>
    <row r="6" spans="1:11" s="90" customFormat="1" ht="15.75" customHeight="1" x14ac:dyDescent="0.2">
      <c r="A6" s="91" t="str">
        <f>Anexo_01!A6</f>
        <v>NOMBRE DE I.E.</v>
      </c>
      <c r="C6" s="90" t="str">
        <f>Anexo_01!C6</f>
        <v>JOSE ANTONIO ENCINAS</v>
      </c>
    </row>
    <row r="7" spans="1:11" s="90" customFormat="1" ht="15.75" customHeight="1" x14ac:dyDescent="0.2">
      <c r="A7" s="91" t="str">
        <f>Anexo_01!A7</f>
        <v>NIVEL:</v>
      </c>
      <c r="C7" s="90" t="str">
        <f>Anexo_01!C7</f>
        <v xml:space="preserve">F0 - SECUNDARIA                    </v>
      </c>
    </row>
    <row r="8" spans="1:11" s="90" customFormat="1" ht="15.75" customHeight="1" x14ac:dyDescent="0.2">
      <c r="A8" s="91" t="str">
        <f>Anexo_01!A8</f>
        <v>MODALIDAD :</v>
      </c>
      <c r="C8" s="90" t="str">
        <f>Anexo_01!C8</f>
        <v xml:space="preserve">EDUCACIÓN BÁSICA REGULAR      </v>
      </c>
    </row>
    <row r="9" spans="1:11" s="90" customFormat="1" ht="3" customHeight="1" x14ac:dyDescent="0.2"/>
    <row r="10" spans="1:11" s="90" customFormat="1" ht="17.25" customHeight="1" x14ac:dyDescent="0.2">
      <c r="A10" s="315" t="s">
        <v>6254</v>
      </c>
      <c r="B10" s="322"/>
      <c r="C10" s="324" t="s">
        <v>6299</v>
      </c>
      <c r="D10" s="315" t="s">
        <v>6302</v>
      </c>
      <c r="E10" s="315"/>
      <c r="F10" s="315"/>
      <c r="G10" s="315"/>
      <c r="H10" s="315"/>
      <c r="I10" s="316" t="s">
        <v>6288</v>
      </c>
      <c r="J10" s="313" t="s">
        <v>6257</v>
      </c>
      <c r="K10" s="316" t="s">
        <v>6300</v>
      </c>
    </row>
    <row r="11" spans="1:11" s="90" customFormat="1" ht="15.75" customHeight="1" x14ac:dyDescent="0.2">
      <c r="A11" s="315"/>
      <c r="B11" s="323"/>
      <c r="C11" s="325"/>
      <c r="D11" s="218" t="s">
        <v>6236</v>
      </c>
      <c r="E11" s="218" t="s">
        <v>6237</v>
      </c>
      <c r="F11" s="218" t="s">
        <v>6238</v>
      </c>
      <c r="G11" s="218" t="s">
        <v>6239</v>
      </c>
      <c r="H11" s="218" t="s">
        <v>6240</v>
      </c>
      <c r="I11" s="316"/>
      <c r="J11" s="314"/>
      <c r="K11" s="316"/>
    </row>
    <row r="12" spans="1:11" s="90" customFormat="1" ht="13.5" customHeight="1" x14ac:dyDescent="0.2">
      <c r="A12" s="303">
        <v>1</v>
      </c>
      <c r="B12" s="93" t="s">
        <v>6303</v>
      </c>
      <c r="C12" s="114" t="str">
        <f>Anexo_01!$I20</f>
        <v>1169114331E2</v>
      </c>
      <c r="D12" s="99"/>
      <c r="E12" s="100"/>
      <c r="F12" s="100"/>
      <c r="G12" s="100"/>
      <c r="H12" s="101"/>
      <c r="I12" s="167" t="str">
        <f>IF(SUM(D12:H12)=0,"",SUM(D12:H12))</f>
        <v/>
      </c>
      <c r="J12" s="108" t="s">
        <v>6298</v>
      </c>
      <c r="K12" s="306">
        <f>SUM(I12:I20)</f>
        <v>0</v>
      </c>
    </row>
    <row r="13" spans="1:11" s="90" customFormat="1" ht="13.5" customHeight="1" x14ac:dyDescent="0.2">
      <c r="A13" s="304"/>
      <c r="B13" s="95" t="s">
        <v>6304</v>
      </c>
      <c r="C13" s="115" t="str">
        <f>Anexo_01!$D20</f>
        <v>DIRECTOR I.E.</v>
      </c>
      <c r="D13" s="102"/>
      <c r="E13" s="103"/>
      <c r="F13" s="103"/>
      <c r="G13" s="103"/>
      <c r="H13" s="104"/>
      <c r="I13" s="168" t="str">
        <f t="shared" ref="I13:I20" si="0">IF(SUM(D13:H13)=0,"",SUM(D13:H13))</f>
        <v/>
      </c>
      <c r="J13" s="109"/>
      <c r="K13" s="307"/>
    </row>
    <row r="14" spans="1:11" s="90" customFormat="1" ht="13.5" customHeight="1" x14ac:dyDescent="0.2">
      <c r="A14" s="304"/>
      <c r="B14" s="95" t="s">
        <v>6310</v>
      </c>
      <c r="C14" s="115" t="str">
        <f>Anexo_01!$B20</f>
        <v>PARI HUMPIRI, UBALDO RODRIGO</v>
      </c>
      <c r="D14" s="102"/>
      <c r="E14" s="103"/>
      <c r="F14" s="103"/>
      <c r="G14" s="103"/>
      <c r="H14" s="104"/>
      <c r="I14" s="168" t="str">
        <f t="shared" si="0"/>
        <v/>
      </c>
      <c r="J14" s="109"/>
      <c r="K14" s="307"/>
    </row>
    <row r="15" spans="1:11" s="90" customFormat="1" ht="13.5" customHeight="1" x14ac:dyDescent="0.2">
      <c r="A15" s="304"/>
      <c r="B15" s="95" t="s">
        <v>6305</v>
      </c>
      <c r="C15" s="115" t="str">
        <f>CONCATENATE("10",Anexo_01!$P20)</f>
        <v>101001225833</v>
      </c>
      <c r="D15" s="102"/>
      <c r="E15" s="103"/>
      <c r="F15" s="103"/>
      <c r="G15" s="103"/>
      <c r="H15" s="104"/>
      <c r="I15" s="168" t="str">
        <f t="shared" si="0"/>
        <v/>
      </c>
      <c r="J15" s="109" t="s">
        <v>20915</v>
      </c>
      <c r="K15" s="307"/>
    </row>
    <row r="16" spans="1:11" s="90" customFormat="1" ht="13.5" customHeight="1" x14ac:dyDescent="0.2">
      <c r="A16" s="304"/>
      <c r="B16" s="95" t="s">
        <v>6306</v>
      </c>
      <c r="C16" s="116" t="str">
        <f>Anexo_01!$F20</f>
        <v>G. INSTITUCIONAL</v>
      </c>
      <c r="D16" s="102"/>
      <c r="E16" s="103"/>
      <c r="F16" s="103"/>
      <c r="G16" s="103"/>
      <c r="H16" s="104"/>
      <c r="I16" s="168" t="str">
        <f t="shared" si="0"/>
        <v/>
      </c>
      <c r="J16" s="109"/>
      <c r="K16" s="307"/>
    </row>
    <row r="17" spans="1:11" s="90" customFormat="1" ht="13.5" customHeight="1" x14ac:dyDescent="0.2">
      <c r="A17" s="304"/>
      <c r="B17" s="95" t="s">
        <v>6307</v>
      </c>
      <c r="C17" s="115" t="str">
        <f>Anexo_01!$Q20</f>
        <v>3</v>
      </c>
      <c r="D17" s="102"/>
      <c r="E17" s="103"/>
      <c r="F17" s="103"/>
      <c r="G17" s="103"/>
      <c r="H17" s="104"/>
      <c r="I17" s="168" t="str">
        <f t="shared" si="0"/>
        <v/>
      </c>
      <c r="J17" s="109" t="s">
        <v>6298</v>
      </c>
      <c r="K17" s="307"/>
    </row>
    <row r="18" spans="1:11" s="90" customFormat="1" ht="13.5" customHeight="1" x14ac:dyDescent="0.2">
      <c r="A18" s="304"/>
      <c r="B18" s="95" t="s">
        <v>6308</v>
      </c>
      <c r="C18" s="117">
        <v>32</v>
      </c>
      <c r="D18" s="102"/>
      <c r="E18" s="103"/>
      <c r="F18" s="103"/>
      <c r="G18" s="103"/>
      <c r="H18" s="104"/>
      <c r="I18" s="168" t="str">
        <f t="shared" si="0"/>
        <v/>
      </c>
      <c r="J18" s="109"/>
      <c r="K18" s="307"/>
    </row>
    <row r="19" spans="1:11" s="90" customFormat="1" ht="13.5" customHeight="1" x14ac:dyDescent="0.2">
      <c r="A19" s="304"/>
      <c r="B19" s="95" t="s">
        <v>6309</v>
      </c>
      <c r="C19" s="309"/>
      <c r="D19" s="102"/>
      <c r="E19" s="103"/>
      <c r="F19" s="103"/>
      <c r="G19" s="103"/>
      <c r="H19" s="104"/>
      <c r="I19" s="168" t="str">
        <f t="shared" si="0"/>
        <v/>
      </c>
      <c r="J19" s="109"/>
      <c r="K19" s="307"/>
    </row>
    <row r="20" spans="1:11" ht="13.5" customHeight="1" x14ac:dyDescent="0.3">
      <c r="A20" s="305"/>
      <c r="B20" s="97" t="s">
        <v>6313</v>
      </c>
      <c r="C20" s="310"/>
      <c r="D20" s="105"/>
      <c r="E20" s="106"/>
      <c r="F20" s="106"/>
      <c r="G20" s="106"/>
      <c r="H20" s="107"/>
      <c r="I20" s="169" t="str">
        <f t="shared" si="0"/>
        <v/>
      </c>
      <c r="J20" s="110"/>
      <c r="K20" s="308"/>
    </row>
    <row r="21" spans="1:11" s="90" customFormat="1" ht="13.5" customHeight="1" x14ac:dyDescent="0.2">
      <c r="A21" s="303">
        <v>2</v>
      </c>
      <c r="B21" s="93" t="s">
        <v>6303</v>
      </c>
      <c r="C21" s="118" t="str">
        <f>Anexo_01!$I21</f>
        <v>1169114341E2</v>
      </c>
      <c r="D21" s="99"/>
      <c r="E21" s="100"/>
      <c r="F21" s="100"/>
      <c r="G21" s="100"/>
      <c r="H21" s="101"/>
      <c r="I21" s="94" t="str">
        <f>IF(SUM(D21:H21)=0,"",SUM(D21:H21))</f>
        <v/>
      </c>
      <c r="J21" s="108"/>
      <c r="K21" s="306">
        <f>SUM(I21:I29)</f>
        <v>0</v>
      </c>
    </row>
    <row r="22" spans="1:11" s="90" customFormat="1" ht="13.5" customHeight="1" x14ac:dyDescent="0.2">
      <c r="A22" s="304"/>
      <c r="B22" s="95" t="s">
        <v>6304</v>
      </c>
      <c r="C22" s="115" t="str">
        <f>Anexo_01!$D21</f>
        <v>COORDINADOR DE TUTORIA Y ORIENTACION EDUCATIVA</v>
      </c>
      <c r="D22" s="102"/>
      <c r="E22" s="103"/>
      <c r="F22" s="103"/>
      <c r="G22" s="103"/>
      <c r="H22" s="104"/>
      <c r="I22" s="96" t="str">
        <f>IF(SUM(D22:H22)=0,"",SUM(D22:H22))</f>
        <v/>
      </c>
      <c r="J22" s="109"/>
      <c r="K22" s="307"/>
    </row>
    <row r="23" spans="1:11" s="90" customFormat="1" ht="13.5" customHeight="1" x14ac:dyDescent="0.2">
      <c r="A23" s="304"/>
      <c r="B23" s="95" t="s">
        <v>6310</v>
      </c>
      <c r="C23" s="115" t="str">
        <f>Anexo_01!$B21</f>
        <v>ARISACA QUISPE, PERCY</v>
      </c>
      <c r="D23" s="102"/>
      <c r="E23" s="103"/>
      <c r="F23" s="103"/>
      <c r="G23" s="103"/>
      <c r="H23" s="104"/>
      <c r="I23" s="96" t="str">
        <f t="shared" ref="I23:I29" si="1">IF(SUM(D23:H23)=0,"",SUM(D23:H23))</f>
        <v/>
      </c>
      <c r="J23" s="109"/>
      <c r="K23" s="307"/>
    </row>
    <row r="24" spans="1:11" s="90" customFormat="1" ht="13.5" customHeight="1" x14ac:dyDescent="0.2">
      <c r="A24" s="304"/>
      <c r="B24" s="95" t="s">
        <v>6305</v>
      </c>
      <c r="C24" s="115" t="str">
        <f>CONCATENATE("10",Anexo_01!$P21)</f>
        <v>101001210450</v>
      </c>
      <c r="D24" s="102"/>
      <c r="E24" s="103"/>
      <c r="F24" s="103"/>
      <c r="G24" s="103"/>
      <c r="H24" s="104"/>
      <c r="I24" s="96" t="str">
        <f t="shared" si="1"/>
        <v/>
      </c>
      <c r="J24" s="109"/>
      <c r="K24" s="307"/>
    </row>
    <row r="25" spans="1:11" s="90" customFormat="1" ht="13.5" customHeight="1" x14ac:dyDescent="0.2">
      <c r="A25" s="304"/>
      <c r="B25" s="95" t="s">
        <v>6306</v>
      </c>
      <c r="C25" s="116">
        <f>Anexo_01!$F21</f>
        <v>0</v>
      </c>
      <c r="D25" s="102"/>
      <c r="E25" s="103"/>
      <c r="F25" s="103"/>
      <c r="G25" s="103"/>
      <c r="H25" s="104"/>
      <c r="I25" s="96" t="str">
        <f t="shared" si="1"/>
        <v/>
      </c>
      <c r="J25" s="109"/>
      <c r="K25" s="307"/>
    </row>
    <row r="26" spans="1:11" s="90" customFormat="1" ht="13.5" customHeight="1" x14ac:dyDescent="0.2">
      <c r="A26" s="304"/>
      <c r="B26" s="95" t="s">
        <v>6307</v>
      </c>
      <c r="C26" s="115" t="str">
        <f>Anexo_01!$Q21</f>
        <v>5</v>
      </c>
      <c r="D26" s="102"/>
      <c r="E26" s="103"/>
      <c r="F26" s="103"/>
      <c r="G26" s="103"/>
      <c r="H26" s="104"/>
      <c r="I26" s="96" t="str">
        <f t="shared" si="1"/>
        <v/>
      </c>
      <c r="J26" s="109"/>
      <c r="K26" s="307"/>
    </row>
    <row r="27" spans="1:11" s="90" customFormat="1" ht="13.5" customHeight="1" x14ac:dyDescent="0.2">
      <c r="A27" s="304"/>
      <c r="B27" s="95" t="s">
        <v>6308</v>
      </c>
      <c r="C27" s="117"/>
      <c r="D27" s="102"/>
      <c r="E27" s="103"/>
      <c r="F27" s="103"/>
      <c r="G27" s="103"/>
      <c r="H27" s="104"/>
      <c r="I27" s="96" t="str">
        <f t="shared" si="1"/>
        <v/>
      </c>
      <c r="J27" s="109"/>
      <c r="K27" s="307"/>
    </row>
    <row r="28" spans="1:11" s="90" customFormat="1" ht="13.5" customHeight="1" x14ac:dyDescent="0.2">
      <c r="A28" s="304"/>
      <c r="B28" s="95" t="s">
        <v>6309</v>
      </c>
      <c r="C28" s="309" t="s">
        <v>6332</v>
      </c>
      <c r="D28" s="102"/>
      <c r="E28" s="103"/>
      <c r="F28" s="103"/>
      <c r="G28" s="103"/>
      <c r="H28" s="104"/>
      <c r="I28" s="96" t="str">
        <f t="shared" si="1"/>
        <v/>
      </c>
      <c r="J28" s="109"/>
      <c r="K28" s="307"/>
    </row>
    <row r="29" spans="1:11" ht="13.5" customHeight="1" x14ac:dyDescent="0.3">
      <c r="A29" s="305"/>
      <c r="B29" s="97" t="s">
        <v>6313</v>
      </c>
      <c r="C29" s="310"/>
      <c r="D29" s="105"/>
      <c r="E29" s="106"/>
      <c r="F29" s="106"/>
      <c r="G29" s="106"/>
      <c r="H29" s="107"/>
      <c r="I29" s="98" t="str">
        <f t="shared" si="1"/>
        <v/>
      </c>
      <c r="J29" s="110"/>
      <c r="K29" s="308"/>
    </row>
    <row r="30" spans="1:11" s="90" customFormat="1" ht="13.5" customHeight="1" x14ac:dyDescent="0.2">
      <c r="A30" s="303">
        <v>3</v>
      </c>
      <c r="B30" s="93" t="s">
        <v>6303</v>
      </c>
      <c r="C30" s="119">
        <f>Anexo_01!$I22</f>
        <v>0</v>
      </c>
      <c r="D30" s="99"/>
      <c r="E30" s="100"/>
      <c r="F30" s="100"/>
      <c r="G30" s="100"/>
      <c r="H30" s="101"/>
      <c r="I30" s="94" t="str">
        <f>IF(SUM(D30:H30)=0,"",SUM(D30:H30))</f>
        <v/>
      </c>
      <c r="J30" s="108"/>
      <c r="K30" s="306">
        <f>SUM(I30:I38)</f>
        <v>0</v>
      </c>
    </row>
    <row r="31" spans="1:11" s="90" customFormat="1" ht="13.5" customHeight="1" x14ac:dyDescent="0.2">
      <c r="A31" s="304"/>
      <c r="B31" s="95" t="s">
        <v>6304</v>
      </c>
      <c r="C31" s="115" t="str">
        <f>Anexo_01!$D22</f>
        <v/>
      </c>
      <c r="D31" s="102"/>
      <c r="E31" s="103"/>
      <c r="F31" s="103"/>
      <c r="G31" s="103"/>
      <c r="H31" s="104"/>
      <c r="I31" s="96" t="str">
        <f>IF(SUM(D31:H31)=0,"",SUM(D31:H31))</f>
        <v/>
      </c>
      <c r="J31" s="109"/>
      <c r="K31" s="307"/>
    </row>
    <row r="32" spans="1:11" s="90" customFormat="1" ht="13.5" customHeight="1" x14ac:dyDescent="0.2">
      <c r="A32" s="304"/>
      <c r="B32" s="95" t="s">
        <v>6310</v>
      </c>
      <c r="C32" s="115" t="str">
        <f>Anexo_01!$B22</f>
        <v/>
      </c>
      <c r="D32" s="102"/>
      <c r="E32" s="103"/>
      <c r="F32" s="103"/>
      <c r="G32" s="103"/>
      <c r="H32" s="104"/>
      <c r="I32" s="96" t="str">
        <f t="shared" ref="I32:I38" si="2">IF(SUM(D32:H32)=0,"",SUM(D32:H32))</f>
        <v/>
      </c>
      <c r="J32" s="109"/>
      <c r="K32" s="307"/>
    </row>
    <row r="33" spans="1:11" s="90" customFormat="1" ht="13.5" customHeight="1" x14ac:dyDescent="0.2">
      <c r="A33" s="304"/>
      <c r="B33" s="95" t="s">
        <v>6305</v>
      </c>
      <c r="C33" s="115" t="str">
        <f>CONCATENATE("10",Anexo_01!$P22)</f>
        <v>10</v>
      </c>
      <c r="D33" s="102"/>
      <c r="E33" s="103"/>
      <c r="F33" s="103"/>
      <c r="G33" s="103"/>
      <c r="H33" s="104"/>
      <c r="I33" s="96" t="str">
        <f t="shared" si="2"/>
        <v/>
      </c>
      <c r="J33" s="109"/>
      <c r="K33" s="307"/>
    </row>
    <row r="34" spans="1:11" s="90" customFormat="1" ht="13.5" customHeight="1" x14ac:dyDescent="0.2">
      <c r="A34" s="304"/>
      <c r="B34" s="95" t="s">
        <v>6306</v>
      </c>
      <c r="C34" s="116">
        <f>Anexo_01!$F22</f>
        <v>0</v>
      </c>
      <c r="D34" s="102"/>
      <c r="E34" s="103"/>
      <c r="F34" s="103"/>
      <c r="G34" s="103"/>
      <c r="H34" s="104"/>
      <c r="I34" s="96" t="str">
        <f t="shared" si="2"/>
        <v/>
      </c>
      <c r="J34" s="109"/>
      <c r="K34" s="307"/>
    </row>
    <row r="35" spans="1:11" s="90" customFormat="1" ht="13.5" customHeight="1" x14ac:dyDescent="0.2">
      <c r="A35" s="304"/>
      <c r="B35" s="95" t="s">
        <v>6307</v>
      </c>
      <c r="C35" s="115" t="str">
        <f>Anexo_01!$Q22</f>
        <v/>
      </c>
      <c r="D35" s="102"/>
      <c r="E35" s="103"/>
      <c r="F35" s="103"/>
      <c r="G35" s="103"/>
      <c r="H35" s="104"/>
      <c r="I35" s="96" t="str">
        <f t="shared" si="2"/>
        <v/>
      </c>
      <c r="J35" s="109"/>
      <c r="K35" s="307"/>
    </row>
    <row r="36" spans="1:11" s="90" customFormat="1" ht="13.5" customHeight="1" x14ac:dyDescent="0.2">
      <c r="A36" s="304"/>
      <c r="B36" s="95" t="s">
        <v>6308</v>
      </c>
      <c r="C36" s="117">
        <v>35</v>
      </c>
      <c r="D36" s="102"/>
      <c r="E36" s="103"/>
      <c r="F36" s="103"/>
      <c r="G36" s="103"/>
      <c r="H36" s="104"/>
      <c r="I36" s="96" t="str">
        <f t="shared" si="2"/>
        <v/>
      </c>
      <c r="J36" s="109"/>
      <c r="K36" s="307"/>
    </row>
    <row r="37" spans="1:11" s="90" customFormat="1" ht="13.5" customHeight="1" x14ac:dyDescent="0.2">
      <c r="A37" s="304"/>
      <c r="B37" s="95" t="s">
        <v>6309</v>
      </c>
      <c r="C37" s="309"/>
      <c r="D37" s="102"/>
      <c r="E37" s="103"/>
      <c r="F37" s="103"/>
      <c r="G37" s="103"/>
      <c r="H37" s="104"/>
      <c r="I37" s="96" t="str">
        <f t="shared" si="2"/>
        <v/>
      </c>
      <c r="J37" s="109"/>
      <c r="K37" s="307"/>
    </row>
    <row r="38" spans="1:11" ht="13.5" customHeight="1" x14ac:dyDescent="0.3">
      <c r="A38" s="305"/>
      <c r="B38" s="97" t="s">
        <v>6313</v>
      </c>
      <c r="C38" s="310"/>
      <c r="D38" s="105"/>
      <c r="E38" s="106"/>
      <c r="F38" s="106"/>
      <c r="G38" s="106"/>
      <c r="H38" s="107"/>
      <c r="I38" s="98" t="str">
        <f t="shared" si="2"/>
        <v/>
      </c>
      <c r="J38" s="110"/>
      <c r="K38" s="308"/>
    </row>
    <row r="39" spans="1:11" s="90" customFormat="1" ht="13.5" customHeight="1" x14ac:dyDescent="0.2">
      <c r="A39" s="303">
        <v>4</v>
      </c>
      <c r="B39" s="93" t="s">
        <v>6303</v>
      </c>
      <c r="C39" s="119">
        <f>Anexo_01!$I23</f>
        <v>0</v>
      </c>
      <c r="D39" s="99"/>
      <c r="E39" s="100"/>
      <c r="F39" s="100"/>
      <c r="G39" s="100"/>
      <c r="H39" s="101"/>
      <c r="I39" s="94" t="str">
        <f>IF(SUM(D39:H39)=0,"",SUM(D39:H39))</f>
        <v/>
      </c>
      <c r="J39" s="108"/>
      <c r="K39" s="306">
        <f>SUM(I39:I47)</f>
        <v>0</v>
      </c>
    </row>
    <row r="40" spans="1:11" s="90" customFormat="1" ht="13.5" customHeight="1" x14ac:dyDescent="0.2">
      <c r="A40" s="304"/>
      <c r="B40" s="95" t="s">
        <v>6304</v>
      </c>
      <c r="C40" s="115" t="str">
        <f>Anexo_01!$D23</f>
        <v/>
      </c>
      <c r="D40" s="102"/>
      <c r="E40" s="103"/>
      <c r="F40" s="103"/>
      <c r="G40" s="103"/>
      <c r="H40" s="104"/>
      <c r="I40" s="96" t="str">
        <f>IF(SUM(D40:H40)=0,"",SUM(D40:H40))</f>
        <v/>
      </c>
      <c r="J40" s="109"/>
      <c r="K40" s="307"/>
    </row>
    <row r="41" spans="1:11" s="90" customFormat="1" ht="13.5" customHeight="1" x14ac:dyDescent="0.2">
      <c r="A41" s="304"/>
      <c r="B41" s="95" t="s">
        <v>6310</v>
      </c>
      <c r="C41" s="115" t="str">
        <f>Anexo_01!$B23</f>
        <v/>
      </c>
      <c r="D41" s="102"/>
      <c r="E41" s="103"/>
      <c r="F41" s="103"/>
      <c r="G41" s="103"/>
      <c r="H41" s="104"/>
      <c r="I41" s="96" t="str">
        <f t="shared" ref="I41:I47" si="3">IF(SUM(D41:H41)=0,"",SUM(D41:H41))</f>
        <v/>
      </c>
      <c r="J41" s="109"/>
      <c r="K41" s="307"/>
    </row>
    <row r="42" spans="1:11" s="90" customFormat="1" ht="13.5" customHeight="1" x14ac:dyDescent="0.2">
      <c r="A42" s="304"/>
      <c r="B42" s="95" t="s">
        <v>6305</v>
      </c>
      <c r="C42" s="115" t="str">
        <f>CONCATENATE("10",Anexo_01!$P23)</f>
        <v>10</v>
      </c>
      <c r="D42" s="102"/>
      <c r="E42" s="103"/>
      <c r="F42" s="103"/>
      <c r="G42" s="103"/>
      <c r="H42" s="104"/>
      <c r="I42" s="96" t="str">
        <f t="shared" si="3"/>
        <v/>
      </c>
      <c r="J42" s="109"/>
      <c r="K42" s="307"/>
    </row>
    <row r="43" spans="1:11" s="90" customFormat="1" ht="13.5" customHeight="1" x14ac:dyDescent="0.2">
      <c r="A43" s="304"/>
      <c r="B43" s="95" t="s">
        <v>6306</v>
      </c>
      <c r="C43" s="116">
        <f>Anexo_01!$F23</f>
        <v>0</v>
      </c>
      <c r="D43" s="102"/>
      <c r="E43" s="103"/>
      <c r="F43" s="103"/>
      <c r="G43" s="103"/>
      <c r="H43" s="104"/>
      <c r="I43" s="96" t="str">
        <f t="shared" si="3"/>
        <v/>
      </c>
      <c r="J43" s="109"/>
      <c r="K43" s="307"/>
    </row>
    <row r="44" spans="1:11" s="90" customFormat="1" ht="13.5" customHeight="1" x14ac:dyDescent="0.2">
      <c r="A44" s="304"/>
      <c r="B44" s="95" t="s">
        <v>6307</v>
      </c>
      <c r="C44" s="115" t="str">
        <f>Anexo_01!$Q23</f>
        <v/>
      </c>
      <c r="D44" s="102"/>
      <c r="E44" s="103"/>
      <c r="F44" s="103"/>
      <c r="G44" s="103"/>
      <c r="H44" s="104"/>
      <c r="I44" s="96" t="str">
        <f t="shared" si="3"/>
        <v/>
      </c>
      <c r="J44" s="109"/>
      <c r="K44" s="307"/>
    </row>
    <row r="45" spans="1:11" s="90" customFormat="1" ht="13.5" customHeight="1" x14ac:dyDescent="0.2">
      <c r="A45" s="304"/>
      <c r="B45" s="95" t="s">
        <v>6308</v>
      </c>
      <c r="C45" s="117"/>
      <c r="D45" s="102"/>
      <c r="E45" s="103"/>
      <c r="F45" s="103"/>
      <c r="G45" s="103"/>
      <c r="H45" s="104"/>
      <c r="I45" s="96" t="str">
        <f t="shared" si="3"/>
        <v/>
      </c>
      <c r="J45" s="109"/>
      <c r="K45" s="307"/>
    </row>
    <row r="46" spans="1:11" s="90" customFormat="1" ht="13.5" customHeight="1" x14ac:dyDescent="0.2">
      <c r="A46" s="304"/>
      <c r="B46" s="95" t="s">
        <v>6309</v>
      </c>
      <c r="C46" s="309" t="s">
        <v>6604</v>
      </c>
      <c r="D46" s="102"/>
      <c r="E46" s="103"/>
      <c r="F46" s="103"/>
      <c r="G46" s="103"/>
      <c r="H46" s="104"/>
      <c r="I46" s="96" t="str">
        <f t="shared" si="3"/>
        <v/>
      </c>
      <c r="J46" s="109"/>
      <c r="K46" s="307"/>
    </row>
    <row r="47" spans="1:11" ht="13.5" customHeight="1" x14ac:dyDescent="0.3">
      <c r="A47" s="305"/>
      <c r="B47" s="97" t="s">
        <v>6313</v>
      </c>
      <c r="C47" s="310"/>
      <c r="D47" s="105"/>
      <c r="E47" s="106"/>
      <c r="F47" s="106"/>
      <c r="G47" s="106"/>
      <c r="H47" s="107"/>
      <c r="I47" s="98" t="str">
        <f t="shared" si="3"/>
        <v/>
      </c>
      <c r="J47" s="110"/>
      <c r="K47" s="308"/>
    </row>
    <row r="48" spans="1:11" s="90" customFormat="1" ht="13.5" customHeight="1" x14ac:dyDescent="0.2">
      <c r="A48" s="303">
        <v>5</v>
      </c>
      <c r="B48" s="93" t="s">
        <v>6303</v>
      </c>
      <c r="C48" s="119">
        <f>Anexo_01!$I24</f>
        <v>0</v>
      </c>
      <c r="D48" s="99"/>
      <c r="E48" s="100"/>
      <c r="F48" s="100"/>
      <c r="G48" s="100"/>
      <c r="H48" s="101"/>
      <c r="I48" s="94" t="str">
        <f>IF(SUM(D48:H48)=0,"",SUM(D48:H48))</f>
        <v/>
      </c>
      <c r="J48" s="108"/>
      <c r="K48" s="306">
        <f>SUM(I48:I56)</f>
        <v>0</v>
      </c>
    </row>
    <row r="49" spans="1:11" s="90" customFormat="1" ht="13.5" customHeight="1" x14ac:dyDescent="0.2">
      <c r="A49" s="304"/>
      <c r="B49" s="95" t="s">
        <v>6304</v>
      </c>
      <c r="C49" s="115" t="str">
        <f>Anexo_01!$D24</f>
        <v/>
      </c>
      <c r="D49" s="102"/>
      <c r="E49" s="103"/>
      <c r="F49" s="103"/>
      <c r="G49" s="103"/>
      <c r="H49" s="104"/>
      <c r="I49" s="96" t="str">
        <f>IF(SUM(D49:H49)=0,"",SUM(D49:H49))</f>
        <v/>
      </c>
      <c r="J49" s="109"/>
      <c r="K49" s="307"/>
    </row>
    <row r="50" spans="1:11" s="90" customFormat="1" ht="13.5" customHeight="1" x14ac:dyDescent="0.2">
      <c r="A50" s="304"/>
      <c r="B50" s="95" t="s">
        <v>6310</v>
      </c>
      <c r="C50" s="115" t="str">
        <f>Anexo_01!$B24</f>
        <v/>
      </c>
      <c r="D50" s="102"/>
      <c r="E50" s="103"/>
      <c r="F50" s="103"/>
      <c r="G50" s="103"/>
      <c r="H50" s="104"/>
      <c r="I50" s="96" t="str">
        <f t="shared" ref="I50:I56" si="4">IF(SUM(D50:H50)=0,"",SUM(D50:H50))</f>
        <v/>
      </c>
      <c r="J50" s="109"/>
      <c r="K50" s="307"/>
    </row>
    <row r="51" spans="1:11" s="90" customFormat="1" ht="13.5" customHeight="1" x14ac:dyDescent="0.2">
      <c r="A51" s="304"/>
      <c r="B51" s="95" t="s">
        <v>6305</v>
      </c>
      <c r="C51" s="115" t="str">
        <f>CONCATENATE("10",Anexo_01!$P24)</f>
        <v>10</v>
      </c>
      <c r="D51" s="102"/>
      <c r="E51" s="103"/>
      <c r="F51" s="103"/>
      <c r="G51" s="103"/>
      <c r="H51" s="104"/>
      <c r="I51" s="96" t="str">
        <f t="shared" si="4"/>
        <v/>
      </c>
      <c r="J51" s="109"/>
      <c r="K51" s="307"/>
    </row>
    <row r="52" spans="1:11" s="90" customFormat="1" ht="13.5" customHeight="1" x14ac:dyDescent="0.2">
      <c r="A52" s="304"/>
      <c r="B52" s="95" t="s">
        <v>6306</v>
      </c>
      <c r="C52" s="116">
        <f>Anexo_01!$F24</f>
        <v>0</v>
      </c>
      <c r="D52" s="102"/>
      <c r="E52" s="103"/>
      <c r="F52" s="103"/>
      <c r="G52" s="103"/>
      <c r="H52" s="104"/>
      <c r="I52" s="96" t="str">
        <f t="shared" si="4"/>
        <v/>
      </c>
      <c r="J52" s="109"/>
      <c r="K52" s="307"/>
    </row>
    <row r="53" spans="1:11" s="90" customFormat="1" ht="13.5" customHeight="1" x14ac:dyDescent="0.2">
      <c r="A53" s="304"/>
      <c r="B53" s="95" t="s">
        <v>6307</v>
      </c>
      <c r="C53" s="115" t="str">
        <f>Anexo_01!$Q24</f>
        <v/>
      </c>
      <c r="D53" s="102"/>
      <c r="E53" s="103"/>
      <c r="F53" s="103"/>
      <c r="G53" s="103"/>
      <c r="H53" s="104"/>
      <c r="I53" s="96" t="str">
        <f t="shared" si="4"/>
        <v/>
      </c>
      <c r="J53" s="109"/>
      <c r="K53" s="307"/>
    </row>
    <row r="54" spans="1:11" s="90" customFormat="1" ht="13.5" customHeight="1" x14ac:dyDescent="0.2">
      <c r="A54" s="304"/>
      <c r="B54" s="95" t="s">
        <v>6308</v>
      </c>
      <c r="C54" s="117"/>
      <c r="D54" s="102"/>
      <c r="E54" s="103"/>
      <c r="F54" s="103"/>
      <c r="G54" s="103"/>
      <c r="H54" s="104"/>
      <c r="I54" s="96" t="str">
        <f t="shared" si="4"/>
        <v/>
      </c>
      <c r="J54" s="109"/>
      <c r="K54" s="307"/>
    </row>
    <row r="55" spans="1:11" s="90" customFormat="1" ht="13.5" customHeight="1" x14ac:dyDescent="0.2">
      <c r="A55" s="304"/>
      <c r="B55" s="95" t="s">
        <v>6309</v>
      </c>
      <c r="C55" s="309"/>
      <c r="D55" s="102"/>
      <c r="E55" s="103"/>
      <c r="F55" s="103"/>
      <c r="G55" s="103"/>
      <c r="H55" s="104"/>
      <c r="I55" s="96" t="str">
        <f t="shared" si="4"/>
        <v/>
      </c>
      <c r="J55" s="109"/>
      <c r="K55" s="307"/>
    </row>
    <row r="56" spans="1:11" ht="13.5" customHeight="1" x14ac:dyDescent="0.3">
      <c r="A56" s="305"/>
      <c r="B56" s="97" t="s">
        <v>6313</v>
      </c>
      <c r="C56" s="310"/>
      <c r="D56" s="105"/>
      <c r="E56" s="106"/>
      <c r="F56" s="106"/>
      <c r="G56" s="106"/>
      <c r="H56" s="107"/>
      <c r="I56" s="98" t="str">
        <f t="shared" si="4"/>
        <v/>
      </c>
      <c r="J56" s="110"/>
      <c r="K56" s="308"/>
    </row>
    <row r="57" spans="1:11" s="90" customFormat="1" ht="13.5" customHeight="1" x14ac:dyDescent="0.2">
      <c r="A57" s="303">
        <v>6</v>
      </c>
      <c r="B57" s="93" t="s">
        <v>6303</v>
      </c>
      <c r="C57" s="119">
        <f>Anexo_01!$I25</f>
        <v>0</v>
      </c>
      <c r="D57" s="99"/>
      <c r="E57" s="100"/>
      <c r="F57" s="100"/>
      <c r="G57" s="100"/>
      <c r="H57" s="101"/>
      <c r="I57" s="94" t="str">
        <f>IF(SUM(D57:H57)=0,"",SUM(D57:H57))</f>
        <v/>
      </c>
      <c r="J57" s="108"/>
      <c r="K57" s="306">
        <f>SUM(I57:I65)</f>
        <v>0</v>
      </c>
    </row>
    <row r="58" spans="1:11" s="90" customFormat="1" ht="13.5" customHeight="1" x14ac:dyDescent="0.2">
      <c r="A58" s="304"/>
      <c r="B58" s="95" t="s">
        <v>6304</v>
      </c>
      <c r="C58" s="115" t="str">
        <f>Anexo_01!$D25</f>
        <v/>
      </c>
      <c r="D58" s="102"/>
      <c r="E58" s="103"/>
      <c r="F58" s="103"/>
      <c r="G58" s="103"/>
      <c r="H58" s="104"/>
      <c r="I58" s="96" t="str">
        <f>IF(SUM(D58:H58)=0,"",SUM(D58:H58))</f>
        <v/>
      </c>
      <c r="J58" s="109"/>
      <c r="K58" s="307"/>
    </row>
    <row r="59" spans="1:11" s="90" customFormat="1" ht="13.5" customHeight="1" x14ac:dyDescent="0.2">
      <c r="A59" s="304"/>
      <c r="B59" s="95" t="s">
        <v>6310</v>
      </c>
      <c r="C59" s="115" t="str">
        <f>Anexo_01!$B25</f>
        <v/>
      </c>
      <c r="D59" s="102"/>
      <c r="E59" s="103"/>
      <c r="F59" s="103"/>
      <c r="G59" s="103"/>
      <c r="H59" s="104"/>
      <c r="I59" s="96" t="str">
        <f t="shared" ref="I59:I65" si="5">IF(SUM(D59:H59)=0,"",SUM(D59:H59))</f>
        <v/>
      </c>
      <c r="J59" s="109"/>
      <c r="K59" s="307"/>
    </row>
    <row r="60" spans="1:11" s="90" customFormat="1" ht="13.5" customHeight="1" x14ac:dyDescent="0.2">
      <c r="A60" s="304"/>
      <c r="B60" s="95" t="s">
        <v>6305</v>
      </c>
      <c r="C60" s="115" t="str">
        <f>CONCATENATE("10",Anexo_01!$P25)</f>
        <v>10</v>
      </c>
      <c r="D60" s="102"/>
      <c r="E60" s="103"/>
      <c r="F60" s="103"/>
      <c r="G60" s="103"/>
      <c r="H60" s="104"/>
      <c r="I60" s="96" t="str">
        <f t="shared" si="5"/>
        <v/>
      </c>
      <c r="J60" s="109"/>
      <c r="K60" s="307"/>
    </row>
    <row r="61" spans="1:11" s="90" customFormat="1" ht="13.5" customHeight="1" x14ac:dyDescent="0.2">
      <c r="A61" s="304"/>
      <c r="B61" s="95" t="s">
        <v>6306</v>
      </c>
      <c r="C61" s="116">
        <f>Anexo_01!$F25</f>
        <v>0</v>
      </c>
      <c r="D61" s="102"/>
      <c r="E61" s="103"/>
      <c r="F61" s="103"/>
      <c r="G61" s="103"/>
      <c r="H61" s="104"/>
      <c r="I61" s="96" t="str">
        <f t="shared" si="5"/>
        <v/>
      </c>
      <c r="J61" s="109"/>
      <c r="K61" s="307"/>
    </row>
    <row r="62" spans="1:11" s="90" customFormat="1" ht="13.5" customHeight="1" x14ac:dyDescent="0.2">
      <c r="A62" s="304"/>
      <c r="B62" s="95" t="s">
        <v>6307</v>
      </c>
      <c r="C62" s="115" t="str">
        <f>Anexo_01!$Q25</f>
        <v/>
      </c>
      <c r="D62" s="102"/>
      <c r="E62" s="103"/>
      <c r="F62" s="103"/>
      <c r="G62" s="103"/>
      <c r="H62" s="104"/>
      <c r="I62" s="96" t="str">
        <f t="shared" si="5"/>
        <v/>
      </c>
      <c r="J62" s="109"/>
      <c r="K62" s="307"/>
    </row>
    <row r="63" spans="1:11" s="90" customFormat="1" ht="13.5" customHeight="1" x14ac:dyDescent="0.2">
      <c r="A63" s="304"/>
      <c r="B63" s="95" t="s">
        <v>6308</v>
      </c>
      <c r="C63" s="117">
        <v>30</v>
      </c>
      <c r="D63" s="102"/>
      <c r="E63" s="103"/>
      <c r="F63" s="103"/>
      <c r="G63" s="103"/>
      <c r="H63" s="104"/>
      <c r="I63" s="96" t="str">
        <f t="shared" si="5"/>
        <v/>
      </c>
      <c r="J63" s="109"/>
      <c r="K63" s="307"/>
    </row>
    <row r="64" spans="1:11" s="90" customFormat="1" ht="13.5" customHeight="1" x14ac:dyDescent="0.2">
      <c r="A64" s="304"/>
      <c r="B64" s="95" t="s">
        <v>6309</v>
      </c>
      <c r="C64" s="309"/>
      <c r="D64" s="102"/>
      <c r="E64" s="103"/>
      <c r="F64" s="103"/>
      <c r="G64" s="103"/>
      <c r="H64" s="104"/>
      <c r="I64" s="96" t="str">
        <f t="shared" si="5"/>
        <v/>
      </c>
      <c r="J64" s="109"/>
      <c r="K64" s="307"/>
    </row>
    <row r="65" spans="1:11" ht="13.5" customHeight="1" x14ac:dyDescent="0.3">
      <c r="A65" s="305"/>
      <c r="B65" s="97" t="s">
        <v>6313</v>
      </c>
      <c r="C65" s="310"/>
      <c r="D65" s="105"/>
      <c r="E65" s="106"/>
      <c r="F65" s="106"/>
      <c r="G65" s="106"/>
      <c r="H65" s="107"/>
      <c r="I65" s="98" t="str">
        <f t="shared" si="5"/>
        <v/>
      </c>
      <c r="J65" s="110"/>
      <c r="K65" s="308"/>
    </row>
    <row r="66" spans="1:11" s="90" customFormat="1" ht="13.5" customHeight="1" x14ac:dyDescent="0.2">
      <c r="A66" s="303">
        <v>7</v>
      </c>
      <c r="B66" s="93" t="s">
        <v>6303</v>
      </c>
      <c r="C66" s="119">
        <f>Anexo_01!$I26</f>
        <v>0</v>
      </c>
      <c r="D66" s="99"/>
      <c r="E66" s="100"/>
      <c r="F66" s="100"/>
      <c r="G66" s="100"/>
      <c r="H66" s="101"/>
      <c r="I66" s="94" t="str">
        <f>IF(SUM(D66:H66)=0,"",SUM(D66:H66))</f>
        <v/>
      </c>
      <c r="J66" s="108"/>
      <c r="K66" s="306">
        <f>SUM(I66:I74)</f>
        <v>0</v>
      </c>
    </row>
    <row r="67" spans="1:11" s="90" customFormat="1" ht="13.5" customHeight="1" x14ac:dyDescent="0.2">
      <c r="A67" s="304"/>
      <c r="B67" s="95" t="s">
        <v>6304</v>
      </c>
      <c r="C67" s="115" t="str">
        <f>Anexo_01!$D26</f>
        <v/>
      </c>
      <c r="D67" s="102"/>
      <c r="E67" s="103"/>
      <c r="F67" s="103"/>
      <c r="G67" s="103"/>
      <c r="H67" s="104"/>
      <c r="I67" s="96" t="str">
        <f>IF(SUM(D67:H67)=0,"",SUM(D67:H67))</f>
        <v/>
      </c>
      <c r="J67" s="109"/>
      <c r="K67" s="307"/>
    </row>
    <row r="68" spans="1:11" s="90" customFormat="1" ht="13.5" customHeight="1" x14ac:dyDescent="0.2">
      <c r="A68" s="304"/>
      <c r="B68" s="95" t="s">
        <v>6310</v>
      </c>
      <c r="C68" s="115" t="str">
        <f>Anexo_01!$B26</f>
        <v/>
      </c>
      <c r="D68" s="102"/>
      <c r="E68" s="103"/>
      <c r="F68" s="103"/>
      <c r="G68" s="103"/>
      <c r="H68" s="104"/>
      <c r="I68" s="96" t="str">
        <f t="shared" ref="I68:I74" si="6">IF(SUM(D68:H68)=0,"",SUM(D68:H68))</f>
        <v/>
      </c>
      <c r="J68" s="109"/>
      <c r="K68" s="307"/>
    </row>
    <row r="69" spans="1:11" s="90" customFormat="1" ht="13.5" customHeight="1" x14ac:dyDescent="0.2">
      <c r="A69" s="304"/>
      <c r="B69" s="95" t="s">
        <v>6305</v>
      </c>
      <c r="C69" s="115" t="str">
        <f>CONCATENATE("10",Anexo_01!$P26)</f>
        <v>10</v>
      </c>
      <c r="D69" s="102"/>
      <c r="E69" s="103"/>
      <c r="F69" s="103"/>
      <c r="G69" s="103"/>
      <c r="H69" s="104"/>
      <c r="I69" s="96" t="str">
        <f t="shared" si="6"/>
        <v/>
      </c>
      <c r="J69" s="109"/>
      <c r="K69" s="307"/>
    </row>
    <row r="70" spans="1:11" s="90" customFormat="1" ht="13.5" customHeight="1" x14ac:dyDescent="0.2">
      <c r="A70" s="304"/>
      <c r="B70" s="95" t="s">
        <v>6306</v>
      </c>
      <c r="C70" s="116">
        <f>Anexo_01!$F26</f>
        <v>0</v>
      </c>
      <c r="D70" s="102"/>
      <c r="E70" s="103"/>
      <c r="F70" s="103"/>
      <c r="G70" s="103"/>
      <c r="H70" s="104"/>
      <c r="I70" s="96" t="str">
        <f t="shared" si="6"/>
        <v/>
      </c>
      <c r="J70" s="109"/>
      <c r="K70" s="307"/>
    </row>
    <row r="71" spans="1:11" s="90" customFormat="1" ht="13.5" customHeight="1" x14ac:dyDescent="0.2">
      <c r="A71" s="304"/>
      <c r="B71" s="95" t="s">
        <v>6307</v>
      </c>
      <c r="C71" s="115" t="str">
        <f>Anexo_01!$Q26</f>
        <v/>
      </c>
      <c r="D71" s="102"/>
      <c r="E71" s="103"/>
      <c r="F71" s="103"/>
      <c r="G71" s="103"/>
      <c r="H71" s="104"/>
      <c r="I71" s="96" t="str">
        <f t="shared" si="6"/>
        <v/>
      </c>
      <c r="J71" s="109"/>
      <c r="K71" s="307"/>
    </row>
    <row r="72" spans="1:11" s="90" customFormat="1" ht="13.5" customHeight="1" x14ac:dyDescent="0.2">
      <c r="A72" s="304"/>
      <c r="B72" s="95" t="s">
        <v>6308</v>
      </c>
      <c r="C72" s="117"/>
      <c r="D72" s="102"/>
      <c r="E72" s="103"/>
      <c r="F72" s="103"/>
      <c r="G72" s="103"/>
      <c r="H72" s="104"/>
      <c r="I72" s="96" t="str">
        <f t="shared" si="6"/>
        <v/>
      </c>
      <c r="J72" s="109"/>
      <c r="K72" s="307"/>
    </row>
    <row r="73" spans="1:11" s="90" customFormat="1" ht="13.5" customHeight="1" x14ac:dyDescent="0.2">
      <c r="A73" s="304"/>
      <c r="B73" s="95" t="s">
        <v>6309</v>
      </c>
      <c r="C73" s="309"/>
      <c r="D73" s="102"/>
      <c r="E73" s="103"/>
      <c r="F73" s="103"/>
      <c r="G73" s="103"/>
      <c r="H73" s="104"/>
      <c r="I73" s="96" t="str">
        <f t="shared" si="6"/>
        <v/>
      </c>
      <c r="J73" s="109"/>
      <c r="K73" s="307"/>
    </row>
    <row r="74" spans="1:11" ht="13.5" customHeight="1" x14ac:dyDescent="0.3">
      <c r="A74" s="305"/>
      <c r="B74" s="97" t="s">
        <v>6313</v>
      </c>
      <c r="C74" s="310"/>
      <c r="D74" s="105"/>
      <c r="E74" s="106"/>
      <c r="F74" s="106"/>
      <c r="G74" s="106"/>
      <c r="H74" s="107"/>
      <c r="I74" s="98" t="str">
        <f t="shared" si="6"/>
        <v/>
      </c>
      <c r="J74" s="110"/>
      <c r="K74" s="308"/>
    </row>
    <row r="75" spans="1:11" s="90" customFormat="1" ht="13.5" customHeight="1" x14ac:dyDescent="0.2">
      <c r="A75" s="303">
        <v>8</v>
      </c>
      <c r="B75" s="93" t="s">
        <v>6303</v>
      </c>
      <c r="C75" s="119">
        <f>Anexo_01!$I27</f>
        <v>0</v>
      </c>
      <c r="D75" s="99"/>
      <c r="E75" s="100"/>
      <c r="F75" s="100"/>
      <c r="G75" s="100"/>
      <c r="H75" s="101"/>
      <c r="I75" s="94" t="str">
        <f>IF(SUM(D75:H75)=0,"",SUM(D75:H75))</f>
        <v/>
      </c>
      <c r="J75" s="108"/>
      <c r="K75" s="306">
        <f>SUM(I75:I83)</f>
        <v>0</v>
      </c>
    </row>
    <row r="76" spans="1:11" s="90" customFormat="1" ht="13.5" customHeight="1" x14ac:dyDescent="0.2">
      <c r="A76" s="304"/>
      <c r="B76" s="95" t="s">
        <v>6304</v>
      </c>
      <c r="C76" s="115" t="str">
        <f>Anexo_01!$D27</f>
        <v/>
      </c>
      <c r="D76" s="102"/>
      <c r="E76" s="103"/>
      <c r="F76" s="103"/>
      <c r="G76" s="103"/>
      <c r="H76" s="104"/>
      <c r="I76" s="96" t="str">
        <f>IF(SUM(D76:H76)=0,"",SUM(D76:H76))</f>
        <v/>
      </c>
      <c r="J76" s="109"/>
      <c r="K76" s="307"/>
    </row>
    <row r="77" spans="1:11" s="90" customFormat="1" ht="13.5" customHeight="1" x14ac:dyDescent="0.2">
      <c r="A77" s="304"/>
      <c r="B77" s="95" t="s">
        <v>6310</v>
      </c>
      <c r="C77" s="115" t="str">
        <f>Anexo_01!$B27</f>
        <v/>
      </c>
      <c r="D77" s="102"/>
      <c r="E77" s="103"/>
      <c r="F77" s="103"/>
      <c r="G77" s="103"/>
      <c r="H77" s="104"/>
      <c r="I77" s="96" t="str">
        <f t="shared" ref="I77:I83" si="7">IF(SUM(D77:H77)=0,"",SUM(D77:H77))</f>
        <v/>
      </c>
      <c r="J77" s="109"/>
      <c r="K77" s="307"/>
    </row>
    <row r="78" spans="1:11" s="90" customFormat="1" ht="13.5" customHeight="1" x14ac:dyDescent="0.2">
      <c r="A78" s="304"/>
      <c r="B78" s="95" t="s">
        <v>6305</v>
      </c>
      <c r="C78" s="115" t="str">
        <f>CONCATENATE("10",Anexo_01!$P27)</f>
        <v>10</v>
      </c>
      <c r="D78" s="102"/>
      <c r="E78" s="103"/>
      <c r="F78" s="103"/>
      <c r="G78" s="103"/>
      <c r="H78" s="104"/>
      <c r="I78" s="96" t="str">
        <f t="shared" si="7"/>
        <v/>
      </c>
      <c r="J78" s="109"/>
      <c r="K78" s="307"/>
    </row>
    <row r="79" spans="1:11" s="90" customFormat="1" ht="13.5" customHeight="1" x14ac:dyDescent="0.2">
      <c r="A79" s="304"/>
      <c r="B79" s="95" t="s">
        <v>6306</v>
      </c>
      <c r="C79" s="116">
        <f>Anexo_01!$F27</f>
        <v>0</v>
      </c>
      <c r="D79" s="102"/>
      <c r="E79" s="103"/>
      <c r="F79" s="103"/>
      <c r="G79" s="103"/>
      <c r="H79" s="104"/>
      <c r="I79" s="96" t="str">
        <f t="shared" si="7"/>
        <v/>
      </c>
      <c r="J79" s="109"/>
      <c r="K79" s="307"/>
    </row>
    <row r="80" spans="1:11" s="90" customFormat="1" ht="13.5" customHeight="1" x14ac:dyDescent="0.2">
      <c r="A80" s="304"/>
      <c r="B80" s="95" t="s">
        <v>6307</v>
      </c>
      <c r="C80" s="115" t="str">
        <f>Anexo_01!$Q27</f>
        <v/>
      </c>
      <c r="D80" s="102"/>
      <c r="E80" s="103"/>
      <c r="F80" s="103"/>
      <c r="G80" s="103"/>
      <c r="H80" s="104"/>
      <c r="I80" s="96" t="str">
        <f t="shared" si="7"/>
        <v/>
      </c>
      <c r="J80" s="109"/>
      <c r="K80" s="307"/>
    </row>
    <row r="81" spans="1:11" s="90" customFormat="1" ht="13.5" customHeight="1" x14ac:dyDescent="0.2">
      <c r="A81" s="304"/>
      <c r="B81" s="95" t="s">
        <v>6308</v>
      </c>
      <c r="C81" s="117"/>
      <c r="D81" s="102"/>
      <c r="E81" s="103"/>
      <c r="F81" s="103"/>
      <c r="G81" s="103"/>
      <c r="H81" s="104"/>
      <c r="I81" s="96" t="str">
        <f t="shared" si="7"/>
        <v/>
      </c>
      <c r="J81" s="109"/>
      <c r="K81" s="307"/>
    </row>
    <row r="82" spans="1:11" s="90" customFormat="1" ht="13.5" customHeight="1" x14ac:dyDescent="0.2">
      <c r="A82" s="304"/>
      <c r="B82" s="95" t="s">
        <v>6309</v>
      </c>
      <c r="C82" s="309"/>
      <c r="D82" s="102"/>
      <c r="E82" s="103"/>
      <c r="F82" s="103"/>
      <c r="G82" s="103"/>
      <c r="H82" s="104"/>
      <c r="I82" s="96" t="str">
        <f t="shared" si="7"/>
        <v/>
      </c>
      <c r="J82" s="109"/>
      <c r="K82" s="307"/>
    </row>
    <row r="83" spans="1:11" ht="13.5" customHeight="1" x14ac:dyDescent="0.3">
      <c r="A83" s="305"/>
      <c r="B83" s="97" t="s">
        <v>6313</v>
      </c>
      <c r="C83" s="310"/>
      <c r="D83" s="105"/>
      <c r="E83" s="106"/>
      <c r="F83" s="106"/>
      <c r="G83" s="106"/>
      <c r="H83" s="107"/>
      <c r="I83" s="98" t="str">
        <f t="shared" si="7"/>
        <v/>
      </c>
      <c r="J83" s="110"/>
      <c r="K83" s="308"/>
    </row>
    <row r="84" spans="1:11" s="90" customFormat="1" ht="13.5" customHeight="1" x14ac:dyDescent="0.2">
      <c r="A84" s="303">
        <v>9</v>
      </c>
      <c r="B84" s="93" t="s">
        <v>6303</v>
      </c>
      <c r="C84" s="119">
        <f>Anexo_01!$I28</f>
        <v>0</v>
      </c>
      <c r="D84" s="99"/>
      <c r="E84" s="100"/>
      <c r="F84" s="100"/>
      <c r="G84" s="100"/>
      <c r="H84" s="101"/>
      <c r="I84" s="94" t="str">
        <f>IF(SUM(D84:H84)=0,"",SUM(D84:H84))</f>
        <v/>
      </c>
      <c r="J84" s="108"/>
      <c r="K84" s="306">
        <f>SUM(I84:I92)</f>
        <v>0</v>
      </c>
    </row>
    <row r="85" spans="1:11" s="90" customFormat="1" ht="13.5" customHeight="1" x14ac:dyDescent="0.2">
      <c r="A85" s="304"/>
      <c r="B85" s="95" t="s">
        <v>6304</v>
      </c>
      <c r="C85" s="115" t="str">
        <f>Anexo_01!$D28</f>
        <v/>
      </c>
      <c r="D85" s="102"/>
      <c r="E85" s="103"/>
      <c r="F85" s="103"/>
      <c r="G85" s="103"/>
      <c r="H85" s="104"/>
      <c r="I85" s="96" t="str">
        <f>IF(SUM(D85:H85)=0,"",SUM(D85:H85))</f>
        <v/>
      </c>
      <c r="J85" s="109"/>
      <c r="K85" s="307"/>
    </row>
    <row r="86" spans="1:11" s="90" customFormat="1" ht="13.5" customHeight="1" x14ac:dyDescent="0.2">
      <c r="A86" s="304"/>
      <c r="B86" s="95" t="s">
        <v>6310</v>
      </c>
      <c r="C86" s="115" t="str">
        <f>Anexo_01!$B28</f>
        <v/>
      </c>
      <c r="D86" s="102"/>
      <c r="E86" s="103"/>
      <c r="F86" s="103"/>
      <c r="G86" s="103"/>
      <c r="H86" s="104"/>
      <c r="I86" s="96" t="str">
        <f t="shared" ref="I86:I92" si="8">IF(SUM(D86:H86)=0,"",SUM(D86:H86))</f>
        <v/>
      </c>
      <c r="J86" s="109"/>
      <c r="K86" s="307"/>
    </row>
    <row r="87" spans="1:11" s="90" customFormat="1" ht="13.5" customHeight="1" x14ac:dyDescent="0.2">
      <c r="A87" s="304"/>
      <c r="B87" s="95" t="s">
        <v>6305</v>
      </c>
      <c r="C87" s="115" t="str">
        <f>CONCATENATE("10",Anexo_01!$P28)</f>
        <v>10</v>
      </c>
      <c r="D87" s="102"/>
      <c r="E87" s="103"/>
      <c r="F87" s="103"/>
      <c r="G87" s="103"/>
      <c r="H87" s="104"/>
      <c r="I87" s="96" t="str">
        <f t="shared" si="8"/>
        <v/>
      </c>
      <c r="J87" s="109"/>
      <c r="K87" s="307"/>
    </row>
    <row r="88" spans="1:11" s="90" customFormat="1" ht="13.5" customHeight="1" x14ac:dyDescent="0.2">
      <c r="A88" s="304"/>
      <c r="B88" s="95" t="s">
        <v>6306</v>
      </c>
      <c r="C88" s="116">
        <f>Anexo_01!$F28</f>
        <v>0</v>
      </c>
      <c r="D88" s="102"/>
      <c r="E88" s="103"/>
      <c r="F88" s="103"/>
      <c r="G88" s="103"/>
      <c r="H88" s="104"/>
      <c r="I88" s="96" t="str">
        <f t="shared" si="8"/>
        <v/>
      </c>
      <c r="J88" s="109"/>
      <c r="K88" s="307"/>
    </row>
    <row r="89" spans="1:11" s="90" customFormat="1" ht="13.5" customHeight="1" x14ac:dyDescent="0.2">
      <c r="A89" s="304"/>
      <c r="B89" s="95" t="s">
        <v>6307</v>
      </c>
      <c r="C89" s="115" t="str">
        <f>Anexo_01!$Q28</f>
        <v/>
      </c>
      <c r="D89" s="102"/>
      <c r="E89" s="103"/>
      <c r="F89" s="103"/>
      <c r="G89" s="103"/>
      <c r="H89" s="104"/>
      <c r="I89" s="96" t="str">
        <f t="shared" si="8"/>
        <v/>
      </c>
      <c r="J89" s="109"/>
      <c r="K89" s="307"/>
    </row>
    <row r="90" spans="1:11" s="90" customFormat="1" ht="13.5" customHeight="1" x14ac:dyDescent="0.2">
      <c r="A90" s="304"/>
      <c r="B90" s="95" t="s">
        <v>6308</v>
      </c>
      <c r="C90" s="117"/>
      <c r="D90" s="102"/>
      <c r="E90" s="103"/>
      <c r="F90" s="103"/>
      <c r="G90" s="103"/>
      <c r="H90" s="104"/>
      <c r="I90" s="96" t="str">
        <f t="shared" si="8"/>
        <v/>
      </c>
      <c r="J90" s="109"/>
      <c r="K90" s="307"/>
    </row>
    <row r="91" spans="1:11" s="90" customFormat="1" ht="13.5" customHeight="1" x14ac:dyDescent="0.2">
      <c r="A91" s="304"/>
      <c r="B91" s="95" t="s">
        <v>6309</v>
      </c>
      <c r="C91" s="309" t="s">
        <v>6333</v>
      </c>
      <c r="D91" s="102"/>
      <c r="E91" s="103"/>
      <c r="F91" s="103"/>
      <c r="G91" s="103"/>
      <c r="H91" s="104"/>
      <c r="I91" s="96" t="str">
        <f t="shared" si="8"/>
        <v/>
      </c>
      <c r="J91" s="109"/>
      <c r="K91" s="307"/>
    </row>
    <row r="92" spans="1:11" ht="13.5" customHeight="1" x14ac:dyDescent="0.3">
      <c r="A92" s="305"/>
      <c r="B92" s="97" t="s">
        <v>6313</v>
      </c>
      <c r="C92" s="310"/>
      <c r="D92" s="105"/>
      <c r="E92" s="106"/>
      <c r="F92" s="106"/>
      <c r="G92" s="106"/>
      <c r="H92" s="107"/>
      <c r="I92" s="98" t="str">
        <f t="shared" si="8"/>
        <v/>
      </c>
      <c r="J92" s="110"/>
      <c r="K92" s="308"/>
    </row>
    <row r="93" spans="1:11" s="90" customFormat="1" ht="13.5" customHeight="1" x14ac:dyDescent="0.2">
      <c r="A93" s="303">
        <v>10</v>
      </c>
      <c r="B93" s="93" t="s">
        <v>6303</v>
      </c>
      <c r="C93" s="119">
        <f>Anexo_01!$I29</f>
        <v>0</v>
      </c>
      <c r="D93" s="99"/>
      <c r="E93" s="100"/>
      <c r="F93" s="100"/>
      <c r="G93" s="100"/>
      <c r="H93" s="101"/>
      <c r="I93" s="94" t="str">
        <f>IF(SUM(D93:H93)=0,"",SUM(D93:H93))</f>
        <v/>
      </c>
      <c r="J93" s="108"/>
      <c r="K93" s="306">
        <f>SUM(I93:I101)</f>
        <v>0</v>
      </c>
    </row>
    <row r="94" spans="1:11" s="90" customFormat="1" ht="13.5" customHeight="1" x14ac:dyDescent="0.2">
      <c r="A94" s="304"/>
      <c r="B94" s="95" t="s">
        <v>6304</v>
      </c>
      <c r="C94" s="115" t="str">
        <f>Anexo_01!$D29</f>
        <v/>
      </c>
      <c r="D94" s="102"/>
      <c r="E94" s="103"/>
      <c r="F94" s="103"/>
      <c r="G94" s="103"/>
      <c r="H94" s="104"/>
      <c r="I94" s="96" t="str">
        <f>IF(SUM(D94:H94)=0,"",SUM(D94:H94))</f>
        <v/>
      </c>
      <c r="J94" s="109"/>
      <c r="K94" s="307"/>
    </row>
    <row r="95" spans="1:11" s="90" customFormat="1" ht="13.5" customHeight="1" x14ac:dyDescent="0.2">
      <c r="A95" s="304"/>
      <c r="B95" s="95" t="s">
        <v>6310</v>
      </c>
      <c r="C95" s="115" t="str">
        <f>Anexo_01!$B29</f>
        <v/>
      </c>
      <c r="D95" s="102"/>
      <c r="E95" s="103"/>
      <c r="F95" s="103"/>
      <c r="G95" s="103"/>
      <c r="H95" s="104"/>
      <c r="I95" s="96" t="str">
        <f t="shared" ref="I95:I101" si="9">IF(SUM(D95:H95)=0,"",SUM(D95:H95))</f>
        <v/>
      </c>
      <c r="J95" s="109"/>
      <c r="K95" s="307"/>
    </row>
    <row r="96" spans="1:11" s="90" customFormat="1" ht="13.5" customHeight="1" x14ac:dyDescent="0.2">
      <c r="A96" s="304"/>
      <c r="B96" s="95" t="s">
        <v>6305</v>
      </c>
      <c r="C96" s="115" t="str">
        <f>CONCATENATE("10",Anexo_01!$P29)</f>
        <v>10</v>
      </c>
      <c r="D96" s="102"/>
      <c r="E96" s="103"/>
      <c r="F96" s="103"/>
      <c r="G96" s="103"/>
      <c r="H96" s="104"/>
      <c r="I96" s="96" t="str">
        <f t="shared" si="9"/>
        <v/>
      </c>
      <c r="J96" s="109"/>
      <c r="K96" s="307"/>
    </row>
    <row r="97" spans="1:11" s="90" customFormat="1" ht="13.5" customHeight="1" x14ac:dyDescent="0.2">
      <c r="A97" s="304"/>
      <c r="B97" s="95" t="s">
        <v>6306</v>
      </c>
      <c r="C97" s="116">
        <f>Anexo_01!$F29</f>
        <v>0</v>
      </c>
      <c r="D97" s="102"/>
      <c r="E97" s="103"/>
      <c r="F97" s="103"/>
      <c r="G97" s="103"/>
      <c r="H97" s="104"/>
      <c r="I97" s="96" t="str">
        <f t="shared" si="9"/>
        <v/>
      </c>
      <c r="J97" s="109"/>
      <c r="K97" s="307"/>
    </row>
    <row r="98" spans="1:11" s="90" customFormat="1" ht="13.5" customHeight="1" x14ac:dyDescent="0.2">
      <c r="A98" s="304"/>
      <c r="B98" s="95" t="s">
        <v>6307</v>
      </c>
      <c r="C98" s="115" t="str">
        <f>Anexo_01!$Q29</f>
        <v/>
      </c>
      <c r="D98" s="102"/>
      <c r="E98" s="103"/>
      <c r="F98" s="103"/>
      <c r="G98" s="103"/>
      <c r="H98" s="104"/>
      <c r="I98" s="96" t="str">
        <f t="shared" si="9"/>
        <v/>
      </c>
      <c r="J98" s="109"/>
      <c r="K98" s="307"/>
    </row>
    <row r="99" spans="1:11" s="90" customFormat="1" ht="13.5" customHeight="1" x14ac:dyDescent="0.2">
      <c r="A99" s="304"/>
      <c r="B99" s="95" t="s">
        <v>6308</v>
      </c>
      <c r="C99" s="117">
        <v>36</v>
      </c>
      <c r="D99" s="102"/>
      <c r="E99" s="103"/>
      <c r="F99" s="103"/>
      <c r="G99" s="103"/>
      <c r="H99" s="104"/>
      <c r="I99" s="96" t="str">
        <f t="shared" si="9"/>
        <v/>
      </c>
      <c r="J99" s="109"/>
      <c r="K99" s="307"/>
    </row>
    <row r="100" spans="1:11" s="90" customFormat="1" ht="13.5" customHeight="1" x14ac:dyDescent="0.2">
      <c r="A100" s="304"/>
      <c r="B100" s="95" t="s">
        <v>6309</v>
      </c>
      <c r="C100" s="309"/>
      <c r="D100" s="102"/>
      <c r="E100" s="103"/>
      <c r="F100" s="103"/>
      <c r="G100" s="103"/>
      <c r="H100" s="104"/>
      <c r="I100" s="96" t="str">
        <f t="shared" si="9"/>
        <v/>
      </c>
      <c r="J100" s="109"/>
      <c r="K100" s="307"/>
    </row>
    <row r="101" spans="1:11" ht="13.5" customHeight="1" x14ac:dyDescent="0.3">
      <c r="A101" s="305"/>
      <c r="B101" s="97" t="s">
        <v>6313</v>
      </c>
      <c r="C101" s="310"/>
      <c r="D101" s="105"/>
      <c r="E101" s="106"/>
      <c r="F101" s="106"/>
      <c r="G101" s="106"/>
      <c r="H101" s="107"/>
      <c r="I101" s="98" t="str">
        <f t="shared" si="9"/>
        <v/>
      </c>
      <c r="J101" s="110"/>
      <c r="K101" s="308"/>
    </row>
    <row r="102" spans="1:11" s="90" customFormat="1" ht="13.5" customHeight="1" x14ac:dyDescent="0.2">
      <c r="A102" s="303">
        <v>11</v>
      </c>
      <c r="B102" s="93" t="s">
        <v>6303</v>
      </c>
      <c r="C102" s="119">
        <f>Anexo_01!$I30</f>
        <v>0</v>
      </c>
      <c r="D102" s="99"/>
      <c r="E102" s="100"/>
      <c r="F102" s="100"/>
      <c r="G102" s="100"/>
      <c r="H102" s="101"/>
      <c r="I102" s="94" t="str">
        <f>IF(SUM(D102:H102)=0,"",SUM(D102:H102))</f>
        <v/>
      </c>
      <c r="J102" s="108"/>
      <c r="K102" s="306">
        <f>SUM(I102:I110)</f>
        <v>0</v>
      </c>
    </row>
    <row r="103" spans="1:11" s="90" customFormat="1" ht="13.5" customHeight="1" x14ac:dyDescent="0.2">
      <c r="A103" s="304"/>
      <c r="B103" s="95" t="s">
        <v>6304</v>
      </c>
      <c r="C103" s="115" t="str">
        <f>Anexo_01!$D30</f>
        <v/>
      </c>
      <c r="D103" s="102"/>
      <c r="E103" s="103"/>
      <c r="F103" s="103"/>
      <c r="G103" s="103"/>
      <c r="H103" s="104"/>
      <c r="I103" s="96" t="str">
        <f>IF(SUM(D103:H103)=0,"",SUM(D103:H103))</f>
        <v/>
      </c>
      <c r="J103" s="109"/>
      <c r="K103" s="307"/>
    </row>
    <row r="104" spans="1:11" s="90" customFormat="1" ht="13.5" customHeight="1" x14ac:dyDescent="0.2">
      <c r="A104" s="304"/>
      <c r="B104" s="95" t="s">
        <v>6310</v>
      </c>
      <c r="C104" s="115" t="str">
        <f>Anexo_01!$B30</f>
        <v/>
      </c>
      <c r="D104" s="102"/>
      <c r="E104" s="103"/>
      <c r="F104" s="103"/>
      <c r="G104" s="103"/>
      <c r="H104" s="104"/>
      <c r="I104" s="96" t="str">
        <f t="shared" ref="I104:I110" si="10">IF(SUM(D104:H104)=0,"",SUM(D104:H104))</f>
        <v/>
      </c>
      <c r="J104" s="109"/>
      <c r="K104" s="307"/>
    </row>
    <row r="105" spans="1:11" s="90" customFormat="1" ht="13.5" customHeight="1" x14ac:dyDescent="0.2">
      <c r="A105" s="304"/>
      <c r="B105" s="95" t="s">
        <v>6305</v>
      </c>
      <c r="C105" s="115" t="str">
        <f>CONCATENATE("10",Anexo_01!$P30)</f>
        <v>10</v>
      </c>
      <c r="D105" s="102"/>
      <c r="E105" s="103"/>
      <c r="F105" s="103"/>
      <c r="G105" s="103"/>
      <c r="H105" s="104"/>
      <c r="I105" s="96" t="str">
        <f t="shared" si="10"/>
        <v/>
      </c>
      <c r="J105" s="109"/>
      <c r="K105" s="307"/>
    </row>
    <row r="106" spans="1:11" s="90" customFormat="1" ht="13.5" customHeight="1" x14ac:dyDescent="0.2">
      <c r="A106" s="304"/>
      <c r="B106" s="95" t="s">
        <v>6306</v>
      </c>
      <c r="C106" s="116">
        <f>Anexo_01!$F30</f>
        <v>0</v>
      </c>
      <c r="D106" s="102"/>
      <c r="E106" s="103"/>
      <c r="F106" s="103"/>
      <c r="G106" s="103"/>
      <c r="H106" s="104"/>
      <c r="I106" s="96" t="str">
        <f t="shared" si="10"/>
        <v/>
      </c>
      <c r="J106" s="109"/>
      <c r="K106" s="307"/>
    </row>
    <row r="107" spans="1:11" s="90" customFormat="1" ht="13.5" customHeight="1" x14ac:dyDescent="0.2">
      <c r="A107" s="304"/>
      <c r="B107" s="95" t="s">
        <v>6307</v>
      </c>
      <c r="C107" s="115" t="str">
        <f>Anexo_01!$Q30</f>
        <v/>
      </c>
      <c r="D107" s="102"/>
      <c r="E107" s="103"/>
      <c r="F107" s="103"/>
      <c r="G107" s="103"/>
      <c r="H107" s="104"/>
      <c r="I107" s="96" t="str">
        <f t="shared" si="10"/>
        <v/>
      </c>
      <c r="J107" s="109"/>
      <c r="K107" s="307"/>
    </row>
    <row r="108" spans="1:11" s="90" customFormat="1" ht="13.5" customHeight="1" x14ac:dyDescent="0.2">
      <c r="A108" s="304"/>
      <c r="B108" s="95" t="s">
        <v>6308</v>
      </c>
      <c r="C108" s="117"/>
      <c r="D108" s="102"/>
      <c r="E108" s="103"/>
      <c r="F108" s="103"/>
      <c r="G108" s="103"/>
      <c r="H108" s="104"/>
      <c r="I108" s="96" t="str">
        <f t="shared" si="10"/>
        <v/>
      </c>
      <c r="J108" s="109"/>
      <c r="K108" s="307"/>
    </row>
    <row r="109" spans="1:11" s="90" customFormat="1" ht="13.5" customHeight="1" x14ac:dyDescent="0.2">
      <c r="A109" s="304"/>
      <c r="B109" s="95" t="s">
        <v>6309</v>
      </c>
      <c r="C109" s="309"/>
      <c r="D109" s="102"/>
      <c r="E109" s="103"/>
      <c r="F109" s="103"/>
      <c r="G109" s="103"/>
      <c r="H109" s="104"/>
      <c r="I109" s="96" t="str">
        <f t="shared" si="10"/>
        <v/>
      </c>
      <c r="J109" s="109"/>
      <c r="K109" s="307"/>
    </row>
    <row r="110" spans="1:11" ht="13.5" customHeight="1" x14ac:dyDescent="0.3">
      <c r="A110" s="305"/>
      <c r="B110" s="97" t="s">
        <v>6313</v>
      </c>
      <c r="C110" s="310"/>
      <c r="D110" s="105"/>
      <c r="E110" s="106"/>
      <c r="F110" s="106"/>
      <c r="G110" s="106"/>
      <c r="H110" s="107"/>
      <c r="I110" s="98" t="str">
        <f t="shared" si="10"/>
        <v/>
      </c>
      <c r="J110" s="110"/>
      <c r="K110" s="308"/>
    </row>
    <row r="111" spans="1:11" s="90" customFormat="1" ht="13.5" customHeight="1" x14ac:dyDescent="0.2">
      <c r="A111" s="303">
        <v>12</v>
      </c>
      <c r="B111" s="93" t="s">
        <v>6303</v>
      </c>
      <c r="C111" s="119">
        <f>Anexo_01!$I31</f>
        <v>0</v>
      </c>
      <c r="D111" s="99"/>
      <c r="E111" s="100"/>
      <c r="F111" s="100"/>
      <c r="G111" s="100"/>
      <c r="H111" s="101"/>
      <c r="I111" s="94" t="str">
        <f>IF(SUM(D111:H111)=0,"",SUM(D111:H111))</f>
        <v/>
      </c>
      <c r="J111" s="108"/>
      <c r="K111" s="306">
        <f>SUM(I111:I119)</f>
        <v>0</v>
      </c>
    </row>
    <row r="112" spans="1:11" s="90" customFormat="1" ht="13.5" customHeight="1" x14ac:dyDescent="0.2">
      <c r="A112" s="304"/>
      <c r="B112" s="95" t="s">
        <v>6304</v>
      </c>
      <c r="C112" s="115" t="str">
        <f>Anexo_01!$D31</f>
        <v/>
      </c>
      <c r="D112" s="102"/>
      <c r="E112" s="103"/>
      <c r="F112" s="103"/>
      <c r="G112" s="103"/>
      <c r="H112" s="104"/>
      <c r="I112" s="96" t="str">
        <f>IF(SUM(D112:H112)=0,"",SUM(D112:H112))</f>
        <v/>
      </c>
      <c r="J112" s="109"/>
      <c r="K112" s="307"/>
    </row>
    <row r="113" spans="1:11" s="90" customFormat="1" ht="13.5" customHeight="1" x14ac:dyDescent="0.2">
      <c r="A113" s="304"/>
      <c r="B113" s="95" t="s">
        <v>6310</v>
      </c>
      <c r="C113" s="115" t="str">
        <f>Anexo_01!$B31</f>
        <v/>
      </c>
      <c r="D113" s="102"/>
      <c r="E113" s="103"/>
      <c r="F113" s="103"/>
      <c r="G113" s="103"/>
      <c r="H113" s="104"/>
      <c r="I113" s="96" t="str">
        <f t="shared" ref="I113:I119" si="11">IF(SUM(D113:H113)=0,"",SUM(D113:H113))</f>
        <v/>
      </c>
      <c r="J113" s="109"/>
      <c r="K113" s="307"/>
    </row>
    <row r="114" spans="1:11" s="90" customFormat="1" ht="13.5" customHeight="1" x14ac:dyDescent="0.2">
      <c r="A114" s="304"/>
      <c r="B114" s="95" t="s">
        <v>6305</v>
      </c>
      <c r="C114" s="115" t="str">
        <f>CONCATENATE("10",Anexo_01!$P31)</f>
        <v>10</v>
      </c>
      <c r="D114" s="102"/>
      <c r="E114" s="103"/>
      <c r="F114" s="103"/>
      <c r="G114" s="103"/>
      <c r="H114" s="104"/>
      <c r="I114" s="96" t="str">
        <f t="shared" si="11"/>
        <v/>
      </c>
      <c r="J114" s="109"/>
      <c r="K114" s="307"/>
    </row>
    <row r="115" spans="1:11" s="90" customFormat="1" ht="13.5" customHeight="1" x14ac:dyDescent="0.2">
      <c r="A115" s="304"/>
      <c r="B115" s="95" t="s">
        <v>6306</v>
      </c>
      <c r="C115" s="116">
        <f>Anexo_01!$F31</f>
        <v>0</v>
      </c>
      <c r="D115" s="102"/>
      <c r="E115" s="103"/>
      <c r="F115" s="103"/>
      <c r="G115" s="103"/>
      <c r="H115" s="104"/>
      <c r="I115" s="96" t="str">
        <f t="shared" si="11"/>
        <v/>
      </c>
      <c r="J115" s="109"/>
      <c r="K115" s="307"/>
    </row>
    <row r="116" spans="1:11" s="90" customFormat="1" ht="13.5" customHeight="1" x14ac:dyDescent="0.2">
      <c r="A116" s="304"/>
      <c r="B116" s="95" t="s">
        <v>6307</v>
      </c>
      <c r="C116" s="115" t="str">
        <f>Anexo_01!$Q31</f>
        <v/>
      </c>
      <c r="D116" s="102"/>
      <c r="E116" s="103"/>
      <c r="F116" s="103"/>
      <c r="G116" s="103"/>
      <c r="H116" s="104"/>
      <c r="I116" s="96" t="str">
        <f t="shared" si="11"/>
        <v/>
      </c>
      <c r="J116" s="109"/>
      <c r="K116" s="307"/>
    </row>
    <row r="117" spans="1:11" s="90" customFormat="1" ht="13.5" customHeight="1" x14ac:dyDescent="0.2">
      <c r="A117" s="304"/>
      <c r="B117" s="95" t="s">
        <v>6308</v>
      </c>
      <c r="C117" s="117"/>
      <c r="D117" s="102"/>
      <c r="E117" s="103"/>
      <c r="F117" s="103"/>
      <c r="G117" s="103"/>
      <c r="H117" s="104"/>
      <c r="I117" s="96" t="str">
        <f t="shared" si="11"/>
        <v/>
      </c>
      <c r="J117" s="109"/>
      <c r="K117" s="307"/>
    </row>
    <row r="118" spans="1:11" s="90" customFormat="1" ht="13.5" customHeight="1" x14ac:dyDescent="0.2">
      <c r="A118" s="304"/>
      <c r="B118" s="95" t="s">
        <v>6309</v>
      </c>
      <c r="C118" s="309"/>
      <c r="D118" s="102"/>
      <c r="E118" s="103"/>
      <c r="F118" s="103"/>
      <c r="G118" s="103"/>
      <c r="H118" s="104"/>
      <c r="I118" s="96" t="str">
        <f t="shared" si="11"/>
        <v/>
      </c>
      <c r="J118" s="109"/>
      <c r="K118" s="307"/>
    </row>
    <row r="119" spans="1:11" ht="13.5" customHeight="1" x14ac:dyDescent="0.3">
      <c r="A119" s="305"/>
      <c r="B119" s="97" t="s">
        <v>6313</v>
      </c>
      <c r="C119" s="310"/>
      <c r="D119" s="105"/>
      <c r="E119" s="106"/>
      <c r="F119" s="106"/>
      <c r="G119" s="106"/>
      <c r="H119" s="107"/>
      <c r="I119" s="98" t="str">
        <f t="shared" si="11"/>
        <v/>
      </c>
      <c r="J119" s="110"/>
      <c r="K119" s="308"/>
    </row>
    <row r="120" spans="1:11" s="90" customFormat="1" ht="13.5" customHeight="1" x14ac:dyDescent="0.2">
      <c r="A120" s="303">
        <v>13</v>
      </c>
      <c r="B120" s="93" t="s">
        <v>6303</v>
      </c>
      <c r="C120" s="119">
        <f>Anexo_01!$I32</f>
        <v>0</v>
      </c>
      <c r="D120" s="99"/>
      <c r="E120" s="100"/>
      <c r="F120" s="100"/>
      <c r="G120" s="100"/>
      <c r="H120" s="101"/>
      <c r="I120" s="94" t="str">
        <f>IF(SUM(D120:H120)=0,"",SUM(D120:H120))</f>
        <v/>
      </c>
      <c r="J120" s="108"/>
      <c r="K120" s="306">
        <f>SUM(I120:I128)</f>
        <v>0</v>
      </c>
    </row>
    <row r="121" spans="1:11" s="90" customFormat="1" ht="13.5" customHeight="1" x14ac:dyDescent="0.2">
      <c r="A121" s="304"/>
      <c r="B121" s="95" t="s">
        <v>6304</v>
      </c>
      <c r="C121" s="115" t="str">
        <f>Anexo_01!$D32</f>
        <v/>
      </c>
      <c r="D121" s="102"/>
      <c r="E121" s="103"/>
      <c r="F121" s="103"/>
      <c r="G121" s="103"/>
      <c r="H121" s="104"/>
      <c r="I121" s="96" t="str">
        <f>IF(SUM(D121:H121)=0,"",SUM(D121:H121))</f>
        <v/>
      </c>
      <c r="J121" s="109"/>
      <c r="K121" s="307"/>
    </row>
    <row r="122" spans="1:11" s="90" customFormat="1" ht="13.5" customHeight="1" x14ac:dyDescent="0.2">
      <c r="A122" s="304"/>
      <c r="B122" s="95" t="s">
        <v>6310</v>
      </c>
      <c r="C122" s="115" t="str">
        <f>Anexo_01!$B32</f>
        <v/>
      </c>
      <c r="D122" s="102"/>
      <c r="E122" s="103"/>
      <c r="F122" s="103"/>
      <c r="G122" s="103"/>
      <c r="H122" s="104"/>
      <c r="I122" s="96" t="str">
        <f t="shared" ref="I122:I128" si="12">IF(SUM(D122:H122)=0,"",SUM(D122:H122))</f>
        <v/>
      </c>
      <c r="J122" s="109"/>
      <c r="K122" s="307"/>
    </row>
    <row r="123" spans="1:11" s="90" customFormat="1" ht="13.5" customHeight="1" x14ac:dyDescent="0.2">
      <c r="A123" s="304"/>
      <c r="B123" s="95" t="s">
        <v>6305</v>
      </c>
      <c r="C123" s="115" t="str">
        <f>CONCATENATE("10",Anexo_01!$P32)</f>
        <v>10</v>
      </c>
      <c r="D123" s="102"/>
      <c r="E123" s="103"/>
      <c r="F123" s="103"/>
      <c r="G123" s="103"/>
      <c r="H123" s="104"/>
      <c r="I123" s="96" t="str">
        <f t="shared" si="12"/>
        <v/>
      </c>
      <c r="J123" s="109"/>
      <c r="K123" s="307"/>
    </row>
    <row r="124" spans="1:11" s="90" customFormat="1" ht="13.5" customHeight="1" x14ac:dyDescent="0.2">
      <c r="A124" s="304"/>
      <c r="B124" s="95" t="s">
        <v>6306</v>
      </c>
      <c r="C124" s="116">
        <f>Anexo_01!$F32</f>
        <v>0</v>
      </c>
      <c r="D124" s="102"/>
      <c r="E124" s="103"/>
      <c r="F124" s="103"/>
      <c r="G124" s="103"/>
      <c r="H124" s="104"/>
      <c r="I124" s="96" t="str">
        <f t="shared" si="12"/>
        <v/>
      </c>
      <c r="J124" s="109"/>
      <c r="K124" s="307"/>
    </row>
    <row r="125" spans="1:11" s="90" customFormat="1" ht="13.5" customHeight="1" x14ac:dyDescent="0.2">
      <c r="A125" s="304"/>
      <c r="B125" s="95" t="s">
        <v>6307</v>
      </c>
      <c r="C125" s="115" t="str">
        <f>Anexo_01!$Q32</f>
        <v/>
      </c>
      <c r="D125" s="102"/>
      <c r="E125" s="103"/>
      <c r="F125" s="103"/>
      <c r="G125" s="103"/>
      <c r="H125" s="104"/>
      <c r="I125" s="96" t="str">
        <f t="shared" si="12"/>
        <v/>
      </c>
      <c r="J125" s="109"/>
      <c r="K125" s="307"/>
    </row>
    <row r="126" spans="1:11" s="90" customFormat="1" ht="13.5" customHeight="1" x14ac:dyDescent="0.2">
      <c r="A126" s="304"/>
      <c r="B126" s="95" t="s">
        <v>6308</v>
      </c>
      <c r="C126" s="117"/>
      <c r="D126" s="102"/>
      <c r="E126" s="103"/>
      <c r="F126" s="103"/>
      <c r="G126" s="103"/>
      <c r="H126" s="104"/>
      <c r="I126" s="96" t="str">
        <f t="shared" si="12"/>
        <v/>
      </c>
      <c r="J126" s="109"/>
      <c r="K126" s="307"/>
    </row>
    <row r="127" spans="1:11" s="90" customFormat="1" ht="13.5" customHeight="1" x14ac:dyDescent="0.2">
      <c r="A127" s="304"/>
      <c r="B127" s="95" t="s">
        <v>6309</v>
      </c>
      <c r="C127" s="309"/>
      <c r="D127" s="102"/>
      <c r="E127" s="103"/>
      <c r="F127" s="103"/>
      <c r="G127" s="103"/>
      <c r="H127" s="104"/>
      <c r="I127" s="96" t="str">
        <f t="shared" si="12"/>
        <v/>
      </c>
      <c r="J127" s="109"/>
      <c r="K127" s="307"/>
    </row>
    <row r="128" spans="1:11" ht="13.5" customHeight="1" x14ac:dyDescent="0.3">
      <c r="A128" s="305"/>
      <c r="B128" s="97" t="s">
        <v>6313</v>
      </c>
      <c r="C128" s="310"/>
      <c r="D128" s="105"/>
      <c r="E128" s="106"/>
      <c r="F128" s="106"/>
      <c r="G128" s="106"/>
      <c r="H128" s="107"/>
      <c r="I128" s="98" t="str">
        <f t="shared" si="12"/>
        <v/>
      </c>
      <c r="J128" s="110"/>
      <c r="K128" s="308"/>
    </row>
    <row r="129" spans="1:11" s="90" customFormat="1" ht="13.5" customHeight="1" x14ac:dyDescent="0.2">
      <c r="A129" s="303">
        <v>14</v>
      </c>
      <c r="B129" s="93" t="s">
        <v>6303</v>
      </c>
      <c r="C129" s="119">
        <f>Anexo_01!$I33</f>
        <v>0</v>
      </c>
      <c r="D129" s="99"/>
      <c r="E129" s="100"/>
      <c r="F129" s="100"/>
      <c r="G129" s="100"/>
      <c r="H129" s="101"/>
      <c r="I129" s="94" t="str">
        <f>IF(SUM(D129:H129)=0,"",SUM(D129:H129))</f>
        <v/>
      </c>
      <c r="J129" s="108"/>
      <c r="K129" s="306">
        <f>SUM(I129:I137)</f>
        <v>0</v>
      </c>
    </row>
    <row r="130" spans="1:11" s="90" customFormat="1" ht="13.5" customHeight="1" x14ac:dyDescent="0.2">
      <c r="A130" s="304"/>
      <c r="B130" s="95" t="s">
        <v>6304</v>
      </c>
      <c r="C130" s="115" t="str">
        <f>Anexo_01!$D33</f>
        <v/>
      </c>
      <c r="D130" s="102"/>
      <c r="E130" s="103"/>
      <c r="F130" s="103"/>
      <c r="G130" s="103"/>
      <c r="H130" s="104"/>
      <c r="I130" s="96" t="str">
        <f>IF(SUM(D130:H130)=0,"",SUM(D130:H130))</f>
        <v/>
      </c>
      <c r="J130" s="109"/>
      <c r="K130" s="307"/>
    </row>
    <row r="131" spans="1:11" s="90" customFormat="1" ht="13.5" customHeight="1" x14ac:dyDescent="0.2">
      <c r="A131" s="304"/>
      <c r="B131" s="95" t="s">
        <v>6310</v>
      </c>
      <c r="C131" s="115" t="str">
        <f>Anexo_01!$B33</f>
        <v/>
      </c>
      <c r="D131" s="102"/>
      <c r="E131" s="103"/>
      <c r="F131" s="103"/>
      <c r="G131" s="103"/>
      <c r="H131" s="104"/>
      <c r="I131" s="96" t="str">
        <f t="shared" ref="I131:I137" si="13">IF(SUM(D131:H131)=0,"",SUM(D131:H131))</f>
        <v/>
      </c>
      <c r="J131" s="109"/>
      <c r="K131" s="307"/>
    </row>
    <row r="132" spans="1:11" s="90" customFormat="1" ht="13.5" customHeight="1" x14ac:dyDescent="0.2">
      <c r="A132" s="304"/>
      <c r="B132" s="95" t="s">
        <v>6305</v>
      </c>
      <c r="C132" s="115" t="str">
        <f>CONCATENATE("10",Anexo_01!$P33)</f>
        <v>10</v>
      </c>
      <c r="D132" s="102"/>
      <c r="E132" s="103"/>
      <c r="F132" s="103"/>
      <c r="G132" s="103"/>
      <c r="H132" s="104"/>
      <c r="I132" s="96" t="str">
        <f t="shared" si="13"/>
        <v/>
      </c>
      <c r="J132" s="109"/>
      <c r="K132" s="307"/>
    </row>
    <row r="133" spans="1:11" s="90" customFormat="1" ht="13.5" customHeight="1" x14ac:dyDescent="0.2">
      <c r="A133" s="304"/>
      <c r="B133" s="95" t="s">
        <v>6306</v>
      </c>
      <c r="C133" s="116">
        <f>Anexo_01!$F33</f>
        <v>0</v>
      </c>
      <c r="D133" s="102"/>
      <c r="E133" s="103"/>
      <c r="F133" s="103"/>
      <c r="G133" s="103"/>
      <c r="H133" s="104"/>
      <c r="I133" s="96" t="str">
        <f t="shared" si="13"/>
        <v/>
      </c>
      <c r="J133" s="109"/>
      <c r="K133" s="307"/>
    </row>
    <row r="134" spans="1:11" s="90" customFormat="1" ht="13.5" customHeight="1" x14ac:dyDescent="0.2">
      <c r="A134" s="304"/>
      <c r="B134" s="95" t="s">
        <v>6307</v>
      </c>
      <c r="C134" s="115" t="str">
        <f>Anexo_01!$Q33</f>
        <v/>
      </c>
      <c r="D134" s="102"/>
      <c r="E134" s="103"/>
      <c r="F134" s="103"/>
      <c r="G134" s="103"/>
      <c r="H134" s="104"/>
      <c r="I134" s="96" t="str">
        <f t="shared" si="13"/>
        <v/>
      </c>
      <c r="J134" s="109"/>
      <c r="K134" s="307"/>
    </row>
    <row r="135" spans="1:11" s="90" customFormat="1" ht="13.5" customHeight="1" x14ac:dyDescent="0.2">
      <c r="A135" s="304"/>
      <c r="B135" s="95" t="s">
        <v>6308</v>
      </c>
      <c r="C135" s="117"/>
      <c r="D135" s="102"/>
      <c r="E135" s="103"/>
      <c r="F135" s="103"/>
      <c r="G135" s="103"/>
      <c r="H135" s="104"/>
      <c r="I135" s="96" t="str">
        <f t="shared" si="13"/>
        <v/>
      </c>
      <c r="J135" s="109"/>
      <c r="K135" s="307"/>
    </row>
    <row r="136" spans="1:11" s="90" customFormat="1" ht="13.5" customHeight="1" x14ac:dyDescent="0.2">
      <c r="A136" s="304"/>
      <c r="B136" s="95" t="s">
        <v>6309</v>
      </c>
      <c r="C136" s="309"/>
      <c r="D136" s="102"/>
      <c r="E136" s="103"/>
      <c r="F136" s="103"/>
      <c r="G136" s="103"/>
      <c r="H136" s="104"/>
      <c r="I136" s="96" t="str">
        <f t="shared" si="13"/>
        <v/>
      </c>
      <c r="J136" s="109"/>
      <c r="K136" s="307"/>
    </row>
    <row r="137" spans="1:11" ht="13.5" customHeight="1" x14ac:dyDescent="0.3">
      <c r="A137" s="305"/>
      <c r="B137" s="97" t="s">
        <v>6313</v>
      </c>
      <c r="C137" s="310"/>
      <c r="D137" s="105"/>
      <c r="E137" s="106"/>
      <c r="F137" s="106"/>
      <c r="G137" s="106"/>
      <c r="H137" s="107"/>
      <c r="I137" s="98" t="str">
        <f t="shared" si="13"/>
        <v/>
      </c>
      <c r="J137" s="110"/>
      <c r="K137" s="308"/>
    </row>
    <row r="138" spans="1:11" s="90" customFormat="1" ht="13.5" customHeight="1" x14ac:dyDescent="0.2">
      <c r="A138" s="303">
        <v>15</v>
      </c>
      <c r="B138" s="93" t="s">
        <v>6303</v>
      </c>
      <c r="C138" s="119">
        <f>Anexo_01!$I34</f>
        <v>0</v>
      </c>
      <c r="D138" s="99"/>
      <c r="E138" s="100"/>
      <c r="F138" s="100"/>
      <c r="G138" s="100"/>
      <c r="H138" s="101"/>
      <c r="I138" s="94" t="str">
        <f>IF(SUM(D138:H138)=0,"",SUM(D138:H138))</f>
        <v/>
      </c>
      <c r="J138" s="108"/>
      <c r="K138" s="306">
        <f>SUM(I138:I146)</f>
        <v>0</v>
      </c>
    </row>
    <row r="139" spans="1:11" s="90" customFormat="1" ht="13.5" customHeight="1" x14ac:dyDescent="0.2">
      <c r="A139" s="304"/>
      <c r="B139" s="95" t="s">
        <v>6304</v>
      </c>
      <c r="C139" s="115" t="str">
        <f>Anexo_01!$D34</f>
        <v/>
      </c>
      <c r="D139" s="102"/>
      <c r="E139" s="103"/>
      <c r="F139" s="103"/>
      <c r="G139" s="103"/>
      <c r="H139" s="104"/>
      <c r="I139" s="96" t="str">
        <f>IF(SUM(D139:H139)=0,"",SUM(D139:H139))</f>
        <v/>
      </c>
      <c r="J139" s="109"/>
      <c r="K139" s="307"/>
    </row>
    <row r="140" spans="1:11" s="90" customFormat="1" ht="13.5" customHeight="1" x14ac:dyDescent="0.2">
      <c r="A140" s="304"/>
      <c r="B140" s="95" t="s">
        <v>6310</v>
      </c>
      <c r="C140" s="115" t="str">
        <f>Anexo_01!$B34</f>
        <v/>
      </c>
      <c r="D140" s="102"/>
      <c r="E140" s="103"/>
      <c r="F140" s="103"/>
      <c r="G140" s="103"/>
      <c r="H140" s="104"/>
      <c r="I140" s="96" t="str">
        <f t="shared" ref="I140:I146" si="14">IF(SUM(D140:H140)=0,"",SUM(D140:H140))</f>
        <v/>
      </c>
      <c r="J140" s="109"/>
      <c r="K140" s="307"/>
    </row>
    <row r="141" spans="1:11" s="90" customFormat="1" ht="13.5" customHeight="1" x14ac:dyDescent="0.2">
      <c r="A141" s="304"/>
      <c r="B141" s="95" t="s">
        <v>6305</v>
      </c>
      <c r="C141" s="115" t="str">
        <f>CONCATENATE("10",Anexo_01!$P34)</f>
        <v>10</v>
      </c>
      <c r="D141" s="102"/>
      <c r="E141" s="103"/>
      <c r="F141" s="103"/>
      <c r="G141" s="103"/>
      <c r="H141" s="104"/>
      <c r="I141" s="96" t="str">
        <f t="shared" si="14"/>
        <v/>
      </c>
      <c r="J141" s="109"/>
      <c r="K141" s="307"/>
    </row>
    <row r="142" spans="1:11" s="90" customFormat="1" ht="13.5" customHeight="1" x14ac:dyDescent="0.2">
      <c r="A142" s="304"/>
      <c r="B142" s="95" t="s">
        <v>6306</v>
      </c>
      <c r="C142" s="116">
        <f>Anexo_01!$F34</f>
        <v>0</v>
      </c>
      <c r="D142" s="102"/>
      <c r="E142" s="103"/>
      <c r="F142" s="103"/>
      <c r="G142" s="103"/>
      <c r="H142" s="104"/>
      <c r="I142" s="96" t="str">
        <f t="shared" si="14"/>
        <v/>
      </c>
      <c r="J142" s="109"/>
      <c r="K142" s="307"/>
    </row>
    <row r="143" spans="1:11" s="90" customFormat="1" ht="13.5" customHeight="1" x14ac:dyDescent="0.2">
      <c r="A143" s="304"/>
      <c r="B143" s="95" t="s">
        <v>6307</v>
      </c>
      <c r="C143" s="115" t="str">
        <f>Anexo_01!$Q34</f>
        <v/>
      </c>
      <c r="D143" s="102"/>
      <c r="E143" s="103"/>
      <c r="F143" s="103"/>
      <c r="G143" s="103"/>
      <c r="H143" s="104"/>
      <c r="I143" s="96" t="str">
        <f t="shared" si="14"/>
        <v/>
      </c>
      <c r="J143" s="109"/>
      <c r="K143" s="307"/>
    </row>
    <row r="144" spans="1:11" s="90" customFormat="1" ht="13.5" customHeight="1" x14ac:dyDescent="0.2">
      <c r="A144" s="304"/>
      <c r="B144" s="95" t="s">
        <v>6308</v>
      </c>
      <c r="C144" s="117"/>
      <c r="D144" s="102"/>
      <c r="E144" s="103"/>
      <c r="F144" s="103"/>
      <c r="G144" s="103"/>
      <c r="H144" s="104"/>
      <c r="I144" s="96" t="str">
        <f t="shared" si="14"/>
        <v/>
      </c>
      <c r="J144" s="109"/>
      <c r="K144" s="307"/>
    </row>
    <row r="145" spans="1:11" s="90" customFormat="1" ht="13.5" customHeight="1" x14ac:dyDescent="0.2">
      <c r="A145" s="304"/>
      <c r="B145" s="95" t="s">
        <v>6309</v>
      </c>
      <c r="C145" s="309"/>
      <c r="D145" s="102"/>
      <c r="E145" s="103"/>
      <c r="F145" s="103"/>
      <c r="G145" s="103"/>
      <c r="H145" s="104"/>
      <c r="I145" s="96" t="str">
        <f t="shared" si="14"/>
        <v/>
      </c>
      <c r="J145" s="109"/>
      <c r="K145" s="307"/>
    </row>
    <row r="146" spans="1:11" ht="13.5" customHeight="1" x14ac:dyDescent="0.3">
      <c r="A146" s="305"/>
      <c r="B146" s="97" t="s">
        <v>6313</v>
      </c>
      <c r="C146" s="310"/>
      <c r="D146" s="105"/>
      <c r="E146" s="106"/>
      <c r="F146" s="106"/>
      <c r="G146" s="106"/>
      <c r="H146" s="107"/>
      <c r="I146" s="98" t="str">
        <f t="shared" si="14"/>
        <v/>
      </c>
      <c r="J146" s="110"/>
      <c r="K146" s="308"/>
    </row>
    <row r="147" spans="1:11" s="90" customFormat="1" ht="13.5" customHeight="1" x14ac:dyDescent="0.2">
      <c r="A147" s="303">
        <v>16</v>
      </c>
      <c r="B147" s="93" t="s">
        <v>6303</v>
      </c>
      <c r="C147" s="119">
        <f>Anexo_01!$I35</f>
        <v>0</v>
      </c>
      <c r="D147" s="99"/>
      <c r="E147" s="100"/>
      <c r="F147" s="100"/>
      <c r="G147" s="100"/>
      <c r="H147" s="101"/>
      <c r="I147" s="94" t="str">
        <f>IF(SUM(D147:H147)=0,"",SUM(D147:H147))</f>
        <v/>
      </c>
      <c r="J147" s="108"/>
      <c r="K147" s="306">
        <f>SUM(I147:I155)</f>
        <v>0</v>
      </c>
    </row>
    <row r="148" spans="1:11" s="90" customFormat="1" ht="13.5" customHeight="1" x14ac:dyDescent="0.2">
      <c r="A148" s="304"/>
      <c r="B148" s="95" t="s">
        <v>6304</v>
      </c>
      <c r="C148" s="115" t="str">
        <f>Anexo_01!$D35</f>
        <v/>
      </c>
      <c r="D148" s="102"/>
      <c r="E148" s="103"/>
      <c r="F148" s="103"/>
      <c r="G148" s="103"/>
      <c r="H148" s="104"/>
      <c r="I148" s="96" t="str">
        <f>IF(SUM(D148:H148)=0,"",SUM(D148:H148))</f>
        <v/>
      </c>
      <c r="J148" s="109"/>
      <c r="K148" s="307"/>
    </row>
    <row r="149" spans="1:11" s="90" customFormat="1" ht="13.5" customHeight="1" x14ac:dyDescent="0.2">
      <c r="A149" s="304"/>
      <c r="B149" s="95" t="s">
        <v>6310</v>
      </c>
      <c r="C149" s="115" t="str">
        <f>Anexo_01!$B35</f>
        <v/>
      </c>
      <c r="D149" s="102"/>
      <c r="E149" s="103"/>
      <c r="F149" s="103"/>
      <c r="G149" s="103"/>
      <c r="H149" s="104"/>
      <c r="I149" s="96" t="str">
        <f t="shared" ref="I149:I155" si="15">IF(SUM(D149:H149)=0,"",SUM(D149:H149))</f>
        <v/>
      </c>
      <c r="J149" s="109"/>
      <c r="K149" s="307"/>
    </row>
    <row r="150" spans="1:11" s="90" customFormat="1" ht="13.5" customHeight="1" x14ac:dyDescent="0.2">
      <c r="A150" s="304"/>
      <c r="B150" s="95" t="s">
        <v>6305</v>
      </c>
      <c r="C150" s="115" t="str">
        <f>CONCATENATE("10",Anexo_01!$P35)</f>
        <v>10</v>
      </c>
      <c r="D150" s="102"/>
      <c r="E150" s="103"/>
      <c r="F150" s="103"/>
      <c r="G150" s="103"/>
      <c r="H150" s="104"/>
      <c r="I150" s="96" t="str">
        <f t="shared" si="15"/>
        <v/>
      </c>
      <c r="J150" s="109"/>
      <c r="K150" s="307"/>
    </row>
    <row r="151" spans="1:11" s="90" customFormat="1" ht="13.5" customHeight="1" x14ac:dyDescent="0.2">
      <c r="A151" s="304"/>
      <c r="B151" s="95" t="s">
        <v>6306</v>
      </c>
      <c r="C151" s="116">
        <f>Anexo_01!$F35</f>
        <v>0</v>
      </c>
      <c r="D151" s="102"/>
      <c r="E151" s="103"/>
      <c r="F151" s="103"/>
      <c r="G151" s="103"/>
      <c r="H151" s="104"/>
      <c r="I151" s="96" t="str">
        <f t="shared" si="15"/>
        <v/>
      </c>
      <c r="J151" s="109"/>
      <c r="K151" s="307"/>
    </row>
    <row r="152" spans="1:11" s="90" customFormat="1" ht="13.5" customHeight="1" x14ac:dyDescent="0.2">
      <c r="A152" s="304"/>
      <c r="B152" s="95" t="s">
        <v>6307</v>
      </c>
      <c r="C152" s="115" t="str">
        <f>Anexo_01!$Q35</f>
        <v/>
      </c>
      <c r="D152" s="102"/>
      <c r="E152" s="103"/>
      <c r="F152" s="103"/>
      <c r="G152" s="103"/>
      <c r="H152" s="104"/>
      <c r="I152" s="96" t="str">
        <f t="shared" si="15"/>
        <v/>
      </c>
      <c r="J152" s="109"/>
      <c r="K152" s="307"/>
    </row>
    <row r="153" spans="1:11" s="90" customFormat="1" ht="13.5" customHeight="1" x14ac:dyDescent="0.2">
      <c r="A153" s="304"/>
      <c r="B153" s="95" t="s">
        <v>6308</v>
      </c>
      <c r="C153" s="117"/>
      <c r="D153" s="102"/>
      <c r="E153" s="103"/>
      <c r="F153" s="103"/>
      <c r="G153" s="103"/>
      <c r="H153" s="104"/>
      <c r="I153" s="96" t="str">
        <f t="shared" si="15"/>
        <v/>
      </c>
      <c r="J153" s="109"/>
      <c r="K153" s="307"/>
    </row>
    <row r="154" spans="1:11" s="90" customFormat="1" ht="13.5" customHeight="1" x14ac:dyDescent="0.2">
      <c r="A154" s="304"/>
      <c r="B154" s="95" t="s">
        <v>6309</v>
      </c>
      <c r="C154" s="309"/>
      <c r="D154" s="102"/>
      <c r="E154" s="103"/>
      <c r="F154" s="103"/>
      <c r="G154" s="103"/>
      <c r="H154" s="104"/>
      <c r="I154" s="96" t="str">
        <f t="shared" si="15"/>
        <v/>
      </c>
      <c r="J154" s="109"/>
      <c r="K154" s="307"/>
    </row>
    <row r="155" spans="1:11" ht="13.5" customHeight="1" x14ac:dyDescent="0.3">
      <c r="A155" s="305"/>
      <c r="B155" s="97" t="s">
        <v>6313</v>
      </c>
      <c r="C155" s="310"/>
      <c r="D155" s="105"/>
      <c r="E155" s="106"/>
      <c r="F155" s="106"/>
      <c r="G155" s="106"/>
      <c r="H155" s="107"/>
      <c r="I155" s="98" t="str">
        <f t="shared" si="15"/>
        <v/>
      </c>
      <c r="J155" s="110"/>
      <c r="K155" s="308"/>
    </row>
    <row r="156" spans="1:11" s="90" customFormat="1" ht="13.5" customHeight="1" x14ac:dyDescent="0.2">
      <c r="A156" s="303">
        <v>17</v>
      </c>
      <c r="B156" s="93" t="s">
        <v>6303</v>
      </c>
      <c r="C156" s="119">
        <f>Anexo_01!$I36</f>
        <v>0</v>
      </c>
      <c r="D156" s="99"/>
      <c r="E156" s="100"/>
      <c r="F156" s="100"/>
      <c r="G156" s="100"/>
      <c r="H156" s="101"/>
      <c r="I156" s="94" t="str">
        <f>IF(SUM(D156:H156)=0,"",SUM(D156:H156))</f>
        <v/>
      </c>
      <c r="J156" s="108"/>
      <c r="K156" s="306">
        <f>SUM(I156:I164)</f>
        <v>0</v>
      </c>
    </row>
    <row r="157" spans="1:11" s="90" customFormat="1" ht="13.5" customHeight="1" x14ac:dyDescent="0.2">
      <c r="A157" s="304"/>
      <c r="B157" s="95" t="s">
        <v>6304</v>
      </c>
      <c r="C157" s="115" t="str">
        <f>Anexo_01!$D36</f>
        <v/>
      </c>
      <c r="D157" s="102"/>
      <c r="E157" s="103"/>
      <c r="F157" s="103"/>
      <c r="G157" s="103"/>
      <c r="H157" s="104"/>
      <c r="I157" s="96" t="str">
        <f>IF(SUM(D157:H157)=0,"",SUM(D157:H157))</f>
        <v/>
      </c>
      <c r="J157" s="109"/>
      <c r="K157" s="307"/>
    </row>
    <row r="158" spans="1:11" s="90" customFormat="1" ht="13.5" customHeight="1" x14ac:dyDescent="0.2">
      <c r="A158" s="304"/>
      <c r="B158" s="95" t="s">
        <v>6310</v>
      </c>
      <c r="C158" s="115" t="str">
        <f>Anexo_01!$B36</f>
        <v/>
      </c>
      <c r="D158" s="102"/>
      <c r="E158" s="103"/>
      <c r="F158" s="103"/>
      <c r="G158" s="103"/>
      <c r="H158" s="104"/>
      <c r="I158" s="96" t="str">
        <f t="shared" ref="I158:I164" si="16">IF(SUM(D158:H158)=0,"",SUM(D158:H158))</f>
        <v/>
      </c>
      <c r="J158" s="109"/>
      <c r="K158" s="307"/>
    </row>
    <row r="159" spans="1:11" s="90" customFormat="1" ht="13.5" customHeight="1" x14ac:dyDescent="0.2">
      <c r="A159" s="304"/>
      <c r="B159" s="95" t="s">
        <v>6305</v>
      </c>
      <c r="C159" s="115" t="str">
        <f>CONCATENATE("10",Anexo_01!$P36)</f>
        <v>10</v>
      </c>
      <c r="D159" s="102"/>
      <c r="E159" s="103"/>
      <c r="F159" s="103"/>
      <c r="G159" s="103"/>
      <c r="H159" s="104"/>
      <c r="I159" s="96" t="str">
        <f t="shared" si="16"/>
        <v/>
      </c>
      <c r="J159" s="109"/>
      <c r="K159" s="307"/>
    </row>
    <row r="160" spans="1:11" s="90" customFormat="1" ht="13.5" customHeight="1" x14ac:dyDescent="0.2">
      <c r="A160" s="304"/>
      <c r="B160" s="95" t="s">
        <v>6306</v>
      </c>
      <c r="C160" s="116">
        <f>Anexo_01!$F36</f>
        <v>0</v>
      </c>
      <c r="D160" s="102"/>
      <c r="E160" s="103"/>
      <c r="F160" s="103"/>
      <c r="G160" s="103"/>
      <c r="H160" s="104"/>
      <c r="I160" s="96" t="str">
        <f t="shared" si="16"/>
        <v/>
      </c>
      <c r="J160" s="109"/>
      <c r="K160" s="307"/>
    </row>
    <row r="161" spans="1:11" s="90" customFormat="1" ht="13.5" customHeight="1" x14ac:dyDescent="0.2">
      <c r="A161" s="304"/>
      <c r="B161" s="95" t="s">
        <v>6307</v>
      </c>
      <c r="C161" s="115" t="str">
        <f>Anexo_01!$Q36</f>
        <v/>
      </c>
      <c r="D161" s="102"/>
      <c r="E161" s="103"/>
      <c r="F161" s="103"/>
      <c r="G161" s="103"/>
      <c r="H161" s="104"/>
      <c r="I161" s="96" t="str">
        <f t="shared" si="16"/>
        <v/>
      </c>
      <c r="J161" s="109"/>
      <c r="K161" s="307"/>
    </row>
    <row r="162" spans="1:11" s="90" customFormat="1" ht="13.5" customHeight="1" x14ac:dyDescent="0.2">
      <c r="A162" s="304"/>
      <c r="B162" s="95" t="s">
        <v>6308</v>
      </c>
      <c r="C162" s="117"/>
      <c r="D162" s="102"/>
      <c r="E162" s="103"/>
      <c r="F162" s="103"/>
      <c r="G162" s="103"/>
      <c r="H162" s="104"/>
      <c r="I162" s="96" t="str">
        <f t="shared" si="16"/>
        <v/>
      </c>
      <c r="J162" s="109"/>
      <c r="K162" s="307"/>
    </row>
    <row r="163" spans="1:11" s="90" customFormat="1" ht="13.5" customHeight="1" x14ac:dyDescent="0.2">
      <c r="A163" s="304"/>
      <c r="B163" s="95" t="s">
        <v>6309</v>
      </c>
      <c r="C163" s="309"/>
      <c r="D163" s="102"/>
      <c r="E163" s="103"/>
      <c r="F163" s="103"/>
      <c r="G163" s="103"/>
      <c r="H163" s="104"/>
      <c r="I163" s="96" t="str">
        <f t="shared" si="16"/>
        <v/>
      </c>
      <c r="J163" s="109"/>
      <c r="K163" s="307"/>
    </row>
    <row r="164" spans="1:11" ht="13.5" customHeight="1" x14ac:dyDescent="0.3">
      <c r="A164" s="305"/>
      <c r="B164" s="97" t="s">
        <v>6313</v>
      </c>
      <c r="C164" s="310"/>
      <c r="D164" s="105"/>
      <c r="E164" s="106"/>
      <c r="F164" s="106"/>
      <c r="G164" s="106"/>
      <c r="H164" s="107"/>
      <c r="I164" s="98" t="str">
        <f t="shared" si="16"/>
        <v/>
      </c>
      <c r="J164" s="110"/>
      <c r="K164" s="308"/>
    </row>
    <row r="165" spans="1:11" s="90" customFormat="1" ht="13.5" customHeight="1" x14ac:dyDescent="0.2">
      <c r="A165" s="303">
        <v>18</v>
      </c>
      <c r="B165" s="93" t="s">
        <v>6303</v>
      </c>
      <c r="C165" s="119">
        <f>Anexo_01!$I37</f>
        <v>0</v>
      </c>
      <c r="D165" s="99"/>
      <c r="E165" s="100"/>
      <c r="F165" s="100"/>
      <c r="G165" s="100"/>
      <c r="H165" s="101"/>
      <c r="I165" s="94" t="str">
        <f>IF(SUM(D165:H165)=0,"",SUM(D165:H165))</f>
        <v/>
      </c>
      <c r="J165" s="108"/>
      <c r="K165" s="306">
        <f>SUM(I165:I173)</f>
        <v>0</v>
      </c>
    </row>
    <row r="166" spans="1:11" s="90" customFormat="1" ht="13.5" customHeight="1" x14ac:dyDescent="0.2">
      <c r="A166" s="304"/>
      <c r="B166" s="95" t="s">
        <v>6304</v>
      </c>
      <c r="C166" s="115" t="str">
        <f>Anexo_01!$D37</f>
        <v/>
      </c>
      <c r="D166" s="102"/>
      <c r="E166" s="103"/>
      <c r="F166" s="103"/>
      <c r="G166" s="103"/>
      <c r="H166" s="104"/>
      <c r="I166" s="96" t="str">
        <f>IF(SUM(D166:H166)=0,"",SUM(D166:H166))</f>
        <v/>
      </c>
      <c r="J166" s="109"/>
      <c r="K166" s="307"/>
    </row>
    <row r="167" spans="1:11" s="90" customFormat="1" ht="13.5" customHeight="1" x14ac:dyDescent="0.2">
      <c r="A167" s="304"/>
      <c r="B167" s="95" t="s">
        <v>6310</v>
      </c>
      <c r="C167" s="115" t="str">
        <f>Anexo_01!$B37</f>
        <v/>
      </c>
      <c r="D167" s="102"/>
      <c r="E167" s="103"/>
      <c r="F167" s="103"/>
      <c r="G167" s="103"/>
      <c r="H167" s="104"/>
      <c r="I167" s="96" t="str">
        <f t="shared" ref="I167:I173" si="17">IF(SUM(D167:H167)=0,"",SUM(D167:H167))</f>
        <v/>
      </c>
      <c r="J167" s="109"/>
      <c r="K167" s="307"/>
    </row>
    <row r="168" spans="1:11" s="90" customFormat="1" ht="13.5" customHeight="1" x14ac:dyDescent="0.2">
      <c r="A168" s="304"/>
      <c r="B168" s="95" t="s">
        <v>6305</v>
      </c>
      <c r="C168" s="115" t="str">
        <f>CONCATENATE("10",Anexo_01!$P37)</f>
        <v>10</v>
      </c>
      <c r="D168" s="102"/>
      <c r="E168" s="103"/>
      <c r="F168" s="103"/>
      <c r="G168" s="103"/>
      <c r="H168" s="104"/>
      <c r="I168" s="96" t="str">
        <f t="shared" si="17"/>
        <v/>
      </c>
      <c r="J168" s="109"/>
      <c r="K168" s="307"/>
    </row>
    <row r="169" spans="1:11" s="90" customFormat="1" ht="13.5" customHeight="1" x14ac:dyDescent="0.2">
      <c r="A169" s="304"/>
      <c r="B169" s="95" t="s">
        <v>6306</v>
      </c>
      <c r="C169" s="116">
        <f>Anexo_01!$F37</f>
        <v>0</v>
      </c>
      <c r="D169" s="102"/>
      <c r="E169" s="103"/>
      <c r="F169" s="103"/>
      <c r="G169" s="103"/>
      <c r="H169" s="104"/>
      <c r="I169" s="96" t="str">
        <f t="shared" si="17"/>
        <v/>
      </c>
      <c r="J169" s="109"/>
      <c r="K169" s="307"/>
    </row>
    <row r="170" spans="1:11" s="90" customFormat="1" ht="13.5" customHeight="1" x14ac:dyDescent="0.2">
      <c r="A170" s="304"/>
      <c r="B170" s="95" t="s">
        <v>6307</v>
      </c>
      <c r="C170" s="115" t="str">
        <f>Anexo_01!$Q37</f>
        <v/>
      </c>
      <c r="D170" s="102"/>
      <c r="E170" s="103"/>
      <c r="F170" s="103"/>
      <c r="G170" s="103"/>
      <c r="H170" s="104"/>
      <c r="I170" s="96" t="str">
        <f t="shared" si="17"/>
        <v/>
      </c>
      <c r="J170" s="109"/>
      <c r="K170" s="307"/>
    </row>
    <row r="171" spans="1:11" s="90" customFormat="1" ht="13.5" customHeight="1" x14ac:dyDescent="0.2">
      <c r="A171" s="304"/>
      <c r="B171" s="95" t="s">
        <v>6308</v>
      </c>
      <c r="C171" s="117"/>
      <c r="D171" s="102"/>
      <c r="E171" s="103"/>
      <c r="F171" s="103"/>
      <c r="G171" s="103"/>
      <c r="H171" s="104"/>
      <c r="I171" s="96" t="str">
        <f t="shared" si="17"/>
        <v/>
      </c>
      <c r="J171" s="109"/>
      <c r="K171" s="307"/>
    </row>
    <row r="172" spans="1:11" s="90" customFormat="1" ht="13.5" customHeight="1" x14ac:dyDescent="0.2">
      <c r="A172" s="304"/>
      <c r="B172" s="95" t="s">
        <v>6309</v>
      </c>
      <c r="C172" s="309"/>
      <c r="D172" s="102"/>
      <c r="E172" s="103"/>
      <c r="F172" s="103"/>
      <c r="G172" s="103"/>
      <c r="H172" s="104"/>
      <c r="I172" s="96" t="str">
        <f t="shared" si="17"/>
        <v/>
      </c>
      <c r="J172" s="109"/>
      <c r="K172" s="307"/>
    </row>
    <row r="173" spans="1:11" ht="13.5" customHeight="1" x14ac:dyDescent="0.3">
      <c r="A173" s="305"/>
      <c r="B173" s="97" t="s">
        <v>6313</v>
      </c>
      <c r="C173" s="310"/>
      <c r="D173" s="105"/>
      <c r="E173" s="106"/>
      <c r="F173" s="106"/>
      <c r="G173" s="106"/>
      <c r="H173" s="107"/>
      <c r="I173" s="98" t="str">
        <f t="shared" si="17"/>
        <v/>
      </c>
      <c r="J173" s="110"/>
      <c r="K173" s="308"/>
    </row>
    <row r="174" spans="1:11" s="90" customFormat="1" ht="13.5" hidden="1" customHeight="1" x14ac:dyDescent="0.2">
      <c r="A174" s="303">
        <v>19</v>
      </c>
      <c r="B174" s="93" t="s">
        <v>6303</v>
      </c>
      <c r="C174" s="119">
        <f>Anexo_01!$I38</f>
        <v>0</v>
      </c>
      <c r="D174" s="99"/>
      <c r="E174" s="100"/>
      <c r="F174" s="100"/>
      <c r="G174" s="100"/>
      <c r="H174" s="101"/>
      <c r="I174" s="94" t="str">
        <f>IF(SUM(D174:H174)=0,"",SUM(D174:H174))</f>
        <v/>
      </c>
      <c r="J174" s="108"/>
      <c r="K174" s="306">
        <f>SUM(I174:I182)</f>
        <v>0</v>
      </c>
    </row>
    <row r="175" spans="1:11" s="90" customFormat="1" ht="13.5" hidden="1" customHeight="1" x14ac:dyDescent="0.2">
      <c r="A175" s="304"/>
      <c r="B175" s="95" t="s">
        <v>6304</v>
      </c>
      <c r="C175" s="115" t="str">
        <f>Anexo_01!$D38</f>
        <v/>
      </c>
      <c r="D175" s="102"/>
      <c r="E175" s="103"/>
      <c r="F175" s="103"/>
      <c r="G175" s="103"/>
      <c r="H175" s="104"/>
      <c r="I175" s="96" t="str">
        <f>IF(SUM(D175:H175)=0,"",SUM(D175:H175))</f>
        <v/>
      </c>
      <c r="J175" s="109"/>
      <c r="K175" s="307"/>
    </row>
    <row r="176" spans="1:11" s="90" customFormat="1" ht="13.5" hidden="1" customHeight="1" x14ac:dyDescent="0.2">
      <c r="A176" s="304"/>
      <c r="B176" s="95" t="s">
        <v>6310</v>
      </c>
      <c r="C176" s="115" t="str">
        <f>Anexo_01!$B38</f>
        <v/>
      </c>
      <c r="D176" s="102"/>
      <c r="E176" s="103"/>
      <c r="F176" s="103"/>
      <c r="G176" s="103"/>
      <c r="H176" s="104"/>
      <c r="I176" s="96" t="str">
        <f t="shared" ref="I176:I182" si="18">IF(SUM(D176:H176)=0,"",SUM(D176:H176))</f>
        <v/>
      </c>
      <c r="J176" s="109"/>
      <c r="K176" s="307"/>
    </row>
    <row r="177" spans="1:11" s="90" customFormat="1" ht="13.5" hidden="1" customHeight="1" x14ac:dyDescent="0.2">
      <c r="A177" s="304"/>
      <c r="B177" s="95" t="s">
        <v>6305</v>
      </c>
      <c r="C177" s="115" t="str">
        <f>CONCATENATE("10",Anexo_01!$P38)</f>
        <v>10</v>
      </c>
      <c r="D177" s="102"/>
      <c r="E177" s="103"/>
      <c r="F177" s="103"/>
      <c r="G177" s="103"/>
      <c r="H177" s="104"/>
      <c r="I177" s="96" t="str">
        <f t="shared" si="18"/>
        <v/>
      </c>
      <c r="J177" s="109"/>
      <c r="K177" s="307"/>
    </row>
    <row r="178" spans="1:11" s="90" customFormat="1" ht="13.5" hidden="1" customHeight="1" x14ac:dyDescent="0.2">
      <c r="A178" s="304"/>
      <c r="B178" s="95" t="s">
        <v>6306</v>
      </c>
      <c r="C178" s="116">
        <f>Anexo_01!$F38</f>
        <v>0</v>
      </c>
      <c r="D178" s="102"/>
      <c r="E178" s="103"/>
      <c r="F178" s="103"/>
      <c r="G178" s="103"/>
      <c r="H178" s="104"/>
      <c r="I178" s="96" t="str">
        <f t="shared" si="18"/>
        <v/>
      </c>
      <c r="J178" s="109"/>
      <c r="K178" s="307"/>
    </row>
    <row r="179" spans="1:11" s="90" customFormat="1" ht="13.5" hidden="1" customHeight="1" x14ac:dyDescent="0.2">
      <c r="A179" s="304"/>
      <c r="B179" s="95" t="s">
        <v>6307</v>
      </c>
      <c r="C179" s="115" t="str">
        <f>Anexo_01!$Q38</f>
        <v/>
      </c>
      <c r="D179" s="102"/>
      <c r="E179" s="103"/>
      <c r="F179" s="103"/>
      <c r="G179" s="103"/>
      <c r="H179" s="104"/>
      <c r="I179" s="96" t="str">
        <f t="shared" si="18"/>
        <v/>
      </c>
      <c r="J179" s="109"/>
      <c r="K179" s="307"/>
    </row>
    <row r="180" spans="1:11" s="90" customFormat="1" ht="13.5" hidden="1" customHeight="1" x14ac:dyDescent="0.2">
      <c r="A180" s="304"/>
      <c r="B180" s="95" t="s">
        <v>6308</v>
      </c>
      <c r="C180" s="117"/>
      <c r="D180" s="102"/>
      <c r="E180" s="103"/>
      <c r="F180" s="103"/>
      <c r="G180" s="103"/>
      <c r="H180" s="104"/>
      <c r="I180" s="96" t="str">
        <f t="shared" si="18"/>
        <v/>
      </c>
      <c r="J180" s="109"/>
      <c r="K180" s="307"/>
    </row>
    <row r="181" spans="1:11" s="90" customFormat="1" ht="13.5" hidden="1" customHeight="1" x14ac:dyDescent="0.2">
      <c r="A181" s="304"/>
      <c r="B181" s="95" t="s">
        <v>6309</v>
      </c>
      <c r="C181" s="309"/>
      <c r="D181" s="102"/>
      <c r="E181" s="103"/>
      <c r="F181" s="103"/>
      <c r="G181" s="103"/>
      <c r="H181" s="104"/>
      <c r="I181" s="96" t="str">
        <f t="shared" si="18"/>
        <v/>
      </c>
      <c r="J181" s="109"/>
      <c r="K181" s="307"/>
    </row>
    <row r="182" spans="1:11" ht="13.5" hidden="1" customHeight="1" x14ac:dyDescent="0.3">
      <c r="A182" s="305"/>
      <c r="B182" s="97" t="s">
        <v>6313</v>
      </c>
      <c r="C182" s="310"/>
      <c r="D182" s="105"/>
      <c r="E182" s="106"/>
      <c r="F182" s="106"/>
      <c r="G182" s="106"/>
      <c r="H182" s="107"/>
      <c r="I182" s="98" t="str">
        <f t="shared" si="18"/>
        <v/>
      </c>
      <c r="J182" s="110"/>
      <c r="K182" s="308"/>
    </row>
    <row r="183" spans="1:11" s="90" customFormat="1" ht="13.5" hidden="1" customHeight="1" x14ac:dyDescent="0.2">
      <c r="A183" s="303">
        <v>20</v>
      </c>
      <c r="B183" s="93" t="s">
        <v>6303</v>
      </c>
      <c r="C183" s="119">
        <f>Anexo_01!$I39</f>
        <v>0</v>
      </c>
      <c r="D183" s="99"/>
      <c r="E183" s="100"/>
      <c r="F183" s="100"/>
      <c r="G183" s="100"/>
      <c r="H183" s="101"/>
      <c r="I183" s="94" t="str">
        <f>IF(SUM(D183:H183)=0,"",SUM(D183:H183))</f>
        <v/>
      </c>
      <c r="J183" s="108"/>
      <c r="K183" s="306">
        <f>SUM(I183:I191)</f>
        <v>0</v>
      </c>
    </row>
    <row r="184" spans="1:11" s="90" customFormat="1" ht="13.5" hidden="1" customHeight="1" x14ac:dyDescent="0.2">
      <c r="A184" s="304"/>
      <c r="B184" s="95" t="s">
        <v>6304</v>
      </c>
      <c r="C184" s="115" t="str">
        <f>Anexo_01!$D39</f>
        <v/>
      </c>
      <c r="D184" s="102"/>
      <c r="E184" s="103"/>
      <c r="F184" s="103"/>
      <c r="G184" s="103"/>
      <c r="H184" s="104"/>
      <c r="I184" s="96" t="str">
        <f>IF(SUM(D184:H184)=0,"",SUM(D184:H184))</f>
        <v/>
      </c>
      <c r="J184" s="109"/>
      <c r="K184" s="307"/>
    </row>
    <row r="185" spans="1:11" s="90" customFormat="1" ht="13.5" hidden="1" customHeight="1" x14ac:dyDescent="0.2">
      <c r="A185" s="304"/>
      <c r="B185" s="95" t="s">
        <v>6310</v>
      </c>
      <c r="C185" s="115" t="str">
        <f>Anexo_01!$B39</f>
        <v/>
      </c>
      <c r="D185" s="102"/>
      <c r="E185" s="103"/>
      <c r="F185" s="103"/>
      <c r="G185" s="103"/>
      <c r="H185" s="104"/>
      <c r="I185" s="96" t="str">
        <f t="shared" ref="I185:I191" si="19">IF(SUM(D185:H185)=0,"",SUM(D185:H185))</f>
        <v/>
      </c>
      <c r="J185" s="109"/>
      <c r="K185" s="307"/>
    </row>
    <row r="186" spans="1:11" s="90" customFormat="1" ht="13.5" hidden="1" customHeight="1" x14ac:dyDescent="0.2">
      <c r="A186" s="304"/>
      <c r="B186" s="95" t="s">
        <v>6305</v>
      </c>
      <c r="C186" s="115" t="str">
        <f>CONCATENATE("10",Anexo_01!$P39)</f>
        <v>10</v>
      </c>
      <c r="D186" s="102"/>
      <c r="E186" s="103"/>
      <c r="F186" s="103"/>
      <c r="G186" s="103"/>
      <c r="H186" s="104"/>
      <c r="I186" s="96" t="str">
        <f t="shared" si="19"/>
        <v/>
      </c>
      <c r="J186" s="109"/>
      <c r="K186" s="307"/>
    </row>
    <row r="187" spans="1:11" s="90" customFormat="1" ht="13.5" hidden="1" customHeight="1" x14ac:dyDescent="0.2">
      <c r="A187" s="304"/>
      <c r="B187" s="95" t="s">
        <v>6306</v>
      </c>
      <c r="C187" s="116">
        <f>Anexo_01!$F39</f>
        <v>0</v>
      </c>
      <c r="D187" s="102"/>
      <c r="E187" s="103"/>
      <c r="F187" s="103"/>
      <c r="G187" s="103"/>
      <c r="H187" s="104"/>
      <c r="I187" s="96" t="str">
        <f t="shared" si="19"/>
        <v/>
      </c>
      <c r="J187" s="109"/>
      <c r="K187" s="307"/>
    </row>
    <row r="188" spans="1:11" s="90" customFormat="1" ht="13.5" hidden="1" customHeight="1" x14ac:dyDescent="0.2">
      <c r="A188" s="304"/>
      <c r="B188" s="95" t="s">
        <v>6307</v>
      </c>
      <c r="C188" s="115" t="str">
        <f>Anexo_01!$Q39</f>
        <v/>
      </c>
      <c r="D188" s="102"/>
      <c r="E188" s="103"/>
      <c r="F188" s="103"/>
      <c r="G188" s="103"/>
      <c r="H188" s="104"/>
      <c r="I188" s="96" t="str">
        <f t="shared" si="19"/>
        <v/>
      </c>
      <c r="J188" s="109"/>
      <c r="K188" s="307"/>
    </row>
    <row r="189" spans="1:11" s="90" customFormat="1" ht="13.5" hidden="1" customHeight="1" x14ac:dyDescent="0.2">
      <c r="A189" s="304"/>
      <c r="B189" s="95" t="s">
        <v>6308</v>
      </c>
      <c r="C189" s="117"/>
      <c r="D189" s="102"/>
      <c r="E189" s="103"/>
      <c r="F189" s="103"/>
      <c r="G189" s="103"/>
      <c r="H189" s="104"/>
      <c r="I189" s="96" t="str">
        <f t="shared" si="19"/>
        <v/>
      </c>
      <c r="J189" s="109"/>
      <c r="K189" s="307"/>
    </row>
    <row r="190" spans="1:11" s="90" customFormat="1" ht="13.5" hidden="1" customHeight="1" x14ac:dyDescent="0.2">
      <c r="A190" s="304"/>
      <c r="B190" s="95" t="s">
        <v>6309</v>
      </c>
      <c r="C190" s="309"/>
      <c r="D190" s="102"/>
      <c r="E190" s="103"/>
      <c r="F190" s="103"/>
      <c r="G190" s="103"/>
      <c r="H190" s="104"/>
      <c r="I190" s="96" t="str">
        <f t="shared" si="19"/>
        <v/>
      </c>
      <c r="J190" s="109"/>
      <c r="K190" s="307"/>
    </row>
    <row r="191" spans="1:11" ht="13.5" hidden="1" customHeight="1" x14ac:dyDescent="0.3">
      <c r="A191" s="305"/>
      <c r="B191" s="97" t="s">
        <v>6313</v>
      </c>
      <c r="C191" s="310"/>
      <c r="D191" s="105"/>
      <c r="E191" s="106"/>
      <c r="F191" s="106"/>
      <c r="G191" s="106"/>
      <c r="H191" s="107"/>
      <c r="I191" s="98" t="str">
        <f t="shared" si="19"/>
        <v/>
      </c>
      <c r="J191" s="110"/>
      <c r="K191" s="308"/>
    </row>
    <row r="192" spans="1:11" s="90" customFormat="1" ht="13.5" hidden="1" customHeight="1" x14ac:dyDescent="0.2">
      <c r="A192" s="303">
        <v>21</v>
      </c>
      <c r="B192" s="93" t="s">
        <v>6303</v>
      </c>
      <c r="C192" s="119">
        <f>Anexo_01!$I40</f>
        <v>0</v>
      </c>
      <c r="D192" s="99"/>
      <c r="E192" s="100"/>
      <c r="F192" s="100"/>
      <c r="G192" s="100"/>
      <c r="H192" s="101"/>
      <c r="I192" s="94" t="str">
        <f>IF(SUM(D192:H192)=0,"",SUM(D192:H192))</f>
        <v/>
      </c>
      <c r="J192" s="108"/>
      <c r="K192" s="306">
        <f>SUM(I192:I200)</f>
        <v>0</v>
      </c>
    </row>
    <row r="193" spans="1:11" s="90" customFormat="1" ht="13.5" hidden="1" customHeight="1" x14ac:dyDescent="0.2">
      <c r="A193" s="304"/>
      <c r="B193" s="95" t="s">
        <v>6304</v>
      </c>
      <c r="C193" s="115" t="str">
        <f>Anexo_01!$D40</f>
        <v/>
      </c>
      <c r="D193" s="102"/>
      <c r="E193" s="103"/>
      <c r="F193" s="103"/>
      <c r="G193" s="103"/>
      <c r="H193" s="104"/>
      <c r="I193" s="96" t="str">
        <f>IF(SUM(D193:H193)=0,"",SUM(D193:H193))</f>
        <v/>
      </c>
      <c r="J193" s="109"/>
      <c r="K193" s="307"/>
    </row>
    <row r="194" spans="1:11" s="90" customFormat="1" ht="13.5" hidden="1" customHeight="1" x14ac:dyDescent="0.2">
      <c r="A194" s="304"/>
      <c r="B194" s="95" t="s">
        <v>6310</v>
      </c>
      <c r="C194" s="115" t="str">
        <f>Anexo_01!$B40</f>
        <v/>
      </c>
      <c r="D194" s="102"/>
      <c r="E194" s="103"/>
      <c r="F194" s="103"/>
      <c r="G194" s="103"/>
      <c r="H194" s="104"/>
      <c r="I194" s="96" t="str">
        <f t="shared" ref="I194:I200" si="20">IF(SUM(D194:H194)=0,"",SUM(D194:H194))</f>
        <v/>
      </c>
      <c r="J194" s="109"/>
      <c r="K194" s="307"/>
    </row>
    <row r="195" spans="1:11" s="90" customFormat="1" ht="13.5" hidden="1" customHeight="1" x14ac:dyDescent="0.2">
      <c r="A195" s="304"/>
      <c r="B195" s="95" t="s">
        <v>6305</v>
      </c>
      <c r="C195" s="115" t="str">
        <f>CONCATENATE("10",Anexo_01!$P40)</f>
        <v>10</v>
      </c>
      <c r="D195" s="102"/>
      <c r="E195" s="103"/>
      <c r="F195" s="103"/>
      <c r="G195" s="103"/>
      <c r="H195" s="104"/>
      <c r="I195" s="96" t="str">
        <f t="shared" si="20"/>
        <v/>
      </c>
      <c r="J195" s="109"/>
      <c r="K195" s="307"/>
    </row>
    <row r="196" spans="1:11" s="90" customFormat="1" ht="13.5" hidden="1" customHeight="1" x14ac:dyDescent="0.2">
      <c r="A196" s="304"/>
      <c r="B196" s="95" t="s">
        <v>6306</v>
      </c>
      <c r="C196" s="116">
        <f>Anexo_01!$F40</f>
        <v>0</v>
      </c>
      <c r="D196" s="102"/>
      <c r="E196" s="103"/>
      <c r="F196" s="103"/>
      <c r="G196" s="103"/>
      <c r="H196" s="104"/>
      <c r="I196" s="96" t="str">
        <f t="shared" si="20"/>
        <v/>
      </c>
      <c r="J196" s="109"/>
      <c r="K196" s="307"/>
    </row>
    <row r="197" spans="1:11" s="90" customFormat="1" ht="13.5" hidden="1" customHeight="1" x14ac:dyDescent="0.2">
      <c r="A197" s="304"/>
      <c r="B197" s="95" t="s">
        <v>6307</v>
      </c>
      <c r="C197" s="115" t="str">
        <f>Anexo_01!$Q40</f>
        <v/>
      </c>
      <c r="D197" s="102"/>
      <c r="E197" s="103"/>
      <c r="F197" s="103"/>
      <c r="G197" s="103"/>
      <c r="H197" s="104"/>
      <c r="I197" s="96" t="str">
        <f t="shared" si="20"/>
        <v/>
      </c>
      <c r="J197" s="109"/>
      <c r="K197" s="307"/>
    </row>
    <row r="198" spans="1:11" s="90" customFormat="1" ht="13.5" hidden="1" customHeight="1" x14ac:dyDescent="0.2">
      <c r="A198" s="304"/>
      <c r="B198" s="95" t="s">
        <v>6308</v>
      </c>
      <c r="C198" s="117"/>
      <c r="D198" s="102"/>
      <c r="E198" s="103"/>
      <c r="F198" s="103"/>
      <c r="G198" s="103"/>
      <c r="H198" s="104"/>
      <c r="I198" s="96" t="str">
        <f t="shared" si="20"/>
        <v/>
      </c>
      <c r="J198" s="109"/>
      <c r="K198" s="307"/>
    </row>
    <row r="199" spans="1:11" s="90" customFormat="1" ht="13.5" hidden="1" customHeight="1" x14ac:dyDescent="0.2">
      <c r="A199" s="304"/>
      <c r="B199" s="95" t="s">
        <v>6309</v>
      </c>
      <c r="C199" s="309"/>
      <c r="D199" s="102"/>
      <c r="E199" s="103"/>
      <c r="F199" s="103"/>
      <c r="G199" s="103"/>
      <c r="H199" s="104"/>
      <c r="I199" s="96" t="str">
        <f t="shared" si="20"/>
        <v/>
      </c>
      <c r="J199" s="109"/>
      <c r="K199" s="307"/>
    </row>
    <row r="200" spans="1:11" ht="13.5" hidden="1" customHeight="1" x14ac:dyDescent="0.3">
      <c r="A200" s="305"/>
      <c r="B200" s="97" t="s">
        <v>6313</v>
      </c>
      <c r="C200" s="310"/>
      <c r="D200" s="105"/>
      <c r="E200" s="106"/>
      <c r="F200" s="106"/>
      <c r="G200" s="106"/>
      <c r="H200" s="107"/>
      <c r="I200" s="98" t="str">
        <f t="shared" si="20"/>
        <v/>
      </c>
      <c r="J200" s="110"/>
      <c r="K200" s="308"/>
    </row>
    <row r="201" spans="1:11" s="90" customFormat="1" ht="13.5" hidden="1" customHeight="1" x14ac:dyDescent="0.2">
      <c r="A201" s="303">
        <v>22</v>
      </c>
      <c r="B201" s="93" t="s">
        <v>6303</v>
      </c>
      <c r="C201" s="119">
        <f>Anexo_01!$I41</f>
        <v>0</v>
      </c>
      <c r="D201" s="99"/>
      <c r="E201" s="100"/>
      <c r="F201" s="100"/>
      <c r="G201" s="100"/>
      <c r="H201" s="101"/>
      <c r="I201" s="94" t="str">
        <f>IF(SUM(D201:H201)=0,"",SUM(D201:H201))</f>
        <v/>
      </c>
      <c r="J201" s="108"/>
      <c r="K201" s="306">
        <f>SUM(I201:I209)</f>
        <v>0</v>
      </c>
    </row>
    <row r="202" spans="1:11" s="90" customFormat="1" ht="13.5" hidden="1" customHeight="1" x14ac:dyDescent="0.2">
      <c r="A202" s="304"/>
      <c r="B202" s="95" t="s">
        <v>6304</v>
      </c>
      <c r="C202" s="115" t="str">
        <f>Anexo_01!$D41</f>
        <v/>
      </c>
      <c r="D202" s="102"/>
      <c r="E202" s="103"/>
      <c r="F202" s="103"/>
      <c r="G202" s="103"/>
      <c r="H202" s="104"/>
      <c r="I202" s="96" t="str">
        <f>IF(SUM(D202:H202)=0,"",SUM(D202:H202))</f>
        <v/>
      </c>
      <c r="J202" s="109"/>
      <c r="K202" s="307"/>
    </row>
    <row r="203" spans="1:11" s="90" customFormat="1" ht="13.5" hidden="1" customHeight="1" x14ac:dyDescent="0.2">
      <c r="A203" s="304"/>
      <c r="B203" s="95" t="s">
        <v>6310</v>
      </c>
      <c r="C203" s="115" t="str">
        <f>Anexo_01!$B41</f>
        <v/>
      </c>
      <c r="D203" s="102"/>
      <c r="E203" s="103"/>
      <c r="F203" s="103"/>
      <c r="G203" s="103"/>
      <c r="H203" s="104"/>
      <c r="I203" s="96" t="str">
        <f t="shared" ref="I203:I209" si="21">IF(SUM(D203:H203)=0,"",SUM(D203:H203))</f>
        <v/>
      </c>
      <c r="J203" s="109"/>
      <c r="K203" s="307"/>
    </row>
    <row r="204" spans="1:11" s="90" customFormat="1" ht="13.5" hidden="1" customHeight="1" x14ac:dyDescent="0.2">
      <c r="A204" s="304"/>
      <c r="B204" s="95" t="s">
        <v>6305</v>
      </c>
      <c r="C204" s="115" t="str">
        <f>CONCATENATE("10",Anexo_01!$P41)</f>
        <v>10</v>
      </c>
      <c r="D204" s="102"/>
      <c r="E204" s="103"/>
      <c r="F204" s="103"/>
      <c r="G204" s="103"/>
      <c r="H204" s="104"/>
      <c r="I204" s="96" t="str">
        <f t="shared" si="21"/>
        <v/>
      </c>
      <c r="J204" s="109"/>
      <c r="K204" s="307"/>
    </row>
    <row r="205" spans="1:11" s="90" customFormat="1" ht="13.5" hidden="1" customHeight="1" x14ac:dyDescent="0.2">
      <c r="A205" s="304"/>
      <c r="B205" s="95" t="s">
        <v>6306</v>
      </c>
      <c r="C205" s="116">
        <f>Anexo_01!$F41</f>
        <v>0</v>
      </c>
      <c r="D205" s="102"/>
      <c r="E205" s="103"/>
      <c r="F205" s="103"/>
      <c r="G205" s="103"/>
      <c r="H205" s="104"/>
      <c r="I205" s="96" t="str">
        <f t="shared" si="21"/>
        <v/>
      </c>
      <c r="J205" s="109"/>
      <c r="K205" s="307"/>
    </row>
    <row r="206" spans="1:11" s="90" customFormat="1" ht="13.5" hidden="1" customHeight="1" x14ac:dyDescent="0.2">
      <c r="A206" s="304"/>
      <c r="B206" s="95" t="s">
        <v>6307</v>
      </c>
      <c r="C206" s="115" t="str">
        <f>Anexo_01!$Q41</f>
        <v/>
      </c>
      <c r="D206" s="102"/>
      <c r="E206" s="103"/>
      <c r="F206" s="103"/>
      <c r="G206" s="103"/>
      <c r="H206" s="104"/>
      <c r="I206" s="96" t="str">
        <f t="shared" si="21"/>
        <v/>
      </c>
      <c r="J206" s="109"/>
      <c r="K206" s="307"/>
    </row>
    <row r="207" spans="1:11" s="90" customFormat="1" ht="13.5" hidden="1" customHeight="1" x14ac:dyDescent="0.2">
      <c r="A207" s="304"/>
      <c r="B207" s="95" t="s">
        <v>6308</v>
      </c>
      <c r="C207" s="117"/>
      <c r="D207" s="102"/>
      <c r="E207" s="103"/>
      <c r="F207" s="103"/>
      <c r="G207" s="103"/>
      <c r="H207" s="104"/>
      <c r="I207" s="96" t="str">
        <f t="shared" si="21"/>
        <v/>
      </c>
      <c r="J207" s="109"/>
      <c r="K207" s="307"/>
    </row>
    <row r="208" spans="1:11" s="90" customFormat="1" ht="13.5" hidden="1" customHeight="1" x14ac:dyDescent="0.2">
      <c r="A208" s="304"/>
      <c r="B208" s="95" t="s">
        <v>6309</v>
      </c>
      <c r="C208" s="309"/>
      <c r="D208" s="102"/>
      <c r="E208" s="103"/>
      <c r="F208" s="103"/>
      <c r="G208" s="103"/>
      <c r="H208" s="104"/>
      <c r="I208" s="96" t="str">
        <f t="shared" si="21"/>
        <v/>
      </c>
      <c r="J208" s="109"/>
      <c r="K208" s="307"/>
    </row>
    <row r="209" spans="1:11" ht="13.5" hidden="1" customHeight="1" x14ac:dyDescent="0.3">
      <c r="A209" s="305"/>
      <c r="B209" s="97" t="s">
        <v>6313</v>
      </c>
      <c r="C209" s="310"/>
      <c r="D209" s="105"/>
      <c r="E209" s="106"/>
      <c r="F209" s="106"/>
      <c r="G209" s="106"/>
      <c r="H209" s="107"/>
      <c r="I209" s="98" t="str">
        <f t="shared" si="21"/>
        <v/>
      </c>
      <c r="J209" s="110"/>
      <c r="K209" s="308"/>
    </row>
    <row r="210" spans="1:11" s="90" customFormat="1" ht="13.5" hidden="1" customHeight="1" x14ac:dyDescent="0.2">
      <c r="A210" s="303">
        <v>23</v>
      </c>
      <c r="B210" s="93" t="s">
        <v>6303</v>
      </c>
      <c r="C210" s="119">
        <f>Anexo_01!$I42</f>
        <v>0</v>
      </c>
      <c r="D210" s="99"/>
      <c r="E210" s="100"/>
      <c r="F210" s="100"/>
      <c r="G210" s="100"/>
      <c r="H210" s="101"/>
      <c r="I210" s="94" t="str">
        <f>IF(SUM(D210:H210)=0,"",SUM(D210:H210))</f>
        <v/>
      </c>
      <c r="J210" s="108"/>
      <c r="K210" s="306">
        <f>SUM(I210:I218)</f>
        <v>0</v>
      </c>
    </row>
    <row r="211" spans="1:11" s="90" customFormat="1" ht="13.5" hidden="1" customHeight="1" x14ac:dyDescent="0.2">
      <c r="A211" s="304"/>
      <c r="B211" s="95" t="s">
        <v>6304</v>
      </c>
      <c r="C211" s="115" t="str">
        <f>Anexo_01!$D42</f>
        <v/>
      </c>
      <c r="D211" s="102"/>
      <c r="E211" s="103"/>
      <c r="F211" s="103"/>
      <c r="G211" s="103"/>
      <c r="H211" s="104"/>
      <c r="I211" s="96" t="str">
        <f>IF(SUM(D211:H211)=0,"",SUM(D211:H211))</f>
        <v/>
      </c>
      <c r="J211" s="109"/>
      <c r="K211" s="307"/>
    </row>
    <row r="212" spans="1:11" s="90" customFormat="1" ht="13.5" hidden="1" customHeight="1" x14ac:dyDescent="0.2">
      <c r="A212" s="304"/>
      <c r="B212" s="95" t="s">
        <v>6310</v>
      </c>
      <c r="C212" s="115" t="str">
        <f>Anexo_01!$B42</f>
        <v/>
      </c>
      <c r="D212" s="102"/>
      <c r="E212" s="103"/>
      <c r="F212" s="103"/>
      <c r="G212" s="103"/>
      <c r="H212" s="104"/>
      <c r="I212" s="96" t="str">
        <f t="shared" ref="I212:I218" si="22">IF(SUM(D212:H212)=0,"",SUM(D212:H212))</f>
        <v/>
      </c>
      <c r="J212" s="109"/>
      <c r="K212" s="307"/>
    </row>
    <row r="213" spans="1:11" s="90" customFormat="1" ht="13.5" hidden="1" customHeight="1" x14ac:dyDescent="0.2">
      <c r="A213" s="304"/>
      <c r="B213" s="95" t="s">
        <v>6305</v>
      </c>
      <c r="C213" s="115" t="str">
        <f>CONCATENATE("10",Anexo_01!$P42)</f>
        <v>10</v>
      </c>
      <c r="D213" s="102"/>
      <c r="E213" s="103"/>
      <c r="F213" s="103"/>
      <c r="G213" s="103"/>
      <c r="H213" s="104"/>
      <c r="I213" s="96" t="str">
        <f t="shared" si="22"/>
        <v/>
      </c>
      <c r="J213" s="109"/>
      <c r="K213" s="307"/>
    </row>
    <row r="214" spans="1:11" s="90" customFormat="1" ht="13.5" hidden="1" customHeight="1" x14ac:dyDescent="0.2">
      <c r="A214" s="304"/>
      <c r="B214" s="95" t="s">
        <v>6306</v>
      </c>
      <c r="C214" s="116">
        <f>Anexo_01!$F42</f>
        <v>0</v>
      </c>
      <c r="D214" s="102"/>
      <c r="E214" s="103"/>
      <c r="F214" s="103"/>
      <c r="G214" s="103"/>
      <c r="H214" s="104"/>
      <c r="I214" s="96" t="str">
        <f t="shared" si="22"/>
        <v/>
      </c>
      <c r="J214" s="109"/>
      <c r="K214" s="307"/>
    </row>
    <row r="215" spans="1:11" s="90" customFormat="1" ht="13.5" hidden="1" customHeight="1" x14ac:dyDescent="0.2">
      <c r="A215" s="304"/>
      <c r="B215" s="95" t="s">
        <v>6307</v>
      </c>
      <c r="C215" s="115" t="str">
        <f>Anexo_01!$Q42</f>
        <v/>
      </c>
      <c r="D215" s="102"/>
      <c r="E215" s="103"/>
      <c r="F215" s="103"/>
      <c r="G215" s="103"/>
      <c r="H215" s="104"/>
      <c r="I215" s="96" t="str">
        <f t="shared" si="22"/>
        <v/>
      </c>
      <c r="J215" s="109"/>
      <c r="K215" s="307"/>
    </row>
    <row r="216" spans="1:11" s="90" customFormat="1" ht="13.5" hidden="1" customHeight="1" x14ac:dyDescent="0.2">
      <c r="A216" s="304"/>
      <c r="B216" s="95" t="s">
        <v>6308</v>
      </c>
      <c r="C216" s="117"/>
      <c r="D216" s="102"/>
      <c r="E216" s="103"/>
      <c r="F216" s="103"/>
      <c r="G216" s="103"/>
      <c r="H216" s="104"/>
      <c r="I216" s="96" t="str">
        <f t="shared" si="22"/>
        <v/>
      </c>
      <c r="J216" s="109"/>
      <c r="K216" s="307"/>
    </row>
    <row r="217" spans="1:11" s="90" customFormat="1" ht="13.5" hidden="1" customHeight="1" x14ac:dyDescent="0.2">
      <c r="A217" s="304"/>
      <c r="B217" s="95" t="s">
        <v>6309</v>
      </c>
      <c r="C217" s="309"/>
      <c r="D217" s="102"/>
      <c r="E217" s="103"/>
      <c r="F217" s="103"/>
      <c r="G217" s="103"/>
      <c r="H217" s="104"/>
      <c r="I217" s="96" t="str">
        <f t="shared" si="22"/>
        <v/>
      </c>
      <c r="J217" s="109"/>
      <c r="K217" s="307"/>
    </row>
    <row r="218" spans="1:11" ht="13.5" hidden="1" customHeight="1" x14ac:dyDescent="0.3">
      <c r="A218" s="305"/>
      <c r="B218" s="97" t="s">
        <v>6313</v>
      </c>
      <c r="C218" s="310"/>
      <c r="D218" s="105"/>
      <c r="E218" s="106"/>
      <c r="F218" s="106"/>
      <c r="G218" s="106"/>
      <c r="H218" s="107"/>
      <c r="I218" s="98" t="str">
        <f t="shared" si="22"/>
        <v/>
      </c>
      <c r="J218" s="110"/>
      <c r="K218" s="308"/>
    </row>
    <row r="219" spans="1:11" s="90" customFormat="1" ht="13.5" hidden="1" customHeight="1" x14ac:dyDescent="0.2">
      <c r="A219" s="303">
        <v>24</v>
      </c>
      <c r="B219" s="93" t="s">
        <v>6303</v>
      </c>
      <c r="C219" s="119">
        <f>Anexo_01!$I43</f>
        <v>0</v>
      </c>
      <c r="D219" s="99"/>
      <c r="E219" s="100"/>
      <c r="F219" s="100"/>
      <c r="G219" s="100"/>
      <c r="H219" s="101"/>
      <c r="I219" s="94" t="str">
        <f>IF(SUM(D219:H219)=0,"",SUM(D219:H219))</f>
        <v/>
      </c>
      <c r="J219" s="108"/>
      <c r="K219" s="306">
        <f>SUM(I219:I227)</f>
        <v>0</v>
      </c>
    </row>
    <row r="220" spans="1:11" s="90" customFormat="1" ht="13.5" hidden="1" customHeight="1" x14ac:dyDescent="0.2">
      <c r="A220" s="304"/>
      <c r="B220" s="95" t="s">
        <v>6304</v>
      </c>
      <c r="C220" s="115" t="str">
        <f>Anexo_01!$D43</f>
        <v/>
      </c>
      <c r="D220" s="102"/>
      <c r="E220" s="103"/>
      <c r="F220" s="103"/>
      <c r="G220" s="103"/>
      <c r="H220" s="104"/>
      <c r="I220" s="96" t="str">
        <f>IF(SUM(D220:H220)=0,"",SUM(D220:H220))</f>
        <v/>
      </c>
      <c r="J220" s="109"/>
      <c r="K220" s="307"/>
    </row>
    <row r="221" spans="1:11" s="90" customFormat="1" ht="13.5" hidden="1" customHeight="1" x14ac:dyDescent="0.2">
      <c r="A221" s="304"/>
      <c r="B221" s="95" t="s">
        <v>6310</v>
      </c>
      <c r="C221" s="115" t="str">
        <f>Anexo_01!$B43</f>
        <v/>
      </c>
      <c r="D221" s="102"/>
      <c r="E221" s="103"/>
      <c r="F221" s="103"/>
      <c r="G221" s="103"/>
      <c r="H221" s="104"/>
      <c r="I221" s="96" t="str">
        <f t="shared" ref="I221:I227" si="23">IF(SUM(D221:H221)=0,"",SUM(D221:H221))</f>
        <v/>
      </c>
      <c r="J221" s="109"/>
      <c r="K221" s="307"/>
    </row>
    <row r="222" spans="1:11" s="90" customFormat="1" ht="13.5" hidden="1" customHeight="1" x14ac:dyDescent="0.2">
      <c r="A222" s="304"/>
      <c r="B222" s="95" t="s">
        <v>6305</v>
      </c>
      <c r="C222" s="115" t="str">
        <f>CONCATENATE("10",Anexo_01!$P43)</f>
        <v>10</v>
      </c>
      <c r="D222" s="102"/>
      <c r="E222" s="103"/>
      <c r="F222" s="103"/>
      <c r="G222" s="103"/>
      <c r="H222" s="104"/>
      <c r="I222" s="96" t="str">
        <f t="shared" si="23"/>
        <v/>
      </c>
      <c r="J222" s="109"/>
      <c r="K222" s="307"/>
    </row>
    <row r="223" spans="1:11" s="90" customFormat="1" ht="13.5" hidden="1" customHeight="1" x14ac:dyDescent="0.2">
      <c r="A223" s="304"/>
      <c r="B223" s="95" t="s">
        <v>6306</v>
      </c>
      <c r="C223" s="116">
        <f>Anexo_01!$F43</f>
        <v>0</v>
      </c>
      <c r="D223" s="102"/>
      <c r="E223" s="103"/>
      <c r="F223" s="103"/>
      <c r="G223" s="103"/>
      <c r="H223" s="104"/>
      <c r="I223" s="96" t="str">
        <f t="shared" si="23"/>
        <v/>
      </c>
      <c r="J223" s="109"/>
      <c r="K223" s="307"/>
    </row>
    <row r="224" spans="1:11" s="90" customFormat="1" ht="13.5" hidden="1" customHeight="1" x14ac:dyDescent="0.2">
      <c r="A224" s="304"/>
      <c r="B224" s="95" t="s">
        <v>6307</v>
      </c>
      <c r="C224" s="115" t="str">
        <f>Anexo_01!$Q43</f>
        <v/>
      </c>
      <c r="D224" s="102"/>
      <c r="E224" s="103"/>
      <c r="F224" s="103"/>
      <c r="G224" s="103"/>
      <c r="H224" s="104"/>
      <c r="I224" s="96" t="str">
        <f t="shared" si="23"/>
        <v/>
      </c>
      <c r="J224" s="109"/>
      <c r="K224" s="307"/>
    </row>
    <row r="225" spans="1:11" s="90" customFormat="1" ht="13.5" hidden="1" customHeight="1" x14ac:dyDescent="0.2">
      <c r="A225" s="304"/>
      <c r="B225" s="95" t="s">
        <v>6308</v>
      </c>
      <c r="C225" s="117"/>
      <c r="D225" s="102"/>
      <c r="E225" s="103"/>
      <c r="F225" s="103"/>
      <c r="G225" s="103"/>
      <c r="H225" s="104"/>
      <c r="I225" s="96" t="str">
        <f t="shared" si="23"/>
        <v/>
      </c>
      <c r="J225" s="109"/>
      <c r="K225" s="307"/>
    </row>
    <row r="226" spans="1:11" s="90" customFormat="1" ht="13.5" hidden="1" customHeight="1" x14ac:dyDescent="0.2">
      <c r="A226" s="304"/>
      <c r="B226" s="95" t="s">
        <v>6309</v>
      </c>
      <c r="C226" s="309"/>
      <c r="D226" s="102"/>
      <c r="E226" s="103"/>
      <c r="F226" s="103"/>
      <c r="G226" s="103"/>
      <c r="H226" s="104"/>
      <c r="I226" s="96" t="str">
        <f t="shared" si="23"/>
        <v/>
      </c>
      <c r="J226" s="109"/>
      <c r="K226" s="307"/>
    </row>
    <row r="227" spans="1:11" ht="13.5" hidden="1" customHeight="1" x14ac:dyDescent="0.3">
      <c r="A227" s="305"/>
      <c r="B227" s="97" t="s">
        <v>6313</v>
      </c>
      <c r="C227" s="310"/>
      <c r="D227" s="105"/>
      <c r="E227" s="106"/>
      <c r="F227" s="106"/>
      <c r="G227" s="106"/>
      <c r="H227" s="107"/>
      <c r="I227" s="98" t="str">
        <f t="shared" si="23"/>
        <v/>
      </c>
      <c r="J227" s="110"/>
      <c r="K227" s="308"/>
    </row>
    <row r="228" spans="1:11" s="90" customFormat="1" ht="13.5" hidden="1" customHeight="1" x14ac:dyDescent="0.2">
      <c r="A228" s="303">
        <v>25</v>
      </c>
      <c r="B228" s="93" t="s">
        <v>6303</v>
      </c>
      <c r="C228" s="119">
        <f>Anexo_01!$I44</f>
        <v>0</v>
      </c>
      <c r="D228" s="99"/>
      <c r="E228" s="100"/>
      <c r="F228" s="100"/>
      <c r="G228" s="100"/>
      <c r="H228" s="101"/>
      <c r="I228" s="94" t="str">
        <f>IF(SUM(D228:H228)=0,"",SUM(D228:H228))</f>
        <v/>
      </c>
      <c r="J228" s="108"/>
      <c r="K228" s="306">
        <f>SUM(I228:I236)</f>
        <v>0</v>
      </c>
    </row>
    <row r="229" spans="1:11" s="90" customFormat="1" ht="13.5" hidden="1" customHeight="1" x14ac:dyDescent="0.2">
      <c r="A229" s="304"/>
      <c r="B229" s="95" t="s">
        <v>6304</v>
      </c>
      <c r="C229" s="115" t="str">
        <f>Anexo_01!$D44</f>
        <v/>
      </c>
      <c r="D229" s="102"/>
      <c r="E229" s="103"/>
      <c r="F229" s="103"/>
      <c r="G229" s="103"/>
      <c r="H229" s="104"/>
      <c r="I229" s="96" t="str">
        <f>IF(SUM(D229:H229)=0,"",SUM(D229:H229))</f>
        <v/>
      </c>
      <c r="J229" s="109"/>
      <c r="K229" s="307"/>
    </row>
    <row r="230" spans="1:11" s="90" customFormat="1" ht="13.5" hidden="1" customHeight="1" x14ac:dyDescent="0.2">
      <c r="A230" s="304"/>
      <c r="B230" s="95" t="s">
        <v>6310</v>
      </c>
      <c r="C230" s="115" t="str">
        <f>Anexo_01!$B44</f>
        <v/>
      </c>
      <c r="D230" s="102"/>
      <c r="E230" s="103"/>
      <c r="F230" s="103"/>
      <c r="G230" s="103"/>
      <c r="H230" s="104"/>
      <c r="I230" s="96" t="str">
        <f t="shared" ref="I230:I236" si="24">IF(SUM(D230:H230)=0,"",SUM(D230:H230))</f>
        <v/>
      </c>
      <c r="J230" s="109"/>
      <c r="K230" s="307"/>
    </row>
    <row r="231" spans="1:11" s="90" customFormat="1" ht="13.5" hidden="1" customHeight="1" x14ac:dyDescent="0.2">
      <c r="A231" s="304"/>
      <c r="B231" s="95" t="s">
        <v>6305</v>
      </c>
      <c r="C231" s="115" t="str">
        <f>CONCATENATE("10",Anexo_01!$P44)</f>
        <v>10</v>
      </c>
      <c r="D231" s="102"/>
      <c r="E231" s="103"/>
      <c r="F231" s="103"/>
      <c r="G231" s="103"/>
      <c r="H231" s="104"/>
      <c r="I231" s="96" t="str">
        <f t="shared" si="24"/>
        <v/>
      </c>
      <c r="J231" s="109"/>
      <c r="K231" s="307"/>
    </row>
    <row r="232" spans="1:11" s="90" customFormat="1" ht="13.5" hidden="1" customHeight="1" x14ac:dyDescent="0.2">
      <c r="A232" s="304"/>
      <c r="B232" s="95" t="s">
        <v>6306</v>
      </c>
      <c r="C232" s="116">
        <f>Anexo_01!$F44</f>
        <v>0</v>
      </c>
      <c r="D232" s="102"/>
      <c r="E232" s="103"/>
      <c r="F232" s="103"/>
      <c r="G232" s="103"/>
      <c r="H232" s="104"/>
      <c r="I232" s="96" t="str">
        <f t="shared" si="24"/>
        <v/>
      </c>
      <c r="J232" s="109"/>
      <c r="K232" s="307"/>
    </row>
    <row r="233" spans="1:11" s="90" customFormat="1" ht="13.5" hidden="1" customHeight="1" x14ac:dyDescent="0.2">
      <c r="A233" s="304"/>
      <c r="B233" s="95" t="s">
        <v>6307</v>
      </c>
      <c r="C233" s="115" t="str">
        <f>Anexo_01!$Q44</f>
        <v/>
      </c>
      <c r="D233" s="102"/>
      <c r="E233" s="103"/>
      <c r="F233" s="103"/>
      <c r="G233" s="103"/>
      <c r="H233" s="104"/>
      <c r="I233" s="96" t="str">
        <f t="shared" si="24"/>
        <v/>
      </c>
      <c r="J233" s="109"/>
      <c r="K233" s="307"/>
    </row>
    <row r="234" spans="1:11" s="90" customFormat="1" ht="13.5" hidden="1" customHeight="1" x14ac:dyDescent="0.2">
      <c r="A234" s="304"/>
      <c r="B234" s="95" t="s">
        <v>6308</v>
      </c>
      <c r="C234" s="117"/>
      <c r="D234" s="102"/>
      <c r="E234" s="103"/>
      <c r="F234" s="103"/>
      <c r="G234" s="103"/>
      <c r="H234" s="104"/>
      <c r="I234" s="96" t="str">
        <f t="shared" si="24"/>
        <v/>
      </c>
      <c r="J234" s="109"/>
      <c r="K234" s="307"/>
    </row>
    <row r="235" spans="1:11" s="90" customFormat="1" ht="13.5" hidden="1" customHeight="1" x14ac:dyDescent="0.2">
      <c r="A235" s="304"/>
      <c r="B235" s="95" t="s">
        <v>6309</v>
      </c>
      <c r="C235" s="309"/>
      <c r="D235" s="102"/>
      <c r="E235" s="103"/>
      <c r="F235" s="103"/>
      <c r="G235" s="103"/>
      <c r="H235" s="104"/>
      <c r="I235" s="96" t="str">
        <f t="shared" si="24"/>
        <v/>
      </c>
      <c r="J235" s="109"/>
      <c r="K235" s="307"/>
    </row>
    <row r="236" spans="1:11" ht="13.5" hidden="1" customHeight="1" x14ac:dyDescent="0.3">
      <c r="A236" s="305"/>
      <c r="B236" s="97" t="s">
        <v>6313</v>
      </c>
      <c r="C236" s="310"/>
      <c r="D236" s="105"/>
      <c r="E236" s="106"/>
      <c r="F236" s="106"/>
      <c r="G236" s="106"/>
      <c r="H236" s="107"/>
      <c r="I236" s="98" t="str">
        <f t="shared" si="24"/>
        <v/>
      </c>
      <c r="J236" s="110"/>
      <c r="K236" s="308"/>
    </row>
    <row r="237" spans="1:11" s="90" customFormat="1" ht="13.5" hidden="1" customHeight="1" x14ac:dyDescent="0.2">
      <c r="A237" s="303">
        <v>26</v>
      </c>
      <c r="B237" s="93" t="s">
        <v>6303</v>
      </c>
      <c r="C237" s="119">
        <f>Anexo_01!$I45</f>
        <v>0</v>
      </c>
      <c r="D237" s="99"/>
      <c r="E237" s="100"/>
      <c r="F237" s="100"/>
      <c r="G237" s="100"/>
      <c r="H237" s="101"/>
      <c r="I237" s="94" t="str">
        <f>IF(SUM(D237:H237)=0,"",SUM(D237:H237))</f>
        <v/>
      </c>
      <c r="J237" s="108"/>
      <c r="K237" s="306">
        <f>SUM(I237:I245)</f>
        <v>0</v>
      </c>
    </row>
    <row r="238" spans="1:11" s="90" customFormat="1" ht="13.5" hidden="1" customHeight="1" x14ac:dyDescent="0.2">
      <c r="A238" s="304"/>
      <c r="B238" s="95" t="s">
        <v>6304</v>
      </c>
      <c r="C238" s="115" t="str">
        <f>Anexo_01!$D45</f>
        <v/>
      </c>
      <c r="D238" s="102"/>
      <c r="E238" s="103"/>
      <c r="F238" s="103"/>
      <c r="G238" s="103"/>
      <c r="H238" s="104"/>
      <c r="I238" s="96" t="str">
        <f>IF(SUM(D238:H238)=0,"",SUM(D238:H238))</f>
        <v/>
      </c>
      <c r="J238" s="109"/>
      <c r="K238" s="307"/>
    </row>
    <row r="239" spans="1:11" s="90" customFormat="1" ht="13.5" hidden="1" customHeight="1" x14ac:dyDescent="0.2">
      <c r="A239" s="304"/>
      <c r="B239" s="95" t="s">
        <v>6310</v>
      </c>
      <c r="C239" s="115" t="str">
        <f>Anexo_01!$B45</f>
        <v/>
      </c>
      <c r="D239" s="102"/>
      <c r="E239" s="103"/>
      <c r="F239" s="103"/>
      <c r="G239" s="103"/>
      <c r="H239" s="104"/>
      <c r="I239" s="96" t="str">
        <f t="shared" ref="I239:I245" si="25">IF(SUM(D239:H239)=0,"",SUM(D239:H239))</f>
        <v/>
      </c>
      <c r="J239" s="109"/>
      <c r="K239" s="307"/>
    </row>
    <row r="240" spans="1:11" s="90" customFormat="1" ht="13.5" hidden="1" customHeight="1" x14ac:dyDescent="0.2">
      <c r="A240" s="304"/>
      <c r="B240" s="95" t="s">
        <v>6305</v>
      </c>
      <c r="C240" s="115" t="str">
        <f>CONCATENATE("10",Anexo_01!$P45)</f>
        <v>10</v>
      </c>
      <c r="D240" s="102"/>
      <c r="E240" s="103"/>
      <c r="F240" s="103"/>
      <c r="G240" s="103"/>
      <c r="H240" s="104"/>
      <c r="I240" s="96" t="str">
        <f t="shared" si="25"/>
        <v/>
      </c>
      <c r="J240" s="109"/>
      <c r="K240" s="307"/>
    </row>
    <row r="241" spans="1:11" s="90" customFormat="1" ht="13.5" hidden="1" customHeight="1" x14ac:dyDescent="0.2">
      <c r="A241" s="304"/>
      <c r="B241" s="95" t="s">
        <v>6306</v>
      </c>
      <c r="C241" s="116">
        <f>Anexo_01!$F45</f>
        <v>0</v>
      </c>
      <c r="D241" s="102"/>
      <c r="E241" s="103"/>
      <c r="F241" s="103"/>
      <c r="G241" s="103"/>
      <c r="H241" s="104"/>
      <c r="I241" s="96" t="str">
        <f t="shared" si="25"/>
        <v/>
      </c>
      <c r="J241" s="109"/>
      <c r="K241" s="307"/>
    </row>
    <row r="242" spans="1:11" s="90" customFormat="1" ht="13.5" hidden="1" customHeight="1" x14ac:dyDescent="0.2">
      <c r="A242" s="304"/>
      <c r="B242" s="95" t="s">
        <v>6307</v>
      </c>
      <c r="C242" s="115" t="str">
        <f>Anexo_01!$Q45</f>
        <v/>
      </c>
      <c r="D242" s="102"/>
      <c r="E242" s="103"/>
      <c r="F242" s="103"/>
      <c r="G242" s="103"/>
      <c r="H242" s="104"/>
      <c r="I242" s="96" t="str">
        <f t="shared" si="25"/>
        <v/>
      </c>
      <c r="J242" s="109"/>
      <c r="K242" s="307"/>
    </row>
    <row r="243" spans="1:11" s="90" customFormat="1" ht="13.5" hidden="1" customHeight="1" x14ac:dyDescent="0.2">
      <c r="A243" s="304"/>
      <c r="B243" s="95" t="s">
        <v>6308</v>
      </c>
      <c r="C243" s="117"/>
      <c r="D243" s="102"/>
      <c r="E243" s="103"/>
      <c r="F243" s="103"/>
      <c r="G243" s="103"/>
      <c r="H243" s="104"/>
      <c r="I243" s="96" t="str">
        <f t="shared" si="25"/>
        <v/>
      </c>
      <c r="J243" s="109"/>
      <c r="K243" s="307"/>
    </row>
    <row r="244" spans="1:11" s="90" customFormat="1" ht="13.5" hidden="1" customHeight="1" x14ac:dyDescent="0.2">
      <c r="A244" s="304"/>
      <c r="B244" s="95" t="s">
        <v>6309</v>
      </c>
      <c r="C244" s="309"/>
      <c r="D244" s="102"/>
      <c r="E244" s="103"/>
      <c r="F244" s="103"/>
      <c r="G244" s="103"/>
      <c r="H244" s="104"/>
      <c r="I244" s="96" t="str">
        <f t="shared" si="25"/>
        <v/>
      </c>
      <c r="J244" s="109"/>
      <c r="K244" s="307"/>
    </row>
    <row r="245" spans="1:11" ht="13.5" hidden="1" customHeight="1" x14ac:dyDescent="0.3">
      <c r="A245" s="305"/>
      <c r="B245" s="97" t="s">
        <v>6313</v>
      </c>
      <c r="C245" s="310"/>
      <c r="D245" s="105"/>
      <c r="E245" s="106"/>
      <c r="F245" s="106"/>
      <c r="G245" s="106"/>
      <c r="H245" s="107"/>
      <c r="I245" s="98" t="str">
        <f t="shared" si="25"/>
        <v/>
      </c>
      <c r="J245" s="110"/>
      <c r="K245" s="308"/>
    </row>
    <row r="246" spans="1:11" s="90" customFormat="1" ht="13.5" hidden="1" customHeight="1" x14ac:dyDescent="0.2">
      <c r="A246" s="303">
        <v>27</v>
      </c>
      <c r="B246" s="93" t="s">
        <v>6303</v>
      </c>
      <c r="C246" s="119">
        <f>Anexo_01!$I46</f>
        <v>0</v>
      </c>
      <c r="D246" s="99"/>
      <c r="E246" s="100"/>
      <c r="F246" s="100"/>
      <c r="G246" s="100"/>
      <c r="H246" s="101"/>
      <c r="I246" s="94" t="str">
        <f>IF(SUM(D246:H246)=0,"",SUM(D246:H246))</f>
        <v/>
      </c>
      <c r="J246" s="108"/>
      <c r="K246" s="306">
        <f>SUM(I246:I254)</f>
        <v>0</v>
      </c>
    </row>
    <row r="247" spans="1:11" s="90" customFormat="1" ht="13.5" hidden="1" customHeight="1" x14ac:dyDescent="0.2">
      <c r="A247" s="304"/>
      <c r="B247" s="95" t="s">
        <v>6304</v>
      </c>
      <c r="C247" s="115" t="str">
        <f>Anexo_01!$D46</f>
        <v/>
      </c>
      <c r="D247" s="102"/>
      <c r="E247" s="103"/>
      <c r="F247" s="103"/>
      <c r="G247" s="103"/>
      <c r="H247" s="104"/>
      <c r="I247" s="96" t="str">
        <f>IF(SUM(D247:H247)=0,"",SUM(D247:H247))</f>
        <v/>
      </c>
      <c r="J247" s="109"/>
      <c r="K247" s="307"/>
    </row>
    <row r="248" spans="1:11" s="90" customFormat="1" ht="13.5" hidden="1" customHeight="1" x14ac:dyDescent="0.2">
      <c r="A248" s="304"/>
      <c r="B248" s="95" t="s">
        <v>6310</v>
      </c>
      <c r="C248" s="115" t="str">
        <f>Anexo_01!$B46</f>
        <v/>
      </c>
      <c r="D248" s="102"/>
      <c r="E248" s="103"/>
      <c r="F248" s="103"/>
      <c r="G248" s="103"/>
      <c r="H248" s="104"/>
      <c r="I248" s="96" t="str">
        <f t="shared" ref="I248:I254" si="26">IF(SUM(D248:H248)=0,"",SUM(D248:H248))</f>
        <v/>
      </c>
      <c r="J248" s="109"/>
      <c r="K248" s="307"/>
    </row>
    <row r="249" spans="1:11" s="90" customFormat="1" ht="13.5" hidden="1" customHeight="1" x14ac:dyDescent="0.2">
      <c r="A249" s="304"/>
      <c r="B249" s="95" t="s">
        <v>6305</v>
      </c>
      <c r="C249" s="115" t="str">
        <f>CONCATENATE("10",Anexo_01!$P46)</f>
        <v>10</v>
      </c>
      <c r="D249" s="102"/>
      <c r="E249" s="103"/>
      <c r="F249" s="103"/>
      <c r="G249" s="103"/>
      <c r="H249" s="104"/>
      <c r="I249" s="96" t="str">
        <f t="shared" si="26"/>
        <v/>
      </c>
      <c r="J249" s="109"/>
      <c r="K249" s="307"/>
    </row>
    <row r="250" spans="1:11" s="90" customFormat="1" ht="13.5" hidden="1" customHeight="1" x14ac:dyDescent="0.2">
      <c r="A250" s="304"/>
      <c r="B250" s="95" t="s">
        <v>6306</v>
      </c>
      <c r="C250" s="116">
        <f>Anexo_01!$F46</f>
        <v>0</v>
      </c>
      <c r="D250" s="102"/>
      <c r="E250" s="103"/>
      <c r="F250" s="103"/>
      <c r="G250" s="103"/>
      <c r="H250" s="104"/>
      <c r="I250" s="96" t="str">
        <f t="shared" si="26"/>
        <v/>
      </c>
      <c r="J250" s="109"/>
      <c r="K250" s="307"/>
    </row>
    <row r="251" spans="1:11" s="90" customFormat="1" ht="13.5" hidden="1" customHeight="1" x14ac:dyDescent="0.2">
      <c r="A251" s="304"/>
      <c r="B251" s="95" t="s">
        <v>6307</v>
      </c>
      <c r="C251" s="115" t="str">
        <f>Anexo_01!$Q46</f>
        <v/>
      </c>
      <c r="D251" s="102"/>
      <c r="E251" s="103"/>
      <c r="F251" s="103"/>
      <c r="G251" s="103"/>
      <c r="H251" s="104"/>
      <c r="I251" s="96" t="str">
        <f t="shared" si="26"/>
        <v/>
      </c>
      <c r="J251" s="109"/>
      <c r="K251" s="307"/>
    </row>
    <row r="252" spans="1:11" s="90" customFormat="1" ht="13.5" hidden="1" customHeight="1" x14ac:dyDescent="0.2">
      <c r="A252" s="304"/>
      <c r="B252" s="95" t="s">
        <v>6308</v>
      </c>
      <c r="C252" s="117"/>
      <c r="D252" s="102"/>
      <c r="E252" s="103"/>
      <c r="F252" s="103"/>
      <c r="G252" s="103"/>
      <c r="H252" s="104"/>
      <c r="I252" s="96" t="str">
        <f t="shared" si="26"/>
        <v/>
      </c>
      <c r="J252" s="109"/>
      <c r="K252" s="307"/>
    </row>
    <row r="253" spans="1:11" s="90" customFormat="1" ht="13.5" hidden="1" customHeight="1" x14ac:dyDescent="0.2">
      <c r="A253" s="304"/>
      <c r="B253" s="95" t="s">
        <v>6309</v>
      </c>
      <c r="C253" s="309"/>
      <c r="D253" s="102"/>
      <c r="E253" s="103"/>
      <c r="F253" s="103"/>
      <c r="G253" s="103"/>
      <c r="H253" s="104"/>
      <c r="I253" s="96" t="str">
        <f t="shared" si="26"/>
        <v/>
      </c>
      <c r="J253" s="109"/>
      <c r="K253" s="307"/>
    </row>
    <row r="254" spans="1:11" ht="13.5" hidden="1" customHeight="1" x14ac:dyDescent="0.3">
      <c r="A254" s="305"/>
      <c r="B254" s="97" t="s">
        <v>6313</v>
      </c>
      <c r="C254" s="310"/>
      <c r="D254" s="105"/>
      <c r="E254" s="106"/>
      <c r="F254" s="106"/>
      <c r="G254" s="106"/>
      <c r="H254" s="107"/>
      <c r="I254" s="98" t="str">
        <f t="shared" si="26"/>
        <v/>
      </c>
      <c r="J254" s="110"/>
      <c r="K254" s="308"/>
    </row>
    <row r="255" spans="1:11" s="90" customFormat="1" ht="13.5" hidden="1" customHeight="1" x14ac:dyDescent="0.2">
      <c r="A255" s="303">
        <v>28</v>
      </c>
      <c r="B255" s="93" t="s">
        <v>6303</v>
      </c>
      <c r="C255" s="119">
        <f>Anexo_01!$I47</f>
        <v>0</v>
      </c>
      <c r="D255" s="99"/>
      <c r="E255" s="100"/>
      <c r="F255" s="100"/>
      <c r="G255" s="100"/>
      <c r="H255" s="101"/>
      <c r="I255" s="94" t="str">
        <f>IF(SUM(D255:H255)=0,"",SUM(D255:H255))</f>
        <v/>
      </c>
      <c r="J255" s="108"/>
      <c r="K255" s="306">
        <f>SUM(I255:I263)</f>
        <v>0</v>
      </c>
    </row>
    <row r="256" spans="1:11" s="90" customFormat="1" ht="13.5" hidden="1" customHeight="1" x14ac:dyDescent="0.2">
      <c r="A256" s="304"/>
      <c r="B256" s="95" t="s">
        <v>6304</v>
      </c>
      <c r="C256" s="115" t="str">
        <f>Anexo_01!$D47</f>
        <v/>
      </c>
      <c r="D256" s="102"/>
      <c r="E256" s="103"/>
      <c r="F256" s="103"/>
      <c r="G256" s="103"/>
      <c r="H256" s="104"/>
      <c r="I256" s="96" t="str">
        <f>IF(SUM(D256:H256)=0,"",SUM(D256:H256))</f>
        <v/>
      </c>
      <c r="J256" s="109"/>
      <c r="K256" s="307"/>
    </row>
    <row r="257" spans="1:11" s="90" customFormat="1" ht="13.5" hidden="1" customHeight="1" x14ac:dyDescent="0.2">
      <c r="A257" s="304"/>
      <c r="B257" s="95" t="s">
        <v>6310</v>
      </c>
      <c r="C257" s="115" t="str">
        <f>Anexo_01!$B47</f>
        <v/>
      </c>
      <c r="D257" s="102"/>
      <c r="E257" s="103"/>
      <c r="F257" s="103"/>
      <c r="G257" s="103"/>
      <c r="H257" s="104"/>
      <c r="I257" s="96" t="str">
        <f t="shared" ref="I257:I263" si="27">IF(SUM(D257:H257)=0,"",SUM(D257:H257))</f>
        <v/>
      </c>
      <c r="J257" s="109"/>
      <c r="K257" s="307"/>
    </row>
    <row r="258" spans="1:11" s="90" customFormat="1" ht="13.5" hidden="1" customHeight="1" x14ac:dyDescent="0.2">
      <c r="A258" s="304"/>
      <c r="B258" s="95" t="s">
        <v>6305</v>
      </c>
      <c r="C258" s="115" t="str">
        <f>CONCATENATE("10",Anexo_01!$P47)</f>
        <v>10</v>
      </c>
      <c r="D258" s="102"/>
      <c r="E258" s="103"/>
      <c r="F258" s="103"/>
      <c r="G258" s="103"/>
      <c r="H258" s="104"/>
      <c r="I258" s="96" t="str">
        <f t="shared" si="27"/>
        <v/>
      </c>
      <c r="J258" s="109"/>
      <c r="K258" s="307"/>
    </row>
    <row r="259" spans="1:11" s="90" customFormat="1" ht="13.5" hidden="1" customHeight="1" x14ac:dyDescent="0.2">
      <c r="A259" s="304"/>
      <c r="B259" s="95" t="s">
        <v>6306</v>
      </c>
      <c r="C259" s="116">
        <f>Anexo_01!$F47</f>
        <v>0</v>
      </c>
      <c r="D259" s="102"/>
      <c r="E259" s="103"/>
      <c r="F259" s="103"/>
      <c r="G259" s="103"/>
      <c r="H259" s="104"/>
      <c r="I259" s="96" t="str">
        <f t="shared" si="27"/>
        <v/>
      </c>
      <c r="J259" s="109"/>
      <c r="K259" s="307"/>
    </row>
    <row r="260" spans="1:11" s="90" customFormat="1" ht="13.5" hidden="1" customHeight="1" x14ac:dyDescent="0.2">
      <c r="A260" s="304"/>
      <c r="B260" s="95" t="s">
        <v>6307</v>
      </c>
      <c r="C260" s="115" t="str">
        <f>Anexo_01!$Q47</f>
        <v/>
      </c>
      <c r="D260" s="102"/>
      <c r="E260" s="103"/>
      <c r="F260" s="103"/>
      <c r="G260" s="103"/>
      <c r="H260" s="104"/>
      <c r="I260" s="96" t="str">
        <f t="shared" si="27"/>
        <v/>
      </c>
      <c r="J260" s="109"/>
      <c r="K260" s="307"/>
    </row>
    <row r="261" spans="1:11" s="90" customFormat="1" ht="13.5" hidden="1" customHeight="1" x14ac:dyDescent="0.2">
      <c r="A261" s="304"/>
      <c r="B261" s="95" t="s">
        <v>6308</v>
      </c>
      <c r="C261" s="117"/>
      <c r="D261" s="102"/>
      <c r="E261" s="103"/>
      <c r="F261" s="103"/>
      <c r="G261" s="103"/>
      <c r="H261" s="104"/>
      <c r="I261" s="96" t="str">
        <f t="shared" si="27"/>
        <v/>
      </c>
      <c r="J261" s="109"/>
      <c r="K261" s="307"/>
    </row>
    <row r="262" spans="1:11" s="90" customFormat="1" ht="13.5" hidden="1" customHeight="1" x14ac:dyDescent="0.2">
      <c r="A262" s="304"/>
      <c r="B262" s="95" t="s">
        <v>6309</v>
      </c>
      <c r="C262" s="309"/>
      <c r="D262" s="102"/>
      <c r="E262" s="103"/>
      <c r="F262" s="103"/>
      <c r="G262" s="103"/>
      <c r="H262" s="104"/>
      <c r="I262" s="96" t="str">
        <f t="shared" si="27"/>
        <v/>
      </c>
      <c r="J262" s="109"/>
      <c r="K262" s="307"/>
    </row>
    <row r="263" spans="1:11" ht="13.5" hidden="1" customHeight="1" x14ac:dyDescent="0.3">
      <c r="A263" s="305"/>
      <c r="B263" s="97" t="s">
        <v>6313</v>
      </c>
      <c r="C263" s="310"/>
      <c r="D263" s="105"/>
      <c r="E263" s="106"/>
      <c r="F263" s="106"/>
      <c r="G263" s="106"/>
      <c r="H263" s="107"/>
      <c r="I263" s="98" t="str">
        <f t="shared" si="27"/>
        <v/>
      </c>
      <c r="J263" s="110"/>
      <c r="K263" s="308"/>
    </row>
    <row r="264" spans="1:11" s="90" customFormat="1" ht="13.5" hidden="1" customHeight="1" x14ac:dyDescent="0.2">
      <c r="A264" s="303">
        <v>29</v>
      </c>
      <c r="B264" s="93" t="s">
        <v>6303</v>
      </c>
      <c r="C264" s="119">
        <f>Anexo_01!$I48</f>
        <v>0</v>
      </c>
      <c r="D264" s="99"/>
      <c r="E264" s="100"/>
      <c r="F264" s="100"/>
      <c r="G264" s="100"/>
      <c r="H264" s="101"/>
      <c r="I264" s="94" t="str">
        <f>IF(SUM(D264:H264)=0,"",SUM(D264:H264))</f>
        <v/>
      </c>
      <c r="J264" s="108"/>
      <c r="K264" s="306">
        <f>SUM(I264:I272)</f>
        <v>0</v>
      </c>
    </row>
    <row r="265" spans="1:11" s="90" customFormat="1" ht="13.5" hidden="1" customHeight="1" x14ac:dyDescent="0.2">
      <c r="A265" s="304"/>
      <c r="B265" s="95" t="s">
        <v>6304</v>
      </c>
      <c r="C265" s="115" t="str">
        <f>Anexo_01!$D48</f>
        <v/>
      </c>
      <c r="D265" s="102"/>
      <c r="E265" s="103"/>
      <c r="F265" s="103"/>
      <c r="G265" s="103"/>
      <c r="H265" s="104"/>
      <c r="I265" s="96" t="str">
        <f>IF(SUM(D265:H265)=0,"",SUM(D265:H265))</f>
        <v/>
      </c>
      <c r="J265" s="109"/>
      <c r="K265" s="307"/>
    </row>
    <row r="266" spans="1:11" s="90" customFormat="1" ht="13.5" hidden="1" customHeight="1" x14ac:dyDescent="0.2">
      <c r="A266" s="304"/>
      <c r="B266" s="95" t="s">
        <v>6310</v>
      </c>
      <c r="C266" s="115" t="str">
        <f>Anexo_01!$B48</f>
        <v/>
      </c>
      <c r="D266" s="102"/>
      <c r="E266" s="103"/>
      <c r="F266" s="103"/>
      <c r="G266" s="103"/>
      <c r="H266" s="104"/>
      <c r="I266" s="96" t="str">
        <f t="shared" ref="I266:I272" si="28">IF(SUM(D266:H266)=0,"",SUM(D266:H266))</f>
        <v/>
      </c>
      <c r="J266" s="109"/>
      <c r="K266" s="307"/>
    </row>
    <row r="267" spans="1:11" s="90" customFormat="1" ht="13.5" hidden="1" customHeight="1" x14ac:dyDescent="0.2">
      <c r="A267" s="304"/>
      <c r="B267" s="95" t="s">
        <v>6305</v>
      </c>
      <c r="C267" s="115" t="str">
        <f>CONCATENATE("10",Anexo_01!$P48)</f>
        <v>10</v>
      </c>
      <c r="D267" s="102"/>
      <c r="E267" s="103"/>
      <c r="F267" s="103"/>
      <c r="G267" s="103"/>
      <c r="H267" s="104"/>
      <c r="I267" s="96" t="str">
        <f t="shared" si="28"/>
        <v/>
      </c>
      <c r="J267" s="109"/>
      <c r="K267" s="307"/>
    </row>
    <row r="268" spans="1:11" s="90" customFormat="1" ht="13.5" hidden="1" customHeight="1" x14ac:dyDescent="0.2">
      <c r="A268" s="304"/>
      <c r="B268" s="95" t="s">
        <v>6306</v>
      </c>
      <c r="C268" s="116">
        <f>Anexo_01!$F48</f>
        <v>0</v>
      </c>
      <c r="D268" s="102"/>
      <c r="E268" s="103"/>
      <c r="F268" s="103"/>
      <c r="G268" s="103"/>
      <c r="H268" s="104"/>
      <c r="I268" s="96" t="str">
        <f t="shared" si="28"/>
        <v/>
      </c>
      <c r="J268" s="109"/>
      <c r="K268" s="307"/>
    </row>
    <row r="269" spans="1:11" s="90" customFormat="1" ht="13.5" hidden="1" customHeight="1" x14ac:dyDescent="0.2">
      <c r="A269" s="304"/>
      <c r="B269" s="95" t="s">
        <v>6307</v>
      </c>
      <c r="C269" s="115" t="str">
        <f>Anexo_01!$Q48</f>
        <v/>
      </c>
      <c r="D269" s="102"/>
      <c r="E269" s="103"/>
      <c r="F269" s="103"/>
      <c r="G269" s="103"/>
      <c r="H269" s="104"/>
      <c r="I269" s="96" t="str">
        <f t="shared" si="28"/>
        <v/>
      </c>
      <c r="J269" s="109"/>
      <c r="K269" s="307"/>
    </row>
    <row r="270" spans="1:11" s="90" customFormat="1" ht="13.5" hidden="1" customHeight="1" x14ac:dyDescent="0.2">
      <c r="A270" s="304"/>
      <c r="B270" s="95" t="s">
        <v>6308</v>
      </c>
      <c r="C270" s="117"/>
      <c r="D270" s="102"/>
      <c r="E270" s="103"/>
      <c r="F270" s="103"/>
      <c r="G270" s="103"/>
      <c r="H270" s="104"/>
      <c r="I270" s="96" t="str">
        <f t="shared" si="28"/>
        <v/>
      </c>
      <c r="J270" s="109"/>
      <c r="K270" s="307"/>
    </row>
    <row r="271" spans="1:11" s="90" customFormat="1" ht="13.5" hidden="1" customHeight="1" x14ac:dyDescent="0.2">
      <c r="A271" s="304"/>
      <c r="B271" s="95" t="s">
        <v>6309</v>
      </c>
      <c r="C271" s="309"/>
      <c r="D271" s="102"/>
      <c r="E271" s="103"/>
      <c r="F271" s="103"/>
      <c r="G271" s="103"/>
      <c r="H271" s="104"/>
      <c r="I271" s="96" t="str">
        <f t="shared" si="28"/>
        <v/>
      </c>
      <c r="J271" s="109"/>
      <c r="K271" s="307"/>
    </row>
    <row r="272" spans="1:11" ht="13.5" hidden="1" customHeight="1" x14ac:dyDescent="0.3">
      <c r="A272" s="305"/>
      <c r="B272" s="97" t="s">
        <v>6313</v>
      </c>
      <c r="C272" s="310"/>
      <c r="D272" s="105"/>
      <c r="E272" s="106"/>
      <c r="F272" s="106"/>
      <c r="G272" s="106"/>
      <c r="H272" s="107"/>
      <c r="I272" s="98" t="str">
        <f t="shared" si="28"/>
        <v/>
      </c>
      <c r="J272" s="110"/>
      <c r="K272" s="308"/>
    </row>
    <row r="273" spans="1:11" s="90" customFormat="1" ht="13.5" hidden="1" customHeight="1" x14ac:dyDescent="0.2">
      <c r="A273" s="303">
        <v>30</v>
      </c>
      <c r="B273" s="93" t="s">
        <v>6303</v>
      </c>
      <c r="C273" s="119">
        <f>Anexo_01!$I49</f>
        <v>0</v>
      </c>
      <c r="D273" s="99"/>
      <c r="E273" s="100"/>
      <c r="F273" s="100"/>
      <c r="G273" s="100"/>
      <c r="H273" s="101"/>
      <c r="I273" s="94" t="str">
        <f>IF(SUM(D273:H273)=0,"",SUM(D273:H273))</f>
        <v/>
      </c>
      <c r="J273" s="108"/>
      <c r="K273" s="306">
        <f>SUM(I273:I281)</f>
        <v>0</v>
      </c>
    </row>
    <row r="274" spans="1:11" s="90" customFormat="1" ht="13.5" hidden="1" customHeight="1" x14ac:dyDescent="0.2">
      <c r="A274" s="304"/>
      <c r="B274" s="95" t="s">
        <v>6304</v>
      </c>
      <c r="C274" s="115" t="str">
        <f>Anexo_01!$D49</f>
        <v/>
      </c>
      <c r="D274" s="102"/>
      <c r="E274" s="103"/>
      <c r="F274" s="103"/>
      <c r="G274" s="103"/>
      <c r="H274" s="104"/>
      <c r="I274" s="96" t="str">
        <f>IF(SUM(D274:H274)=0,"",SUM(D274:H274))</f>
        <v/>
      </c>
      <c r="J274" s="109"/>
      <c r="K274" s="307"/>
    </row>
    <row r="275" spans="1:11" s="90" customFormat="1" ht="13.5" hidden="1" customHeight="1" x14ac:dyDescent="0.2">
      <c r="A275" s="304"/>
      <c r="B275" s="95" t="s">
        <v>6310</v>
      </c>
      <c r="C275" s="115" t="str">
        <f>Anexo_01!$B49</f>
        <v/>
      </c>
      <c r="D275" s="102"/>
      <c r="E275" s="103"/>
      <c r="F275" s="103"/>
      <c r="G275" s="103"/>
      <c r="H275" s="104"/>
      <c r="I275" s="96" t="str">
        <f t="shared" ref="I275:I281" si="29">IF(SUM(D275:H275)=0,"",SUM(D275:H275))</f>
        <v/>
      </c>
      <c r="J275" s="109"/>
      <c r="K275" s="307"/>
    </row>
    <row r="276" spans="1:11" s="90" customFormat="1" ht="13.5" hidden="1" customHeight="1" x14ac:dyDescent="0.2">
      <c r="A276" s="304"/>
      <c r="B276" s="95" t="s">
        <v>6305</v>
      </c>
      <c r="C276" s="115" t="str">
        <f>CONCATENATE("10",Anexo_01!$P49)</f>
        <v>10</v>
      </c>
      <c r="D276" s="102"/>
      <c r="E276" s="103"/>
      <c r="F276" s="103"/>
      <c r="G276" s="103"/>
      <c r="H276" s="104"/>
      <c r="I276" s="96" t="str">
        <f t="shared" si="29"/>
        <v/>
      </c>
      <c r="J276" s="109"/>
      <c r="K276" s="307"/>
    </row>
    <row r="277" spans="1:11" s="90" customFormat="1" ht="13.5" hidden="1" customHeight="1" x14ac:dyDescent="0.2">
      <c r="A277" s="304"/>
      <c r="B277" s="95" t="s">
        <v>6306</v>
      </c>
      <c r="C277" s="116">
        <f>Anexo_01!$F49</f>
        <v>0</v>
      </c>
      <c r="D277" s="102"/>
      <c r="E277" s="103"/>
      <c r="F277" s="103"/>
      <c r="G277" s="103"/>
      <c r="H277" s="104"/>
      <c r="I277" s="96" t="str">
        <f t="shared" si="29"/>
        <v/>
      </c>
      <c r="J277" s="109"/>
      <c r="K277" s="307"/>
    </row>
    <row r="278" spans="1:11" s="90" customFormat="1" ht="13.5" hidden="1" customHeight="1" x14ac:dyDescent="0.2">
      <c r="A278" s="304"/>
      <c r="B278" s="95" t="s">
        <v>6307</v>
      </c>
      <c r="C278" s="115" t="str">
        <f>Anexo_01!$Q49</f>
        <v/>
      </c>
      <c r="D278" s="102"/>
      <c r="E278" s="103"/>
      <c r="F278" s="103"/>
      <c r="G278" s="103"/>
      <c r="H278" s="104"/>
      <c r="I278" s="96" t="str">
        <f t="shared" si="29"/>
        <v/>
      </c>
      <c r="J278" s="109"/>
      <c r="K278" s="307"/>
    </row>
    <row r="279" spans="1:11" s="90" customFormat="1" ht="13.5" hidden="1" customHeight="1" x14ac:dyDescent="0.2">
      <c r="A279" s="304"/>
      <c r="B279" s="95" t="s">
        <v>6308</v>
      </c>
      <c r="C279" s="117"/>
      <c r="D279" s="102"/>
      <c r="E279" s="103"/>
      <c r="F279" s="103"/>
      <c r="G279" s="103"/>
      <c r="H279" s="104"/>
      <c r="I279" s="96" t="str">
        <f t="shared" si="29"/>
        <v/>
      </c>
      <c r="J279" s="109"/>
      <c r="K279" s="307"/>
    </row>
    <row r="280" spans="1:11" s="90" customFormat="1" ht="13.5" hidden="1" customHeight="1" x14ac:dyDescent="0.2">
      <c r="A280" s="304"/>
      <c r="B280" s="95" t="s">
        <v>6309</v>
      </c>
      <c r="C280" s="309"/>
      <c r="D280" s="102"/>
      <c r="E280" s="103"/>
      <c r="F280" s="103"/>
      <c r="G280" s="103"/>
      <c r="H280" s="104"/>
      <c r="I280" s="96" t="str">
        <f t="shared" si="29"/>
        <v/>
      </c>
      <c r="J280" s="109"/>
      <c r="K280" s="307"/>
    </row>
    <row r="281" spans="1:11" ht="13.5" hidden="1" customHeight="1" x14ac:dyDescent="0.3">
      <c r="A281" s="305"/>
      <c r="B281" s="97" t="s">
        <v>6313</v>
      </c>
      <c r="C281" s="310"/>
      <c r="D281" s="105"/>
      <c r="E281" s="106"/>
      <c r="F281" s="106"/>
      <c r="G281" s="106"/>
      <c r="H281" s="107"/>
      <c r="I281" s="98" t="str">
        <f t="shared" si="29"/>
        <v/>
      </c>
      <c r="J281" s="110"/>
      <c r="K281" s="308"/>
    </row>
    <row r="282" spans="1:11" s="90" customFormat="1" ht="13.5" hidden="1" customHeight="1" x14ac:dyDescent="0.2">
      <c r="A282" s="303">
        <v>31</v>
      </c>
      <c r="B282" s="93" t="s">
        <v>6303</v>
      </c>
      <c r="C282" s="119">
        <f>Anexo_01!$I50</f>
        <v>0</v>
      </c>
      <c r="D282" s="99"/>
      <c r="E282" s="100"/>
      <c r="F282" s="100"/>
      <c r="G282" s="100"/>
      <c r="H282" s="101"/>
      <c r="I282" s="94" t="str">
        <f>IF(SUM(D282:H282)=0,"",SUM(D282:H282))</f>
        <v/>
      </c>
      <c r="J282" s="108"/>
      <c r="K282" s="306">
        <f>SUM(I282:I290)</f>
        <v>0</v>
      </c>
    </row>
    <row r="283" spans="1:11" s="90" customFormat="1" ht="13.5" hidden="1" customHeight="1" x14ac:dyDescent="0.2">
      <c r="A283" s="304"/>
      <c r="B283" s="95" t="s">
        <v>6304</v>
      </c>
      <c r="C283" s="115" t="str">
        <f>Anexo_01!$D50</f>
        <v/>
      </c>
      <c r="D283" s="102"/>
      <c r="E283" s="103"/>
      <c r="F283" s="103"/>
      <c r="G283" s="103"/>
      <c r="H283" s="104"/>
      <c r="I283" s="96" t="str">
        <f>IF(SUM(D283:H283)=0,"",SUM(D283:H283))</f>
        <v/>
      </c>
      <c r="J283" s="109"/>
      <c r="K283" s="307"/>
    </row>
    <row r="284" spans="1:11" s="90" customFormat="1" ht="13.5" hidden="1" customHeight="1" x14ac:dyDescent="0.2">
      <c r="A284" s="304"/>
      <c r="B284" s="95" t="s">
        <v>6310</v>
      </c>
      <c r="C284" s="115" t="str">
        <f>Anexo_01!$B50</f>
        <v/>
      </c>
      <c r="D284" s="102"/>
      <c r="E284" s="103"/>
      <c r="F284" s="103"/>
      <c r="G284" s="103"/>
      <c r="H284" s="104"/>
      <c r="I284" s="96" t="str">
        <f t="shared" ref="I284:I290" si="30">IF(SUM(D284:H284)=0,"",SUM(D284:H284))</f>
        <v/>
      </c>
      <c r="J284" s="109"/>
      <c r="K284" s="307"/>
    </row>
    <row r="285" spans="1:11" s="90" customFormat="1" ht="13.5" hidden="1" customHeight="1" x14ac:dyDescent="0.2">
      <c r="A285" s="304"/>
      <c r="B285" s="95" t="s">
        <v>6305</v>
      </c>
      <c r="C285" s="115" t="str">
        <f>CONCATENATE("10",Anexo_01!$P50)</f>
        <v>10</v>
      </c>
      <c r="D285" s="102"/>
      <c r="E285" s="103"/>
      <c r="F285" s="103"/>
      <c r="G285" s="103"/>
      <c r="H285" s="104"/>
      <c r="I285" s="96" t="str">
        <f t="shared" si="30"/>
        <v/>
      </c>
      <c r="J285" s="109"/>
      <c r="K285" s="307"/>
    </row>
    <row r="286" spans="1:11" s="90" customFormat="1" ht="13.5" hidden="1" customHeight="1" x14ac:dyDescent="0.2">
      <c r="A286" s="304"/>
      <c r="B286" s="95" t="s">
        <v>6306</v>
      </c>
      <c r="C286" s="116">
        <f>Anexo_01!$F50</f>
        <v>0</v>
      </c>
      <c r="D286" s="102"/>
      <c r="E286" s="103"/>
      <c r="F286" s="103"/>
      <c r="G286" s="103"/>
      <c r="H286" s="104"/>
      <c r="I286" s="96" t="str">
        <f t="shared" si="30"/>
        <v/>
      </c>
      <c r="J286" s="109"/>
      <c r="K286" s="307"/>
    </row>
    <row r="287" spans="1:11" s="90" customFormat="1" ht="13.5" hidden="1" customHeight="1" x14ac:dyDescent="0.2">
      <c r="A287" s="304"/>
      <c r="B287" s="95" t="s">
        <v>6307</v>
      </c>
      <c r="C287" s="115" t="str">
        <f>Anexo_01!$Q50</f>
        <v/>
      </c>
      <c r="D287" s="102"/>
      <c r="E287" s="103"/>
      <c r="F287" s="103"/>
      <c r="G287" s="103"/>
      <c r="H287" s="104"/>
      <c r="I287" s="96" t="str">
        <f t="shared" si="30"/>
        <v/>
      </c>
      <c r="J287" s="109"/>
      <c r="K287" s="307"/>
    </row>
    <row r="288" spans="1:11" s="90" customFormat="1" ht="13.5" hidden="1" customHeight="1" x14ac:dyDescent="0.2">
      <c r="A288" s="304"/>
      <c r="B288" s="95" t="s">
        <v>6308</v>
      </c>
      <c r="C288" s="117"/>
      <c r="D288" s="102"/>
      <c r="E288" s="103"/>
      <c r="F288" s="103"/>
      <c r="G288" s="103"/>
      <c r="H288" s="104"/>
      <c r="I288" s="96" t="str">
        <f t="shared" si="30"/>
        <v/>
      </c>
      <c r="J288" s="109"/>
      <c r="K288" s="307"/>
    </row>
    <row r="289" spans="1:11" s="90" customFormat="1" ht="13.5" hidden="1" customHeight="1" x14ac:dyDescent="0.2">
      <c r="A289" s="304"/>
      <c r="B289" s="95" t="s">
        <v>6309</v>
      </c>
      <c r="C289" s="309"/>
      <c r="D289" s="102"/>
      <c r="E289" s="103"/>
      <c r="F289" s="103"/>
      <c r="G289" s="103"/>
      <c r="H289" s="104"/>
      <c r="I289" s="96" t="str">
        <f t="shared" si="30"/>
        <v/>
      </c>
      <c r="J289" s="109"/>
      <c r="K289" s="307"/>
    </row>
    <row r="290" spans="1:11" ht="13.5" hidden="1" customHeight="1" x14ac:dyDescent="0.3">
      <c r="A290" s="305"/>
      <c r="B290" s="97" t="s">
        <v>6313</v>
      </c>
      <c r="C290" s="310"/>
      <c r="D290" s="105"/>
      <c r="E290" s="106"/>
      <c r="F290" s="106"/>
      <c r="G290" s="106"/>
      <c r="H290" s="107"/>
      <c r="I290" s="98" t="str">
        <f t="shared" si="30"/>
        <v/>
      </c>
      <c r="J290" s="110"/>
      <c r="K290" s="308"/>
    </row>
    <row r="291" spans="1:11" s="90" customFormat="1" ht="13.5" hidden="1" customHeight="1" x14ac:dyDescent="0.2">
      <c r="A291" s="303">
        <v>32</v>
      </c>
      <c r="B291" s="93" t="s">
        <v>6303</v>
      </c>
      <c r="C291" s="119">
        <f>Anexo_01!$I51</f>
        <v>0</v>
      </c>
      <c r="D291" s="99"/>
      <c r="E291" s="100"/>
      <c r="F291" s="100"/>
      <c r="G291" s="100"/>
      <c r="H291" s="101"/>
      <c r="I291" s="94" t="str">
        <f>IF(SUM(D291:H291)=0,"",SUM(D291:H291))</f>
        <v/>
      </c>
      <c r="J291" s="108"/>
      <c r="K291" s="306">
        <f>SUM(I291:I299)</f>
        <v>0</v>
      </c>
    </row>
    <row r="292" spans="1:11" s="90" customFormat="1" ht="13.5" hidden="1" customHeight="1" x14ac:dyDescent="0.2">
      <c r="A292" s="304"/>
      <c r="B292" s="95" t="s">
        <v>6304</v>
      </c>
      <c r="C292" s="115" t="str">
        <f>Anexo_01!$D51</f>
        <v/>
      </c>
      <c r="D292" s="102"/>
      <c r="E292" s="103"/>
      <c r="F292" s="103"/>
      <c r="G292" s="103"/>
      <c r="H292" s="104"/>
      <c r="I292" s="96" t="str">
        <f>IF(SUM(D292:H292)=0,"",SUM(D292:H292))</f>
        <v/>
      </c>
      <c r="J292" s="109"/>
      <c r="K292" s="307"/>
    </row>
    <row r="293" spans="1:11" s="90" customFormat="1" ht="13.5" hidden="1" customHeight="1" x14ac:dyDescent="0.2">
      <c r="A293" s="304"/>
      <c r="B293" s="95" t="s">
        <v>6310</v>
      </c>
      <c r="C293" s="115" t="str">
        <f>Anexo_01!$B51</f>
        <v/>
      </c>
      <c r="D293" s="102"/>
      <c r="E293" s="103"/>
      <c r="F293" s="103"/>
      <c r="G293" s="103"/>
      <c r="H293" s="104"/>
      <c r="I293" s="96" t="str">
        <f t="shared" ref="I293:I299" si="31">IF(SUM(D293:H293)=0,"",SUM(D293:H293))</f>
        <v/>
      </c>
      <c r="J293" s="109"/>
      <c r="K293" s="307"/>
    </row>
    <row r="294" spans="1:11" s="90" customFormat="1" ht="13.5" hidden="1" customHeight="1" x14ac:dyDescent="0.2">
      <c r="A294" s="304"/>
      <c r="B294" s="95" t="s">
        <v>6305</v>
      </c>
      <c r="C294" s="115" t="str">
        <f>CONCATENATE("10",Anexo_01!$P51)</f>
        <v>10</v>
      </c>
      <c r="D294" s="102"/>
      <c r="E294" s="103"/>
      <c r="F294" s="103"/>
      <c r="G294" s="103"/>
      <c r="H294" s="104"/>
      <c r="I294" s="96" t="str">
        <f t="shared" si="31"/>
        <v/>
      </c>
      <c r="J294" s="109"/>
      <c r="K294" s="307"/>
    </row>
    <row r="295" spans="1:11" s="90" customFormat="1" ht="13.5" hidden="1" customHeight="1" x14ac:dyDescent="0.2">
      <c r="A295" s="304"/>
      <c r="B295" s="95" t="s">
        <v>6306</v>
      </c>
      <c r="C295" s="116">
        <f>Anexo_01!$F51</f>
        <v>0</v>
      </c>
      <c r="D295" s="102"/>
      <c r="E295" s="103"/>
      <c r="F295" s="103"/>
      <c r="G295" s="103"/>
      <c r="H295" s="104"/>
      <c r="I295" s="96" t="str">
        <f t="shared" si="31"/>
        <v/>
      </c>
      <c r="J295" s="109"/>
      <c r="K295" s="307"/>
    </row>
    <row r="296" spans="1:11" s="90" customFormat="1" ht="13.5" hidden="1" customHeight="1" x14ac:dyDescent="0.2">
      <c r="A296" s="304"/>
      <c r="B296" s="95" t="s">
        <v>6307</v>
      </c>
      <c r="C296" s="115" t="str">
        <f>Anexo_01!$Q51</f>
        <v/>
      </c>
      <c r="D296" s="102"/>
      <c r="E296" s="103"/>
      <c r="F296" s="103"/>
      <c r="G296" s="103"/>
      <c r="H296" s="104"/>
      <c r="I296" s="96" t="str">
        <f t="shared" si="31"/>
        <v/>
      </c>
      <c r="J296" s="109"/>
      <c r="K296" s="307"/>
    </row>
    <row r="297" spans="1:11" s="90" customFormat="1" ht="13.5" hidden="1" customHeight="1" x14ac:dyDescent="0.2">
      <c r="A297" s="304"/>
      <c r="B297" s="95" t="s">
        <v>6308</v>
      </c>
      <c r="C297" s="117"/>
      <c r="D297" s="102"/>
      <c r="E297" s="103"/>
      <c r="F297" s="103"/>
      <c r="G297" s="103"/>
      <c r="H297" s="104"/>
      <c r="I297" s="96" t="str">
        <f t="shared" si="31"/>
        <v/>
      </c>
      <c r="J297" s="109"/>
      <c r="K297" s="307"/>
    </row>
    <row r="298" spans="1:11" s="90" customFormat="1" ht="13.5" hidden="1" customHeight="1" x14ac:dyDescent="0.2">
      <c r="A298" s="304"/>
      <c r="B298" s="95" t="s">
        <v>6309</v>
      </c>
      <c r="C298" s="309"/>
      <c r="D298" s="102"/>
      <c r="E298" s="103"/>
      <c r="F298" s="103"/>
      <c r="G298" s="103"/>
      <c r="H298" s="104"/>
      <c r="I298" s="96" t="str">
        <f t="shared" si="31"/>
        <v/>
      </c>
      <c r="J298" s="109"/>
      <c r="K298" s="307"/>
    </row>
    <row r="299" spans="1:11" ht="13.5" hidden="1" customHeight="1" x14ac:dyDescent="0.3">
      <c r="A299" s="305"/>
      <c r="B299" s="97" t="s">
        <v>6313</v>
      </c>
      <c r="C299" s="310"/>
      <c r="D299" s="105"/>
      <c r="E299" s="106"/>
      <c r="F299" s="106"/>
      <c r="G299" s="106"/>
      <c r="H299" s="107"/>
      <c r="I299" s="98" t="str">
        <f t="shared" si="31"/>
        <v/>
      </c>
      <c r="J299" s="110"/>
      <c r="K299" s="308"/>
    </row>
    <row r="300" spans="1:11" s="90" customFormat="1" ht="13.5" hidden="1" customHeight="1" x14ac:dyDescent="0.2">
      <c r="A300" s="303">
        <v>33</v>
      </c>
      <c r="B300" s="93" t="s">
        <v>6303</v>
      </c>
      <c r="C300" s="119">
        <f>Anexo_01!$I52</f>
        <v>0</v>
      </c>
      <c r="D300" s="99"/>
      <c r="E300" s="100"/>
      <c r="F300" s="100"/>
      <c r="G300" s="100"/>
      <c r="H300" s="101"/>
      <c r="I300" s="94" t="str">
        <f>IF(SUM(D300:H300)=0,"",SUM(D300:H300))</f>
        <v/>
      </c>
      <c r="J300" s="108"/>
      <c r="K300" s="306">
        <f>SUM(I300:I308)</f>
        <v>0</v>
      </c>
    </row>
    <row r="301" spans="1:11" s="90" customFormat="1" ht="13.5" hidden="1" customHeight="1" x14ac:dyDescent="0.2">
      <c r="A301" s="304"/>
      <c r="B301" s="95" t="s">
        <v>6304</v>
      </c>
      <c r="C301" s="115" t="str">
        <f>Anexo_01!$D52</f>
        <v/>
      </c>
      <c r="D301" s="102"/>
      <c r="E301" s="103"/>
      <c r="F301" s="103"/>
      <c r="G301" s="103"/>
      <c r="H301" s="104"/>
      <c r="I301" s="96" t="str">
        <f>IF(SUM(D301:H301)=0,"",SUM(D301:H301))</f>
        <v/>
      </c>
      <c r="J301" s="109"/>
      <c r="K301" s="307"/>
    </row>
    <row r="302" spans="1:11" s="90" customFormat="1" ht="13.5" hidden="1" customHeight="1" x14ac:dyDescent="0.2">
      <c r="A302" s="304"/>
      <c r="B302" s="95" t="s">
        <v>6310</v>
      </c>
      <c r="C302" s="115" t="str">
        <f>Anexo_01!$B52</f>
        <v/>
      </c>
      <c r="D302" s="102"/>
      <c r="E302" s="103"/>
      <c r="F302" s="103"/>
      <c r="G302" s="103"/>
      <c r="H302" s="104"/>
      <c r="I302" s="96" t="str">
        <f t="shared" ref="I302:I308" si="32">IF(SUM(D302:H302)=0,"",SUM(D302:H302))</f>
        <v/>
      </c>
      <c r="J302" s="109"/>
      <c r="K302" s="307"/>
    </row>
    <row r="303" spans="1:11" s="90" customFormat="1" ht="13.5" hidden="1" customHeight="1" x14ac:dyDescent="0.2">
      <c r="A303" s="304"/>
      <c r="B303" s="95" t="s">
        <v>6305</v>
      </c>
      <c r="C303" s="115" t="str">
        <f>CONCATENATE("10",Anexo_01!$P52)</f>
        <v>10</v>
      </c>
      <c r="D303" s="102"/>
      <c r="E303" s="103"/>
      <c r="F303" s="103"/>
      <c r="G303" s="103"/>
      <c r="H303" s="104"/>
      <c r="I303" s="96" t="str">
        <f t="shared" si="32"/>
        <v/>
      </c>
      <c r="J303" s="109"/>
      <c r="K303" s="307"/>
    </row>
    <row r="304" spans="1:11" s="90" customFormat="1" ht="13.5" hidden="1" customHeight="1" x14ac:dyDescent="0.2">
      <c r="A304" s="304"/>
      <c r="B304" s="95" t="s">
        <v>6306</v>
      </c>
      <c r="C304" s="116">
        <f>Anexo_01!$F52</f>
        <v>0</v>
      </c>
      <c r="D304" s="102"/>
      <c r="E304" s="103"/>
      <c r="F304" s="103"/>
      <c r="G304" s="103"/>
      <c r="H304" s="104"/>
      <c r="I304" s="96" t="str">
        <f t="shared" si="32"/>
        <v/>
      </c>
      <c r="J304" s="109"/>
      <c r="K304" s="307"/>
    </row>
    <row r="305" spans="1:11" s="90" customFormat="1" ht="13.5" hidden="1" customHeight="1" x14ac:dyDescent="0.2">
      <c r="A305" s="304"/>
      <c r="B305" s="95" t="s">
        <v>6307</v>
      </c>
      <c r="C305" s="115" t="str">
        <f>Anexo_01!$Q52</f>
        <v/>
      </c>
      <c r="D305" s="102"/>
      <c r="E305" s="103"/>
      <c r="F305" s="103"/>
      <c r="G305" s="103"/>
      <c r="H305" s="104"/>
      <c r="I305" s="96" t="str">
        <f t="shared" si="32"/>
        <v/>
      </c>
      <c r="J305" s="109"/>
      <c r="K305" s="307"/>
    </row>
    <row r="306" spans="1:11" s="90" customFormat="1" ht="13.5" hidden="1" customHeight="1" x14ac:dyDescent="0.2">
      <c r="A306" s="304"/>
      <c r="B306" s="95" t="s">
        <v>6308</v>
      </c>
      <c r="C306" s="117"/>
      <c r="D306" s="102"/>
      <c r="E306" s="103"/>
      <c r="F306" s="103"/>
      <c r="G306" s="103"/>
      <c r="H306" s="104"/>
      <c r="I306" s="96" t="str">
        <f t="shared" si="32"/>
        <v/>
      </c>
      <c r="J306" s="109"/>
      <c r="K306" s="307"/>
    </row>
    <row r="307" spans="1:11" s="90" customFormat="1" ht="13.5" hidden="1" customHeight="1" x14ac:dyDescent="0.2">
      <c r="A307" s="304"/>
      <c r="B307" s="95" t="s">
        <v>6309</v>
      </c>
      <c r="C307" s="309"/>
      <c r="D307" s="102"/>
      <c r="E307" s="103"/>
      <c r="F307" s="103"/>
      <c r="G307" s="103"/>
      <c r="H307" s="104"/>
      <c r="I307" s="96" t="str">
        <f t="shared" si="32"/>
        <v/>
      </c>
      <c r="J307" s="109"/>
      <c r="K307" s="307"/>
    </row>
    <row r="308" spans="1:11" ht="13.5" hidden="1" customHeight="1" x14ac:dyDescent="0.3">
      <c r="A308" s="305"/>
      <c r="B308" s="97" t="s">
        <v>6313</v>
      </c>
      <c r="C308" s="310"/>
      <c r="D308" s="105"/>
      <c r="E308" s="106"/>
      <c r="F308" s="106"/>
      <c r="G308" s="106"/>
      <c r="H308" s="107"/>
      <c r="I308" s="98" t="str">
        <f t="shared" si="32"/>
        <v/>
      </c>
      <c r="J308" s="110"/>
      <c r="K308" s="308"/>
    </row>
    <row r="309" spans="1:11" s="90" customFormat="1" ht="13.5" hidden="1" customHeight="1" x14ac:dyDescent="0.2">
      <c r="A309" s="303">
        <v>34</v>
      </c>
      <c r="B309" s="93" t="s">
        <v>6303</v>
      </c>
      <c r="C309" s="119">
        <f>Anexo_01!$I53</f>
        <v>0</v>
      </c>
      <c r="D309" s="99"/>
      <c r="E309" s="100"/>
      <c r="F309" s="100"/>
      <c r="G309" s="100"/>
      <c r="H309" s="101"/>
      <c r="I309" s="94" t="str">
        <f>IF(SUM(D309:H309)=0,"",SUM(D309:H309))</f>
        <v/>
      </c>
      <c r="J309" s="108"/>
      <c r="K309" s="306">
        <f>SUM(I309:I317)</f>
        <v>0</v>
      </c>
    </row>
    <row r="310" spans="1:11" s="90" customFormat="1" ht="13.5" hidden="1" customHeight="1" x14ac:dyDescent="0.2">
      <c r="A310" s="304"/>
      <c r="B310" s="95" t="s">
        <v>6304</v>
      </c>
      <c r="C310" s="115" t="str">
        <f>Anexo_01!$D53</f>
        <v/>
      </c>
      <c r="D310" s="102"/>
      <c r="E310" s="103"/>
      <c r="F310" s="103"/>
      <c r="G310" s="103"/>
      <c r="H310" s="104"/>
      <c r="I310" s="96" t="str">
        <f>IF(SUM(D310:H310)=0,"",SUM(D310:H310))</f>
        <v/>
      </c>
      <c r="J310" s="109"/>
      <c r="K310" s="307"/>
    </row>
    <row r="311" spans="1:11" s="90" customFormat="1" ht="13.5" hidden="1" customHeight="1" x14ac:dyDescent="0.2">
      <c r="A311" s="304"/>
      <c r="B311" s="95" t="s">
        <v>6310</v>
      </c>
      <c r="C311" s="115" t="str">
        <f>Anexo_01!$B53</f>
        <v/>
      </c>
      <c r="D311" s="102"/>
      <c r="E311" s="103"/>
      <c r="F311" s="103"/>
      <c r="G311" s="103"/>
      <c r="H311" s="104"/>
      <c r="I311" s="96" t="str">
        <f t="shared" ref="I311:I317" si="33">IF(SUM(D311:H311)=0,"",SUM(D311:H311))</f>
        <v/>
      </c>
      <c r="J311" s="109"/>
      <c r="K311" s="307"/>
    </row>
    <row r="312" spans="1:11" s="90" customFormat="1" ht="13.5" hidden="1" customHeight="1" x14ac:dyDescent="0.2">
      <c r="A312" s="304"/>
      <c r="B312" s="95" t="s">
        <v>6305</v>
      </c>
      <c r="C312" s="115" t="str">
        <f>CONCATENATE("10",Anexo_01!$P53)</f>
        <v>10</v>
      </c>
      <c r="D312" s="102"/>
      <c r="E312" s="103"/>
      <c r="F312" s="103"/>
      <c r="G312" s="103"/>
      <c r="H312" s="104"/>
      <c r="I312" s="96" t="str">
        <f t="shared" si="33"/>
        <v/>
      </c>
      <c r="J312" s="109"/>
      <c r="K312" s="307"/>
    </row>
    <row r="313" spans="1:11" s="90" customFormat="1" ht="13.5" hidden="1" customHeight="1" x14ac:dyDescent="0.2">
      <c r="A313" s="304"/>
      <c r="B313" s="95" t="s">
        <v>6306</v>
      </c>
      <c r="C313" s="116">
        <f>Anexo_01!$F53</f>
        <v>0</v>
      </c>
      <c r="D313" s="102"/>
      <c r="E313" s="103"/>
      <c r="F313" s="103"/>
      <c r="G313" s="103"/>
      <c r="H313" s="104"/>
      <c r="I313" s="96" t="str">
        <f t="shared" si="33"/>
        <v/>
      </c>
      <c r="J313" s="109"/>
      <c r="K313" s="307"/>
    </row>
    <row r="314" spans="1:11" s="90" customFormat="1" ht="13.5" hidden="1" customHeight="1" x14ac:dyDescent="0.2">
      <c r="A314" s="304"/>
      <c r="B314" s="95" t="s">
        <v>6307</v>
      </c>
      <c r="C314" s="115" t="str">
        <f>Anexo_01!$Q53</f>
        <v/>
      </c>
      <c r="D314" s="102"/>
      <c r="E314" s="103"/>
      <c r="F314" s="103"/>
      <c r="G314" s="103"/>
      <c r="H314" s="104"/>
      <c r="I314" s="96" t="str">
        <f t="shared" si="33"/>
        <v/>
      </c>
      <c r="J314" s="109"/>
      <c r="K314" s="307"/>
    </row>
    <row r="315" spans="1:11" s="90" customFormat="1" ht="13.5" hidden="1" customHeight="1" x14ac:dyDescent="0.2">
      <c r="A315" s="304"/>
      <c r="B315" s="95" t="s">
        <v>6308</v>
      </c>
      <c r="C315" s="117"/>
      <c r="D315" s="102"/>
      <c r="E315" s="103"/>
      <c r="F315" s="103"/>
      <c r="G315" s="103"/>
      <c r="H315" s="104"/>
      <c r="I315" s="96" t="str">
        <f t="shared" si="33"/>
        <v/>
      </c>
      <c r="J315" s="109"/>
      <c r="K315" s="307"/>
    </row>
    <row r="316" spans="1:11" s="90" customFormat="1" ht="13.5" hidden="1" customHeight="1" x14ac:dyDescent="0.2">
      <c r="A316" s="304"/>
      <c r="B316" s="95" t="s">
        <v>6309</v>
      </c>
      <c r="C316" s="309"/>
      <c r="D316" s="102"/>
      <c r="E316" s="103"/>
      <c r="F316" s="103"/>
      <c r="G316" s="103"/>
      <c r="H316" s="104"/>
      <c r="I316" s="96" t="str">
        <f t="shared" si="33"/>
        <v/>
      </c>
      <c r="J316" s="109"/>
      <c r="K316" s="307"/>
    </row>
    <row r="317" spans="1:11" ht="13.5" hidden="1" customHeight="1" x14ac:dyDescent="0.3">
      <c r="A317" s="305"/>
      <c r="B317" s="97" t="s">
        <v>6313</v>
      </c>
      <c r="C317" s="310"/>
      <c r="D317" s="105"/>
      <c r="E317" s="106"/>
      <c r="F317" s="106"/>
      <c r="G317" s="106"/>
      <c r="H317" s="107"/>
      <c r="I317" s="98" t="str">
        <f t="shared" si="33"/>
        <v/>
      </c>
      <c r="J317" s="110"/>
      <c r="K317" s="308"/>
    </row>
    <row r="318" spans="1:11" s="90" customFormat="1" ht="13.5" hidden="1" customHeight="1" x14ac:dyDescent="0.2">
      <c r="A318" s="303">
        <v>35</v>
      </c>
      <c r="B318" s="93" t="s">
        <v>6303</v>
      </c>
      <c r="C318" s="119">
        <f>Anexo_01!$I54</f>
        <v>0</v>
      </c>
      <c r="D318" s="99"/>
      <c r="E318" s="100"/>
      <c r="F318" s="100"/>
      <c r="G318" s="100"/>
      <c r="H318" s="101"/>
      <c r="I318" s="94" t="str">
        <f>IF(SUM(D318:H318)=0,"",SUM(D318:H318))</f>
        <v/>
      </c>
      <c r="J318" s="108"/>
      <c r="K318" s="306">
        <f>SUM(I318:I326)</f>
        <v>0</v>
      </c>
    </row>
    <row r="319" spans="1:11" s="90" customFormat="1" ht="13.5" hidden="1" customHeight="1" x14ac:dyDescent="0.2">
      <c r="A319" s="304"/>
      <c r="B319" s="95" t="s">
        <v>6304</v>
      </c>
      <c r="C319" s="115" t="str">
        <f>Anexo_01!$D54</f>
        <v/>
      </c>
      <c r="D319" s="102"/>
      <c r="E319" s="103"/>
      <c r="F319" s="103"/>
      <c r="G319" s="103"/>
      <c r="H319" s="104"/>
      <c r="I319" s="96" t="str">
        <f>IF(SUM(D319:H319)=0,"",SUM(D319:H319))</f>
        <v/>
      </c>
      <c r="J319" s="109"/>
      <c r="K319" s="307"/>
    </row>
    <row r="320" spans="1:11" s="90" customFormat="1" ht="13.5" hidden="1" customHeight="1" x14ac:dyDescent="0.2">
      <c r="A320" s="304"/>
      <c r="B320" s="95" t="s">
        <v>6310</v>
      </c>
      <c r="C320" s="115" t="str">
        <f>Anexo_01!$B54</f>
        <v/>
      </c>
      <c r="D320" s="102"/>
      <c r="E320" s="103"/>
      <c r="F320" s="103"/>
      <c r="G320" s="103"/>
      <c r="H320" s="104"/>
      <c r="I320" s="96" t="str">
        <f t="shared" ref="I320:I326" si="34">IF(SUM(D320:H320)=0,"",SUM(D320:H320))</f>
        <v/>
      </c>
      <c r="J320" s="109"/>
      <c r="K320" s="307"/>
    </row>
    <row r="321" spans="1:11" s="90" customFormat="1" ht="13.5" hidden="1" customHeight="1" x14ac:dyDescent="0.2">
      <c r="A321" s="304"/>
      <c r="B321" s="95" t="s">
        <v>6305</v>
      </c>
      <c r="C321" s="115" t="str">
        <f>CONCATENATE("10",Anexo_01!$P54)</f>
        <v>10</v>
      </c>
      <c r="D321" s="102"/>
      <c r="E321" s="103"/>
      <c r="F321" s="103"/>
      <c r="G321" s="103"/>
      <c r="H321" s="104"/>
      <c r="I321" s="96" t="str">
        <f t="shared" si="34"/>
        <v/>
      </c>
      <c r="J321" s="109"/>
      <c r="K321" s="307"/>
    </row>
    <row r="322" spans="1:11" s="90" customFormat="1" ht="13.5" hidden="1" customHeight="1" x14ac:dyDescent="0.2">
      <c r="A322" s="304"/>
      <c r="B322" s="95" t="s">
        <v>6306</v>
      </c>
      <c r="C322" s="116">
        <f>Anexo_01!$F54</f>
        <v>0</v>
      </c>
      <c r="D322" s="102"/>
      <c r="E322" s="103"/>
      <c r="F322" s="103"/>
      <c r="G322" s="103"/>
      <c r="H322" s="104"/>
      <c r="I322" s="96" t="str">
        <f t="shared" si="34"/>
        <v/>
      </c>
      <c r="J322" s="109"/>
      <c r="K322" s="307"/>
    </row>
    <row r="323" spans="1:11" s="90" customFormat="1" ht="13.5" hidden="1" customHeight="1" x14ac:dyDescent="0.2">
      <c r="A323" s="304"/>
      <c r="B323" s="95" t="s">
        <v>6307</v>
      </c>
      <c r="C323" s="115" t="str">
        <f>Anexo_01!$Q54</f>
        <v/>
      </c>
      <c r="D323" s="102"/>
      <c r="E323" s="103"/>
      <c r="F323" s="103"/>
      <c r="G323" s="103"/>
      <c r="H323" s="104"/>
      <c r="I323" s="96" t="str">
        <f t="shared" si="34"/>
        <v/>
      </c>
      <c r="J323" s="109"/>
      <c r="K323" s="307"/>
    </row>
    <row r="324" spans="1:11" s="90" customFormat="1" ht="13.5" hidden="1" customHeight="1" x14ac:dyDescent="0.2">
      <c r="A324" s="304"/>
      <c r="B324" s="95" t="s">
        <v>6308</v>
      </c>
      <c r="C324" s="117"/>
      <c r="D324" s="102"/>
      <c r="E324" s="103"/>
      <c r="F324" s="103"/>
      <c r="G324" s="103"/>
      <c r="H324" s="104"/>
      <c r="I324" s="96" t="str">
        <f t="shared" si="34"/>
        <v/>
      </c>
      <c r="J324" s="109"/>
      <c r="K324" s="307"/>
    </row>
    <row r="325" spans="1:11" s="90" customFormat="1" ht="13.5" hidden="1" customHeight="1" x14ac:dyDescent="0.2">
      <c r="A325" s="304"/>
      <c r="B325" s="95" t="s">
        <v>6309</v>
      </c>
      <c r="C325" s="309"/>
      <c r="D325" s="102"/>
      <c r="E325" s="103"/>
      <c r="F325" s="103"/>
      <c r="G325" s="103"/>
      <c r="H325" s="104"/>
      <c r="I325" s="96" t="str">
        <f t="shared" si="34"/>
        <v/>
      </c>
      <c r="J325" s="109"/>
      <c r="K325" s="307"/>
    </row>
    <row r="326" spans="1:11" ht="13.5" hidden="1" customHeight="1" x14ac:dyDescent="0.3">
      <c r="A326" s="305"/>
      <c r="B326" s="97" t="s">
        <v>6313</v>
      </c>
      <c r="C326" s="310"/>
      <c r="D326" s="105"/>
      <c r="E326" s="106"/>
      <c r="F326" s="106"/>
      <c r="G326" s="106"/>
      <c r="H326" s="107"/>
      <c r="I326" s="98" t="str">
        <f t="shared" si="34"/>
        <v/>
      </c>
      <c r="J326" s="110"/>
      <c r="K326" s="308"/>
    </row>
    <row r="327" spans="1:11" s="90" customFormat="1" ht="13.5" hidden="1" customHeight="1" x14ac:dyDescent="0.2">
      <c r="A327" s="303">
        <v>36</v>
      </c>
      <c r="B327" s="93" t="s">
        <v>6303</v>
      </c>
      <c r="C327" s="119">
        <f>Anexo_01!$I55</f>
        <v>0</v>
      </c>
      <c r="D327" s="99"/>
      <c r="E327" s="100"/>
      <c r="F327" s="100"/>
      <c r="G327" s="100"/>
      <c r="H327" s="101"/>
      <c r="I327" s="94" t="str">
        <f>IF(SUM(D327:H327)=0,"",SUM(D327:H327))</f>
        <v/>
      </c>
      <c r="J327" s="108"/>
      <c r="K327" s="306">
        <f>SUM(I327:I335)</f>
        <v>0</v>
      </c>
    </row>
    <row r="328" spans="1:11" s="90" customFormat="1" ht="13.5" hidden="1" customHeight="1" x14ac:dyDescent="0.2">
      <c r="A328" s="304"/>
      <c r="B328" s="95" t="s">
        <v>6304</v>
      </c>
      <c r="C328" s="115" t="str">
        <f>Anexo_01!$D55</f>
        <v/>
      </c>
      <c r="D328" s="102"/>
      <c r="E328" s="103"/>
      <c r="F328" s="103"/>
      <c r="G328" s="103"/>
      <c r="H328" s="104"/>
      <c r="I328" s="96" t="str">
        <f>IF(SUM(D328:H328)=0,"",SUM(D328:H328))</f>
        <v/>
      </c>
      <c r="J328" s="109"/>
      <c r="K328" s="307"/>
    </row>
    <row r="329" spans="1:11" s="90" customFormat="1" ht="13.5" hidden="1" customHeight="1" x14ac:dyDescent="0.2">
      <c r="A329" s="304"/>
      <c r="B329" s="95" t="s">
        <v>6310</v>
      </c>
      <c r="C329" s="115" t="str">
        <f>Anexo_01!$B55</f>
        <v/>
      </c>
      <c r="D329" s="102"/>
      <c r="E329" s="103"/>
      <c r="F329" s="103"/>
      <c r="G329" s="103"/>
      <c r="H329" s="104"/>
      <c r="I329" s="96" t="str">
        <f t="shared" ref="I329:I335" si="35">IF(SUM(D329:H329)=0,"",SUM(D329:H329))</f>
        <v/>
      </c>
      <c r="J329" s="109"/>
      <c r="K329" s="307"/>
    </row>
    <row r="330" spans="1:11" s="90" customFormat="1" ht="13.5" hidden="1" customHeight="1" x14ac:dyDescent="0.2">
      <c r="A330" s="304"/>
      <c r="B330" s="95" t="s">
        <v>6305</v>
      </c>
      <c r="C330" s="115" t="str">
        <f>CONCATENATE("10",Anexo_01!$P55)</f>
        <v>10</v>
      </c>
      <c r="D330" s="102"/>
      <c r="E330" s="103"/>
      <c r="F330" s="103"/>
      <c r="G330" s="103"/>
      <c r="H330" s="104"/>
      <c r="I330" s="96" t="str">
        <f t="shared" si="35"/>
        <v/>
      </c>
      <c r="J330" s="109"/>
      <c r="K330" s="307"/>
    </row>
    <row r="331" spans="1:11" s="90" customFormat="1" ht="13.5" hidden="1" customHeight="1" x14ac:dyDescent="0.2">
      <c r="A331" s="304"/>
      <c r="B331" s="95" t="s">
        <v>6306</v>
      </c>
      <c r="C331" s="116">
        <f>Anexo_01!$F55</f>
        <v>0</v>
      </c>
      <c r="D331" s="102"/>
      <c r="E331" s="103"/>
      <c r="F331" s="103"/>
      <c r="G331" s="103"/>
      <c r="H331" s="104"/>
      <c r="I331" s="96" t="str">
        <f t="shared" si="35"/>
        <v/>
      </c>
      <c r="J331" s="109"/>
      <c r="K331" s="307"/>
    </row>
    <row r="332" spans="1:11" s="90" customFormat="1" ht="13.5" hidden="1" customHeight="1" x14ac:dyDescent="0.2">
      <c r="A332" s="304"/>
      <c r="B332" s="95" t="s">
        <v>6307</v>
      </c>
      <c r="C332" s="115" t="str">
        <f>Anexo_01!$Q55</f>
        <v/>
      </c>
      <c r="D332" s="102"/>
      <c r="E332" s="103"/>
      <c r="F332" s="103"/>
      <c r="G332" s="103"/>
      <c r="H332" s="104"/>
      <c r="I332" s="96" t="str">
        <f t="shared" si="35"/>
        <v/>
      </c>
      <c r="J332" s="109"/>
      <c r="K332" s="307"/>
    </row>
    <row r="333" spans="1:11" s="90" customFormat="1" ht="13.5" hidden="1" customHeight="1" x14ac:dyDescent="0.2">
      <c r="A333" s="304"/>
      <c r="B333" s="95" t="s">
        <v>6308</v>
      </c>
      <c r="C333" s="117"/>
      <c r="D333" s="102"/>
      <c r="E333" s="103"/>
      <c r="F333" s="103"/>
      <c r="G333" s="103"/>
      <c r="H333" s="104"/>
      <c r="I333" s="96" t="str">
        <f t="shared" si="35"/>
        <v/>
      </c>
      <c r="J333" s="109"/>
      <c r="K333" s="307"/>
    </row>
    <row r="334" spans="1:11" s="90" customFormat="1" ht="13.5" hidden="1" customHeight="1" x14ac:dyDescent="0.2">
      <c r="A334" s="304"/>
      <c r="B334" s="95" t="s">
        <v>6309</v>
      </c>
      <c r="C334" s="309"/>
      <c r="D334" s="102"/>
      <c r="E334" s="103"/>
      <c r="F334" s="103"/>
      <c r="G334" s="103"/>
      <c r="H334" s="104"/>
      <c r="I334" s="96" t="str">
        <f t="shared" si="35"/>
        <v/>
      </c>
      <c r="J334" s="109"/>
      <c r="K334" s="307"/>
    </row>
    <row r="335" spans="1:11" ht="13.5" hidden="1" customHeight="1" x14ac:dyDescent="0.3">
      <c r="A335" s="305"/>
      <c r="B335" s="97" t="s">
        <v>6313</v>
      </c>
      <c r="C335" s="310"/>
      <c r="D335" s="105"/>
      <c r="E335" s="106"/>
      <c r="F335" s="106"/>
      <c r="G335" s="106"/>
      <c r="H335" s="107"/>
      <c r="I335" s="98" t="str">
        <f t="shared" si="35"/>
        <v/>
      </c>
      <c r="J335" s="110"/>
      <c r="K335" s="308"/>
    </row>
    <row r="336" spans="1:11" s="90" customFormat="1" ht="13.5" hidden="1" customHeight="1" x14ac:dyDescent="0.2">
      <c r="A336" s="303">
        <v>37</v>
      </c>
      <c r="B336" s="93" t="s">
        <v>6303</v>
      </c>
      <c r="C336" s="119">
        <f>Anexo_01!$I56</f>
        <v>0</v>
      </c>
      <c r="D336" s="99"/>
      <c r="E336" s="100"/>
      <c r="F336" s="100"/>
      <c r="G336" s="100"/>
      <c r="H336" s="101"/>
      <c r="I336" s="94" t="str">
        <f>IF(SUM(D336:H336)=0,"",SUM(D336:H336))</f>
        <v/>
      </c>
      <c r="J336" s="108"/>
      <c r="K336" s="306">
        <f>SUM(I336:I344)</f>
        <v>0</v>
      </c>
    </row>
    <row r="337" spans="1:11" s="90" customFormat="1" ht="13.5" hidden="1" customHeight="1" x14ac:dyDescent="0.2">
      <c r="A337" s="304"/>
      <c r="B337" s="95" t="s">
        <v>6304</v>
      </c>
      <c r="C337" s="115" t="str">
        <f>Anexo_01!$D56</f>
        <v/>
      </c>
      <c r="D337" s="102"/>
      <c r="E337" s="103"/>
      <c r="F337" s="103"/>
      <c r="G337" s="103"/>
      <c r="H337" s="104"/>
      <c r="I337" s="96" t="str">
        <f>IF(SUM(D337:H337)=0,"",SUM(D337:H337))</f>
        <v/>
      </c>
      <c r="J337" s="109"/>
      <c r="K337" s="307"/>
    </row>
    <row r="338" spans="1:11" s="90" customFormat="1" ht="13.5" hidden="1" customHeight="1" x14ac:dyDescent="0.2">
      <c r="A338" s="304"/>
      <c r="B338" s="95" t="s">
        <v>6310</v>
      </c>
      <c r="C338" s="115" t="str">
        <f>Anexo_01!$B56</f>
        <v/>
      </c>
      <c r="D338" s="102"/>
      <c r="E338" s="103"/>
      <c r="F338" s="103"/>
      <c r="G338" s="103"/>
      <c r="H338" s="104"/>
      <c r="I338" s="96" t="str">
        <f t="shared" ref="I338:I344" si="36">IF(SUM(D338:H338)=0,"",SUM(D338:H338))</f>
        <v/>
      </c>
      <c r="J338" s="109"/>
      <c r="K338" s="307"/>
    </row>
    <row r="339" spans="1:11" s="90" customFormat="1" ht="13.5" hidden="1" customHeight="1" x14ac:dyDescent="0.2">
      <c r="A339" s="304"/>
      <c r="B339" s="95" t="s">
        <v>6305</v>
      </c>
      <c r="C339" s="115" t="str">
        <f>CONCATENATE("10",Anexo_01!$P56)</f>
        <v>10</v>
      </c>
      <c r="D339" s="102"/>
      <c r="E339" s="103"/>
      <c r="F339" s="103"/>
      <c r="G339" s="103"/>
      <c r="H339" s="104"/>
      <c r="I339" s="96" t="str">
        <f t="shared" si="36"/>
        <v/>
      </c>
      <c r="J339" s="109"/>
      <c r="K339" s="307"/>
    </row>
    <row r="340" spans="1:11" s="90" customFormat="1" ht="13.5" hidden="1" customHeight="1" x14ac:dyDescent="0.2">
      <c r="A340" s="304"/>
      <c r="B340" s="95" t="s">
        <v>6306</v>
      </c>
      <c r="C340" s="116">
        <f>Anexo_01!$F56</f>
        <v>0</v>
      </c>
      <c r="D340" s="102"/>
      <c r="E340" s="103"/>
      <c r="F340" s="103"/>
      <c r="G340" s="103"/>
      <c r="H340" s="104"/>
      <c r="I340" s="96" t="str">
        <f t="shared" si="36"/>
        <v/>
      </c>
      <c r="J340" s="109"/>
      <c r="K340" s="307"/>
    </row>
    <row r="341" spans="1:11" s="90" customFormat="1" ht="13.5" hidden="1" customHeight="1" x14ac:dyDescent="0.2">
      <c r="A341" s="304"/>
      <c r="B341" s="95" t="s">
        <v>6307</v>
      </c>
      <c r="C341" s="115" t="str">
        <f>Anexo_01!$Q56</f>
        <v/>
      </c>
      <c r="D341" s="102"/>
      <c r="E341" s="103"/>
      <c r="F341" s="103"/>
      <c r="G341" s="103"/>
      <c r="H341" s="104"/>
      <c r="I341" s="96" t="str">
        <f t="shared" si="36"/>
        <v/>
      </c>
      <c r="J341" s="109"/>
      <c r="K341" s="307"/>
    </row>
    <row r="342" spans="1:11" s="90" customFormat="1" ht="13.5" hidden="1" customHeight="1" x14ac:dyDescent="0.2">
      <c r="A342" s="304"/>
      <c r="B342" s="95" t="s">
        <v>6308</v>
      </c>
      <c r="C342" s="117"/>
      <c r="D342" s="102"/>
      <c r="E342" s="103"/>
      <c r="F342" s="103"/>
      <c r="G342" s="103"/>
      <c r="H342" s="104"/>
      <c r="I342" s="96" t="str">
        <f t="shared" si="36"/>
        <v/>
      </c>
      <c r="J342" s="109"/>
      <c r="K342" s="307"/>
    </row>
    <row r="343" spans="1:11" s="90" customFormat="1" ht="13.5" hidden="1" customHeight="1" x14ac:dyDescent="0.2">
      <c r="A343" s="304"/>
      <c r="B343" s="95" t="s">
        <v>6309</v>
      </c>
      <c r="C343" s="309"/>
      <c r="D343" s="102"/>
      <c r="E343" s="103"/>
      <c r="F343" s="103"/>
      <c r="G343" s="103"/>
      <c r="H343" s="104"/>
      <c r="I343" s="96" t="str">
        <f t="shared" si="36"/>
        <v/>
      </c>
      <c r="J343" s="109"/>
      <c r="K343" s="307"/>
    </row>
    <row r="344" spans="1:11" ht="13.5" hidden="1" customHeight="1" x14ac:dyDescent="0.3">
      <c r="A344" s="305"/>
      <c r="B344" s="97" t="s">
        <v>6313</v>
      </c>
      <c r="C344" s="310"/>
      <c r="D344" s="105"/>
      <c r="E344" s="106"/>
      <c r="F344" s="106"/>
      <c r="G344" s="106"/>
      <c r="H344" s="107"/>
      <c r="I344" s="98" t="str">
        <f t="shared" si="36"/>
        <v/>
      </c>
      <c r="J344" s="110"/>
      <c r="K344" s="308"/>
    </row>
    <row r="345" spans="1:11" s="90" customFormat="1" ht="13.5" hidden="1" customHeight="1" x14ac:dyDescent="0.2">
      <c r="A345" s="303">
        <v>38</v>
      </c>
      <c r="B345" s="93" t="s">
        <v>6303</v>
      </c>
      <c r="C345" s="119">
        <f>Anexo_01!$I57</f>
        <v>0</v>
      </c>
      <c r="D345" s="99"/>
      <c r="E345" s="100"/>
      <c r="F345" s="100"/>
      <c r="G345" s="100"/>
      <c r="H345" s="101"/>
      <c r="I345" s="94" t="str">
        <f>IF(SUM(D345:H345)=0,"",SUM(D345:H345))</f>
        <v/>
      </c>
      <c r="J345" s="108"/>
      <c r="K345" s="306">
        <f>SUM(I345:I353)</f>
        <v>0</v>
      </c>
    </row>
    <row r="346" spans="1:11" s="90" customFormat="1" ht="13.5" hidden="1" customHeight="1" x14ac:dyDescent="0.2">
      <c r="A346" s="304"/>
      <c r="B346" s="95" t="s">
        <v>6304</v>
      </c>
      <c r="C346" s="115" t="str">
        <f>Anexo_01!$D57</f>
        <v/>
      </c>
      <c r="D346" s="102"/>
      <c r="E346" s="103"/>
      <c r="F346" s="103"/>
      <c r="G346" s="103"/>
      <c r="H346" s="104"/>
      <c r="I346" s="96" t="str">
        <f>IF(SUM(D346:H346)=0,"",SUM(D346:H346))</f>
        <v/>
      </c>
      <c r="J346" s="109"/>
      <c r="K346" s="307"/>
    </row>
    <row r="347" spans="1:11" s="90" customFormat="1" ht="13.5" hidden="1" customHeight="1" x14ac:dyDescent="0.2">
      <c r="A347" s="304"/>
      <c r="B347" s="95" t="s">
        <v>6310</v>
      </c>
      <c r="C347" s="115" t="str">
        <f>Anexo_01!$B57</f>
        <v/>
      </c>
      <c r="D347" s="102"/>
      <c r="E347" s="103"/>
      <c r="F347" s="103"/>
      <c r="G347" s="103"/>
      <c r="H347" s="104"/>
      <c r="I347" s="96" t="str">
        <f t="shared" ref="I347:I353" si="37">IF(SUM(D347:H347)=0,"",SUM(D347:H347))</f>
        <v/>
      </c>
      <c r="J347" s="109"/>
      <c r="K347" s="307"/>
    </row>
    <row r="348" spans="1:11" s="90" customFormat="1" ht="13.5" hidden="1" customHeight="1" x14ac:dyDescent="0.2">
      <c r="A348" s="304"/>
      <c r="B348" s="95" t="s">
        <v>6305</v>
      </c>
      <c r="C348" s="115" t="str">
        <f>CONCATENATE("10",Anexo_01!$P57)</f>
        <v>10</v>
      </c>
      <c r="D348" s="102"/>
      <c r="E348" s="103"/>
      <c r="F348" s="103"/>
      <c r="G348" s="103"/>
      <c r="H348" s="104"/>
      <c r="I348" s="96" t="str">
        <f t="shared" si="37"/>
        <v/>
      </c>
      <c r="J348" s="109"/>
      <c r="K348" s="307"/>
    </row>
    <row r="349" spans="1:11" s="90" customFormat="1" ht="13.5" hidden="1" customHeight="1" x14ac:dyDescent="0.2">
      <c r="A349" s="304"/>
      <c r="B349" s="95" t="s">
        <v>6306</v>
      </c>
      <c r="C349" s="116">
        <f>Anexo_01!$F57</f>
        <v>0</v>
      </c>
      <c r="D349" s="102"/>
      <c r="E349" s="103"/>
      <c r="F349" s="103"/>
      <c r="G349" s="103"/>
      <c r="H349" s="104"/>
      <c r="I349" s="96" t="str">
        <f t="shared" si="37"/>
        <v/>
      </c>
      <c r="J349" s="109"/>
      <c r="K349" s="307"/>
    </row>
    <row r="350" spans="1:11" s="90" customFormat="1" ht="13.5" hidden="1" customHeight="1" x14ac:dyDescent="0.2">
      <c r="A350" s="304"/>
      <c r="B350" s="95" t="s">
        <v>6307</v>
      </c>
      <c r="C350" s="115" t="str">
        <f>Anexo_01!$Q57</f>
        <v/>
      </c>
      <c r="D350" s="102"/>
      <c r="E350" s="103"/>
      <c r="F350" s="103"/>
      <c r="G350" s="103"/>
      <c r="H350" s="104"/>
      <c r="I350" s="96" t="str">
        <f t="shared" si="37"/>
        <v/>
      </c>
      <c r="J350" s="109"/>
      <c r="K350" s="307"/>
    </row>
    <row r="351" spans="1:11" s="90" customFormat="1" ht="13.5" hidden="1" customHeight="1" x14ac:dyDescent="0.2">
      <c r="A351" s="304"/>
      <c r="B351" s="95" t="s">
        <v>6308</v>
      </c>
      <c r="C351" s="117"/>
      <c r="D351" s="102"/>
      <c r="E351" s="103"/>
      <c r="F351" s="103"/>
      <c r="G351" s="103"/>
      <c r="H351" s="104"/>
      <c r="I351" s="96" t="str">
        <f t="shared" si="37"/>
        <v/>
      </c>
      <c r="J351" s="109"/>
      <c r="K351" s="307"/>
    </row>
    <row r="352" spans="1:11" s="90" customFormat="1" ht="13.5" hidden="1" customHeight="1" x14ac:dyDescent="0.2">
      <c r="A352" s="304"/>
      <c r="B352" s="95" t="s">
        <v>6309</v>
      </c>
      <c r="C352" s="309"/>
      <c r="D352" s="102"/>
      <c r="E352" s="103"/>
      <c r="F352" s="103"/>
      <c r="G352" s="103"/>
      <c r="H352" s="104"/>
      <c r="I352" s="96" t="str">
        <f t="shared" si="37"/>
        <v/>
      </c>
      <c r="J352" s="109"/>
      <c r="K352" s="307"/>
    </row>
    <row r="353" spans="1:11" ht="13.5" hidden="1" customHeight="1" x14ac:dyDescent="0.3">
      <c r="A353" s="305"/>
      <c r="B353" s="97" t="s">
        <v>6313</v>
      </c>
      <c r="C353" s="310"/>
      <c r="D353" s="105"/>
      <c r="E353" s="106"/>
      <c r="F353" s="106"/>
      <c r="G353" s="106"/>
      <c r="H353" s="107"/>
      <c r="I353" s="98" t="str">
        <f t="shared" si="37"/>
        <v/>
      </c>
      <c r="J353" s="110"/>
      <c r="K353" s="308"/>
    </row>
    <row r="354" spans="1:11" s="90" customFormat="1" ht="13.5" hidden="1" customHeight="1" x14ac:dyDescent="0.2">
      <c r="A354" s="303">
        <v>39</v>
      </c>
      <c r="B354" s="93" t="s">
        <v>6303</v>
      </c>
      <c r="C354" s="119">
        <f>Anexo_01!$I58</f>
        <v>0</v>
      </c>
      <c r="D354" s="99"/>
      <c r="E354" s="100"/>
      <c r="F354" s="100"/>
      <c r="G354" s="100"/>
      <c r="H354" s="101"/>
      <c r="I354" s="94" t="str">
        <f>IF(SUM(D354:H354)=0,"",SUM(D354:H354))</f>
        <v/>
      </c>
      <c r="J354" s="108"/>
      <c r="K354" s="306">
        <f>SUM(I354:I362)</f>
        <v>0</v>
      </c>
    </row>
    <row r="355" spans="1:11" s="90" customFormat="1" ht="13.5" hidden="1" customHeight="1" x14ac:dyDescent="0.2">
      <c r="A355" s="304"/>
      <c r="B355" s="95" t="s">
        <v>6304</v>
      </c>
      <c r="C355" s="115" t="str">
        <f>Anexo_01!$D58</f>
        <v/>
      </c>
      <c r="D355" s="102"/>
      <c r="E355" s="103"/>
      <c r="F355" s="103"/>
      <c r="G355" s="103"/>
      <c r="H355" s="104"/>
      <c r="I355" s="96" t="str">
        <f>IF(SUM(D355:H355)=0,"",SUM(D355:H355))</f>
        <v/>
      </c>
      <c r="J355" s="109"/>
      <c r="K355" s="307"/>
    </row>
    <row r="356" spans="1:11" s="90" customFormat="1" ht="13.5" hidden="1" customHeight="1" x14ac:dyDescent="0.2">
      <c r="A356" s="304"/>
      <c r="B356" s="95" t="s">
        <v>6310</v>
      </c>
      <c r="C356" s="115" t="str">
        <f>Anexo_01!$B58</f>
        <v/>
      </c>
      <c r="D356" s="102"/>
      <c r="E356" s="103"/>
      <c r="F356" s="103"/>
      <c r="G356" s="103"/>
      <c r="H356" s="104"/>
      <c r="I356" s="96" t="str">
        <f t="shared" ref="I356:I362" si="38">IF(SUM(D356:H356)=0,"",SUM(D356:H356))</f>
        <v/>
      </c>
      <c r="J356" s="109"/>
      <c r="K356" s="307"/>
    </row>
    <row r="357" spans="1:11" s="90" customFormat="1" ht="13.5" hidden="1" customHeight="1" x14ac:dyDescent="0.2">
      <c r="A357" s="304"/>
      <c r="B357" s="95" t="s">
        <v>6305</v>
      </c>
      <c r="C357" s="115" t="str">
        <f>CONCATENATE("10",Anexo_01!$P58)</f>
        <v>10</v>
      </c>
      <c r="D357" s="102"/>
      <c r="E357" s="103"/>
      <c r="F357" s="103"/>
      <c r="G357" s="103"/>
      <c r="H357" s="104"/>
      <c r="I357" s="96" t="str">
        <f t="shared" si="38"/>
        <v/>
      </c>
      <c r="J357" s="109"/>
      <c r="K357" s="307"/>
    </row>
    <row r="358" spans="1:11" s="90" customFormat="1" ht="13.5" hidden="1" customHeight="1" x14ac:dyDescent="0.2">
      <c r="A358" s="304"/>
      <c r="B358" s="95" t="s">
        <v>6306</v>
      </c>
      <c r="C358" s="116">
        <f>Anexo_01!$F58</f>
        <v>0</v>
      </c>
      <c r="D358" s="102"/>
      <c r="E358" s="103"/>
      <c r="F358" s="103"/>
      <c r="G358" s="103"/>
      <c r="H358" s="104"/>
      <c r="I358" s="96" t="str">
        <f t="shared" si="38"/>
        <v/>
      </c>
      <c r="J358" s="109"/>
      <c r="K358" s="307"/>
    </row>
    <row r="359" spans="1:11" s="90" customFormat="1" ht="13.5" hidden="1" customHeight="1" x14ac:dyDescent="0.2">
      <c r="A359" s="304"/>
      <c r="B359" s="95" t="s">
        <v>6307</v>
      </c>
      <c r="C359" s="115" t="str">
        <f>Anexo_01!$Q58</f>
        <v/>
      </c>
      <c r="D359" s="102"/>
      <c r="E359" s="103"/>
      <c r="F359" s="103"/>
      <c r="G359" s="103"/>
      <c r="H359" s="104"/>
      <c r="I359" s="96" t="str">
        <f t="shared" si="38"/>
        <v/>
      </c>
      <c r="J359" s="109"/>
      <c r="K359" s="307"/>
    </row>
    <row r="360" spans="1:11" s="90" customFormat="1" ht="13.5" hidden="1" customHeight="1" x14ac:dyDescent="0.2">
      <c r="A360" s="304"/>
      <c r="B360" s="95" t="s">
        <v>6308</v>
      </c>
      <c r="C360" s="117"/>
      <c r="D360" s="102"/>
      <c r="E360" s="103"/>
      <c r="F360" s="103"/>
      <c r="G360" s="103"/>
      <c r="H360" s="104"/>
      <c r="I360" s="96" t="str">
        <f t="shared" si="38"/>
        <v/>
      </c>
      <c r="J360" s="109"/>
      <c r="K360" s="307"/>
    </row>
    <row r="361" spans="1:11" s="90" customFormat="1" ht="13.5" hidden="1" customHeight="1" x14ac:dyDescent="0.2">
      <c r="A361" s="304"/>
      <c r="B361" s="95" t="s">
        <v>6309</v>
      </c>
      <c r="C361" s="309"/>
      <c r="D361" s="102"/>
      <c r="E361" s="103"/>
      <c r="F361" s="103"/>
      <c r="G361" s="103"/>
      <c r="H361" s="104"/>
      <c r="I361" s="96" t="str">
        <f t="shared" si="38"/>
        <v/>
      </c>
      <c r="J361" s="109"/>
      <c r="K361" s="307"/>
    </row>
    <row r="362" spans="1:11" ht="13.5" hidden="1" customHeight="1" x14ac:dyDescent="0.3">
      <c r="A362" s="305"/>
      <c r="B362" s="97" t="s">
        <v>6313</v>
      </c>
      <c r="C362" s="310"/>
      <c r="D362" s="105"/>
      <c r="E362" s="106"/>
      <c r="F362" s="106"/>
      <c r="G362" s="106"/>
      <c r="H362" s="107"/>
      <c r="I362" s="98" t="str">
        <f t="shared" si="38"/>
        <v/>
      </c>
      <c r="J362" s="110"/>
      <c r="K362" s="308"/>
    </row>
    <row r="363" spans="1:11" s="90" customFormat="1" ht="13.5" hidden="1" customHeight="1" x14ac:dyDescent="0.2">
      <c r="A363" s="303">
        <v>40</v>
      </c>
      <c r="B363" s="93" t="s">
        <v>6303</v>
      </c>
      <c r="C363" s="119">
        <f>Anexo_01!$I59</f>
        <v>0</v>
      </c>
      <c r="D363" s="99"/>
      <c r="E363" s="100"/>
      <c r="F363" s="100"/>
      <c r="G363" s="100"/>
      <c r="H363" s="101"/>
      <c r="I363" s="94" t="str">
        <f>IF(SUM(D363:H363)=0,"",SUM(D363:H363))</f>
        <v/>
      </c>
      <c r="J363" s="108"/>
      <c r="K363" s="306">
        <f>SUM(I363:I371)</f>
        <v>0</v>
      </c>
    </row>
    <row r="364" spans="1:11" s="90" customFormat="1" ht="13.5" hidden="1" customHeight="1" x14ac:dyDescent="0.2">
      <c r="A364" s="304"/>
      <c r="B364" s="95" t="s">
        <v>6304</v>
      </c>
      <c r="C364" s="115" t="str">
        <f>Anexo_01!$D59</f>
        <v/>
      </c>
      <c r="D364" s="102"/>
      <c r="E364" s="103"/>
      <c r="F364" s="103"/>
      <c r="G364" s="103"/>
      <c r="H364" s="104"/>
      <c r="I364" s="96" t="str">
        <f>IF(SUM(D364:H364)=0,"",SUM(D364:H364))</f>
        <v/>
      </c>
      <c r="J364" s="109"/>
      <c r="K364" s="307"/>
    </row>
    <row r="365" spans="1:11" s="90" customFormat="1" ht="13.5" hidden="1" customHeight="1" x14ac:dyDescent="0.2">
      <c r="A365" s="304"/>
      <c r="B365" s="95" t="s">
        <v>6310</v>
      </c>
      <c r="C365" s="115" t="str">
        <f>Anexo_01!$B59</f>
        <v/>
      </c>
      <c r="D365" s="102"/>
      <c r="E365" s="103"/>
      <c r="F365" s="103"/>
      <c r="G365" s="103"/>
      <c r="H365" s="104"/>
      <c r="I365" s="96" t="str">
        <f t="shared" ref="I365:I371" si="39">IF(SUM(D365:H365)=0,"",SUM(D365:H365))</f>
        <v/>
      </c>
      <c r="J365" s="109"/>
      <c r="K365" s="307"/>
    </row>
    <row r="366" spans="1:11" s="90" customFormat="1" ht="13.5" hidden="1" customHeight="1" x14ac:dyDescent="0.2">
      <c r="A366" s="304"/>
      <c r="B366" s="95" t="s">
        <v>6305</v>
      </c>
      <c r="C366" s="115" t="str">
        <f>CONCATENATE("10",Anexo_01!$P59)</f>
        <v>10</v>
      </c>
      <c r="D366" s="102"/>
      <c r="E366" s="103"/>
      <c r="F366" s="103"/>
      <c r="G366" s="103"/>
      <c r="H366" s="104"/>
      <c r="I366" s="96" t="str">
        <f t="shared" si="39"/>
        <v/>
      </c>
      <c r="J366" s="109"/>
      <c r="K366" s="307"/>
    </row>
    <row r="367" spans="1:11" s="90" customFormat="1" ht="13.5" hidden="1" customHeight="1" x14ac:dyDescent="0.2">
      <c r="A367" s="304"/>
      <c r="B367" s="95" t="s">
        <v>6306</v>
      </c>
      <c r="C367" s="116">
        <f>Anexo_01!$F59</f>
        <v>0</v>
      </c>
      <c r="D367" s="102"/>
      <c r="E367" s="103"/>
      <c r="F367" s="103"/>
      <c r="G367" s="103"/>
      <c r="H367" s="104"/>
      <c r="I367" s="96" t="str">
        <f t="shared" si="39"/>
        <v/>
      </c>
      <c r="J367" s="109"/>
      <c r="K367" s="307"/>
    </row>
    <row r="368" spans="1:11" s="90" customFormat="1" ht="13.5" hidden="1" customHeight="1" x14ac:dyDescent="0.2">
      <c r="A368" s="304"/>
      <c r="B368" s="95" t="s">
        <v>6307</v>
      </c>
      <c r="C368" s="115" t="str">
        <f>Anexo_01!$Q59</f>
        <v/>
      </c>
      <c r="D368" s="102"/>
      <c r="E368" s="103"/>
      <c r="F368" s="103"/>
      <c r="G368" s="103"/>
      <c r="H368" s="104"/>
      <c r="I368" s="96" t="str">
        <f t="shared" si="39"/>
        <v/>
      </c>
      <c r="J368" s="109"/>
      <c r="K368" s="307"/>
    </row>
    <row r="369" spans="1:11" s="90" customFormat="1" ht="13.5" hidden="1" customHeight="1" x14ac:dyDescent="0.2">
      <c r="A369" s="304"/>
      <c r="B369" s="95" t="s">
        <v>6308</v>
      </c>
      <c r="C369" s="117"/>
      <c r="D369" s="102"/>
      <c r="E369" s="103"/>
      <c r="F369" s="103"/>
      <c r="G369" s="103"/>
      <c r="H369" s="104"/>
      <c r="I369" s="96" t="str">
        <f t="shared" si="39"/>
        <v/>
      </c>
      <c r="J369" s="109"/>
      <c r="K369" s="307"/>
    </row>
    <row r="370" spans="1:11" s="90" customFormat="1" ht="13.5" hidden="1" customHeight="1" x14ac:dyDescent="0.2">
      <c r="A370" s="304"/>
      <c r="B370" s="95" t="s">
        <v>6309</v>
      </c>
      <c r="C370" s="309"/>
      <c r="D370" s="102"/>
      <c r="E370" s="103"/>
      <c r="F370" s="103"/>
      <c r="G370" s="103"/>
      <c r="H370" s="104"/>
      <c r="I370" s="96" t="str">
        <f t="shared" si="39"/>
        <v/>
      </c>
      <c r="J370" s="109"/>
      <c r="K370" s="307"/>
    </row>
    <row r="371" spans="1:11" ht="13.5" hidden="1" customHeight="1" x14ac:dyDescent="0.3">
      <c r="A371" s="305"/>
      <c r="B371" s="97" t="s">
        <v>6313</v>
      </c>
      <c r="C371" s="310"/>
      <c r="D371" s="105"/>
      <c r="E371" s="106"/>
      <c r="F371" s="106"/>
      <c r="G371" s="106"/>
      <c r="H371" s="107"/>
      <c r="I371" s="98" t="str">
        <f t="shared" si="39"/>
        <v/>
      </c>
      <c r="J371" s="110"/>
      <c r="K371" s="308"/>
    </row>
    <row r="372" spans="1:11" s="90" customFormat="1" ht="13.5" hidden="1" customHeight="1" x14ac:dyDescent="0.2">
      <c r="A372" s="303">
        <v>41</v>
      </c>
      <c r="B372" s="93" t="s">
        <v>6303</v>
      </c>
      <c r="C372" s="119">
        <f>Anexo_01!$I60</f>
        <v>0</v>
      </c>
      <c r="D372" s="99"/>
      <c r="E372" s="100"/>
      <c r="F372" s="100"/>
      <c r="G372" s="100"/>
      <c r="H372" s="101"/>
      <c r="I372" s="94" t="str">
        <f>IF(SUM(D372:H372)=0,"",SUM(D372:H372))</f>
        <v/>
      </c>
      <c r="J372" s="108"/>
      <c r="K372" s="306">
        <f>SUM(I372:I380)</f>
        <v>0</v>
      </c>
    </row>
    <row r="373" spans="1:11" s="90" customFormat="1" ht="13.5" hidden="1" customHeight="1" x14ac:dyDescent="0.2">
      <c r="A373" s="304"/>
      <c r="B373" s="95" t="s">
        <v>6304</v>
      </c>
      <c r="C373" s="115" t="str">
        <f>Anexo_01!$D60</f>
        <v/>
      </c>
      <c r="D373" s="102"/>
      <c r="E373" s="103"/>
      <c r="F373" s="103"/>
      <c r="G373" s="103"/>
      <c r="H373" s="104"/>
      <c r="I373" s="96" t="str">
        <f>IF(SUM(D373:H373)=0,"",SUM(D373:H373))</f>
        <v/>
      </c>
      <c r="J373" s="109"/>
      <c r="K373" s="307"/>
    </row>
    <row r="374" spans="1:11" s="90" customFormat="1" ht="13.5" hidden="1" customHeight="1" x14ac:dyDescent="0.2">
      <c r="A374" s="304"/>
      <c r="B374" s="95" t="s">
        <v>6310</v>
      </c>
      <c r="C374" s="115" t="str">
        <f>Anexo_01!$B60</f>
        <v/>
      </c>
      <c r="D374" s="102"/>
      <c r="E374" s="103"/>
      <c r="F374" s="103"/>
      <c r="G374" s="103"/>
      <c r="H374" s="104"/>
      <c r="I374" s="96" t="str">
        <f t="shared" ref="I374:I380" si="40">IF(SUM(D374:H374)=0,"",SUM(D374:H374))</f>
        <v/>
      </c>
      <c r="J374" s="109"/>
      <c r="K374" s="307"/>
    </row>
    <row r="375" spans="1:11" s="90" customFormat="1" ht="13.5" hidden="1" customHeight="1" x14ac:dyDescent="0.2">
      <c r="A375" s="304"/>
      <c r="B375" s="95" t="s">
        <v>6305</v>
      </c>
      <c r="C375" s="115" t="str">
        <f>CONCATENATE("10",Anexo_01!$P60)</f>
        <v>10</v>
      </c>
      <c r="D375" s="102"/>
      <c r="E375" s="103"/>
      <c r="F375" s="103"/>
      <c r="G375" s="103"/>
      <c r="H375" s="104"/>
      <c r="I375" s="96" t="str">
        <f t="shared" si="40"/>
        <v/>
      </c>
      <c r="J375" s="109"/>
      <c r="K375" s="307"/>
    </row>
    <row r="376" spans="1:11" s="90" customFormat="1" ht="13.5" hidden="1" customHeight="1" x14ac:dyDescent="0.2">
      <c r="A376" s="304"/>
      <c r="B376" s="95" t="s">
        <v>6306</v>
      </c>
      <c r="C376" s="116">
        <f>Anexo_01!$F60</f>
        <v>0</v>
      </c>
      <c r="D376" s="102"/>
      <c r="E376" s="103"/>
      <c r="F376" s="103"/>
      <c r="G376" s="103"/>
      <c r="H376" s="104"/>
      <c r="I376" s="96" t="str">
        <f t="shared" si="40"/>
        <v/>
      </c>
      <c r="J376" s="109"/>
      <c r="K376" s="307"/>
    </row>
    <row r="377" spans="1:11" s="90" customFormat="1" ht="13.5" hidden="1" customHeight="1" x14ac:dyDescent="0.2">
      <c r="A377" s="304"/>
      <c r="B377" s="95" t="s">
        <v>6307</v>
      </c>
      <c r="C377" s="115" t="str">
        <f>Anexo_01!$Q60</f>
        <v/>
      </c>
      <c r="D377" s="102"/>
      <c r="E377" s="103"/>
      <c r="F377" s="103"/>
      <c r="G377" s="103"/>
      <c r="H377" s="104"/>
      <c r="I377" s="96" t="str">
        <f t="shared" si="40"/>
        <v/>
      </c>
      <c r="J377" s="109"/>
      <c r="K377" s="307"/>
    </row>
    <row r="378" spans="1:11" s="90" customFormat="1" ht="13.5" hidden="1" customHeight="1" x14ac:dyDescent="0.2">
      <c r="A378" s="304"/>
      <c r="B378" s="95" t="s">
        <v>6308</v>
      </c>
      <c r="C378" s="117"/>
      <c r="D378" s="102"/>
      <c r="E378" s="103"/>
      <c r="F378" s="103"/>
      <c r="G378" s="103"/>
      <c r="H378" s="104"/>
      <c r="I378" s="96" t="str">
        <f t="shared" si="40"/>
        <v/>
      </c>
      <c r="J378" s="109"/>
      <c r="K378" s="307"/>
    </row>
    <row r="379" spans="1:11" s="90" customFormat="1" ht="13.5" hidden="1" customHeight="1" x14ac:dyDescent="0.2">
      <c r="A379" s="304"/>
      <c r="B379" s="95" t="s">
        <v>6309</v>
      </c>
      <c r="C379" s="309"/>
      <c r="D379" s="102"/>
      <c r="E379" s="103"/>
      <c r="F379" s="103"/>
      <c r="G379" s="103"/>
      <c r="H379" s="104"/>
      <c r="I379" s="96" t="str">
        <f t="shared" si="40"/>
        <v/>
      </c>
      <c r="J379" s="109"/>
      <c r="K379" s="307"/>
    </row>
    <row r="380" spans="1:11" ht="13.5" hidden="1" customHeight="1" x14ac:dyDescent="0.3">
      <c r="A380" s="305"/>
      <c r="B380" s="97" t="s">
        <v>6313</v>
      </c>
      <c r="C380" s="310"/>
      <c r="D380" s="105"/>
      <c r="E380" s="106"/>
      <c r="F380" s="106"/>
      <c r="G380" s="106"/>
      <c r="H380" s="107"/>
      <c r="I380" s="98" t="str">
        <f t="shared" si="40"/>
        <v/>
      </c>
      <c r="J380" s="110"/>
      <c r="K380" s="308"/>
    </row>
    <row r="381" spans="1:11" s="90" customFormat="1" ht="13.5" hidden="1" customHeight="1" x14ac:dyDescent="0.2">
      <c r="A381" s="303">
        <v>42</v>
      </c>
      <c r="B381" s="93" t="s">
        <v>6303</v>
      </c>
      <c r="C381" s="119">
        <f>Anexo_01!$I61</f>
        <v>0</v>
      </c>
      <c r="D381" s="99"/>
      <c r="E381" s="100"/>
      <c r="F381" s="100"/>
      <c r="G381" s="100"/>
      <c r="H381" s="101"/>
      <c r="I381" s="94" t="str">
        <f>IF(SUM(D381:H381)=0,"",SUM(D381:H381))</f>
        <v/>
      </c>
      <c r="J381" s="108"/>
      <c r="K381" s="306">
        <f>SUM(I381:I389)</f>
        <v>0</v>
      </c>
    </row>
    <row r="382" spans="1:11" s="90" customFormat="1" ht="13.5" hidden="1" customHeight="1" x14ac:dyDescent="0.2">
      <c r="A382" s="304"/>
      <c r="B382" s="95" t="s">
        <v>6304</v>
      </c>
      <c r="C382" s="115" t="str">
        <f>Anexo_01!$D61</f>
        <v/>
      </c>
      <c r="D382" s="102"/>
      <c r="E382" s="103"/>
      <c r="F382" s="103"/>
      <c r="G382" s="103"/>
      <c r="H382" s="104"/>
      <c r="I382" s="96" t="str">
        <f>IF(SUM(D382:H382)=0,"",SUM(D382:H382))</f>
        <v/>
      </c>
      <c r="J382" s="109"/>
      <c r="K382" s="307"/>
    </row>
    <row r="383" spans="1:11" s="90" customFormat="1" ht="13.5" hidden="1" customHeight="1" x14ac:dyDescent="0.2">
      <c r="A383" s="304"/>
      <c r="B383" s="95" t="s">
        <v>6310</v>
      </c>
      <c r="C383" s="115" t="str">
        <f>Anexo_01!$B61</f>
        <v/>
      </c>
      <c r="D383" s="102"/>
      <c r="E383" s="103"/>
      <c r="F383" s="103"/>
      <c r="G383" s="103"/>
      <c r="H383" s="104"/>
      <c r="I383" s="96" t="str">
        <f t="shared" ref="I383:I389" si="41">IF(SUM(D383:H383)=0,"",SUM(D383:H383))</f>
        <v/>
      </c>
      <c r="J383" s="109"/>
      <c r="K383" s="307"/>
    </row>
    <row r="384" spans="1:11" s="90" customFormat="1" ht="13.5" hidden="1" customHeight="1" x14ac:dyDescent="0.2">
      <c r="A384" s="304"/>
      <c r="B384" s="95" t="s">
        <v>6305</v>
      </c>
      <c r="C384" s="115" t="str">
        <f>CONCATENATE("10",Anexo_01!$P61)</f>
        <v>10</v>
      </c>
      <c r="D384" s="102"/>
      <c r="E384" s="103"/>
      <c r="F384" s="103"/>
      <c r="G384" s="103"/>
      <c r="H384" s="104"/>
      <c r="I384" s="96" t="str">
        <f t="shared" si="41"/>
        <v/>
      </c>
      <c r="J384" s="109"/>
      <c r="K384" s="307"/>
    </row>
    <row r="385" spans="1:11" s="90" customFormat="1" ht="13.5" hidden="1" customHeight="1" x14ac:dyDescent="0.2">
      <c r="A385" s="304"/>
      <c r="B385" s="95" t="s">
        <v>6306</v>
      </c>
      <c r="C385" s="116">
        <f>Anexo_01!$F61</f>
        <v>0</v>
      </c>
      <c r="D385" s="102"/>
      <c r="E385" s="103"/>
      <c r="F385" s="103"/>
      <c r="G385" s="103"/>
      <c r="H385" s="104"/>
      <c r="I385" s="96" t="str">
        <f t="shared" si="41"/>
        <v/>
      </c>
      <c r="J385" s="109"/>
      <c r="K385" s="307"/>
    </row>
    <row r="386" spans="1:11" s="90" customFormat="1" ht="13.5" hidden="1" customHeight="1" x14ac:dyDescent="0.2">
      <c r="A386" s="304"/>
      <c r="B386" s="95" t="s">
        <v>6307</v>
      </c>
      <c r="C386" s="115" t="str">
        <f>Anexo_01!$Q61</f>
        <v/>
      </c>
      <c r="D386" s="102"/>
      <c r="E386" s="103"/>
      <c r="F386" s="103"/>
      <c r="G386" s="103"/>
      <c r="H386" s="104"/>
      <c r="I386" s="96" t="str">
        <f t="shared" si="41"/>
        <v/>
      </c>
      <c r="J386" s="109"/>
      <c r="K386" s="307"/>
    </row>
    <row r="387" spans="1:11" s="90" customFormat="1" ht="13.5" hidden="1" customHeight="1" x14ac:dyDescent="0.2">
      <c r="A387" s="304"/>
      <c r="B387" s="95" t="s">
        <v>6308</v>
      </c>
      <c r="C387" s="117"/>
      <c r="D387" s="102"/>
      <c r="E387" s="103"/>
      <c r="F387" s="103"/>
      <c r="G387" s="103"/>
      <c r="H387" s="104"/>
      <c r="I387" s="96" t="str">
        <f t="shared" si="41"/>
        <v/>
      </c>
      <c r="J387" s="109"/>
      <c r="K387" s="307"/>
    </row>
    <row r="388" spans="1:11" s="90" customFormat="1" ht="13.5" hidden="1" customHeight="1" x14ac:dyDescent="0.2">
      <c r="A388" s="304"/>
      <c r="B388" s="95" t="s">
        <v>6309</v>
      </c>
      <c r="C388" s="309"/>
      <c r="D388" s="102"/>
      <c r="E388" s="103"/>
      <c r="F388" s="103"/>
      <c r="G388" s="103"/>
      <c r="H388" s="104"/>
      <c r="I388" s="96" t="str">
        <f t="shared" si="41"/>
        <v/>
      </c>
      <c r="J388" s="109"/>
      <c r="K388" s="307"/>
    </row>
    <row r="389" spans="1:11" ht="13.5" hidden="1" customHeight="1" x14ac:dyDescent="0.3">
      <c r="A389" s="305"/>
      <c r="B389" s="97" t="s">
        <v>6313</v>
      </c>
      <c r="C389" s="310"/>
      <c r="D389" s="105"/>
      <c r="E389" s="106"/>
      <c r="F389" s="106"/>
      <c r="G389" s="106"/>
      <c r="H389" s="107"/>
      <c r="I389" s="98" t="str">
        <f t="shared" si="41"/>
        <v/>
      </c>
      <c r="J389" s="110"/>
      <c r="K389" s="308"/>
    </row>
    <row r="390" spans="1:11" s="90" customFormat="1" ht="13.5" hidden="1" customHeight="1" x14ac:dyDescent="0.2">
      <c r="A390" s="303">
        <v>43</v>
      </c>
      <c r="B390" s="93" t="s">
        <v>6303</v>
      </c>
      <c r="C390" s="119">
        <f>Anexo_01!$I62</f>
        <v>0</v>
      </c>
      <c r="D390" s="99"/>
      <c r="E390" s="100"/>
      <c r="F390" s="100"/>
      <c r="G390" s="100"/>
      <c r="H390" s="101"/>
      <c r="I390" s="94" t="str">
        <f>IF(SUM(D390:H390)=0,"",SUM(D390:H390))</f>
        <v/>
      </c>
      <c r="J390" s="108"/>
      <c r="K390" s="306">
        <f>SUM(I390:I398)</f>
        <v>0</v>
      </c>
    </row>
    <row r="391" spans="1:11" s="90" customFormat="1" ht="13.5" hidden="1" customHeight="1" x14ac:dyDescent="0.2">
      <c r="A391" s="304"/>
      <c r="B391" s="95" t="s">
        <v>6304</v>
      </c>
      <c r="C391" s="115" t="str">
        <f>Anexo_01!$D62</f>
        <v/>
      </c>
      <c r="D391" s="102"/>
      <c r="E391" s="103"/>
      <c r="F391" s="103"/>
      <c r="G391" s="103"/>
      <c r="H391" s="104"/>
      <c r="I391" s="96" t="str">
        <f>IF(SUM(D391:H391)=0,"",SUM(D391:H391))</f>
        <v/>
      </c>
      <c r="J391" s="109"/>
      <c r="K391" s="307"/>
    </row>
    <row r="392" spans="1:11" s="90" customFormat="1" ht="13.5" hidden="1" customHeight="1" x14ac:dyDescent="0.2">
      <c r="A392" s="304"/>
      <c r="B392" s="95" t="s">
        <v>6310</v>
      </c>
      <c r="C392" s="115" t="str">
        <f>Anexo_01!$B62</f>
        <v/>
      </c>
      <c r="D392" s="102"/>
      <c r="E392" s="103"/>
      <c r="F392" s="103"/>
      <c r="G392" s="103"/>
      <c r="H392" s="104"/>
      <c r="I392" s="96" t="str">
        <f t="shared" ref="I392:I398" si="42">IF(SUM(D392:H392)=0,"",SUM(D392:H392))</f>
        <v/>
      </c>
      <c r="J392" s="109"/>
      <c r="K392" s="307"/>
    </row>
    <row r="393" spans="1:11" s="90" customFormat="1" ht="13.5" hidden="1" customHeight="1" x14ac:dyDescent="0.2">
      <c r="A393" s="304"/>
      <c r="B393" s="95" t="s">
        <v>6305</v>
      </c>
      <c r="C393" s="115" t="str">
        <f>CONCATENATE("10",Anexo_01!$P62)</f>
        <v>10</v>
      </c>
      <c r="D393" s="102"/>
      <c r="E393" s="103"/>
      <c r="F393" s="103"/>
      <c r="G393" s="103"/>
      <c r="H393" s="104"/>
      <c r="I393" s="96" t="str">
        <f t="shared" si="42"/>
        <v/>
      </c>
      <c r="J393" s="109"/>
      <c r="K393" s="307"/>
    </row>
    <row r="394" spans="1:11" s="90" customFormat="1" ht="13.5" hidden="1" customHeight="1" x14ac:dyDescent="0.2">
      <c r="A394" s="304"/>
      <c r="B394" s="95" t="s">
        <v>6306</v>
      </c>
      <c r="C394" s="116">
        <f>Anexo_01!$F62</f>
        <v>0</v>
      </c>
      <c r="D394" s="102"/>
      <c r="E394" s="103"/>
      <c r="F394" s="103"/>
      <c r="G394" s="103"/>
      <c r="H394" s="104"/>
      <c r="I394" s="96" t="str">
        <f t="shared" si="42"/>
        <v/>
      </c>
      <c r="J394" s="109"/>
      <c r="K394" s="307"/>
    </row>
    <row r="395" spans="1:11" s="90" customFormat="1" ht="13.5" hidden="1" customHeight="1" x14ac:dyDescent="0.2">
      <c r="A395" s="304"/>
      <c r="B395" s="95" t="s">
        <v>6307</v>
      </c>
      <c r="C395" s="115" t="str">
        <f>Anexo_01!$Q62</f>
        <v/>
      </c>
      <c r="D395" s="102"/>
      <c r="E395" s="103"/>
      <c r="F395" s="103"/>
      <c r="G395" s="103"/>
      <c r="H395" s="104"/>
      <c r="I395" s="96" t="str">
        <f t="shared" si="42"/>
        <v/>
      </c>
      <c r="J395" s="109"/>
      <c r="K395" s="307"/>
    </row>
    <row r="396" spans="1:11" s="90" customFormat="1" ht="13.5" hidden="1" customHeight="1" x14ac:dyDescent="0.2">
      <c r="A396" s="304"/>
      <c r="B396" s="95" t="s">
        <v>6308</v>
      </c>
      <c r="C396" s="117"/>
      <c r="D396" s="102"/>
      <c r="E396" s="103"/>
      <c r="F396" s="103"/>
      <c r="G396" s="103"/>
      <c r="H396" s="104"/>
      <c r="I396" s="96" t="str">
        <f t="shared" si="42"/>
        <v/>
      </c>
      <c r="J396" s="109"/>
      <c r="K396" s="307"/>
    </row>
    <row r="397" spans="1:11" s="90" customFormat="1" ht="13.5" hidden="1" customHeight="1" x14ac:dyDescent="0.2">
      <c r="A397" s="304"/>
      <c r="B397" s="95" t="s">
        <v>6309</v>
      </c>
      <c r="C397" s="309"/>
      <c r="D397" s="102"/>
      <c r="E397" s="103"/>
      <c r="F397" s="103"/>
      <c r="G397" s="103"/>
      <c r="H397" s="104"/>
      <c r="I397" s="96" t="str">
        <f t="shared" si="42"/>
        <v/>
      </c>
      <c r="J397" s="109"/>
      <c r="K397" s="307"/>
    </row>
    <row r="398" spans="1:11" ht="13.5" hidden="1" customHeight="1" x14ac:dyDescent="0.3">
      <c r="A398" s="305"/>
      <c r="B398" s="97" t="s">
        <v>6313</v>
      </c>
      <c r="C398" s="310"/>
      <c r="D398" s="105"/>
      <c r="E398" s="106"/>
      <c r="F398" s="106"/>
      <c r="G398" s="106"/>
      <c r="H398" s="107"/>
      <c r="I398" s="98" t="str">
        <f t="shared" si="42"/>
        <v/>
      </c>
      <c r="J398" s="110"/>
      <c r="K398" s="308"/>
    </row>
    <row r="399" spans="1:11" s="90" customFormat="1" ht="13.5" hidden="1" customHeight="1" x14ac:dyDescent="0.2">
      <c r="A399" s="303">
        <v>44</v>
      </c>
      <c r="B399" s="93" t="s">
        <v>6303</v>
      </c>
      <c r="C399" s="119">
        <f>Anexo_01!$I63</f>
        <v>0</v>
      </c>
      <c r="D399" s="99"/>
      <c r="E399" s="100"/>
      <c r="F399" s="100"/>
      <c r="G399" s="100"/>
      <c r="H399" s="101"/>
      <c r="I399" s="94" t="str">
        <f>IF(SUM(D399:H399)=0,"",SUM(D399:H399))</f>
        <v/>
      </c>
      <c r="J399" s="108"/>
      <c r="K399" s="306">
        <f>SUM(I399:I407)</f>
        <v>0</v>
      </c>
    </row>
    <row r="400" spans="1:11" s="90" customFormat="1" ht="13.5" hidden="1" customHeight="1" x14ac:dyDescent="0.2">
      <c r="A400" s="304"/>
      <c r="B400" s="95" t="s">
        <v>6304</v>
      </c>
      <c r="C400" s="115" t="str">
        <f>Anexo_01!$D63</f>
        <v/>
      </c>
      <c r="D400" s="102"/>
      <c r="E400" s="103"/>
      <c r="F400" s="103"/>
      <c r="G400" s="103"/>
      <c r="H400" s="104"/>
      <c r="I400" s="96" t="str">
        <f>IF(SUM(D400:H400)=0,"",SUM(D400:H400))</f>
        <v/>
      </c>
      <c r="J400" s="109"/>
      <c r="K400" s="307"/>
    </row>
    <row r="401" spans="1:11" s="90" customFormat="1" ht="13.5" hidden="1" customHeight="1" x14ac:dyDescent="0.2">
      <c r="A401" s="304"/>
      <c r="B401" s="95" t="s">
        <v>6310</v>
      </c>
      <c r="C401" s="115" t="str">
        <f>Anexo_01!$B63</f>
        <v/>
      </c>
      <c r="D401" s="102"/>
      <c r="E401" s="103"/>
      <c r="F401" s="103"/>
      <c r="G401" s="103"/>
      <c r="H401" s="104"/>
      <c r="I401" s="96" t="str">
        <f t="shared" ref="I401:I407" si="43">IF(SUM(D401:H401)=0,"",SUM(D401:H401))</f>
        <v/>
      </c>
      <c r="J401" s="109"/>
      <c r="K401" s="307"/>
    </row>
    <row r="402" spans="1:11" s="90" customFormat="1" ht="13.5" hidden="1" customHeight="1" x14ac:dyDescent="0.2">
      <c r="A402" s="304"/>
      <c r="B402" s="95" t="s">
        <v>6305</v>
      </c>
      <c r="C402" s="115" t="str">
        <f>CONCATENATE("10",Anexo_01!$P63)</f>
        <v>10</v>
      </c>
      <c r="D402" s="102"/>
      <c r="E402" s="103"/>
      <c r="F402" s="103"/>
      <c r="G402" s="103"/>
      <c r="H402" s="104"/>
      <c r="I402" s="96" t="str">
        <f t="shared" si="43"/>
        <v/>
      </c>
      <c r="J402" s="109"/>
      <c r="K402" s="307"/>
    </row>
    <row r="403" spans="1:11" s="90" customFormat="1" ht="13.5" hidden="1" customHeight="1" x14ac:dyDescent="0.2">
      <c r="A403" s="304"/>
      <c r="B403" s="95" t="s">
        <v>6306</v>
      </c>
      <c r="C403" s="116">
        <f>Anexo_01!$F63</f>
        <v>0</v>
      </c>
      <c r="D403" s="102"/>
      <c r="E403" s="103"/>
      <c r="F403" s="103"/>
      <c r="G403" s="103"/>
      <c r="H403" s="104"/>
      <c r="I403" s="96" t="str">
        <f t="shared" si="43"/>
        <v/>
      </c>
      <c r="J403" s="109"/>
      <c r="K403" s="307"/>
    </row>
    <row r="404" spans="1:11" s="90" customFormat="1" ht="13.5" hidden="1" customHeight="1" x14ac:dyDescent="0.2">
      <c r="A404" s="304"/>
      <c r="B404" s="95" t="s">
        <v>6307</v>
      </c>
      <c r="C404" s="115" t="str">
        <f>Anexo_01!$Q63</f>
        <v/>
      </c>
      <c r="D404" s="102"/>
      <c r="E404" s="103"/>
      <c r="F404" s="103"/>
      <c r="G404" s="103"/>
      <c r="H404" s="104"/>
      <c r="I404" s="96" t="str">
        <f t="shared" si="43"/>
        <v/>
      </c>
      <c r="J404" s="109"/>
      <c r="K404" s="307"/>
    </row>
    <row r="405" spans="1:11" s="90" customFormat="1" ht="13.5" hidden="1" customHeight="1" x14ac:dyDescent="0.2">
      <c r="A405" s="304"/>
      <c r="B405" s="95" t="s">
        <v>6308</v>
      </c>
      <c r="C405" s="117"/>
      <c r="D405" s="102"/>
      <c r="E405" s="103"/>
      <c r="F405" s="103"/>
      <c r="G405" s="103"/>
      <c r="H405" s="104"/>
      <c r="I405" s="96" t="str">
        <f t="shared" si="43"/>
        <v/>
      </c>
      <c r="J405" s="109"/>
      <c r="K405" s="307"/>
    </row>
    <row r="406" spans="1:11" s="90" customFormat="1" ht="13.5" hidden="1" customHeight="1" x14ac:dyDescent="0.2">
      <c r="A406" s="304"/>
      <c r="B406" s="95" t="s">
        <v>6309</v>
      </c>
      <c r="C406" s="309"/>
      <c r="D406" s="102"/>
      <c r="E406" s="103"/>
      <c r="F406" s="103"/>
      <c r="G406" s="103"/>
      <c r="H406" s="104"/>
      <c r="I406" s="96" t="str">
        <f t="shared" si="43"/>
        <v/>
      </c>
      <c r="J406" s="109"/>
      <c r="K406" s="307"/>
    </row>
    <row r="407" spans="1:11" ht="13.5" hidden="1" customHeight="1" x14ac:dyDescent="0.3">
      <c r="A407" s="305"/>
      <c r="B407" s="97" t="s">
        <v>6313</v>
      </c>
      <c r="C407" s="310"/>
      <c r="D407" s="105"/>
      <c r="E407" s="106"/>
      <c r="F407" s="106"/>
      <c r="G407" s="106"/>
      <c r="H407" s="107"/>
      <c r="I407" s="98" t="str">
        <f t="shared" si="43"/>
        <v/>
      </c>
      <c r="J407" s="110"/>
      <c r="K407" s="308"/>
    </row>
    <row r="408" spans="1:11" s="90" customFormat="1" ht="13.5" hidden="1" customHeight="1" x14ac:dyDescent="0.2">
      <c r="A408" s="303">
        <v>45</v>
      </c>
      <c r="B408" s="93" t="s">
        <v>6303</v>
      </c>
      <c r="C408" s="119">
        <f>Anexo_01!$I64</f>
        <v>0</v>
      </c>
      <c r="D408" s="99"/>
      <c r="E408" s="100"/>
      <c r="F408" s="100"/>
      <c r="G408" s="100"/>
      <c r="H408" s="101"/>
      <c r="I408" s="94" t="str">
        <f>IF(SUM(D408:H408)=0,"",SUM(D408:H408))</f>
        <v/>
      </c>
      <c r="J408" s="108"/>
      <c r="K408" s="306">
        <f>SUM(I408:I416)</f>
        <v>0</v>
      </c>
    </row>
    <row r="409" spans="1:11" s="90" customFormat="1" ht="13.5" hidden="1" customHeight="1" x14ac:dyDescent="0.2">
      <c r="A409" s="304"/>
      <c r="B409" s="95" t="s">
        <v>6304</v>
      </c>
      <c r="C409" s="115" t="str">
        <f>Anexo_01!$D64</f>
        <v/>
      </c>
      <c r="D409" s="102"/>
      <c r="E409" s="103"/>
      <c r="F409" s="103"/>
      <c r="G409" s="103"/>
      <c r="H409" s="104"/>
      <c r="I409" s="96" t="str">
        <f>IF(SUM(D409:H409)=0,"",SUM(D409:H409))</f>
        <v/>
      </c>
      <c r="J409" s="109"/>
      <c r="K409" s="307"/>
    </row>
    <row r="410" spans="1:11" s="90" customFormat="1" ht="13.5" hidden="1" customHeight="1" x14ac:dyDescent="0.2">
      <c r="A410" s="304"/>
      <c r="B410" s="95" t="s">
        <v>6310</v>
      </c>
      <c r="C410" s="115" t="str">
        <f>Anexo_01!$B64</f>
        <v/>
      </c>
      <c r="D410" s="102"/>
      <c r="E410" s="103"/>
      <c r="F410" s="103"/>
      <c r="G410" s="103"/>
      <c r="H410" s="104"/>
      <c r="I410" s="96" t="str">
        <f t="shared" ref="I410:I416" si="44">IF(SUM(D410:H410)=0,"",SUM(D410:H410))</f>
        <v/>
      </c>
      <c r="J410" s="109"/>
      <c r="K410" s="307"/>
    </row>
    <row r="411" spans="1:11" s="90" customFormat="1" ht="13.5" hidden="1" customHeight="1" x14ac:dyDescent="0.2">
      <c r="A411" s="304"/>
      <c r="B411" s="95" t="s">
        <v>6305</v>
      </c>
      <c r="C411" s="115" t="str">
        <f>CONCATENATE("10",Anexo_01!$P64)</f>
        <v>10</v>
      </c>
      <c r="D411" s="102"/>
      <c r="E411" s="103"/>
      <c r="F411" s="103"/>
      <c r="G411" s="103"/>
      <c r="H411" s="104"/>
      <c r="I411" s="96" t="str">
        <f t="shared" si="44"/>
        <v/>
      </c>
      <c r="J411" s="109"/>
      <c r="K411" s="307"/>
    </row>
    <row r="412" spans="1:11" s="90" customFormat="1" ht="13.5" hidden="1" customHeight="1" x14ac:dyDescent="0.2">
      <c r="A412" s="304"/>
      <c r="B412" s="95" t="s">
        <v>6306</v>
      </c>
      <c r="C412" s="116">
        <f>Anexo_01!$F64</f>
        <v>0</v>
      </c>
      <c r="D412" s="102"/>
      <c r="E412" s="103"/>
      <c r="F412" s="103"/>
      <c r="G412" s="103"/>
      <c r="H412" s="104"/>
      <c r="I412" s="96" t="str">
        <f t="shared" si="44"/>
        <v/>
      </c>
      <c r="J412" s="109"/>
      <c r="K412" s="307"/>
    </row>
    <row r="413" spans="1:11" s="90" customFormat="1" ht="13.5" hidden="1" customHeight="1" x14ac:dyDescent="0.2">
      <c r="A413" s="304"/>
      <c r="B413" s="95" t="s">
        <v>6307</v>
      </c>
      <c r="C413" s="115" t="str">
        <f>Anexo_01!$Q64</f>
        <v/>
      </c>
      <c r="D413" s="102"/>
      <c r="E413" s="103"/>
      <c r="F413" s="103"/>
      <c r="G413" s="103"/>
      <c r="H413" s="104"/>
      <c r="I413" s="96" t="str">
        <f t="shared" si="44"/>
        <v/>
      </c>
      <c r="J413" s="109"/>
      <c r="K413" s="307"/>
    </row>
    <row r="414" spans="1:11" s="90" customFormat="1" ht="13.5" hidden="1" customHeight="1" x14ac:dyDescent="0.2">
      <c r="A414" s="304"/>
      <c r="B414" s="95" t="s">
        <v>6308</v>
      </c>
      <c r="C414" s="117"/>
      <c r="D414" s="102"/>
      <c r="E414" s="103"/>
      <c r="F414" s="103"/>
      <c r="G414" s="103"/>
      <c r="H414" s="104"/>
      <c r="I414" s="96" t="str">
        <f t="shared" si="44"/>
        <v/>
      </c>
      <c r="J414" s="109"/>
      <c r="K414" s="307"/>
    </row>
    <row r="415" spans="1:11" s="90" customFormat="1" ht="13.5" hidden="1" customHeight="1" x14ac:dyDescent="0.2">
      <c r="A415" s="304"/>
      <c r="B415" s="95" t="s">
        <v>6309</v>
      </c>
      <c r="C415" s="309"/>
      <c r="D415" s="102"/>
      <c r="E415" s="103"/>
      <c r="F415" s="103"/>
      <c r="G415" s="103"/>
      <c r="H415" s="104"/>
      <c r="I415" s="96" t="str">
        <f t="shared" si="44"/>
        <v/>
      </c>
      <c r="J415" s="109"/>
      <c r="K415" s="307"/>
    </row>
    <row r="416" spans="1:11" ht="13.5" hidden="1" customHeight="1" x14ac:dyDescent="0.3">
      <c r="A416" s="305"/>
      <c r="B416" s="97" t="s">
        <v>6313</v>
      </c>
      <c r="C416" s="310"/>
      <c r="D416" s="105"/>
      <c r="E416" s="106"/>
      <c r="F416" s="106"/>
      <c r="G416" s="106"/>
      <c r="H416" s="107"/>
      <c r="I416" s="98" t="str">
        <f t="shared" si="44"/>
        <v/>
      </c>
      <c r="J416" s="110"/>
      <c r="K416" s="308"/>
    </row>
    <row r="417" spans="1:11" s="90" customFormat="1" ht="13.5" hidden="1" customHeight="1" x14ac:dyDescent="0.2">
      <c r="A417" s="303">
        <v>46</v>
      </c>
      <c r="B417" s="93" t="s">
        <v>6303</v>
      </c>
      <c r="C417" s="119">
        <f>Anexo_01!$I65</f>
        <v>0</v>
      </c>
      <c r="D417" s="99"/>
      <c r="E417" s="100"/>
      <c r="F417" s="100"/>
      <c r="G417" s="100"/>
      <c r="H417" s="101"/>
      <c r="I417" s="94" t="str">
        <f>IF(SUM(D417:H417)=0,"",SUM(D417:H417))</f>
        <v/>
      </c>
      <c r="J417" s="108"/>
      <c r="K417" s="306">
        <f>SUM(I417:I425)</f>
        <v>0</v>
      </c>
    </row>
    <row r="418" spans="1:11" s="90" customFormat="1" ht="13.5" hidden="1" customHeight="1" x14ac:dyDescent="0.2">
      <c r="A418" s="304"/>
      <c r="B418" s="95" t="s">
        <v>6304</v>
      </c>
      <c r="C418" s="115" t="str">
        <f>Anexo_01!$D65</f>
        <v/>
      </c>
      <c r="D418" s="102"/>
      <c r="E418" s="103"/>
      <c r="F418" s="103"/>
      <c r="G418" s="103"/>
      <c r="H418" s="104"/>
      <c r="I418" s="96" t="str">
        <f>IF(SUM(D418:H418)=0,"",SUM(D418:H418))</f>
        <v/>
      </c>
      <c r="J418" s="109"/>
      <c r="K418" s="307"/>
    </row>
    <row r="419" spans="1:11" s="90" customFormat="1" ht="13.5" hidden="1" customHeight="1" x14ac:dyDescent="0.2">
      <c r="A419" s="304"/>
      <c r="B419" s="95" t="s">
        <v>6310</v>
      </c>
      <c r="C419" s="115" t="str">
        <f>Anexo_01!$B65</f>
        <v/>
      </c>
      <c r="D419" s="102"/>
      <c r="E419" s="103"/>
      <c r="F419" s="103"/>
      <c r="G419" s="103"/>
      <c r="H419" s="104"/>
      <c r="I419" s="96" t="str">
        <f t="shared" ref="I419:I425" si="45">IF(SUM(D419:H419)=0,"",SUM(D419:H419))</f>
        <v/>
      </c>
      <c r="J419" s="109"/>
      <c r="K419" s="307"/>
    </row>
    <row r="420" spans="1:11" s="90" customFormat="1" ht="13.5" hidden="1" customHeight="1" x14ac:dyDescent="0.2">
      <c r="A420" s="304"/>
      <c r="B420" s="95" t="s">
        <v>6305</v>
      </c>
      <c r="C420" s="115" t="str">
        <f>CONCATENATE("10",Anexo_01!$P65)</f>
        <v>10</v>
      </c>
      <c r="D420" s="102"/>
      <c r="E420" s="103"/>
      <c r="F420" s="103"/>
      <c r="G420" s="103"/>
      <c r="H420" s="104"/>
      <c r="I420" s="96" t="str">
        <f t="shared" si="45"/>
        <v/>
      </c>
      <c r="J420" s="109"/>
      <c r="K420" s="307"/>
    </row>
    <row r="421" spans="1:11" s="90" customFormat="1" ht="13.5" hidden="1" customHeight="1" x14ac:dyDescent="0.2">
      <c r="A421" s="304"/>
      <c r="B421" s="95" t="s">
        <v>6306</v>
      </c>
      <c r="C421" s="116">
        <f>Anexo_01!$F65</f>
        <v>0</v>
      </c>
      <c r="D421" s="102"/>
      <c r="E421" s="103"/>
      <c r="F421" s="103"/>
      <c r="G421" s="103"/>
      <c r="H421" s="104"/>
      <c r="I421" s="96" t="str">
        <f t="shared" si="45"/>
        <v/>
      </c>
      <c r="J421" s="109"/>
      <c r="K421" s="307"/>
    </row>
    <row r="422" spans="1:11" s="90" customFormat="1" ht="13.5" hidden="1" customHeight="1" x14ac:dyDescent="0.2">
      <c r="A422" s="304"/>
      <c r="B422" s="95" t="s">
        <v>6307</v>
      </c>
      <c r="C422" s="115" t="str">
        <f>Anexo_01!$Q65</f>
        <v/>
      </c>
      <c r="D422" s="102"/>
      <c r="E422" s="103"/>
      <c r="F422" s="103"/>
      <c r="G422" s="103"/>
      <c r="H422" s="104"/>
      <c r="I422" s="96" t="str">
        <f t="shared" si="45"/>
        <v/>
      </c>
      <c r="J422" s="109"/>
      <c r="K422" s="307"/>
    </row>
    <row r="423" spans="1:11" s="90" customFormat="1" ht="13.5" hidden="1" customHeight="1" x14ac:dyDescent="0.2">
      <c r="A423" s="304"/>
      <c r="B423" s="95" t="s">
        <v>6308</v>
      </c>
      <c r="C423" s="117"/>
      <c r="D423" s="102"/>
      <c r="E423" s="103"/>
      <c r="F423" s="103"/>
      <c r="G423" s="103"/>
      <c r="H423" s="104"/>
      <c r="I423" s="96" t="str">
        <f t="shared" si="45"/>
        <v/>
      </c>
      <c r="J423" s="109"/>
      <c r="K423" s="307"/>
    </row>
    <row r="424" spans="1:11" s="90" customFormat="1" ht="13.5" hidden="1" customHeight="1" x14ac:dyDescent="0.2">
      <c r="A424" s="304"/>
      <c r="B424" s="95" t="s">
        <v>6309</v>
      </c>
      <c r="C424" s="309"/>
      <c r="D424" s="102"/>
      <c r="E424" s="103"/>
      <c r="F424" s="103"/>
      <c r="G424" s="103"/>
      <c r="H424" s="104"/>
      <c r="I424" s="96" t="str">
        <f t="shared" si="45"/>
        <v/>
      </c>
      <c r="J424" s="109"/>
      <c r="K424" s="307"/>
    </row>
    <row r="425" spans="1:11" ht="13.5" hidden="1" customHeight="1" x14ac:dyDescent="0.3">
      <c r="A425" s="305"/>
      <c r="B425" s="97" t="s">
        <v>6313</v>
      </c>
      <c r="C425" s="310"/>
      <c r="D425" s="105"/>
      <c r="E425" s="106"/>
      <c r="F425" s="106"/>
      <c r="G425" s="106"/>
      <c r="H425" s="107"/>
      <c r="I425" s="98" t="str">
        <f t="shared" si="45"/>
        <v/>
      </c>
      <c r="J425" s="110"/>
      <c r="K425" s="308"/>
    </row>
    <row r="426" spans="1:11" s="90" customFormat="1" ht="13.5" hidden="1" customHeight="1" x14ac:dyDescent="0.2">
      <c r="A426" s="303">
        <v>47</v>
      </c>
      <c r="B426" s="93" t="s">
        <v>6303</v>
      </c>
      <c r="C426" s="119">
        <f>Anexo_01!$I66</f>
        <v>0</v>
      </c>
      <c r="D426" s="99"/>
      <c r="E426" s="100"/>
      <c r="F426" s="100"/>
      <c r="G426" s="100"/>
      <c r="H426" s="101"/>
      <c r="I426" s="94" t="str">
        <f>IF(SUM(D426:H426)=0,"",SUM(D426:H426))</f>
        <v/>
      </c>
      <c r="J426" s="108"/>
      <c r="K426" s="306">
        <f>SUM(I426:I434)</f>
        <v>0</v>
      </c>
    </row>
    <row r="427" spans="1:11" s="90" customFormat="1" ht="13.5" hidden="1" customHeight="1" x14ac:dyDescent="0.2">
      <c r="A427" s="304"/>
      <c r="B427" s="95" t="s">
        <v>6304</v>
      </c>
      <c r="C427" s="115" t="str">
        <f>Anexo_01!$D66</f>
        <v/>
      </c>
      <c r="D427" s="102"/>
      <c r="E427" s="103"/>
      <c r="F427" s="103"/>
      <c r="G427" s="103"/>
      <c r="H427" s="104"/>
      <c r="I427" s="96" t="str">
        <f>IF(SUM(D427:H427)=0,"",SUM(D427:H427))</f>
        <v/>
      </c>
      <c r="J427" s="109"/>
      <c r="K427" s="307"/>
    </row>
    <row r="428" spans="1:11" s="90" customFormat="1" ht="13.5" hidden="1" customHeight="1" x14ac:dyDescent="0.2">
      <c r="A428" s="304"/>
      <c r="B428" s="95" t="s">
        <v>6310</v>
      </c>
      <c r="C428" s="115" t="str">
        <f>Anexo_01!$B66</f>
        <v/>
      </c>
      <c r="D428" s="102"/>
      <c r="E428" s="103"/>
      <c r="F428" s="103"/>
      <c r="G428" s="103"/>
      <c r="H428" s="104"/>
      <c r="I428" s="96" t="str">
        <f t="shared" ref="I428:I434" si="46">IF(SUM(D428:H428)=0,"",SUM(D428:H428))</f>
        <v/>
      </c>
      <c r="J428" s="109"/>
      <c r="K428" s="307"/>
    </row>
    <row r="429" spans="1:11" s="90" customFormat="1" ht="13.5" hidden="1" customHeight="1" x14ac:dyDescent="0.2">
      <c r="A429" s="304"/>
      <c r="B429" s="95" t="s">
        <v>6305</v>
      </c>
      <c r="C429" s="115" t="str">
        <f>CONCATENATE("10",Anexo_01!$P66)</f>
        <v>10</v>
      </c>
      <c r="D429" s="102"/>
      <c r="E429" s="103"/>
      <c r="F429" s="103"/>
      <c r="G429" s="103"/>
      <c r="H429" s="104"/>
      <c r="I429" s="96" t="str">
        <f t="shared" si="46"/>
        <v/>
      </c>
      <c r="J429" s="109"/>
      <c r="K429" s="307"/>
    </row>
    <row r="430" spans="1:11" s="90" customFormat="1" ht="13.5" hidden="1" customHeight="1" x14ac:dyDescent="0.2">
      <c r="A430" s="304"/>
      <c r="B430" s="95" t="s">
        <v>6306</v>
      </c>
      <c r="C430" s="116">
        <f>Anexo_01!$F66</f>
        <v>0</v>
      </c>
      <c r="D430" s="102"/>
      <c r="E430" s="103"/>
      <c r="F430" s="103"/>
      <c r="G430" s="103"/>
      <c r="H430" s="104"/>
      <c r="I430" s="96" t="str">
        <f t="shared" si="46"/>
        <v/>
      </c>
      <c r="J430" s="109"/>
      <c r="K430" s="307"/>
    </row>
    <row r="431" spans="1:11" s="90" customFormat="1" ht="13.5" hidden="1" customHeight="1" x14ac:dyDescent="0.2">
      <c r="A431" s="304"/>
      <c r="B431" s="95" t="s">
        <v>6307</v>
      </c>
      <c r="C431" s="115" t="str">
        <f>Anexo_01!$Q66</f>
        <v/>
      </c>
      <c r="D431" s="102"/>
      <c r="E431" s="103"/>
      <c r="F431" s="103"/>
      <c r="G431" s="103"/>
      <c r="H431" s="104"/>
      <c r="I431" s="96" t="str">
        <f t="shared" si="46"/>
        <v/>
      </c>
      <c r="J431" s="109"/>
      <c r="K431" s="307"/>
    </row>
    <row r="432" spans="1:11" s="90" customFormat="1" ht="13.5" hidden="1" customHeight="1" x14ac:dyDescent="0.2">
      <c r="A432" s="304"/>
      <c r="B432" s="95" t="s">
        <v>6308</v>
      </c>
      <c r="C432" s="117"/>
      <c r="D432" s="102"/>
      <c r="E432" s="103"/>
      <c r="F432" s="103"/>
      <c r="G432" s="103"/>
      <c r="H432" s="104"/>
      <c r="I432" s="96" t="str">
        <f t="shared" si="46"/>
        <v/>
      </c>
      <c r="J432" s="109"/>
      <c r="K432" s="307"/>
    </row>
    <row r="433" spans="1:11" s="90" customFormat="1" ht="13.5" hidden="1" customHeight="1" x14ac:dyDescent="0.2">
      <c r="A433" s="304"/>
      <c r="B433" s="95" t="s">
        <v>6309</v>
      </c>
      <c r="C433" s="309"/>
      <c r="D433" s="102"/>
      <c r="E433" s="103"/>
      <c r="F433" s="103"/>
      <c r="G433" s="103"/>
      <c r="H433" s="104"/>
      <c r="I433" s="96" t="str">
        <f t="shared" si="46"/>
        <v/>
      </c>
      <c r="J433" s="109"/>
      <c r="K433" s="307"/>
    </row>
    <row r="434" spans="1:11" ht="13.5" hidden="1" customHeight="1" x14ac:dyDescent="0.3">
      <c r="A434" s="305"/>
      <c r="B434" s="97" t="s">
        <v>6313</v>
      </c>
      <c r="C434" s="310"/>
      <c r="D434" s="105"/>
      <c r="E434" s="106"/>
      <c r="F434" s="106"/>
      <c r="G434" s="106"/>
      <c r="H434" s="107"/>
      <c r="I434" s="98" t="str">
        <f t="shared" si="46"/>
        <v/>
      </c>
      <c r="J434" s="110"/>
      <c r="K434" s="308"/>
    </row>
    <row r="435" spans="1:11" s="90" customFormat="1" ht="13.5" hidden="1" customHeight="1" x14ac:dyDescent="0.2">
      <c r="A435" s="303">
        <v>48</v>
      </c>
      <c r="B435" s="93" t="s">
        <v>6303</v>
      </c>
      <c r="C435" s="119">
        <f>Anexo_01!$I67</f>
        <v>0</v>
      </c>
      <c r="D435" s="99"/>
      <c r="E435" s="100"/>
      <c r="F435" s="100"/>
      <c r="G435" s="100"/>
      <c r="H435" s="101"/>
      <c r="I435" s="94" t="str">
        <f>IF(SUM(D435:H435)=0,"",SUM(D435:H435))</f>
        <v/>
      </c>
      <c r="J435" s="108"/>
      <c r="K435" s="306">
        <f>SUM(I435:I443)</f>
        <v>0</v>
      </c>
    </row>
    <row r="436" spans="1:11" s="90" customFormat="1" ht="13.5" hidden="1" customHeight="1" x14ac:dyDescent="0.2">
      <c r="A436" s="304"/>
      <c r="B436" s="95" t="s">
        <v>6304</v>
      </c>
      <c r="C436" s="115" t="str">
        <f>Anexo_01!$D67</f>
        <v/>
      </c>
      <c r="D436" s="102"/>
      <c r="E436" s="103"/>
      <c r="F436" s="103"/>
      <c r="G436" s="103"/>
      <c r="H436" s="104"/>
      <c r="I436" s="96" t="str">
        <f>IF(SUM(D436:H436)=0,"",SUM(D436:H436))</f>
        <v/>
      </c>
      <c r="J436" s="109"/>
      <c r="K436" s="307"/>
    </row>
    <row r="437" spans="1:11" s="90" customFormat="1" ht="13.5" hidden="1" customHeight="1" x14ac:dyDescent="0.2">
      <c r="A437" s="304"/>
      <c r="B437" s="95" t="s">
        <v>6310</v>
      </c>
      <c r="C437" s="115" t="str">
        <f>Anexo_01!$B67</f>
        <v/>
      </c>
      <c r="D437" s="102"/>
      <c r="E437" s="103"/>
      <c r="F437" s="103"/>
      <c r="G437" s="103"/>
      <c r="H437" s="104"/>
      <c r="I437" s="96" t="str">
        <f t="shared" ref="I437:I443" si="47">IF(SUM(D437:H437)=0,"",SUM(D437:H437))</f>
        <v/>
      </c>
      <c r="J437" s="109"/>
      <c r="K437" s="307"/>
    </row>
    <row r="438" spans="1:11" s="90" customFormat="1" ht="13.5" hidden="1" customHeight="1" x14ac:dyDescent="0.2">
      <c r="A438" s="304"/>
      <c r="B438" s="95" t="s">
        <v>6305</v>
      </c>
      <c r="C438" s="115" t="str">
        <f>CONCATENATE("10",Anexo_01!$P67)</f>
        <v>10</v>
      </c>
      <c r="D438" s="102"/>
      <c r="E438" s="103"/>
      <c r="F438" s="103"/>
      <c r="G438" s="103"/>
      <c r="H438" s="104"/>
      <c r="I438" s="96" t="str">
        <f t="shared" si="47"/>
        <v/>
      </c>
      <c r="J438" s="109"/>
      <c r="K438" s="307"/>
    </row>
    <row r="439" spans="1:11" s="90" customFormat="1" ht="13.5" hidden="1" customHeight="1" x14ac:dyDescent="0.2">
      <c r="A439" s="304"/>
      <c r="B439" s="95" t="s">
        <v>6306</v>
      </c>
      <c r="C439" s="116">
        <f>Anexo_01!$F67</f>
        <v>0</v>
      </c>
      <c r="D439" s="102"/>
      <c r="E439" s="103"/>
      <c r="F439" s="103"/>
      <c r="G439" s="103"/>
      <c r="H439" s="104"/>
      <c r="I439" s="96" t="str">
        <f t="shared" si="47"/>
        <v/>
      </c>
      <c r="J439" s="109"/>
      <c r="K439" s="307"/>
    </row>
    <row r="440" spans="1:11" s="90" customFormat="1" ht="13.5" hidden="1" customHeight="1" x14ac:dyDescent="0.2">
      <c r="A440" s="304"/>
      <c r="B440" s="95" t="s">
        <v>6307</v>
      </c>
      <c r="C440" s="115" t="str">
        <f>Anexo_01!$Q67</f>
        <v/>
      </c>
      <c r="D440" s="102"/>
      <c r="E440" s="103"/>
      <c r="F440" s="103"/>
      <c r="G440" s="103"/>
      <c r="H440" s="104"/>
      <c r="I440" s="96" t="str">
        <f t="shared" si="47"/>
        <v/>
      </c>
      <c r="J440" s="109"/>
      <c r="K440" s="307"/>
    </row>
    <row r="441" spans="1:11" s="90" customFormat="1" ht="13.5" hidden="1" customHeight="1" x14ac:dyDescent="0.2">
      <c r="A441" s="304"/>
      <c r="B441" s="95" t="s">
        <v>6308</v>
      </c>
      <c r="C441" s="117"/>
      <c r="D441" s="102"/>
      <c r="E441" s="103"/>
      <c r="F441" s="103"/>
      <c r="G441" s="103"/>
      <c r="H441" s="104"/>
      <c r="I441" s="96" t="str">
        <f t="shared" si="47"/>
        <v/>
      </c>
      <c r="J441" s="109"/>
      <c r="K441" s="307"/>
    </row>
    <row r="442" spans="1:11" s="90" customFormat="1" ht="13.5" hidden="1" customHeight="1" x14ac:dyDescent="0.2">
      <c r="A442" s="304"/>
      <c r="B442" s="95" t="s">
        <v>6309</v>
      </c>
      <c r="C442" s="309"/>
      <c r="D442" s="102"/>
      <c r="E442" s="103"/>
      <c r="F442" s="103"/>
      <c r="G442" s="103"/>
      <c r="H442" s="104"/>
      <c r="I442" s="96" t="str">
        <f t="shared" si="47"/>
        <v/>
      </c>
      <c r="J442" s="109"/>
      <c r="K442" s="307"/>
    </row>
    <row r="443" spans="1:11" ht="13.5" hidden="1" customHeight="1" x14ac:dyDescent="0.3">
      <c r="A443" s="305"/>
      <c r="B443" s="97" t="s">
        <v>6313</v>
      </c>
      <c r="C443" s="310"/>
      <c r="D443" s="105"/>
      <c r="E443" s="106"/>
      <c r="F443" s="106"/>
      <c r="G443" s="106"/>
      <c r="H443" s="107"/>
      <c r="I443" s="98" t="str">
        <f t="shared" si="47"/>
        <v/>
      </c>
      <c r="J443" s="110"/>
      <c r="K443" s="308"/>
    </row>
    <row r="444" spans="1:11" s="90" customFormat="1" ht="13.5" hidden="1" customHeight="1" x14ac:dyDescent="0.2">
      <c r="A444" s="303">
        <v>49</v>
      </c>
      <c r="B444" s="93" t="s">
        <v>6303</v>
      </c>
      <c r="C444" s="119">
        <f>Anexo_01!$I68</f>
        <v>0</v>
      </c>
      <c r="D444" s="99"/>
      <c r="E444" s="100"/>
      <c r="F444" s="100"/>
      <c r="G444" s="100"/>
      <c r="H444" s="101"/>
      <c r="I444" s="94" t="str">
        <f>IF(SUM(D444:H444)=0,"",SUM(D444:H444))</f>
        <v/>
      </c>
      <c r="J444" s="108"/>
      <c r="K444" s="306">
        <f>SUM(I444:I452)</f>
        <v>0</v>
      </c>
    </row>
    <row r="445" spans="1:11" s="90" customFormat="1" ht="13.5" hidden="1" customHeight="1" x14ac:dyDescent="0.2">
      <c r="A445" s="304"/>
      <c r="B445" s="95" t="s">
        <v>6304</v>
      </c>
      <c r="C445" s="115" t="str">
        <f>Anexo_01!$D68</f>
        <v/>
      </c>
      <c r="D445" s="102"/>
      <c r="E445" s="103"/>
      <c r="F445" s="103"/>
      <c r="G445" s="103"/>
      <c r="H445" s="104"/>
      <c r="I445" s="96" t="str">
        <f>IF(SUM(D445:H445)=0,"",SUM(D445:H445))</f>
        <v/>
      </c>
      <c r="J445" s="109"/>
      <c r="K445" s="307"/>
    </row>
    <row r="446" spans="1:11" s="90" customFormat="1" ht="13.5" hidden="1" customHeight="1" x14ac:dyDescent="0.2">
      <c r="A446" s="304"/>
      <c r="B446" s="95" t="s">
        <v>6310</v>
      </c>
      <c r="C446" s="115" t="str">
        <f>Anexo_01!$B68</f>
        <v/>
      </c>
      <c r="D446" s="102"/>
      <c r="E446" s="103"/>
      <c r="F446" s="103"/>
      <c r="G446" s="103"/>
      <c r="H446" s="104"/>
      <c r="I446" s="96" t="str">
        <f t="shared" ref="I446:I452" si="48">IF(SUM(D446:H446)=0,"",SUM(D446:H446))</f>
        <v/>
      </c>
      <c r="J446" s="109"/>
      <c r="K446" s="307"/>
    </row>
    <row r="447" spans="1:11" s="90" customFormat="1" ht="13.5" hidden="1" customHeight="1" x14ac:dyDescent="0.2">
      <c r="A447" s="304"/>
      <c r="B447" s="95" t="s">
        <v>6305</v>
      </c>
      <c r="C447" s="115" t="str">
        <f>CONCATENATE("10",Anexo_01!$P68)</f>
        <v>10</v>
      </c>
      <c r="D447" s="102"/>
      <c r="E447" s="103"/>
      <c r="F447" s="103"/>
      <c r="G447" s="103"/>
      <c r="H447" s="104"/>
      <c r="I447" s="96" t="str">
        <f t="shared" si="48"/>
        <v/>
      </c>
      <c r="J447" s="109"/>
      <c r="K447" s="307"/>
    </row>
    <row r="448" spans="1:11" s="90" customFormat="1" ht="13.5" hidden="1" customHeight="1" x14ac:dyDescent="0.2">
      <c r="A448" s="304"/>
      <c r="B448" s="95" t="s">
        <v>6306</v>
      </c>
      <c r="C448" s="116">
        <f>Anexo_01!$F68</f>
        <v>0</v>
      </c>
      <c r="D448" s="102"/>
      <c r="E448" s="103"/>
      <c r="F448" s="103"/>
      <c r="G448" s="103"/>
      <c r="H448" s="104"/>
      <c r="I448" s="96" t="str">
        <f t="shared" si="48"/>
        <v/>
      </c>
      <c r="J448" s="109"/>
      <c r="K448" s="307"/>
    </row>
    <row r="449" spans="1:11" s="90" customFormat="1" ht="13.5" hidden="1" customHeight="1" x14ac:dyDescent="0.2">
      <c r="A449" s="304"/>
      <c r="B449" s="95" t="s">
        <v>6307</v>
      </c>
      <c r="C449" s="115" t="str">
        <f>Anexo_01!$Q68</f>
        <v/>
      </c>
      <c r="D449" s="102"/>
      <c r="E449" s="103"/>
      <c r="F449" s="103"/>
      <c r="G449" s="103"/>
      <c r="H449" s="104"/>
      <c r="I449" s="96" t="str">
        <f t="shared" si="48"/>
        <v/>
      </c>
      <c r="J449" s="109"/>
      <c r="K449" s="307"/>
    </row>
    <row r="450" spans="1:11" s="90" customFormat="1" ht="13.5" hidden="1" customHeight="1" x14ac:dyDescent="0.2">
      <c r="A450" s="304"/>
      <c r="B450" s="95" t="s">
        <v>6308</v>
      </c>
      <c r="C450" s="117"/>
      <c r="D450" s="102"/>
      <c r="E450" s="103"/>
      <c r="F450" s="103"/>
      <c r="G450" s="103"/>
      <c r="H450" s="104"/>
      <c r="I450" s="96" t="str">
        <f t="shared" si="48"/>
        <v/>
      </c>
      <c r="J450" s="109"/>
      <c r="K450" s="307"/>
    </row>
    <row r="451" spans="1:11" s="90" customFormat="1" ht="13.5" hidden="1" customHeight="1" x14ac:dyDescent="0.2">
      <c r="A451" s="304"/>
      <c r="B451" s="95" t="s">
        <v>6309</v>
      </c>
      <c r="C451" s="309"/>
      <c r="D451" s="102"/>
      <c r="E451" s="103"/>
      <c r="F451" s="103"/>
      <c r="G451" s="103"/>
      <c r="H451" s="104"/>
      <c r="I451" s="96" t="str">
        <f t="shared" si="48"/>
        <v/>
      </c>
      <c r="J451" s="109"/>
      <c r="K451" s="307"/>
    </row>
    <row r="452" spans="1:11" ht="13.5" hidden="1" customHeight="1" x14ac:dyDescent="0.3">
      <c r="A452" s="305"/>
      <c r="B452" s="97" t="s">
        <v>6313</v>
      </c>
      <c r="C452" s="310"/>
      <c r="D452" s="105"/>
      <c r="E452" s="106"/>
      <c r="F452" s="106"/>
      <c r="G452" s="106"/>
      <c r="H452" s="107"/>
      <c r="I452" s="98" t="str">
        <f t="shared" si="48"/>
        <v/>
      </c>
      <c r="J452" s="110"/>
      <c r="K452" s="308"/>
    </row>
    <row r="453" spans="1:11" s="90" customFormat="1" ht="13.5" hidden="1" customHeight="1" x14ac:dyDescent="0.2">
      <c r="A453" s="303">
        <v>50</v>
      </c>
      <c r="B453" s="93" t="s">
        <v>6303</v>
      </c>
      <c r="C453" s="119">
        <f>Anexo_01!$I69</f>
        <v>0</v>
      </c>
      <c r="D453" s="99"/>
      <c r="E453" s="100"/>
      <c r="F453" s="100"/>
      <c r="G453" s="100"/>
      <c r="H453" s="101"/>
      <c r="I453" s="94" t="str">
        <f>IF(SUM(D453:H453)=0,"",SUM(D453:H453))</f>
        <v/>
      </c>
      <c r="J453" s="108"/>
      <c r="K453" s="306">
        <f>SUM(I453:I461)</f>
        <v>0</v>
      </c>
    </row>
    <row r="454" spans="1:11" s="90" customFormat="1" ht="13.5" hidden="1" customHeight="1" x14ac:dyDescent="0.2">
      <c r="A454" s="304"/>
      <c r="B454" s="95" t="s">
        <v>6304</v>
      </c>
      <c r="C454" s="115" t="str">
        <f>Anexo_01!$D69</f>
        <v/>
      </c>
      <c r="D454" s="102"/>
      <c r="E454" s="103"/>
      <c r="F454" s="103"/>
      <c r="G454" s="103"/>
      <c r="H454" s="104"/>
      <c r="I454" s="96" t="str">
        <f>IF(SUM(D454:H454)=0,"",SUM(D454:H454))</f>
        <v/>
      </c>
      <c r="J454" s="109"/>
      <c r="K454" s="307"/>
    </row>
    <row r="455" spans="1:11" s="90" customFormat="1" ht="13.5" hidden="1" customHeight="1" x14ac:dyDescent="0.2">
      <c r="A455" s="304"/>
      <c r="B455" s="95" t="s">
        <v>6310</v>
      </c>
      <c r="C455" s="115" t="str">
        <f>Anexo_01!$B69</f>
        <v/>
      </c>
      <c r="D455" s="102"/>
      <c r="E455" s="103"/>
      <c r="F455" s="103"/>
      <c r="G455" s="103"/>
      <c r="H455" s="104"/>
      <c r="I455" s="96" t="str">
        <f t="shared" ref="I455:I461" si="49">IF(SUM(D455:H455)=0,"",SUM(D455:H455))</f>
        <v/>
      </c>
      <c r="J455" s="109"/>
      <c r="K455" s="307"/>
    </row>
    <row r="456" spans="1:11" s="90" customFormat="1" ht="13.5" hidden="1" customHeight="1" x14ac:dyDescent="0.2">
      <c r="A456" s="304"/>
      <c r="B456" s="95" t="s">
        <v>6305</v>
      </c>
      <c r="C456" s="115" t="str">
        <f>CONCATENATE("10",Anexo_01!$P69)</f>
        <v>10</v>
      </c>
      <c r="D456" s="102"/>
      <c r="E456" s="103"/>
      <c r="F456" s="103"/>
      <c r="G456" s="103"/>
      <c r="H456" s="104"/>
      <c r="I456" s="96" t="str">
        <f t="shared" si="49"/>
        <v/>
      </c>
      <c r="J456" s="109"/>
      <c r="K456" s="307"/>
    </row>
    <row r="457" spans="1:11" s="90" customFormat="1" ht="13.5" hidden="1" customHeight="1" x14ac:dyDescent="0.2">
      <c r="A457" s="304"/>
      <c r="B457" s="95" t="s">
        <v>6306</v>
      </c>
      <c r="C457" s="116">
        <f>Anexo_01!$F69</f>
        <v>0</v>
      </c>
      <c r="D457" s="102"/>
      <c r="E457" s="103"/>
      <c r="F457" s="103"/>
      <c r="G457" s="103"/>
      <c r="H457" s="104"/>
      <c r="I457" s="96" t="str">
        <f t="shared" si="49"/>
        <v/>
      </c>
      <c r="J457" s="109"/>
      <c r="K457" s="307"/>
    </row>
    <row r="458" spans="1:11" s="90" customFormat="1" ht="13.5" hidden="1" customHeight="1" x14ac:dyDescent="0.2">
      <c r="A458" s="304"/>
      <c r="B458" s="95" t="s">
        <v>6307</v>
      </c>
      <c r="C458" s="115" t="str">
        <f>Anexo_01!$Q69</f>
        <v/>
      </c>
      <c r="D458" s="102"/>
      <c r="E458" s="103"/>
      <c r="F458" s="103"/>
      <c r="G458" s="103"/>
      <c r="H458" s="104"/>
      <c r="I458" s="96" t="str">
        <f t="shared" si="49"/>
        <v/>
      </c>
      <c r="J458" s="109"/>
      <c r="K458" s="307"/>
    </row>
    <row r="459" spans="1:11" s="90" customFormat="1" ht="13.5" hidden="1" customHeight="1" x14ac:dyDescent="0.2">
      <c r="A459" s="304"/>
      <c r="B459" s="95" t="s">
        <v>6308</v>
      </c>
      <c r="C459" s="117"/>
      <c r="D459" s="102"/>
      <c r="E459" s="103"/>
      <c r="F459" s="103"/>
      <c r="G459" s="103"/>
      <c r="H459" s="104"/>
      <c r="I459" s="96" t="str">
        <f t="shared" si="49"/>
        <v/>
      </c>
      <c r="J459" s="109"/>
      <c r="K459" s="307"/>
    </row>
    <row r="460" spans="1:11" s="90" customFormat="1" ht="13.5" hidden="1" customHeight="1" x14ac:dyDescent="0.2">
      <c r="A460" s="304"/>
      <c r="B460" s="95" t="s">
        <v>6309</v>
      </c>
      <c r="C460" s="309"/>
      <c r="D460" s="102"/>
      <c r="E460" s="103"/>
      <c r="F460" s="103"/>
      <c r="G460" s="103"/>
      <c r="H460" s="104"/>
      <c r="I460" s="96" t="str">
        <f t="shared" si="49"/>
        <v/>
      </c>
      <c r="J460" s="109"/>
      <c r="K460" s="307"/>
    </row>
    <row r="461" spans="1:11" ht="13.5" hidden="1" customHeight="1" x14ac:dyDescent="0.3">
      <c r="A461" s="305"/>
      <c r="B461" s="97" t="s">
        <v>6313</v>
      </c>
      <c r="C461" s="310"/>
      <c r="D461" s="105"/>
      <c r="E461" s="106"/>
      <c r="F461" s="106"/>
      <c r="G461" s="106"/>
      <c r="H461" s="107"/>
      <c r="I461" s="98" t="str">
        <f t="shared" si="49"/>
        <v/>
      </c>
      <c r="J461" s="110"/>
      <c r="K461" s="308"/>
    </row>
    <row r="462" spans="1:11" s="90" customFormat="1" ht="13.5" hidden="1" customHeight="1" x14ac:dyDescent="0.2">
      <c r="A462" s="303">
        <v>51</v>
      </c>
      <c r="B462" s="93" t="s">
        <v>6303</v>
      </c>
      <c r="C462" s="119">
        <f>Anexo_01!$I70</f>
        <v>0</v>
      </c>
      <c r="D462" s="99"/>
      <c r="E462" s="100"/>
      <c r="F462" s="100"/>
      <c r="G462" s="100"/>
      <c r="H462" s="101"/>
      <c r="I462" s="94" t="str">
        <f>IF(SUM(D462:H462)=0,"",SUM(D462:H462))</f>
        <v/>
      </c>
      <c r="J462" s="108"/>
      <c r="K462" s="306">
        <f>SUM(I462:I470)</f>
        <v>0</v>
      </c>
    </row>
    <row r="463" spans="1:11" s="90" customFormat="1" ht="13.5" hidden="1" customHeight="1" x14ac:dyDescent="0.2">
      <c r="A463" s="304"/>
      <c r="B463" s="95" t="s">
        <v>6304</v>
      </c>
      <c r="C463" s="115" t="str">
        <f>Anexo_01!$D70</f>
        <v/>
      </c>
      <c r="D463" s="102"/>
      <c r="E463" s="103"/>
      <c r="F463" s="103"/>
      <c r="G463" s="103"/>
      <c r="H463" s="104"/>
      <c r="I463" s="96" t="str">
        <f>IF(SUM(D463:H463)=0,"",SUM(D463:H463))</f>
        <v/>
      </c>
      <c r="J463" s="109"/>
      <c r="K463" s="307"/>
    </row>
    <row r="464" spans="1:11" s="90" customFormat="1" ht="13.5" hidden="1" customHeight="1" x14ac:dyDescent="0.2">
      <c r="A464" s="304"/>
      <c r="B464" s="95" t="s">
        <v>6310</v>
      </c>
      <c r="C464" s="115" t="str">
        <f>Anexo_01!$B70</f>
        <v/>
      </c>
      <c r="D464" s="102"/>
      <c r="E464" s="103"/>
      <c r="F464" s="103"/>
      <c r="G464" s="103"/>
      <c r="H464" s="104"/>
      <c r="I464" s="96" t="str">
        <f t="shared" ref="I464:I470" si="50">IF(SUM(D464:H464)=0,"",SUM(D464:H464))</f>
        <v/>
      </c>
      <c r="J464" s="109"/>
      <c r="K464" s="307"/>
    </row>
    <row r="465" spans="1:11" s="90" customFormat="1" ht="13.5" hidden="1" customHeight="1" x14ac:dyDescent="0.2">
      <c r="A465" s="304"/>
      <c r="B465" s="95" t="s">
        <v>6305</v>
      </c>
      <c r="C465" s="115" t="str">
        <f>CONCATENATE("10",Anexo_01!$P70)</f>
        <v>10</v>
      </c>
      <c r="D465" s="102"/>
      <c r="E465" s="103"/>
      <c r="F465" s="103"/>
      <c r="G465" s="103"/>
      <c r="H465" s="104"/>
      <c r="I465" s="96" t="str">
        <f t="shared" si="50"/>
        <v/>
      </c>
      <c r="J465" s="109"/>
      <c r="K465" s="307"/>
    </row>
    <row r="466" spans="1:11" s="90" customFormat="1" ht="13.5" hidden="1" customHeight="1" x14ac:dyDescent="0.2">
      <c r="A466" s="304"/>
      <c r="B466" s="95" t="s">
        <v>6306</v>
      </c>
      <c r="C466" s="116">
        <f>Anexo_01!$F70</f>
        <v>0</v>
      </c>
      <c r="D466" s="102"/>
      <c r="E466" s="103"/>
      <c r="F466" s="103"/>
      <c r="G466" s="103"/>
      <c r="H466" s="104"/>
      <c r="I466" s="96" t="str">
        <f t="shared" si="50"/>
        <v/>
      </c>
      <c r="J466" s="109"/>
      <c r="K466" s="307"/>
    </row>
    <row r="467" spans="1:11" s="90" customFormat="1" ht="13.5" hidden="1" customHeight="1" x14ac:dyDescent="0.2">
      <c r="A467" s="304"/>
      <c r="B467" s="95" t="s">
        <v>6307</v>
      </c>
      <c r="C467" s="115" t="str">
        <f>Anexo_01!$Q70</f>
        <v/>
      </c>
      <c r="D467" s="102"/>
      <c r="E467" s="103"/>
      <c r="F467" s="103"/>
      <c r="G467" s="103"/>
      <c r="H467" s="104"/>
      <c r="I467" s="96" t="str">
        <f t="shared" si="50"/>
        <v/>
      </c>
      <c r="J467" s="109"/>
      <c r="K467" s="307"/>
    </row>
    <row r="468" spans="1:11" s="90" customFormat="1" ht="13.5" hidden="1" customHeight="1" x14ac:dyDescent="0.2">
      <c r="A468" s="304"/>
      <c r="B468" s="95" t="s">
        <v>6308</v>
      </c>
      <c r="C468" s="117"/>
      <c r="D468" s="102"/>
      <c r="E468" s="103"/>
      <c r="F468" s="103"/>
      <c r="G468" s="103"/>
      <c r="H468" s="104"/>
      <c r="I468" s="96" t="str">
        <f t="shared" si="50"/>
        <v/>
      </c>
      <c r="J468" s="109"/>
      <c r="K468" s="307"/>
    </row>
    <row r="469" spans="1:11" s="90" customFormat="1" ht="13.5" hidden="1" customHeight="1" x14ac:dyDescent="0.2">
      <c r="A469" s="304"/>
      <c r="B469" s="95" t="s">
        <v>6309</v>
      </c>
      <c r="C469" s="309"/>
      <c r="D469" s="102"/>
      <c r="E469" s="103"/>
      <c r="F469" s="103"/>
      <c r="G469" s="103"/>
      <c r="H469" s="104"/>
      <c r="I469" s="96" t="str">
        <f t="shared" si="50"/>
        <v/>
      </c>
      <c r="J469" s="109"/>
      <c r="K469" s="307"/>
    </row>
    <row r="470" spans="1:11" ht="13.5" hidden="1" customHeight="1" x14ac:dyDescent="0.3">
      <c r="A470" s="305"/>
      <c r="B470" s="97" t="s">
        <v>6313</v>
      </c>
      <c r="C470" s="310"/>
      <c r="D470" s="105"/>
      <c r="E470" s="106"/>
      <c r="F470" s="106"/>
      <c r="G470" s="106"/>
      <c r="H470" s="107"/>
      <c r="I470" s="98" t="str">
        <f t="shared" si="50"/>
        <v/>
      </c>
      <c r="J470" s="110"/>
      <c r="K470" s="308"/>
    </row>
    <row r="471" spans="1:11" s="90" customFormat="1" ht="13.5" hidden="1" customHeight="1" x14ac:dyDescent="0.2">
      <c r="A471" s="303">
        <v>52</v>
      </c>
      <c r="B471" s="93" t="s">
        <v>6303</v>
      </c>
      <c r="C471" s="119">
        <f>Anexo_01!$I71</f>
        <v>0</v>
      </c>
      <c r="D471" s="99"/>
      <c r="E471" s="100"/>
      <c r="F471" s="100"/>
      <c r="G471" s="100"/>
      <c r="H471" s="101"/>
      <c r="I471" s="94" t="str">
        <f>IF(SUM(D471:H471)=0,"",SUM(D471:H471))</f>
        <v/>
      </c>
      <c r="J471" s="108"/>
      <c r="K471" s="306">
        <f>SUM(I471:I479)</f>
        <v>0</v>
      </c>
    </row>
    <row r="472" spans="1:11" s="90" customFormat="1" ht="13.5" hidden="1" customHeight="1" x14ac:dyDescent="0.2">
      <c r="A472" s="304"/>
      <c r="B472" s="95" t="s">
        <v>6304</v>
      </c>
      <c r="C472" s="115" t="str">
        <f>Anexo_01!$D71</f>
        <v/>
      </c>
      <c r="D472" s="102"/>
      <c r="E472" s="103"/>
      <c r="F472" s="103"/>
      <c r="G472" s="103"/>
      <c r="H472" s="104"/>
      <c r="I472" s="96" t="str">
        <f>IF(SUM(D472:H472)=0,"",SUM(D472:H472))</f>
        <v/>
      </c>
      <c r="J472" s="109"/>
      <c r="K472" s="307"/>
    </row>
    <row r="473" spans="1:11" s="90" customFormat="1" ht="13.5" hidden="1" customHeight="1" x14ac:dyDescent="0.2">
      <c r="A473" s="304"/>
      <c r="B473" s="95" t="s">
        <v>6310</v>
      </c>
      <c r="C473" s="115" t="str">
        <f>Anexo_01!$B71</f>
        <v/>
      </c>
      <c r="D473" s="102"/>
      <c r="E473" s="103"/>
      <c r="F473" s="103"/>
      <c r="G473" s="103"/>
      <c r="H473" s="104"/>
      <c r="I473" s="96" t="str">
        <f t="shared" ref="I473:I479" si="51">IF(SUM(D473:H473)=0,"",SUM(D473:H473))</f>
        <v/>
      </c>
      <c r="J473" s="109"/>
      <c r="K473" s="307"/>
    </row>
    <row r="474" spans="1:11" s="90" customFormat="1" ht="13.5" hidden="1" customHeight="1" x14ac:dyDescent="0.2">
      <c r="A474" s="304"/>
      <c r="B474" s="95" t="s">
        <v>6305</v>
      </c>
      <c r="C474" s="115" t="str">
        <f>CONCATENATE("10",Anexo_01!$P71)</f>
        <v>10</v>
      </c>
      <c r="D474" s="102"/>
      <c r="E474" s="103"/>
      <c r="F474" s="103"/>
      <c r="G474" s="103"/>
      <c r="H474" s="104"/>
      <c r="I474" s="96" t="str">
        <f t="shared" si="51"/>
        <v/>
      </c>
      <c r="J474" s="109"/>
      <c r="K474" s="307"/>
    </row>
    <row r="475" spans="1:11" s="90" customFormat="1" ht="13.5" hidden="1" customHeight="1" x14ac:dyDescent="0.2">
      <c r="A475" s="304"/>
      <c r="B475" s="95" t="s">
        <v>6306</v>
      </c>
      <c r="C475" s="116">
        <f>Anexo_01!$F71</f>
        <v>0</v>
      </c>
      <c r="D475" s="102"/>
      <c r="E475" s="103"/>
      <c r="F475" s="103"/>
      <c r="G475" s="103"/>
      <c r="H475" s="104"/>
      <c r="I475" s="96" t="str">
        <f t="shared" si="51"/>
        <v/>
      </c>
      <c r="J475" s="109"/>
      <c r="K475" s="307"/>
    </row>
    <row r="476" spans="1:11" s="90" customFormat="1" ht="13.5" hidden="1" customHeight="1" x14ac:dyDescent="0.2">
      <c r="A476" s="304"/>
      <c r="B476" s="95" t="s">
        <v>6307</v>
      </c>
      <c r="C476" s="115" t="str">
        <f>Anexo_01!$Q71</f>
        <v/>
      </c>
      <c r="D476" s="102"/>
      <c r="E476" s="103"/>
      <c r="F476" s="103"/>
      <c r="G476" s="103"/>
      <c r="H476" s="104"/>
      <c r="I476" s="96" t="str">
        <f t="shared" si="51"/>
        <v/>
      </c>
      <c r="J476" s="109"/>
      <c r="K476" s="307"/>
    </row>
    <row r="477" spans="1:11" s="90" customFormat="1" ht="13.5" hidden="1" customHeight="1" x14ac:dyDescent="0.2">
      <c r="A477" s="304"/>
      <c r="B477" s="95" t="s">
        <v>6308</v>
      </c>
      <c r="C477" s="117"/>
      <c r="D477" s="102"/>
      <c r="E477" s="103"/>
      <c r="F477" s="103"/>
      <c r="G477" s="103"/>
      <c r="H477" s="104"/>
      <c r="I477" s="96" t="str">
        <f t="shared" si="51"/>
        <v/>
      </c>
      <c r="J477" s="109"/>
      <c r="K477" s="307"/>
    </row>
    <row r="478" spans="1:11" s="90" customFormat="1" ht="13.5" hidden="1" customHeight="1" x14ac:dyDescent="0.2">
      <c r="A478" s="304"/>
      <c r="B478" s="95" t="s">
        <v>6309</v>
      </c>
      <c r="C478" s="309"/>
      <c r="D478" s="102"/>
      <c r="E478" s="103"/>
      <c r="F478" s="103"/>
      <c r="G478" s="103"/>
      <c r="H478" s="104"/>
      <c r="I478" s="96" t="str">
        <f t="shared" si="51"/>
        <v/>
      </c>
      <c r="J478" s="109"/>
      <c r="K478" s="307"/>
    </row>
    <row r="479" spans="1:11" ht="13.5" hidden="1" customHeight="1" x14ac:dyDescent="0.3">
      <c r="A479" s="305"/>
      <c r="B479" s="97" t="s">
        <v>6313</v>
      </c>
      <c r="C479" s="310"/>
      <c r="D479" s="105"/>
      <c r="E479" s="106"/>
      <c r="F479" s="106"/>
      <c r="G479" s="106"/>
      <c r="H479" s="107"/>
      <c r="I479" s="98" t="str">
        <f t="shared" si="51"/>
        <v/>
      </c>
      <c r="J479" s="110"/>
      <c r="K479" s="308"/>
    </row>
    <row r="480" spans="1:11" s="90" customFormat="1" ht="13.5" hidden="1" customHeight="1" x14ac:dyDescent="0.2">
      <c r="A480" s="303">
        <v>53</v>
      </c>
      <c r="B480" s="93" t="s">
        <v>6303</v>
      </c>
      <c r="C480" s="119">
        <f>Anexo_01!$I72</f>
        <v>0</v>
      </c>
      <c r="D480" s="99"/>
      <c r="E480" s="100"/>
      <c r="F480" s="100"/>
      <c r="G480" s="100"/>
      <c r="H480" s="101"/>
      <c r="I480" s="94" t="str">
        <f>IF(SUM(D480:H480)=0,"",SUM(D480:H480))</f>
        <v/>
      </c>
      <c r="J480" s="108"/>
      <c r="K480" s="306">
        <f>SUM(I480:I488)</f>
        <v>0</v>
      </c>
    </row>
    <row r="481" spans="1:11" s="90" customFormat="1" ht="13.5" hidden="1" customHeight="1" x14ac:dyDescent="0.2">
      <c r="A481" s="304"/>
      <c r="B481" s="95" t="s">
        <v>6304</v>
      </c>
      <c r="C481" s="115" t="str">
        <f>Anexo_01!$D72</f>
        <v/>
      </c>
      <c r="D481" s="102"/>
      <c r="E481" s="103"/>
      <c r="F481" s="103"/>
      <c r="G481" s="103"/>
      <c r="H481" s="104"/>
      <c r="I481" s="96" t="str">
        <f>IF(SUM(D481:H481)=0,"",SUM(D481:H481))</f>
        <v/>
      </c>
      <c r="J481" s="109"/>
      <c r="K481" s="307"/>
    </row>
    <row r="482" spans="1:11" s="90" customFormat="1" ht="13.5" hidden="1" customHeight="1" x14ac:dyDescent="0.2">
      <c r="A482" s="304"/>
      <c r="B482" s="95" t="s">
        <v>6310</v>
      </c>
      <c r="C482" s="115" t="str">
        <f>Anexo_01!$B72</f>
        <v/>
      </c>
      <c r="D482" s="102"/>
      <c r="E482" s="103"/>
      <c r="F482" s="103"/>
      <c r="G482" s="103"/>
      <c r="H482" s="104"/>
      <c r="I482" s="96" t="str">
        <f t="shared" ref="I482:I488" si="52">IF(SUM(D482:H482)=0,"",SUM(D482:H482))</f>
        <v/>
      </c>
      <c r="J482" s="109"/>
      <c r="K482" s="307"/>
    </row>
    <row r="483" spans="1:11" s="90" customFormat="1" ht="13.5" hidden="1" customHeight="1" x14ac:dyDescent="0.2">
      <c r="A483" s="304"/>
      <c r="B483" s="95" t="s">
        <v>6305</v>
      </c>
      <c r="C483" s="115" t="str">
        <f>CONCATENATE("10",Anexo_01!$P72)</f>
        <v>10</v>
      </c>
      <c r="D483" s="102"/>
      <c r="E483" s="103"/>
      <c r="F483" s="103"/>
      <c r="G483" s="103"/>
      <c r="H483" s="104"/>
      <c r="I483" s="96" t="str">
        <f t="shared" si="52"/>
        <v/>
      </c>
      <c r="J483" s="109"/>
      <c r="K483" s="307"/>
    </row>
    <row r="484" spans="1:11" s="90" customFormat="1" ht="13.5" hidden="1" customHeight="1" x14ac:dyDescent="0.2">
      <c r="A484" s="304"/>
      <c r="B484" s="95" t="s">
        <v>6306</v>
      </c>
      <c r="C484" s="116">
        <f>Anexo_01!$F72</f>
        <v>0</v>
      </c>
      <c r="D484" s="102"/>
      <c r="E484" s="103"/>
      <c r="F484" s="103"/>
      <c r="G484" s="103"/>
      <c r="H484" s="104"/>
      <c r="I484" s="96" t="str">
        <f t="shared" si="52"/>
        <v/>
      </c>
      <c r="J484" s="109"/>
      <c r="K484" s="307"/>
    </row>
    <row r="485" spans="1:11" s="90" customFormat="1" ht="13.5" hidden="1" customHeight="1" x14ac:dyDescent="0.2">
      <c r="A485" s="304"/>
      <c r="B485" s="95" t="s">
        <v>6307</v>
      </c>
      <c r="C485" s="115" t="str">
        <f>Anexo_01!$Q72</f>
        <v/>
      </c>
      <c r="D485" s="102"/>
      <c r="E485" s="103"/>
      <c r="F485" s="103"/>
      <c r="G485" s="103"/>
      <c r="H485" s="104"/>
      <c r="I485" s="96" t="str">
        <f t="shared" si="52"/>
        <v/>
      </c>
      <c r="J485" s="109"/>
      <c r="K485" s="307"/>
    </row>
    <row r="486" spans="1:11" s="90" customFormat="1" ht="13.5" hidden="1" customHeight="1" x14ac:dyDescent="0.2">
      <c r="A486" s="304"/>
      <c r="B486" s="95" t="s">
        <v>6308</v>
      </c>
      <c r="C486" s="117"/>
      <c r="D486" s="102"/>
      <c r="E486" s="103"/>
      <c r="F486" s="103"/>
      <c r="G486" s="103"/>
      <c r="H486" s="104"/>
      <c r="I486" s="96" t="str">
        <f t="shared" si="52"/>
        <v/>
      </c>
      <c r="J486" s="109"/>
      <c r="K486" s="307"/>
    </row>
    <row r="487" spans="1:11" s="90" customFormat="1" ht="13.5" hidden="1" customHeight="1" x14ac:dyDescent="0.2">
      <c r="A487" s="304"/>
      <c r="B487" s="95" t="s">
        <v>6309</v>
      </c>
      <c r="C487" s="309"/>
      <c r="D487" s="102"/>
      <c r="E487" s="103"/>
      <c r="F487" s="103"/>
      <c r="G487" s="103"/>
      <c r="H487" s="104"/>
      <c r="I487" s="96" t="str">
        <f t="shared" si="52"/>
        <v/>
      </c>
      <c r="J487" s="109"/>
      <c r="K487" s="307"/>
    </row>
    <row r="488" spans="1:11" ht="13.5" hidden="1" customHeight="1" x14ac:dyDescent="0.3">
      <c r="A488" s="305"/>
      <c r="B488" s="97" t="s">
        <v>6313</v>
      </c>
      <c r="C488" s="310"/>
      <c r="D488" s="105"/>
      <c r="E488" s="106"/>
      <c r="F488" s="106"/>
      <c r="G488" s="106"/>
      <c r="H488" s="107"/>
      <c r="I488" s="98" t="str">
        <f t="shared" si="52"/>
        <v/>
      </c>
      <c r="J488" s="110"/>
      <c r="K488" s="308"/>
    </row>
    <row r="489" spans="1:11" s="90" customFormat="1" ht="13.5" hidden="1" customHeight="1" x14ac:dyDescent="0.2">
      <c r="A489" s="303">
        <v>54</v>
      </c>
      <c r="B489" s="93" t="s">
        <v>6303</v>
      </c>
      <c r="C489" s="119">
        <f>Anexo_01!$I73</f>
        <v>0</v>
      </c>
      <c r="D489" s="99"/>
      <c r="E489" s="100"/>
      <c r="F489" s="100"/>
      <c r="G489" s="100"/>
      <c r="H489" s="101"/>
      <c r="I489" s="94" t="str">
        <f>IF(SUM(D489:H489)=0,"",SUM(D489:H489))</f>
        <v/>
      </c>
      <c r="J489" s="108"/>
      <c r="K489" s="306">
        <f>SUM(I489:I497)</f>
        <v>0</v>
      </c>
    </row>
    <row r="490" spans="1:11" s="90" customFormat="1" ht="13.5" hidden="1" customHeight="1" x14ac:dyDescent="0.2">
      <c r="A490" s="304"/>
      <c r="B490" s="95" t="s">
        <v>6304</v>
      </c>
      <c r="C490" s="115" t="str">
        <f>Anexo_01!$D73</f>
        <v/>
      </c>
      <c r="D490" s="102"/>
      <c r="E490" s="103"/>
      <c r="F490" s="103"/>
      <c r="G490" s="103"/>
      <c r="H490" s="104"/>
      <c r="I490" s="96" t="str">
        <f>IF(SUM(D490:H490)=0,"",SUM(D490:H490))</f>
        <v/>
      </c>
      <c r="J490" s="109"/>
      <c r="K490" s="307"/>
    </row>
    <row r="491" spans="1:11" s="90" customFormat="1" ht="13.5" hidden="1" customHeight="1" x14ac:dyDescent="0.2">
      <c r="A491" s="304"/>
      <c r="B491" s="95" t="s">
        <v>6310</v>
      </c>
      <c r="C491" s="115" t="str">
        <f>Anexo_01!$B73</f>
        <v/>
      </c>
      <c r="D491" s="102"/>
      <c r="E491" s="103"/>
      <c r="F491" s="103"/>
      <c r="G491" s="103"/>
      <c r="H491" s="104"/>
      <c r="I491" s="96" t="str">
        <f t="shared" ref="I491:I497" si="53">IF(SUM(D491:H491)=0,"",SUM(D491:H491))</f>
        <v/>
      </c>
      <c r="J491" s="109"/>
      <c r="K491" s="307"/>
    </row>
    <row r="492" spans="1:11" s="90" customFormat="1" ht="13.5" hidden="1" customHeight="1" x14ac:dyDescent="0.2">
      <c r="A492" s="304"/>
      <c r="B492" s="95" t="s">
        <v>6305</v>
      </c>
      <c r="C492" s="115" t="str">
        <f>CONCATENATE("10",Anexo_01!$P73)</f>
        <v>10</v>
      </c>
      <c r="D492" s="102"/>
      <c r="E492" s="103"/>
      <c r="F492" s="103"/>
      <c r="G492" s="103"/>
      <c r="H492" s="104"/>
      <c r="I492" s="96" t="str">
        <f t="shared" si="53"/>
        <v/>
      </c>
      <c r="J492" s="109"/>
      <c r="K492" s="307"/>
    </row>
    <row r="493" spans="1:11" s="90" customFormat="1" ht="13.5" hidden="1" customHeight="1" x14ac:dyDescent="0.2">
      <c r="A493" s="304"/>
      <c r="B493" s="95" t="s">
        <v>6306</v>
      </c>
      <c r="C493" s="116">
        <f>Anexo_01!$F73</f>
        <v>0</v>
      </c>
      <c r="D493" s="102"/>
      <c r="E493" s="103"/>
      <c r="F493" s="103"/>
      <c r="G493" s="103"/>
      <c r="H493" s="104"/>
      <c r="I493" s="96" t="str">
        <f t="shared" si="53"/>
        <v/>
      </c>
      <c r="J493" s="109"/>
      <c r="K493" s="307"/>
    </row>
    <row r="494" spans="1:11" s="90" customFormat="1" ht="13.5" hidden="1" customHeight="1" x14ac:dyDescent="0.2">
      <c r="A494" s="304"/>
      <c r="B494" s="95" t="s">
        <v>6307</v>
      </c>
      <c r="C494" s="115" t="str">
        <f>Anexo_01!$Q73</f>
        <v/>
      </c>
      <c r="D494" s="102"/>
      <c r="E494" s="103"/>
      <c r="F494" s="103"/>
      <c r="G494" s="103"/>
      <c r="H494" s="104"/>
      <c r="I494" s="96" t="str">
        <f t="shared" si="53"/>
        <v/>
      </c>
      <c r="J494" s="109"/>
      <c r="K494" s="307"/>
    </row>
    <row r="495" spans="1:11" s="90" customFormat="1" ht="13.5" hidden="1" customHeight="1" x14ac:dyDescent="0.2">
      <c r="A495" s="304"/>
      <c r="B495" s="95" t="s">
        <v>6308</v>
      </c>
      <c r="C495" s="117"/>
      <c r="D495" s="102"/>
      <c r="E495" s="103"/>
      <c r="F495" s="103"/>
      <c r="G495" s="103"/>
      <c r="H495" s="104"/>
      <c r="I495" s="96" t="str">
        <f t="shared" si="53"/>
        <v/>
      </c>
      <c r="J495" s="109"/>
      <c r="K495" s="307"/>
    </row>
    <row r="496" spans="1:11" s="90" customFormat="1" ht="13.5" hidden="1" customHeight="1" x14ac:dyDescent="0.2">
      <c r="A496" s="304"/>
      <c r="B496" s="95" t="s">
        <v>6309</v>
      </c>
      <c r="C496" s="309"/>
      <c r="D496" s="102"/>
      <c r="E496" s="103"/>
      <c r="F496" s="103"/>
      <c r="G496" s="103"/>
      <c r="H496" s="104"/>
      <c r="I496" s="96" t="str">
        <f t="shared" si="53"/>
        <v/>
      </c>
      <c r="J496" s="109"/>
      <c r="K496" s="307"/>
    </row>
    <row r="497" spans="1:11" ht="13.5" hidden="1" customHeight="1" x14ac:dyDescent="0.3">
      <c r="A497" s="305"/>
      <c r="B497" s="97" t="s">
        <v>6313</v>
      </c>
      <c r="C497" s="310"/>
      <c r="D497" s="105"/>
      <c r="E497" s="106"/>
      <c r="F497" s="106"/>
      <c r="G497" s="106"/>
      <c r="H497" s="107"/>
      <c r="I497" s="98" t="str">
        <f t="shared" si="53"/>
        <v/>
      </c>
      <c r="J497" s="110"/>
      <c r="K497" s="308"/>
    </row>
    <row r="498" spans="1:11" s="90" customFormat="1" ht="13.5" hidden="1" customHeight="1" x14ac:dyDescent="0.2">
      <c r="A498" s="303">
        <v>55</v>
      </c>
      <c r="B498" s="93" t="s">
        <v>6303</v>
      </c>
      <c r="C498" s="119">
        <f>Anexo_01!$I74</f>
        <v>0</v>
      </c>
      <c r="D498" s="99"/>
      <c r="E498" s="100"/>
      <c r="F498" s="100"/>
      <c r="G498" s="100"/>
      <c r="H498" s="101"/>
      <c r="I498" s="94" t="str">
        <f>IF(SUM(D498:H498)=0,"",SUM(D498:H498))</f>
        <v/>
      </c>
      <c r="J498" s="108"/>
      <c r="K498" s="306">
        <f>SUM(I498:I506)</f>
        <v>0</v>
      </c>
    </row>
    <row r="499" spans="1:11" s="90" customFormat="1" ht="13.5" hidden="1" customHeight="1" x14ac:dyDescent="0.2">
      <c r="A499" s="304"/>
      <c r="B499" s="95" t="s">
        <v>6304</v>
      </c>
      <c r="C499" s="115" t="str">
        <f>Anexo_01!$D74</f>
        <v/>
      </c>
      <c r="D499" s="102"/>
      <c r="E499" s="103"/>
      <c r="F499" s="103"/>
      <c r="G499" s="103"/>
      <c r="H499" s="104"/>
      <c r="I499" s="96" t="str">
        <f>IF(SUM(D499:H499)=0,"",SUM(D499:H499))</f>
        <v/>
      </c>
      <c r="J499" s="109"/>
      <c r="K499" s="307"/>
    </row>
    <row r="500" spans="1:11" s="90" customFormat="1" ht="13.5" hidden="1" customHeight="1" x14ac:dyDescent="0.2">
      <c r="A500" s="304"/>
      <c r="B500" s="95" t="s">
        <v>6310</v>
      </c>
      <c r="C500" s="115" t="str">
        <f>Anexo_01!$B74</f>
        <v/>
      </c>
      <c r="D500" s="102"/>
      <c r="E500" s="103"/>
      <c r="F500" s="103"/>
      <c r="G500" s="103"/>
      <c r="H500" s="104"/>
      <c r="I500" s="96" t="str">
        <f t="shared" ref="I500:I506" si="54">IF(SUM(D500:H500)=0,"",SUM(D500:H500))</f>
        <v/>
      </c>
      <c r="J500" s="109"/>
      <c r="K500" s="307"/>
    </row>
    <row r="501" spans="1:11" s="90" customFormat="1" ht="13.5" hidden="1" customHeight="1" x14ac:dyDescent="0.2">
      <c r="A501" s="304"/>
      <c r="B501" s="95" t="s">
        <v>6305</v>
      </c>
      <c r="C501" s="115" t="str">
        <f>CONCATENATE("10",Anexo_01!$P74)</f>
        <v>10</v>
      </c>
      <c r="D501" s="102"/>
      <c r="E501" s="103"/>
      <c r="F501" s="103"/>
      <c r="G501" s="103"/>
      <c r="H501" s="104"/>
      <c r="I501" s="96" t="str">
        <f t="shared" si="54"/>
        <v/>
      </c>
      <c r="J501" s="109"/>
      <c r="K501" s="307"/>
    </row>
    <row r="502" spans="1:11" s="90" customFormat="1" ht="13.5" hidden="1" customHeight="1" x14ac:dyDescent="0.2">
      <c r="A502" s="304"/>
      <c r="B502" s="95" t="s">
        <v>6306</v>
      </c>
      <c r="C502" s="116">
        <f>Anexo_01!$F74</f>
        <v>0</v>
      </c>
      <c r="D502" s="102"/>
      <c r="E502" s="103"/>
      <c r="F502" s="103"/>
      <c r="G502" s="103"/>
      <c r="H502" s="104"/>
      <c r="I502" s="96" t="str">
        <f t="shared" si="54"/>
        <v/>
      </c>
      <c r="J502" s="109"/>
      <c r="K502" s="307"/>
    </row>
    <row r="503" spans="1:11" s="90" customFormat="1" ht="13.5" hidden="1" customHeight="1" x14ac:dyDescent="0.2">
      <c r="A503" s="304"/>
      <c r="B503" s="95" t="s">
        <v>6307</v>
      </c>
      <c r="C503" s="115" t="str">
        <f>Anexo_01!$Q74</f>
        <v/>
      </c>
      <c r="D503" s="102"/>
      <c r="E503" s="103"/>
      <c r="F503" s="103"/>
      <c r="G503" s="103"/>
      <c r="H503" s="104"/>
      <c r="I503" s="96" t="str">
        <f t="shared" si="54"/>
        <v/>
      </c>
      <c r="J503" s="109"/>
      <c r="K503" s="307"/>
    </row>
    <row r="504" spans="1:11" s="90" customFormat="1" ht="13.5" hidden="1" customHeight="1" x14ac:dyDescent="0.2">
      <c r="A504" s="304"/>
      <c r="B504" s="95" t="s">
        <v>6308</v>
      </c>
      <c r="C504" s="117"/>
      <c r="D504" s="102"/>
      <c r="E504" s="103"/>
      <c r="F504" s="103"/>
      <c r="G504" s="103"/>
      <c r="H504" s="104"/>
      <c r="I504" s="96" t="str">
        <f t="shared" si="54"/>
        <v/>
      </c>
      <c r="J504" s="109"/>
      <c r="K504" s="307"/>
    </row>
    <row r="505" spans="1:11" s="90" customFormat="1" ht="13.5" hidden="1" customHeight="1" x14ac:dyDescent="0.2">
      <c r="A505" s="304"/>
      <c r="B505" s="95" t="s">
        <v>6309</v>
      </c>
      <c r="C505" s="309"/>
      <c r="D505" s="102"/>
      <c r="E505" s="103"/>
      <c r="F505" s="103"/>
      <c r="G505" s="103"/>
      <c r="H505" s="104"/>
      <c r="I505" s="96" t="str">
        <f t="shared" si="54"/>
        <v/>
      </c>
      <c r="J505" s="109"/>
      <c r="K505" s="307"/>
    </row>
    <row r="506" spans="1:11" ht="13.5" hidden="1" customHeight="1" x14ac:dyDescent="0.3">
      <c r="A506" s="305"/>
      <c r="B506" s="97" t="s">
        <v>6313</v>
      </c>
      <c r="C506" s="310"/>
      <c r="D506" s="105"/>
      <c r="E506" s="106"/>
      <c r="F506" s="106"/>
      <c r="G506" s="106"/>
      <c r="H506" s="107"/>
      <c r="I506" s="98" t="str">
        <f t="shared" si="54"/>
        <v/>
      </c>
      <c r="J506" s="110"/>
      <c r="K506" s="308"/>
    </row>
    <row r="507" spans="1:11" s="90" customFormat="1" ht="13.5" hidden="1" customHeight="1" x14ac:dyDescent="0.2">
      <c r="A507" s="303">
        <v>56</v>
      </c>
      <c r="B507" s="93" t="s">
        <v>6303</v>
      </c>
      <c r="C507" s="119">
        <f>Anexo_01!$I75</f>
        <v>0</v>
      </c>
      <c r="D507" s="99"/>
      <c r="E507" s="100"/>
      <c r="F507" s="100"/>
      <c r="G507" s="100"/>
      <c r="H507" s="101"/>
      <c r="I507" s="94" t="str">
        <f>IF(SUM(D507:H507)=0,"",SUM(D507:H507))</f>
        <v/>
      </c>
      <c r="J507" s="108"/>
      <c r="K507" s="306">
        <f>SUM(I507:I515)</f>
        <v>0</v>
      </c>
    </row>
    <row r="508" spans="1:11" s="90" customFormat="1" ht="13.5" hidden="1" customHeight="1" x14ac:dyDescent="0.2">
      <c r="A508" s="304"/>
      <c r="B508" s="95" t="s">
        <v>6304</v>
      </c>
      <c r="C508" s="115" t="str">
        <f>Anexo_01!$D75</f>
        <v/>
      </c>
      <c r="D508" s="102"/>
      <c r="E508" s="103"/>
      <c r="F508" s="103"/>
      <c r="G508" s="103"/>
      <c r="H508" s="104"/>
      <c r="I508" s="96" t="str">
        <f>IF(SUM(D508:H508)=0,"",SUM(D508:H508))</f>
        <v/>
      </c>
      <c r="J508" s="109"/>
      <c r="K508" s="307"/>
    </row>
    <row r="509" spans="1:11" s="90" customFormat="1" ht="13.5" hidden="1" customHeight="1" x14ac:dyDescent="0.2">
      <c r="A509" s="304"/>
      <c r="B509" s="95" t="s">
        <v>6310</v>
      </c>
      <c r="C509" s="115" t="str">
        <f>Anexo_01!$B75</f>
        <v/>
      </c>
      <c r="D509" s="102"/>
      <c r="E509" s="103"/>
      <c r="F509" s="103"/>
      <c r="G509" s="103"/>
      <c r="H509" s="104"/>
      <c r="I509" s="96" t="str">
        <f t="shared" ref="I509:I515" si="55">IF(SUM(D509:H509)=0,"",SUM(D509:H509))</f>
        <v/>
      </c>
      <c r="J509" s="109"/>
      <c r="K509" s="307"/>
    </row>
    <row r="510" spans="1:11" s="90" customFormat="1" ht="13.5" hidden="1" customHeight="1" x14ac:dyDescent="0.2">
      <c r="A510" s="304"/>
      <c r="B510" s="95" t="s">
        <v>6305</v>
      </c>
      <c r="C510" s="115" t="str">
        <f>CONCATENATE("10",Anexo_01!$P75)</f>
        <v>10</v>
      </c>
      <c r="D510" s="102"/>
      <c r="E510" s="103"/>
      <c r="F510" s="103"/>
      <c r="G510" s="103"/>
      <c r="H510" s="104"/>
      <c r="I510" s="96" t="str">
        <f t="shared" si="55"/>
        <v/>
      </c>
      <c r="J510" s="109"/>
      <c r="K510" s="307"/>
    </row>
    <row r="511" spans="1:11" s="90" customFormat="1" ht="13.5" hidden="1" customHeight="1" x14ac:dyDescent="0.2">
      <c r="A511" s="304"/>
      <c r="B511" s="95" t="s">
        <v>6306</v>
      </c>
      <c r="C511" s="116">
        <f>Anexo_01!$F75</f>
        <v>0</v>
      </c>
      <c r="D511" s="102"/>
      <c r="E511" s="103"/>
      <c r="F511" s="103"/>
      <c r="G511" s="103"/>
      <c r="H511" s="104"/>
      <c r="I511" s="96" t="str">
        <f t="shared" si="55"/>
        <v/>
      </c>
      <c r="J511" s="109"/>
      <c r="K511" s="307"/>
    </row>
    <row r="512" spans="1:11" s="90" customFormat="1" ht="13.5" hidden="1" customHeight="1" x14ac:dyDescent="0.2">
      <c r="A512" s="304"/>
      <c r="B512" s="95" t="s">
        <v>6307</v>
      </c>
      <c r="C512" s="115" t="str">
        <f>Anexo_01!$Q75</f>
        <v/>
      </c>
      <c r="D512" s="102"/>
      <c r="E512" s="103"/>
      <c r="F512" s="103"/>
      <c r="G512" s="103"/>
      <c r="H512" s="104"/>
      <c r="I512" s="96" t="str">
        <f t="shared" si="55"/>
        <v/>
      </c>
      <c r="J512" s="109"/>
      <c r="K512" s="307"/>
    </row>
    <row r="513" spans="1:11" s="90" customFormat="1" ht="13.5" hidden="1" customHeight="1" x14ac:dyDescent="0.2">
      <c r="A513" s="304"/>
      <c r="B513" s="95" t="s">
        <v>6308</v>
      </c>
      <c r="C513" s="117"/>
      <c r="D513" s="102"/>
      <c r="E513" s="103"/>
      <c r="F513" s="103"/>
      <c r="G513" s="103"/>
      <c r="H513" s="104"/>
      <c r="I513" s="96" t="str">
        <f t="shared" si="55"/>
        <v/>
      </c>
      <c r="J513" s="109"/>
      <c r="K513" s="307"/>
    </row>
    <row r="514" spans="1:11" s="90" customFormat="1" ht="13.5" hidden="1" customHeight="1" x14ac:dyDescent="0.2">
      <c r="A514" s="304"/>
      <c r="B514" s="95" t="s">
        <v>6309</v>
      </c>
      <c r="C514" s="309"/>
      <c r="D514" s="102"/>
      <c r="E514" s="103"/>
      <c r="F514" s="103"/>
      <c r="G514" s="103"/>
      <c r="H514" s="104"/>
      <c r="I514" s="96" t="str">
        <f t="shared" si="55"/>
        <v/>
      </c>
      <c r="J514" s="109"/>
      <c r="K514" s="307"/>
    </row>
    <row r="515" spans="1:11" ht="13.5" hidden="1" customHeight="1" x14ac:dyDescent="0.3">
      <c r="A515" s="305"/>
      <c r="B515" s="97" t="s">
        <v>6313</v>
      </c>
      <c r="C515" s="310"/>
      <c r="D515" s="105"/>
      <c r="E515" s="106"/>
      <c r="F515" s="106"/>
      <c r="G515" s="106"/>
      <c r="H515" s="107"/>
      <c r="I515" s="98" t="str">
        <f t="shared" si="55"/>
        <v/>
      </c>
      <c r="J515" s="110"/>
      <c r="K515" s="308"/>
    </row>
    <row r="516" spans="1:11" s="90" customFormat="1" ht="13.5" hidden="1" customHeight="1" x14ac:dyDescent="0.2">
      <c r="A516" s="303">
        <v>57</v>
      </c>
      <c r="B516" s="93" t="s">
        <v>6303</v>
      </c>
      <c r="C516" s="119">
        <f>Anexo_01!$I76</f>
        <v>0</v>
      </c>
      <c r="D516" s="99"/>
      <c r="E516" s="100"/>
      <c r="F516" s="100"/>
      <c r="G516" s="100"/>
      <c r="H516" s="101"/>
      <c r="I516" s="94" t="str">
        <f>IF(SUM(D516:H516)=0,"",SUM(D516:H516))</f>
        <v/>
      </c>
      <c r="J516" s="108"/>
      <c r="K516" s="306">
        <f>SUM(I516:I524)</f>
        <v>0</v>
      </c>
    </row>
    <row r="517" spans="1:11" s="90" customFormat="1" ht="13.5" hidden="1" customHeight="1" x14ac:dyDescent="0.2">
      <c r="A517" s="304"/>
      <c r="B517" s="95" t="s">
        <v>6304</v>
      </c>
      <c r="C517" s="115" t="str">
        <f>Anexo_01!$D76</f>
        <v/>
      </c>
      <c r="D517" s="102"/>
      <c r="E517" s="103"/>
      <c r="F517" s="103"/>
      <c r="G517" s="103"/>
      <c r="H517" s="104"/>
      <c r="I517" s="96" t="str">
        <f>IF(SUM(D517:H517)=0,"",SUM(D517:H517))</f>
        <v/>
      </c>
      <c r="J517" s="109"/>
      <c r="K517" s="307"/>
    </row>
    <row r="518" spans="1:11" s="90" customFormat="1" ht="13.5" hidden="1" customHeight="1" x14ac:dyDescent="0.2">
      <c r="A518" s="304"/>
      <c r="B518" s="95" t="s">
        <v>6310</v>
      </c>
      <c r="C518" s="115" t="str">
        <f>Anexo_01!$B76</f>
        <v/>
      </c>
      <c r="D518" s="102"/>
      <c r="E518" s="103"/>
      <c r="F518" s="103"/>
      <c r="G518" s="103"/>
      <c r="H518" s="104"/>
      <c r="I518" s="96" t="str">
        <f t="shared" ref="I518:I524" si="56">IF(SUM(D518:H518)=0,"",SUM(D518:H518))</f>
        <v/>
      </c>
      <c r="J518" s="109"/>
      <c r="K518" s="307"/>
    </row>
    <row r="519" spans="1:11" s="90" customFormat="1" ht="13.5" hidden="1" customHeight="1" x14ac:dyDescent="0.2">
      <c r="A519" s="304"/>
      <c r="B519" s="95" t="s">
        <v>6305</v>
      </c>
      <c r="C519" s="115" t="str">
        <f>CONCATENATE("10",Anexo_01!$P76)</f>
        <v>10</v>
      </c>
      <c r="D519" s="102"/>
      <c r="E519" s="103"/>
      <c r="F519" s="103"/>
      <c r="G519" s="103"/>
      <c r="H519" s="104"/>
      <c r="I519" s="96" t="str">
        <f t="shared" si="56"/>
        <v/>
      </c>
      <c r="J519" s="109"/>
      <c r="K519" s="307"/>
    </row>
    <row r="520" spans="1:11" s="90" customFormat="1" ht="13.5" hidden="1" customHeight="1" x14ac:dyDescent="0.2">
      <c r="A520" s="304"/>
      <c r="B520" s="95" t="s">
        <v>6306</v>
      </c>
      <c r="C520" s="116">
        <f>Anexo_01!$F76</f>
        <v>0</v>
      </c>
      <c r="D520" s="102"/>
      <c r="E520" s="103"/>
      <c r="F520" s="103"/>
      <c r="G520" s="103"/>
      <c r="H520" s="104"/>
      <c r="I520" s="96" t="str">
        <f t="shared" si="56"/>
        <v/>
      </c>
      <c r="J520" s="109"/>
      <c r="K520" s="307"/>
    </row>
    <row r="521" spans="1:11" s="90" customFormat="1" ht="13.5" hidden="1" customHeight="1" x14ac:dyDescent="0.2">
      <c r="A521" s="304"/>
      <c r="B521" s="95" t="s">
        <v>6307</v>
      </c>
      <c r="C521" s="115" t="str">
        <f>Anexo_01!$Q76</f>
        <v/>
      </c>
      <c r="D521" s="102"/>
      <c r="E521" s="103"/>
      <c r="F521" s="103"/>
      <c r="G521" s="103"/>
      <c r="H521" s="104"/>
      <c r="I521" s="96" t="str">
        <f t="shared" si="56"/>
        <v/>
      </c>
      <c r="J521" s="109"/>
      <c r="K521" s="307"/>
    </row>
    <row r="522" spans="1:11" s="90" customFormat="1" ht="13.5" hidden="1" customHeight="1" x14ac:dyDescent="0.2">
      <c r="A522" s="304"/>
      <c r="B522" s="95" t="s">
        <v>6308</v>
      </c>
      <c r="C522" s="117"/>
      <c r="D522" s="102"/>
      <c r="E522" s="103"/>
      <c r="F522" s="103"/>
      <c r="G522" s="103"/>
      <c r="H522" s="104"/>
      <c r="I522" s="96" t="str">
        <f t="shared" si="56"/>
        <v/>
      </c>
      <c r="J522" s="109"/>
      <c r="K522" s="307"/>
    </row>
    <row r="523" spans="1:11" s="90" customFormat="1" ht="13.5" hidden="1" customHeight="1" x14ac:dyDescent="0.2">
      <c r="A523" s="304"/>
      <c r="B523" s="95" t="s">
        <v>6309</v>
      </c>
      <c r="C523" s="309"/>
      <c r="D523" s="102"/>
      <c r="E523" s="103"/>
      <c r="F523" s="103"/>
      <c r="G523" s="103"/>
      <c r="H523" s="104"/>
      <c r="I523" s="96" t="str">
        <f t="shared" si="56"/>
        <v/>
      </c>
      <c r="J523" s="109"/>
      <c r="K523" s="307"/>
    </row>
    <row r="524" spans="1:11" ht="13.5" hidden="1" customHeight="1" x14ac:dyDescent="0.3">
      <c r="A524" s="305"/>
      <c r="B524" s="97" t="s">
        <v>6313</v>
      </c>
      <c r="C524" s="310"/>
      <c r="D524" s="105"/>
      <c r="E524" s="106"/>
      <c r="F524" s="106"/>
      <c r="G524" s="106"/>
      <c r="H524" s="107"/>
      <c r="I524" s="98" t="str">
        <f t="shared" si="56"/>
        <v/>
      </c>
      <c r="J524" s="110"/>
      <c r="K524" s="308"/>
    </row>
    <row r="525" spans="1:11" s="90" customFormat="1" ht="13.5" hidden="1" customHeight="1" x14ac:dyDescent="0.2">
      <c r="A525" s="303">
        <v>58</v>
      </c>
      <c r="B525" s="93" t="s">
        <v>6303</v>
      </c>
      <c r="C525" s="119">
        <f>Anexo_01!$I77</f>
        <v>0</v>
      </c>
      <c r="D525" s="99"/>
      <c r="E525" s="100"/>
      <c r="F525" s="100"/>
      <c r="G525" s="100"/>
      <c r="H525" s="101"/>
      <c r="I525" s="94" t="str">
        <f>IF(SUM(D525:H525)=0,"",SUM(D525:H525))</f>
        <v/>
      </c>
      <c r="J525" s="108"/>
      <c r="K525" s="306">
        <f>SUM(I525:I533)</f>
        <v>0</v>
      </c>
    </row>
    <row r="526" spans="1:11" s="90" customFormat="1" ht="13.5" hidden="1" customHeight="1" x14ac:dyDescent="0.2">
      <c r="A526" s="304"/>
      <c r="B526" s="95" t="s">
        <v>6304</v>
      </c>
      <c r="C526" s="115" t="str">
        <f>Anexo_01!$D77</f>
        <v/>
      </c>
      <c r="D526" s="102"/>
      <c r="E526" s="103"/>
      <c r="F526" s="103"/>
      <c r="G526" s="103"/>
      <c r="H526" s="104"/>
      <c r="I526" s="96" t="str">
        <f>IF(SUM(D526:H526)=0,"",SUM(D526:H526))</f>
        <v/>
      </c>
      <c r="J526" s="109"/>
      <c r="K526" s="307"/>
    </row>
    <row r="527" spans="1:11" s="90" customFormat="1" ht="13.5" hidden="1" customHeight="1" x14ac:dyDescent="0.2">
      <c r="A527" s="304"/>
      <c r="B527" s="95" t="s">
        <v>6310</v>
      </c>
      <c r="C527" s="115" t="str">
        <f>Anexo_01!$B77</f>
        <v/>
      </c>
      <c r="D527" s="102"/>
      <c r="E527" s="103"/>
      <c r="F527" s="103"/>
      <c r="G527" s="103"/>
      <c r="H527" s="104"/>
      <c r="I527" s="96" t="str">
        <f t="shared" ref="I527:I533" si="57">IF(SUM(D527:H527)=0,"",SUM(D527:H527))</f>
        <v/>
      </c>
      <c r="J527" s="109"/>
      <c r="K527" s="307"/>
    </row>
    <row r="528" spans="1:11" s="90" customFormat="1" ht="13.5" hidden="1" customHeight="1" x14ac:dyDescent="0.2">
      <c r="A528" s="304"/>
      <c r="B528" s="95" t="s">
        <v>6305</v>
      </c>
      <c r="C528" s="115" t="str">
        <f>CONCATENATE("10",Anexo_01!$P77)</f>
        <v>10</v>
      </c>
      <c r="D528" s="102"/>
      <c r="E528" s="103"/>
      <c r="F528" s="103"/>
      <c r="G528" s="103"/>
      <c r="H528" s="104"/>
      <c r="I528" s="96" t="str">
        <f t="shared" si="57"/>
        <v/>
      </c>
      <c r="J528" s="109"/>
      <c r="K528" s="307"/>
    </row>
    <row r="529" spans="1:11" s="90" customFormat="1" ht="13.5" hidden="1" customHeight="1" x14ac:dyDescent="0.2">
      <c r="A529" s="304"/>
      <c r="B529" s="95" t="s">
        <v>6306</v>
      </c>
      <c r="C529" s="116">
        <f>Anexo_01!$F77</f>
        <v>0</v>
      </c>
      <c r="D529" s="102"/>
      <c r="E529" s="103"/>
      <c r="F529" s="103"/>
      <c r="G529" s="103"/>
      <c r="H529" s="104"/>
      <c r="I529" s="96" t="str">
        <f t="shared" si="57"/>
        <v/>
      </c>
      <c r="J529" s="109"/>
      <c r="K529" s="307"/>
    </row>
    <row r="530" spans="1:11" s="90" customFormat="1" ht="13.5" hidden="1" customHeight="1" x14ac:dyDescent="0.2">
      <c r="A530" s="304"/>
      <c r="B530" s="95" t="s">
        <v>6307</v>
      </c>
      <c r="C530" s="115" t="str">
        <f>Anexo_01!$Q78</f>
        <v/>
      </c>
      <c r="D530" s="102"/>
      <c r="E530" s="103"/>
      <c r="F530" s="103"/>
      <c r="G530" s="103"/>
      <c r="H530" s="104"/>
      <c r="I530" s="96" t="str">
        <f t="shared" si="57"/>
        <v/>
      </c>
      <c r="J530" s="109"/>
      <c r="K530" s="307"/>
    </row>
    <row r="531" spans="1:11" s="90" customFormat="1" ht="13.5" hidden="1" customHeight="1" x14ac:dyDescent="0.2">
      <c r="A531" s="304"/>
      <c r="B531" s="95" t="s">
        <v>6308</v>
      </c>
      <c r="C531" s="117"/>
      <c r="D531" s="102"/>
      <c r="E531" s="103"/>
      <c r="F531" s="103"/>
      <c r="G531" s="103"/>
      <c r="H531" s="104"/>
      <c r="I531" s="96" t="str">
        <f t="shared" si="57"/>
        <v/>
      </c>
      <c r="J531" s="109"/>
      <c r="K531" s="307"/>
    </row>
    <row r="532" spans="1:11" s="90" customFormat="1" ht="13.5" hidden="1" customHeight="1" x14ac:dyDescent="0.2">
      <c r="A532" s="304"/>
      <c r="B532" s="95" t="s">
        <v>6309</v>
      </c>
      <c r="C532" s="309"/>
      <c r="D532" s="102"/>
      <c r="E532" s="103"/>
      <c r="F532" s="103"/>
      <c r="G532" s="103"/>
      <c r="H532" s="104"/>
      <c r="I532" s="96" t="str">
        <f t="shared" si="57"/>
        <v/>
      </c>
      <c r="J532" s="109"/>
      <c r="K532" s="307"/>
    </row>
    <row r="533" spans="1:11" ht="13.5" hidden="1" customHeight="1" x14ac:dyDescent="0.3">
      <c r="A533" s="305"/>
      <c r="B533" s="97" t="s">
        <v>6313</v>
      </c>
      <c r="C533" s="310"/>
      <c r="D533" s="105"/>
      <c r="E533" s="106"/>
      <c r="F533" s="106"/>
      <c r="G533" s="106"/>
      <c r="H533" s="107"/>
      <c r="I533" s="98" t="str">
        <f t="shared" si="57"/>
        <v/>
      </c>
      <c r="J533" s="110"/>
      <c r="K533" s="308"/>
    </row>
    <row r="534" spans="1:11" s="90" customFormat="1" ht="13.5" hidden="1" customHeight="1" x14ac:dyDescent="0.2">
      <c r="A534" s="303">
        <v>59</v>
      </c>
      <c r="B534" s="93" t="s">
        <v>6303</v>
      </c>
      <c r="C534" s="119">
        <f>Anexo_01!$I78</f>
        <v>0</v>
      </c>
      <c r="D534" s="99"/>
      <c r="E534" s="100"/>
      <c r="F534" s="100"/>
      <c r="G534" s="100"/>
      <c r="H534" s="101"/>
      <c r="I534" s="94" t="str">
        <f>IF(SUM(D534:H534)=0,"",SUM(D534:H534))</f>
        <v/>
      </c>
      <c r="J534" s="108"/>
      <c r="K534" s="306">
        <f>SUM(I534:I542)</f>
        <v>0</v>
      </c>
    </row>
    <row r="535" spans="1:11" s="90" customFormat="1" ht="13.5" hidden="1" customHeight="1" x14ac:dyDescent="0.2">
      <c r="A535" s="304"/>
      <c r="B535" s="95" t="s">
        <v>6304</v>
      </c>
      <c r="C535" s="115" t="str">
        <f>Anexo_01!$D78</f>
        <v/>
      </c>
      <c r="D535" s="102"/>
      <c r="E535" s="103"/>
      <c r="F535" s="103"/>
      <c r="G535" s="103"/>
      <c r="H535" s="104"/>
      <c r="I535" s="96" t="str">
        <f>IF(SUM(D535:H535)=0,"",SUM(D535:H535))</f>
        <v/>
      </c>
      <c r="J535" s="109"/>
      <c r="K535" s="307"/>
    </row>
    <row r="536" spans="1:11" s="90" customFormat="1" ht="13.5" hidden="1" customHeight="1" x14ac:dyDescent="0.2">
      <c r="A536" s="304"/>
      <c r="B536" s="95" t="s">
        <v>6310</v>
      </c>
      <c r="C536" s="115" t="str">
        <f>Anexo_01!$B78</f>
        <v/>
      </c>
      <c r="D536" s="102"/>
      <c r="E536" s="103"/>
      <c r="F536" s="103"/>
      <c r="G536" s="103"/>
      <c r="H536" s="104"/>
      <c r="I536" s="96" t="str">
        <f t="shared" ref="I536:I542" si="58">IF(SUM(D536:H536)=0,"",SUM(D536:H536))</f>
        <v/>
      </c>
      <c r="J536" s="109"/>
      <c r="K536" s="307"/>
    </row>
    <row r="537" spans="1:11" s="90" customFormat="1" ht="13.5" hidden="1" customHeight="1" x14ac:dyDescent="0.2">
      <c r="A537" s="304"/>
      <c r="B537" s="95" t="s">
        <v>6305</v>
      </c>
      <c r="C537" s="115" t="str">
        <f>CONCATENATE("10",Anexo_01!$P78)</f>
        <v>10</v>
      </c>
      <c r="D537" s="102"/>
      <c r="E537" s="103"/>
      <c r="F537" s="103"/>
      <c r="G537" s="103"/>
      <c r="H537" s="104"/>
      <c r="I537" s="96" t="str">
        <f t="shared" si="58"/>
        <v/>
      </c>
      <c r="J537" s="109"/>
      <c r="K537" s="307"/>
    </row>
    <row r="538" spans="1:11" s="90" customFormat="1" ht="13.5" hidden="1" customHeight="1" x14ac:dyDescent="0.2">
      <c r="A538" s="304"/>
      <c r="B538" s="95" t="s">
        <v>6306</v>
      </c>
      <c r="C538" s="116">
        <f>Anexo_01!$F78</f>
        <v>0</v>
      </c>
      <c r="D538" s="102"/>
      <c r="E538" s="103"/>
      <c r="F538" s="103"/>
      <c r="G538" s="103"/>
      <c r="H538" s="104"/>
      <c r="I538" s="96" t="str">
        <f t="shared" si="58"/>
        <v/>
      </c>
      <c r="J538" s="109"/>
      <c r="K538" s="307"/>
    </row>
    <row r="539" spans="1:11" s="90" customFormat="1" ht="13.5" hidden="1" customHeight="1" x14ac:dyDescent="0.2">
      <c r="A539" s="304"/>
      <c r="B539" s="95" t="s">
        <v>6307</v>
      </c>
      <c r="C539" s="115" t="str">
        <f>Anexo_01!$Q78</f>
        <v/>
      </c>
      <c r="D539" s="102"/>
      <c r="E539" s="103"/>
      <c r="F539" s="103"/>
      <c r="G539" s="103"/>
      <c r="H539" s="104"/>
      <c r="I539" s="96" t="str">
        <f t="shared" si="58"/>
        <v/>
      </c>
      <c r="J539" s="109"/>
      <c r="K539" s="307"/>
    </row>
    <row r="540" spans="1:11" s="90" customFormat="1" ht="13.5" hidden="1" customHeight="1" x14ac:dyDescent="0.2">
      <c r="A540" s="304"/>
      <c r="B540" s="95" t="s">
        <v>6308</v>
      </c>
      <c r="C540" s="117"/>
      <c r="D540" s="102"/>
      <c r="E540" s="103"/>
      <c r="F540" s="103"/>
      <c r="G540" s="103"/>
      <c r="H540" s="104"/>
      <c r="I540" s="96" t="str">
        <f t="shared" si="58"/>
        <v/>
      </c>
      <c r="J540" s="109"/>
      <c r="K540" s="307"/>
    </row>
    <row r="541" spans="1:11" s="90" customFormat="1" ht="13.5" hidden="1" customHeight="1" x14ac:dyDescent="0.2">
      <c r="A541" s="304"/>
      <c r="B541" s="95" t="s">
        <v>6309</v>
      </c>
      <c r="C541" s="309"/>
      <c r="D541" s="102"/>
      <c r="E541" s="103"/>
      <c r="F541" s="103"/>
      <c r="G541" s="103"/>
      <c r="H541" s="104"/>
      <c r="I541" s="96" t="str">
        <f t="shared" si="58"/>
        <v/>
      </c>
      <c r="J541" s="109"/>
      <c r="K541" s="307"/>
    </row>
    <row r="542" spans="1:11" ht="13.5" hidden="1" customHeight="1" x14ac:dyDescent="0.3">
      <c r="A542" s="305"/>
      <c r="B542" s="97" t="s">
        <v>6313</v>
      </c>
      <c r="C542" s="310"/>
      <c r="D542" s="105"/>
      <c r="E542" s="106"/>
      <c r="F542" s="106"/>
      <c r="G542" s="106"/>
      <c r="H542" s="107"/>
      <c r="I542" s="98" t="str">
        <f t="shared" si="58"/>
        <v/>
      </c>
      <c r="J542" s="110"/>
      <c r="K542" s="308"/>
    </row>
    <row r="543" spans="1:11" s="90" customFormat="1" ht="13.5" hidden="1" customHeight="1" x14ac:dyDescent="0.2">
      <c r="A543" s="303">
        <v>60</v>
      </c>
      <c r="B543" s="93" t="s">
        <v>6303</v>
      </c>
      <c r="C543" s="119">
        <f>Anexo_01!$I79</f>
        <v>0</v>
      </c>
      <c r="D543" s="99"/>
      <c r="E543" s="100"/>
      <c r="F543" s="100"/>
      <c r="G543" s="100"/>
      <c r="H543" s="101"/>
      <c r="I543" s="94" t="str">
        <f>IF(SUM(D543:H543)=0,"",SUM(D543:H543))</f>
        <v/>
      </c>
      <c r="J543" s="108"/>
      <c r="K543" s="306">
        <f>SUM(I543:I551)</f>
        <v>0</v>
      </c>
    </row>
    <row r="544" spans="1:11" s="90" customFormat="1" ht="13.5" hidden="1" customHeight="1" x14ac:dyDescent="0.2">
      <c r="A544" s="304"/>
      <c r="B544" s="95" t="s">
        <v>6304</v>
      </c>
      <c r="C544" s="115" t="str">
        <f>Anexo_01!$D79</f>
        <v/>
      </c>
      <c r="D544" s="102"/>
      <c r="E544" s="103"/>
      <c r="F544" s="103"/>
      <c r="G544" s="103"/>
      <c r="H544" s="104"/>
      <c r="I544" s="96" t="str">
        <f>IF(SUM(D544:H544)=0,"",SUM(D544:H544))</f>
        <v/>
      </c>
      <c r="J544" s="109"/>
      <c r="K544" s="307"/>
    </row>
    <row r="545" spans="1:11" s="90" customFormat="1" ht="13.5" hidden="1" customHeight="1" x14ac:dyDescent="0.2">
      <c r="A545" s="304"/>
      <c r="B545" s="95" t="s">
        <v>6310</v>
      </c>
      <c r="C545" s="115" t="str">
        <f>Anexo_01!$B79</f>
        <v/>
      </c>
      <c r="D545" s="102"/>
      <c r="E545" s="103"/>
      <c r="F545" s="103"/>
      <c r="G545" s="103"/>
      <c r="H545" s="104"/>
      <c r="I545" s="96" t="str">
        <f t="shared" ref="I545:I551" si="59">IF(SUM(D545:H545)=0,"",SUM(D545:H545))</f>
        <v/>
      </c>
      <c r="J545" s="109"/>
      <c r="K545" s="307"/>
    </row>
    <row r="546" spans="1:11" s="90" customFormat="1" ht="13.5" hidden="1" customHeight="1" x14ac:dyDescent="0.2">
      <c r="A546" s="304"/>
      <c r="B546" s="95" t="s">
        <v>6305</v>
      </c>
      <c r="C546" s="115" t="str">
        <f>CONCATENATE("10",Anexo_01!$P79)</f>
        <v>10</v>
      </c>
      <c r="D546" s="102"/>
      <c r="E546" s="103"/>
      <c r="F546" s="103"/>
      <c r="G546" s="103"/>
      <c r="H546" s="104"/>
      <c r="I546" s="96" t="str">
        <f t="shared" si="59"/>
        <v/>
      </c>
      <c r="J546" s="109"/>
      <c r="K546" s="307"/>
    </row>
    <row r="547" spans="1:11" s="90" customFormat="1" ht="13.5" hidden="1" customHeight="1" x14ac:dyDescent="0.2">
      <c r="A547" s="304"/>
      <c r="B547" s="95" t="s">
        <v>6306</v>
      </c>
      <c r="C547" s="116">
        <f>Anexo_01!$F79</f>
        <v>0</v>
      </c>
      <c r="D547" s="102"/>
      <c r="E547" s="103"/>
      <c r="F547" s="103"/>
      <c r="G547" s="103"/>
      <c r="H547" s="104"/>
      <c r="I547" s="96" t="str">
        <f t="shared" si="59"/>
        <v/>
      </c>
      <c r="J547" s="109"/>
      <c r="K547" s="307"/>
    </row>
    <row r="548" spans="1:11" s="90" customFormat="1" ht="13.5" hidden="1" customHeight="1" x14ac:dyDescent="0.2">
      <c r="A548" s="304"/>
      <c r="B548" s="95" t="s">
        <v>6307</v>
      </c>
      <c r="C548" s="115" t="str">
        <f>Anexo_01!$Q79</f>
        <v/>
      </c>
      <c r="D548" s="102"/>
      <c r="E548" s="103"/>
      <c r="F548" s="103"/>
      <c r="G548" s="103"/>
      <c r="H548" s="104"/>
      <c r="I548" s="96" t="str">
        <f t="shared" si="59"/>
        <v/>
      </c>
      <c r="J548" s="109"/>
      <c r="K548" s="307"/>
    </row>
    <row r="549" spans="1:11" s="90" customFormat="1" ht="13.5" hidden="1" customHeight="1" x14ac:dyDescent="0.2">
      <c r="A549" s="304"/>
      <c r="B549" s="95" t="s">
        <v>6308</v>
      </c>
      <c r="C549" s="117"/>
      <c r="D549" s="102"/>
      <c r="E549" s="103"/>
      <c r="F549" s="103"/>
      <c r="G549" s="103"/>
      <c r="H549" s="104"/>
      <c r="I549" s="96" t="str">
        <f t="shared" si="59"/>
        <v/>
      </c>
      <c r="J549" s="109"/>
      <c r="K549" s="307"/>
    </row>
    <row r="550" spans="1:11" s="90" customFormat="1" ht="13.5" hidden="1" customHeight="1" x14ac:dyDescent="0.2">
      <c r="A550" s="304"/>
      <c r="B550" s="95" t="s">
        <v>6309</v>
      </c>
      <c r="C550" s="309"/>
      <c r="D550" s="102"/>
      <c r="E550" s="103"/>
      <c r="F550" s="103"/>
      <c r="G550" s="103"/>
      <c r="H550" s="104"/>
      <c r="I550" s="96" t="str">
        <f t="shared" si="59"/>
        <v/>
      </c>
      <c r="J550" s="109"/>
      <c r="K550" s="307"/>
    </row>
    <row r="551" spans="1:11" ht="13.5" hidden="1" customHeight="1" x14ac:dyDescent="0.3">
      <c r="A551" s="305"/>
      <c r="B551" s="97" t="s">
        <v>6313</v>
      </c>
      <c r="C551" s="310"/>
      <c r="D551" s="105"/>
      <c r="E551" s="106"/>
      <c r="F551" s="106"/>
      <c r="G551" s="106"/>
      <c r="H551" s="107"/>
      <c r="I551" s="98" t="str">
        <f t="shared" si="59"/>
        <v/>
      </c>
      <c r="J551" s="110"/>
      <c r="K551" s="308"/>
    </row>
    <row r="552" spans="1:11" s="90" customFormat="1" ht="13.5" hidden="1" customHeight="1" x14ac:dyDescent="0.2">
      <c r="A552" s="303">
        <v>61</v>
      </c>
      <c r="B552" s="93" t="s">
        <v>6303</v>
      </c>
      <c r="C552" s="119">
        <f>Anexo_01!$I80</f>
        <v>0</v>
      </c>
      <c r="D552" s="99"/>
      <c r="E552" s="100"/>
      <c r="F552" s="100"/>
      <c r="G552" s="100"/>
      <c r="H552" s="101"/>
      <c r="I552" s="94" t="str">
        <f>IF(SUM(D552:H552)=0,"",SUM(D552:H552))</f>
        <v/>
      </c>
      <c r="J552" s="108"/>
      <c r="K552" s="306">
        <f>SUM(I552:I560)</f>
        <v>0</v>
      </c>
    </row>
    <row r="553" spans="1:11" s="90" customFormat="1" ht="13.5" hidden="1" customHeight="1" x14ac:dyDescent="0.2">
      <c r="A553" s="304"/>
      <c r="B553" s="95" t="s">
        <v>6304</v>
      </c>
      <c r="C553" s="115" t="str">
        <f>Anexo_01!$D80</f>
        <v/>
      </c>
      <c r="D553" s="102"/>
      <c r="E553" s="103"/>
      <c r="F553" s="103"/>
      <c r="G553" s="103"/>
      <c r="H553" s="104"/>
      <c r="I553" s="96" t="str">
        <f>IF(SUM(D553:H553)=0,"",SUM(D553:H553))</f>
        <v/>
      </c>
      <c r="J553" s="109"/>
      <c r="K553" s="307"/>
    </row>
    <row r="554" spans="1:11" s="90" customFormat="1" ht="13.5" hidden="1" customHeight="1" x14ac:dyDescent="0.2">
      <c r="A554" s="304"/>
      <c r="B554" s="95" t="s">
        <v>6310</v>
      </c>
      <c r="C554" s="115" t="str">
        <f>Anexo_01!$B80</f>
        <v/>
      </c>
      <c r="D554" s="102"/>
      <c r="E554" s="103"/>
      <c r="F554" s="103"/>
      <c r="G554" s="103"/>
      <c r="H554" s="104"/>
      <c r="I554" s="96" t="str">
        <f t="shared" ref="I554:I560" si="60">IF(SUM(D554:H554)=0,"",SUM(D554:H554))</f>
        <v/>
      </c>
      <c r="J554" s="109"/>
      <c r="K554" s="307"/>
    </row>
    <row r="555" spans="1:11" s="90" customFormat="1" ht="13.5" hidden="1" customHeight="1" x14ac:dyDescent="0.2">
      <c r="A555" s="304"/>
      <c r="B555" s="95" t="s">
        <v>6305</v>
      </c>
      <c r="C555" s="115" t="str">
        <f>CONCATENATE("10",Anexo_01!$P80)</f>
        <v>10</v>
      </c>
      <c r="D555" s="102"/>
      <c r="E555" s="103"/>
      <c r="F555" s="103"/>
      <c r="G555" s="103"/>
      <c r="H555" s="104"/>
      <c r="I555" s="96" t="str">
        <f t="shared" si="60"/>
        <v/>
      </c>
      <c r="J555" s="109"/>
      <c r="K555" s="307"/>
    </row>
    <row r="556" spans="1:11" s="90" customFormat="1" ht="13.5" hidden="1" customHeight="1" x14ac:dyDescent="0.2">
      <c r="A556" s="304"/>
      <c r="B556" s="95" t="s">
        <v>6306</v>
      </c>
      <c r="C556" s="116">
        <f>Anexo_01!$F80</f>
        <v>0</v>
      </c>
      <c r="D556" s="102"/>
      <c r="E556" s="103"/>
      <c r="F556" s="103"/>
      <c r="G556" s="103"/>
      <c r="H556" s="104"/>
      <c r="I556" s="96" t="str">
        <f t="shared" si="60"/>
        <v/>
      </c>
      <c r="J556" s="109"/>
      <c r="K556" s="307"/>
    </row>
    <row r="557" spans="1:11" s="90" customFormat="1" ht="13.5" hidden="1" customHeight="1" x14ac:dyDescent="0.2">
      <c r="A557" s="304"/>
      <c r="B557" s="95" t="s">
        <v>6307</v>
      </c>
      <c r="C557" s="115" t="str">
        <f>Anexo_01!$Q80</f>
        <v/>
      </c>
      <c r="D557" s="102"/>
      <c r="E557" s="103"/>
      <c r="F557" s="103"/>
      <c r="G557" s="103"/>
      <c r="H557" s="104"/>
      <c r="I557" s="96" t="str">
        <f t="shared" si="60"/>
        <v/>
      </c>
      <c r="J557" s="109"/>
      <c r="K557" s="307"/>
    </row>
    <row r="558" spans="1:11" s="90" customFormat="1" ht="13.5" hidden="1" customHeight="1" x14ac:dyDescent="0.2">
      <c r="A558" s="304"/>
      <c r="B558" s="95" t="s">
        <v>6308</v>
      </c>
      <c r="C558" s="117"/>
      <c r="D558" s="102"/>
      <c r="E558" s="103"/>
      <c r="F558" s="103"/>
      <c r="G558" s="103"/>
      <c r="H558" s="104"/>
      <c r="I558" s="96" t="str">
        <f t="shared" si="60"/>
        <v/>
      </c>
      <c r="J558" s="109"/>
      <c r="K558" s="307"/>
    </row>
    <row r="559" spans="1:11" s="90" customFormat="1" ht="13.5" hidden="1" customHeight="1" x14ac:dyDescent="0.2">
      <c r="A559" s="304"/>
      <c r="B559" s="95" t="s">
        <v>6309</v>
      </c>
      <c r="C559" s="309"/>
      <c r="D559" s="102"/>
      <c r="E559" s="103"/>
      <c r="F559" s="103"/>
      <c r="G559" s="103"/>
      <c r="H559" s="104"/>
      <c r="I559" s="96" t="str">
        <f t="shared" si="60"/>
        <v/>
      </c>
      <c r="J559" s="109"/>
      <c r="K559" s="307"/>
    </row>
    <row r="560" spans="1:11" ht="13.5" hidden="1" customHeight="1" x14ac:dyDescent="0.3">
      <c r="A560" s="305"/>
      <c r="B560" s="97" t="s">
        <v>6313</v>
      </c>
      <c r="C560" s="310"/>
      <c r="D560" s="105"/>
      <c r="E560" s="106"/>
      <c r="F560" s="106"/>
      <c r="G560" s="106"/>
      <c r="H560" s="107"/>
      <c r="I560" s="98" t="str">
        <f t="shared" si="60"/>
        <v/>
      </c>
      <c r="J560" s="110"/>
      <c r="K560" s="308"/>
    </row>
    <row r="561" spans="1:11" s="90" customFormat="1" ht="13.5" hidden="1" customHeight="1" x14ac:dyDescent="0.2">
      <c r="A561" s="303">
        <v>62</v>
      </c>
      <c r="B561" s="93" t="s">
        <v>6303</v>
      </c>
      <c r="C561" s="119">
        <f>Anexo_01!$I81</f>
        <v>0</v>
      </c>
      <c r="D561" s="99"/>
      <c r="E561" s="100"/>
      <c r="F561" s="100"/>
      <c r="G561" s="100"/>
      <c r="H561" s="101"/>
      <c r="I561" s="94" t="str">
        <f>IF(SUM(D561:H561)=0,"",SUM(D561:H561))</f>
        <v/>
      </c>
      <c r="J561" s="108"/>
      <c r="K561" s="306">
        <f>SUM(I561:I569)</f>
        <v>0</v>
      </c>
    </row>
    <row r="562" spans="1:11" s="90" customFormat="1" ht="13.5" hidden="1" customHeight="1" x14ac:dyDescent="0.2">
      <c r="A562" s="304"/>
      <c r="B562" s="95" t="s">
        <v>6304</v>
      </c>
      <c r="C562" s="115" t="str">
        <f>Anexo_01!$D81</f>
        <v/>
      </c>
      <c r="D562" s="102"/>
      <c r="E562" s="103"/>
      <c r="F562" s="103"/>
      <c r="G562" s="103"/>
      <c r="H562" s="104"/>
      <c r="I562" s="96" t="str">
        <f>IF(SUM(D562:H562)=0,"",SUM(D562:H562))</f>
        <v/>
      </c>
      <c r="J562" s="109"/>
      <c r="K562" s="307"/>
    </row>
    <row r="563" spans="1:11" s="90" customFormat="1" ht="13.5" hidden="1" customHeight="1" x14ac:dyDescent="0.2">
      <c r="A563" s="304"/>
      <c r="B563" s="95" t="s">
        <v>6310</v>
      </c>
      <c r="C563" s="115" t="str">
        <f>Anexo_01!$B81</f>
        <v/>
      </c>
      <c r="D563" s="102"/>
      <c r="E563" s="103"/>
      <c r="F563" s="103"/>
      <c r="G563" s="103"/>
      <c r="H563" s="104"/>
      <c r="I563" s="96" t="str">
        <f t="shared" ref="I563:I569" si="61">IF(SUM(D563:H563)=0,"",SUM(D563:H563))</f>
        <v/>
      </c>
      <c r="J563" s="109"/>
      <c r="K563" s="307"/>
    </row>
    <row r="564" spans="1:11" s="90" customFormat="1" ht="13.5" hidden="1" customHeight="1" x14ac:dyDescent="0.2">
      <c r="A564" s="304"/>
      <c r="B564" s="95" t="s">
        <v>6305</v>
      </c>
      <c r="C564" s="115" t="str">
        <f>CONCATENATE("10",Anexo_01!$P81)</f>
        <v>10</v>
      </c>
      <c r="D564" s="102"/>
      <c r="E564" s="103"/>
      <c r="F564" s="103"/>
      <c r="G564" s="103"/>
      <c r="H564" s="104"/>
      <c r="I564" s="96" t="str">
        <f t="shared" si="61"/>
        <v/>
      </c>
      <c r="J564" s="109"/>
      <c r="K564" s="307"/>
    </row>
    <row r="565" spans="1:11" s="90" customFormat="1" ht="13.5" hidden="1" customHeight="1" x14ac:dyDescent="0.2">
      <c r="A565" s="304"/>
      <c r="B565" s="95" t="s">
        <v>6306</v>
      </c>
      <c r="C565" s="116">
        <f>Anexo_01!$F81</f>
        <v>0</v>
      </c>
      <c r="D565" s="102"/>
      <c r="E565" s="103"/>
      <c r="F565" s="103"/>
      <c r="G565" s="103"/>
      <c r="H565" s="104"/>
      <c r="I565" s="96" t="str">
        <f t="shared" si="61"/>
        <v/>
      </c>
      <c r="J565" s="109"/>
      <c r="K565" s="307"/>
    </row>
    <row r="566" spans="1:11" s="90" customFormat="1" ht="13.5" hidden="1" customHeight="1" x14ac:dyDescent="0.2">
      <c r="A566" s="304"/>
      <c r="B566" s="95" t="s">
        <v>6307</v>
      </c>
      <c r="C566" s="115" t="str">
        <f>Anexo_01!$Q81</f>
        <v/>
      </c>
      <c r="D566" s="102"/>
      <c r="E566" s="103"/>
      <c r="F566" s="103"/>
      <c r="G566" s="103"/>
      <c r="H566" s="104"/>
      <c r="I566" s="96" t="str">
        <f t="shared" si="61"/>
        <v/>
      </c>
      <c r="J566" s="109"/>
      <c r="K566" s="307"/>
    </row>
    <row r="567" spans="1:11" s="90" customFormat="1" ht="13.5" hidden="1" customHeight="1" x14ac:dyDescent="0.2">
      <c r="A567" s="304"/>
      <c r="B567" s="95" t="s">
        <v>6308</v>
      </c>
      <c r="C567" s="117"/>
      <c r="D567" s="102"/>
      <c r="E567" s="103"/>
      <c r="F567" s="103"/>
      <c r="G567" s="103"/>
      <c r="H567" s="104"/>
      <c r="I567" s="96" t="str">
        <f t="shared" si="61"/>
        <v/>
      </c>
      <c r="J567" s="109"/>
      <c r="K567" s="307"/>
    </row>
    <row r="568" spans="1:11" s="90" customFormat="1" ht="13.5" hidden="1" customHeight="1" x14ac:dyDescent="0.2">
      <c r="A568" s="304"/>
      <c r="B568" s="95" t="s">
        <v>6309</v>
      </c>
      <c r="C568" s="309"/>
      <c r="D568" s="102"/>
      <c r="E568" s="103"/>
      <c r="F568" s="103"/>
      <c r="G568" s="103"/>
      <c r="H568" s="104"/>
      <c r="I568" s="96" t="str">
        <f t="shared" si="61"/>
        <v/>
      </c>
      <c r="J568" s="109"/>
      <c r="K568" s="307"/>
    </row>
    <row r="569" spans="1:11" ht="13.5" hidden="1" customHeight="1" x14ac:dyDescent="0.3">
      <c r="A569" s="305"/>
      <c r="B569" s="97" t="s">
        <v>6313</v>
      </c>
      <c r="C569" s="310"/>
      <c r="D569" s="105"/>
      <c r="E569" s="106"/>
      <c r="F569" s="106"/>
      <c r="G569" s="106"/>
      <c r="H569" s="107"/>
      <c r="I569" s="98" t="str">
        <f t="shared" si="61"/>
        <v/>
      </c>
      <c r="J569" s="110"/>
      <c r="K569" s="308"/>
    </row>
    <row r="570" spans="1:11" s="90" customFormat="1" ht="13.5" hidden="1" customHeight="1" x14ac:dyDescent="0.2">
      <c r="A570" s="303">
        <v>63</v>
      </c>
      <c r="B570" s="93" t="s">
        <v>6303</v>
      </c>
      <c r="C570" s="119">
        <f>Anexo_01!$I82</f>
        <v>0</v>
      </c>
      <c r="D570" s="99"/>
      <c r="E570" s="100"/>
      <c r="F570" s="100"/>
      <c r="G570" s="100"/>
      <c r="H570" s="101"/>
      <c r="I570" s="94" t="str">
        <f>IF(SUM(D570:H570)=0,"",SUM(D570:H570))</f>
        <v/>
      </c>
      <c r="J570" s="108"/>
      <c r="K570" s="306">
        <f>SUM(I570:I578)</f>
        <v>0</v>
      </c>
    </row>
    <row r="571" spans="1:11" s="90" customFormat="1" ht="13.5" hidden="1" customHeight="1" x14ac:dyDescent="0.2">
      <c r="A571" s="304"/>
      <c r="B571" s="95" t="s">
        <v>6304</v>
      </c>
      <c r="C571" s="115" t="str">
        <f>Anexo_01!$D82</f>
        <v/>
      </c>
      <c r="D571" s="102"/>
      <c r="E571" s="103"/>
      <c r="F571" s="103"/>
      <c r="G571" s="103"/>
      <c r="H571" s="104"/>
      <c r="I571" s="96" t="str">
        <f>IF(SUM(D571:H571)=0,"",SUM(D571:H571))</f>
        <v/>
      </c>
      <c r="J571" s="109"/>
      <c r="K571" s="307"/>
    </row>
    <row r="572" spans="1:11" s="90" customFormat="1" ht="13.5" hidden="1" customHeight="1" x14ac:dyDescent="0.2">
      <c r="A572" s="304"/>
      <c r="B572" s="95" t="s">
        <v>6310</v>
      </c>
      <c r="C572" s="115" t="str">
        <f>Anexo_01!$B82</f>
        <v/>
      </c>
      <c r="D572" s="102"/>
      <c r="E572" s="103"/>
      <c r="F572" s="103"/>
      <c r="G572" s="103"/>
      <c r="H572" s="104"/>
      <c r="I572" s="96" t="str">
        <f t="shared" ref="I572:I578" si="62">IF(SUM(D572:H572)=0,"",SUM(D572:H572))</f>
        <v/>
      </c>
      <c r="J572" s="109"/>
      <c r="K572" s="307"/>
    </row>
    <row r="573" spans="1:11" s="90" customFormat="1" ht="13.5" hidden="1" customHeight="1" x14ac:dyDescent="0.2">
      <c r="A573" s="304"/>
      <c r="B573" s="95" t="s">
        <v>6305</v>
      </c>
      <c r="C573" s="115" t="str">
        <f>CONCATENATE("10",Anexo_01!$P82)</f>
        <v>10</v>
      </c>
      <c r="D573" s="102"/>
      <c r="E573" s="103"/>
      <c r="F573" s="103"/>
      <c r="G573" s="103"/>
      <c r="H573" s="104"/>
      <c r="I573" s="96" t="str">
        <f t="shared" si="62"/>
        <v/>
      </c>
      <c r="J573" s="109"/>
      <c r="K573" s="307"/>
    </row>
    <row r="574" spans="1:11" s="90" customFormat="1" ht="13.5" hidden="1" customHeight="1" x14ac:dyDescent="0.2">
      <c r="A574" s="304"/>
      <c r="B574" s="95" t="s">
        <v>6306</v>
      </c>
      <c r="C574" s="116">
        <f>Anexo_01!$F82</f>
        <v>0</v>
      </c>
      <c r="D574" s="102"/>
      <c r="E574" s="103"/>
      <c r="F574" s="103"/>
      <c r="G574" s="103"/>
      <c r="H574" s="104"/>
      <c r="I574" s="96" t="str">
        <f t="shared" si="62"/>
        <v/>
      </c>
      <c r="J574" s="109"/>
      <c r="K574" s="307"/>
    </row>
    <row r="575" spans="1:11" s="90" customFormat="1" ht="13.5" hidden="1" customHeight="1" x14ac:dyDescent="0.2">
      <c r="A575" s="304"/>
      <c r="B575" s="95" t="s">
        <v>6307</v>
      </c>
      <c r="C575" s="115" t="str">
        <f>Anexo_01!$Q82</f>
        <v/>
      </c>
      <c r="D575" s="102"/>
      <c r="E575" s="103"/>
      <c r="F575" s="103"/>
      <c r="G575" s="103"/>
      <c r="H575" s="104"/>
      <c r="I575" s="96" t="str">
        <f t="shared" si="62"/>
        <v/>
      </c>
      <c r="J575" s="109"/>
      <c r="K575" s="307"/>
    </row>
    <row r="576" spans="1:11" s="90" customFormat="1" ht="13.5" hidden="1" customHeight="1" x14ac:dyDescent="0.2">
      <c r="A576" s="304"/>
      <c r="B576" s="95" t="s">
        <v>6308</v>
      </c>
      <c r="C576" s="117"/>
      <c r="D576" s="102"/>
      <c r="E576" s="103"/>
      <c r="F576" s="103"/>
      <c r="G576" s="103"/>
      <c r="H576" s="104"/>
      <c r="I576" s="96" t="str">
        <f t="shared" si="62"/>
        <v/>
      </c>
      <c r="J576" s="109"/>
      <c r="K576" s="307"/>
    </row>
    <row r="577" spans="1:11" s="90" customFormat="1" ht="13.5" hidden="1" customHeight="1" x14ac:dyDescent="0.2">
      <c r="A577" s="304"/>
      <c r="B577" s="95" t="s">
        <v>6309</v>
      </c>
      <c r="C577" s="309"/>
      <c r="D577" s="102"/>
      <c r="E577" s="103"/>
      <c r="F577" s="103"/>
      <c r="G577" s="103"/>
      <c r="H577" s="104"/>
      <c r="I577" s="96" t="str">
        <f t="shared" si="62"/>
        <v/>
      </c>
      <c r="J577" s="109"/>
      <c r="K577" s="307"/>
    </row>
    <row r="578" spans="1:11" ht="13.5" hidden="1" customHeight="1" x14ac:dyDescent="0.3">
      <c r="A578" s="305"/>
      <c r="B578" s="97" t="s">
        <v>6313</v>
      </c>
      <c r="C578" s="310"/>
      <c r="D578" s="105"/>
      <c r="E578" s="106"/>
      <c r="F578" s="106"/>
      <c r="G578" s="106"/>
      <c r="H578" s="107"/>
      <c r="I578" s="98" t="str">
        <f t="shared" si="62"/>
        <v/>
      </c>
      <c r="J578" s="110"/>
      <c r="K578" s="308"/>
    </row>
    <row r="579" spans="1:11" s="90" customFormat="1" ht="13.5" hidden="1" customHeight="1" x14ac:dyDescent="0.2">
      <c r="A579" s="303">
        <v>64</v>
      </c>
      <c r="B579" s="93" t="s">
        <v>6303</v>
      </c>
      <c r="C579" s="119">
        <f>Anexo_01!$I83</f>
        <v>0</v>
      </c>
      <c r="D579" s="99"/>
      <c r="E579" s="100"/>
      <c r="F579" s="100"/>
      <c r="G579" s="100"/>
      <c r="H579" s="101"/>
      <c r="I579" s="94" t="str">
        <f>IF(SUM(D579:H579)=0,"",SUM(D579:H579))</f>
        <v/>
      </c>
      <c r="J579" s="108"/>
      <c r="K579" s="306">
        <f>SUM(I579:I587)</f>
        <v>0</v>
      </c>
    </row>
    <row r="580" spans="1:11" s="90" customFormat="1" ht="13.5" hidden="1" customHeight="1" x14ac:dyDescent="0.2">
      <c r="A580" s="304"/>
      <c r="B580" s="95" t="s">
        <v>6304</v>
      </c>
      <c r="C580" s="115" t="str">
        <f>Anexo_01!$D83</f>
        <v/>
      </c>
      <c r="D580" s="102"/>
      <c r="E580" s="103"/>
      <c r="F580" s="103"/>
      <c r="G580" s="103"/>
      <c r="H580" s="104"/>
      <c r="I580" s="96" t="str">
        <f>IF(SUM(D580:H580)=0,"",SUM(D580:H580))</f>
        <v/>
      </c>
      <c r="J580" s="109"/>
      <c r="K580" s="307"/>
    </row>
    <row r="581" spans="1:11" s="90" customFormat="1" ht="13.5" hidden="1" customHeight="1" x14ac:dyDescent="0.2">
      <c r="A581" s="304"/>
      <c r="B581" s="95" t="s">
        <v>6310</v>
      </c>
      <c r="C581" s="115" t="str">
        <f>Anexo_01!$B83</f>
        <v/>
      </c>
      <c r="D581" s="102"/>
      <c r="E581" s="103"/>
      <c r="F581" s="103"/>
      <c r="G581" s="103"/>
      <c r="H581" s="104"/>
      <c r="I581" s="96" t="str">
        <f t="shared" ref="I581:I587" si="63">IF(SUM(D581:H581)=0,"",SUM(D581:H581))</f>
        <v/>
      </c>
      <c r="J581" s="109"/>
      <c r="K581" s="307"/>
    </row>
    <row r="582" spans="1:11" s="90" customFormat="1" ht="13.5" hidden="1" customHeight="1" x14ac:dyDescent="0.2">
      <c r="A582" s="304"/>
      <c r="B582" s="95" t="s">
        <v>6305</v>
      </c>
      <c r="C582" s="115" t="str">
        <f>CONCATENATE("10",Anexo_01!$P83)</f>
        <v>10</v>
      </c>
      <c r="D582" s="102"/>
      <c r="E582" s="103"/>
      <c r="F582" s="103"/>
      <c r="G582" s="103"/>
      <c r="H582" s="104"/>
      <c r="I582" s="96" t="str">
        <f t="shared" si="63"/>
        <v/>
      </c>
      <c r="J582" s="109"/>
      <c r="K582" s="307"/>
    </row>
    <row r="583" spans="1:11" s="90" customFormat="1" ht="13.5" hidden="1" customHeight="1" x14ac:dyDescent="0.2">
      <c r="A583" s="304"/>
      <c r="B583" s="95" t="s">
        <v>6306</v>
      </c>
      <c r="C583" s="116">
        <f>Anexo_01!$F83</f>
        <v>0</v>
      </c>
      <c r="D583" s="102"/>
      <c r="E583" s="103"/>
      <c r="F583" s="103"/>
      <c r="G583" s="103"/>
      <c r="H583" s="104"/>
      <c r="I583" s="96" t="str">
        <f t="shared" si="63"/>
        <v/>
      </c>
      <c r="J583" s="109"/>
      <c r="K583" s="307"/>
    </row>
    <row r="584" spans="1:11" s="90" customFormat="1" ht="13.5" hidden="1" customHeight="1" x14ac:dyDescent="0.2">
      <c r="A584" s="304"/>
      <c r="B584" s="95" t="s">
        <v>6307</v>
      </c>
      <c r="C584" s="115" t="str">
        <f>Anexo_01!$Q83</f>
        <v/>
      </c>
      <c r="D584" s="102"/>
      <c r="E584" s="103"/>
      <c r="F584" s="103"/>
      <c r="G584" s="103"/>
      <c r="H584" s="104"/>
      <c r="I584" s="96" t="str">
        <f t="shared" si="63"/>
        <v/>
      </c>
      <c r="J584" s="109"/>
      <c r="K584" s="307"/>
    </row>
    <row r="585" spans="1:11" s="90" customFormat="1" ht="13.5" hidden="1" customHeight="1" x14ac:dyDescent="0.2">
      <c r="A585" s="304"/>
      <c r="B585" s="95" t="s">
        <v>6308</v>
      </c>
      <c r="C585" s="117"/>
      <c r="D585" s="102"/>
      <c r="E585" s="103"/>
      <c r="F585" s="103"/>
      <c r="G585" s="103"/>
      <c r="H585" s="104"/>
      <c r="I585" s="96" t="str">
        <f t="shared" si="63"/>
        <v/>
      </c>
      <c r="J585" s="109"/>
      <c r="K585" s="307"/>
    </row>
    <row r="586" spans="1:11" s="90" customFormat="1" ht="13.5" hidden="1" customHeight="1" x14ac:dyDescent="0.2">
      <c r="A586" s="304"/>
      <c r="B586" s="95" t="s">
        <v>6309</v>
      </c>
      <c r="C586" s="309"/>
      <c r="D586" s="102"/>
      <c r="E586" s="103"/>
      <c r="F586" s="103"/>
      <c r="G586" s="103"/>
      <c r="H586" s="104"/>
      <c r="I586" s="96" t="str">
        <f t="shared" si="63"/>
        <v/>
      </c>
      <c r="J586" s="109"/>
      <c r="K586" s="307"/>
    </row>
    <row r="587" spans="1:11" ht="13.5" hidden="1" customHeight="1" x14ac:dyDescent="0.3">
      <c r="A587" s="305"/>
      <c r="B587" s="97" t="s">
        <v>6313</v>
      </c>
      <c r="C587" s="310"/>
      <c r="D587" s="105"/>
      <c r="E587" s="106"/>
      <c r="F587" s="106"/>
      <c r="G587" s="106"/>
      <c r="H587" s="107"/>
      <c r="I587" s="98" t="str">
        <f t="shared" si="63"/>
        <v/>
      </c>
      <c r="J587" s="110"/>
      <c r="K587" s="308"/>
    </row>
    <row r="588" spans="1:11" s="90" customFormat="1" ht="13.5" hidden="1" customHeight="1" x14ac:dyDescent="0.2">
      <c r="A588" s="303">
        <v>65</v>
      </c>
      <c r="B588" s="93" t="s">
        <v>6303</v>
      </c>
      <c r="C588" s="119">
        <f>Anexo_01!$I84</f>
        <v>0</v>
      </c>
      <c r="D588" s="99"/>
      <c r="E588" s="100"/>
      <c r="F588" s="100"/>
      <c r="G588" s="100"/>
      <c r="H588" s="101"/>
      <c r="I588" s="94" t="str">
        <f>IF(SUM(D588:H588)=0,"",SUM(D588:H588))</f>
        <v/>
      </c>
      <c r="J588" s="108"/>
      <c r="K588" s="306">
        <f>SUM(I588:I596)</f>
        <v>0</v>
      </c>
    </row>
    <row r="589" spans="1:11" s="90" customFormat="1" ht="13.5" hidden="1" customHeight="1" x14ac:dyDescent="0.2">
      <c r="A589" s="304"/>
      <c r="B589" s="95" t="s">
        <v>6304</v>
      </c>
      <c r="C589" s="115" t="str">
        <f>Anexo_01!$D84</f>
        <v/>
      </c>
      <c r="D589" s="102"/>
      <c r="E589" s="103"/>
      <c r="F589" s="103"/>
      <c r="G589" s="103"/>
      <c r="H589" s="104"/>
      <c r="I589" s="96" t="str">
        <f>IF(SUM(D589:H589)=0,"",SUM(D589:H589))</f>
        <v/>
      </c>
      <c r="J589" s="109"/>
      <c r="K589" s="307"/>
    </row>
    <row r="590" spans="1:11" s="90" customFormat="1" ht="13.5" hidden="1" customHeight="1" x14ac:dyDescent="0.2">
      <c r="A590" s="304"/>
      <c r="B590" s="95" t="s">
        <v>6310</v>
      </c>
      <c r="C590" s="115" t="str">
        <f>Anexo_01!$B84</f>
        <v/>
      </c>
      <c r="D590" s="102"/>
      <c r="E590" s="103"/>
      <c r="F590" s="103"/>
      <c r="G590" s="103"/>
      <c r="H590" s="104"/>
      <c r="I590" s="96" t="str">
        <f t="shared" ref="I590:I596" si="64">IF(SUM(D590:H590)=0,"",SUM(D590:H590))</f>
        <v/>
      </c>
      <c r="J590" s="109"/>
      <c r="K590" s="307"/>
    </row>
    <row r="591" spans="1:11" s="90" customFormat="1" ht="13.5" hidden="1" customHeight="1" x14ac:dyDescent="0.2">
      <c r="A591" s="304"/>
      <c r="B591" s="95" t="s">
        <v>6305</v>
      </c>
      <c r="C591" s="115" t="str">
        <f>CONCATENATE("10",Anexo_01!$P84)</f>
        <v>10</v>
      </c>
      <c r="D591" s="102"/>
      <c r="E591" s="103"/>
      <c r="F591" s="103"/>
      <c r="G591" s="103"/>
      <c r="H591" s="104"/>
      <c r="I591" s="96" t="str">
        <f t="shared" si="64"/>
        <v/>
      </c>
      <c r="J591" s="109"/>
      <c r="K591" s="307"/>
    </row>
    <row r="592" spans="1:11" s="90" customFormat="1" ht="13.5" hidden="1" customHeight="1" x14ac:dyDescent="0.2">
      <c r="A592" s="304"/>
      <c r="B592" s="95" t="s">
        <v>6306</v>
      </c>
      <c r="C592" s="116">
        <f>Anexo_01!$F84</f>
        <v>0</v>
      </c>
      <c r="D592" s="102"/>
      <c r="E592" s="103"/>
      <c r="F592" s="103"/>
      <c r="G592" s="103"/>
      <c r="H592" s="104"/>
      <c r="I592" s="96" t="str">
        <f t="shared" si="64"/>
        <v/>
      </c>
      <c r="J592" s="109"/>
      <c r="K592" s="307"/>
    </row>
    <row r="593" spans="1:11" s="90" customFormat="1" ht="13.5" hidden="1" customHeight="1" x14ac:dyDescent="0.2">
      <c r="A593" s="304"/>
      <c r="B593" s="95" t="s">
        <v>6307</v>
      </c>
      <c r="C593" s="115" t="str">
        <f>Anexo_01!$Q84</f>
        <v/>
      </c>
      <c r="D593" s="102"/>
      <c r="E593" s="103"/>
      <c r="F593" s="103"/>
      <c r="G593" s="103"/>
      <c r="H593" s="104"/>
      <c r="I593" s="96" t="str">
        <f t="shared" si="64"/>
        <v/>
      </c>
      <c r="J593" s="109"/>
      <c r="K593" s="307"/>
    </row>
    <row r="594" spans="1:11" s="90" customFormat="1" ht="13.5" hidden="1" customHeight="1" x14ac:dyDescent="0.2">
      <c r="A594" s="304"/>
      <c r="B594" s="95" t="s">
        <v>6308</v>
      </c>
      <c r="C594" s="117"/>
      <c r="D594" s="102"/>
      <c r="E594" s="103"/>
      <c r="F594" s="103"/>
      <c r="G594" s="103"/>
      <c r="H594" s="104"/>
      <c r="I594" s="96" t="str">
        <f t="shared" si="64"/>
        <v/>
      </c>
      <c r="J594" s="109"/>
      <c r="K594" s="307"/>
    </row>
    <row r="595" spans="1:11" s="90" customFormat="1" ht="13.5" hidden="1" customHeight="1" x14ac:dyDescent="0.2">
      <c r="A595" s="304"/>
      <c r="B595" s="95" t="s">
        <v>6309</v>
      </c>
      <c r="C595" s="309"/>
      <c r="D595" s="102"/>
      <c r="E595" s="103"/>
      <c r="F595" s="103"/>
      <c r="G595" s="103"/>
      <c r="H595" s="104"/>
      <c r="I595" s="96" t="str">
        <f t="shared" si="64"/>
        <v/>
      </c>
      <c r="J595" s="109"/>
      <c r="K595" s="307"/>
    </row>
    <row r="596" spans="1:11" ht="13.5" hidden="1" customHeight="1" x14ac:dyDescent="0.3">
      <c r="A596" s="305"/>
      <c r="B596" s="97" t="s">
        <v>6313</v>
      </c>
      <c r="C596" s="310"/>
      <c r="D596" s="105"/>
      <c r="E596" s="106"/>
      <c r="F596" s="106"/>
      <c r="G596" s="106"/>
      <c r="H596" s="107"/>
      <c r="I596" s="98" t="str">
        <f t="shared" si="64"/>
        <v/>
      </c>
      <c r="J596" s="110"/>
      <c r="K596" s="308"/>
    </row>
    <row r="597" spans="1:11" s="90" customFormat="1" ht="13.5" hidden="1" customHeight="1" x14ac:dyDescent="0.2">
      <c r="A597" s="303">
        <v>66</v>
      </c>
      <c r="B597" s="93" t="s">
        <v>6303</v>
      </c>
      <c r="C597" s="119">
        <f>Anexo_01!$I85</f>
        <v>0</v>
      </c>
      <c r="D597" s="99"/>
      <c r="E597" s="100"/>
      <c r="F597" s="100"/>
      <c r="G597" s="100"/>
      <c r="H597" s="101"/>
      <c r="I597" s="94" t="str">
        <f>IF(SUM(D597:H597)=0,"",SUM(D597:H597))</f>
        <v/>
      </c>
      <c r="J597" s="108"/>
      <c r="K597" s="306">
        <f>SUM(I597:I605)</f>
        <v>0</v>
      </c>
    </row>
    <row r="598" spans="1:11" s="90" customFormat="1" ht="13.5" hidden="1" customHeight="1" x14ac:dyDescent="0.2">
      <c r="A598" s="304"/>
      <c r="B598" s="95" t="s">
        <v>6304</v>
      </c>
      <c r="C598" s="115" t="str">
        <f>Anexo_01!$D85</f>
        <v/>
      </c>
      <c r="D598" s="102"/>
      <c r="E598" s="103"/>
      <c r="F598" s="103"/>
      <c r="G598" s="103"/>
      <c r="H598" s="104"/>
      <c r="I598" s="96" t="str">
        <f>IF(SUM(D598:H598)=0,"",SUM(D598:H598))</f>
        <v/>
      </c>
      <c r="J598" s="109"/>
      <c r="K598" s="307"/>
    </row>
    <row r="599" spans="1:11" s="90" customFormat="1" ht="13.5" hidden="1" customHeight="1" x14ac:dyDescent="0.2">
      <c r="A599" s="304"/>
      <c r="B599" s="95" t="s">
        <v>6310</v>
      </c>
      <c r="C599" s="115" t="str">
        <f>Anexo_01!$B85</f>
        <v/>
      </c>
      <c r="D599" s="102"/>
      <c r="E599" s="103"/>
      <c r="F599" s="103"/>
      <c r="G599" s="103"/>
      <c r="H599" s="104"/>
      <c r="I599" s="96" t="str">
        <f t="shared" ref="I599:I605" si="65">IF(SUM(D599:H599)=0,"",SUM(D599:H599))</f>
        <v/>
      </c>
      <c r="J599" s="109"/>
      <c r="K599" s="307"/>
    </row>
    <row r="600" spans="1:11" s="90" customFormat="1" ht="13.5" hidden="1" customHeight="1" x14ac:dyDescent="0.2">
      <c r="A600" s="304"/>
      <c r="B600" s="95" t="s">
        <v>6305</v>
      </c>
      <c r="C600" s="115" t="str">
        <f>CONCATENATE("10",Anexo_01!$P85)</f>
        <v>10</v>
      </c>
      <c r="D600" s="102"/>
      <c r="E600" s="103"/>
      <c r="F600" s="103"/>
      <c r="G600" s="103"/>
      <c r="H600" s="104"/>
      <c r="I600" s="96" t="str">
        <f t="shared" si="65"/>
        <v/>
      </c>
      <c r="J600" s="109"/>
      <c r="K600" s="307"/>
    </row>
    <row r="601" spans="1:11" s="90" customFormat="1" ht="13.5" hidden="1" customHeight="1" x14ac:dyDescent="0.2">
      <c r="A601" s="304"/>
      <c r="B601" s="95" t="s">
        <v>6306</v>
      </c>
      <c r="C601" s="116">
        <f>Anexo_01!$F85</f>
        <v>0</v>
      </c>
      <c r="D601" s="102"/>
      <c r="E601" s="103"/>
      <c r="F601" s="103"/>
      <c r="G601" s="103"/>
      <c r="H601" s="104"/>
      <c r="I601" s="96" t="str">
        <f t="shared" si="65"/>
        <v/>
      </c>
      <c r="J601" s="109"/>
      <c r="K601" s="307"/>
    </row>
    <row r="602" spans="1:11" s="90" customFormat="1" ht="13.5" hidden="1" customHeight="1" x14ac:dyDescent="0.2">
      <c r="A602" s="304"/>
      <c r="B602" s="95" t="s">
        <v>6307</v>
      </c>
      <c r="C602" s="115" t="str">
        <f>Anexo_01!$Q85</f>
        <v/>
      </c>
      <c r="D602" s="102"/>
      <c r="E602" s="103"/>
      <c r="F602" s="103"/>
      <c r="G602" s="103"/>
      <c r="H602" s="104"/>
      <c r="I602" s="96" t="str">
        <f t="shared" si="65"/>
        <v/>
      </c>
      <c r="J602" s="109"/>
      <c r="K602" s="307"/>
    </row>
    <row r="603" spans="1:11" s="90" customFormat="1" ht="13.5" hidden="1" customHeight="1" x14ac:dyDescent="0.2">
      <c r="A603" s="304"/>
      <c r="B603" s="95" t="s">
        <v>6308</v>
      </c>
      <c r="C603" s="117"/>
      <c r="D603" s="102"/>
      <c r="E603" s="103"/>
      <c r="F603" s="103"/>
      <c r="G603" s="103"/>
      <c r="H603" s="104"/>
      <c r="I603" s="96" t="str">
        <f t="shared" si="65"/>
        <v/>
      </c>
      <c r="J603" s="109"/>
      <c r="K603" s="307"/>
    </row>
    <row r="604" spans="1:11" s="90" customFormat="1" ht="13.5" hidden="1" customHeight="1" x14ac:dyDescent="0.2">
      <c r="A604" s="304"/>
      <c r="B604" s="95" t="s">
        <v>6309</v>
      </c>
      <c r="C604" s="309"/>
      <c r="D604" s="102"/>
      <c r="E604" s="103"/>
      <c r="F604" s="103"/>
      <c r="G604" s="103"/>
      <c r="H604" s="104"/>
      <c r="I604" s="96" t="str">
        <f t="shared" si="65"/>
        <v/>
      </c>
      <c r="J604" s="109"/>
      <c r="K604" s="307"/>
    </row>
    <row r="605" spans="1:11" ht="13.5" hidden="1" customHeight="1" x14ac:dyDescent="0.3">
      <c r="A605" s="305"/>
      <c r="B605" s="97" t="s">
        <v>6313</v>
      </c>
      <c r="C605" s="310"/>
      <c r="D605" s="105"/>
      <c r="E605" s="106"/>
      <c r="F605" s="106"/>
      <c r="G605" s="106"/>
      <c r="H605" s="107"/>
      <c r="I605" s="98" t="str">
        <f t="shared" si="65"/>
        <v/>
      </c>
      <c r="J605" s="110"/>
      <c r="K605" s="308"/>
    </row>
    <row r="606" spans="1:11" s="90" customFormat="1" ht="13.5" hidden="1" customHeight="1" x14ac:dyDescent="0.2">
      <c r="A606" s="303">
        <v>67</v>
      </c>
      <c r="B606" s="93" t="s">
        <v>6303</v>
      </c>
      <c r="C606" s="119">
        <f>Anexo_01!$I86</f>
        <v>0</v>
      </c>
      <c r="D606" s="99"/>
      <c r="E606" s="100"/>
      <c r="F606" s="100"/>
      <c r="G606" s="100"/>
      <c r="H606" s="101"/>
      <c r="I606" s="94" t="str">
        <f>IF(SUM(D606:H606)=0,"",SUM(D606:H606))</f>
        <v/>
      </c>
      <c r="J606" s="108"/>
      <c r="K606" s="306">
        <f>SUM(I606:I614)</f>
        <v>0</v>
      </c>
    </row>
    <row r="607" spans="1:11" s="90" customFormat="1" ht="13.5" hidden="1" customHeight="1" x14ac:dyDescent="0.2">
      <c r="A607" s="304"/>
      <c r="B607" s="95" t="s">
        <v>6304</v>
      </c>
      <c r="C607" s="115" t="str">
        <f>Anexo_01!$D86</f>
        <v/>
      </c>
      <c r="D607" s="102"/>
      <c r="E607" s="103"/>
      <c r="F607" s="103"/>
      <c r="G607" s="103"/>
      <c r="H607" s="104"/>
      <c r="I607" s="96" t="str">
        <f>IF(SUM(D607:H607)=0,"",SUM(D607:H607))</f>
        <v/>
      </c>
      <c r="J607" s="109"/>
      <c r="K607" s="307"/>
    </row>
    <row r="608" spans="1:11" s="90" customFormat="1" ht="13.5" hidden="1" customHeight="1" x14ac:dyDescent="0.2">
      <c r="A608" s="304"/>
      <c r="B608" s="95" t="s">
        <v>6310</v>
      </c>
      <c r="C608" s="115" t="str">
        <f>Anexo_01!$B86</f>
        <v/>
      </c>
      <c r="D608" s="102"/>
      <c r="E608" s="103"/>
      <c r="F608" s="103"/>
      <c r="G608" s="103"/>
      <c r="H608" s="104"/>
      <c r="I608" s="96" t="str">
        <f t="shared" ref="I608:I614" si="66">IF(SUM(D608:H608)=0,"",SUM(D608:H608))</f>
        <v/>
      </c>
      <c r="J608" s="109"/>
      <c r="K608" s="307"/>
    </row>
    <row r="609" spans="1:11" s="90" customFormat="1" ht="13.5" hidden="1" customHeight="1" x14ac:dyDescent="0.2">
      <c r="A609" s="304"/>
      <c r="B609" s="95" t="s">
        <v>6305</v>
      </c>
      <c r="C609" s="115" t="str">
        <f>CONCATENATE("10",Anexo_01!$P86)</f>
        <v>10</v>
      </c>
      <c r="D609" s="102"/>
      <c r="E609" s="103"/>
      <c r="F609" s="103"/>
      <c r="G609" s="103"/>
      <c r="H609" s="104"/>
      <c r="I609" s="96" t="str">
        <f t="shared" si="66"/>
        <v/>
      </c>
      <c r="J609" s="109"/>
      <c r="K609" s="307"/>
    </row>
    <row r="610" spans="1:11" s="90" customFormat="1" ht="13.5" hidden="1" customHeight="1" x14ac:dyDescent="0.2">
      <c r="A610" s="304"/>
      <c r="B610" s="95" t="s">
        <v>6306</v>
      </c>
      <c r="C610" s="116">
        <f>Anexo_01!$F86</f>
        <v>0</v>
      </c>
      <c r="D610" s="102"/>
      <c r="E610" s="103"/>
      <c r="F610" s="103"/>
      <c r="G610" s="103"/>
      <c r="H610" s="104"/>
      <c r="I610" s="96" t="str">
        <f t="shared" si="66"/>
        <v/>
      </c>
      <c r="J610" s="109"/>
      <c r="K610" s="307"/>
    </row>
    <row r="611" spans="1:11" s="90" customFormat="1" ht="13.5" hidden="1" customHeight="1" x14ac:dyDescent="0.2">
      <c r="A611" s="304"/>
      <c r="B611" s="95" t="s">
        <v>6307</v>
      </c>
      <c r="C611" s="115" t="str">
        <f>Anexo_01!$Q86</f>
        <v/>
      </c>
      <c r="D611" s="102"/>
      <c r="E611" s="103"/>
      <c r="F611" s="103"/>
      <c r="G611" s="103"/>
      <c r="H611" s="104"/>
      <c r="I611" s="96" t="str">
        <f t="shared" si="66"/>
        <v/>
      </c>
      <c r="J611" s="109"/>
      <c r="K611" s="307"/>
    </row>
    <row r="612" spans="1:11" s="90" customFormat="1" ht="13.5" hidden="1" customHeight="1" x14ac:dyDescent="0.2">
      <c r="A612" s="304"/>
      <c r="B612" s="95" t="s">
        <v>6308</v>
      </c>
      <c r="C612" s="117"/>
      <c r="D612" s="102"/>
      <c r="E612" s="103"/>
      <c r="F612" s="103"/>
      <c r="G612" s="103"/>
      <c r="H612" s="104"/>
      <c r="I612" s="96" t="str">
        <f t="shared" si="66"/>
        <v/>
      </c>
      <c r="J612" s="109"/>
      <c r="K612" s="307"/>
    </row>
    <row r="613" spans="1:11" s="90" customFormat="1" ht="13.5" hidden="1" customHeight="1" x14ac:dyDescent="0.2">
      <c r="A613" s="304"/>
      <c r="B613" s="95" t="s">
        <v>6309</v>
      </c>
      <c r="C613" s="309"/>
      <c r="D613" s="102"/>
      <c r="E613" s="103"/>
      <c r="F613" s="103"/>
      <c r="G613" s="103"/>
      <c r="H613" s="104"/>
      <c r="I613" s="96" t="str">
        <f t="shared" si="66"/>
        <v/>
      </c>
      <c r="J613" s="109"/>
      <c r="K613" s="307"/>
    </row>
    <row r="614" spans="1:11" ht="13.5" hidden="1" customHeight="1" x14ac:dyDescent="0.3">
      <c r="A614" s="305"/>
      <c r="B614" s="97" t="s">
        <v>6313</v>
      </c>
      <c r="C614" s="310"/>
      <c r="D614" s="105"/>
      <c r="E614" s="106"/>
      <c r="F614" s="106"/>
      <c r="G614" s="106"/>
      <c r="H614" s="107"/>
      <c r="I614" s="98" t="str">
        <f t="shared" si="66"/>
        <v/>
      </c>
      <c r="J614" s="110"/>
      <c r="K614" s="308"/>
    </row>
    <row r="615" spans="1:11" s="90" customFormat="1" ht="13.5" hidden="1" customHeight="1" x14ac:dyDescent="0.2">
      <c r="A615" s="303">
        <v>68</v>
      </c>
      <c r="B615" s="93" t="s">
        <v>6303</v>
      </c>
      <c r="C615" s="119">
        <f>Anexo_01!$I87</f>
        <v>0</v>
      </c>
      <c r="D615" s="99"/>
      <c r="E615" s="100"/>
      <c r="F615" s="100"/>
      <c r="G615" s="100"/>
      <c r="H615" s="101"/>
      <c r="I615" s="94" t="str">
        <f>IF(SUM(D615:H615)=0,"",SUM(D615:H615))</f>
        <v/>
      </c>
      <c r="J615" s="108"/>
      <c r="K615" s="306">
        <f>SUM(I615:I623)</f>
        <v>0</v>
      </c>
    </row>
    <row r="616" spans="1:11" s="90" customFormat="1" ht="13.5" hidden="1" customHeight="1" x14ac:dyDescent="0.2">
      <c r="A616" s="304"/>
      <c r="B616" s="95" t="s">
        <v>6304</v>
      </c>
      <c r="C616" s="115" t="str">
        <f>Anexo_01!$D87</f>
        <v/>
      </c>
      <c r="D616" s="102"/>
      <c r="E616" s="103"/>
      <c r="F616" s="103"/>
      <c r="G616" s="103"/>
      <c r="H616" s="104"/>
      <c r="I616" s="96" t="str">
        <f>IF(SUM(D616:H616)=0,"",SUM(D616:H616))</f>
        <v/>
      </c>
      <c r="J616" s="109"/>
      <c r="K616" s="307"/>
    </row>
    <row r="617" spans="1:11" s="90" customFormat="1" ht="13.5" hidden="1" customHeight="1" x14ac:dyDescent="0.2">
      <c r="A617" s="304"/>
      <c r="B617" s="95" t="s">
        <v>6310</v>
      </c>
      <c r="C617" s="115" t="str">
        <f>Anexo_01!$B87</f>
        <v/>
      </c>
      <c r="D617" s="102"/>
      <c r="E617" s="103"/>
      <c r="F617" s="103"/>
      <c r="G617" s="103"/>
      <c r="H617" s="104"/>
      <c r="I617" s="96" t="str">
        <f t="shared" ref="I617:I623" si="67">IF(SUM(D617:H617)=0,"",SUM(D617:H617))</f>
        <v/>
      </c>
      <c r="J617" s="109"/>
      <c r="K617" s="307"/>
    </row>
    <row r="618" spans="1:11" s="90" customFormat="1" ht="13.5" hidden="1" customHeight="1" x14ac:dyDescent="0.2">
      <c r="A618" s="304"/>
      <c r="B618" s="95" t="s">
        <v>6305</v>
      </c>
      <c r="C618" s="115" t="str">
        <f>CONCATENATE("10",Anexo_01!$P87)</f>
        <v>10</v>
      </c>
      <c r="D618" s="102"/>
      <c r="E618" s="103"/>
      <c r="F618" s="103"/>
      <c r="G618" s="103"/>
      <c r="H618" s="104"/>
      <c r="I618" s="96" t="str">
        <f t="shared" si="67"/>
        <v/>
      </c>
      <c r="J618" s="109"/>
      <c r="K618" s="307"/>
    </row>
    <row r="619" spans="1:11" s="90" customFormat="1" ht="13.5" hidden="1" customHeight="1" x14ac:dyDescent="0.2">
      <c r="A619" s="304"/>
      <c r="B619" s="95" t="s">
        <v>6306</v>
      </c>
      <c r="C619" s="116">
        <f>Anexo_01!$F87</f>
        <v>0</v>
      </c>
      <c r="D619" s="102"/>
      <c r="E619" s="103"/>
      <c r="F619" s="103"/>
      <c r="G619" s="103"/>
      <c r="H619" s="104"/>
      <c r="I619" s="96" t="str">
        <f t="shared" si="67"/>
        <v/>
      </c>
      <c r="J619" s="109"/>
      <c r="K619" s="307"/>
    </row>
    <row r="620" spans="1:11" s="90" customFormat="1" ht="13.5" hidden="1" customHeight="1" x14ac:dyDescent="0.2">
      <c r="A620" s="304"/>
      <c r="B620" s="95" t="s">
        <v>6307</v>
      </c>
      <c r="C620" s="115" t="str">
        <f>Anexo_01!$Q87</f>
        <v/>
      </c>
      <c r="D620" s="102"/>
      <c r="E620" s="103"/>
      <c r="F620" s="103"/>
      <c r="G620" s="103"/>
      <c r="H620" s="104"/>
      <c r="I620" s="96" t="str">
        <f t="shared" si="67"/>
        <v/>
      </c>
      <c r="J620" s="109"/>
      <c r="K620" s="307"/>
    </row>
    <row r="621" spans="1:11" s="90" customFormat="1" ht="13.5" hidden="1" customHeight="1" x14ac:dyDescent="0.2">
      <c r="A621" s="304"/>
      <c r="B621" s="95" t="s">
        <v>6308</v>
      </c>
      <c r="C621" s="117"/>
      <c r="D621" s="102"/>
      <c r="E621" s="103"/>
      <c r="F621" s="103"/>
      <c r="G621" s="103"/>
      <c r="H621" s="104"/>
      <c r="I621" s="96" t="str">
        <f t="shared" si="67"/>
        <v/>
      </c>
      <c r="J621" s="109"/>
      <c r="K621" s="307"/>
    </row>
    <row r="622" spans="1:11" s="90" customFormat="1" ht="13.5" hidden="1" customHeight="1" x14ac:dyDescent="0.2">
      <c r="A622" s="304"/>
      <c r="B622" s="95" t="s">
        <v>6309</v>
      </c>
      <c r="C622" s="309"/>
      <c r="D622" s="102"/>
      <c r="E622" s="103"/>
      <c r="F622" s="103"/>
      <c r="G622" s="103"/>
      <c r="H622" s="104"/>
      <c r="I622" s="96" t="str">
        <f t="shared" si="67"/>
        <v/>
      </c>
      <c r="J622" s="109"/>
      <c r="K622" s="307"/>
    </row>
    <row r="623" spans="1:11" ht="13.5" hidden="1" customHeight="1" x14ac:dyDescent="0.3">
      <c r="A623" s="305"/>
      <c r="B623" s="97" t="s">
        <v>6313</v>
      </c>
      <c r="C623" s="310"/>
      <c r="D623" s="105"/>
      <c r="E623" s="106"/>
      <c r="F623" s="106"/>
      <c r="G623" s="106"/>
      <c r="H623" s="107"/>
      <c r="I623" s="98" t="str">
        <f t="shared" si="67"/>
        <v/>
      </c>
      <c r="J623" s="110"/>
      <c r="K623" s="308"/>
    </row>
    <row r="624" spans="1:11" s="90" customFormat="1" ht="13.5" hidden="1" customHeight="1" x14ac:dyDescent="0.2">
      <c r="A624" s="303">
        <v>69</v>
      </c>
      <c r="B624" s="93" t="s">
        <v>6303</v>
      </c>
      <c r="C624" s="119">
        <f>Anexo_01!$I88</f>
        <v>0</v>
      </c>
      <c r="D624" s="99"/>
      <c r="E624" s="100"/>
      <c r="F624" s="100"/>
      <c r="G624" s="100"/>
      <c r="H624" s="101"/>
      <c r="I624" s="94" t="str">
        <f>IF(SUM(D624:H624)=0,"",SUM(D624:H624))</f>
        <v/>
      </c>
      <c r="J624" s="108"/>
      <c r="K624" s="306">
        <f>SUM(I624:I632)</f>
        <v>0</v>
      </c>
    </row>
    <row r="625" spans="1:11" s="90" customFormat="1" ht="13.5" hidden="1" customHeight="1" x14ac:dyDescent="0.2">
      <c r="A625" s="304"/>
      <c r="B625" s="95" t="s">
        <v>6304</v>
      </c>
      <c r="C625" s="115" t="str">
        <f>Anexo_01!$D88</f>
        <v/>
      </c>
      <c r="D625" s="102"/>
      <c r="E625" s="103"/>
      <c r="F625" s="103"/>
      <c r="G625" s="103"/>
      <c r="H625" s="104"/>
      <c r="I625" s="96" t="str">
        <f>IF(SUM(D625:H625)=0,"",SUM(D625:H625))</f>
        <v/>
      </c>
      <c r="J625" s="109"/>
      <c r="K625" s="307"/>
    </row>
    <row r="626" spans="1:11" s="90" customFormat="1" ht="13.5" hidden="1" customHeight="1" x14ac:dyDescent="0.2">
      <c r="A626" s="304"/>
      <c r="B626" s="95" t="s">
        <v>6310</v>
      </c>
      <c r="C626" s="115" t="str">
        <f>Anexo_01!$B88</f>
        <v/>
      </c>
      <c r="D626" s="102"/>
      <c r="E626" s="103"/>
      <c r="F626" s="103"/>
      <c r="G626" s="103"/>
      <c r="H626" s="104"/>
      <c r="I626" s="96" t="str">
        <f t="shared" ref="I626:I632" si="68">IF(SUM(D626:H626)=0,"",SUM(D626:H626))</f>
        <v/>
      </c>
      <c r="J626" s="109"/>
      <c r="K626" s="307"/>
    </row>
    <row r="627" spans="1:11" s="90" customFormat="1" ht="13.5" hidden="1" customHeight="1" x14ac:dyDescent="0.2">
      <c r="A627" s="304"/>
      <c r="B627" s="95" t="s">
        <v>6305</v>
      </c>
      <c r="C627" s="115" t="str">
        <f>CONCATENATE("10",Anexo_01!$P88)</f>
        <v>10</v>
      </c>
      <c r="D627" s="102"/>
      <c r="E627" s="103"/>
      <c r="F627" s="103"/>
      <c r="G627" s="103"/>
      <c r="H627" s="104"/>
      <c r="I627" s="96" t="str">
        <f t="shared" si="68"/>
        <v/>
      </c>
      <c r="J627" s="109"/>
      <c r="K627" s="307"/>
    </row>
    <row r="628" spans="1:11" s="90" customFormat="1" ht="13.5" hidden="1" customHeight="1" x14ac:dyDescent="0.2">
      <c r="A628" s="304"/>
      <c r="B628" s="95" t="s">
        <v>6306</v>
      </c>
      <c r="C628" s="116">
        <f>Anexo_01!$F88</f>
        <v>0</v>
      </c>
      <c r="D628" s="102"/>
      <c r="E628" s="103"/>
      <c r="F628" s="103"/>
      <c r="G628" s="103"/>
      <c r="H628" s="104"/>
      <c r="I628" s="96" t="str">
        <f t="shared" si="68"/>
        <v/>
      </c>
      <c r="J628" s="109"/>
      <c r="K628" s="307"/>
    </row>
    <row r="629" spans="1:11" s="90" customFormat="1" ht="13.5" hidden="1" customHeight="1" x14ac:dyDescent="0.2">
      <c r="A629" s="304"/>
      <c r="B629" s="95" t="s">
        <v>6307</v>
      </c>
      <c r="C629" s="115" t="str">
        <f>Anexo_01!$Q88</f>
        <v/>
      </c>
      <c r="D629" s="102"/>
      <c r="E629" s="103"/>
      <c r="F629" s="103"/>
      <c r="G629" s="103"/>
      <c r="H629" s="104"/>
      <c r="I629" s="96" t="str">
        <f t="shared" si="68"/>
        <v/>
      </c>
      <c r="J629" s="109"/>
      <c r="K629" s="307"/>
    </row>
    <row r="630" spans="1:11" s="90" customFormat="1" ht="13.5" hidden="1" customHeight="1" x14ac:dyDescent="0.2">
      <c r="A630" s="304"/>
      <c r="B630" s="95" t="s">
        <v>6308</v>
      </c>
      <c r="C630" s="117"/>
      <c r="D630" s="102"/>
      <c r="E630" s="103"/>
      <c r="F630" s="103"/>
      <c r="G630" s="103"/>
      <c r="H630" s="104"/>
      <c r="I630" s="96" t="str">
        <f t="shared" si="68"/>
        <v/>
      </c>
      <c r="J630" s="109"/>
      <c r="K630" s="307"/>
    </row>
    <row r="631" spans="1:11" s="90" customFormat="1" ht="13.5" hidden="1" customHeight="1" x14ac:dyDescent="0.2">
      <c r="A631" s="304"/>
      <c r="B631" s="95" t="s">
        <v>6309</v>
      </c>
      <c r="C631" s="309"/>
      <c r="D631" s="102"/>
      <c r="E631" s="103"/>
      <c r="F631" s="103"/>
      <c r="G631" s="103"/>
      <c r="H631" s="104"/>
      <c r="I631" s="96" t="str">
        <f t="shared" si="68"/>
        <v/>
      </c>
      <c r="J631" s="109"/>
      <c r="K631" s="307"/>
    </row>
    <row r="632" spans="1:11" ht="13.5" hidden="1" customHeight="1" x14ac:dyDescent="0.3">
      <c r="A632" s="305"/>
      <c r="B632" s="97" t="s">
        <v>6313</v>
      </c>
      <c r="C632" s="310"/>
      <c r="D632" s="105"/>
      <c r="E632" s="106"/>
      <c r="F632" s="106"/>
      <c r="G632" s="106"/>
      <c r="H632" s="107"/>
      <c r="I632" s="98" t="str">
        <f t="shared" si="68"/>
        <v/>
      </c>
      <c r="J632" s="110"/>
      <c r="K632" s="308"/>
    </row>
    <row r="633" spans="1:11" s="90" customFormat="1" ht="13.5" hidden="1" customHeight="1" x14ac:dyDescent="0.2">
      <c r="A633" s="303">
        <v>70</v>
      </c>
      <c r="B633" s="93" t="s">
        <v>6303</v>
      </c>
      <c r="C633" s="119">
        <f>Anexo_01!$I89</f>
        <v>0</v>
      </c>
      <c r="D633" s="99"/>
      <c r="E633" s="100"/>
      <c r="F633" s="100"/>
      <c r="G633" s="100"/>
      <c r="H633" s="101"/>
      <c r="I633" s="94" t="str">
        <f>IF(SUM(D633:H633)=0,"",SUM(D633:H633))</f>
        <v/>
      </c>
      <c r="J633" s="108"/>
      <c r="K633" s="306">
        <f>SUM(I633:I641)</f>
        <v>0</v>
      </c>
    </row>
    <row r="634" spans="1:11" s="90" customFormat="1" ht="13.5" hidden="1" customHeight="1" x14ac:dyDescent="0.2">
      <c r="A634" s="304"/>
      <c r="B634" s="95" t="s">
        <v>6304</v>
      </c>
      <c r="C634" s="115" t="str">
        <f>Anexo_01!$D89</f>
        <v/>
      </c>
      <c r="D634" s="102"/>
      <c r="E634" s="103"/>
      <c r="F634" s="103"/>
      <c r="G634" s="103"/>
      <c r="H634" s="104"/>
      <c r="I634" s="96" t="str">
        <f>IF(SUM(D634:H634)=0,"",SUM(D634:H634))</f>
        <v/>
      </c>
      <c r="J634" s="109"/>
      <c r="K634" s="307"/>
    </row>
    <row r="635" spans="1:11" s="90" customFormat="1" ht="13.5" hidden="1" customHeight="1" x14ac:dyDescent="0.2">
      <c r="A635" s="304"/>
      <c r="B635" s="95" t="s">
        <v>6310</v>
      </c>
      <c r="C635" s="115" t="str">
        <f>Anexo_01!$B89</f>
        <v/>
      </c>
      <c r="D635" s="102"/>
      <c r="E635" s="103"/>
      <c r="F635" s="103"/>
      <c r="G635" s="103"/>
      <c r="H635" s="104"/>
      <c r="I635" s="96" t="str">
        <f t="shared" ref="I635:I641" si="69">IF(SUM(D635:H635)=0,"",SUM(D635:H635))</f>
        <v/>
      </c>
      <c r="J635" s="109"/>
      <c r="K635" s="307"/>
    </row>
    <row r="636" spans="1:11" s="90" customFormat="1" ht="13.5" hidden="1" customHeight="1" x14ac:dyDescent="0.2">
      <c r="A636" s="304"/>
      <c r="B636" s="95" t="s">
        <v>6305</v>
      </c>
      <c r="C636" s="115" t="str">
        <f>CONCATENATE("10",Anexo_01!$P89)</f>
        <v>10</v>
      </c>
      <c r="D636" s="102"/>
      <c r="E636" s="103"/>
      <c r="F636" s="103"/>
      <c r="G636" s="103"/>
      <c r="H636" s="104"/>
      <c r="I636" s="96" t="str">
        <f t="shared" si="69"/>
        <v/>
      </c>
      <c r="J636" s="109"/>
      <c r="K636" s="307"/>
    </row>
    <row r="637" spans="1:11" s="90" customFormat="1" ht="13.5" hidden="1" customHeight="1" x14ac:dyDescent="0.2">
      <c r="A637" s="304"/>
      <c r="B637" s="95" t="s">
        <v>6306</v>
      </c>
      <c r="C637" s="116">
        <f>Anexo_01!$F89</f>
        <v>0</v>
      </c>
      <c r="D637" s="102"/>
      <c r="E637" s="103"/>
      <c r="F637" s="103"/>
      <c r="G637" s="103"/>
      <c r="H637" s="104"/>
      <c r="I637" s="96" t="str">
        <f t="shared" si="69"/>
        <v/>
      </c>
      <c r="J637" s="109"/>
      <c r="K637" s="307"/>
    </row>
    <row r="638" spans="1:11" s="90" customFormat="1" ht="13.5" hidden="1" customHeight="1" x14ac:dyDescent="0.2">
      <c r="A638" s="304"/>
      <c r="B638" s="95" t="s">
        <v>6307</v>
      </c>
      <c r="C638" s="115" t="str">
        <f>Anexo_01!$Q89</f>
        <v/>
      </c>
      <c r="D638" s="102"/>
      <c r="E638" s="103"/>
      <c r="F638" s="103"/>
      <c r="G638" s="103"/>
      <c r="H638" s="104"/>
      <c r="I638" s="96" t="str">
        <f t="shared" si="69"/>
        <v/>
      </c>
      <c r="J638" s="109"/>
      <c r="K638" s="307"/>
    </row>
    <row r="639" spans="1:11" s="90" customFormat="1" ht="13.5" hidden="1" customHeight="1" x14ac:dyDescent="0.2">
      <c r="A639" s="304"/>
      <c r="B639" s="95" t="s">
        <v>6308</v>
      </c>
      <c r="C639" s="117"/>
      <c r="D639" s="102"/>
      <c r="E639" s="103"/>
      <c r="F639" s="103"/>
      <c r="G639" s="103"/>
      <c r="H639" s="104"/>
      <c r="I639" s="96" t="str">
        <f t="shared" si="69"/>
        <v/>
      </c>
      <c r="J639" s="109"/>
      <c r="K639" s="307"/>
    </row>
    <row r="640" spans="1:11" s="90" customFormat="1" ht="13.5" hidden="1" customHeight="1" x14ac:dyDescent="0.2">
      <c r="A640" s="304"/>
      <c r="B640" s="95" t="s">
        <v>6309</v>
      </c>
      <c r="C640" s="309"/>
      <c r="D640" s="102"/>
      <c r="E640" s="103"/>
      <c r="F640" s="103"/>
      <c r="G640" s="103"/>
      <c r="H640" s="104"/>
      <c r="I640" s="96" t="str">
        <f t="shared" si="69"/>
        <v/>
      </c>
      <c r="J640" s="109"/>
      <c r="K640" s="307"/>
    </row>
    <row r="641" spans="1:11" ht="13.5" hidden="1" customHeight="1" x14ac:dyDescent="0.3">
      <c r="A641" s="305"/>
      <c r="B641" s="97" t="s">
        <v>6313</v>
      </c>
      <c r="C641" s="310"/>
      <c r="D641" s="105"/>
      <c r="E641" s="106"/>
      <c r="F641" s="106"/>
      <c r="G641" s="106"/>
      <c r="H641" s="107"/>
      <c r="I641" s="98" t="str">
        <f t="shared" si="69"/>
        <v/>
      </c>
      <c r="J641" s="110"/>
      <c r="K641" s="308"/>
    </row>
    <row r="642" spans="1:11" s="90" customFormat="1" ht="13.5" hidden="1" customHeight="1" x14ac:dyDescent="0.2">
      <c r="A642" s="303">
        <v>71</v>
      </c>
      <c r="B642" s="93" t="s">
        <v>6303</v>
      </c>
      <c r="C642" s="119">
        <f>Anexo_01!$I90</f>
        <v>0</v>
      </c>
      <c r="D642" s="99"/>
      <c r="E642" s="100"/>
      <c r="F642" s="100"/>
      <c r="G642" s="100"/>
      <c r="H642" s="101"/>
      <c r="I642" s="94" t="str">
        <f>IF(SUM(D642:H642)=0,"",SUM(D642:H642))</f>
        <v/>
      </c>
      <c r="J642" s="108"/>
      <c r="K642" s="306">
        <f>SUM(I642:I650)</f>
        <v>0</v>
      </c>
    </row>
    <row r="643" spans="1:11" s="90" customFormat="1" ht="13.5" hidden="1" customHeight="1" x14ac:dyDescent="0.2">
      <c r="A643" s="304"/>
      <c r="B643" s="95" t="s">
        <v>6304</v>
      </c>
      <c r="C643" s="115" t="str">
        <f>Anexo_01!$D90</f>
        <v/>
      </c>
      <c r="D643" s="102"/>
      <c r="E643" s="103"/>
      <c r="F643" s="103"/>
      <c r="G643" s="103"/>
      <c r="H643" s="104"/>
      <c r="I643" s="96" t="str">
        <f>IF(SUM(D643:H643)=0,"",SUM(D643:H643))</f>
        <v/>
      </c>
      <c r="J643" s="109"/>
      <c r="K643" s="307"/>
    </row>
    <row r="644" spans="1:11" s="90" customFormat="1" ht="13.5" hidden="1" customHeight="1" x14ac:dyDescent="0.2">
      <c r="A644" s="304"/>
      <c r="B644" s="95" t="s">
        <v>6310</v>
      </c>
      <c r="C644" s="115" t="str">
        <f>Anexo_01!$B90</f>
        <v/>
      </c>
      <c r="D644" s="102"/>
      <c r="E644" s="103"/>
      <c r="F644" s="103"/>
      <c r="G644" s="103"/>
      <c r="H644" s="104"/>
      <c r="I644" s="96" t="str">
        <f t="shared" ref="I644:I650" si="70">IF(SUM(D644:H644)=0,"",SUM(D644:H644))</f>
        <v/>
      </c>
      <c r="J644" s="109"/>
      <c r="K644" s="307"/>
    </row>
    <row r="645" spans="1:11" s="90" customFormat="1" ht="13.5" hidden="1" customHeight="1" x14ac:dyDescent="0.2">
      <c r="A645" s="304"/>
      <c r="B645" s="95" t="s">
        <v>6305</v>
      </c>
      <c r="C645" s="115" t="str">
        <f>CONCATENATE("10",Anexo_01!$P90)</f>
        <v>10</v>
      </c>
      <c r="D645" s="102"/>
      <c r="E645" s="103"/>
      <c r="F645" s="103"/>
      <c r="G645" s="103"/>
      <c r="H645" s="104"/>
      <c r="I645" s="96" t="str">
        <f t="shared" si="70"/>
        <v/>
      </c>
      <c r="J645" s="109"/>
      <c r="K645" s="307"/>
    </row>
    <row r="646" spans="1:11" s="90" customFormat="1" ht="13.5" hidden="1" customHeight="1" x14ac:dyDescent="0.2">
      <c r="A646" s="304"/>
      <c r="B646" s="95" t="s">
        <v>6306</v>
      </c>
      <c r="C646" s="116">
        <f>Anexo_01!$F90</f>
        <v>0</v>
      </c>
      <c r="D646" s="102"/>
      <c r="E646" s="103"/>
      <c r="F646" s="103"/>
      <c r="G646" s="103"/>
      <c r="H646" s="104"/>
      <c r="I646" s="96" t="str">
        <f t="shared" si="70"/>
        <v/>
      </c>
      <c r="J646" s="109"/>
      <c r="K646" s="307"/>
    </row>
    <row r="647" spans="1:11" s="90" customFormat="1" ht="13.5" hidden="1" customHeight="1" x14ac:dyDescent="0.2">
      <c r="A647" s="304"/>
      <c r="B647" s="95" t="s">
        <v>6307</v>
      </c>
      <c r="C647" s="115" t="str">
        <f>Anexo_01!$Q90</f>
        <v/>
      </c>
      <c r="D647" s="102"/>
      <c r="E647" s="103"/>
      <c r="F647" s="103"/>
      <c r="G647" s="103"/>
      <c r="H647" s="104"/>
      <c r="I647" s="96" t="str">
        <f t="shared" si="70"/>
        <v/>
      </c>
      <c r="J647" s="109"/>
      <c r="K647" s="307"/>
    </row>
    <row r="648" spans="1:11" s="90" customFormat="1" ht="13.5" hidden="1" customHeight="1" x14ac:dyDescent="0.2">
      <c r="A648" s="304"/>
      <c r="B648" s="95" t="s">
        <v>6308</v>
      </c>
      <c r="C648" s="117"/>
      <c r="D648" s="102"/>
      <c r="E648" s="103"/>
      <c r="F648" s="103"/>
      <c r="G648" s="103"/>
      <c r="H648" s="104"/>
      <c r="I648" s="96" t="str">
        <f t="shared" si="70"/>
        <v/>
      </c>
      <c r="J648" s="109"/>
      <c r="K648" s="307"/>
    </row>
    <row r="649" spans="1:11" s="90" customFormat="1" ht="13.5" hidden="1" customHeight="1" x14ac:dyDescent="0.2">
      <c r="A649" s="304"/>
      <c r="B649" s="95" t="s">
        <v>6309</v>
      </c>
      <c r="C649" s="309"/>
      <c r="D649" s="102"/>
      <c r="E649" s="103"/>
      <c r="F649" s="103"/>
      <c r="G649" s="103"/>
      <c r="H649" s="104"/>
      <c r="I649" s="96" t="str">
        <f t="shared" si="70"/>
        <v/>
      </c>
      <c r="J649" s="109"/>
      <c r="K649" s="307"/>
    </row>
    <row r="650" spans="1:11" ht="13.5" hidden="1" customHeight="1" x14ac:dyDescent="0.3">
      <c r="A650" s="305"/>
      <c r="B650" s="97" t="s">
        <v>6313</v>
      </c>
      <c r="C650" s="310"/>
      <c r="D650" s="105"/>
      <c r="E650" s="106"/>
      <c r="F650" s="106"/>
      <c r="G650" s="106"/>
      <c r="H650" s="107"/>
      <c r="I650" s="98" t="str">
        <f t="shared" si="70"/>
        <v/>
      </c>
      <c r="J650" s="110"/>
      <c r="K650" s="308"/>
    </row>
    <row r="651" spans="1:11" s="90" customFormat="1" ht="13.5" hidden="1" customHeight="1" x14ac:dyDescent="0.2">
      <c r="A651" s="303">
        <v>72</v>
      </c>
      <c r="B651" s="93" t="s">
        <v>6303</v>
      </c>
      <c r="C651" s="119">
        <f>Anexo_01!$I91</f>
        <v>0</v>
      </c>
      <c r="D651" s="99"/>
      <c r="E651" s="100"/>
      <c r="F651" s="100"/>
      <c r="G651" s="100"/>
      <c r="H651" s="101"/>
      <c r="I651" s="94" t="str">
        <f>IF(SUM(D651:H651)=0,"",SUM(D651:H651))</f>
        <v/>
      </c>
      <c r="J651" s="108"/>
      <c r="K651" s="306">
        <f>SUM(I651:I659)</f>
        <v>0</v>
      </c>
    </row>
    <row r="652" spans="1:11" s="90" customFormat="1" ht="13.5" hidden="1" customHeight="1" x14ac:dyDescent="0.2">
      <c r="A652" s="304"/>
      <c r="B652" s="95" t="s">
        <v>6304</v>
      </c>
      <c r="C652" s="115" t="str">
        <f>Anexo_01!$D91</f>
        <v/>
      </c>
      <c r="D652" s="102"/>
      <c r="E652" s="103"/>
      <c r="F652" s="103"/>
      <c r="G652" s="103"/>
      <c r="H652" s="104"/>
      <c r="I652" s="96" t="str">
        <f>IF(SUM(D652:H652)=0,"",SUM(D652:H652))</f>
        <v/>
      </c>
      <c r="J652" s="109"/>
      <c r="K652" s="307"/>
    </row>
    <row r="653" spans="1:11" s="90" customFormat="1" ht="13.5" hidden="1" customHeight="1" x14ac:dyDescent="0.2">
      <c r="A653" s="304"/>
      <c r="B653" s="95" t="s">
        <v>6310</v>
      </c>
      <c r="C653" s="115" t="str">
        <f>Anexo_01!$B91</f>
        <v/>
      </c>
      <c r="D653" s="102"/>
      <c r="E653" s="103"/>
      <c r="F653" s="103"/>
      <c r="G653" s="103"/>
      <c r="H653" s="104"/>
      <c r="I653" s="96" t="str">
        <f t="shared" ref="I653:I659" si="71">IF(SUM(D653:H653)=0,"",SUM(D653:H653))</f>
        <v/>
      </c>
      <c r="J653" s="109"/>
      <c r="K653" s="307"/>
    </row>
    <row r="654" spans="1:11" s="90" customFormat="1" ht="13.5" hidden="1" customHeight="1" x14ac:dyDescent="0.2">
      <c r="A654" s="304"/>
      <c r="B654" s="95" t="s">
        <v>6305</v>
      </c>
      <c r="C654" s="115" t="str">
        <f>CONCATENATE("10",Anexo_01!$P91)</f>
        <v>10</v>
      </c>
      <c r="D654" s="102"/>
      <c r="E654" s="103"/>
      <c r="F654" s="103"/>
      <c r="G654" s="103"/>
      <c r="H654" s="104"/>
      <c r="I654" s="96" t="str">
        <f t="shared" si="71"/>
        <v/>
      </c>
      <c r="J654" s="109"/>
      <c r="K654" s="307"/>
    </row>
    <row r="655" spans="1:11" s="90" customFormat="1" ht="13.5" hidden="1" customHeight="1" x14ac:dyDescent="0.2">
      <c r="A655" s="304"/>
      <c r="B655" s="95" t="s">
        <v>6306</v>
      </c>
      <c r="C655" s="116">
        <f>Anexo_01!$F91</f>
        <v>0</v>
      </c>
      <c r="D655" s="102"/>
      <c r="E655" s="103"/>
      <c r="F655" s="103"/>
      <c r="G655" s="103"/>
      <c r="H655" s="104"/>
      <c r="I655" s="96" t="str">
        <f t="shared" si="71"/>
        <v/>
      </c>
      <c r="J655" s="109"/>
      <c r="K655" s="307"/>
    </row>
    <row r="656" spans="1:11" s="90" customFormat="1" ht="13.5" hidden="1" customHeight="1" x14ac:dyDescent="0.2">
      <c r="A656" s="304"/>
      <c r="B656" s="95" t="s">
        <v>6307</v>
      </c>
      <c r="C656" s="115" t="str">
        <f>Anexo_01!$Q91</f>
        <v/>
      </c>
      <c r="D656" s="102"/>
      <c r="E656" s="103"/>
      <c r="F656" s="103"/>
      <c r="G656" s="103"/>
      <c r="H656" s="104"/>
      <c r="I656" s="96" t="str">
        <f t="shared" si="71"/>
        <v/>
      </c>
      <c r="J656" s="109"/>
      <c r="K656" s="307"/>
    </row>
    <row r="657" spans="1:11" s="90" customFormat="1" ht="13.5" hidden="1" customHeight="1" x14ac:dyDescent="0.2">
      <c r="A657" s="304"/>
      <c r="B657" s="95" t="s">
        <v>6308</v>
      </c>
      <c r="C657" s="117"/>
      <c r="D657" s="102"/>
      <c r="E657" s="103"/>
      <c r="F657" s="103"/>
      <c r="G657" s="103"/>
      <c r="H657" s="104"/>
      <c r="I657" s="96" t="str">
        <f t="shared" si="71"/>
        <v/>
      </c>
      <c r="J657" s="109"/>
      <c r="K657" s="307"/>
    </row>
    <row r="658" spans="1:11" s="90" customFormat="1" ht="13.5" hidden="1" customHeight="1" x14ac:dyDescent="0.2">
      <c r="A658" s="304"/>
      <c r="B658" s="95" t="s">
        <v>6309</v>
      </c>
      <c r="C658" s="309"/>
      <c r="D658" s="102"/>
      <c r="E658" s="103"/>
      <c r="F658" s="103"/>
      <c r="G658" s="103"/>
      <c r="H658" s="104"/>
      <c r="I658" s="96" t="str">
        <f t="shared" si="71"/>
        <v/>
      </c>
      <c r="J658" s="109"/>
      <c r="K658" s="307"/>
    </row>
    <row r="659" spans="1:11" ht="13.5" hidden="1" customHeight="1" x14ac:dyDescent="0.3">
      <c r="A659" s="305"/>
      <c r="B659" s="97" t="s">
        <v>6313</v>
      </c>
      <c r="C659" s="310"/>
      <c r="D659" s="105"/>
      <c r="E659" s="106"/>
      <c r="F659" s="106"/>
      <c r="G659" s="106"/>
      <c r="H659" s="107"/>
      <c r="I659" s="98" t="str">
        <f t="shared" si="71"/>
        <v/>
      </c>
      <c r="J659" s="110"/>
      <c r="K659" s="308"/>
    </row>
    <row r="660" spans="1:11" s="90" customFormat="1" ht="13.5" hidden="1" customHeight="1" x14ac:dyDescent="0.2">
      <c r="A660" s="303">
        <v>73</v>
      </c>
      <c r="B660" s="93" t="s">
        <v>6303</v>
      </c>
      <c r="C660" s="119">
        <f>Anexo_01!$I92</f>
        <v>0</v>
      </c>
      <c r="D660" s="99"/>
      <c r="E660" s="100"/>
      <c r="F660" s="100"/>
      <c r="G660" s="100"/>
      <c r="H660" s="101"/>
      <c r="I660" s="94" t="str">
        <f>IF(SUM(D660:H660)=0,"",SUM(D660:H660))</f>
        <v/>
      </c>
      <c r="J660" s="108"/>
      <c r="K660" s="306">
        <f>SUM(I660:I668)</f>
        <v>0</v>
      </c>
    </row>
    <row r="661" spans="1:11" s="90" customFormat="1" ht="13.5" hidden="1" customHeight="1" x14ac:dyDescent="0.2">
      <c r="A661" s="304"/>
      <c r="B661" s="95" t="s">
        <v>6304</v>
      </c>
      <c r="C661" s="115" t="str">
        <f>Anexo_01!$D92</f>
        <v/>
      </c>
      <c r="D661" s="102"/>
      <c r="E661" s="103"/>
      <c r="F661" s="103"/>
      <c r="G661" s="103"/>
      <c r="H661" s="104"/>
      <c r="I661" s="96" t="str">
        <f>IF(SUM(D661:H661)=0,"",SUM(D661:H661))</f>
        <v/>
      </c>
      <c r="J661" s="109"/>
      <c r="K661" s="307"/>
    </row>
    <row r="662" spans="1:11" s="90" customFormat="1" ht="13.5" hidden="1" customHeight="1" x14ac:dyDescent="0.2">
      <c r="A662" s="304"/>
      <c r="B662" s="95" t="s">
        <v>6310</v>
      </c>
      <c r="C662" s="115" t="str">
        <f>Anexo_01!$B92</f>
        <v/>
      </c>
      <c r="D662" s="102"/>
      <c r="E662" s="103"/>
      <c r="F662" s="103"/>
      <c r="G662" s="103"/>
      <c r="H662" s="104"/>
      <c r="I662" s="96" t="str">
        <f t="shared" ref="I662:I668" si="72">IF(SUM(D662:H662)=0,"",SUM(D662:H662))</f>
        <v/>
      </c>
      <c r="J662" s="109"/>
      <c r="K662" s="307"/>
    </row>
    <row r="663" spans="1:11" s="90" customFormat="1" ht="13.5" hidden="1" customHeight="1" x14ac:dyDescent="0.2">
      <c r="A663" s="304"/>
      <c r="B663" s="95" t="s">
        <v>6305</v>
      </c>
      <c r="C663" s="115" t="str">
        <f>CONCATENATE("10",Anexo_01!$P92)</f>
        <v>10</v>
      </c>
      <c r="D663" s="102"/>
      <c r="E663" s="103"/>
      <c r="F663" s="103"/>
      <c r="G663" s="103"/>
      <c r="H663" s="104"/>
      <c r="I663" s="96" t="str">
        <f t="shared" si="72"/>
        <v/>
      </c>
      <c r="J663" s="109"/>
      <c r="K663" s="307"/>
    </row>
    <row r="664" spans="1:11" s="90" customFormat="1" ht="13.5" hidden="1" customHeight="1" x14ac:dyDescent="0.2">
      <c r="A664" s="304"/>
      <c r="B664" s="95" t="s">
        <v>6306</v>
      </c>
      <c r="C664" s="116">
        <f>Anexo_01!$F92</f>
        <v>0</v>
      </c>
      <c r="D664" s="102"/>
      <c r="E664" s="103"/>
      <c r="F664" s="103"/>
      <c r="G664" s="103"/>
      <c r="H664" s="104"/>
      <c r="I664" s="96" t="str">
        <f t="shared" si="72"/>
        <v/>
      </c>
      <c r="J664" s="109"/>
      <c r="K664" s="307"/>
    </row>
    <row r="665" spans="1:11" s="90" customFormat="1" ht="13.5" hidden="1" customHeight="1" x14ac:dyDescent="0.2">
      <c r="A665" s="304"/>
      <c r="B665" s="95" t="s">
        <v>6307</v>
      </c>
      <c r="C665" s="115" t="str">
        <f>Anexo_01!$Q92</f>
        <v/>
      </c>
      <c r="D665" s="102"/>
      <c r="E665" s="103"/>
      <c r="F665" s="103"/>
      <c r="G665" s="103"/>
      <c r="H665" s="104"/>
      <c r="I665" s="96" t="str">
        <f t="shared" si="72"/>
        <v/>
      </c>
      <c r="J665" s="109"/>
      <c r="K665" s="307"/>
    </row>
    <row r="666" spans="1:11" s="90" customFormat="1" ht="13.5" hidden="1" customHeight="1" x14ac:dyDescent="0.2">
      <c r="A666" s="304"/>
      <c r="B666" s="95" t="s">
        <v>6308</v>
      </c>
      <c r="C666" s="117"/>
      <c r="D666" s="102"/>
      <c r="E666" s="103"/>
      <c r="F666" s="103"/>
      <c r="G666" s="103"/>
      <c r="H666" s="104"/>
      <c r="I666" s="96" t="str">
        <f t="shared" si="72"/>
        <v/>
      </c>
      <c r="J666" s="109"/>
      <c r="K666" s="307"/>
    </row>
    <row r="667" spans="1:11" s="90" customFormat="1" ht="13.5" hidden="1" customHeight="1" x14ac:dyDescent="0.2">
      <c r="A667" s="304"/>
      <c r="B667" s="95" t="s">
        <v>6309</v>
      </c>
      <c r="C667" s="309"/>
      <c r="D667" s="102"/>
      <c r="E667" s="103"/>
      <c r="F667" s="103"/>
      <c r="G667" s="103"/>
      <c r="H667" s="104"/>
      <c r="I667" s="96" t="str">
        <f t="shared" si="72"/>
        <v/>
      </c>
      <c r="J667" s="109"/>
      <c r="K667" s="307"/>
    </row>
    <row r="668" spans="1:11" ht="13.5" hidden="1" customHeight="1" x14ac:dyDescent="0.3">
      <c r="A668" s="305"/>
      <c r="B668" s="97" t="s">
        <v>6313</v>
      </c>
      <c r="C668" s="310"/>
      <c r="D668" s="105"/>
      <c r="E668" s="106"/>
      <c r="F668" s="106"/>
      <c r="G668" s="106"/>
      <c r="H668" s="107"/>
      <c r="I668" s="98" t="str">
        <f t="shared" si="72"/>
        <v/>
      </c>
      <c r="J668" s="110"/>
      <c r="K668" s="308"/>
    </row>
    <row r="669" spans="1:11" s="90" customFormat="1" ht="13.5" hidden="1" customHeight="1" x14ac:dyDescent="0.2">
      <c r="A669" s="303">
        <v>74</v>
      </c>
      <c r="B669" s="93" t="s">
        <v>6303</v>
      </c>
      <c r="C669" s="119">
        <f>Anexo_01!$I93</f>
        <v>0</v>
      </c>
      <c r="D669" s="99"/>
      <c r="E669" s="100"/>
      <c r="F669" s="100"/>
      <c r="G669" s="100"/>
      <c r="H669" s="101"/>
      <c r="I669" s="94" t="str">
        <f>IF(SUM(D669:H669)=0,"",SUM(D669:H669))</f>
        <v/>
      </c>
      <c r="J669" s="108"/>
      <c r="K669" s="306">
        <f>SUM(I669:I677)</f>
        <v>0</v>
      </c>
    </row>
    <row r="670" spans="1:11" s="90" customFormat="1" ht="13.5" hidden="1" customHeight="1" x14ac:dyDescent="0.2">
      <c r="A670" s="304"/>
      <c r="B670" s="95" t="s">
        <v>6304</v>
      </c>
      <c r="C670" s="115" t="str">
        <f>Anexo_01!$D93</f>
        <v/>
      </c>
      <c r="D670" s="102"/>
      <c r="E670" s="103"/>
      <c r="F670" s="103"/>
      <c r="G670" s="103"/>
      <c r="H670" s="104"/>
      <c r="I670" s="96" t="str">
        <f>IF(SUM(D670:H670)=0,"",SUM(D670:H670))</f>
        <v/>
      </c>
      <c r="J670" s="109"/>
      <c r="K670" s="307"/>
    </row>
    <row r="671" spans="1:11" s="90" customFormat="1" ht="13.5" hidden="1" customHeight="1" x14ac:dyDescent="0.2">
      <c r="A671" s="304"/>
      <c r="B671" s="95" t="s">
        <v>6310</v>
      </c>
      <c r="C671" s="115" t="str">
        <f>Anexo_01!$B93</f>
        <v/>
      </c>
      <c r="D671" s="102"/>
      <c r="E671" s="103"/>
      <c r="F671" s="103"/>
      <c r="G671" s="103"/>
      <c r="H671" s="104"/>
      <c r="I671" s="96" t="str">
        <f t="shared" ref="I671:I677" si="73">IF(SUM(D671:H671)=0,"",SUM(D671:H671))</f>
        <v/>
      </c>
      <c r="J671" s="109"/>
      <c r="K671" s="307"/>
    </row>
    <row r="672" spans="1:11" s="90" customFormat="1" ht="13.5" hidden="1" customHeight="1" x14ac:dyDescent="0.2">
      <c r="A672" s="304"/>
      <c r="B672" s="95" t="s">
        <v>6305</v>
      </c>
      <c r="C672" s="115" t="str">
        <f>CONCATENATE("10",Anexo_01!$P93)</f>
        <v>10</v>
      </c>
      <c r="D672" s="102"/>
      <c r="E672" s="103"/>
      <c r="F672" s="103"/>
      <c r="G672" s="103"/>
      <c r="H672" s="104"/>
      <c r="I672" s="96" t="str">
        <f t="shared" si="73"/>
        <v/>
      </c>
      <c r="J672" s="109"/>
      <c r="K672" s="307"/>
    </row>
    <row r="673" spans="1:11" s="90" customFormat="1" ht="13.5" hidden="1" customHeight="1" x14ac:dyDescent="0.2">
      <c r="A673" s="304"/>
      <c r="B673" s="95" t="s">
        <v>6306</v>
      </c>
      <c r="C673" s="116">
        <f>Anexo_01!$F93</f>
        <v>0</v>
      </c>
      <c r="D673" s="102"/>
      <c r="E673" s="103"/>
      <c r="F673" s="103"/>
      <c r="G673" s="103"/>
      <c r="H673" s="104"/>
      <c r="I673" s="96" t="str">
        <f t="shared" si="73"/>
        <v/>
      </c>
      <c r="J673" s="109"/>
      <c r="K673" s="307"/>
    </row>
    <row r="674" spans="1:11" s="90" customFormat="1" ht="13.5" hidden="1" customHeight="1" x14ac:dyDescent="0.2">
      <c r="A674" s="304"/>
      <c r="B674" s="95" t="s">
        <v>6307</v>
      </c>
      <c r="C674" s="115" t="str">
        <f>Anexo_01!$Q93</f>
        <v/>
      </c>
      <c r="D674" s="102"/>
      <c r="E674" s="103"/>
      <c r="F674" s="103"/>
      <c r="G674" s="103"/>
      <c r="H674" s="104"/>
      <c r="I674" s="96" t="str">
        <f t="shared" si="73"/>
        <v/>
      </c>
      <c r="J674" s="109"/>
      <c r="K674" s="307"/>
    </row>
    <row r="675" spans="1:11" s="90" customFormat="1" ht="13.5" hidden="1" customHeight="1" x14ac:dyDescent="0.2">
      <c r="A675" s="304"/>
      <c r="B675" s="95" t="s">
        <v>6308</v>
      </c>
      <c r="C675" s="117"/>
      <c r="D675" s="102"/>
      <c r="E675" s="103"/>
      <c r="F675" s="103"/>
      <c r="G675" s="103"/>
      <c r="H675" s="104"/>
      <c r="I675" s="96" t="str">
        <f t="shared" si="73"/>
        <v/>
      </c>
      <c r="J675" s="109"/>
      <c r="K675" s="307"/>
    </row>
    <row r="676" spans="1:11" s="90" customFormat="1" ht="13.5" hidden="1" customHeight="1" x14ac:dyDescent="0.2">
      <c r="A676" s="304"/>
      <c r="B676" s="95" t="s">
        <v>6309</v>
      </c>
      <c r="C676" s="309"/>
      <c r="D676" s="102"/>
      <c r="E676" s="103"/>
      <c r="F676" s="103"/>
      <c r="G676" s="103"/>
      <c r="H676" s="104"/>
      <c r="I676" s="96" t="str">
        <f t="shared" si="73"/>
        <v/>
      </c>
      <c r="J676" s="109"/>
      <c r="K676" s="307"/>
    </row>
    <row r="677" spans="1:11" ht="13.5" hidden="1" customHeight="1" x14ac:dyDescent="0.3">
      <c r="A677" s="305"/>
      <c r="B677" s="97" t="s">
        <v>6313</v>
      </c>
      <c r="C677" s="310"/>
      <c r="D677" s="105"/>
      <c r="E677" s="106"/>
      <c r="F677" s="106"/>
      <c r="G677" s="106"/>
      <c r="H677" s="107"/>
      <c r="I677" s="98" t="str">
        <f t="shared" si="73"/>
        <v/>
      </c>
      <c r="J677" s="110"/>
      <c r="K677" s="308"/>
    </row>
    <row r="678" spans="1:11" s="90" customFormat="1" ht="13.5" hidden="1" customHeight="1" x14ac:dyDescent="0.2">
      <c r="A678" s="303">
        <v>75</v>
      </c>
      <c r="B678" s="93" t="s">
        <v>6303</v>
      </c>
      <c r="C678" s="119">
        <f>Anexo_01!$I94</f>
        <v>0</v>
      </c>
      <c r="D678" s="99"/>
      <c r="E678" s="100"/>
      <c r="F678" s="100"/>
      <c r="G678" s="100"/>
      <c r="H678" s="101"/>
      <c r="I678" s="94" t="str">
        <f>IF(SUM(D678:H678)=0,"",SUM(D678:H678))</f>
        <v/>
      </c>
      <c r="J678" s="108"/>
      <c r="K678" s="306">
        <f>SUM(I678:I686)</f>
        <v>0</v>
      </c>
    </row>
    <row r="679" spans="1:11" s="90" customFormat="1" ht="13.5" hidden="1" customHeight="1" x14ac:dyDescent="0.2">
      <c r="A679" s="304"/>
      <c r="B679" s="95" t="s">
        <v>6304</v>
      </c>
      <c r="C679" s="115" t="str">
        <f>Anexo_01!$D94</f>
        <v/>
      </c>
      <c r="D679" s="102"/>
      <c r="E679" s="103"/>
      <c r="F679" s="103"/>
      <c r="G679" s="103"/>
      <c r="H679" s="104"/>
      <c r="I679" s="96" t="str">
        <f>IF(SUM(D679:H679)=0,"",SUM(D679:H679))</f>
        <v/>
      </c>
      <c r="J679" s="109"/>
      <c r="K679" s="307"/>
    </row>
    <row r="680" spans="1:11" s="90" customFormat="1" ht="13.5" hidden="1" customHeight="1" x14ac:dyDescent="0.2">
      <c r="A680" s="304"/>
      <c r="B680" s="95" t="s">
        <v>6310</v>
      </c>
      <c r="C680" s="115" t="str">
        <f>Anexo_01!$B94</f>
        <v/>
      </c>
      <c r="D680" s="102"/>
      <c r="E680" s="103"/>
      <c r="F680" s="103"/>
      <c r="G680" s="103"/>
      <c r="H680" s="104"/>
      <c r="I680" s="96" t="str">
        <f t="shared" ref="I680:I686" si="74">IF(SUM(D680:H680)=0,"",SUM(D680:H680))</f>
        <v/>
      </c>
      <c r="J680" s="109"/>
      <c r="K680" s="307"/>
    </row>
    <row r="681" spans="1:11" s="90" customFormat="1" ht="13.5" hidden="1" customHeight="1" x14ac:dyDescent="0.2">
      <c r="A681" s="304"/>
      <c r="B681" s="95" t="s">
        <v>6305</v>
      </c>
      <c r="C681" s="115" t="str">
        <f>CONCATENATE("10",Anexo_01!$P94)</f>
        <v>10</v>
      </c>
      <c r="D681" s="102"/>
      <c r="E681" s="103"/>
      <c r="F681" s="103"/>
      <c r="G681" s="103"/>
      <c r="H681" s="104"/>
      <c r="I681" s="96" t="str">
        <f t="shared" si="74"/>
        <v/>
      </c>
      <c r="J681" s="109"/>
      <c r="K681" s="307"/>
    </row>
    <row r="682" spans="1:11" s="90" customFormat="1" ht="13.5" hidden="1" customHeight="1" x14ac:dyDescent="0.2">
      <c r="A682" s="304"/>
      <c r="B682" s="95" t="s">
        <v>6306</v>
      </c>
      <c r="C682" s="116">
        <f>Anexo_01!$F94</f>
        <v>0</v>
      </c>
      <c r="D682" s="102"/>
      <c r="E682" s="103"/>
      <c r="F682" s="103"/>
      <c r="G682" s="103"/>
      <c r="H682" s="104"/>
      <c r="I682" s="96" t="str">
        <f t="shared" si="74"/>
        <v/>
      </c>
      <c r="J682" s="109"/>
      <c r="K682" s="307"/>
    </row>
    <row r="683" spans="1:11" s="90" customFormat="1" ht="13.5" hidden="1" customHeight="1" x14ac:dyDescent="0.2">
      <c r="A683" s="304"/>
      <c r="B683" s="95" t="s">
        <v>6307</v>
      </c>
      <c r="C683" s="115" t="str">
        <f>Anexo_01!$Q94</f>
        <v/>
      </c>
      <c r="D683" s="102"/>
      <c r="E683" s="103"/>
      <c r="F683" s="103"/>
      <c r="G683" s="103"/>
      <c r="H683" s="104"/>
      <c r="I683" s="96" t="str">
        <f t="shared" si="74"/>
        <v/>
      </c>
      <c r="J683" s="109"/>
      <c r="K683" s="307"/>
    </row>
    <row r="684" spans="1:11" s="90" customFormat="1" ht="13.5" hidden="1" customHeight="1" x14ac:dyDescent="0.2">
      <c r="A684" s="304"/>
      <c r="B684" s="95" t="s">
        <v>6308</v>
      </c>
      <c r="C684" s="117"/>
      <c r="D684" s="102"/>
      <c r="E684" s="103"/>
      <c r="F684" s="103"/>
      <c r="G684" s="103"/>
      <c r="H684" s="104"/>
      <c r="I684" s="96" t="str">
        <f t="shared" si="74"/>
        <v/>
      </c>
      <c r="J684" s="109"/>
      <c r="K684" s="307"/>
    </row>
    <row r="685" spans="1:11" s="90" customFormat="1" ht="13.5" hidden="1" customHeight="1" x14ac:dyDescent="0.2">
      <c r="A685" s="304"/>
      <c r="B685" s="95" t="s">
        <v>6309</v>
      </c>
      <c r="C685" s="309"/>
      <c r="D685" s="102"/>
      <c r="E685" s="103"/>
      <c r="F685" s="103"/>
      <c r="G685" s="103"/>
      <c r="H685" s="104"/>
      <c r="I685" s="96" t="str">
        <f t="shared" si="74"/>
        <v/>
      </c>
      <c r="J685" s="109"/>
      <c r="K685" s="307"/>
    </row>
    <row r="686" spans="1:11" ht="13.5" hidden="1" customHeight="1" x14ac:dyDescent="0.3">
      <c r="A686" s="305"/>
      <c r="B686" s="97" t="s">
        <v>6313</v>
      </c>
      <c r="C686" s="310"/>
      <c r="D686" s="105"/>
      <c r="E686" s="106"/>
      <c r="F686" s="106"/>
      <c r="G686" s="106"/>
      <c r="H686" s="107"/>
      <c r="I686" s="98" t="str">
        <f t="shared" si="74"/>
        <v/>
      </c>
      <c r="J686" s="110"/>
      <c r="K686" s="308"/>
    </row>
    <row r="687" spans="1:11" s="90" customFormat="1" ht="13.5" hidden="1" customHeight="1" x14ac:dyDescent="0.2">
      <c r="A687" s="303">
        <v>76</v>
      </c>
      <c r="B687" s="93" t="s">
        <v>6303</v>
      </c>
      <c r="C687" s="119">
        <f>Anexo_01!$I95</f>
        <v>0</v>
      </c>
      <c r="D687" s="99"/>
      <c r="E687" s="100"/>
      <c r="F687" s="100"/>
      <c r="G687" s="100"/>
      <c r="H687" s="101"/>
      <c r="I687" s="94" t="str">
        <f>IF(SUM(D687:H687)=0,"",SUM(D687:H687))</f>
        <v/>
      </c>
      <c r="J687" s="108"/>
      <c r="K687" s="306">
        <f>SUM(I687:I695)</f>
        <v>0</v>
      </c>
    </row>
    <row r="688" spans="1:11" s="90" customFormat="1" ht="13.5" hidden="1" customHeight="1" x14ac:dyDescent="0.2">
      <c r="A688" s="304"/>
      <c r="B688" s="95" t="s">
        <v>6304</v>
      </c>
      <c r="C688" s="115" t="str">
        <f>Anexo_01!$D95</f>
        <v/>
      </c>
      <c r="D688" s="102"/>
      <c r="E688" s="103"/>
      <c r="F688" s="103"/>
      <c r="G688" s="103"/>
      <c r="H688" s="104"/>
      <c r="I688" s="96" t="str">
        <f>IF(SUM(D688:H688)=0,"",SUM(D688:H688))</f>
        <v/>
      </c>
      <c r="J688" s="109"/>
      <c r="K688" s="307"/>
    </row>
    <row r="689" spans="1:11" s="90" customFormat="1" ht="13.5" hidden="1" customHeight="1" x14ac:dyDescent="0.2">
      <c r="A689" s="304"/>
      <c r="B689" s="95" t="s">
        <v>6310</v>
      </c>
      <c r="C689" s="115" t="str">
        <f>Anexo_01!$B95</f>
        <v/>
      </c>
      <c r="D689" s="102"/>
      <c r="E689" s="103"/>
      <c r="F689" s="103"/>
      <c r="G689" s="103"/>
      <c r="H689" s="104"/>
      <c r="I689" s="96" t="str">
        <f t="shared" ref="I689:I695" si="75">IF(SUM(D689:H689)=0,"",SUM(D689:H689))</f>
        <v/>
      </c>
      <c r="J689" s="109"/>
      <c r="K689" s="307"/>
    </row>
    <row r="690" spans="1:11" s="90" customFormat="1" ht="13.5" hidden="1" customHeight="1" x14ac:dyDescent="0.2">
      <c r="A690" s="304"/>
      <c r="B690" s="95" t="s">
        <v>6305</v>
      </c>
      <c r="C690" s="115" t="str">
        <f>CONCATENATE("10",Anexo_01!$P95)</f>
        <v>10</v>
      </c>
      <c r="D690" s="102"/>
      <c r="E690" s="103"/>
      <c r="F690" s="103"/>
      <c r="G690" s="103"/>
      <c r="H690" s="104"/>
      <c r="I690" s="96" t="str">
        <f t="shared" si="75"/>
        <v/>
      </c>
      <c r="J690" s="109"/>
      <c r="K690" s="307"/>
    </row>
    <row r="691" spans="1:11" s="90" customFormat="1" ht="13.5" hidden="1" customHeight="1" x14ac:dyDescent="0.2">
      <c r="A691" s="304"/>
      <c r="B691" s="95" t="s">
        <v>6306</v>
      </c>
      <c r="C691" s="116">
        <f>Anexo_01!$F95</f>
        <v>0</v>
      </c>
      <c r="D691" s="102"/>
      <c r="E691" s="103"/>
      <c r="F691" s="103"/>
      <c r="G691" s="103"/>
      <c r="H691" s="104"/>
      <c r="I691" s="96" t="str">
        <f t="shared" si="75"/>
        <v/>
      </c>
      <c r="J691" s="109"/>
      <c r="K691" s="307"/>
    </row>
    <row r="692" spans="1:11" s="90" customFormat="1" ht="13.5" hidden="1" customHeight="1" x14ac:dyDescent="0.2">
      <c r="A692" s="304"/>
      <c r="B692" s="95" t="s">
        <v>6307</v>
      </c>
      <c r="C692" s="115" t="str">
        <f>Anexo_01!$Q95</f>
        <v/>
      </c>
      <c r="D692" s="102"/>
      <c r="E692" s="103"/>
      <c r="F692" s="103"/>
      <c r="G692" s="103"/>
      <c r="H692" s="104"/>
      <c r="I692" s="96" t="str">
        <f t="shared" si="75"/>
        <v/>
      </c>
      <c r="J692" s="109"/>
      <c r="K692" s="307"/>
    </row>
    <row r="693" spans="1:11" s="90" customFormat="1" ht="13.5" hidden="1" customHeight="1" x14ac:dyDescent="0.2">
      <c r="A693" s="304"/>
      <c r="B693" s="95" t="s">
        <v>6308</v>
      </c>
      <c r="C693" s="117"/>
      <c r="D693" s="102"/>
      <c r="E693" s="103"/>
      <c r="F693" s="103"/>
      <c r="G693" s="103"/>
      <c r="H693" s="104"/>
      <c r="I693" s="96" t="str">
        <f t="shared" si="75"/>
        <v/>
      </c>
      <c r="J693" s="109"/>
      <c r="K693" s="307"/>
    </row>
    <row r="694" spans="1:11" s="90" customFormat="1" ht="13.5" hidden="1" customHeight="1" x14ac:dyDescent="0.2">
      <c r="A694" s="304"/>
      <c r="B694" s="95" t="s">
        <v>6309</v>
      </c>
      <c r="C694" s="309"/>
      <c r="D694" s="102"/>
      <c r="E694" s="103"/>
      <c r="F694" s="103"/>
      <c r="G694" s="103"/>
      <c r="H694" s="104"/>
      <c r="I694" s="96" t="str">
        <f t="shared" si="75"/>
        <v/>
      </c>
      <c r="J694" s="109"/>
      <c r="K694" s="307"/>
    </row>
    <row r="695" spans="1:11" ht="13.5" hidden="1" customHeight="1" x14ac:dyDescent="0.3">
      <c r="A695" s="305"/>
      <c r="B695" s="97" t="s">
        <v>6313</v>
      </c>
      <c r="C695" s="310"/>
      <c r="D695" s="105"/>
      <c r="E695" s="106"/>
      <c r="F695" s="106"/>
      <c r="G695" s="106"/>
      <c r="H695" s="107"/>
      <c r="I695" s="98" t="str">
        <f t="shared" si="75"/>
        <v/>
      </c>
      <c r="J695" s="110"/>
      <c r="K695" s="308"/>
    </row>
    <row r="696" spans="1:11" s="90" customFormat="1" ht="13.5" hidden="1" customHeight="1" x14ac:dyDescent="0.2">
      <c r="A696" s="303">
        <v>77</v>
      </c>
      <c r="B696" s="93" t="s">
        <v>6303</v>
      </c>
      <c r="C696" s="119">
        <f>Anexo_01!$I96</f>
        <v>0</v>
      </c>
      <c r="D696" s="99"/>
      <c r="E696" s="100"/>
      <c r="F696" s="100"/>
      <c r="G696" s="100"/>
      <c r="H696" s="101"/>
      <c r="I696" s="94" t="str">
        <f>IF(SUM(D696:H696)=0,"",SUM(D696:H696))</f>
        <v/>
      </c>
      <c r="J696" s="108"/>
      <c r="K696" s="306">
        <f>SUM(I696:I704)</f>
        <v>0</v>
      </c>
    </row>
    <row r="697" spans="1:11" s="90" customFormat="1" ht="13.5" hidden="1" customHeight="1" x14ac:dyDescent="0.2">
      <c r="A697" s="304"/>
      <c r="B697" s="95" t="s">
        <v>6304</v>
      </c>
      <c r="C697" s="115" t="str">
        <f>Anexo_01!$D96</f>
        <v/>
      </c>
      <c r="D697" s="102"/>
      <c r="E697" s="103"/>
      <c r="F697" s="103"/>
      <c r="G697" s="103"/>
      <c r="H697" s="104"/>
      <c r="I697" s="96" t="str">
        <f>IF(SUM(D697:H697)=0,"",SUM(D697:H697))</f>
        <v/>
      </c>
      <c r="J697" s="109"/>
      <c r="K697" s="307"/>
    </row>
    <row r="698" spans="1:11" s="90" customFormat="1" ht="13.5" hidden="1" customHeight="1" x14ac:dyDescent="0.2">
      <c r="A698" s="304"/>
      <c r="B698" s="95" t="s">
        <v>6310</v>
      </c>
      <c r="C698" s="115" t="str">
        <f>Anexo_01!$B96</f>
        <v/>
      </c>
      <c r="D698" s="102"/>
      <c r="E698" s="103"/>
      <c r="F698" s="103"/>
      <c r="G698" s="103"/>
      <c r="H698" s="104"/>
      <c r="I698" s="96" t="str">
        <f t="shared" ref="I698:I704" si="76">IF(SUM(D698:H698)=0,"",SUM(D698:H698))</f>
        <v/>
      </c>
      <c r="J698" s="109"/>
      <c r="K698" s="307"/>
    </row>
    <row r="699" spans="1:11" s="90" customFormat="1" ht="13.5" hidden="1" customHeight="1" x14ac:dyDescent="0.2">
      <c r="A699" s="304"/>
      <c r="B699" s="95" t="s">
        <v>6305</v>
      </c>
      <c r="C699" s="115" t="str">
        <f>CONCATENATE("10",Anexo_01!$P96)</f>
        <v>10</v>
      </c>
      <c r="D699" s="102"/>
      <c r="E699" s="103"/>
      <c r="F699" s="103"/>
      <c r="G699" s="103"/>
      <c r="H699" s="104"/>
      <c r="I699" s="96" t="str">
        <f t="shared" si="76"/>
        <v/>
      </c>
      <c r="J699" s="109"/>
      <c r="K699" s="307"/>
    </row>
    <row r="700" spans="1:11" s="90" customFormat="1" ht="13.5" hidden="1" customHeight="1" x14ac:dyDescent="0.2">
      <c r="A700" s="304"/>
      <c r="B700" s="95" t="s">
        <v>6306</v>
      </c>
      <c r="C700" s="116">
        <f>Anexo_01!$F96</f>
        <v>0</v>
      </c>
      <c r="D700" s="102"/>
      <c r="E700" s="103"/>
      <c r="F700" s="103"/>
      <c r="G700" s="103"/>
      <c r="H700" s="104"/>
      <c r="I700" s="96" t="str">
        <f t="shared" si="76"/>
        <v/>
      </c>
      <c r="J700" s="109"/>
      <c r="K700" s="307"/>
    </row>
    <row r="701" spans="1:11" s="90" customFormat="1" ht="13.5" hidden="1" customHeight="1" x14ac:dyDescent="0.2">
      <c r="A701" s="304"/>
      <c r="B701" s="95" t="s">
        <v>6307</v>
      </c>
      <c r="C701" s="115" t="str">
        <f>Anexo_01!$Q96</f>
        <v/>
      </c>
      <c r="D701" s="102"/>
      <c r="E701" s="103"/>
      <c r="F701" s="103"/>
      <c r="G701" s="103"/>
      <c r="H701" s="104"/>
      <c r="I701" s="96" t="str">
        <f t="shared" si="76"/>
        <v/>
      </c>
      <c r="J701" s="109"/>
      <c r="K701" s="307"/>
    </row>
    <row r="702" spans="1:11" s="90" customFormat="1" ht="13.5" hidden="1" customHeight="1" x14ac:dyDescent="0.2">
      <c r="A702" s="304"/>
      <c r="B702" s="95" t="s">
        <v>6308</v>
      </c>
      <c r="C702" s="117"/>
      <c r="D702" s="102"/>
      <c r="E702" s="103"/>
      <c r="F702" s="103"/>
      <c r="G702" s="103"/>
      <c r="H702" s="104"/>
      <c r="I702" s="96" t="str">
        <f t="shared" si="76"/>
        <v/>
      </c>
      <c r="J702" s="109"/>
      <c r="K702" s="307"/>
    </row>
    <row r="703" spans="1:11" s="90" customFormat="1" ht="13.5" hidden="1" customHeight="1" x14ac:dyDescent="0.2">
      <c r="A703" s="304"/>
      <c r="B703" s="95" t="s">
        <v>6309</v>
      </c>
      <c r="C703" s="309"/>
      <c r="D703" s="102"/>
      <c r="E703" s="103"/>
      <c r="F703" s="103"/>
      <c r="G703" s="103"/>
      <c r="H703" s="104"/>
      <c r="I703" s="96" t="str">
        <f t="shared" si="76"/>
        <v/>
      </c>
      <c r="J703" s="109"/>
      <c r="K703" s="307"/>
    </row>
    <row r="704" spans="1:11" ht="13.5" hidden="1" customHeight="1" x14ac:dyDescent="0.3">
      <c r="A704" s="305"/>
      <c r="B704" s="97" t="s">
        <v>6313</v>
      </c>
      <c r="C704" s="310"/>
      <c r="D704" s="105"/>
      <c r="E704" s="106"/>
      <c r="F704" s="106"/>
      <c r="G704" s="106"/>
      <c r="H704" s="107"/>
      <c r="I704" s="98" t="str">
        <f t="shared" si="76"/>
        <v/>
      </c>
      <c r="J704" s="110"/>
      <c r="K704" s="308"/>
    </row>
    <row r="705" spans="1:11" s="90" customFormat="1" ht="13.5" hidden="1" customHeight="1" x14ac:dyDescent="0.2">
      <c r="A705" s="303">
        <v>78</v>
      </c>
      <c r="B705" s="93" t="s">
        <v>6303</v>
      </c>
      <c r="C705" s="119">
        <f>Anexo_01!$I97</f>
        <v>0</v>
      </c>
      <c r="D705" s="99"/>
      <c r="E705" s="100"/>
      <c r="F705" s="100"/>
      <c r="G705" s="100"/>
      <c r="H705" s="101"/>
      <c r="I705" s="94" t="str">
        <f>IF(SUM(D705:H705)=0,"",SUM(D705:H705))</f>
        <v/>
      </c>
      <c r="J705" s="108"/>
      <c r="K705" s="306">
        <f>SUM(I705:I713)</f>
        <v>0</v>
      </c>
    </row>
    <row r="706" spans="1:11" s="90" customFormat="1" ht="13.5" hidden="1" customHeight="1" x14ac:dyDescent="0.2">
      <c r="A706" s="304"/>
      <c r="B706" s="95" t="s">
        <v>6304</v>
      </c>
      <c r="C706" s="115" t="str">
        <f>Anexo_01!$D97</f>
        <v/>
      </c>
      <c r="D706" s="102"/>
      <c r="E706" s="103"/>
      <c r="F706" s="103"/>
      <c r="G706" s="103"/>
      <c r="H706" s="104"/>
      <c r="I706" s="96" t="str">
        <f>IF(SUM(D706:H706)=0,"",SUM(D706:H706))</f>
        <v/>
      </c>
      <c r="J706" s="109"/>
      <c r="K706" s="307"/>
    </row>
    <row r="707" spans="1:11" s="90" customFormat="1" ht="13.5" hidden="1" customHeight="1" x14ac:dyDescent="0.2">
      <c r="A707" s="304"/>
      <c r="B707" s="95" t="s">
        <v>6310</v>
      </c>
      <c r="C707" s="115" t="str">
        <f>Anexo_01!$B97</f>
        <v/>
      </c>
      <c r="D707" s="102"/>
      <c r="E707" s="103"/>
      <c r="F707" s="103"/>
      <c r="G707" s="103"/>
      <c r="H707" s="104"/>
      <c r="I707" s="96" t="str">
        <f t="shared" ref="I707:I713" si="77">IF(SUM(D707:H707)=0,"",SUM(D707:H707))</f>
        <v/>
      </c>
      <c r="J707" s="109"/>
      <c r="K707" s="307"/>
    </row>
    <row r="708" spans="1:11" s="90" customFormat="1" ht="13.5" hidden="1" customHeight="1" x14ac:dyDescent="0.2">
      <c r="A708" s="304"/>
      <c r="B708" s="95" t="s">
        <v>6305</v>
      </c>
      <c r="C708" s="115" t="str">
        <f>CONCATENATE("10",Anexo_01!$P97)</f>
        <v>10</v>
      </c>
      <c r="D708" s="102"/>
      <c r="E708" s="103"/>
      <c r="F708" s="103"/>
      <c r="G708" s="103"/>
      <c r="H708" s="104"/>
      <c r="I708" s="96" t="str">
        <f t="shared" si="77"/>
        <v/>
      </c>
      <c r="J708" s="109"/>
      <c r="K708" s="307"/>
    </row>
    <row r="709" spans="1:11" s="90" customFormat="1" ht="13.5" hidden="1" customHeight="1" x14ac:dyDescent="0.2">
      <c r="A709" s="304"/>
      <c r="B709" s="95" t="s">
        <v>6306</v>
      </c>
      <c r="C709" s="116">
        <f>Anexo_01!$F97</f>
        <v>0</v>
      </c>
      <c r="D709" s="102"/>
      <c r="E709" s="103"/>
      <c r="F709" s="103"/>
      <c r="G709" s="103"/>
      <c r="H709" s="104"/>
      <c r="I709" s="96" t="str">
        <f t="shared" si="77"/>
        <v/>
      </c>
      <c r="J709" s="109"/>
      <c r="K709" s="307"/>
    </row>
    <row r="710" spans="1:11" s="90" customFormat="1" ht="13.5" hidden="1" customHeight="1" x14ac:dyDescent="0.2">
      <c r="A710" s="304"/>
      <c r="B710" s="95" t="s">
        <v>6307</v>
      </c>
      <c r="C710" s="115" t="str">
        <f>Anexo_01!$Q97</f>
        <v/>
      </c>
      <c r="D710" s="102"/>
      <c r="E710" s="103"/>
      <c r="F710" s="103"/>
      <c r="G710" s="103"/>
      <c r="H710" s="104"/>
      <c r="I710" s="96" t="str">
        <f t="shared" si="77"/>
        <v/>
      </c>
      <c r="J710" s="109"/>
      <c r="K710" s="307"/>
    </row>
    <row r="711" spans="1:11" s="90" customFormat="1" ht="13.5" hidden="1" customHeight="1" x14ac:dyDescent="0.2">
      <c r="A711" s="304"/>
      <c r="B711" s="95" t="s">
        <v>6308</v>
      </c>
      <c r="C711" s="117"/>
      <c r="D711" s="102"/>
      <c r="E711" s="103"/>
      <c r="F711" s="103"/>
      <c r="G711" s="103"/>
      <c r="H711" s="104"/>
      <c r="I711" s="96" t="str">
        <f t="shared" si="77"/>
        <v/>
      </c>
      <c r="J711" s="109"/>
      <c r="K711" s="307"/>
    </row>
    <row r="712" spans="1:11" s="90" customFormat="1" ht="13.5" hidden="1" customHeight="1" x14ac:dyDescent="0.2">
      <c r="A712" s="304"/>
      <c r="B712" s="95" t="s">
        <v>6309</v>
      </c>
      <c r="C712" s="309"/>
      <c r="D712" s="102"/>
      <c r="E712" s="103"/>
      <c r="F712" s="103"/>
      <c r="G712" s="103"/>
      <c r="H712" s="104"/>
      <c r="I712" s="96" t="str">
        <f t="shared" si="77"/>
        <v/>
      </c>
      <c r="J712" s="109"/>
      <c r="K712" s="307"/>
    </row>
    <row r="713" spans="1:11" ht="13.5" hidden="1" customHeight="1" x14ac:dyDescent="0.3">
      <c r="A713" s="305"/>
      <c r="B713" s="97" t="s">
        <v>6313</v>
      </c>
      <c r="C713" s="310"/>
      <c r="D713" s="105"/>
      <c r="E713" s="106"/>
      <c r="F713" s="106"/>
      <c r="G713" s="106"/>
      <c r="H713" s="107"/>
      <c r="I713" s="98" t="str">
        <f t="shared" si="77"/>
        <v/>
      </c>
      <c r="J713" s="110"/>
      <c r="K713" s="308"/>
    </row>
    <row r="714" spans="1:11" s="90" customFormat="1" ht="13.5" hidden="1" customHeight="1" x14ac:dyDescent="0.2">
      <c r="A714" s="303">
        <v>79</v>
      </c>
      <c r="B714" s="93" t="s">
        <v>6303</v>
      </c>
      <c r="C714" s="119">
        <f>Anexo_01!$I98</f>
        <v>0</v>
      </c>
      <c r="D714" s="99"/>
      <c r="E714" s="100"/>
      <c r="F714" s="100"/>
      <c r="G714" s="100"/>
      <c r="H714" s="101"/>
      <c r="I714" s="94" t="str">
        <f>IF(SUM(D714:H714)=0,"",SUM(D714:H714))</f>
        <v/>
      </c>
      <c r="J714" s="108"/>
      <c r="K714" s="306">
        <f>SUM(I714:I722)</f>
        <v>0</v>
      </c>
    </row>
    <row r="715" spans="1:11" s="90" customFormat="1" ht="13.5" hidden="1" customHeight="1" x14ac:dyDescent="0.2">
      <c r="A715" s="304"/>
      <c r="B715" s="95" t="s">
        <v>6304</v>
      </c>
      <c r="C715" s="115" t="str">
        <f>Anexo_01!$D98</f>
        <v/>
      </c>
      <c r="D715" s="102"/>
      <c r="E715" s="103"/>
      <c r="F715" s="103"/>
      <c r="G715" s="103"/>
      <c r="H715" s="104"/>
      <c r="I715" s="96" t="str">
        <f>IF(SUM(D715:H715)=0,"",SUM(D715:H715))</f>
        <v/>
      </c>
      <c r="J715" s="109"/>
      <c r="K715" s="307"/>
    </row>
    <row r="716" spans="1:11" s="90" customFormat="1" ht="13.5" hidden="1" customHeight="1" x14ac:dyDescent="0.2">
      <c r="A716" s="304"/>
      <c r="B716" s="95" t="s">
        <v>6310</v>
      </c>
      <c r="C716" s="115" t="str">
        <f>Anexo_01!$B98</f>
        <v/>
      </c>
      <c r="D716" s="102"/>
      <c r="E716" s="103"/>
      <c r="F716" s="103"/>
      <c r="G716" s="103"/>
      <c r="H716" s="104"/>
      <c r="I716" s="96" t="str">
        <f t="shared" ref="I716:I722" si="78">IF(SUM(D716:H716)=0,"",SUM(D716:H716))</f>
        <v/>
      </c>
      <c r="J716" s="109"/>
      <c r="K716" s="307"/>
    </row>
    <row r="717" spans="1:11" s="90" customFormat="1" ht="13.5" hidden="1" customHeight="1" x14ac:dyDescent="0.2">
      <c r="A717" s="304"/>
      <c r="B717" s="95" t="s">
        <v>6305</v>
      </c>
      <c r="C717" s="115" t="str">
        <f>CONCATENATE("10",Anexo_01!$P98)</f>
        <v>10</v>
      </c>
      <c r="D717" s="102"/>
      <c r="E717" s="103"/>
      <c r="F717" s="103"/>
      <c r="G717" s="103"/>
      <c r="H717" s="104"/>
      <c r="I717" s="96" t="str">
        <f t="shared" si="78"/>
        <v/>
      </c>
      <c r="J717" s="109"/>
      <c r="K717" s="307"/>
    </row>
    <row r="718" spans="1:11" s="90" customFormat="1" ht="13.5" hidden="1" customHeight="1" x14ac:dyDescent="0.2">
      <c r="A718" s="304"/>
      <c r="B718" s="95" t="s">
        <v>6306</v>
      </c>
      <c r="C718" s="116">
        <f>Anexo_01!$F98</f>
        <v>0</v>
      </c>
      <c r="D718" s="102"/>
      <c r="E718" s="103"/>
      <c r="F718" s="103"/>
      <c r="G718" s="103"/>
      <c r="H718" s="104"/>
      <c r="I718" s="96" t="str">
        <f t="shared" si="78"/>
        <v/>
      </c>
      <c r="J718" s="109"/>
      <c r="K718" s="307"/>
    </row>
    <row r="719" spans="1:11" s="90" customFormat="1" ht="13.5" hidden="1" customHeight="1" x14ac:dyDescent="0.2">
      <c r="A719" s="304"/>
      <c r="B719" s="95" t="s">
        <v>6307</v>
      </c>
      <c r="C719" s="115" t="str">
        <f>Anexo_01!$Q98</f>
        <v/>
      </c>
      <c r="D719" s="102"/>
      <c r="E719" s="103"/>
      <c r="F719" s="103"/>
      <c r="G719" s="103"/>
      <c r="H719" s="104"/>
      <c r="I719" s="96" t="str">
        <f t="shared" si="78"/>
        <v/>
      </c>
      <c r="J719" s="109"/>
      <c r="K719" s="307"/>
    </row>
    <row r="720" spans="1:11" s="90" customFormat="1" ht="13.5" hidden="1" customHeight="1" x14ac:dyDescent="0.2">
      <c r="A720" s="304"/>
      <c r="B720" s="95" t="s">
        <v>6308</v>
      </c>
      <c r="C720" s="117"/>
      <c r="D720" s="102"/>
      <c r="E720" s="103"/>
      <c r="F720" s="103"/>
      <c r="G720" s="103"/>
      <c r="H720" s="104"/>
      <c r="I720" s="96" t="str">
        <f t="shared" si="78"/>
        <v/>
      </c>
      <c r="J720" s="109"/>
      <c r="K720" s="307"/>
    </row>
    <row r="721" spans="1:11" s="90" customFormat="1" ht="13.5" hidden="1" customHeight="1" x14ac:dyDescent="0.2">
      <c r="A721" s="304"/>
      <c r="B721" s="95" t="s">
        <v>6309</v>
      </c>
      <c r="C721" s="309"/>
      <c r="D721" s="102"/>
      <c r="E721" s="103"/>
      <c r="F721" s="103"/>
      <c r="G721" s="103"/>
      <c r="H721" s="104"/>
      <c r="I721" s="96" t="str">
        <f t="shared" si="78"/>
        <v/>
      </c>
      <c r="J721" s="109"/>
      <c r="K721" s="307"/>
    </row>
    <row r="722" spans="1:11" ht="13.5" hidden="1" customHeight="1" x14ac:dyDescent="0.3">
      <c r="A722" s="305"/>
      <c r="B722" s="97" t="s">
        <v>6313</v>
      </c>
      <c r="C722" s="310"/>
      <c r="D722" s="105"/>
      <c r="E722" s="106"/>
      <c r="F722" s="106"/>
      <c r="G722" s="106"/>
      <c r="H722" s="107"/>
      <c r="I722" s="98" t="str">
        <f t="shared" si="78"/>
        <v/>
      </c>
      <c r="J722" s="110"/>
      <c r="K722" s="308"/>
    </row>
    <row r="723" spans="1:11" s="90" customFormat="1" ht="13.5" hidden="1" customHeight="1" x14ac:dyDescent="0.2">
      <c r="A723" s="303">
        <v>80</v>
      </c>
      <c r="B723" s="93" t="s">
        <v>6303</v>
      </c>
      <c r="C723" s="119">
        <f>Anexo_01!$I99</f>
        <v>0</v>
      </c>
      <c r="D723" s="99"/>
      <c r="E723" s="100"/>
      <c r="F723" s="100"/>
      <c r="G723" s="100"/>
      <c r="H723" s="101"/>
      <c r="I723" s="94" t="str">
        <f>IF(SUM(D723:H723)=0,"",SUM(D723:H723))</f>
        <v/>
      </c>
      <c r="J723" s="108"/>
      <c r="K723" s="306">
        <f>SUM(I723:I731)</f>
        <v>0</v>
      </c>
    </row>
    <row r="724" spans="1:11" s="90" customFormat="1" ht="13.5" hidden="1" customHeight="1" x14ac:dyDescent="0.2">
      <c r="A724" s="304"/>
      <c r="B724" s="95" t="s">
        <v>6304</v>
      </c>
      <c r="C724" s="115" t="str">
        <f>Anexo_01!$D99</f>
        <v/>
      </c>
      <c r="D724" s="102"/>
      <c r="E724" s="103"/>
      <c r="F724" s="103"/>
      <c r="G724" s="103"/>
      <c r="H724" s="104"/>
      <c r="I724" s="96" t="str">
        <f>IF(SUM(D724:H724)=0,"",SUM(D724:H724))</f>
        <v/>
      </c>
      <c r="J724" s="109"/>
      <c r="K724" s="307"/>
    </row>
    <row r="725" spans="1:11" s="90" customFormat="1" ht="13.5" hidden="1" customHeight="1" x14ac:dyDescent="0.2">
      <c r="A725" s="304"/>
      <c r="B725" s="95" t="s">
        <v>6310</v>
      </c>
      <c r="C725" s="115" t="str">
        <f>Anexo_01!$B99</f>
        <v/>
      </c>
      <c r="D725" s="102"/>
      <c r="E725" s="103"/>
      <c r="F725" s="103"/>
      <c r="G725" s="103"/>
      <c r="H725" s="104"/>
      <c r="I725" s="96" t="str">
        <f t="shared" ref="I725:I731" si="79">IF(SUM(D725:H725)=0,"",SUM(D725:H725))</f>
        <v/>
      </c>
      <c r="J725" s="109"/>
      <c r="K725" s="307"/>
    </row>
    <row r="726" spans="1:11" s="90" customFormat="1" ht="13.5" hidden="1" customHeight="1" x14ac:dyDescent="0.2">
      <c r="A726" s="304"/>
      <c r="B726" s="95" t="s">
        <v>6305</v>
      </c>
      <c r="C726" s="115" t="str">
        <f>CONCATENATE("10",Anexo_01!$P99)</f>
        <v>10</v>
      </c>
      <c r="D726" s="102"/>
      <c r="E726" s="103"/>
      <c r="F726" s="103"/>
      <c r="G726" s="103"/>
      <c r="H726" s="104"/>
      <c r="I726" s="96" t="str">
        <f t="shared" si="79"/>
        <v/>
      </c>
      <c r="J726" s="109"/>
      <c r="K726" s="307"/>
    </row>
    <row r="727" spans="1:11" s="90" customFormat="1" ht="13.5" hidden="1" customHeight="1" x14ac:dyDescent="0.2">
      <c r="A727" s="304"/>
      <c r="B727" s="95" t="s">
        <v>6306</v>
      </c>
      <c r="C727" s="116">
        <f>Anexo_01!$F99</f>
        <v>0</v>
      </c>
      <c r="D727" s="102"/>
      <c r="E727" s="103"/>
      <c r="F727" s="103"/>
      <c r="G727" s="103"/>
      <c r="H727" s="104"/>
      <c r="I727" s="96" t="str">
        <f t="shared" si="79"/>
        <v/>
      </c>
      <c r="J727" s="109"/>
      <c r="K727" s="307"/>
    </row>
    <row r="728" spans="1:11" s="90" customFormat="1" ht="13.5" hidden="1" customHeight="1" x14ac:dyDescent="0.2">
      <c r="A728" s="304"/>
      <c r="B728" s="95" t="s">
        <v>6307</v>
      </c>
      <c r="C728" s="115" t="str">
        <f>Anexo_01!$Q99</f>
        <v/>
      </c>
      <c r="D728" s="102"/>
      <c r="E728" s="103"/>
      <c r="F728" s="103"/>
      <c r="G728" s="103"/>
      <c r="H728" s="104"/>
      <c r="I728" s="96" t="str">
        <f t="shared" si="79"/>
        <v/>
      </c>
      <c r="J728" s="109"/>
      <c r="K728" s="307"/>
    </row>
    <row r="729" spans="1:11" s="90" customFormat="1" ht="13.5" hidden="1" customHeight="1" x14ac:dyDescent="0.2">
      <c r="A729" s="304"/>
      <c r="B729" s="95" t="s">
        <v>6308</v>
      </c>
      <c r="C729" s="117"/>
      <c r="D729" s="102"/>
      <c r="E729" s="103"/>
      <c r="F729" s="103"/>
      <c r="G729" s="103"/>
      <c r="H729" s="104"/>
      <c r="I729" s="96" t="str">
        <f t="shared" si="79"/>
        <v/>
      </c>
      <c r="J729" s="109"/>
      <c r="K729" s="307"/>
    </row>
    <row r="730" spans="1:11" s="90" customFormat="1" ht="13.5" hidden="1" customHeight="1" x14ac:dyDescent="0.2">
      <c r="A730" s="304"/>
      <c r="B730" s="95" t="s">
        <v>6309</v>
      </c>
      <c r="C730" s="309"/>
      <c r="D730" s="102"/>
      <c r="E730" s="103"/>
      <c r="F730" s="103"/>
      <c r="G730" s="103"/>
      <c r="H730" s="104"/>
      <c r="I730" s="96" t="str">
        <f t="shared" si="79"/>
        <v/>
      </c>
      <c r="J730" s="109"/>
      <c r="K730" s="307"/>
    </row>
    <row r="731" spans="1:11" ht="13.5" hidden="1" customHeight="1" x14ac:dyDescent="0.3">
      <c r="A731" s="305"/>
      <c r="B731" s="97" t="s">
        <v>6313</v>
      </c>
      <c r="C731" s="310"/>
      <c r="D731" s="105"/>
      <c r="E731" s="106"/>
      <c r="F731" s="106"/>
      <c r="G731" s="106"/>
      <c r="H731" s="107"/>
      <c r="I731" s="98" t="str">
        <f t="shared" si="79"/>
        <v/>
      </c>
      <c r="J731" s="110"/>
      <c r="K731" s="308"/>
    </row>
    <row r="732" spans="1:11" s="90" customFormat="1" ht="13.5" hidden="1" customHeight="1" x14ac:dyDescent="0.2">
      <c r="A732" s="303">
        <v>81</v>
      </c>
      <c r="B732" s="93" t="s">
        <v>6303</v>
      </c>
      <c r="C732" s="119">
        <f>Anexo_01!$I100</f>
        <v>0</v>
      </c>
      <c r="D732" s="99"/>
      <c r="E732" s="100"/>
      <c r="F732" s="100"/>
      <c r="G732" s="100"/>
      <c r="H732" s="101"/>
      <c r="I732" s="94" t="str">
        <f>IF(SUM(D732:H732)=0,"",SUM(D732:H732))</f>
        <v/>
      </c>
      <c r="J732" s="108"/>
      <c r="K732" s="306">
        <f>SUM(I732:I740)</f>
        <v>0</v>
      </c>
    </row>
    <row r="733" spans="1:11" s="90" customFormat="1" ht="13.5" hidden="1" customHeight="1" x14ac:dyDescent="0.2">
      <c r="A733" s="304"/>
      <c r="B733" s="95" t="s">
        <v>6304</v>
      </c>
      <c r="C733" s="115" t="str">
        <f>Anexo_01!$D100</f>
        <v/>
      </c>
      <c r="D733" s="102"/>
      <c r="E733" s="103"/>
      <c r="F733" s="103"/>
      <c r="G733" s="103"/>
      <c r="H733" s="104"/>
      <c r="I733" s="96" t="str">
        <f>IF(SUM(D733:H733)=0,"",SUM(D733:H733))</f>
        <v/>
      </c>
      <c r="J733" s="109"/>
      <c r="K733" s="307"/>
    </row>
    <row r="734" spans="1:11" s="90" customFormat="1" ht="13.5" hidden="1" customHeight="1" x14ac:dyDescent="0.2">
      <c r="A734" s="304"/>
      <c r="B734" s="95" t="s">
        <v>6310</v>
      </c>
      <c r="C734" s="115" t="str">
        <f>Anexo_01!$B100</f>
        <v/>
      </c>
      <c r="D734" s="102"/>
      <c r="E734" s="103"/>
      <c r="F734" s="103"/>
      <c r="G734" s="103"/>
      <c r="H734" s="104"/>
      <c r="I734" s="96" t="str">
        <f t="shared" ref="I734:I740" si="80">IF(SUM(D734:H734)=0,"",SUM(D734:H734))</f>
        <v/>
      </c>
      <c r="J734" s="109"/>
      <c r="K734" s="307"/>
    </row>
    <row r="735" spans="1:11" s="90" customFormat="1" ht="13.5" hidden="1" customHeight="1" x14ac:dyDescent="0.2">
      <c r="A735" s="304"/>
      <c r="B735" s="95" t="s">
        <v>6305</v>
      </c>
      <c r="C735" s="115" t="str">
        <f>CONCATENATE("10",Anexo_01!$P100)</f>
        <v>10</v>
      </c>
      <c r="D735" s="102"/>
      <c r="E735" s="103"/>
      <c r="F735" s="103"/>
      <c r="G735" s="103"/>
      <c r="H735" s="104"/>
      <c r="I735" s="96" t="str">
        <f t="shared" si="80"/>
        <v/>
      </c>
      <c r="J735" s="109"/>
      <c r="K735" s="307"/>
    </row>
    <row r="736" spans="1:11" s="90" customFormat="1" ht="13.5" hidden="1" customHeight="1" x14ac:dyDescent="0.2">
      <c r="A736" s="304"/>
      <c r="B736" s="95" t="s">
        <v>6306</v>
      </c>
      <c r="C736" s="116">
        <f>Anexo_01!$F100</f>
        <v>0</v>
      </c>
      <c r="D736" s="102"/>
      <c r="E736" s="103"/>
      <c r="F736" s="103"/>
      <c r="G736" s="103"/>
      <c r="H736" s="104"/>
      <c r="I736" s="96" t="str">
        <f t="shared" si="80"/>
        <v/>
      </c>
      <c r="J736" s="109"/>
      <c r="K736" s="307"/>
    </row>
    <row r="737" spans="1:11" s="90" customFormat="1" ht="13.5" hidden="1" customHeight="1" x14ac:dyDescent="0.2">
      <c r="A737" s="304"/>
      <c r="B737" s="95" t="s">
        <v>6307</v>
      </c>
      <c r="C737" s="115" t="str">
        <f>Anexo_01!$Q100</f>
        <v/>
      </c>
      <c r="D737" s="102"/>
      <c r="E737" s="103"/>
      <c r="F737" s="103"/>
      <c r="G737" s="103"/>
      <c r="H737" s="104"/>
      <c r="I737" s="96" t="str">
        <f t="shared" si="80"/>
        <v/>
      </c>
      <c r="J737" s="109"/>
      <c r="K737" s="307"/>
    </row>
    <row r="738" spans="1:11" s="90" customFormat="1" ht="13.5" hidden="1" customHeight="1" x14ac:dyDescent="0.2">
      <c r="A738" s="304"/>
      <c r="B738" s="95" t="s">
        <v>6308</v>
      </c>
      <c r="C738" s="117"/>
      <c r="D738" s="102"/>
      <c r="E738" s="103"/>
      <c r="F738" s="103"/>
      <c r="G738" s="103"/>
      <c r="H738" s="104"/>
      <c r="I738" s="96" t="str">
        <f t="shared" si="80"/>
        <v/>
      </c>
      <c r="J738" s="109"/>
      <c r="K738" s="307"/>
    </row>
    <row r="739" spans="1:11" s="90" customFormat="1" ht="13.5" hidden="1" customHeight="1" x14ac:dyDescent="0.2">
      <c r="A739" s="304"/>
      <c r="B739" s="95" t="s">
        <v>6309</v>
      </c>
      <c r="C739" s="309"/>
      <c r="D739" s="102"/>
      <c r="E739" s="103"/>
      <c r="F739" s="103"/>
      <c r="G739" s="103"/>
      <c r="H739" s="104"/>
      <c r="I739" s="96" t="str">
        <f t="shared" si="80"/>
        <v/>
      </c>
      <c r="J739" s="109"/>
      <c r="K739" s="307"/>
    </row>
    <row r="740" spans="1:11" ht="13.5" hidden="1" customHeight="1" x14ac:dyDescent="0.3">
      <c r="A740" s="305"/>
      <c r="B740" s="97" t="s">
        <v>6313</v>
      </c>
      <c r="C740" s="310"/>
      <c r="D740" s="105"/>
      <c r="E740" s="106"/>
      <c r="F740" s="106"/>
      <c r="G740" s="106"/>
      <c r="H740" s="107"/>
      <c r="I740" s="98" t="str">
        <f t="shared" si="80"/>
        <v/>
      </c>
      <c r="J740" s="110"/>
      <c r="K740" s="308"/>
    </row>
    <row r="741" spans="1:11" s="90" customFormat="1" ht="13.5" hidden="1" customHeight="1" x14ac:dyDescent="0.2">
      <c r="A741" s="303">
        <v>82</v>
      </c>
      <c r="B741" s="93" t="s">
        <v>6303</v>
      </c>
      <c r="C741" s="119">
        <f>Anexo_01!$I101</f>
        <v>0</v>
      </c>
      <c r="D741" s="99"/>
      <c r="E741" s="100"/>
      <c r="F741" s="100"/>
      <c r="G741" s="100"/>
      <c r="H741" s="101"/>
      <c r="I741" s="94" t="str">
        <f>IF(SUM(D741:H741)=0,"",SUM(D741:H741))</f>
        <v/>
      </c>
      <c r="J741" s="108"/>
      <c r="K741" s="306">
        <f>SUM(I741:I749)</f>
        <v>0</v>
      </c>
    </row>
    <row r="742" spans="1:11" s="90" customFormat="1" ht="13.5" hidden="1" customHeight="1" x14ac:dyDescent="0.2">
      <c r="A742" s="304"/>
      <c r="B742" s="95" t="s">
        <v>6304</v>
      </c>
      <c r="C742" s="115" t="str">
        <f>Anexo_01!$D101</f>
        <v/>
      </c>
      <c r="D742" s="102"/>
      <c r="E742" s="103"/>
      <c r="F742" s="103"/>
      <c r="G742" s="103"/>
      <c r="H742" s="104"/>
      <c r="I742" s="96" t="str">
        <f>IF(SUM(D742:H742)=0,"",SUM(D742:H742))</f>
        <v/>
      </c>
      <c r="J742" s="109"/>
      <c r="K742" s="307"/>
    </row>
    <row r="743" spans="1:11" s="90" customFormat="1" ht="13.5" hidden="1" customHeight="1" x14ac:dyDescent="0.2">
      <c r="A743" s="304"/>
      <c r="B743" s="95" t="s">
        <v>6310</v>
      </c>
      <c r="C743" s="115" t="str">
        <f>Anexo_01!$B101</f>
        <v/>
      </c>
      <c r="D743" s="102"/>
      <c r="E743" s="103"/>
      <c r="F743" s="103"/>
      <c r="G743" s="103"/>
      <c r="H743" s="104"/>
      <c r="I743" s="96" t="str">
        <f t="shared" ref="I743:I749" si="81">IF(SUM(D743:H743)=0,"",SUM(D743:H743))</f>
        <v/>
      </c>
      <c r="J743" s="109"/>
      <c r="K743" s="307"/>
    </row>
    <row r="744" spans="1:11" s="90" customFormat="1" ht="13.5" hidden="1" customHeight="1" x14ac:dyDescent="0.2">
      <c r="A744" s="304"/>
      <c r="B744" s="95" t="s">
        <v>6305</v>
      </c>
      <c r="C744" s="115" t="str">
        <f>CONCATENATE("10",Anexo_01!$P101)</f>
        <v>10</v>
      </c>
      <c r="D744" s="102"/>
      <c r="E744" s="103"/>
      <c r="F744" s="103"/>
      <c r="G744" s="103"/>
      <c r="H744" s="104"/>
      <c r="I744" s="96" t="str">
        <f t="shared" si="81"/>
        <v/>
      </c>
      <c r="J744" s="109"/>
      <c r="K744" s="307"/>
    </row>
    <row r="745" spans="1:11" s="90" customFormat="1" ht="13.5" hidden="1" customHeight="1" x14ac:dyDescent="0.2">
      <c r="A745" s="304"/>
      <c r="B745" s="95" t="s">
        <v>6306</v>
      </c>
      <c r="C745" s="116">
        <f>Anexo_01!$F101</f>
        <v>0</v>
      </c>
      <c r="D745" s="102"/>
      <c r="E745" s="103"/>
      <c r="F745" s="103"/>
      <c r="G745" s="103"/>
      <c r="H745" s="104"/>
      <c r="I745" s="96" t="str">
        <f t="shared" si="81"/>
        <v/>
      </c>
      <c r="J745" s="109"/>
      <c r="K745" s="307"/>
    </row>
    <row r="746" spans="1:11" s="90" customFormat="1" ht="13.5" hidden="1" customHeight="1" x14ac:dyDescent="0.2">
      <c r="A746" s="304"/>
      <c r="B746" s="95" t="s">
        <v>6307</v>
      </c>
      <c r="C746" s="115" t="str">
        <f>Anexo_01!$Q101</f>
        <v/>
      </c>
      <c r="D746" s="102"/>
      <c r="E746" s="103"/>
      <c r="F746" s="103"/>
      <c r="G746" s="103"/>
      <c r="H746" s="104"/>
      <c r="I746" s="96" t="str">
        <f t="shared" si="81"/>
        <v/>
      </c>
      <c r="J746" s="109"/>
      <c r="K746" s="307"/>
    </row>
    <row r="747" spans="1:11" s="90" customFormat="1" ht="13.5" hidden="1" customHeight="1" x14ac:dyDescent="0.2">
      <c r="A747" s="304"/>
      <c r="B747" s="95" t="s">
        <v>6308</v>
      </c>
      <c r="C747" s="117"/>
      <c r="D747" s="102"/>
      <c r="E747" s="103"/>
      <c r="F747" s="103"/>
      <c r="G747" s="103"/>
      <c r="H747" s="104"/>
      <c r="I747" s="96" t="str">
        <f t="shared" si="81"/>
        <v/>
      </c>
      <c r="J747" s="109"/>
      <c r="K747" s="307"/>
    </row>
    <row r="748" spans="1:11" s="90" customFormat="1" ht="13.5" hidden="1" customHeight="1" x14ac:dyDescent="0.2">
      <c r="A748" s="304"/>
      <c r="B748" s="95" t="s">
        <v>6309</v>
      </c>
      <c r="C748" s="309"/>
      <c r="D748" s="102"/>
      <c r="E748" s="103"/>
      <c r="F748" s="103"/>
      <c r="G748" s="103"/>
      <c r="H748" s="104"/>
      <c r="I748" s="96" t="str">
        <f t="shared" si="81"/>
        <v/>
      </c>
      <c r="J748" s="109"/>
      <c r="K748" s="307"/>
    </row>
    <row r="749" spans="1:11" ht="13.5" hidden="1" customHeight="1" x14ac:dyDescent="0.3">
      <c r="A749" s="305"/>
      <c r="B749" s="97" t="s">
        <v>6313</v>
      </c>
      <c r="C749" s="310"/>
      <c r="D749" s="105"/>
      <c r="E749" s="106"/>
      <c r="F749" s="106"/>
      <c r="G749" s="106"/>
      <c r="H749" s="107"/>
      <c r="I749" s="98" t="str">
        <f t="shared" si="81"/>
        <v/>
      </c>
      <c r="J749" s="110"/>
      <c r="K749" s="308"/>
    </row>
    <row r="750" spans="1:11" s="90" customFormat="1" ht="13.5" hidden="1" customHeight="1" x14ac:dyDescent="0.2">
      <c r="A750" s="303">
        <v>83</v>
      </c>
      <c r="B750" s="93" t="s">
        <v>6303</v>
      </c>
      <c r="C750" s="119">
        <f>Anexo_01!$I102</f>
        <v>0</v>
      </c>
      <c r="D750" s="99"/>
      <c r="E750" s="100"/>
      <c r="F750" s="100"/>
      <c r="G750" s="100"/>
      <c r="H750" s="101"/>
      <c r="I750" s="94" t="str">
        <f>IF(SUM(D750:H750)=0,"",SUM(D750:H750))</f>
        <v/>
      </c>
      <c r="J750" s="108"/>
      <c r="K750" s="306">
        <f>SUM(I750:I758)</f>
        <v>0</v>
      </c>
    </row>
    <row r="751" spans="1:11" s="90" customFormat="1" ht="13.5" hidden="1" customHeight="1" x14ac:dyDescent="0.2">
      <c r="A751" s="304"/>
      <c r="B751" s="95" t="s">
        <v>6304</v>
      </c>
      <c r="C751" s="115" t="str">
        <f>Anexo_01!$D102</f>
        <v/>
      </c>
      <c r="D751" s="102"/>
      <c r="E751" s="103"/>
      <c r="F751" s="103"/>
      <c r="G751" s="103"/>
      <c r="H751" s="104"/>
      <c r="I751" s="96" t="str">
        <f>IF(SUM(D751:H751)=0,"",SUM(D751:H751))</f>
        <v/>
      </c>
      <c r="J751" s="109"/>
      <c r="K751" s="307"/>
    </row>
    <row r="752" spans="1:11" s="90" customFormat="1" ht="13.5" hidden="1" customHeight="1" x14ac:dyDescent="0.2">
      <c r="A752" s="304"/>
      <c r="B752" s="95" t="s">
        <v>6310</v>
      </c>
      <c r="C752" s="115" t="str">
        <f>Anexo_01!$B102</f>
        <v/>
      </c>
      <c r="D752" s="102"/>
      <c r="E752" s="103"/>
      <c r="F752" s="103"/>
      <c r="G752" s="103"/>
      <c r="H752" s="104"/>
      <c r="I752" s="96" t="str">
        <f t="shared" ref="I752:I758" si="82">IF(SUM(D752:H752)=0,"",SUM(D752:H752))</f>
        <v/>
      </c>
      <c r="J752" s="109"/>
      <c r="K752" s="307"/>
    </row>
    <row r="753" spans="1:11" s="90" customFormat="1" ht="13.5" hidden="1" customHeight="1" x14ac:dyDescent="0.2">
      <c r="A753" s="304"/>
      <c r="B753" s="95" t="s">
        <v>6305</v>
      </c>
      <c r="C753" s="115" t="str">
        <f>CONCATENATE("10",Anexo_01!$P102)</f>
        <v>10</v>
      </c>
      <c r="D753" s="102"/>
      <c r="E753" s="103"/>
      <c r="F753" s="103"/>
      <c r="G753" s="103"/>
      <c r="H753" s="104"/>
      <c r="I753" s="96" t="str">
        <f t="shared" si="82"/>
        <v/>
      </c>
      <c r="J753" s="109"/>
      <c r="K753" s="307"/>
    </row>
    <row r="754" spans="1:11" s="90" customFormat="1" ht="13.5" hidden="1" customHeight="1" x14ac:dyDescent="0.2">
      <c r="A754" s="304"/>
      <c r="B754" s="95" t="s">
        <v>6306</v>
      </c>
      <c r="C754" s="116">
        <f>Anexo_01!$F102</f>
        <v>0</v>
      </c>
      <c r="D754" s="102"/>
      <c r="E754" s="103"/>
      <c r="F754" s="103"/>
      <c r="G754" s="103"/>
      <c r="H754" s="104"/>
      <c r="I754" s="96" t="str">
        <f t="shared" si="82"/>
        <v/>
      </c>
      <c r="J754" s="109"/>
      <c r="K754" s="307"/>
    </row>
    <row r="755" spans="1:11" s="90" customFormat="1" ht="13.5" hidden="1" customHeight="1" x14ac:dyDescent="0.2">
      <c r="A755" s="304"/>
      <c r="B755" s="95" t="s">
        <v>6307</v>
      </c>
      <c r="C755" s="115" t="str">
        <f>Anexo_01!$Q102</f>
        <v/>
      </c>
      <c r="D755" s="102"/>
      <c r="E755" s="103"/>
      <c r="F755" s="103"/>
      <c r="G755" s="103"/>
      <c r="H755" s="104"/>
      <c r="I755" s="96" t="str">
        <f t="shared" si="82"/>
        <v/>
      </c>
      <c r="J755" s="109"/>
      <c r="K755" s="307"/>
    </row>
    <row r="756" spans="1:11" s="90" customFormat="1" ht="13.5" hidden="1" customHeight="1" x14ac:dyDescent="0.2">
      <c r="A756" s="304"/>
      <c r="B756" s="95" t="s">
        <v>6308</v>
      </c>
      <c r="C756" s="117"/>
      <c r="D756" s="102"/>
      <c r="E756" s="103"/>
      <c r="F756" s="103"/>
      <c r="G756" s="103"/>
      <c r="H756" s="104"/>
      <c r="I756" s="96" t="str">
        <f t="shared" si="82"/>
        <v/>
      </c>
      <c r="J756" s="109"/>
      <c r="K756" s="307"/>
    </row>
    <row r="757" spans="1:11" s="90" customFormat="1" ht="13.5" hidden="1" customHeight="1" x14ac:dyDescent="0.2">
      <c r="A757" s="304"/>
      <c r="B757" s="95" t="s">
        <v>6309</v>
      </c>
      <c r="C757" s="309"/>
      <c r="D757" s="102"/>
      <c r="E757" s="103"/>
      <c r="F757" s="103"/>
      <c r="G757" s="103"/>
      <c r="H757" s="104"/>
      <c r="I757" s="96" t="str">
        <f t="shared" si="82"/>
        <v/>
      </c>
      <c r="J757" s="109"/>
      <c r="K757" s="307"/>
    </row>
    <row r="758" spans="1:11" ht="13.5" hidden="1" customHeight="1" x14ac:dyDescent="0.3">
      <c r="A758" s="305"/>
      <c r="B758" s="97" t="s">
        <v>6313</v>
      </c>
      <c r="C758" s="310"/>
      <c r="D758" s="105"/>
      <c r="E758" s="106"/>
      <c r="F758" s="106"/>
      <c r="G758" s="106"/>
      <c r="H758" s="107"/>
      <c r="I758" s="98" t="str">
        <f t="shared" si="82"/>
        <v/>
      </c>
      <c r="J758" s="110"/>
      <c r="K758" s="308"/>
    </row>
    <row r="759" spans="1:11" s="90" customFormat="1" ht="13.5" hidden="1" customHeight="1" x14ac:dyDescent="0.2">
      <c r="A759" s="303">
        <v>84</v>
      </c>
      <c r="B759" s="93" t="s">
        <v>6303</v>
      </c>
      <c r="C759" s="119">
        <f>Anexo_01!$I103</f>
        <v>0</v>
      </c>
      <c r="D759" s="99"/>
      <c r="E759" s="100"/>
      <c r="F759" s="100"/>
      <c r="G759" s="100"/>
      <c r="H759" s="101"/>
      <c r="I759" s="94" t="str">
        <f>IF(SUM(D759:H759)=0,"",SUM(D759:H759))</f>
        <v/>
      </c>
      <c r="J759" s="108"/>
      <c r="K759" s="306">
        <f>SUM(I759:I767)</f>
        <v>0</v>
      </c>
    </row>
    <row r="760" spans="1:11" s="90" customFormat="1" ht="13.5" hidden="1" customHeight="1" x14ac:dyDescent="0.2">
      <c r="A760" s="304"/>
      <c r="B760" s="95" t="s">
        <v>6304</v>
      </c>
      <c r="C760" s="115" t="str">
        <f>Anexo_01!$D103</f>
        <v/>
      </c>
      <c r="D760" s="102"/>
      <c r="E760" s="103"/>
      <c r="F760" s="103"/>
      <c r="G760" s="103"/>
      <c r="H760" s="104"/>
      <c r="I760" s="96" t="str">
        <f>IF(SUM(D760:H760)=0,"",SUM(D760:H760))</f>
        <v/>
      </c>
      <c r="J760" s="109"/>
      <c r="K760" s="307"/>
    </row>
    <row r="761" spans="1:11" s="90" customFormat="1" ht="13.5" hidden="1" customHeight="1" x14ac:dyDescent="0.2">
      <c r="A761" s="304"/>
      <c r="B761" s="95" t="s">
        <v>6310</v>
      </c>
      <c r="C761" s="115" t="str">
        <f>Anexo_01!$B103</f>
        <v/>
      </c>
      <c r="D761" s="102"/>
      <c r="E761" s="103"/>
      <c r="F761" s="103"/>
      <c r="G761" s="103"/>
      <c r="H761" s="104"/>
      <c r="I761" s="96" t="str">
        <f t="shared" ref="I761:I767" si="83">IF(SUM(D761:H761)=0,"",SUM(D761:H761))</f>
        <v/>
      </c>
      <c r="J761" s="109"/>
      <c r="K761" s="307"/>
    </row>
    <row r="762" spans="1:11" s="90" customFormat="1" ht="13.5" hidden="1" customHeight="1" x14ac:dyDescent="0.2">
      <c r="A762" s="304"/>
      <c r="B762" s="95" t="s">
        <v>6305</v>
      </c>
      <c r="C762" s="115" t="str">
        <f>CONCATENATE("10",Anexo_01!$P103)</f>
        <v>10</v>
      </c>
      <c r="D762" s="102"/>
      <c r="E762" s="103"/>
      <c r="F762" s="103"/>
      <c r="G762" s="103"/>
      <c r="H762" s="104"/>
      <c r="I762" s="96" t="str">
        <f t="shared" si="83"/>
        <v/>
      </c>
      <c r="J762" s="109"/>
      <c r="K762" s="307"/>
    </row>
    <row r="763" spans="1:11" s="90" customFormat="1" ht="13.5" hidden="1" customHeight="1" x14ac:dyDescent="0.2">
      <c r="A763" s="304"/>
      <c r="B763" s="95" t="s">
        <v>6306</v>
      </c>
      <c r="C763" s="116">
        <f>Anexo_01!$F103</f>
        <v>0</v>
      </c>
      <c r="D763" s="102"/>
      <c r="E763" s="103"/>
      <c r="F763" s="103"/>
      <c r="G763" s="103"/>
      <c r="H763" s="104"/>
      <c r="I763" s="96" t="str">
        <f t="shared" si="83"/>
        <v/>
      </c>
      <c r="J763" s="109"/>
      <c r="K763" s="307"/>
    </row>
    <row r="764" spans="1:11" s="90" customFormat="1" ht="13.5" hidden="1" customHeight="1" x14ac:dyDescent="0.2">
      <c r="A764" s="304"/>
      <c r="B764" s="95" t="s">
        <v>6307</v>
      </c>
      <c r="C764" s="115" t="str">
        <f>Anexo_01!$Q103</f>
        <v/>
      </c>
      <c r="D764" s="102"/>
      <c r="E764" s="103"/>
      <c r="F764" s="103"/>
      <c r="G764" s="103"/>
      <c r="H764" s="104"/>
      <c r="I764" s="96" t="str">
        <f t="shared" si="83"/>
        <v/>
      </c>
      <c r="J764" s="109"/>
      <c r="K764" s="307"/>
    </row>
    <row r="765" spans="1:11" s="90" customFormat="1" ht="13.5" hidden="1" customHeight="1" x14ac:dyDescent="0.2">
      <c r="A765" s="304"/>
      <c r="B765" s="95" t="s">
        <v>6308</v>
      </c>
      <c r="C765" s="117"/>
      <c r="D765" s="102"/>
      <c r="E765" s="103"/>
      <c r="F765" s="103"/>
      <c r="G765" s="103"/>
      <c r="H765" s="104"/>
      <c r="I765" s="96" t="str">
        <f t="shared" si="83"/>
        <v/>
      </c>
      <c r="J765" s="109"/>
      <c r="K765" s="307"/>
    </row>
    <row r="766" spans="1:11" s="90" customFormat="1" ht="13.5" hidden="1" customHeight="1" x14ac:dyDescent="0.2">
      <c r="A766" s="304"/>
      <c r="B766" s="95" t="s">
        <v>6309</v>
      </c>
      <c r="C766" s="309"/>
      <c r="D766" s="102"/>
      <c r="E766" s="103"/>
      <c r="F766" s="103"/>
      <c r="G766" s="103"/>
      <c r="H766" s="104"/>
      <c r="I766" s="96" t="str">
        <f t="shared" si="83"/>
        <v/>
      </c>
      <c r="J766" s="109"/>
      <c r="K766" s="307"/>
    </row>
    <row r="767" spans="1:11" ht="13.5" hidden="1" customHeight="1" x14ac:dyDescent="0.3">
      <c r="A767" s="305"/>
      <c r="B767" s="97" t="s">
        <v>6313</v>
      </c>
      <c r="C767" s="310"/>
      <c r="D767" s="105"/>
      <c r="E767" s="106"/>
      <c r="F767" s="106"/>
      <c r="G767" s="106"/>
      <c r="H767" s="107"/>
      <c r="I767" s="98" t="str">
        <f t="shared" si="83"/>
        <v/>
      </c>
      <c r="J767" s="110"/>
      <c r="K767" s="308"/>
    </row>
    <row r="768" spans="1:11" s="90" customFormat="1" ht="13.5" hidden="1" customHeight="1" x14ac:dyDescent="0.2">
      <c r="A768" s="303">
        <v>85</v>
      </c>
      <c r="B768" s="93" t="s">
        <v>6303</v>
      </c>
      <c r="C768" s="119">
        <f>Anexo_01!$I104</f>
        <v>0</v>
      </c>
      <c r="D768" s="99"/>
      <c r="E768" s="100"/>
      <c r="F768" s="100"/>
      <c r="G768" s="100"/>
      <c r="H768" s="101"/>
      <c r="I768" s="94" t="str">
        <f>IF(SUM(D768:H768)=0,"",SUM(D768:H768))</f>
        <v/>
      </c>
      <c r="J768" s="108"/>
      <c r="K768" s="306">
        <f>SUM(I768:I776)</f>
        <v>0</v>
      </c>
    </row>
    <row r="769" spans="1:11" s="90" customFormat="1" ht="13.5" hidden="1" customHeight="1" x14ac:dyDescent="0.2">
      <c r="A769" s="304"/>
      <c r="B769" s="95" t="s">
        <v>6304</v>
      </c>
      <c r="C769" s="115" t="str">
        <f>Anexo_01!$D104</f>
        <v/>
      </c>
      <c r="D769" s="102"/>
      <c r="E769" s="103"/>
      <c r="F769" s="103"/>
      <c r="G769" s="103"/>
      <c r="H769" s="104"/>
      <c r="I769" s="96" t="str">
        <f>IF(SUM(D769:H769)=0,"",SUM(D769:H769))</f>
        <v/>
      </c>
      <c r="J769" s="109"/>
      <c r="K769" s="307"/>
    </row>
    <row r="770" spans="1:11" s="90" customFormat="1" ht="13.5" hidden="1" customHeight="1" x14ac:dyDescent="0.2">
      <c r="A770" s="304"/>
      <c r="B770" s="95" t="s">
        <v>6310</v>
      </c>
      <c r="C770" s="115" t="str">
        <f>Anexo_01!$B104</f>
        <v/>
      </c>
      <c r="D770" s="102"/>
      <c r="E770" s="103"/>
      <c r="F770" s="103"/>
      <c r="G770" s="103"/>
      <c r="H770" s="104"/>
      <c r="I770" s="96" t="str">
        <f t="shared" ref="I770:I776" si="84">IF(SUM(D770:H770)=0,"",SUM(D770:H770))</f>
        <v/>
      </c>
      <c r="J770" s="109"/>
      <c r="K770" s="307"/>
    </row>
    <row r="771" spans="1:11" s="90" customFormat="1" ht="13.5" hidden="1" customHeight="1" x14ac:dyDescent="0.2">
      <c r="A771" s="304"/>
      <c r="B771" s="95" t="s">
        <v>6305</v>
      </c>
      <c r="C771" s="115" t="str">
        <f>CONCATENATE("10",Anexo_01!$P104)</f>
        <v>10</v>
      </c>
      <c r="D771" s="102"/>
      <c r="E771" s="103"/>
      <c r="F771" s="103"/>
      <c r="G771" s="103"/>
      <c r="H771" s="104"/>
      <c r="I771" s="96" t="str">
        <f t="shared" si="84"/>
        <v/>
      </c>
      <c r="J771" s="109"/>
      <c r="K771" s="307"/>
    </row>
    <row r="772" spans="1:11" s="90" customFormat="1" ht="13.5" hidden="1" customHeight="1" x14ac:dyDescent="0.2">
      <c r="A772" s="304"/>
      <c r="B772" s="95" t="s">
        <v>6306</v>
      </c>
      <c r="C772" s="116">
        <f>Anexo_01!$F104</f>
        <v>0</v>
      </c>
      <c r="D772" s="102"/>
      <c r="E772" s="103"/>
      <c r="F772" s="103"/>
      <c r="G772" s="103"/>
      <c r="H772" s="104"/>
      <c r="I772" s="96" t="str">
        <f t="shared" si="84"/>
        <v/>
      </c>
      <c r="J772" s="109"/>
      <c r="K772" s="307"/>
    </row>
    <row r="773" spans="1:11" s="90" customFormat="1" ht="13.5" hidden="1" customHeight="1" x14ac:dyDescent="0.2">
      <c r="A773" s="304"/>
      <c r="B773" s="95" t="s">
        <v>6307</v>
      </c>
      <c r="C773" s="115" t="str">
        <f>Anexo_01!$Q104</f>
        <v/>
      </c>
      <c r="D773" s="102"/>
      <c r="E773" s="103"/>
      <c r="F773" s="103"/>
      <c r="G773" s="103"/>
      <c r="H773" s="104"/>
      <c r="I773" s="96" t="str">
        <f t="shared" si="84"/>
        <v/>
      </c>
      <c r="J773" s="109"/>
      <c r="K773" s="307"/>
    </row>
    <row r="774" spans="1:11" s="90" customFormat="1" ht="13.5" hidden="1" customHeight="1" x14ac:dyDescent="0.2">
      <c r="A774" s="304"/>
      <c r="B774" s="95" t="s">
        <v>6308</v>
      </c>
      <c r="C774" s="117"/>
      <c r="D774" s="102"/>
      <c r="E774" s="103"/>
      <c r="F774" s="103"/>
      <c r="G774" s="103"/>
      <c r="H774" s="104"/>
      <c r="I774" s="96" t="str">
        <f t="shared" si="84"/>
        <v/>
      </c>
      <c r="J774" s="109"/>
      <c r="K774" s="307"/>
    </row>
    <row r="775" spans="1:11" s="90" customFormat="1" ht="13.5" hidden="1" customHeight="1" x14ac:dyDescent="0.2">
      <c r="A775" s="304"/>
      <c r="B775" s="95" t="s">
        <v>6309</v>
      </c>
      <c r="C775" s="309"/>
      <c r="D775" s="102"/>
      <c r="E775" s="103"/>
      <c r="F775" s="103"/>
      <c r="G775" s="103"/>
      <c r="H775" s="104"/>
      <c r="I775" s="96" t="str">
        <f t="shared" si="84"/>
        <v/>
      </c>
      <c r="J775" s="109"/>
      <c r="K775" s="307"/>
    </row>
    <row r="776" spans="1:11" ht="13.5" hidden="1" customHeight="1" x14ac:dyDescent="0.3">
      <c r="A776" s="305"/>
      <c r="B776" s="97" t="s">
        <v>6313</v>
      </c>
      <c r="C776" s="310"/>
      <c r="D776" s="105"/>
      <c r="E776" s="106"/>
      <c r="F776" s="106"/>
      <c r="G776" s="106"/>
      <c r="H776" s="107"/>
      <c r="I776" s="98" t="str">
        <f t="shared" si="84"/>
        <v/>
      </c>
      <c r="J776" s="110"/>
      <c r="K776" s="308"/>
    </row>
    <row r="777" spans="1:11" s="90" customFormat="1" ht="13.5" hidden="1" customHeight="1" x14ac:dyDescent="0.2">
      <c r="A777" s="303">
        <v>86</v>
      </c>
      <c r="B777" s="93" t="s">
        <v>6303</v>
      </c>
      <c r="C777" s="119">
        <f>Anexo_01!$I105</f>
        <v>0</v>
      </c>
      <c r="D777" s="99"/>
      <c r="E777" s="100"/>
      <c r="F777" s="100"/>
      <c r="G777" s="100"/>
      <c r="H777" s="101"/>
      <c r="I777" s="94" t="str">
        <f>IF(SUM(D777:H777)=0,"",SUM(D777:H777))</f>
        <v/>
      </c>
      <c r="J777" s="108"/>
      <c r="K777" s="306">
        <f>SUM(I777:I785)</f>
        <v>0</v>
      </c>
    </row>
    <row r="778" spans="1:11" s="90" customFormat="1" ht="13.5" hidden="1" customHeight="1" x14ac:dyDescent="0.2">
      <c r="A778" s="304"/>
      <c r="B778" s="95" t="s">
        <v>6304</v>
      </c>
      <c r="C778" s="115" t="str">
        <f>Anexo_01!$D105</f>
        <v/>
      </c>
      <c r="D778" s="102"/>
      <c r="E778" s="103"/>
      <c r="F778" s="103"/>
      <c r="G778" s="103"/>
      <c r="H778" s="104"/>
      <c r="I778" s="96" t="str">
        <f>IF(SUM(D778:H778)=0,"",SUM(D778:H778))</f>
        <v/>
      </c>
      <c r="J778" s="109"/>
      <c r="K778" s="307"/>
    </row>
    <row r="779" spans="1:11" s="90" customFormat="1" ht="13.5" hidden="1" customHeight="1" x14ac:dyDescent="0.2">
      <c r="A779" s="304"/>
      <c r="B779" s="95" t="s">
        <v>6310</v>
      </c>
      <c r="C779" s="115" t="str">
        <f>Anexo_01!$B105</f>
        <v/>
      </c>
      <c r="D779" s="102"/>
      <c r="E779" s="103"/>
      <c r="F779" s="103"/>
      <c r="G779" s="103"/>
      <c r="H779" s="104"/>
      <c r="I779" s="96" t="str">
        <f t="shared" ref="I779:I785" si="85">IF(SUM(D779:H779)=0,"",SUM(D779:H779))</f>
        <v/>
      </c>
      <c r="J779" s="109"/>
      <c r="K779" s="307"/>
    </row>
    <row r="780" spans="1:11" s="90" customFormat="1" ht="13.5" hidden="1" customHeight="1" x14ac:dyDescent="0.2">
      <c r="A780" s="304"/>
      <c r="B780" s="95" t="s">
        <v>6305</v>
      </c>
      <c r="C780" s="115" t="str">
        <f>CONCATENATE("10",Anexo_01!$P105)</f>
        <v>10</v>
      </c>
      <c r="D780" s="102"/>
      <c r="E780" s="103"/>
      <c r="F780" s="103"/>
      <c r="G780" s="103"/>
      <c r="H780" s="104"/>
      <c r="I780" s="96" t="str">
        <f t="shared" si="85"/>
        <v/>
      </c>
      <c r="J780" s="109"/>
      <c r="K780" s="307"/>
    </row>
    <row r="781" spans="1:11" s="90" customFormat="1" ht="13.5" hidden="1" customHeight="1" x14ac:dyDescent="0.2">
      <c r="A781" s="304"/>
      <c r="B781" s="95" t="s">
        <v>6306</v>
      </c>
      <c r="C781" s="116">
        <f>Anexo_01!$F105</f>
        <v>0</v>
      </c>
      <c r="D781" s="102"/>
      <c r="E781" s="103"/>
      <c r="F781" s="103"/>
      <c r="G781" s="103"/>
      <c r="H781" s="104"/>
      <c r="I781" s="96" t="str">
        <f t="shared" si="85"/>
        <v/>
      </c>
      <c r="J781" s="109"/>
      <c r="K781" s="307"/>
    </row>
    <row r="782" spans="1:11" s="90" customFormat="1" ht="13.5" hidden="1" customHeight="1" x14ac:dyDescent="0.2">
      <c r="A782" s="304"/>
      <c r="B782" s="95" t="s">
        <v>6307</v>
      </c>
      <c r="C782" s="115" t="str">
        <f>Anexo_01!$Q105</f>
        <v/>
      </c>
      <c r="D782" s="102"/>
      <c r="E782" s="103"/>
      <c r="F782" s="103"/>
      <c r="G782" s="103"/>
      <c r="H782" s="104"/>
      <c r="I782" s="96" t="str">
        <f t="shared" si="85"/>
        <v/>
      </c>
      <c r="J782" s="109"/>
      <c r="K782" s="307"/>
    </row>
    <row r="783" spans="1:11" s="90" customFormat="1" ht="13.5" hidden="1" customHeight="1" x14ac:dyDescent="0.2">
      <c r="A783" s="304"/>
      <c r="B783" s="95" t="s">
        <v>6308</v>
      </c>
      <c r="C783" s="117"/>
      <c r="D783" s="102"/>
      <c r="E783" s="103"/>
      <c r="F783" s="103"/>
      <c r="G783" s="103"/>
      <c r="H783" s="104"/>
      <c r="I783" s="96" t="str">
        <f t="shared" si="85"/>
        <v/>
      </c>
      <c r="J783" s="109"/>
      <c r="K783" s="307"/>
    </row>
    <row r="784" spans="1:11" s="90" customFormat="1" ht="13.5" hidden="1" customHeight="1" x14ac:dyDescent="0.2">
      <c r="A784" s="304"/>
      <c r="B784" s="95" t="s">
        <v>6309</v>
      </c>
      <c r="C784" s="309"/>
      <c r="D784" s="102"/>
      <c r="E784" s="103"/>
      <c r="F784" s="103"/>
      <c r="G784" s="103"/>
      <c r="H784" s="104"/>
      <c r="I784" s="96" t="str">
        <f t="shared" si="85"/>
        <v/>
      </c>
      <c r="J784" s="109"/>
      <c r="K784" s="307"/>
    </row>
    <row r="785" spans="1:11" ht="13.5" hidden="1" customHeight="1" x14ac:dyDescent="0.3">
      <c r="A785" s="305"/>
      <c r="B785" s="97" t="s">
        <v>6313</v>
      </c>
      <c r="C785" s="310"/>
      <c r="D785" s="105"/>
      <c r="E785" s="106"/>
      <c r="F785" s="106"/>
      <c r="G785" s="106"/>
      <c r="H785" s="107"/>
      <c r="I785" s="98" t="str">
        <f t="shared" si="85"/>
        <v/>
      </c>
      <c r="J785" s="110"/>
      <c r="K785" s="308"/>
    </row>
    <row r="786" spans="1:11" s="90" customFormat="1" ht="13.5" hidden="1" customHeight="1" x14ac:dyDescent="0.2">
      <c r="A786" s="303">
        <v>87</v>
      </c>
      <c r="B786" s="93" t="s">
        <v>6303</v>
      </c>
      <c r="C786" s="119">
        <f>Anexo_01!$I106</f>
        <v>0</v>
      </c>
      <c r="D786" s="99"/>
      <c r="E786" s="100"/>
      <c r="F786" s="100"/>
      <c r="G786" s="100"/>
      <c r="H786" s="101"/>
      <c r="I786" s="94" t="str">
        <f>IF(SUM(D786:H786)=0,"",SUM(D786:H786))</f>
        <v/>
      </c>
      <c r="J786" s="108"/>
      <c r="K786" s="306">
        <f>SUM(I786:I794)</f>
        <v>0</v>
      </c>
    </row>
    <row r="787" spans="1:11" s="90" customFormat="1" ht="13.5" hidden="1" customHeight="1" x14ac:dyDescent="0.2">
      <c r="A787" s="304"/>
      <c r="B787" s="95" t="s">
        <v>6304</v>
      </c>
      <c r="C787" s="115" t="str">
        <f>Anexo_01!$D106</f>
        <v/>
      </c>
      <c r="D787" s="102"/>
      <c r="E787" s="103"/>
      <c r="F787" s="103"/>
      <c r="G787" s="103"/>
      <c r="H787" s="104"/>
      <c r="I787" s="96" t="str">
        <f>IF(SUM(D787:H787)=0,"",SUM(D787:H787))</f>
        <v/>
      </c>
      <c r="J787" s="109"/>
      <c r="K787" s="307"/>
    </row>
    <row r="788" spans="1:11" s="90" customFormat="1" ht="13.5" hidden="1" customHeight="1" x14ac:dyDescent="0.2">
      <c r="A788" s="304"/>
      <c r="B788" s="95" t="s">
        <v>6310</v>
      </c>
      <c r="C788" s="115" t="str">
        <f>Anexo_01!$B106</f>
        <v/>
      </c>
      <c r="D788" s="102"/>
      <c r="E788" s="103"/>
      <c r="F788" s="103"/>
      <c r="G788" s="103"/>
      <c r="H788" s="104"/>
      <c r="I788" s="96" t="str">
        <f t="shared" ref="I788:I794" si="86">IF(SUM(D788:H788)=0,"",SUM(D788:H788))</f>
        <v/>
      </c>
      <c r="J788" s="109"/>
      <c r="K788" s="307"/>
    </row>
    <row r="789" spans="1:11" s="90" customFormat="1" ht="13.5" hidden="1" customHeight="1" x14ac:dyDescent="0.2">
      <c r="A789" s="304"/>
      <c r="B789" s="95" t="s">
        <v>6305</v>
      </c>
      <c r="C789" s="115" t="str">
        <f>CONCATENATE("10",Anexo_01!$P106)</f>
        <v>10</v>
      </c>
      <c r="D789" s="102"/>
      <c r="E789" s="103"/>
      <c r="F789" s="103"/>
      <c r="G789" s="103"/>
      <c r="H789" s="104"/>
      <c r="I789" s="96" t="str">
        <f t="shared" si="86"/>
        <v/>
      </c>
      <c r="J789" s="109"/>
      <c r="K789" s="307"/>
    </row>
    <row r="790" spans="1:11" s="90" customFormat="1" ht="13.5" hidden="1" customHeight="1" x14ac:dyDescent="0.2">
      <c r="A790" s="304"/>
      <c r="B790" s="95" t="s">
        <v>6306</v>
      </c>
      <c r="C790" s="116">
        <f>Anexo_01!$F106</f>
        <v>0</v>
      </c>
      <c r="D790" s="102"/>
      <c r="E790" s="103"/>
      <c r="F790" s="103"/>
      <c r="G790" s="103"/>
      <c r="H790" s="104"/>
      <c r="I790" s="96" t="str">
        <f t="shared" si="86"/>
        <v/>
      </c>
      <c r="J790" s="109"/>
      <c r="K790" s="307"/>
    </row>
    <row r="791" spans="1:11" s="90" customFormat="1" ht="13.5" hidden="1" customHeight="1" x14ac:dyDescent="0.2">
      <c r="A791" s="304"/>
      <c r="B791" s="95" t="s">
        <v>6307</v>
      </c>
      <c r="C791" s="115" t="str">
        <f>Anexo_01!$Q106</f>
        <v/>
      </c>
      <c r="D791" s="102"/>
      <c r="E791" s="103"/>
      <c r="F791" s="103"/>
      <c r="G791" s="103"/>
      <c r="H791" s="104"/>
      <c r="I791" s="96" t="str">
        <f t="shared" si="86"/>
        <v/>
      </c>
      <c r="J791" s="109"/>
      <c r="K791" s="307"/>
    </row>
    <row r="792" spans="1:11" s="90" customFormat="1" ht="13.5" hidden="1" customHeight="1" x14ac:dyDescent="0.2">
      <c r="A792" s="304"/>
      <c r="B792" s="95" t="s">
        <v>6308</v>
      </c>
      <c r="C792" s="117"/>
      <c r="D792" s="102"/>
      <c r="E792" s="103"/>
      <c r="F792" s="103"/>
      <c r="G792" s="103"/>
      <c r="H792" s="104"/>
      <c r="I792" s="96" t="str">
        <f t="shared" si="86"/>
        <v/>
      </c>
      <c r="J792" s="109"/>
      <c r="K792" s="307"/>
    </row>
    <row r="793" spans="1:11" s="90" customFormat="1" ht="13.5" hidden="1" customHeight="1" x14ac:dyDescent="0.2">
      <c r="A793" s="304"/>
      <c r="B793" s="95" t="s">
        <v>6309</v>
      </c>
      <c r="C793" s="309"/>
      <c r="D793" s="102"/>
      <c r="E793" s="103"/>
      <c r="F793" s="103"/>
      <c r="G793" s="103"/>
      <c r="H793" s="104"/>
      <c r="I793" s="96" t="str">
        <f t="shared" si="86"/>
        <v/>
      </c>
      <c r="J793" s="109"/>
      <c r="K793" s="307"/>
    </row>
    <row r="794" spans="1:11" ht="13.5" hidden="1" customHeight="1" x14ac:dyDescent="0.3">
      <c r="A794" s="305"/>
      <c r="B794" s="97" t="s">
        <v>6313</v>
      </c>
      <c r="C794" s="310"/>
      <c r="D794" s="105"/>
      <c r="E794" s="106"/>
      <c r="F794" s="106"/>
      <c r="G794" s="106"/>
      <c r="H794" s="107"/>
      <c r="I794" s="98" t="str">
        <f t="shared" si="86"/>
        <v/>
      </c>
      <c r="J794" s="110"/>
      <c r="K794" s="308"/>
    </row>
    <row r="795" spans="1:11" s="90" customFormat="1" ht="13.5" hidden="1" customHeight="1" x14ac:dyDescent="0.2">
      <c r="A795" s="303">
        <v>88</v>
      </c>
      <c r="B795" s="93" t="s">
        <v>6303</v>
      </c>
      <c r="C795" s="119">
        <f>Anexo_01!$I107</f>
        <v>0</v>
      </c>
      <c r="D795" s="99"/>
      <c r="E795" s="100"/>
      <c r="F795" s="100"/>
      <c r="G795" s="100"/>
      <c r="H795" s="101"/>
      <c r="I795" s="94" t="str">
        <f>IF(SUM(D795:H795)=0,"",SUM(D795:H795))</f>
        <v/>
      </c>
      <c r="J795" s="108"/>
      <c r="K795" s="306">
        <f>SUM(I795:I803)</f>
        <v>0</v>
      </c>
    </row>
    <row r="796" spans="1:11" s="90" customFormat="1" ht="13.5" hidden="1" customHeight="1" x14ac:dyDescent="0.2">
      <c r="A796" s="304"/>
      <c r="B796" s="95" t="s">
        <v>6304</v>
      </c>
      <c r="C796" s="115" t="str">
        <f>Anexo_01!$D107</f>
        <v/>
      </c>
      <c r="D796" s="102"/>
      <c r="E796" s="103"/>
      <c r="F796" s="103"/>
      <c r="G796" s="103"/>
      <c r="H796" s="104"/>
      <c r="I796" s="96" t="str">
        <f>IF(SUM(D796:H796)=0,"",SUM(D796:H796))</f>
        <v/>
      </c>
      <c r="J796" s="109"/>
      <c r="K796" s="307"/>
    </row>
    <row r="797" spans="1:11" s="90" customFormat="1" ht="13.5" hidden="1" customHeight="1" x14ac:dyDescent="0.2">
      <c r="A797" s="304"/>
      <c r="B797" s="95" t="s">
        <v>6310</v>
      </c>
      <c r="C797" s="115" t="str">
        <f>Anexo_01!$B107</f>
        <v/>
      </c>
      <c r="D797" s="102"/>
      <c r="E797" s="103"/>
      <c r="F797" s="103"/>
      <c r="G797" s="103"/>
      <c r="H797" s="104"/>
      <c r="I797" s="96" t="str">
        <f t="shared" ref="I797:I803" si="87">IF(SUM(D797:H797)=0,"",SUM(D797:H797))</f>
        <v/>
      </c>
      <c r="J797" s="109"/>
      <c r="K797" s="307"/>
    </row>
    <row r="798" spans="1:11" s="90" customFormat="1" ht="13.5" hidden="1" customHeight="1" x14ac:dyDescent="0.2">
      <c r="A798" s="304"/>
      <c r="B798" s="95" t="s">
        <v>6305</v>
      </c>
      <c r="C798" s="115" t="str">
        <f>CONCATENATE("10",Anexo_01!$P107)</f>
        <v>10</v>
      </c>
      <c r="D798" s="102"/>
      <c r="E798" s="103"/>
      <c r="F798" s="103"/>
      <c r="G798" s="103"/>
      <c r="H798" s="104"/>
      <c r="I798" s="96" t="str">
        <f t="shared" si="87"/>
        <v/>
      </c>
      <c r="J798" s="109"/>
      <c r="K798" s="307"/>
    </row>
    <row r="799" spans="1:11" s="90" customFormat="1" ht="13.5" hidden="1" customHeight="1" x14ac:dyDescent="0.2">
      <c r="A799" s="304"/>
      <c r="B799" s="95" t="s">
        <v>6306</v>
      </c>
      <c r="C799" s="116">
        <f>Anexo_01!$F107</f>
        <v>0</v>
      </c>
      <c r="D799" s="102"/>
      <c r="E799" s="103"/>
      <c r="F799" s="103"/>
      <c r="G799" s="103"/>
      <c r="H799" s="104"/>
      <c r="I799" s="96" t="str">
        <f t="shared" si="87"/>
        <v/>
      </c>
      <c r="J799" s="109"/>
      <c r="K799" s="307"/>
    </row>
    <row r="800" spans="1:11" s="90" customFormat="1" ht="13.5" hidden="1" customHeight="1" x14ac:dyDescent="0.2">
      <c r="A800" s="304"/>
      <c r="B800" s="95" t="s">
        <v>6307</v>
      </c>
      <c r="C800" s="115" t="str">
        <f>Anexo_01!$Q107</f>
        <v/>
      </c>
      <c r="D800" s="102"/>
      <c r="E800" s="103"/>
      <c r="F800" s="103"/>
      <c r="G800" s="103"/>
      <c r="H800" s="104"/>
      <c r="I800" s="96" t="str">
        <f t="shared" si="87"/>
        <v/>
      </c>
      <c r="J800" s="109"/>
      <c r="K800" s="307"/>
    </row>
    <row r="801" spans="1:11" s="90" customFormat="1" ht="13.5" hidden="1" customHeight="1" x14ac:dyDescent="0.2">
      <c r="A801" s="304"/>
      <c r="B801" s="95" t="s">
        <v>6308</v>
      </c>
      <c r="C801" s="117"/>
      <c r="D801" s="102"/>
      <c r="E801" s="103"/>
      <c r="F801" s="103"/>
      <c r="G801" s="103"/>
      <c r="H801" s="104"/>
      <c r="I801" s="96" t="str">
        <f t="shared" si="87"/>
        <v/>
      </c>
      <c r="J801" s="109"/>
      <c r="K801" s="307"/>
    </row>
    <row r="802" spans="1:11" s="90" customFormat="1" ht="13.5" hidden="1" customHeight="1" x14ac:dyDescent="0.2">
      <c r="A802" s="304"/>
      <c r="B802" s="95" t="s">
        <v>6309</v>
      </c>
      <c r="C802" s="309"/>
      <c r="D802" s="102"/>
      <c r="E802" s="103"/>
      <c r="F802" s="103"/>
      <c r="G802" s="103"/>
      <c r="H802" s="104"/>
      <c r="I802" s="96" t="str">
        <f t="shared" si="87"/>
        <v/>
      </c>
      <c r="J802" s="109"/>
      <c r="K802" s="307"/>
    </row>
    <row r="803" spans="1:11" ht="13.5" hidden="1" customHeight="1" x14ac:dyDescent="0.3">
      <c r="A803" s="305"/>
      <c r="B803" s="97" t="s">
        <v>6313</v>
      </c>
      <c r="C803" s="310"/>
      <c r="D803" s="105"/>
      <c r="E803" s="106"/>
      <c r="F803" s="106"/>
      <c r="G803" s="106"/>
      <c r="H803" s="107"/>
      <c r="I803" s="98" t="str">
        <f t="shared" si="87"/>
        <v/>
      </c>
      <c r="J803" s="110"/>
      <c r="K803" s="308"/>
    </row>
    <row r="804" spans="1:11" s="90" customFormat="1" ht="13.5" hidden="1" customHeight="1" x14ac:dyDescent="0.2">
      <c r="A804" s="303">
        <v>89</v>
      </c>
      <c r="B804" s="93" t="s">
        <v>6303</v>
      </c>
      <c r="C804" s="119">
        <f>Anexo_01!$I108</f>
        <v>0</v>
      </c>
      <c r="D804" s="99"/>
      <c r="E804" s="100"/>
      <c r="F804" s="100"/>
      <c r="G804" s="100"/>
      <c r="H804" s="101"/>
      <c r="I804" s="94" t="str">
        <f>IF(SUM(D804:H804)=0,"",SUM(D804:H804))</f>
        <v/>
      </c>
      <c r="J804" s="108"/>
      <c r="K804" s="306">
        <f>SUM(I804:I812)</f>
        <v>0</v>
      </c>
    </row>
    <row r="805" spans="1:11" s="90" customFormat="1" ht="13.5" hidden="1" customHeight="1" x14ac:dyDescent="0.2">
      <c r="A805" s="304"/>
      <c r="B805" s="95" t="s">
        <v>6304</v>
      </c>
      <c r="C805" s="115" t="str">
        <f>Anexo_01!$D108</f>
        <v/>
      </c>
      <c r="D805" s="102"/>
      <c r="E805" s="103"/>
      <c r="F805" s="103"/>
      <c r="G805" s="103"/>
      <c r="H805" s="104"/>
      <c r="I805" s="96" t="str">
        <f>IF(SUM(D805:H805)=0,"",SUM(D805:H805))</f>
        <v/>
      </c>
      <c r="J805" s="109"/>
      <c r="K805" s="307"/>
    </row>
    <row r="806" spans="1:11" s="90" customFormat="1" ht="13.5" hidden="1" customHeight="1" x14ac:dyDescent="0.2">
      <c r="A806" s="304"/>
      <c r="B806" s="95" t="s">
        <v>6310</v>
      </c>
      <c r="C806" s="115" t="str">
        <f>Anexo_01!$B108</f>
        <v/>
      </c>
      <c r="D806" s="102"/>
      <c r="E806" s="103"/>
      <c r="F806" s="103"/>
      <c r="G806" s="103"/>
      <c r="H806" s="104"/>
      <c r="I806" s="96" t="str">
        <f t="shared" ref="I806:I812" si="88">IF(SUM(D806:H806)=0,"",SUM(D806:H806))</f>
        <v/>
      </c>
      <c r="J806" s="109"/>
      <c r="K806" s="307"/>
    </row>
    <row r="807" spans="1:11" s="90" customFormat="1" ht="13.5" hidden="1" customHeight="1" x14ac:dyDescent="0.2">
      <c r="A807" s="304"/>
      <c r="B807" s="95" t="s">
        <v>6305</v>
      </c>
      <c r="C807" s="115" t="str">
        <f>CONCATENATE("10",Anexo_01!$P108)</f>
        <v>10</v>
      </c>
      <c r="D807" s="102"/>
      <c r="E807" s="103"/>
      <c r="F807" s="103"/>
      <c r="G807" s="103"/>
      <c r="H807" s="104"/>
      <c r="I807" s="96" t="str">
        <f t="shared" si="88"/>
        <v/>
      </c>
      <c r="J807" s="109"/>
      <c r="K807" s="307"/>
    </row>
    <row r="808" spans="1:11" s="90" customFormat="1" ht="13.5" hidden="1" customHeight="1" x14ac:dyDescent="0.2">
      <c r="A808" s="304"/>
      <c r="B808" s="95" t="s">
        <v>6306</v>
      </c>
      <c r="C808" s="116">
        <f>Anexo_01!$F108</f>
        <v>0</v>
      </c>
      <c r="D808" s="102"/>
      <c r="E808" s="103"/>
      <c r="F808" s="103"/>
      <c r="G808" s="103"/>
      <c r="H808" s="104"/>
      <c r="I808" s="96" t="str">
        <f t="shared" si="88"/>
        <v/>
      </c>
      <c r="J808" s="109"/>
      <c r="K808" s="307"/>
    </row>
    <row r="809" spans="1:11" s="90" customFormat="1" ht="13.5" hidden="1" customHeight="1" x14ac:dyDescent="0.2">
      <c r="A809" s="304"/>
      <c r="B809" s="95" t="s">
        <v>6307</v>
      </c>
      <c r="C809" s="115" t="str">
        <f>Anexo_01!$Q108</f>
        <v/>
      </c>
      <c r="D809" s="102"/>
      <c r="E809" s="103"/>
      <c r="F809" s="103"/>
      <c r="G809" s="103"/>
      <c r="H809" s="104"/>
      <c r="I809" s="96" t="str">
        <f t="shared" si="88"/>
        <v/>
      </c>
      <c r="J809" s="109"/>
      <c r="K809" s="307"/>
    </row>
    <row r="810" spans="1:11" s="90" customFormat="1" ht="13.5" hidden="1" customHeight="1" x14ac:dyDescent="0.2">
      <c r="A810" s="304"/>
      <c r="B810" s="95" t="s">
        <v>6308</v>
      </c>
      <c r="C810" s="117"/>
      <c r="D810" s="102"/>
      <c r="E810" s="103"/>
      <c r="F810" s="103"/>
      <c r="G810" s="103"/>
      <c r="H810" s="104"/>
      <c r="I810" s="96" t="str">
        <f t="shared" si="88"/>
        <v/>
      </c>
      <c r="J810" s="109"/>
      <c r="K810" s="307"/>
    </row>
    <row r="811" spans="1:11" s="90" customFormat="1" ht="13.5" hidden="1" customHeight="1" x14ac:dyDescent="0.2">
      <c r="A811" s="304"/>
      <c r="B811" s="95" t="s">
        <v>6309</v>
      </c>
      <c r="C811" s="309"/>
      <c r="D811" s="102"/>
      <c r="E811" s="103"/>
      <c r="F811" s="103"/>
      <c r="G811" s="103"/>
      <c r="H811" s="104"/>
      <c r="I811" s="96" t="str">
        <f t="shared" si="88"/>
        <v/>
      </c>
      <c r="J811" s="109"/>
      <c r="K811" s="307"/>
    </row>
    <row r="812" spans="1:11" ht="13.5" hidden="1" customHeight="1" x14ac:dyDescent="0.3">
      <c r="A812" s="305"/>
      <c r="B812" s="97" t="s">
        <v>6313</v>
      </c>
      <c r="C812" s="310"/>
      <c r="D812" s="105"/>
      <c r="E812" s="106"/>
      <c r="F812" s="106"/>
      <c r="G812" s="106"/>
      <c r="H812" s="107"/>
      <c r="I812" s="98" t="str">
        <f t="shared" si="88"/>
        <v/>
      </c>
      <c r="J812" s="110"/>
      <c r="K812" s="308"/>
    </row>
    <row r="813" spans="1:11" s="90" customFormat="1" ht="13.5" hidden="1" customHeight="1" x14ac:dyDescent="0.2">
      <c r="A813" s="303">
        <v>90</v>
      </c>
      <c r="B813" s="93" t="s">
        <v>6303</v>
      </c>
      <c r="C813" s="119">
        <f>Anexo_01!$I109</f>
        <v>0</v>
      </c>
      <c r="D813" s="99"/>
      <c r="E813" s="100"/>
      <c r="F813" s="100"/>
      <c r="G813" s="100"/>
      <c r="H813" s="101"/>
      <c r="I813" s="94" t="str">
        <f>IF(SUM(D813:H813)=0,"",SUM(D813:H813))</f>
        <v/>
      </c>
      <c r="J813" s="108"/>
      <c r="K813" s="306">
        <f>SUM(I813:I821)</f>
        <v>0</v>
      </c>
    </row>
    <row r="814" spans="1:11" s="90" customFormat="1" ht="13.5" hidden="1" customHeight="1" x14ac:dyDescent="0.2">
      <c r="A814" s="304"/>
      <c r="B814" s="95" t="s">
        <v>6304</v>
      </c>
      <c r="C814" s="115" t="str">
        <f>Anexo_01!$D109</f>
        <v/>
      </c>
      <c r="D814" s="102"/>
      <c r="E814" s="103"/>
      <c r="F814" s="103"/>
      <c r="G814" s="103"/>
      <c r="H814" s="104"/>
      <c r="I814" s="96" t="str">
        <f>IF(SUM(D814:H814)=0,"",SUM(D814:H814))</f>
        <v/>
      </c>
      <c r="J814" s="109"/>
      <c r="K814" s="307"/>
    </row>
    <row r="815" spans="1:11" s="90" customFormat="1" ht="13.5" hidden="1" customHeight="1" x14ac:dyDescent="0.2">
      <c r="A815" s="304"/>
      <c r="B815" s="95" t="s">
        <v>6310</v>
      </c>
      <c r="C815" s="115" t="str">
        <f>Anexo_01!$B109</f>
        <v/>
      </c>
      <c r="D815" s="102"/>
      <c r="E815" s="103"/>
      <c r="F815" s="103"/>
      <c r="G815" s="103"/>
      <c r="H815" s="104"/>
      <c r="I815" s="96" t="str">
        <f t="shared" ref="I815:I821" si="89">IF(SUM(D815:H815)=0,"",SUM(D815:H815))</f>
        <v/>
      </c>
      <c r="J815" s="109"/>
      <c r="K815" s="307"/>
    </row>
    <row r="816" spans="1:11" s="90" customFormat="1" ht="13.5" hidden="1" customHeight="1" x14ac:dyDescent="0.2">
      <c r="A816" s="304"/>
      <c r="B816" s="95" t="s">
        <v>6305</v>
      </c>
      <c r="C816" s="115" t="str">
        <f>CONCATENATE("10",Anexo_01!$P109)</f>
        <v>10</v>
      </c>
      <c r="D816" s="102"/>
      <c r="E816" s="103"/>
      <c r="F816" s="103"/>
      <c r="G816" s="103"/>
      <c r="H816" s="104"/>
      <c r="I816" s="96" t="str">
        <f t="shared" si="89"/>
        <v/>
      </c>
      <c r="J816" s="109"/>
      <c r="K816" s="307"/>
    </row>
    <row r="817" spans="1:11" s="90" customFormat="1" ht="13.5" hidden="1" customHeight="1" x14ac:dyDescent="0.2">
      <c r="A817" s="304"/>
      <c r="B817" s="95" t="s">
        <v>6306</v>
      </c>
      <c r="C817" s="116">
        <f>Anexo_01!$F109</f>
        <v>0</v>
      </c>
      <c r="D817" s="102"/>
      <c r="E817" s="103"/>
      <c r="F817" s="103"/>
      <c r="G817" s="103"/>
      <c r="H817" s="104"/>
      <c r="I817" s="96" t="str">
        <f t="shared" si="89"/>
        <v/>
      </c>
      <c r="J817" s="109"/>
      <c r="K817" s="307"/>
    </row>
    <row r="818" spans="1:11" s="90" customFormat="1" ht="13.5" hidden="1" customHeight="1" x14ac:dyDescent="0.2">
      <c r="A818" s="304"/>
      <c r="B818" s="95" t="s">
        <v>6307</v>
      </c>
      <c r="C818" s="115" t="str">
        <f>Anexo_01!$Q109</f>
        <v/>
      </c>
      <c r="D818" s="102"/>
      <c r="E818" s="103"/>
      <c r="F818" s="103"/>
      <c r="G818" s="103"/>
      <c r="H818" s="104"/>
      <c r="I818" s="96" t="str">
        <f t="shared" si="89"/>
        <v/>
      </c>
      <c r="J818" s="109"/>
      <c r="K818" s="307"/>
    </row>
    <row r="819" spans="1:11" s="90" customFormat="1" ht="13.5" hidden="1" customHeight="1" x14ac:dyDescent="0.2">
      <c r="A819" s="304"/>
      <c r="B819" s="95" t="s">
        <v>6308</v>
      </c>
      <c r="C819" s="117"/>
      <c r="D819" s="102"/>
      <c r="E819" s="103"/>
      <c r="F819" s="103"/>
      <c r="G819" s="103"/>
      <c r="H819" s="104"/>
      <c r="I819" s="96" t="str">
        <f t="shared" si="89"/>
        <v/>
      </c>
      <c r="J819" s="109"/>
      <c r="K819" s="307"/>
    </row>
    <row r="820" spans="1:11" s="90" customFormat="1" ht="13.5" hidden="1" customHeight="1" x14ac:dyDescent="0.2">
      <c r="A820" s="304"/>
      <c r="B820" s="95" t="s">
        <v>6309</v>
      </c>
      <c r="C820" s="309"/>
      <c r="D820" s="102"/>
      <c r="E820" s="103"/>
      <c r="F820" s="103"/>
      <c r="G820" s="103"/>
      <c r="H820" s="104"/>
      <c r="I820" s="96" t="str">
        <f t="shared" si="89"/>
        <v/>
      </c>
      <c r="J820" s="109"/>
      <c r="K820" s="307"/>
    </row>
    <row r="821" spans="1:11" ht="13.5" hidden="1" customHeight="1" x14ac:dyDescent="0.3">
      <c r="A821" s="305"/>
      <c r="B821" s="97" t="s">
        <v>6313</v>
      </c>
      <c r="C821" s="310"/>
      <c r="D821" s="105"/>
      <c r="E821" s="106"/>
      <c r="F821" s="106"/>
      <c r="G821" s="106"/>
      <c r="H821" s="107"/>
      <c r="I821" s="98" t="str">
        <f t="shared" si="89"/>
        <v/>
      </c>
      <c r="J821" s="110"/>
      <c r="K821" s="308"/>
    </row>
    <row r="822" spans="1:11" s="90" customFormat="1" ht="13.5" hidden="1" customHeight="1" x14ac:dyDescent="0.2">
      <c r="A822" s="303">
        <v>91</v>
      </c>
      <c r="B822" s="93" t="s">
        <v>6303</v>
      </c>
      <c r="C822" s="119">
        <f>Anexo_01!$I110</f>
        <v>0</v>
      </c>
      <c r="D822" s="99"/>
      <c r="E822" s="100"/>
      <c r="F822" s="100"/>
      <c r="G822" s="100"/>
      <c r="H822" s="101"/>
      <c r="I822" s="94" t="str">
        <f>IF(SUM(D822:H822)=0,"",SUM(D822:H822))</f>
        <v/>
      </c>
      <c r="J822" s="108"/>
      <c r="K822" s="306">
        <f>SUM(I822:I830)</f>
        <v>0</v>
      </c>
    </row>
    <row r="823" spans="1:11" s="90" customFormat="1" ht="13.5" hidden="1" customHeight="1" x14ac:dyDescent="0.2">
      <c r="A823" s="304"/>
      <c r="B823" s="95" t="s">
        <v>6304</v>
      </c>
      <c r="C823" s="115" t="str">
        <f>Anexo_01!$D110</f>
        <v/>
      </c>
      <c r="D823" s="102"/>
      <c r="E823" s="103"/>
      <c r="F823" s="103"/>
      <c r="G823" s="103"/>
      <c r="H823" s="104"/>
      <c r="I823" s="96" t="str">
        <f>IF(SUM(D823:H823)=0,"",SUM(D823:H823))</f>
        <v/>
      </c>
      <c r="J823" s="109"/>
      <c r="K823" s="307"/>
    </row>
    <row r="824" spans="1:11" s="90" customFormat="1" ht="13.5" hidden="1" customHeight="1" x14ac:dyDescent="0.2">
      <c r="A824" s="304"/>
      <c r="B824" s="95" t="s">
        <v>6310</v>
      </c>
      <c r="C824" s="115" t="str">
        <f>Anexo_01!$B110</f>
        <v/>
      </c>
      <c r="D824" s="102"/>
      <c r="E824" s="103"/>
      <c r="F824" s="103"/>
      <c r="G824" s="103"/>
      <c r="H824" s="104"/>
      <c r="I824" s="96" t="str">
        <f t="shared" ref="I824:I830" si="90">IF(SUM(D824:H824)=0,"",SUM(D824:H824))</f>
        <v/>
      </c>
      <c r="J824" s="109"/>
      <c r="K824" s="307"/>
    </row>
    <row r="825" spans="1:11" s="90" customFormat="1" ht="13.5" hidden="1" customHeight="1" x14ac:dyDescent="0.2">
      <c r="A825" s="304"/>
      <c r="B825" s="95" t="s">
        <v>6305</v>
      </c>
      <c r="C825" s="115" t="str">
        <f>CONCATENATE("10",Anexo_01!$P110)</f>
        <v>10</v>
      </c>
      <c r="D825" s="102"/>
      <c r="E825" s="103"/>
      <c r="F825" s="103"/>
      <c r="G825" s="103"/>
      <c r="H825" s="104"/>
      <c r="I825" s="96" t="str">
        <f t="shared" si="90"/>
        <v/>
      </c>
      <c r="J825" s="109"/>
      <c r="K825" s="307"/>
    </row>
    <row r="826" spans="1:11" s="90" customFormat="1" ht="13.5" hidden="1" customHeight="1" x14ac:dyDescent="0.2">
      <c r="A826" s="304"/>
      <c r="B826" s="95" t="s">
        <v>6306</v>
      </c>
      <c r="C826" s="116">
        <f>Anexo_01!$F110</f>
        <v>0</v>
      </c>
      <c r="D826" s="102"/>
      <c r="E826" s="103"/>
      <c r="F826" s="103"/>
      <c r="G826" s="103"/>
      <c r="H826" s="104"/>
      <c r="I826" s="96" t="str">
        <f t="shared" si="90"/>
        <v/>
      </c>
      <c r="J826" s="109"/>
      <c r="K826" s="307"/>
    </row>
    <row r="827" spans="1:11" s="90" customFormat="1" ht="13.5" hidden="1" customHeight="1" x14ac:dyDescent="0.2">
      <c r="A827" s="304"/>
      <c r="B827" s="95" t="s">
        <v>6307</v>
      </c>
      <c r="C827" s="115" t="str">
        <f>Anexo_01!$Q110</f>
        <v/>
      </c>
      <c r="D827" s="102"/>
      <c r="E827" s="103"/>
      <c r="F827" s="103"/>
      <c r="G827" s="103"/>
      <c r="H827" s="104"/>
      <c r="I827" s="96" t="str">
        <f t="shared" si="90"/>
        <v/>
      </c>
      <c r="J827" s="109"/>
      <c r="K827" s="307"/>
    </row>
    <row r="828" spans="1:11" s="90" customFormat="1" ht="13.5" hidden="1" customHeight="1" x14ac:dyDescent="0.2">
      <c r="A828" s="304"/>
      <c r="B828" s="95" t="s">
        <v>6308</v>
      </c>
      <c r="C828" s="117"/>
      <c r="D828" s="102"/>
      <c r="E828" s="103"/>
      <c r="F828" s="103"/>
      <c r="G828" s="103"/>
      <c r="H828" s="104"/>
      <c r="I828" s="96" t="str">
        <f t="shared" si="90"/>
        <v/>
      </c>
      <c r="J828" s="109"/>
      <c r="K828" s="307"/>
    </row>
    <row r="829" spans="1:11" s="90" customFormat="1" ht="13.5" hidden="1" customHeight="1" x14ac:dyDescent="0.2">
      <c r="A829" s="304"/>
      <c r="B829" s="95" t="s">
        <v>6309</v>
      </c>
      <c r="C829" s="309"/>
      <c r="D829" s="102"/>
      <c r="E829" s="103"/>
      <c r="F829" s="103"/>
      <c r="G829" s="103"/>
      <c r="H829" s="104"/>
      <c r="I829" s="96" t="str">
        <f t="shared" si="90"/>
        <v/>
      </c>
      <c r="J829" s="109"/>
      <c r="K829" s="307"/>
    </row>
    <row r="830" spans="1:11" ht="13.5" hidden="1" customHeight="1" x14ac:dyDescent="0.3">
      <c r="A830" s="305"/>
      <c r="B830" s="97" t="s">
        <v>6313</v>
      </c>
      <c r="C830" s="310"/>
      <c r="D830" s="105"/>
      <c r="E830" s="106"/>
      <c r="F830" s="106"/>
      <c r="G830" s="106"/>
      <c r="H830" s="107"/>
      <c r="I830" s="98" t="str">
        <f t="shared" si="90"/>
        <v/>
      </c>
      <c r="J830" s="110"/>
      <c r="K830" s="308"/>
    </row>
    <row r="831" spans="1:11" s="90" customFormat="1" ht="13.5" hidden="1" customHeight="1" x14ac:dyDescent="0.2">
      <c r="A831" s="303">
        <v>92</v>
      </c>
      <c r="B831" s="93" t="s">
        <v>6303</v>
      </c>
      <c r="C831" s="119">
        <f>Anexo_01!$I111</f>
        <v>0</v>
      </c>
      <c r="D831" s="99"/>
      <c r="E831" s="100"/>
      <c r="F831" s="100"/>
      <c r="G831" s="100"/>
      <c r="H831" s="101"/>
      <c r="I831" s="94" t="str">
        <f>IF(SUM(D831:H831)=0,"",SUM(D831:H831))</f>
        <v/>
      </c>
      <c r="J831" s="108"/>
      <c r="K831" s="306">
        <f>SUM(I831:I839)</f>
        <v>0</v>
      </c>
    </row>
    <row r="832" spans="1:11" s="90" customFormat="1" ht="13.5" hidden="1" customHeight="1" x14ac:dyDescent="0.2">
      <c r="A832" s="304"/>
      <c r="B832" s="95" t="s">
        <v>6304</v>
      </c>
      <c r="C832" s="115" t="str">
        <f>Anexo_01!$D111</f>
        <v/>
      </c>
      <c r="D832" s="102"/>
      <c r="E832" s="103"/>
      <c r="F832" s="103"/>
      <c r="G832" s="103"/>
      <c r="H832" s="104"/>
      <c r="I832" s="96" t="str">
        <f>IF(SUM(D832:H832)=0,"",SUM(D832:H832))</f>
        <v/>
      </c>
      <c r="J832" s="109"/>
      <c r="K832" s="307"/>
    </row>
    <row r="833" spans="1:11" s="90" customFormat="1" ht="13.5" hidden="1" customHeight="1" x14ac:dyDescent="0.2">
      <c r="A833" s="304"/>
      <c r="B833" s="95" t="s">
        <v>6310</v>
      </c>
      <c r="C833" s="115" t="str">
        <f>Anexo_01!$B111</f>
        <v/>
      </c>
      <c r="D833" s="102"/>
      <c r="E833" s="103"/>
      <c r="F833" s="103"/>
      <c r="G833" s="103"/>
      <c r="H833" s="104"/>
      <c r="I833" s="96" t="str">
        <f t="shared" ref="I833:I839" si="91">IF(SUM(D833:H833)=0,"",SUM(D833:H833))</f>
        <v/>
      </c>
      <c r="J833" s="109"/>
      <c r="K833" s="307"/>
    </row>
    <row r="834" spans="1:11" s="90" customFormat="1" ht="13.5" hidden="1" customHeight="1" x14ac:dyDescent="0.2">
      <c r="A834" s="304"/>
      <c r="B834" s="95" t="s">
        <v>6305</v>
      </c>
      <c r="C834" s="115" t="str">
        <f>CONCATENATE("10",Anexo_01!$P111)</f>
        <v>10</v>
      </c>
      <c r="D834" s="102"/>
      <c r="E834" s="103"/>
      <c r="F834" s="103"/>
      <c r="G834" s="103"/>
      <c r="H834" s="104"/>
      <c r="I834" s="96" t="str">
        <f t="shared" si="91"/>
        <v/>
      </c>
      <c r="J834" s="109"/>
      <c r="K834" s="307"/>
    </row>
    <row r="835" spans="1:11" s="90" customFormat="1" ht="13.5" hidden="1" customHeight="1" x14ac:dyDescent="0.2">
      <c r="A835" s="304"/>
      <c r="B835" s="95" t="s">
        <v>6306</v>
      </c>
      <c r="C835" s="116">
        <f>Anexo_01!$F111</f>
        <v>0</v>
      </c>
      <c r="D835" s="102"/>
      <c r="E835" s="103"/>
      <c r="F835" s="103"/>
      <c r="G835" s="103"/>
      <c r="H835" s="104"/>
      <c r="I835" s="96" t="str">
        <f t="shared" si="91"/>
        <v/>
      </c>
      <c r="J835" s="109"/>
      <c r="K835" s="307"/>
    </row>
    <row r="836" spans="1:11" s="90" customFormat="1" ht="13.5" hidden="1" customHeight="1" x14ac:dyDescent="0.2">
      <c r="A836" s="304"/>
      <c r="B836" s="95" t="s">
        <v>6307</v>
      </c>
      <c r="C836" s="115" t="str">
        <f>Anexo_01!$Q111</f>
        <v/>
      </c>
      <c r="D836" s="102"/>
      <c r="E836" s="103"/>
      <c r="F836" s="103"/>
      <c r="G836" s="103"/>
      <c r="H836" s="104"/>
      <c r="I836" s="96" t="str">
        <f t="shared" si="91"/>
        <v/>
      </c>
      <c r="J836" s="109"/>
      <c r="K836" s="307"/>
    </row>
    <row r="837" spans="1:11" s="90" customFormat="1" ht="13.5" hidden="1" customHeight="1" x14ac:dyDescent="0.2">
      <c r="A837" s="304"/>
      <c r="B837" s="95" t="s">
        <v>6308</v>
      </c>
      <c r="C837" s="117"/>
      <c r="D837" s="102"/>
      <c r="E837" s="103"/>
      <c r="F837" s="103"/>
      <c r="G837" s="103"/>
      <c r="H837" s="104"/>
      <c r="I837" s="96" t="str">
        <f t="shared" si="91"/>
        <v/>
      </c>
      <c r="J837" s="109"/>
      <c r="K837" s="307"/>
    </row>
    <row r="838" spans="1:11" s="90" customFormat="1" ht="13.5" hidden="1" customHeight="1" x14ac:dyDescent="0.2">
      <c r="A838" s="304"/>
      <c r="B838" s="95" t="s">
        <v>6309</v>
      </c>
      <c r="C838" s="309"/>
      <c r="D838" s="102"/>
      <c r="E838" s="103"/>
      <c r="F838" s="103"/>
      <c r="G838" s="103"/>
      <c r="H838" s="104"/>
      <c r="I838" s="96" t="str">
        <f t="shared" si="91"/>
        <v/>
      </c>
      <c r="J838" s="109"/>
      <c r="K838" s="307"/>
    </row>
    <row r="839" spans="1:11" ht="13.5" hidden="1" customHeight="1" x14ac:dyDescent="0.3">
      <c r="A839" s="305"/>
      <c r="B839" s="97" t="s">
        <v>6313</v>
      </c>
      <c r="C839" s="310"/>
      <c r="D839" s="105"/>
      <c r="E839" s="106"/>
      <c r="F839" s="106"/>
      <c r="G839" s="106"/>
      <c r="H839" s="107"/>
      <c r="I839" s="98" t="str">
        <f t="shared" si="91"/>
        <v/>
      </c>
      <c r="J839" s="110"/>
      <c r="K839" s="308"/>
    </row>
    <row r="840" spans="1:11" s="90" customFormat="1" ht="13.5" hidden="1" customHeight="1" x14ac:dyDescent="0.2">
      <c r="A840" s="303">
        <v>93</v>
      </c>
      <c r="B840" s="93" t="s">
        <v>6303</v>
      </c>
      <c r="C840" s="119">
        <f>Anexo_01!$I112</f>
        <v>0</v>
      </c>
      <c r="D840" s="99"/>
      <c r="E840" s="100"/>
      <c r="F840" s="100"/>
      <c r="G840" s="100"/>
      <c r="H840" s="101"/>
      <c r="I840" s="94" t="str">
        <f>IF(SUM(D840:H840)=0,"",SUM(D840:H840))</f>
        <v/>
      </c>
      <c r="J840" s="108"/>
      <c r="K840" s="306">
        <f>SUM(I840:I848)</f>
        <v>0</v>
      </c>
    </row>
    <row r="841" spans="1:11" s="90" customFormat="1" ht="13.5" hidden="1" customHeight="1" x14ac:dyDescent="0.2">
      <c r="A841" s="304"/>
      <c r="B841" s="95" t="s">
        <v>6304</v>
      </c>
      <c r="C841" s="115" t="str">
        <f>Anexo_01!$D112</f>
        <v/>
      </c>
      <c r="D841" s="102"/>
      <c r="E841" s="103"/>
      <c r="F841" s="103"/>
      <c r="G841" s="103"/>
      <c r="H841" s="104"/>
      <c r="I841" s="96" t="str">
        <f>IF(SUM(D841:H841)=0,"",SUM(D841:H841))</f>
        <v/>
      </c>
      <c r="J841" s="109"/>
      <c r="K841" s="307"/>
    </row>
    <row r="842" spans="1:11" s="90" customFormat="1" ht="13.5" hidden="1" customHeight="1" x14ac:dyDescent="0.2">
      <c r="A842" s="304"/>
      <c r="B842" s="95" t="s">
        <v>6310</v>
      </c>
      <c r="C842" s="115" t="str">
        <f>Anexo_01!$B112</f>
        <v/>
      </c>
      <c r="D842" s="102"/>
      <c r="E842" s="103"/>
      <c r="F842" s="103"/>
      <c r="G842" s="103"/>
      <c r="H842" s="104"/>
      <c r="I842" s="96" t="str">
        <f t="shared" ref="I842:I848" si="92">IF(SUM(D842:H842)=0,"",SUM(D842:H842))</f>
        <v/>
      </c>
      <c r="J842" s="109"/>
      <c r="K842" s="307"/>
    </row>
    <row r="843" spans="1:11" s="90" customFormat="1" ht="13.5" hidden="1" customHeight="1" x14ac:dyDescent="0.2">
      <c r="A843" s="304"/>
      <c r="B843" s="95" t="s">
        <v>6305</v>
      </c>
      <c r="C843" s="115" t="str">
        <f>CONCATENATE("10",Anexo_01!$P112)</f>
        <v>10</v>
      </c>
      <c r="D843" s="102"/>
      <c r="E843" s="103"/>
      <c r="F843" s="103"/>
      <c r="G843" s="103"/>
      <c r="H843" s="104"/>
      <c r="I843" s="96" t="str">
        <f t="shared" si="92"/>
        <v/>
      </c>
      <c r="J843" s="109"/>
      <c r="K843" s="307"/>
    </row>
    <row r="844" spans="1:11" s="90" customFormat="1" ht="13.5" hidden="1" customHeight="1" x14ac:dyDescent="0.2">
      <c r="A844" s="304"/>
      <c r="B844" s="95" t="s">
        <v>6306</v>
      </c>
      <c r="C844" s="116">
        <f>Anexo_01!$F112</f>
        <v>0</v>
      </c>
      <c r="D844" s="102"/>
      <c r="E844" s="103"/>
      <c r="F844" s="103"/>
      <c r="G844" s="103"/>
      <c r="H844" s="104"/>
      <c r="I844" s="96" t="str">
        <f t="shared" si="92"/>
        <v/>
      </c>
      <c r="J844" s="109"/>
      <c r="K844" s="307"/>
    </row>
    <row r="845" spans="1:11" s="90" customFormat="1" ht="13.5" hidden="1" customHeight="1" x14ac:dyDescent="0.2">
      <c r="A845" s="304"/>
      <c r="B845" s="95" t="s">
        <v>6307</v>
      </c>
      <c r="C845" s="115" t="str">
        <f>Anexo_01!$Q112</f>
        <v/>
      </c>
      <c r="D845" s="102"/>
      <c r="E845" s="103"/>
      <c r="F845" s="103"/>
      <c r="G845" s="103"/>
      <c r="H845" s="104"/>
      <c r="I845" s="96" t="str">
        <f t="shared" si="92"/>
        <v/>
      </c>
      <c r="J845" s="109"/>
      <c r="K845" s="307"/>
    </row>
    <row r="846" spans="1:11" s="90" customFormat="1" ht="13.5" hidden="1" customHeight="1" x14ac:dyDescent="0.2">
      <c r="A846" s="304"/>
      <c r="B846" s="95" t="s">
        <v>6308</v>
      </c>
      <c r="C846" s="117"/>
      <c r="D846" s="102"/>
      <c r="E846" s="103"/>
      <c r="F846" s="103"/>
      <c r="G846" s="103"/>
      <c r="H846" s="104"/>
      <c r="I846" s="96" t="str">
        <f t="shared" si="92"/>
        <v/>
      </c>
      <c r="J846" s="109"/>
      <c r="K846" s="307"/>
    </row>
    <row r="847" spans="1:11" s="90" customFormat="1" ht="13.5" hidden="1" customHeight="1" x14ac:dyDescent="0.2">
      <c r="A847" s="304"/>
      <c r="B847" s="95" t="s">
        <v>6309</v>
      </c>
      <c r="C847" s="309"/>
      <c r="D847" s="102"/>
      <c r="E847" s="103"/>
      <c r="F847" s="103"/>
      <c r="G847" s="103"/>
      <c r="H847" s="104"/>
      <c r="I847" s="96" t="str">
        <f t="shared" si="92"/>
        <v/>
      </c>
      <c r="J847" s="109"/>
      <c r="K847" s="307"/>
    </row>
    <row r="848" spans="1:11" ht="13.5" hidden="1" customHeight="1" x14ac:dyDescent="0.3">
      <c r="A848" s="305"/>
      <c r="B848" s="97" t="s">
        <v>6313</v>
      </c>
      <c r="C848" s="310"/>
      <c r="D848" s="105"/>
      <c r="E848" s="106"/>
      <c r="F848" s="106"/>
      <c r="G848" s="106"/>
      <c r="H848" s="107"/>
      <c r="I848" s="98" t="str">
        <f t="shared" si="92"/>
        <v/>
      </c>
      <c r="J848" s="110"/>
      <c r="K848" s="308"/>
    </row>
    <row r="849" spans="1:11" s="90" customFormat="1" ht="13.5" hidden="1" customHeight="1" x14ac:dyDescent="0.2">
      <c r="A849" s="303">
        <v>94</v>
      </c>
      <c r="B849" s="93" t="s">
        <v>6303</v>
      </c>
      <c r="C849" s="119">
        <f>Anexo_01!$I113</f>
        <v>0</v>
      </c>
      <c r="D849" s="99"/>
      <c r="E849" s="100"/>
      <c r="F849" s="100"/>
      <c r="G849" s="100"/>
      <c r="H849" s="101"/>
      <c r="I849" s="94" t="str">
        <f>IF(SUM(D849:H849)=0,"",SUM(D849:H849))</f>
        <v/>
      </c>
      <c r="J849" s="108"/>
      <c r="K849" s="306">
        <f>SUM(I849:I857)</f>
        <v>0</v>
      </c>
    </row>
    <row r="850" spans="1:11" s="90" customFormat="1" ht="13.5" hidden="1" customHeight="1" x14ac:dyDescent="0.2">
      <c r="A850" s="304"/>
      <c r="B850" s="95" t="s">
        <v>6304</v>
      </c>
      <c r="C850" s="115" t="str">
        <f>Anexo_01!$D113</f>
        <v/>
      </c>
      <c r="D850" s="102"/>
      <c r="E850" s="103"/>
      <c r="F850" s="103"/>
      <c r="G850" s="103"/>
      <c r="H850" s="104"/>
      <c r="I850" s="96" t="str">
        <f>IF(SUM(D850:H850)=0,"",SUM(D850:H850))</f>
        <v/>
      </c>
      <c r="J850" s="109"/>
      <c r="K850" s="307"/>
    </row>
    <row r="851" spans="1:11" s="90" customFormat="1" ht="13.5" hidden="1" customHeight="1" x14ac:dyDescent="0.2">
      <c r="A851" s="304"/>
      <c r="B851" s="95" t="s">
        <v>6310</v>
      </c>
      <c r="C851" s="115" t="str">
        <f>Anexo_01!$B113</f>
        <v/>
      </c>
      <c r="D851" s="102"/>
      <c r="E851" s="103"/>
      <c r="F851" s="103"/>
      <c r="G851" s="103"/>
      <c r="H851" s="104"/>
      <c r="I851" s="96" t="str">
        <f t="shared" ref="I851:I857" si="93">IF(SUM(D851:H851)=0,"",SUM(D851:H851))</f>
        <v/>
      </c>
      <c r="J851" s="109"/>
      <c r="K851" s="307"/>
    </row>
    <row r="852" spans="1:11" s="90" customFormat="1" ht="13.5" hidden="1" customHeight="1" x14ac:dyDescent="0.2">
      <c r="A852" s="304"/>
      <c r="B852" s="95" t="s">
        <v>6305</v>
      </c>
      <c r="C852" s="115" t="str">
        <f>CONCATENATE("10",Anexo_01!$P113)</f>
        <v>10</v>
      </c>
      <c r="D852" s="102"/>
      <c r="E852" s="103"/>
      <c r="F852" s="103"/>
      <c r="G852" s="103"/>
      <c r="H852" s="104"/>
      <c r="I852" s="96" t="str">
        <f t="shared" si="93"/>
        <v/>
      </c>
      <c r="J852" s="109"/>
      <c r="K852" s="307"/>
    </row>
    <row r="853" spans="1:11" s="90" customFormat="1" ht="13.5" hidden="1" customHeight="1" x14ac:dyDescent="0.2">
      <c r="A853" s="304"/>
      <c r="B853" s="95" t="s">
        <v>6306</v>
      </c>
      <c r="C853" s="116">
        <f>Anexo_01!$F113</f>
        <v>0</v>
      </c>
      <c r="D853" s="102"/>
      <c r="E853" s="103"/>
      <c r="F853" s="103"/>
      <c r="G853" s="103"/>
      <c r="H853" s="104"/>
      <c r="I853" s="96" t="str">
        <f t="shared" si="93"/>
        <v/>
      </c>
      <c r="J853" s="109"/>
      <c r="K853" s="307"/>
    </row>
    <row r="854" spans="1:11" s="90" customFormat="1" ht="13.5" hidden="1" customHeight="1" x14ac:dyDescent="0.2">
      <c r="A854" s="304"/>
      <c r="B854" s="95" t="s">
        <v>6307</v>
      </c>
      <c r="C854" s="115" t="str">
        <f>Anexo_01!$Q113</f>
        <v/>
      </c>
      <c r="D854" s="102"/>
      <c r="E854" s="103"/>
      <c r="F854" s="103"/>
      <c r="G854" s="103"/>
      <c r="H854" s="104"/>
      <c r="I854" s="96" t="str">
        <f t="shared" si="93"/>
        <v/>
      </c>
      <c r="J854" s="109"/>
      <c r="K854" s="307"/>
    </row>
    <row r="855" spans="1:11" s="90" customFormat="1" ht="13.5" hidden="1" customHeight="1" x14ac:dyDescent="0.2">
      <c r="A855" s="304"/>
      <c r="B855" s="95" t="s">
        <v>6308</v>
      </c>
      <c r="C855" s="117"/>
      <c r="D855" s="102"/>
      <c r="E855" s="103"/>
      <c r="F855" s="103"/>
      <c r="G855" s="103"/>
      <c r="H855" s="104"/>
      <c r="I855" s="96" t="str">
        <f t="shared" si="93"/>
        <v/>
      </c>
      <c r="J855" s="109"/>
      <c r="K855" s="307"/>
    </row>
    <row r="856" spans="1:11" s="90" customFormat="1" ht="13.5" hidden="1" customHeight="1" x14ac:dyDescent="0.2">
      <c r="A856" s="304"/>
      <c r="B856" s="95" t="s">
        <v>6309</v>
      </c>
      <c r="C856" s="309"/>
      <c r="D856" s="102"/>
      <c r="E856" s="103"/>
      <c r="F856" s="103"/>
      <c r="G856" s="103"/>
      <c r="H856" s="104"/>
      <c r="I856" s="96" t="str">
        <f t="shared" si="93"/>
        <v/>
      </c>
      <c r="J856" s="109"/>
      <c r="K856" s="307"/>
    </row>
    <row r="857" spans="1:11" ht="13.5" hidden="1" customHeight="1" x14ac:dyDescent="0.3">
      <c r="A857" s="305"/>
      <c r="B857" s="97" t="s">
        <v>6313</v>
      </c>
      <c r="C857" s="310"/>
      <c r="D857" s="105"/>
      <c r="E857" s="106"/>
      <c r="F857" s="106"/>
      <c r="G857" s="106"/>
      <c r="H857" s="107"/>
      <c r="I857" s="98" t="str">
        <f t="shared" si="93"/>
        <v/>
      </c>
      <c r="J857" s="110"/>
      <c r="K857" s="308"/>
    </row>
    <row r="858" spans="1:11" s="90" customFormat="1" ht="13.5" hidden="1" customHeight="1" x14ac:dyDescent="0.2">
      <c r="A858" s="303">
        <v>95</v>
      </c>
      <c r="B858" s="93" t="s">
        <v>6303</v>
      </c>
      <c r="C858" s="119">
        <f>Anexo_01!$I114</f>
        <v>0</v>
      </c>
      <c r="D858" s="99"/>
      <c r="E858" s="100"/>
      <c r="F858" s="100"/>
      <c r="G858" s="100"/>
      <c r="H858" s="101"/>
      <c r="I858" s="94" t="str">
        <f>IF(SUM(D858:H858)=0,"",SUM(D858:H858))</f>
        <v/>
      </c>
      <c r="J858" s="108"/>
      <c r="K858" s="306">
        <f>SUM(I858:I866)</f>
        <v>0</v>
      </c>
    </row>
    <row r="859" spans="1:11" s="90" customFormat="1" ht="13.5" hidden="1" customHeight="1" x14ac:dyDescent="0.2">
      <c r="A859" s="304"/>
      <c r="B859" s="95" t="s">
        <v>6304</v>
      </c>
      <c r="C859" s="115" t="str">
        <f>Anexo_01!$D114</f>
        <v/>
      </c>
      <c r="D859" s="102"/>
      <c r="E859" s="103"/>
      <c r="F859" s="103"/>
      <c r="G859" s="103"/>
      <c r="H859" s="104"/>
      <c r="I859" s="96" t="str">
        <f>IF(SUM(D859:H859)=0,"",SUM(D859:H859))</f>
        <v/>
      </c>
      <c r="J859" s="109"/>
      <c r="K859" s="307"/>
    </row>
    <row r="860" spans="1:11" s="90" customFormat="1" ht="13.5" hidden="1" customHeight="1" x14ac:dyDescent="0.2">
      <c r="A860" s="304"/>
      <c r="B860" s="95" t="s">
        <v>6310</v>
      </c>
      <c r="C860" s="115" t="str">
        <f>Anexo_01!$B114</f>
        <v/>
      </c>
      <c r="D860" s="102"/>
      <c r="E860" s="103"/>
      <c r="F860" s="103"/>
      <c r="G860" s="103"/>
      <c r="H860" s="104"/>
      <c r="I860" s="96" t="str">
        <f t="shared" ref="I860:I866" si="94">IF(SUM(D860:H860)=0,"",SUM(D860:H860))</f>
        <v/>
      </c>
      <c r="J860" s="109"/>
      <c r="K860" s="307"/>
    </row>
    <row r="861" spans="1:11" s="90" customFormat="1" ht="13.5" hidden="1" customHeight="1" x14ac:dyDescent="0.2">
      <c r="A861" s="304"/>
      <c r="B861" s="95" t="s">
        <v>6305</v>
      </c>
      <c r="C861" s="115" t="str">
        <f>CONCATENATE("10",Anexo_01!$P114)</f>
        <v>10</v>
      </c>
      <c r="D861" s="102"/>
      <c r="E861" s="103"/>
      <c r="F861" s="103"/>
      <c r="G861" s="103"/>
      <c r="H861" s="104"/>
      <c r="I861" s="96" t="str">
        <f t="shared" si="94"/>
        <v/>
      </c>
      <c r="J861" s="109"/>
      <c r="K861" s="307"/>
    </row>
    <row r="862" spans="1:11" s="90" customFormat="1" ht="13.5" hidden="1" customHeight="1" x14ac:dyDescent="0.2">
      <c r="A862" s="304"/>
      <c r="B862" s="95" t="s">
        <v>6306</v>
      </c>
      <c r="C862" s="116">
        <f>Anexo_01!$F114</f>
        <v>0</v>
      </c>
      <c r="D862" s="102"/>
      <c r="E862" s="103"/>
      <c r="F862" s="103"/>
      <c r="G862" s="103"/>
      <c r="H862" s="104"/>
      <c r="I862" s="96" t="str">
        <f t="shared" si="94"/>
        <v/>
      </c>
      <c r="J862" s="109"/>
      <c r="K862" s="307"/>
    </row>
    <row r="863" spans="1:11" s="90" customFormat="1" ht="13.5" hidden="1" customHeight="1" x14ac:dyDescent="0.2">
      <c r="A863" s="304"/>
      <c r="B863" s="95" t="s">
        <v>6307</v>
      </c>
      <c r="C863" s="115" t="str">
        <f>Anexo_01!$Q114</f>
        <v/>
      </c>
      <c r="D863" s="102"/>
      <c r="E863" s="103"/>
      <c r="F863" s="103"/>
      <c r="G863" s="103"/>
      <c r="H863" s="104"/>
      <c r="I863" s="96" t="str">
        <f t="shared" si="94"/>
        <v/>
      </c>
      <c r="J863" s="109"/>
      <c r="K863" s="307"/>
    </row>
    <row r="864" spans="1:11" s="90" customFormat="1" ht="13.5" hidden="1" customHeight="1" x14ac:dyDescent="0.2">
      <c r="A864" s="304"/>
      <c r="B864" s="95" t="s">
        <v>6308</v>
      </c>
      <c r="C864" s="117"/>
      <c r="D864" s="102"/>
      <c r="E864" s="103"/>
      <c r="F864" s="103"/>
      <c r="G864" s="103"/>
      <c r="H864" s="104"/>
      <c r="I864" s="96" t="str">
        <f t="shared" si="94"/>
        <v/>
      </c>
      <c r="J864" s="109"/>
      <c r="K864" s="307"/>
    </row>
    <row r="865" spans="1:11" s="90" customFormat="1" ht="13.5" hidden="1" customHeight="1" x14ac:dyDescent="0.2">
      <c r="A865" s="304"/>
      <c r="B865" s="95" t="s">
        <v>6309</v>
      </c>
      <c r="C865" s="309"/>
      <c r="D865" s="102"/>
      <c r="E865" s="103"/>
      <c r="F865" s="103"/>
      <c r="G865" s="103"/>
      <c r="H865" s="104"/>
      <c r="I865" s="96" t="str">
        <f t="shared" si="94"/>
        <v/>
      </c>
      <c r="J865" s="109"/>
      <c r="K865" s="307"/>
    </row>
    <row r="866" spans="1:11" ht="13.5" hidden="1" customHeight="1" x14ac:dyDescent="0.3">
      <c r="A866" s="305"/>
      <c r="B866" s="97" t="s">
        <v>6313</v>
      </c>
      <c r="C866" s="310"/>
      <c r="D866" s="105"/>
      <c r="E866" s="106"/>
      <c r="F866" s="106"/>
      <c r="G866" s="106"/>
      <c r="H866" s="107"/>
      <c r="I866" s="98" t="str">
        <f t="shared" si="94"/>
        <v/>
      </c>
      <c r="J866" s="110"/>
      <c r="K866" s="308"/>
    </row>
    <row r="867" spans="1:11" s="90" customFormat="1" ht="13.5" hidden="1" customHeight="1" x14ac:dyDescent="0.2">
      <c r="A867" s="303">
        <v>96</v>
      </c>
      <c r="B867" s="93" t="s">
        <v>6303</v>
      </c>
      <c r="C867" s="119">
        <f>Anexo_01!$I115</f>
        <v>0</v>
      </c>
      <c r="D867" s="99"/>
      <c r="E867" s="100"/>
      <c r="F867" s="100"/>
      <c r="G867" s="100"/>
      <c r="H867" s="101"/>
      <c r="I867" s="94" t="str">
        <f>IF(SUM(D867:H867)=0,"",SUM(D867:H867))</f>
        <v/>
      </c>
      <c r="J867" s="108"/>
      <c r="K867" s="306">
        <f>SUM(I867:I875)</f>
        <v>0</v>
      </c>
    </row>
    <row r="868" spans="1:11" s="90" customFormat="1" ht="13.5" hidden="1" customHeight="1" x14ac:dyDescent="0.2">
      <c r="A868" s="304"/>
      <c r="B868" s="95" t="s">
        <v>6304</v>
      </c>
      <c r="C868" s="115" t="str">
        <f>Anexo_01!$D115</f>
        <v/>
      </c>
      <c r="D868" s="102"/>
      <c r="E868" s="103"/>
      <c r="F868" s="103"/>
      <c r="G868" s="103"/>
      <c r="H868" s="104"/>
      <c r="I868" s="96" t="str">
        <f>IF(SUM(D868:H868)=0,"",SUM(D868:H868))</f>
        <v/>
      </c>
      <c r="J868" s="109"/>
      <c r="K868" s="307"/>
    </row>
    <row r="869" spans="1:11" s="90" customFormat="1" ht="13.5" hidden="1" customHeight="1" x14ac:dyDescent="0.2">
      <c r="A869" s="304"/>
      <c r="B869" s="95" t="s">
        <v>6310</v>
      </c>
      <c r="C869" s="115" t="str">
        <f>Anexo_01!$B115</f>
        <v/>
      </c>
      <c r="D869" s="102"/>
      <c r="E869" s="103"/>
      <c r="F869" s="103"/>
      <c r="G869" s="103"/>
      <c r="H869" s="104"/>
      <c r="I869" s="96" t="str">
        <f t="shared" ref="I869:I875" si="95">IF(SUM(D869:H869)=0,"",SUM(D869:H869))</f>
        <v/>
      </c>
      <c r="J869" s="109"/>
      <c r="K869" s="307"/>
    </row>
    <row r="870" spans="1:11" s="90" customFormat="1" ht="13.5" hidden="1" customHeight="1" x14ac:dyDescent="0.2">
      <c r="A870" s="304"/>
      <c r="B870" s="95" t="s">
        <v>6305</v>
      </c>
      <c r="C870" s="115" t="str">
        <f>CONCATENATE("10",Anexo_01!$P115)</f>
        <v>10</v>
      </c>
      <c r="D870" s="102"/>
      <c r="E870" s="103"/>
      <c r="F870" s="103"/>
      <c r="G870" s="103"/>
      <c r="H870" s="104"/>
      <c r="I870" s="96" t="str">
        <f t="shared" si="95"/>
        <v/>
      </c>
      <c r="J870" s="109"/>
      <c r="K870" s="307"/>
    </row>
    <row r="871" spans="1:11" s="90" customFormat="1" ht="13.5" hidden="1" customHeight="1" x14ac:dyDescent="0.2">
      <c r="A871" s="304"/>
      <c r="B871" s="95" t="s">
        <v>6306</v>
      </c>
      <c r="C871" s="116">
        <f>Anexo_01!$F115</f>
        <v>0</v>
      </c>
      <c r="D871" s="102"/>
      <c r="E871" s="103"/>
      <c r="F871" s="103"/>
      <c r="G871" s="103"/>
      <c r="H871" s="104"/>
      <c r="I871" s="96" t="str">
        <f t="shared" si="95"/>
        <v/>
      </c>
      <c r="J871" s="109"/>
      <c r="K871" s="307"/>
    </row>
    <row r="872" spans="1:11" s="90" customFormat="1" ht="13.5" hidden="1" customHeight="1" x14ac:dyDescent="0.2">
      <c r="A872" s="304"/>
      <c r="B872" s="95" t="s">
        <v>6307</v>
      </c>
      <c r="C872" s="115" t="str">
        <f>Anexo_01!$Q115</f>
        <v/>
      </c>
      <c r="D872" s="102"/>
      <c r="E872" s="103"/>
      <c r="F872" s="103"/>
      <c r="G872" s="103"/>
      <c r="H872" s="104"/>
      <c r="I872" s="96" t="str">
        <f t="shared" si="95"/>
        <v/>
      </c>
      <c r="J872" s="109"/>
      <c r="K872" s="307"/>
    </row>
    <row r="873" spans="1:11" s="90" customFormat="1" ht="13.5" hidden="1" customHeight="1" x14ac:dyDescent="0.2">
      <c r="A873" s="304"/>
      <c r="B873" s="95" t="s">
        <v>6308</v>
      </c>
      <c r="C873" s="117"/>
      <c r="D873" s="102"/>
      <c r="E873" s="103"/>
      <c r="F873" s="103"/>
      <c r="G873" s="103"/>
      <c r="H873" s="104"/>
      <c r="I873" s="96" t="str">
        <f t="shared" si="95"/>
        <v/>
      </c>
      <c r="J873" s="109"/>
      <c r="K873" s="307"/>
    </row>
    <row r="874" spans="1:11" s="90" customFormat="1" ht="13.5" hidden="1" customHeight="1" x14ac:dyDescent="0.2">
      <c r="A874" s="304"/>
      <c r="B874" s="95" t="s">
        <v>6309</v>
      </c>
      <c r="C874" s="309"/>
      <c r="D874" s="102"/>
      <c r="E874" s="103"/>
      <c r="F874" s="103"/>
      <c r="G874" s="103"/>
      <c r="H874" s="104"/>
      <c r="I874" s="96" t="str">
        <f t="shared" si="95"/>
        <v/>
      </c>
      <c r="J874" s="109"/>
      <c r="K874" s="307"/>
    </row>
    <row r="875" spans="1:11" ht="13.5" hidden="1" customHeight="1" x14ac:dyDescent="0.3">
      <c r="A875" s="305"/>
      <c r="B875" s="97" t="s">
        <v>6313</v>
      </c>
      <c r="C875" s="310"/>
      <c r="D875" s="105"/>
      <c r="E875" s="106"/>
      <c r="F875" s="106"/>
      <c r="G875" s="106"/>
      <c r="H875" s="107"/>
      <c r="I875" s="98" t="str">
        <f t="shared" si="95"/>
        <v/>
      </c>
      <c r="J875" s="110"/>
      <c r="K875" s="308"/>
    </row>
    <row r="876" spans="1:11" s="90" customFormat="1" ht="13.5" hidden="1" customHeight="1" x14ac:dyDescent="0.2">
      <c r="A876" s="303">
        <v>97</v>
      </c>
      <c r="B876" s="93" t="s">
        <v>6303</v>
      </c>
      <c r="C876" s="119">
        <f>Anexo_01!$I116</f>
        <v>0</v>
      </c>
      <c r="D876" s="99"/>
      <c r="E876" s="100"/>
      <c r="F876" s="100"/>
      <c r="G876" s="100"/>
      <c r="H876" s="101"/>
      <c r="I876" s="94" t="str">
        <f>IF(SUM(D876:H876)=0,"",SUM(D876:H876))</f>
        <v/>
      </c>
      <c r="J876" s="108"/>
      <c r="K876" s="306">
        <f>SUM(I876:I884)</f>
        <v>0</v>
      </c>
    </row>
    <row r="877" spans="1:11" s="90" customFormat="1" ht="13.5" hidden="1" customHeight="1" x14ac:dyDescent="0.2">
      <c r="A877" s="304"/>
      <c r="B877" s="95" t="s">
        <v>6304</v>
      </c>
      <c r="C877" s="115" t="str">
        <f>Anexo_01!$D116</f>
        <v/>
      </c>
      <c r="D877" s="102"/>
      <c r="E877" s="103"/>
      <c r="F877" s="103"/>
      <c r="G877" s="103"/>
      <c r="H877" s="104"/>
      <c r="I877" s="96" t="str">
        <f>IF(SUM(D877:H877)=0,"",SUM(D877:H877))</f>
        <v/>
      </c>
      <c r="J877" s="109"/>
      <c r="K877" s="307"/>
    </row>
    <row r="878" spans="1:11" s="90" customFormat="1" ht="13.5" hidden="1" customHeight="1" x14ac:dyDescent="0.2">
      <c r="A878" s="304"/>
      <c r="B878" s="95" t="s">
        <v>6310</v>
      </c>
      <c r="C878" s="115" t="str">
        <f>Anexo_01!$B116</f>
        <v/>
      </c>
      <c r="D878" s="102"/>
      <c r="E878" s="103"/>
      <c r="F878" s="103"/>
      <c r="G878" s="103"/>
      <c r="H878" s="104"/>
      <c r="I878" s="96" t="str">
        <f t="shared" ref="I878:I884" si="96">IF(SUM(D878:H878)=0,"",SUM(D878:H878))</f>
        <v/>
      </c>
      <c r="J878" s="109"/>
      <c r="K878" s="307"/>
    </row>
    <row r="879" spans="1:11" s="90" customFormat="1" ht="13.5" hidden="1" customHeight="1" x14ac:dyDescent="0.2">
      <c r="A879" s="304"/>
      <c r="B879" s="95" t="s">
        <v>6305</v>
      </c>
      <c r="C879" s="115" t="str">
        <f>CONCATENATE("10",Anexo_01!$P116)</f>
        <v>10</v>
      </c>
      <c r="D879" s="102"/>
      <c r="E879" s="103"/>
      <c r="F879" s="103"/>
      <c r="G879" s="103"/>
      <c r="H879" s="104"/>
      <c r="I879" s="96" t="str">
        <f t="shared" si="96"/>
        <v/>
      </c>
      <c r="J879" s="109"/>
      <c r="K879" s="307"/>
    </row>
    <row r="880" spans="1:11" s="90" customFormat="1" ht="13.5" hidden="1" customHeight="1" x14ac:dyDescent="0.2">
      <c r="A880" s="304"/>
      <c r="B880" s="95" t="s">
        <v>6306</v>
      </c>
      <c r="C880" s="116">
        <f>Anexo_01!$F116</f>
        <v>0</v>
      </c>
      <c r="D880" s="102"/>
      <c r="E880" s="103"/>
      <c r="F880" s="103"/>
      <c r="G880" s="103"/>
      <c r="H880" s="104"/>
      <c r="I880" s="96" t="str">
        <f t="shared" si="96"/>
        <v/>
      </c>
      <c r="J880" s="109"/>
      <c r="K880" s="307"/>
    </row>
    <row r="881" spans="1:11" s="90" customFormat="1" ht="13.5" hidden="1" customHeight="1" x14ac:dyDescent="0.2">
      <c r="A881" s="304"/>
      <c r="B881" s="95" t="s">
        <v>6307</v>
      </c>
      <c r="C881" s="115" t="str">
        <f>Anexo_01!$Q116</f>
        <v/>
      </c>
      <c r="D881" s="102"/>
      <c r="E881" s="103"/>
      <c r="F881" s="103"/>
      <c r="G881" s="103"/>
      <c r="H881" s="104"/>
      <c r="I881" s="96" t="str">
        <f t="shared" si="96"/>
        <v/>
      </c>
      <c r="J881" s="109"/>
      <c r="K881" s="307"/>
    </row>
    <row r="882" spans="1:11" s="90" customFormat="1" ht="13.5" hidden="1" customHeight="1" x14ac:dyDescent="0.2">
      <c r="A882" s="304"/>
      <c r="B882" s="95" t="s">
        <v>6308</v>
      </c>
      <c r="C882" s="117"/>
      <c r="D882" s="102"/>
      <c r="E882" s="103"/>
      <c r="F882" s="103"/>
      <c r="G882" s="103"/>
      <c r="H882" s="104"/>
      <c r="I882" s="96" t="str">
        <f t="shared" si="96"/>
        <v/>
      </c>
      <c r="J882" s="109"/>
      <c r="K882" s="307"/>
    </row>
    <row r="883" spans="1:11" s="90" customFormat="1" ht="13.5" hidden="1" customHeight="1" x14ac:dyDescent="0.2">
      <c r="A883" s="304"/>
      <c r="B883" s="95" t="s">
        <v>6309</v>
      </c>
      <c r="C883" s="309"/>
      <c r="D883" s="102"/>
      <c r="E883" s="103"/>
      <c r="F883" s="103"/>
      <c r="G883" s="103"/>
      <c r="H883" s="104"/>
      <c r="I883" s="96" t="str">
        <f t="shared" si="96"/>
        <v/>
      </c>
      <c r="J883" s="109"/>
      <c r="K883" s="307"/>
    </row>
    <row r="884" spans="1:11" ht="13.5" hidden="1" customHeight="1" x14ac:dyDescent="0.3">
      <c r="A884" s="305"/>
      <c r="B884" s="97" t="s">
        <v>6313</v>
      </c>
      <c r="C884" s="310"/>
      <c r="D884" s="105"/>
      <c r="E884" s="106"/>
      <c r="F884" s="106"/>
      <c r="G884" s="106"/>
      <c r="H884" s="107"/>
      <c r="I884" s="98" t="str">
        <f t="shared" si="96"/>
        <v/>
      </c>
      <c r="J884" s="110"/>
      <c r="K884" s="308"/>
    </row>
    <row r="885" spans="1:11" s="90" customFormat="1" ht="13.5" hidden="1" customHeight="1" x14ac:dyDescent="0.2">
      <c r="A885" s="303">
        <v>98</v>
      </c>
      <c r="B885" s="93" t="s">
        <v>6303</v>
      </c>
      <c r="C885" s="119">
        <f>Anexo_01!$I117</f>
        <v>0</v>
      </c>
      <c r="D885" s="99"/>
      <c r="E885" s="100"/>
      <c r="F885" s="100"/>
      <c r="G885" s="100"/>
      <c r="H885" s="101"/>
      <c r="I885" s="94" t="str">
        <f>IF(SUM(D885:H885)=0,"",SUM(D885:H885))</f>
        <v/>
      </c>
      <c r="J885" s="108"/>
      <c r="K885" s="306">
        <f>SUM(I885:I893)</f>
        <v>0</v>
      </c>
    </row>
    <row r="886" spans="1:11" s="90" customFormat="1" ht="13.5" hidden="1" customHeight="1" x14ac:dyDescent="0.2">
      <c r="A886" s="304"/>
      <c r="B886" s="95" t="s">
        <v>6304</v>
      </c>
      <c r="C886" s="115" t="str">
        <f>Anexo_01!$D117</f>
        <v/>
      </c>
      <c r="D886" s="102"/>
      <c r="E886" s="103"/>
      <c r="F886" s="103"/>
      <c r="G886" s="103"/>
      <c r="H886" s="104"/>
      <c r="I886" s="96" t="str">
        <f>IF(SUM(D886:H886)=0,"",SUM(D886:H886))</f>
        <v/>
      </c>
      <c r="J886" s="109"/>
      <c r="K886" s="307"/>
    </row>
    <row r="887" spans="1:11" s="90" customFormat="1" ht="13.5" hidden="1" customHeight="1" x14ac:dyDescent="0.2">
      <c r="A887" s="304"/>
      <c r="B887" s="95" t="s">
        <v>6310</v>
      </c>
      <c r="C887" s="115" t="str">
        <f>Anexo_01!$B117</f>
        <v/>
      </c>
      <c r="D887" s="102"/>
      <c r="E887" s="103"/>
      <c r="F887" s="103"/>
      <c r="G887" s="103"/>
      <c r="H887" s="104"/>
      <c r="I887" s="96" t="str">
        <f t="shared" ref="I887:I893" si="97">IF(SUM(D887:H887)=0,"",SUM(D887:H887))</f>
        <v/>
      </c>
      <c r="J887" s="109"/>
      <c r="K887" s="307"/>
    </row>
    <row r="888" spans="1:11" s="90" customFormat="1" ht="13.5" hidden="1" customHeight="1" x14ac:dyDescent="0.2">
      <c r="A888" s="304"/>
      <c r="B888" s="95" t="s">
        <v>6305</v>
      </c>
      <c r="C888" s="115" t="str">
        <f>CONCATENATE("10",Anexo_01!$P117)</f>
        <v>10</v>
      </c>
      <c r="D888" s="102"/>
      <c r="E888" s="103"/>
      <c r="F888" s="103"/>
      <c r="G888" s="103"/>
      <c r="H888" s="104"/>
      <c r="I888" s="96" t="str">
        <f t="shared" si="97"/>
        <v/>
      </c>
      <c r="J888" s="109"/>
      <c r="K888" s="307"/>
    </row>
    <row r="889" spans="1:11" s="90" customFormat="1" ht="13.5" hidden="1" customHeight="1" x14ac:dyDescent="0.2">
      <c r="A889" s="304"/>
      <c r="B889" s="95" t="s">
        <v>6306</v>
      </c>
      <c r="C889" s="116">
        <f>Anexo_01!$F117</f>
        <v>0</v>
      </c>
      <c r="D889" s="102"/>
      <c r="E889" s="103"/>
      <c r="F889" s="103"/>
      <c r="G889" s="103"/>
      <c r="H889" s="104"/>
      <c r="I889" s="96" t="str">
        <f t="shared" si="97"/>
        <v/>
      </c>
      <c r="J889" s="109"/>
      <c r="K889" s="307"/>
    </row>
    <row r="890" spans="1:11" s="90" customFormat="1" ht="13.5" hidden="1" customHeight="1" x14ac:dyDescent="0.2">
      <c r="A890" s="304"/>
      <c r="B890" s="95" t="s">
        <v>6307</v>
      </c>
      <c r="C890" s="115" t="str">
        <f>Anexo_01!$Q117</f>
        <v/>
      </c>
      <c r="D890" s="102"/>
      <c r="E890" s="103"/>
      <c r="F890" s="103"/>
      <c r="G890" s="103"/>
      <c r="H890" s="104"/>
      <c r="I890" s="96" t="str">
        <f t="shared" si="97"/>
        <v/>
      </c>
      <c r="J890" s="109"/>
      <c r="K890" s="307"/>
    </row>
    <row r="891" spans="1:11" s="90" customFormat="1" ht="13.5" hidden="1" customHeight="1" x14ac:dyDescent="0.2">
      <c r="A891" s="304"/>
      <c r="B891" s="95" t="s">
        <v>6308</v>
      </c>
      <c r="C891" s="117"/>
      <c r="D891" s="102"/>
      <c r="E891" s="103"/>
      <c r="F891" s="103"/>
      <c r="G891" s="103"/>
      <c r="H891" s="104"/>
      <c r="I891" s="96" t="str">
        <f t="shared" si="97"/>
        <v/>
      </c>
      <c r="J891" s="109"/>
      <c r="K891" s="307"/>
    </row>
    <row r="892" spans="1:11" s="90" customFormat="1" ht="13.5" hidden="1" customHeight="1" x14ac:dyDescent="0.2">
      <c r="A892" s="304"/>
      <c r="B892" s="95" t="s">
        <v>6309</v>
      </c>
      <c r="C892" s="309"/>
      <c r="D892" s="102"/>
      <c r="E892" s="103"/>
      <c r="F892" s="103"/>
      <c r="G892" s="103"/>
      <c r="H892" s="104"/>
      <c r="I892" s="96" t="str">
        <f t="shared" si="97"/>
        <v/>
      </c>
      <c r="J892" s="109"/>
      <c r="K892" s="307"/>
    </row>
    <row r="893" spans="1:11" ht="13.5" hidden="1" customHeight="1" x14ac:dyDescent="0.3">
      <c r="A893" s="305"/>
      <c r="B893" s="97" t="s">
        <v>6313</v>
      </c>
      <c r="C893" s="310"/>
      <c r="D893" s="105"/>
      <c r="E893" s="106"/>
      <c r="F893" s="106"/>
      <c r="G893" s="106"/>
      <c r="H893" s="107"/>
      <c r="I893" s="98" t="str">
        <f t="shared" si="97"/>
        <v/>
      </c>
      <c r="J893" s="110"/>
      <c r="K893" s="308"/>
    </row>
    <row r="894" spans="1:11" s="90" customFormat="1" ht="13.5" hidden="1" customHeight="1" x14ac:dyDescent="0.2">
      <c r="A894" s="303">
        <v>99</v>
      </c>
      <c r="B894" s="93" t="s">
        <v>6303</v>
      </c>
      <c r="C894" s="119">
        <f>Anexo_01!$I118</f>
        <v>0</v>
      </c>
      <c r="D894" s="99"/>
      <c r="E894" s="100"/>
      <c r="F894" s="100"/>
      <c r="G894" s="100"/>
      <c r="H894" s="101"/>
      <c r="I894" s="94" t="str">
        <f>IF(SUM(D894:H894)=0,"",SUM(D894:H894))</f>
        <v/>
      </c>
      <c r="J894" s="108"/>
      <c r="K894" s="306">
        <f>SUM(I894:I902)</f>
        <v>0</v>
      </c>
    </row>
    <row r="895" spans="1:11" s="90" customFormat="1" ht="13.5" hidden="1" customHeight="1" x14ac:dyDescent="0.2">
      <c r="A895" s="304"/>
      <c r="B895" s="95" t="s">
        <v>6304</v>
      </c>
      <c r="C895" s="115" t="str">
        <f>Anexo_01!$D118</f>
        <v/>
      </c>
      <c r="D895" s="102"/>
      <c r="E895" s="103"/>
      <c r="F895" s="103"/>
      <c r="G895" s="103"/>
      <c r="H895" s="104"/>
      <c r="I895" s="96" t="str">
        <f>IF(SUM(D895:H895)=0,"",SUM(D895:H895))</f>
        <v/>
      </c>
      <c r="J895" s="109"/>
      <c r="K895" s="307"/>
    </row>
    <row r="896" spans="1:11" s="90" customFormat="1" ht="13.5" hidden="1" customHeight="1" x14ac:dyDescent="0.2">
      <c r="A896" s="304"/>
      <c r="B896" s="95" t="s">
        <v>6310</v>
      </c>
      <c r="C896" s="115" t="str">
        <f>Anexo_01!$B118</f>
        <v/>
      </c>
      <c r="D896" s="102"/>
      <c r="E896" s="103"/>
      <c r="F896" s="103"/>
      <c r="G896" s="103"/>
      <c r="H896" s="104"/>
      <c r="I896" s="96" t="str">
        <f t="shared" ref="I896:I902" si="98">IF(SUM(D896:H896)=0,"",SUM(D896:H896))</f>
        <v/>
      </c>
      <c r="J896" s="109"/>
      <c r="K896" s="307"/>
    </row>
    <row r="897" spans="1:11" s="90" customFormat="1" ht="13.5" hidden="1" customHeight="1" x14ac:dyDescent="0.2">
      <c r="A897" s="304"/>
      <c r="B897" s="95" t="s">
        <v>6305</v>
      </c>
      <c r="C897" s="115" t="str">
        <f>CONCATENATE("10",Anexo_01!$P118)</f>
        <v>10</v>
      </c>
      <c r="D897" s="102"/>
      <c r="E897" s="103"/>
      <c r="F897" s="103"/>
      <c r="G897" s="103"/>
      <c r="H897" s="104"/>
      <c r="I897" s="96" t="str">
        <f t="shared" si="98"/>
        <v/>
      </c>
      <c r="J897" s="109"/>
      <c r="K897" s="307"/>
    </row>
    <row r="898" spans="1:11" s="90" customFormat="1" ht="13.5" hidden="1" customHeight="1" x14ac:dyDescent="0.2">
      <c r="A898" s="304"/>
      <c r="B898" s="95" t="s">
        <v>6306</v>
      </c>
      <c r="C898" s="116">
        <f>Anexo_01!$F118</f>
        <v>0</v>
      </c>
      <c r="D898" s="102"/>
      <c r="E898" s="103"/>
      <c r="F898" s="103"/>
      <c r="G898" s="103"/>
      <c r="H898" s="104"/>
      <c r="I898" s="96" t="str">
        <f t="shared" si="98"/>
        <v/>
      </c>
      <c r="J898" s="109"/>
      <c r="K898" s="307"/>
    </row>
    <row r="899" spans="1:11" s="90" customFormat="1" ht="13.5" hidden="1" customHeight="1" x14ac:dyDescent="0.2">
      <c r="A899" s="304"/>
      <c r="B899" s="95" t="s">
        <v>6307</v>
      </c>
      <c r="C899" s="115" t="str">
        <f>Anexo_01!$Q118</f>
        <v/>
      </c>
      <c r="D899" s="102"/>
      <c r="E899" s="103"/>
      <c r="F899" s="103"/>
      <c r="G899" s="103"/>
      <c r="H899" s="104"/>
      <c r="I899" s="96" t="str">
        <f t="shared" si="98"/>
        <v/>
      </c>
      <c r="J899" s="109"/>
      <c r="K899" s="307"/>
    </row>
    <row r="900" spans="1:11" s="90" customFormat="1" ht="13.5" hidden="1" customHeight="1" x14ac:dyDescent="0.2">
      <c r="A900" s="304"/>
      <c r="B900" s="95" t="s">
        <v>6308</v>
      </c>
      <c r="C900" s="117"/>
      <c r="D900" s="102"/>
      <c r="E900" s="103"/>
      <c r="F900" s="103"/>
      <c r="G900" s="103"/>
      <c r="H900" s="104"/>
      <c r="I900" s="96" t="str">
        <f t="shared" si="98"/>
        <v/>
      </c>
      <c r="J900" s="109"/>
      <c r="K900" s="307"/>
    </row>
    <row r="901" spans="1:11" s="90" customFormat="1" ht="13.5" hidden="1" customHeight="1" x14ac:dyDescent="0.2">
      <c r="A901" s="304"/>
      <c r="B901" s="95" t="s">
        <v>6309</v>
      </c>
      <c r="C901" s="309"/>
      <c r="D901" s="102"/>
      <c r="E901" s="103"/>
      <c r="F901" s="103"/>
      <c r="G901" s="103"/>
      <c r="H901" s="104"/>
      <c r="I901" s="96" t="str">
        <f t="shared" si="98"/>
        <v/>
      </c>
      <c r="J901" s="109"/>
      <c r="K901" s="307"/>
    </row>
    <row r="902" spans="1:11" ht="13.5" hidden="1" customHeight="1" x14ac:dyDescent="0.3">
      <c r="A902" s="305"/>
      <c r="B902" s="97" t="s">
        <v>6313</v>
      </c>
      <c r="C902" s="310"/>
      <c r="D902" s="105"/>
      <c r="E902" s="106"/>
      <c r="F902" s="106"/>
      <c r="G902" s="106"/>
      <c r="H902" s="107"/>
      <c r="I902" s="98" t="str">
        <f t="shared" si="98"/>
        <v/>
      </c>
      <c r="J902" s="110"/>
      <c r="K902" s="308"/>
    </row>
    <row r="903" spans="1:11" s="90" customFormat="1" ht="13.5" hidden="1" customHeight="1" x14ac:dyDescent="0.2">
      <c r="A903" s="303">
        <v>100</v>
      </c>
      <c r="B903" s="93" t="s">
        <v>6303</v>
      </c>
      <c r="C903" s="119">
        <f>Anexo_01!$I119</f>
        <v>0</v>
      </c>
      <c r="D903" s="99"/>
      <c r="E903" s="100"/>
      <c r="F903" s="100"/>
      <c r="G903" s="100"/>
      <c r="H903" s="101"/>
      <c r="I903" s="94" t="str">
        <f>IF(SUM(D903:H903)=0,"",SUM(D903:H903))</f>
        <v/>
      </c>
      <c r="J903" s="108"/>
      <c r="K903" s="306">
        <f>SUM(I903:I911)</f>
        <v>0</v>
      </c>
    </row>
    <row r="904" spans="1:11" s="90" customFormat="1" ht="13.5" hidden="1" customHeight="1" x14ac:dyDescent="0.2">
      <c r="A904" s="304"/>
      <c r="B904" s="95" t="s">
        <v>6304</v>
      </c>
      <c r="C904" s="115" t="str">
        <f>Anexo_01!$D119</f>
        <v/>
      </c>
      <c r="D904" s="102"/>
      <c r="E904" s="103"/>
      <c r="F904" s="103"/>
      <c r="G904" s="103"/>
      <c r="H904" s="104"/>
      <c r="I904" s="96" t="str">
        <f>IF(SUM(D904:H904)=0,"",SUM(D904:H904))</f>
        <v/>
      </c>
      <c r="J904" s="109"/>
      <c r="K904" s="307"/>
    </row>
    <row r="905" spans="1:11" s="90" customFormat="1" ht="13.5" hidden="1" customHeight="1" x14ac:dyDescent="0.2">
      <c r="A905" s="304"/>
      <c r="B905" s="95" t="s">
        <v>6310</v>
      </c>
      <c r="C905" s="115" t="str">
        <f>Anexo_01!$B119</f>
        <v/>
      </c>
      <c r="D905" s="102"/>
      <c r="E905" s="103"/>
      <c r="F905" s="103"/>
      <c r="G905" s="103"/>
      <c r="H905" s="104"/>
      <c r="I905" s="96" t="str">
        <f t="shared" ref="I905:I911" si="99">IF(SUM(D905:H905)=0,"",SUM(D905:H905))</f>
        <v/>
      </c>
      <c r="J905" s="109"/>
      <c r="K905" s="307"/>
    </row>
    <row r="906" spans="1:11" s="90" customFormat="1" ht="13.5" hidden="1" customHeight="1" x14ac:dyDescent="0.2">
      <c r="A906" s="304"/>
      <c r="B906" s="95" t="s">
        <v>6305</v>
      </c>
      <c r="C906" s="115" t="str">
        <f>CONCATENATE("10",Anexo_01!$P119)</f>
        <v>10</v>
      </c>
      <c r="D906" s="102"/>
      <c r="E906" s="103"/>
      <c r="F906" s="103"/>
      <c r="G906" s="103"/>
      <c r="H906" s="104"/>
      <c r="I906" s="96" t="str">
        <f t="shared" si="99"/>
        <v/>
      </c>
      <c r="J906" s="109"/>
      <c r="K906" s="307"/>
    </row>
    <row r="907" spans="1:11" s="90" customFormat="1" ht="13.5" hidden="1" customHeight="1" x14ac:dyDescent="0.2">
      <c r="A907" s="304"/>
      <c r="B907" s="95" t="s">
        <v>6306</v>
      </c>
      <c r="C907" s="116">
        <f>Anexo_01!$F119</f>
        <v>0</v>
      </c>
      <c r="D907" s="102"/>
      <c r="E907" s="103"/>
      <c r="F907" s="103"/>
      <c r="G907" s="103"/>
      <c r="H907" s="104"/>
      <c r="I907" s="96" t="str">
        <f t="shared" si="99"/>
        <v/>
      </c>
      <c r="J907" s="109"/>
      <c r="K907" s="307"/>
    </row>
    <row r="908" spans="1:11" s="90" customFormat="1" ht="13.5" hidden="1" customHeight="1" x14ac:dyDescent="0.2">
      <c r="A908" s="304"/>
      <c r="B908" s="95" t="s">
        <v>6307</v>
      </c>
      <c r="C908" s="115" t="str">
        <f>Anexo_01!$Q119</f>
        <v/>
      </c>
      <c r="D908" s="102"/>
      <c r="E908" s="103"/>
      <c r="F908" s="103"/>
      <c r="G908" s="103"/>
      <c r="H908" s="104"/>
      <c r="I908" s="96" t="str">
        <f t="shared" si="99"/>
        <v/>
      </c>
      <c r="J908" s="109"/>
      <c r="K908" s="307"/>
    </row>
    <row r="909" spans="1:11" s="90" customFormat="1" ht="13.5" hidden="1" customHeight="1" x14ac:dyDescent="0.2">
      <c r="A909" s="304"/>
      <c r="B909" s="95" t="s">
        <v>6308</v>
      </c>
      <c r="C909" s="117"/>
      <c r="D909" s="102"/>
      <c r="E909" s="103"/>
      <c r="F909" s="103"/>
      <c r="G909" s="103"/>
      <c r="H909" s="104"/>
      <c r="I909" s="96" t="str">
        <f t="shared" si="99"/>
        <v/>
      </c>
      <c r="J909" s="109"/>
      <c r="K909" s="307"/>
    </row>
    <row r="910" spans="1:11" s="90" customFormat="1" ht="13.5" hidden="1" customHeight="1" x14ac:dyDescent="0.2">
      <c r="A910" s="304"/>
      <c r="B910" s="95" t="s">
        <v>6309</v>
      </c>
      <c r="C910" s="309"/>
      <c r="D910" s="102"/>
      <c r="E910" s="103"/>
      <c r="F910" s="103"/>
      <c r="G910" s="103"/>
      <c r="H910" s="104"/>
      <c r="I910" s="96" t="str">
        <f t="shared" si="99"/>
        <v/>
      </c>
      <c r="J910" s="109"/>
      <c r="K910" s="307"/>
    </row>
    <row r="911" spans="1:11" ht="13.5" hidden="1" customHeight="1" x14ac:dyDescent="0.3">
      <c r="A911" s="305"/>
      <c r="B911" s="97" t="s">
        <v>6313</v>
      </c>
      <c r="C911" s="310"/>
      <c r="D911" s="105"/>
      <c r="E911" s="106"/>
      <c r="F911" s="106"/>
      <c r="G911" s="106"/>
      <c r="H911" s="107"/>
      <c r="I911" s="98" t="str">
        <f t="shared" si="99"/>
        <v/>
      </c>
      <c r="J911" s="110"/>
      <c r="K911" s="308"/>
    </row>
    <row r="912" spans="1:11" s="90" customFormat="1" ht="13.5" hidden="1" customHeight="1" x14ac:dyDescent="0.2">
      <c r="A912" s="303">
        <v>101</v>
      </c>
      <c r="B912" s="93" t="s">
        <v>6303</v>
      </c>
      <c r="C912" s="119">
        <f>Anexo_01!$I120</f>
        <v>0</v>
      </c>
      <c r="D912" s="99"/>
      <c r="E912" s="100"/>
      <c r="F912" s="100"/>
      <c r="G912" s="100"/>
      <c r="H912" s="101"/>
      <c r="I912" s="94" t="str">
        <f>IF(SUM(D912:H912)=0,"",SUM(D912:H912))</f>
        <v/>
      </c>
      <c r="J912" s="108"/>
      <c r="K912" s="306">
        <f>SUM(I912:I920)</f>
        <v>0</v>
      </c>
    </row>
    <row r="913" spans="1:11" s="90" customFormat="1" ht="13.5" hidden="1" customHeight="1" x14ac:dyDescent="0.2">
      <c r="A913" s="304"/>
      <c r="B913" s="95" t="s">
        <v>6304</v>
      </c>
      <c r="C913" s="115" t="str">
        <f>Anexo_01!$D120</f>
        <v/>
      </c>
      <c r="D913" s="102"/>
      <c r="E913" s="103"/>
      <c r="F913" s="103"/>
      <c r="G913" s="103"/>
      <c r="H913" s="104"/>
      <c r="I913" s="96" t="str">
        <f>IF(SUM(D913:H913)=0,"",SUM(D913:H913))</f>
        <v/>
      </c>
      <c r="J913" s="109"/>
      <c r="K913" s="307"/>
    </row>
    <row r="914" spans="1:11" s="90" customFormat="1" ht="13.5" hidden="1" customHeight="1" x14ac:dyDescent="0.2">
      <c r="A914" s="304"/>
      <c r="B914" s="95" t="s">
        <v>6310</v>
      </c>
      <c r="C914" s="115" t="str">
        <f>Anexo_01!$B120</f>
        <v/>
      </c>
      <c r="D914" s="102"/>
      <c r="E914" s="103"/>
      <c r="F914" s="103"/>
      <c r="G914" s="103"/>
      <c r="H914" s="104"/>
      <c r="I914" s="96" t="str">
        <f t="shared" ref="I914:I920" si="100">IF(SUM(D914:H914)=0,"",SUM(D914:H914))</f>
        <v/>
      </c>
      <c r="J914" s="109"/>
      <c r="K914" s="307"/>
    </row>
    <row r="915" spans="1:11" s="90" customFormat="1" ht="13.5" hidden="1" customHeight="1" x14ac:dyDescent="0.2">
      <c r="A915" s="304"/>
      <c r="B915" s="95" t="s">
        <v>6305</v>
      </c>
      <c r="C915" s="115" t="str">
        <f>CONCATENATE("10",Anexo_01!$P120)</f>
        <v>10</v>
      </c>
      <c r="D915" s="102"/>
      <c r="E915" s="103"/>
      <c r="F915" s="103"/>
      <c r="G915" s="103"/>
      <c r="H915" s="104"/>
      <c r="I915" s="96" t="str">
        <f t="shared" si="100"/>
        <v/>
      </c>
      <c r="J915" s="109"/>
      <c r="K915" s="307"/>
    </row>
    <row r="916" spans="1:11" s="90" customFormat="1" ht="13.5" hidden="1" customHeight="1" x14ac:dyDescent="0.2">
      <c r="A916" s="304"/>
      <c r="B916" s="95" t="s">
        <v>6306</v>
      </c>
      <c r="C916" s="116">
        <f>Anexo_01!$F120</f>
        <v>0</v>
      </c>
      <c r="D916" s="102"/>
      <c r="E916" s="103"/>
      <c r="F916" s="103"/>
      <c r="G916" s="103"/>
      <c r="H916" s="104"/>
      <c r="I916" s="96" t="str">
        <f t="shared" si="100"/>
        <v/>
      </c>
      <c r="J916" s="109"/>
      <c r="K916" s="307"/>
    </row>
    <row r="917" spans="1:11" s="90" customFormat="1" ht="13.5" hidden="1" customHeight="1" x14ac:dyDescent="0.2">
      <c r="A917" s="304"/>
      <c r="B917" s="95" t="s">
        <v>6307</v>
      </c>
      <c r="C917" s="115" t="str">
        <f>Anexo_01!$Q120</f>
        <v/>
      </c>
      <c r="D917" s="102"/>
      <c r="E917" s="103"/>
      <c r="F917" s="103"/>
      <c r="G917" s="103"/>
      <c r="H917" s="104"/>
      <c r="I917" s="96" t="str">
        <f t="shared" si="100"/>
        <v/>
      </c>
      <c r="J917" s="109"/>
      <c r="K917" s="307"/>
    </row>
    <row r="918" spans="1:11" s="90" customFormat="1" ht="13.5" hidden="1" customHeight="1" x14ac:dyDescent="0.2">
      <c r="A918" s="304"/>
      <c r="B918" s="95" t="s">
        <v>6308</v>
      </c>
      <c r="C918" s="117"/>
      <c r="D918" s="102"/>
      <c r="E918" s="103"/>
      <c r="F918" s="103"/>
      <c r="G918" s="103"/>
      <c r="H918" s="104"/>
      <c r="I918" s="96" t="str">
        <f t="shared" si="100"/>
        <v/>
      </c>
      <c r="J918" s="109"/>
      <c r="K918" s="307"/>
    </row>
    <row r="919" spans="1:11" s="90" customFormat="1" ht="13.5" hidden="1" customHeight="1" x14ac:dyDescent="0.2">
      <c r="A919" s="304"/>
      <c r="B919" s="95" t="s">
        <v>6309</v>
      </c>
      <c r="C919" s="309"/>
      <c r="D919" s="102"/>
      <c r="E919" s="103"/>
      <c r="F919" s="103"/>
      <c r="G919" s="103"/>
      <c r="H919" s="104"/>
      <c r="I919" s="96" t="str">
        <f t="shared" si="100"/>
        <v/>
      </c>
      <c r="J919" s="109"/>
      <c r="K919" s="307"/>
    </row>
    <row r="920" spans="1:11" ht="13.5" hidden="1" customHeight="1" x14ac:dyDescent="0.3">
      <c r="A920" s="305"/>
      <c r="B920" s="97" t="s">
        <v>6313</v>
      </c>
      <c r="C920" s="310"/>
      <c r="D920" s="105"/>
      <c r="E920" s="106"/>
      <c r="F920" s="106"/>
      <c r="G920" s="106"/>
      <c r="H920" s="107"/>
      <c r="I920" s="98" t="str">
        <f t="shared" si="100"/>
        <v/>
      </c>
      <c r="J920" s="110"/>
      <c r="K920" s="308"/>
    </row>
    <row r="921" spans="1:11" s="90" customFormat="1" ht="13.5" hidden="1" customHeight="1" x14ac:dyDescent="0.2">
      <c r="A921" s="303">
        <v>102</v>
      </c>
      <c r="B921" s="93" t="s">
        <v>6303</v>
      </c>
      <c r="C921" s="119">
        <f>Anexo_01!$I121</f>
        <v>0</v>
      </c>
      <c r="D921" s="99"/>
      <c r="E921" s="100"/>
      <c r="F921" s="100"/>
      <c r="G921" s="100"/>
      <c r="H921" s="101"/>
      <c r="I921" s="94" t="str">
        <f>IF(SUM(D921:H921)=0,"",SUM(D921:H921))</f>
        <v/>
      </c>
      <c r="J921" s="108"/>
      <c r="K921" s="306">
        <f>SUM(I921:I929)</f>
        <v>0</v>
      </c>
    </row>
    <row r="922" spans="1:11" s="90" customFormat="1" ht="13.5" hidden="1" customHeight="1" x14ac:dyDescent="0.2">
      <c r="A922" s="304"/>
      <c r="B922" s="95" t="s">
        <v>6304</v>
      </c>
      <c r="C922" s="115" t="str">
        <f>Anexo_01!$D121</f>
        <v/>
      </c>
      <c r="D922" s="102"/>
      <c r="E922" s="103"/>
      <c r="F922" s="103"/>
      <c r="G922" s="103"/>
      <c r="H922" s="104"/>
      <c r="I922" s="96" t="str">
        <f>IF(SUM(D922:H922)=0,"",SUM(D922:H922))</f>
        <v/>
      </c>
      <c r="J922" s="109"/>
      <c r="K922" s="307"/>
    </row>
    <row r="923" spans="1:11" s="90" customFormat="1" ht="13.5" hidden="1" customHeight="1" x14ac:dyDescent="0.2">
      <c r="A923" s="304"/>
      <c r="B923" s="95" t="s">
        <v>6310</v>
      </c>
      <c r="C923" s="115" t="str">
        <f>Anexo_01!$B121</f>
        <v/>
      </c>
      <c r="D923" s="102"/>
      <c r="E923" s="103"/>
      <c r="F923" s="103"/>
      <c r="G923" s="103"/>
      <c r="H923" s="104"/>
      <c r="I923" s="96" t="str">
        <f t="shared" ref="I923:I929" si="101">IF(SUM(D923:H923)=0,"",SUM(D923:H923))</f>
        <v/>
      </c>
      <c r="J923" s="109"/>
      <c r="K923" s="307"/>
    </row>
    <row r="924" spans="1:11" s="90" customFormat="1" ht="13.5" hidden="1" customHeight="1" x14ac:dyDescent="0.2">
      <c r="A924" s="304"/>
      <c r="B924" s="95" t="s">
        <v>6305</v>
      </c>
      <c r="C924" s="115" t="str">
        <f>CONCATENATE("10",Anexo_01!$P121)</f>
        <v>10</v>
      </c>
      <c r="D924" s="102"/>
      <c r="E924" s="103"/>
      <c r="F924" s="103"/>
      <c r="G924" s="103"/>
      <c r="H924" s="104"/>
      <c r="I924" s="96" t="str">
        <f t="shared" si="101"/>
        <v/>
      </c>
      <c r="J924" s="109"/>
      <c r="K924" s="307"/>
    </row>
    <row r="925" spans="1:11" s="90" customFormat="1" ht="13.5" hidden="1" customHeight="1" x14ac:dyDescent="0.2">
      <c r="A925" s="304"/>
      <c r="B925" s="95" t="s">
        <v>6306</v>
      </c>
      <c r="C925" s="116">
        <f>Anexo_01!$F121</f>
        <v>0</v>
      </c>
      <c r="D925" s="102"/>
      <c r="E925" s="103"/>
      <c r="F925" s="103"/>
      <c r="G925" s="103"/>
      <c r="H925" s="104"/>
      <c r="I925" s="96" t="str">
        <f t="shared" si="101"/>
        <v/>
      </c>
      <c r="J925" s="109"/>
      <c r="K925" s="307"/>
    </row>
    <row r="926" spans="1:11" s="90" customFormat="1" ht="13.5" hidden="1" customHeight="1" x14ac:dyDescent="0.2">
      <c r="A926" s="304"/>
      <c r="B926" s="95" t="s">
        <v>6307</v>
      </c>
      <c r="C926" s="115" t="str">
        <f>Anexo_01!$Q121</f>
        <v/>
      </c>
      <c r="D926" s="102"/>
      <c r="E926" s="103"/>
      <c r="F926" s="103"/>
      <c r="G926" s="103"/>
      <c r="H926" s="104"/>
      <c r="I926" s="96" t="str">
        <f t="shared" si="101"/>
        <v/>
      </c>
      <c r="J926" s="109"/>
      <c r="K926" s="307"/>
    </row>
    <row r="927" spans="1:11" s="90" customFormat="1" ht="13.5" hidden="1" customHeight="1" x14ac:dyDescent="0.2">
      <c r="A927" s="304"/>
      <c r="B927" s="95" t="s">
        <v>6308</v>
      </c>
      <c r="C927" s="117"/>
      <c r="D927" s="102"/>
      <c r="E927" s="103"/>
      <c r="F927" s="103"/>
      <c r="G927" s="103"/>
      <c r="H927" s="104"/>
      <c r="I927" s="96" t="str">
        <f t="shared" si="101"/>
        <v/>
      </c>
      <c r="J927" s="109"/>
      <c r="K927" s="307"/>
    </row>
    <row r="928" spans="1:11" s="90" customFormat="1" ht="13.5" hidden="1" customHeight="1" x14ac:dyDescent="0.2">
      <c r="A928" s="304"/>
      <c r="B928" s="95" t="s">
        <v>6309</v>
      </c>
      <c r="C928" s="309"/>
      <c r="D928" s="102"/>
      <c r="E928" s="103"/>
      <c r="F928" s="103"/>
      <c r="G928" s="103"/>
      <c r="H928" s="104"/>
      <c r="I928" s="96" t="str">
        <f t="shared" si="101"/>
        <v/>
      </c>
      <c r="J928" s="109"/>
      <c r="K928" s="307"/>
    </row>
    <row r="929" spans="1:11" ht="13.5" hidden="1" customHeight="1" x14ac:dyDescent="0.3">
      <c r="A929" s="305"/>
      <c r="B929" s="97" t="s">
        <v>6313</v>
      </c>
      <c r="C929" s="310"/>
      <c r="D929" s="105"/>
      <c r="E929" s="106"/>
      <c r="F929" s="106"/>
      <c r="G929" s="106"/>
      <c r="H929" s="107"/>
      <c r="I929" s="98" t="str">
        <f t="shared" si="101"/>
        <v/>
      </c>
      <c r="J929" s="110"/>
      <c r="K929" s="308"/>
    </row>
    <row r="930" spans="1:11" s="90" customFormat="1" ht="13.5" hidden="1" customHeight="1" x14ac:dyDescent="0.2">
      <c r="A930" s="303">
        <v>103</v>
      </c>
      <c r="B930" s="93" t="s">
        <v>6303</v>
      </c>
      <c r="C930" s="119">
        <f>Anexo_01!$I122</f>
        <v>0</v>
      </c>
      <c r="D930" s="99"/>
      <c r="E930" s="100"/>
      <c r="F930" s="100"/>
      <c r="G930" s="100"/>
      <c r="H930" s="101"/>
      <c r="I930" s="94" t="str">
        <f>IF(SUM(D930:H930)=0,"",SUM(D930:H930))</f>
        <v/>
      </c>
      <c r="J930" s="108"/>
      <c r="K930" s="306">
        <f>SUM(I930:I938)</f>
        <v>0</v>
      </c>
    </row>
    <row r="931" spans="1:11" s="90" customFormat="1" ht="13.5" hidden="1" customHeight="1" x14ac:dyDescent="0.2">
      <c r="A931" s="304"/>
      <c r="B931" s="95" t="s">
        <v>6304</v>
      </c>
      <c r="C931" s="115" t="str">
        <f>Anexo_01!$D122</f>
        <v/>
      </c>
      <c r="D931" s="102"/>
      <c r="E931" s="103"/>
      <c r="F931" s="103"/>
      <c r="G931" s="103"/>
      <c r="H931" s="104"/>
      <c r="I931" s="96" t="str">
        <f>IF(SUM(D931:H931)=0,"",SUM(D931:H931))</f>
        <v/>
      </c>
      <c r="J931" s="109"/>
      <c r="K931" s="307"/>
    </row>
    <row r="932" spans="1:11" s="90" customFormat="1" ht="13.5" hidden="1" customHeight="1" x14ac:dyDescent="0.2">
      <c r="A932" s="304"/>
      <c r="B932" s="95" t="s">
        <v>6310</v>
      </c>
      <c r="C932" s="115" t="str">
        <f>Anexo_01!$B122</f>
        <v/>
      </c>
      <c r="D932" s="102"/>
      <c r="E932" s="103"/>
      <c r="F932" s="103"/>
      <c r="G932" s="103"/>
      <c r="H932" s="104"/>
      <c r="I932" s="96" t="str">
        <f t="shared" ref="I932:I938" si="102">IF(SUM(D932:H932)=0,"",SUM(D932:H932))</f>
        <v/>
      </c>
      <c r="J932" s="109"/>
      <c r="K932" s="307"/>
    </row>
    <row r="933" spans="1:11" s="90" customFormat="1" ht="13.5" hidden="1" customHeight="1" x14ac:dyDescent="0.2">
      <c r="A933" s="304"/>
      <c r="B933" s="95" t="s">
        <v>6305</v>
      </c>
      <c r="C933" s="115" t="str">
        <f>CONCATENATE("10",Anexo_01!$P122)</f>
        <v>10</v>
      </c>
      <c r="D933" s="102"/>
      <c r="E933" s="103"/>
      <c r="F933" s="103"/>
      <c r="G933" s="103"/>
      <c r="H933" s="104"/>
      <c r="I933" s="96" t="str">
        <f t="shared" si="102"/>
        <v/>
      </c>
      <c r="J933" s="109"/>
      <c r="K933" s="307"/>
    </row>
    <row r="934" spans="1:11" s="90" customFormat="1" ht="13.5" hidden="1" customHeight="1" x14ac:dyDescent="0.2">
      <c r="A934" s="304"/>
      <c r="B934" s="95" t="s">
        <v>6306</v>
      </c>
      <c r="C934" s="116">
        <f>Anexo_01!$F122</f>
        <v>0</v>
      </c>
      <c r="D934" s="102"/>
      <c r="E934" s="103"/>
      <c r="F934" s="103"/>
      <c r="G934" s="103"/>
      <c r="H934" s="104"/>
      <c r="I934" s="96" t="str">
        <f t="shared" si="102"/>
        <v/>
      </c>
      <c r="J934" s="109"/>
      <c r="K934" s="307"/>
    </row>
    <row r="935" spans="1:11" s="90" customFormat="1" ht="13.5" hidden="1" customHeight="1" x14ac:dyDescent="0.2">
      <c r="A935" s="304"/>
      <c r="B935" s="95" t="s">
        <v>6307</v>
      </c>
      <c r="C935" s="115" t="str">
        <f>Anexo_01!$Q122</f>
        <v/>
      </c>
      <c r="D935" s="102"/>
      <c r="E935" s="103"/>
      <c r="F935" s="103"/>
      <c r="G935" s="103"/>
      <c r="H935" s="104"/>
      <c r="I935" s="96" t="str">
        <f t="shared" si="102"/>
        <v/>
      </c>
      <c r="J935" s="109"/>
      <c r="K935" s="307"/>
    </row>
    <row r="936" spans="1:11" s="90" customFormat="1" ht="13.5" hidden="1" customHeight="1" x14ac:dyDescent="0.2">
      <c r="A936" s="304"/>
      <c r="B936" s="95" t="s">
        <v>6308</v>
      </c>
      <c r="C936" s="117"/>
      <c r="D936" s="102"/>
      <c r="E936" s="103"/>
      <c r="F936" s="103"/>
      <c r="G936" s="103"/>
      <c r="H936" s="104"/>
      <c r="I936" s="96" t="str">
        <f t="shared" si="102"/>
        <v/>
      </c>
      <c r="J936" s="109"/>
      <c r="K936" s="307"/>
    </row>
    <row r="937" spans="1:11" s="90" customFormat="1" ht="13.5" hidden="1" customHeight="1" x14ac:dyDescent="0.2">
      <c r="A937" s="304"/>
      <c r="B937" s="95" t="s">
        <v>6309</v>
      </c>
      <c r="C937" s="309"/>
      <c r="D937" s="102"/>
      <c r="E937" s="103"/>
      <c r="F937" s="103"/>
      <c r="G937" s="103"/>
      <c r="H937" s="104"/>
      <c r="I937" s="96" t="str">
        <f t="shared" si="102"/>
        <v/>
      </c>
      <c r="J937" s="109"/>
      <c r="K937" s="307"/>
    </row>
    <row r="938" spans="1:11" ht="13.5" hidden="1" customHeight="1" x14ac:dyDescent="0.3">
      <c r="A938" s="305"/>
      <c r="B938" s="97" t="s">
        <v>6313</v>
      </c>
      <c r="C938" s="310"/>
      <c r="D938" s="105"/>
      <c r="E938" s="106"/>
      <c r="F938" s="106"/>
      <c r="G938" s="106"/>
      <c r="H938" s="107"/>
      <c r="I938" s="98" t="str">
        <f t="shared" si="102"/>
        <v/>
      </c>
      <c r="J938" s="110"/>
      <c r="K938" s="308"/>
    </row>
    <row r="939" spans="1:11" s="90" customFormat="1" ht="13.5" hidden="1" customHeight="1" x14ac:dyDescent="0.2">
      <c r="A939" s="303">
        <v>104</v>
      </c>
      <c r="B939" s="93" t="s">
        <v>6303</v>
      </c>
      <c r="C939" s="119">
        <f>Anexo_01!$I123</f>
        <v>0</v>
      </c>
      <c r="D939" s="99"/>
      <c r="E939" s="100"/>
      <c r="F939" s="100"/>
      <c r="G939" s="100"/>
      <c r="H939" s="101"/>
      <c r="I939" s="94" t="str">
        <f>IF(SUM(D939:H939)=0,"",SUM(D939:H939))</f>
        <v/>
      </c>
      <c r="J939" s="108"/>
      <c r="K939" s="306">
        <f>SUM(I939:I947)</f>
        <v>0</v>
      </c>
    </row>
    <row r="940" spans="1:11" s="90" customFormat="1" ht="13.5" hidden="1" customHeight="1" x14ac:dyDescent="0.2">
      <c r="A940" s="304"/>
      <c r="B940" s="95" t="s">
        <v>6304</v>
      </c>
      <c r="C940" s="115" t="str">
        <f>Anexo_01!$D123</f>
        <v/>
      </c>
      <c r="D940" s="102"/>
      <c r="E940" s="103"/>
      <c r="F940" s="103"/>
      <c r="G940" s="103"/>
      <c r="H940" s="104"/>
      <c r="I940" s="96" t="str">
        <f>IF(SUM(D940:H940)=0,"",SUM(D940:H940))</f>
        <v/>
      </c>
      <c r="J940" s="109"/>
      <c r="K940" s="307"/>
    </row>
    <row r="941" spans="1:11" s="90" customFormat="1" ht="13.5" hidden="1" customHeight="1" x14ac:dyDescent="0.2">
      <c r="A941" s="304"/>
      <c r="B941" s="95" t="s">
        <v>6310</v>
      </c>
      <c r="C941" s="115" t="str">
        <f>Anexo_01!$B123</f>
        <v/>
      </c>
      <c r="D941" s="102"/>
      <c r="E941" s="103"/>
      <c r="F941" s="103"/>
      <c r="G941" s="103"/>
      <c r="H941" s="104"/>
      <c r="I941" s="96" t="str">
        <f t="shared" ref="I941:I947" si="103">IF(SUM(D941:H941)=0,"",SUM(D941:H941))</f>
        <v/>
      </c>
      <c r="J941" s="109"/>
      <c r="K941" s="307"/>
    </row>
    <row r="942" spans="1:11" s="90" customFormat="1" ht="13.5" hidden="1" customHeight="1" x14ac:dyDescent="0.2">
      <c r="A942" s="304"/>
      <c r="B942" s="95" t="s">
        <v>6305</v>
      </c>
      <c r="C942" s="115" t="str">
        <f>CONCATENATE("10",Anexo_01!$P123)</f>
        <v>10</v>
      </c>
      <c r="D942" s="102"/>
      <c r="E942" s="103"/>
      <c r="F942" s="103"/>
      <c r="G942" s="103"/>
      <c r="H942" s="104"/>
      <c r="I942" s="96" t="str">
        <f t="shared" si="103"/>
        <v/>
      </c>
      <c r="J942" s="109"/>
      <c r="K942" s="307"/>
    </row>
    <row r="943" spans="1:11" s="90" customFormat="1" ht="13.5" hidden="1" customHeight="1" x14ac:dyDescent="0.2">
      <c r="A943" s="304"/>
      <c r="B943" s="95" t="s">
        <v>6306</v>
      </c>
      <c r="C943" s="116">
        <f>Anexo_01!$F123</f>
        <v>0</v>
      </c>
      <c r="D943" s="102"/>
      <c r="E943" s="103"/>
      <c r="F943" s="103"/>
      <c r="G943" s="103"/>
      <c r="H943" s="104"/>
      <c r="I943" s="96" t="str">
        <f t="shared" si="103"/>
        <v/>
      </c>
      <c r="J943" s="109"/>
      <c r="K943" s="307"/>
    </row>
    <row r="944" spans="1:11" s="90" customFormat="1" ht="13.5" hidden="1" customHeight="1" x14ac:dyDescent="0.2">
      <c r="A944" s="304"/>
      <c r="B944" s="95" t="s">
        <v>6307</v>
      </c>
      <c r="C944" s="115" t="str">
        <f>Anexo_01!$Q123</f>
        <v/>
      </c>
      <c r="D944" s="102"/>
      <c r="E944" s="103"/>
      <c r="F944" s="103"/>
      <c r="G944" s="103"/>
      <c r="H944" s="104"/>
      <c r="I944" s="96" t="str">
        <f t="shared" si="103"/>
        <v/>
      </c>
      <c r="J944" s="109"/>
      <c r="K944" s="307"/>
    </row>
    <row r="945" spans="1:11" s="90" customFormat="1" ht="13.5" hidden="1" customHeight="1" x14ac:dyDescent="0.2">
      <c r="A945" s="304"/>
      <c r="B945" s="95" t="s">
        <v>6308</v>
      </c>
      <c r="C945" s="117"/>
      <c r="D945" s="102"/>
      <c r="E945" s="103"/>
      <c r="F945" s="103"/>
      <c r="G945" s="103"/>
      <c r="H945" s="104"/>
      <c r="I945" s="96" t="str">
        <f t="shared" si="103"/>
        <v/>
      </c>
      <c r="J945" s="109"/>
      <c r="K945" s="307"/>
    </row>
    <row r="946" spans="1:11" s="90" customFormat="1" ht="13.5" hidden="1" customHeight="1" x14ac:dyDescent="0.2">
      <c r="A946" s="304"/>
      <c r="B946" s="95" t="s">
        <v>6309</v>
      </c>
      <c r="C946" s="309"/>
      <c r="D946" s="102"/>
      <c r="E946" s="103"/>
      <c r="F946" s="103"/>
      <c r="G946" s="103"/>
      <c r="H946" s="104"/>
      <c r="I946" s="96" t="str">
        <f t="shared" si="103"/>
        <v/>
      </c>
      <c r="J946" s="109"/>
      <c r="K946" s="307"/>
    </row>
    <row r="947" spans="1:11" ht="13.5" hidden="1" customHeight="1" x14ac:dyDescent="0.3">
      <c r="A947" s="305"/>
      <c r="B947" s="97" t="s">
        <v>6313</v>
      </c>
      <c r="C947" s="310"/>
      <c r="D947" s="105"/>
      <c r="E947" s="106"/>
      <c r="F947" s="106"/>
      <c r="G947" s="106"/>
      <c r="H947" s="107"/>
      <c r="I947" s="98" t="str">
        <f t="shared" si="103"/>
        <v/>
      </c>
      <c r="J947" s="110"/>
      <c r="K947" s="308"/>
    </row>
    <row r="948" spans="1:11" s="90" customFormat="1" ht="13.5" hidden="1" customHeight="1" x14ac:dyDescent="0.2">
      <c r="A948" s="303">
        <v>105</v>
      </c>
      <c r="B948" s="93" t="s">
        <v>6303</v>
      </c>
      <c r="C948" s="119">
        <f>Anexo_01!$I124</f>
        <v>0</v>
      </c>
      <c r="D948" s="99"/>
      <c r="E948" s="100"/>
      <c r="F948" s="100"/>
      <c r="G948" s="100"/>
      <c r="H948" s="101"/>
      <c r="I948" s="94" t="str">
        <f>IF(SUM(D948:H948)=0,"",SUM(D948:H948))</f>
        <v/>
      </c>
      <c r="J948" s="108"/>
      <c r="K948" s="306">
        <f>SUM(I948:I956)</f>
        <v>0</v>
      </c>
    </row>
    <row r="949" spans="1:11" s="90" customFormat="1" ht="13.5" hidden="1" customHeight="1" x14ac:dyDescent="0.2">
      <c r="A949" s="304"/>
      <c r="B949" s="95" t="s">
        <v>6304</v>
      </c>
      <c r="C949" s="115" t="str">
        <f>Anexo_01!$D124</f>
        <v/>
      </c>
      <c r="D949" s="102"/>
      <c r="E949" s="103"/>
      <c r="F949" s="103"/>
      <c r="G949" s="103"/>
      <c r="H949" s="104"/>
      <c r="I949" s="96" t="str">
        <f>IF(SUM(D949:H949)=0,"",SUM(D949:H949))</f>
        <v/>
      </c>
      <c r="J949" s="109"/>
      <c r="K949" s="307"/>
    </row>
    <row r="950" spans="1:11" s="90" customFormat="1" ht="13.5" hidden="1" customHeight="1" x14ac:dyDescent="0.2">
      <c r="A950" s="304"/>
      <c r="B950" s="95" t="s">
        <v>6310</v>
      </c>
      <c r="C950" s="115" t="str">
        <f>Anexo_01!$B124</f>
        <v/>
      </c>
      <c r="D950" s="102"/>
      <c r="E950" s="103"/>
      <c r="F950" s="103"/>
      <c r="G950" s="103"/>
      <c r="H950" s="104"/>
      <c r="I950" s="96" t="str">
        <f t="shared" ref="I950:I956" si="104">IF(SUM(D950:H950)=0,"",SUM(D950:H950))</f>
        <v/>
      </c>
      <c r="J950" s="109"/>
      <c r="K950" s="307"/>
    </row>
    <row r="951" spans="1:11" s="90" customFormat="1" ht="13.5" hidden="1" customHeight="1" x14ac:dyDescent="0.2">
      <c r="A951" s="304"/>
      <c r="B951" s="95" t="s">
        <v>6305</v>
      </c>
      <c r="C951" s="115" t="str">
        <f>CONCATENATE("10",Anexo_01!$P124)</f>
        <v>10</v>
      </c>
      <c r="D951" s="102"/>
      <c r="E951" s="103"/>
      <c r="F951" s="103"/>
      <c r="G951" s="103"/>
      <c r="H951" s="104"/>
      <c r="I951" s="96" t="str">
        <f t="shared" si="104"/>
        <v/>
      </c>
      <c r="J951" s="109"/>
      <c r="K951" s="307"/>
    </row>
    <row r="952" spans="1:11" s="90" customFormat="1" ht="13.5" hidden="1" customHeight="1" x14ac:dyDescent="0.2">
      <c r="A952" s="304"/>
      <c r="B952" s="95" t="s">
        <v>6306</v>
      </c>
      <c r="C952" s="116">
        <f>Anexo_01!$F124</f>
        <v>0</v>
      </c>
      <c r="D952" s="102"/>
      <c r="E952" s="103"/>
      <c r="F952" s="103"/>
      <c r="G952" s="103"/>
      <c r="H952" s="104"/>
      <c r="I952" s="96" t="str">
        <f t="shared" si="104"/>
        <v/>
      </c>
      <c r="J952" s="109"/>
      <c r="K952" s="307"/>
    </row>
    <row r="953" spans="1:11" s="90" customFormat="1" ht="13.5" hidden="1" customHeight="1" x14ac:dyDescent="0.2">
      <c r="A953" s="304"/>
      <c r="B953" s="95" t="s">
        <v>6307</v>
      </c>
      <c r="C953" s="115" t="str">
        <f>Anexo_01!$Q124</f>
        <v/>
      </c>
      <c r="D953" s="102"/>
      <c r="E953" s="103"/>
      <c r="F953" s="103"/>
      <c r="G953" s="103"/>
      <c r="H953" s="104"/>
      <c r="I953" s="96" t="str">
        <f t="shared" si="104"/>
        <v/>
      </c>
      <c r="J953" s="109"/>
      <c r="K953" s="307"/>
    </row>
    <row r="954" spans="1:11" s="90" customFormat="1" ht="13.5" hidden="1" customHeight="1" x14ac:dyDescent="0.2">
      <c r="A954" s="304"/>
      <c r="B954" s="95" t="s">
        <v>6308</v>
      </c>
      <c r="C954" s="117"/>
      <c r="D954" s="102"/>
      <c r="E954" s="103"/>
      <c r="F954" s="103"/>
      <c r="G954" s="103"/>
      <c r="H954" s="104"/>
      <c r="I954" s="96" t="str">
        <f t="shared" si="104"/>
        <v/>
      </c>
      <c r="J954" s="109"/>
      <c r="K954" s="307"/>
    </row>
    <row r="955" spans="1:11" s="90" customFormat="1" ht="13.5" hidden="1" customHeight="1" x14ac:dyDescent="0.2">
      <c r="A955" s="304"/>
      <c r="B955" s="95" t="s">
        <v>6309</v>
      </c>
      <c r="C955" s="309"/>
      <c r="D955" s="102"/>
      <c r="E955" s="103"/>
      <c r="F955" s="103"/>
      <c r="G955" s="103"/>
      <c r="H955" s="104"/>
      <c r="I955" s="96" t="str">
        <f t="shared" si="104"/>
        <v/>
      </c>
      <c r="J955" s="109"/>
      <c r="K955" s="307"/>
    </row>
    <row r="956" spans="1:11" ht="13.5" hidden="1" customHeight="1" x14ac:dyDescent="0.3">
      <c r="A956" s="305"/>
      <c r="B956" s="97" t="s">
        <v>6313</v>
      </c>
      <c r="C956" s="310"/>
      <c r="D956" s="105"/>
      <c r="E956" s="106"/>
      <c r="F956" s="106"/>
      <c r="G956" s="106"/>
      <c r="H956" s="107"/>
      <c r="I956" s="98" t="str">
        <f t="shared" si="104"/>
        <v/>
      </c>
      <c r="J956" s="110"/>
      <c r="K956" s="308"/>
    </row>
    <row r="957" spans="1:11" s="90" customFormat="1" ht="13.5" hidden="1" customHeight="1" x14ac:dyDescent="0.2">
      <c r="A957" s="303">
        <v>106</v>
      </c>
      <c r="B957" s="93" t="s">
        <v>6303</v>
      </c>
      <c r="C957" s="119">
        <f>Anexo_01!$I125</f>
        <v>0</v>
      </c>
      <c r="D957" s="99"/>
      <c r="E957" s="100"/>
      <c r="F957" s="100"/>
      <c r="G957" s="100"/>
      <c r="H957" s="101"/>
      <c r="I957" s="94" t="str">
        <f>IF(SUM(D957:H957)=0,"",SUM(D957:H957))</f>
        <v/>
      </c>
      <c r="J957" s="108"/>
      <c r="K957" s="306">
        <f>SUM(I957:I965)</f>
        <v>0</v>
      </c>
    </row>
    <row r="958" spans="1:11" s="90" customFormat="1" ht="13.5" hidden="1" customHeight="1" x14ac:dyDescent="0.2">
      <c r="A958" s="304"/>
      <c r="B958" s="95" t="s">
        <v>6304</v>
      </c>
      <c r="C958" s="115" t="str">
        <f>Anexo_01!$D125</f>
        <v/>
      </c>
      <c r="D958" s="102"/>
      <c r="E958" s="103"/>
      <c r="F958" s="103"/>
      <c r="G958" s="103"/>
      <c r="H958" s="104"/>
      <c r="I958" s="96" t="str">
        <f>IF(SUM(D958:H958)=0,"",SUM(D958:H958))</f>
        <v/>
      </c>
      <c r="J958" s="109"/>
      <c r="K958" s="307"/>
    </row>
    <row r="959" spans="1:11" s="90" customFormat="1" ht="13.5" hidden="1" customHeight="1" x14ac:dyDescent="0.2">
      <c r="A959" s="304"/>
      <c r="B959" s="95" t="s">
        <v>6310</v>
      </c>
      <c r="C959" s="115" t="str">
        <f>Anexo_01!$B125</f>
        <v/>
      </c>
      <c r="D959" s="102"/>
      <c r="E959" s="103"/>
      <c r="F959" s="103"/>
      <c r="G959" s="103"/>
      <c r="H959" s="104"/>
      <c r="I959" s="96" t="str">
        <f t="shared" ref="I959:I965" si="105">IF(SUM(D959:H959)=0,"",SUM(D959:H959))</f>
        <v/>
      </c>
      <c r="J959" s="109"/>
      <c r="K959" s="307"/>
    </row>
    <row r="960" spans="1:11" s="90" customFormat="1" ht="13.5" hidden="1" customHeight="1" x14ac:dyDescent="0.2">
      <c r="A960" s="304"/>
      <c r="B960" s="95" t="s">
        <v>6305</v>
      </c>
      <c r="C960" s="115" t="str">
        <f>CONCATENATE("10",Anexo_01!$P125)</f>
        <v>10</v>
      </c>
      <c r="D960" s="102"/>
      <c r="E960" s="103"/>
      <c r="F960" s="103"/>
      <c r="G960" s="103"/>
      <c r="H960" s="104"/>
      <c r="I960" s="96" t="str">
        <f t="shared" si="105"/>
        <v/>
      </c>
      <c r="J960" s="109"/>
      <c r="K960" s="307"/>
    </row>
    <row r="961" spans="1:11" s="90" customFormat="1" ht="13.5" hidden="1" customHeight="1" x14ac:dyDescent="0.2">
      <c r="A961" s="304"/>
      <c r="B961" s="95" t="s">
        <v>6306</v>
      </c>
      <c r="C961" s="116">
        <f>Anexo_01!$F125</f>
        <v>0</v>
      </c>
      <c r="D961" s="102"/>
      <c r="E961" s="103"/>
      <c r="F961" s="103"/>
      <c r="G961" s="103"/>
      <c r="H961" s="104"/>
      <c r="I961" s="96" t="str">
        <f t="shared" si="105"/>
        <v/>
      </c>
      <c r="J961" s="109"/>
      <c r="K961" s="307"/>
    </row>
    <row r="962" spans="1:11" s="90" customFormat="1" ht="13.5" hidden="1" customHeight="1" x14ac:dyDescent="0.2">
      <c r="A962" s="304"/>
      <c r="B962" s="95" t="s">
        <v>6307</v>
      </c>
      <c r="C962" s="115" t="str">
        <f>Anexo_01!$Q125</f>
        <v/>
      </c>
      <c r="D962" s="102"/>
      <c r="E962" s="103"/>
      <c r="F962" s="103"/>
      <c r="G962" s="103"/>
      <c r="H962" s="104"/>
      <c r="I962" s="96" t="str">
        <f t="shared" si="105"/>
        <v/>
      </c>
      <c r="J962" s="109"/>
      <c r="K962" s="307"/>
    </row>
    <row r="963" spans="1:11" s="90" customFormat="1" ht="13.5" hidden="1" customHeight="1" x14ac:dyDescent="0.2">
      <c r="A963" s="304"/>
      <c r="B963" s="95" t="s">
        <v>6308</v>
      </c>
      <c r="C963" s="117"/>
      <c r="D963" s="102"/>
      <c r="E963" s="103"/>
      <c r="F963" s="103"/>
      <c r="G963" s="103"/>
      <c r="H963" s="104"/>
      <c r="I963" s="96" t="str">
        <f t="shared" si="105"/>
        <v/>
      </c>
      <c r="J963" s="109"/>
      <c r="K963" s="307"/>
    </row>
    <row r="964" spans="1:11" s="90" customFormat="1" ht="13.5" hidden="1" customHeight="1" x14ac:dyDescent="0.2">
      <c r="A964" s="304"/>
      <c r="B964" s="95" t="s">
        <v>6309</v>
      </c>
      <c r="C964" s="309"/>
      <c r="D964" s="102"/>
      <c r="E964" s="103"/>
      <c r="F964" s="103"/>
      <c r="G964" s="103"/>
      <c r="H964" s="104"/>
      <c r="I964" s="96" t="str">
        <f t="shared" si="105"/>
        <v/>
      </c>
      <c r="J964" s="109"/>
      <c r="K964" s="307"/>
    </row>
    <row r="965" spans="1:11" ht="13.5" hidden="1" customHeight="1" x14ac:dyDescent="0.3">
      <c r="A965" s="305"/>
      <c r="B965" s="97" t="s">
        <v>6313</v>
      </c>
      <c r="C965" s="310"/>
      <c r="D965" s="105"/>
      <c r="E965" s="106"/>
      <c r="F965" s="106"/>
      <c r="G965" s="106"/>
      <c r="H965" s="107"/>
      <c r="I965" s="98" t="str">
        <f t="shared" si="105"/>
        <v/>
      </c>
      <c r="J965" s="110"/>
      <c r="K965" s="308"/>
    </row>
    <row r="966" spans="1:11" s="90" customFormat="1" ht="13.5" hidden="1" customHeight="1" x14ac:dyDescent="0.2">
      <c r="A966" s="303">
        <v>107</v>
      </c>
      <c r="B966" s="93" t="s">
        <v>6303</v>
      </c>
      <c r="C966" s="119">
        <f>Anexo_01!$I126</f>
        <v>0</v>
      </c>
      <c r="D966" s="99"/>
      <c r="E966" s="100"/>
      <c r="F966" s="100"/>
      <c r="G966" s="100"/>
      <c r="H966" s="101"/>
      <c r="I966" s="94" t="str">
        <f>IF(SUM(D966:H966)=0,"",SUM(D966:H966))</f>
        <v/>
      </c>
      <c r="J966" s="108"/>
      <c r="K966" s="306">
        <f>SUM(I966:I974)</f>
        <v>0</v>
      </c>
    </row>
    <row r="967" spans="1:11" s="90" customFormat="1" ht="13.5" hidden="1" customHeight="1" x14ac:dyDescent="0.2">
      <c r="A967" s="304"/>
      <c r="B967" s="95" t="s">
        <v>6304</v>
      </c>
      <c r="C967" s="115" t="str">
        <f>Anexo_01!$D126</f>
        <v/>
      </c>
      <c r="D967" s="102"/>
      <c r="E967" s="103"/>
      <c r="F967" s="103"/>
      <c r="G967" s="103"/>
      <c r="H967" s="104"/>
      <c r="I967" s="96" t="str">
        <f>IF(SUM(D967:H967)=0,"",SUM(D967:H967))</f>
        <v/>
      </c>
      <c r="J967" s="109"/>
      <c r="K967" s="307"/>
    </row>
    <row r="968" spans="1:11" s="90" customFormat="1" ht="13.5" hidden="1" customHeight="1" x14ac:dyDescent="0.2">
      <c r="A968" s="304"/>
      <c r="B968" s="95" t="s">
        <v>6310</v>
      </c>
      <c r="C968" s="115" t="str">
        <f>Anexo_01!$B126</f>
        <v/>
      </c>
      <c r="D968" s="102"/>
      <c r="E968" s="103"/>
      <c r="F968" s="103"/>
      <c r="G968" s="103"/>
      <c r="H968" s="104"/>
      <c r="I968" s="96" t="str">
        <f t="shared" ref="I968:I974" si="106">IF(SUM(D968:H968)=0,"",SUM(D968:H968))</f>
        <v/>
      </c>
      <c r="J968" s="109"/>
      <c r="K968" s="307"/>
    </row>
    <row r="969" spans="1:11" s="90" customFormat="1" ht="13.5" hidden="1" customHeight="1" x14ac:dyDescent="0.2">
      <c r="A969" s="304"/>
      <c r="B969" s="95" t="s">
        <v>6305</v>
      </c>
      <c r="C969" s="115" t="str">
        <f>CONCATENATE("10",Anexo_01!$P126)</f>
        <v>10</v>
      </c>
      <c r="D969" s="102"/>
      <c r="E969" s="103"/>
      <c r="F969" s="103"/>
      <c r="G969" s="103"/>
      <c r="H969" s="104"/>
      <c r="I969" s="96" t="str">
        <f t="shared" si="106"/>
        <v/>
      </c>
      <c r="J969" s="109"/>
      <c r="K969" s="307"/>
    </row>
    <row r="970" spans="1:11" s="90" customFormat="1" ht="13.5" hidden="1" customHeight="1" x14ac:dyDescent="0.2">
      <c r="A970" s="304"/>
      <c r="B970" s="95" t="s">
        <v>6306</v>
      </c>
      <c r="C970" s="116">
        <f>Anexo_01!$F126</f>
        <v>0</v>
      </c>
      <c r="D970" s="102"/>
      <c r="E970" s="103"/>
      <c r="F970" s="103"/>
      <c r="G970" s="103"/>
      <c r="H970" s="104"/>
      <c r="I970" s="96" t="str">
        <f t="shared" si="106"/>
        <v/>
      </c>
      <c r="J970" s="109"/>
      <c r="K970" s="307"/>
    </row>
    <row r="971" spans="1:11" s="90" customFormat="1" ht="13.5" hidden="1" customHeight="1" x14ac:dyDescent="0.2">
      <c r="A971" s="304"/>
      <c r="B971" s="95" t="s">
        <v>6307</v>
      </c>
      <c r="C971" s="115" t="str">
        <f>Anexo_01!$Q126</f>
        <v/>
      </c>
      <c r="D971" s="102"/>
      <c r="E971" s="103"/>
      <c r="F971" s="103"/>
      <c r="G971" s="103"/>
      <c r="H971" s="104"/>
      <c r="I971" s="96" t="str">
        <f t="shared" si="106"/>
        <v/>
      </c>
      <c r="J971" s="109"/>
      <c r="K971" s="307"/>
    </row>
    <row r="972" spans="1:11" s="90" customFormat="1" ht="13.5" hidden="1" customHeight="1" x14ac:dyDescent="0.2">
      <c r="A972" s="304"/>
      <c r="B972" s="95" t="s">
        <v>6308</v>
      </c>
      <c r="C972" s="117"/>
      <c r="D972" s="102"/>
      <c r="E972" s="103"/>
      <c r="F972" s="103"/>
      <c r="G972" s="103"/>
      <c r="H972" s="104"/>
      <c r="I972" s="96" t="str">
        <f t="shared" si="106"/>
        <v/>
      </c>
      <c r="J972" s="109"/>
      <c r="K972" s="307"/>
    </row>
    <row r="973" spans="1:11" s="90" customFormat="1" ht="13.5" hidden="1" customHeight="1" x14ac:dyDescent="0.2">
      <c r="A973" s="304"/>
      <c r="B973" s="95" t="s">
        <v>6309</v>
      </c>
      <c r="C973" s="309"/>
      <c r="D973" s="102"/>
      <c r="E973" s="103"/>
      <c r="F973" s="103"/>
      <c r="G973" s="103"/>
      <c r="H973" s="104"/>
      <c r="I973" s="96" t="str">
        <f t="shared" si="106"/>
        <v/>
      </c>
      <c r="J973" s="109"/>
      <c r="K973" s="307"/>
    </row>
    <row r="974" spans="1:11" ht="13.5" hidden="1" customHeight="1" x14ac:dyDescent="0.3">
      <c r="A974" s="305"/>
      <c r="B974" s="97" t="s">
        <v>6313</v>
      </c>
      <c r="C974" s="310"/>
      <c r="D974" s="105"/>
      <c r="E974" s="106"/>
      <c r="F974" s="106"/>
      <c r="G974" s="106"/>
      <c r="H974" s="107"/>
      <c r="I974" s="98" t="str">
        <f t="shared" si="106"/>
        <v/>
      </c>
      <c r="J974" s="110"/>
      <c r="K974" s="308"/>
    </row>
    <row r="975" spans="1:11" s="90" customFormat="1" ht="13.5" hidden="1" customHeight="1" x14ac:dyDescent="0.2">
      <c r="A975" s="303">
        <v>108</v>
      </c>
      <c r="B975" s="93" t="s">
        <v>6303</v>
      </c>
      <c r="C975" s="119">
        <f>Anexo_01!$I127</f>
        <v>0</v>
      </c>
      <c r="D975" s="99"/>
      <c r="E975" s="100"/>
      <c r="F975" s="100"/>
      <c r="G975" s="100"/>
      <c r="H975" s="101"/>
      <c r="I975" s="94" t="str">
        <f>IF(SUM(D975:H975)=0,"",SUM(D975:H975))</f>
        <v/>
      </c>
      <c r="J975" s="108"/>
      <c r="K975" s="306">
        <f>SUM(I975:I983)</f>
        <v>0</v>
      </c>
    </row>
    <row r="976" spans="1:11" s="90" customFormat="1" ht="13.5" hidden="1" customHeight="1" x14ac:dyDescent="0.2">
      <c r="A976" s="304"/>
      <c r="B976" s="95" t="s">
        <v>6304</v>
      </c>
      <c r="C976" s="115" t="str">
        <f>Anexo_01!$D127</f>
        <v/>
      </c>
      <c r="D976" s="102"/>
      <c r="E976" s="103"/>
      <c r="F976" s="103"/>
      <c r="G976" s="103"/>
      <c r="H976" s="104"/>
      <c r="I976" s="96" t="str">
        <f>IF(SUM(D976:H976)=0,"",SUM(D976:H976))</f>
        <v/>
      </c>
      <c r="J976" s="109"/>
      <c r="K976" s="307"/>
    </row>
    <row r="977" spans="1:11" s="90" customFormat="1" ht="13.5" hidden="1" customHeight="1" x14ac:dyDescent="0.2">
      <c r="A977" s="304"/>
      <c r="B977" s="95" t="s">
        <v>6310</v>
      </c>
      <c r="C977" s="115" t="str">
        <f>Anexo_01!$B127</f>
        <v/>
      </c>
      <c r="D977" s="102"/>
      <c r="E977" s="103"/>
      <c r="F977" s="103"/>
      <c r="G977" s="103"/>
      <c r="H977" s="104"/>
      <c r="I977" s="96" t="str">
        <f t="shared" ref="I977:I983" si="107">IF(SUM(D977:H977)=0,"",SUM(D977:H977))</f>
        <v/>
      </c>
      <c r="J977" s="109"/>
      <c r="K977" s="307"/>
    </row>
    <row r="978" spans="1:11" s="90" customFormat="1" ht="13.5" hidden="1" customHeight="1" x14ac:dyDescent="0.2">
      <c r="A978" s="304"/>
      <c r="B978" s="95" t="s">
        <v>6305</v>
      </c>
      <c r="C978" s="115" t="str">
        <f>CONCATENATE("10",Anexo_01!$P127)</f>
        <v>10</v>
      </c>
      <c r="D978" s="102"/>
      <c r="E978" s="103"/>
      <c r="F978" s="103"/>
      <c r="G978" s="103"/>
      <c r="H978" s="104"/>
      <c r="I978" s="96" t="str">
        <f t="shared" si="107"/>
        <v/>
      </c>
      <c r="J978" s="109"/>
      <c r="K978" s="307"/>
    </row>
    <row r="979" spans="1:11" s="90" customFormat="1" ht="13.5" hidden="1" customHeight="1" x14ac:dyDescent="0.2">
      <c r="A979" s="304"/>
      <c r="B979" s="95" t="s">
        <v>6306</v>
      </c>
      <c r="C979" s="116">
        <f>Anexo_01!$F127</f>
        <v>0</v>
      </c>
      <c r="D979" s="102"/>
      <c r="E979" s="103"/>
      <c r="F979" s="103"/>
      <c r="G979" s="103"/>
      <c r="H979" s="104"/>
      <c r="I979" s="96" t="str">
        <f t="shared" si="107"/>
        <v/>
      </c>
      <c r="J979" s="109"/>
      <c r="K979" s="307"/>
    </row>
    <row r="980" spans="1:11" s="90" customFormat="1" ht="13.5" hidden="1" customHeight="1" x14ac:dyDescent="0.2">
      <c r="A980" s="304"/>
      <c r="B980" s="95" t="s">
        <v>6307</v>
      </c>
      <c r="C980" s="115" t="str">
        <f>Anexo_01!$Q127</f>
        <v/>
      </c>
      <c r="D980" s="102"/>
      <c r="E980" s="103"/>
      <c r="F980" s="103"/>
      <c r="G980" s="103"/>
      <c r="H980" s="104"/>
      <c r="I980" s="96" t="str">
        <f t="shared" si="107"/>
        <v/>
      </c>
      <c r="J980" s="109"/>
      <c r="K980" s="307"/>
    </row>
    <row r="981" spans="1:11" s="90" customFormat="1" ht="13.5" hidden="1" customHeight="1" x14ac:dyDescent="0.2">
      <c r="A981" s="304"/>
      <c r="B981" s="95" t="s">
        <v>6308</v>
      </c>
      <c r="C981" s="117"/>
      <c r="D981" s="102"/>
      <c r="E981" s="103"/>
      <c r="F981" s="103"/>
      <c r="G981" s="103"/>
      <c r="H981" s="104"/>
      <c r="I981" s="96" t="str">
        <f t="shared" si="107"/>
        <v/>
      </c>
      <c r="J981" s="109"/>
      <c r="K981" s="307"/>
    </row>
    <row r="982" spans="1:11" s="90" customFormat="1" ht="13.5" hidden="1" customHeight="1" x14ac:dyDescent="0.2">
      <c r="A982" s="304"/>
      <c r="B982" s="95" t="s">
        <v>6309</v>
      </c>
      <c r="C982" s="309"/>
      <c r="D982" s="102"/>
      <c r="E982" s="103"/>
      <c r="F982" s="103"/>
      <c r="G982" s="103"/>
      <c r="H982" s="104"/>
      <c r="I982" s="96" t="str">
        <f t="shared" si="107"/>
        <v/>
      </c>
      <c r="J982" s="109"/>
      <c r="K982" s="307"/>
    </row>
    <row r="983" spans="1:11" ht="13.5" hidden="1" customHeight="1" x14ac:dyDescent="0.3">
      <c r="A983" s="305"/>
      <c r="B983" s="97" t="s">
        <v>6313</v>
      </c>
      <c r="C983" s="310"/>
      <c r="D983" s="105"/>
      <c r="E983" s="106"/>
      <c r="F983" s="106"/>
      <c r="G983" s="106"/>
      <c r="H983" s="107"/>
      <c r="I983" s="98" t="str">
        <f t="shared" si="107"/>
        <v/>
      </c>
      <c r="J983" s="110"/>
      <c r="K983" s="308"/>
    </row>
    <row r="984" spans="1:11" s="90" customFormat="1" ht="13.5" hidden="1" customHeight="1" x14ac:dyDescent="0.2">
      <c r="A984" s="303">
        <v>109</v>
      </c>
      <c r="B984" s="93" t="s">
        <v>6303</v>
      </c>
      <c r="C984" s="119">
        <f>Anexo_01!$I128</f>
        <v>0</v>
      </c>
      <c r="D984" s="99"/>
      <c r="E984" s="100"/>
      <c r="F984" s="100"/>
      <c r="G984" s="100"/>
      <c r="H984" s="101"/>
      <c r="I984" s="94" t="str">
        <f>IF(SUM(D984:H984)=0,"",SUM(D984:H984))</f>
        <v/>
      </c>
      <c r="J984" s="108"/>
      <c r="K984" s="306">
        <f>SUM(I984:I992)</f>
        <v>0</v>
      </c>
    </row>
    <row r="985" spans="1:11" s="90" customFormat="1" ht="13.5" hidden="1" customHeight="1" x14ac:dyDescent="0.2">
      <c r="A985" s="304"/>
      <c r="B985" s="95" t="s">
        <v>6304</v>
      </c>
      <c r="C985" s="115" t="str">
        <f>Anexo_01!$D128</f>
        <v/>
      </c>
      <c r="D985" s="102"/>
      <c r="E985" s="103"/>
      <c r="F985" s="103"/>
      <c r="G985" s="103"/>
      <c r="H985" s="104"/>
      <c r="I985" s="96" t="str">
        <f>IF(SUM(D985:H985)=0,"",SUM(D985:H985))</f>
        <v/>
      </c>
      <c r="J985" s="109"/>
      <c r="K985" s="307"/>
    </row>
    <row r="986" spans="1:11" s="90" customFormat="1" ht="13.5" hidden="1" customHeight="1" x14ac:dyDescent="0.2">
      <c r="A986" s="304"/>
      <c r="B986" s="95" t="s">
        <v>6310</v>
      </c>
      <c r="C986" s="115" t="str">
        <f>Anexo_01!$B128</f>
        <v/>
      </c>
      <c r="D986" s="102"/>
      <c r="E986" s="103"/>
      <c r="F986" s="103"/>
      <c r="G986" s="103"/>
      <c r="H986" s="104"/>
      <c r="I986" s="96" t="str">
        <f t="shared" ref="I986:I992" si="108">IF(SUM(D986:H986)=0,"",SUM(D986:H986))</f>
        <v/>
      </c>
      <c r="J986" s="109"/>
      <c r="K986" s="307"/>
    </row>
    <row r="987" spans="1:11" s="90" customFormat="1" ht="13.5" hidden="1" customHeight="1" x14ac:dyDescent="0.2">
      <c r="A987" s="304"/>
      <c r="B987" s="95" t="s">
        <v>6305</v>
      </c>
      <c r="C987" s="115" t="str">
        <f>CONCATENATE("10",Anexo_01!$P128)</f>
        <v>10</v>
      </c>
      <c r="D987" s="102"/>
      <c r="E987" s="103"/>
      <c r="F987" s="103"/>
      <c r="G987" s="103"/>
      <c r="H987" s="104"/>
      <c r="I987" s="96" t="str">
        <f t="shared" si="108"/>
        <v/>
      </c>
      <c r="J987" s="109"/>
      <c r="K987" s="307"/>
    </row>
    <row r="988" spans="1:11" s="90" customFormat="1" ht="13.5" hidden="1" customHeight="1" x14ac:dyDescent="0.2">
      <c r="A988" s="304"/>
      <c r="B988" s="95" t="s">
        <v>6306</v>
      </c>
      <c r="C988" s="116">
        <f>Anexo_01!$F128</f>
        <v>0</v>
      </c>
      <c r="D988" s="102"/>
      <c r="E988" s="103"/>
      <c r="F988" s="103"/>
      <c r="G988" s="103"/>
      <c r="H988" s="104"/>
      <c r="I988" s="96" t="str">
        <f t="shared" si="108"/>
        <v/>
      </c>
      <c r="J988" s="109"/>
      <c r="K988" s="307"/>
    </row>
    <row r="989" spans="1:11" s="90" customFormat="1" ht="13.5" hidden="1" customHeight="1" x14ac:dyDescent="0.2">
      <c r="A989" s="304"/>
      <c r="B989" s="95" t="s">
        <v>6307</v>
      </c>
      <c r="C989" s="115" t="str">
        <f>Anexo_01!$Q128</f>
        <v/>
      </c>
      <c r="D989" s="102"/>
      <c r="E989" s="103"/>
      <c r="F989" s="103"/>
      <c r="G989" s="103"/>
      <c r="H989" s="104"/>
      <c r="I989" s="96" t="str">
        <f t="shared" si="108"/>
        <v/>
      </c>
      <c r="J989" s="109"/>
      <c r="K989" s="307"/>
    </row>
    <row r="990" spans="1:11" s="90" customFormat="1" ht="13.5" hidden="1" customHeight="1" x14ac:dyDescent="0.2">
      <c r="A990" s="304"/>
      <c r="B990" s="95" t="s">
        <v>6308</v>
      </c>
      <c r="C990" s="117"/>
      <c r="D990" s="102"/>
      <c r="E990" s="103"/>
      <c r="F990" s="103"/>
      <c r="G990" s="103"/>
      <c r="H990" s="104"/>
      <c r="I990" s="96" t="str">
        <f t="shared" si="108"/>
        <v/>
      </c>
      <c r="J990" s="109"/>
      <c r="K990" s="307"/>
    </row>
    <row r="991" spans="1:11" s="90" customFormat="1" ht="13.5" hidden="1" customHeight="1" x14ac:dyDescent="0.2">
      <c r="A991" s="304"/>
      <c r="B991" s="95" t="s">
        <v>6309</v>
      </c>
      <c r="C991" s="309"/>
      <c r="D991" s="102"/>
      <c r="E991" s="103"/>
      <c r="F991" s="103"/>
      <c r="G991" s="103"/>
      <c r="H991" s="104"/>
      <c r="I991" s="96" t="str">
        <f t="shared" si="108"/>
        <v/>
      </c>
      <c r="J991" s="109"/>
      <c r="K991" s="307"/>
    </row>
    <row r="992" spans="1:11" ht="13.5" hidden="1" customHeight="1" x14ac:dyDescent="0.3">
      <c r="A992" s="305"/>
      <c r="B992" s="97" t="s">
        <v>6313</v>
      </c>
      <c r="C992" s="310"/>
      <c r="D992" s="105"/>
      <c r="E992" s="106"/>
      <c r="F992" s="106"/>
      <c r="G992" s="106"/>
      <c r="H992" s="107"/>
      <c r="I992" s="98" t="str">
        <f t="shared" si="108"/>
        <v/>
      </c>
      <c r="J992" s="110"/>
      <c r="K992" s="308"/>
    </row>
    <row r="993" spans="1:11" s="90" customFormat="1" ht="13.5" hidden="1" customHeight="1" x14ac:dyDescent="0.2">
      <c r="A993" s="303">
        <v>110</v>
      </c>
      <c r="B993" s="93" t="s">
        <v>6303</v>
      </c>
      <c r="C993" s="119">
        <f>Anexo_01!$I129</f>
        <v>0</v>
      </c>
      <c r="D993" s="99"/>
      <c r="E993" s="100"/>
      <c r="F993" s="100"/>
      <c r="G993" s="100"/>
      <c r="H993" s="101"/>
      <c r="I993" s="94" t="str">
        <f>IF(SUM(D993:H993)=0,"",SUM(D993:H993))</f>
        <v/>
      </c>
      <c r="J993" s="108"/>
      <c r="K993" s="306">
        <f>SUM(I993:I1001)</f>
        <v>0</v>
      </c>
    </row>
    <row r="994" spans="1:11" s="90" customFormat="1" ht="13.5" hidden="1" customHeight="1" x14ac:dyDescent="0.2">
      <c r="A994" s="304"/>
      <c r="B994" s="95" t="s">
        <v>6304</v>
      </c>
      <c r="C994" s="115" t="str">
        <f>Anexo_01!$D129</f>
        <v/>
      </c>
      <c r="D994" s="102"/>
      <c r="E994" s="103"/>
      <c r="F994" s="103"/>
      <c r="G994" s="103"/>
      <c r="H994" s="104"/>
      <c r="I994" s="96" t="str">
        <f>IF(SUM(D994:H994)=0,"",SUM(D994:H994))</f>
        <v/>
      </c>
      <c r="J994" s="109"/>
      <c r="K994" s="307"/>
    </row>
    <row r="995" spans="1:11" s="90" customFormat="1" ht="13.5" hidden="1" customHeight="1" x14ac:dyDescent="0.2">
      <c r="A995" s="304"/>
      <c r="B995" s="95" t="s">
        <v>6310</v>
      </c>
      <c r="C995" s="115" t="str">
        <f>Anexo_01!$B129</f>
        <v/>
      </c>
      <c r="D995" s="102"/>
      <c r="E995" s="103"/>
      <c r="F995" s="103"/>
      <c r="G995" s="103"/>
      <c r="H995" s="104"/>
      <c r="I995" s="96" t="str">
        <f t="shared" ref="I995:I1001" si="109">IF(SUM(D995:H995)=0,"",SUM(D995:H995))</f>
        <v/>
      </c>
      <c r="J995" s="109"/>
      <c r="K995" s="307"/>
    </row>
    <row r="996" spans="1:11" s="90" customFormat="1" ht="13.5" hidden="1" customHeight="1" x14ac:dyDescent="0.2">
      <c r="A996" s="304"/>
      <c r="B996" s="95" t="s">
        <v>6305</v>
      </c>
      <c r="C996" s="115" t="str">
        <f>CONCATENATE("10",Anexo_01!$P129)</f>
        <v>10</v>
      </c>
      <c r="D996" s="102"/>
      <c r="E996" s="103"/>
      <c r="F996" s="103"/>
      <c r="G996" s="103"/>
      <c r="H996" s="104"/>
      <c r="I996" s="96" t="str">
        <f t="shared" si="109"/>
        <v/>
      </c>
      <c r="J996" s="109"/>
      <c r="K996" s="307"/>
    </row>
    <row r="997" spans="1:11" s="90" customFormat="1" ht="13.5" hidden="1" customHeight="1" x14ac:dyDescent="0.2">
      <c r="A997" s="304"/>
      <c r="B997" s="95" t="s">
        <v>6306</v>
      </c>
      <c r="C997" s="116">
        <f>Anexo_01!$F129</f>
        <v>0</v>
      </c>
      <c r="D997" s="102"/>
      <c r="E997" s="103"/>
      <c r="F997" s="103"/>
      <c r="G997" s="103"/>
      <c r="H997" s="104"/>
      <c r="I997" s="96" t="str">
        <f t="shared" si="109"/>
        <v/>
      </c>
      <c r="J997" s="109"/>
      <c r="K997" s="307"/>
    </row>
    <row r="998" spans="1:11" s="90" customFormat="1" ht="13.5" hidden="1" customHeight="1" x14ac:dyDescent="0.2">
      <c r="A998" s="304"/>
      <c r="B998" s="95" t="s">
        <v>6307</v>
      </c>
      <c r="C998" s="115" t="str">
        <f>Anexo_01!$Q129</f>
        <v/>
      </c>
      <c r="D998" s="102"/>
      <c r="E998" s="103"/>
      <c r="F998" s="103"/>
      <c r="G998" s="103"/>
      <c r="H998" s="104"/>
      <c r="I998" s="96" t="str">
        <f t="shared" si="109"/>
        <v/>
      </c>
      <c r="J998" s="109"/>
      <c r="K998" s="307"/>
    </row>
    <row r="999" spans="1:11" s="90" customFormat="1" ht="13.5" hidden="1" customHeight="1" x14ac:dyDescent="0.2">
      <c r="A999" s="304"/>
      <c r="B999" s="95" t="s">
        <v>6308</v>
      </c>
      <c r="C999" s="117"/>
      <c r="D999" s="102"/>
      <c r="E999" s="103"/>
      <c r="F999" s="103"/>
      <c r="G999" s="103"/>
      <c r="H999" s="104"/>
      <c r="I999" s="96" t="str">
        <f t="shared" si="109"/>
        <v/>
      </c>
      <c r="J999" s="109"/>
      <c r="K999" s="307"/>
    </row>
    <row r="1000" spans="1:11" s="90" customFormat="1" ht="13.5" hidden="1" customHeight="1" x14ac:dyDescent="0.2">
      <c r="A1000" s="304"/>
      <c r="B1000" s="95" t="s">
        <v>6309</v>
      </c>
      <c r="C1000" s="309"/>
      <c r="D1000" s="102"/>
      <c r="E1000" s="103"/>
      <c r="F1000" s="103"/>
      <c r="G1000" s="103"/>
      <c r="H1000" s="104"/>
      <c r="I1000" s="96" t="str">
        <f t="shared" si="109"/>
        <v/>
      </c>
      <c r="J1000" s="109"/>
      <c r="K1000" s="307"/>
    </row>
    <row r="1001" spans="1:11" ht="13.5" hidden="1" customHeight="1" x14ac:dyDescent="0.3">
      <c r="A1001" s="305"/>
      <c r="B1001" s="97" t="s">
        <v>6313</v>
      </c>
      <c r="C1001" s="310"/>
      <c r="D1001" s="105"/>
      <c r="E1001" s="106"/>
      <c r="F1001" s="106"/>
      <c r="G1001" s="106"/>
      <c r="H1001" s="107"/>
      <c r="I1001" s="98" t="str">
        <f t="shared" si="109"/>
        <v/>
      </c>
      <c r="J1001" s="110"/>
      <c r="K1001" s="308"/>
    </row>
    <row r="1002" spans="1:11" s="90" customFormat="1" ht="13.5" hidden="1" customHeight="1" x14ac:dyDescent="0.2">
      <c r="A1002" s="303">
        <v>111</v>
      </c>
      <c r="B1002" s="93" t="s">
        <v>6303</v>
      </c>
      <c r="C1002" s="119">
        <f>Anexo_01!$I130</f>
        <v>0</v>
      </c>
      <c r="D1002" s="99"/>
      <c r="E1002" s="100"/>
      <c r="F1002" s="100"/>
      <c r="G1002" s="100"/>
      <c r="H1002" s="101"/>
      <c r="I1002" s="94" t="str">
        <f>IF(SUM(D1002:H1002)=0,"",SUM(D1002:H1002))</f>
        <v/>
      </c>
      <c r="J1002" s="108"/>
      <c r="K1002" s="306">
        <f>SUM(I1002:I1010)</f>
        <v>0</v>
      </c>
    </row>
    <row r="1003" spans="1:11" s="90" customFormat="1" ht="13.5" hidden="1" customHeight="1" x14ac:dyDescent="0.2">
      <c r="A1003" s="304"/>
      <c r="B1003" s="95" t="s">
        <v>6304</v>
      </c>
      <c r="C1003" s="115" t="str">
        <f>Anexo_01!$D130</f>
        <v/>
      </c>
      <c r="D1003" s="102"/>
      <c r="E1003" s="103"/>
      <c r="F1003" s="103"/>
      <c r="G1003" s="103"/>
      <c r="H1003" s="104"/>
      <c r="I1003" s="96" t="str">
        <f>IF(SUM(D1003:H1003)=0,"",SUM(D1003:H1003))</f>
        <v/>
      </c>
      <c r="J1003" s="109"/>
      <c r="K1003" s="307"/>
    </row>
    <row r="1004" spans="1:11" s="90" customFormat="1" ht="13.5" hidden="1" customHeight="1" x14ac:dyDescent="0.2">
      <c r="A1004" s="304"/>
      <c r="B1004" s="95" t="s">
        <v>6310</v>
      </c>
      <c r="C1004" s="115" t="str">
        <f>Anexo_01!$B130</f>
        <v/>
      </c>
      <c r="D1004" s="102"/>
      <c r="E1004" s="103"/>
      <c r="F1004" s="103"/>
      <c r="G1004" s="103"/>
      <c r="H1004" s="104"/>
      <c r="I1004" s="96" t="str">
        <f t="shared" ref="I1004:I1010" si="110">IF(SUM(D1004:H1004)=0,"",SUM(D1004:H1004))</f>
        <v/>
      </c>
      <c r="J1004" s="109"/>
      <c r="K1004" s="307"/>
    </row>
    <row r="1005" spans="1:11" s="90" customFormat="1" ht="13.5" hidden="1" customHeight="1" x14ac:dyDescent="0.2">
      <c r="A1005" s="304"/>
      <c r="B1005" s="95" t="s">
        <v>6305</v>
      </c>
      <c r="C1005" s="115" t="str">
        <f>CONCATENATE("10",Anexo_01!$P130)</f>
        <v>10</v>
      </c>
      <c r="D1005" s="102"/>
      <c r="E1005" s="103"/>
      <c r="F1005" s="103"/>
      <c r="G1005" s="103"/>
      <c r="H1005" s="104"/>
      <c r="I1005" s="96" t="str">
        <f t="shared" si="110"/>
        <v/>
      </c>
      <c r="J1005" s="109"/>
      <c r="K1005" s="307"/>
    </row>
    <row r="1006" spans="1:11" s="90" customFormat="1" ht="13.5" hidden="1" customHeight="1" x14ac:dyDescent="0.2">
      <c r="A1006" s="304"/>
      <c r="B1006" s="95" t="s">
        <v>6306</v>
      </c>
      <c r="C1006" s="116">
        <f>Anexo_01!$F130</f>
        <v>0</v>
      </c>
      <c r="D1006" s="102"/>
      <c r="E1006" s="103"/>
      <c r="F1006" s="103"/>
      <c r="G1006" s="103"/>
      <c r="H1006" s="104"/>
      <c r="I1006" s="96" t="str">
        <f t="shared" si="110"/>
        <v/>
      </c>
      <c r="J1006" s="109"/>
      <c r="K1006" s="307"/>
    </row>
    <row r="1007" spans="1:11" s="90" customFormat="1" ht="13.5" hidden="1" customHeight="1" x14ac:dyDescent="0.2">
      <c r="A1007" s="304"/>
      <c r="B1007" s="95" t="s">
        <v>6307</v>
      </c>
      <c r="C1007" s="115" t="str">
        <f>Anexo_01!$Q130</f>
        <v/>
      </c>
      <c r="D1007" s="102"/>
      <c r="E1007" s="103"/>
      <c r="F1007" s="103"/>
      <c r="G1007" s="103"/>
      <c r="H1007" s="104"/>
      <c r="I1007" s="96" t="str">
        <f t="shared" si="110"/>
        <v/>
      </c>
      <c r="J1007" s="109"/>
      <c r="K1007" s="307"/>
    </row>
    <row r="1008" spans="1:11" s="90" customFormat="1" ht="13.5" hidden="1" customHeight="1" x14ac:dyDescent="0.2">
      <c r="A1008" s="304"/>
      <c r="B1008" s="95" t="s">
        <v>6308</v>
      </c>
      <c r="C1008" s="117"/>
      <c r="D1008" s="102"/>
      <c r="E1008" s="103"/>
      <c r="F1008" s="103"/>
      <c r="G1008" s="103"/>
      <c r="H1008" s="104"/>
      <c r="I1008" s="96" t="str">
        <f t="shared" si="110"/>
        <v/>
      </c>
      <c r="J1008" s="109"/>
      <c r="K1008" s="307"/>
    </row>
    <row r="1009" spans="1:11" s="90" customFormat="1" ht="13.5" hidden="1" customHeight="1" x14ac:dyDescent="0.2">
      <c r="A1009" s="304"/>
      <c r="B1009" s="95" t="s">
        <v>6309</v>
      </c>
      <c r="C1009" s="309"/>
      <c r="D1009" s="102"/>
      <c r="E1009" s="103"/>
      <c r="F1009" s="103"/>
      <c r="G1009" s="103"/>
      <c r="H1009" s="104"/>
      <c r="I1009" s="96" t="str">
        <f t="shared" si="110"/>
        <v/>
      </c>
      <c r="J1009" s="109"/>
      <c r="K1009" s="307"/>
    </row>
    <row r="1010" spans="1:11" ht="13.5" hidden="1" customHeight="1" x14ac:dyDescent="0.3">
      <c r="A1010" s="305"/>
      <c r="B1010" s="97" t="s">
        <v>6313</v>
      </c>
      <c r="C1010" s="310"/>
      <c r="D1010" s="105"/>
      <c r="E1010" s="106"/>
      <c r="F1010" s="106"/>
      <c r="G1010" s="106"/>
      <c r="H1010" s="107"/>
      <c r="I1010" s="98" t="str">
        <f t="shared" si="110"/>
        <v/>
      </c>
      <c r="J1010" s="110"/>
      <c r="K1010" s="308"/>
    </row>
    <row r="1011" spans="1:11" s="90" customFormat="1" ht="13.5" hidden="1" customHeight="1" x14ac:dyDescent="0.2">
      <c r="A1011" s="303">
        <v>112</v>
      </c>
      <c r="B1011" s="93" t="s">
        <v>6303</v>
      </c>
      <c r="C1011" s="119">
        <f>Anexo_01!$I131</f>
        <v>0</v>
      </c>
      <c r="D1011" s="99"/>
      <c r="E1011" s="100"/>
      <c r="F1011" s="100"/>
      <c r="G1011" s="100"/>
      <c r="H1011" s="101"/>
      <c r="I1011" s="94" t="str">
        <f>IF(SUM(D1011:H1011)=0,"",SUM(D1011:H1011))</f>
        <v/>
      </c>
      <c r="J1011" s="108"/>
      <c r="K1011" s="306">
        <f>SUM(I1011:I1019)</f>
        <v>0</v>
      </c>
    </row>
    <row r="1012" spans="1:11" s="90" customFormat="1" ht="13.5" hidden="1" customHeight="1" x14ac:dyDescent="0.2">
      <c r="A1012" s="304"/>
      <c r="B1012" s="95" t="s">
        <v>6304</v>
      </c>
      <c r="C1012" s="115" t="str">
        <f>Anexo_01!$D131</f>
        <v/>
      </c>
      <c r="D1012" s="102"/>
      <c r="E1012" s="103"/>
      <c r="F1012" s="103"/>
      <c r="G1012" s="103"/>
      <c r="H1012" s="104"/>
      <c r="I1012" s="96" t="str">
        <f>IF(SUM(D1012:H1012)=0,"",SUM(D1012:H1012))</f>
        <v/>
      </c>
      <c r="J1012" s="109"/>
      <c r="K1012" s="307"/>
    </row>
    <row r="1013" spans="1:11" s="90" customFormat="1" ht="13.5" hidden="1" customHeight="1" x14ac:dyDescent="0.2">
      <c r="A1013" s="304"/>
      <c r="B1013" s="95" t="s">
        <v>6310</v>
      </c>
      <c r="C1013" s="115" t="str">
        <f>Anexo_01!$B131</f>
        <v/>
      </c>
      <c r="D1013" s="102"/>
      <c r="E1013" s="103"/>
      <c r="F1013" s="103"/>
      <c r="G1013" s="103"/>
      <c r="H1013" s="104"/>
      <c r="I1013" s="96" t="str">
        <f t="shared" ref="I1013:I1019" si="111">IF(SUM(D1013:H1013)=0,"",SUM(D1013:H1013))</f>
        <v/>
      </c>
      <c r="J1013" s="109"/>
      <c r="K1013" s="307"/>
    </row>
    <row r="1014" spans="1:11" s="90" customFormat="1" ht="13.5" hidden="1" customHeight="1" x14ac:dyDescent="0.2">
      <c r="A1014" s="304"/>
      <c r="B1014" s="95" t="s">
        <v>6305</v>
      </c>
      <c r="C1014" s="115" t="str">
        <f>CONCATENATE("10",Anexo_01!$P131)</f>
        <v>10</v>
      </c>
      <c r="D1014" s="102"/>
      <c r="E1014" s="103"/>
      <c r="F1014" s="103"/>
      <c r="G1014" s="103"/>
      <c r="H1014" s="104"/>
      <c r="I1014" s="96" t="str">
        <f t="shared" si="111"/>
        <v/>
      </c>
      <c r="J1014" s="109"/>
      <c r="K1014" s="307"/>
    </row>
    <row r="1015" spans="1:11" s="90" customFormat="1" ht="13.5" hidden="1" customHeight="1" x14ac:dyDescent="0.2">
      <c r="A1015" s="304"/>
      <c r="B1015" s="95" t="s">
        <v>6306</v>
      </c>
      <c r="C1015" s="116">
        <f>Anexo_01!$F131</f>
        <v>0</v>
      </c>
      <c r="D1015" s="102"/>
      <c r="E1015" s="103"/>
      <c r="F1015" s="103"/>
      <c r="G1015" s="103"/>
      <c r="H1015" s="104"/>
      <c r="I1015" s="96" t="str">
        <f t="shared" si="111"/>
        <v/>
      </c>
      <c r="J1015" s="109"/>
      <c r="K1015" s="307"/>
    </row>
    <row r="1016" spans="1:11" s="90" customFormat="1" ht="13.5" hidden="1" customHeight="1" x14ac:dyDescent="0.2">
      <c r="A1016" s="304"/>
      <c r="B1016" s="95" t="s">
        <v>6307</v>
      </c>
      <c r="C1016" s="115" t="str">
        <f>Anexo_01!$Q131</f>
        <v/>
      </c>
      <c r="D1016" s="102"/>
      <c r="E1016" s="103"/>
      <c r="F1016" s="103"/>
      <c r="G1016" s="103"/>
      <c r="H1016" s="104"/>
      <c r="I1016" s="96" t="str">
        <f t="shared" si="111"/>
        <v/>
      </c>
      <c r="J1016" s="109"/>
      <c r="K1016" s="307"/>
    </row>
    <row r="1017" spans="1:11" s="90" customFormat="1" ht="13.5" hidden="1" customHeight="1" x14ac:dyDescent="0.2">
      <c r="A1017" s="304"/>
      <c r="B1017" s="95" t="s">
        <v>6308</v>
      </c>
      <c r="C1017" s="117"/>
      <c r="D1017" s="102"/>
      <c r="E1017" s="103"/>
      <c r="F1017" s="103"/>
      <c r="G1017" s="103"/>
      <c r="H1017" s="104"/>
      <c r="I1017" s="96" t="str">
        <f t="shared" si="111"/>
        <v/>
      </c>
      <c r="J1017" s="109"/>
      <c r="K1017" s="307"/>
    </row>
    <row r="1018" spans="1:11" s="90" customFormat="1" ht="13.5" hidden="1" customHeight="1" x14ac:dyDescent="0.2">
      <c r="A1018" s="304"/>
      <c r="B1018" s="95" t="s">
        <v>6309</v>
      </c>
      <c r="C1018" s="309"/>
      <c r="D1018" s="102"/>
      <c r="E1018" s="103"/>
      <c r="F1018" s="103"/>
      <c r="G1018" s="103"/>
      <c r="H1018" s="104"/>
      <c r="I1018" s="96" t="str">
        <f t="shared" si="111"/>
        <v/>
      </c>
      <c r="J1018" s="109"/>
      <c r="K1018" s="307"/>
    </row>
    <row r="1019" spans="1:11" ht="13.5" hidden="1" customHeight="1" x14ac:dyDescent="0.3">
      <c r="A1019" s="305"/>
      <c r="B1019" s="97" t="s">
        <v>6313</v>
      </c>
      <c r="C1019" s="310"/>
      <c r="D1019" s="105"/>
      <c r="E1019" s="106"/>
      <c r="F1019" s="106"/>
      <c r="G1019" s="106"/>
      <c r="H1019" s="107"/>
      <c r="I1019" s="98" t="str">
        <f t="shared" si="111"/>
        <v/>
      </c>
      <c r="J1019" s="110"/>
      <c r="K1019" s="308"/>
    </row>
    <row r="1020" spans="1:11" s="90" customFormat="1" ht="13.5" hidden="1" customHeight="1" x14ac:dyDescent="0.2">
      <c r="A1020" s="303">
        <v>113</v>
      </c>
      <c r="B1020" s="93" t="s">
        <v>6303</v>
      </c>
      <c r="C1020" s="119">
        <f>Anexo_01!$I132</f>
        <v>0</v>
      </c>
      <c r="D1020" s="99"/>
      <c r="E1020" s="100"/>
      <c r="F1020" s="100"/>
      <c r="G1020" s="100"/>
      <c r="H1020" s="101"/>
      <c r="I1020" s="94" t="str">
        <f>IF(SUM(D1020:H1020)=0,"",SUM(D1020:H1020))</f>
        <v/>
      </c>
      <c r="J1020" s="108"/>
      <c r="K1020" s="306">
        <f>SUM(I1020:I1028)</f>
        <v>0</v>
      </c>
    </row>
    <row r="1021" spans="1:11" s="90" customFormat="1" ht="13.5" hidden="1" customHeight="1" x14ac:dyDescent="0.2">
      <c r="A1021" s="304"/>
      <c r="B1021" s="95" t="s">
        <v>6304</v>
      </c>
      <c r="C1021" s="115" t="str">
        <f>Anexo_01!$D132</f>
        <v/>
      </c>
      <c r="D1021" s="102"/>
      <c r="E1021" s="103"/>
      <c r="F1021" s="103"/>
      <c r="G1021" s="103"/>
      <c r="H1021" s="104"/>
      <c r="I1021" s="96" t="str">
        <f>IF(SUM(D1021:H1021)=0,"",SUM(D1021:H1021))</f>
        <v/>
      </c>
      <c r="J1021" s="109"/>
      <c r="K1021" s="307"/>
    </row>
    <row r="1022" spans="1:11" s="90" customFormat="1" ht="13.5" hidden="1" customHeight="1" x14ac:dyDescent="0.2">
      <c r="A1022" s="304"/>
      <c r="B1022" s="95" t="s">
        <v>6310</v>
      </c>
      <c r="C1022" s="115" t="str">
        <f>Anexo_01!$B132</f>
        <v/>
      </c>
      <c r="D1022" s="102"/>
      <c r="E1022" s="103"/>
      <c r="F1022" s="103"/>
      <c r="G1022" s="103"/>
      <c r="H1022" s="104"/>
      <c r="I1022" s="96" t="str">
        <f t="shared" ref="I1022:I1028" si="112">IF(SUM(D1022:H1022)=0,"",SUM(D1022:H1022))</f>
        <v/>
      </c>
      <c r="J1022" s="109"/>
      <c r="K1022" s="307"/>
    </row>
    <row r="1023" spans="1:11" s="90" customFormat="1" ht="13.5" hidden="1" customHeight="1" x14ac:dyDescent="0.2">
      <c r="A1023" s="304"/>
      <c r="B1023" s="95" t="s">
        <v>6305</v>
      </c>
      <c r="C1023" s="115" t="str">
        <f>CONCATENATE("10",Anexo_01!$P132)</f>
        <v>10</v>
      </c>
      <c r="D1023" s="102"/>
      <c r="E1023" s="103"/>
      <c r="F1023" s="103"/>
      <c r="G1023" s="103"/>
      <c r="H1023" s="104"/>
      <c r="I1023" s="96" t="str">
        <f t="shared" si="112"/>
        <v/>
      </c>
      <c r="J1023" s="109"/>
      <c r="K1023" s="307"/>
    </row>
    <row r="1024" spans="1:11" s="90" customFormat="1" ht="13.5" hidden="1" customHeight="1" x14ac:dyDescent="0.2">
      <c r="A1024" s="304"/>
      <c r="B1024" s="95" t="s">
        <v>6306</v>
      </c>
      <c r="C1024" s="116">
        <f>Anexo_01!$F132</f>
        <v>0</v>
      </c>
      <c r="D1024" s="102"/>
      <c r="E1024" s="103"/>
      <c r="F1024" s="103"/>
      <c r="G1024" s="103"/>
      <c r="H1024" s="104"/>
      <c r="I1024" s="96" t="str">
        <f t="shared" si="112"/>
        <v/>
      </c>
      <c r="J1024" s="109"/>
      <c r="K1024" s="307"/>
    </row>
    <row r="1025" spans="1:11" s="90" customFormat="1" ht="13.5" hidden="1" customHeight="1" x14ac:dyDescent="0.2">
      <c r="A1025" s="304"/>
      <c r="B1025" s="95" t="s">
        <v>6307</v>
      </c>
      <c r="C1025" s="115" t="str">
        <f>Anexo_01!$Q132</f>
        <v/>
      </c>
      <c r="D1025" s="102"/>
      <c r="E1025" s="103"/>
      <c r="F1025" s="103"/>
      <c r="G1025" s="103"/>
      <c r="H1025" s="104"/>
      <c r="I1025" s="96" t="str">
        <f t="shared" si="112"/>
        <v/>
      </c>
      <c r="J1025" s="109"/>
      <c r="K1025" s="307"/>
    </row>
    <row r="1026" spans="1:11" s="90" customFormat="1" ht="13.5" hidden="1" customHeight="1" x14ac:dyDescent="0.2">
      <c r="A1026" s="304"/>
      <c r="B1026" s="95" t="s">
        <v>6308</v>
      </c>
      <c r="C1026" s="117"/>
      <c r="D1026" s="102"/>
      <c r="E1026" s="103"/>
      <c r="F1026" s="103"/>
      <c r="G1026" s="103"/>
      <c r="H1026" s="104"/>
      <c r="I1026" s="96" t="str">
        <f t="shared" si="112"/>
        <v/>
      </c>
      <c r="J1026" s="109"/>
      <c r="K1026" s="307"/>
    </row>
    <row r="1027" spans="1:11" s="90" customFormat="1" ht="13.5" hidden="1" customHeight="1" x14ac:dyDescent="0.2">
      <c r="A1027" s="304"/>
      <c r="B1027" s="95" t="s">
        <v>6309</v>
      </c>
      <c r="C1027" s="309"/>
      <c r="D1027" s="102"/>
      <c r="E1027" s="103"/>
      <c r="F1027" s="103"/>
      <c r="G1027" s="103"/>
      <c r="H1027" s="104"/>
      <c r="I1027" s="96" t="str">
        <f t="shared" si="112"/>
        <v/>
      </c>
      <c r="J1027" s="109"/>
      <c r="K1027" s="307"/>
    </row>
    <row r="1028" spans="1:11" ht="13.5" hidden="1" customHeight="1" x14ac:dyDescent="0.3">
      <c r="A1028" s="305"/>
      <c r="B1028" s="97" t="s">
        <v>6313</v>
      </c>
      <c r="C1028" s="310"/>
      <c r="D1028" s="105"/>
      <c r="E1028" s="106"/>
      <c r="F1028" s="106"/>
      <c r="G1028" s="106"/>
      <c r="H1028" s="107"/>
      <c r="I1028" s="98" t="str">
        <f t="shared" si="112"/>
        <v/>
      </c>
      <c r="J1028" s="110"/>
      <c r="K1028" s="308"/>
    </row>
    <row r="1029" spans="1:11" s="90" customFormat="1" ht="13.5" hidden="1" customHeight="1" x14ac:dyDescent="0.2">
      <c r="A1029" s="303">
        <v>114</v>
      </c>
      <c r="B1029" s="93" t="s">
        <v>6303</v>
      </c>
      <c r="C1029" s="119">
        <f>Anexo_01!$I133</f>
        <v>0</v>
      </c>
      <c r="D1029" s="99"/>
      <c r="E1029" s="100"/>
      <c r="F1029" s="100"/>
      <c r="G1029" s="100"/>
      <c r="H1029" s="101"/>
      <c r="I1029" s="94" t="str">
        <f>IF(SUM(D1029:H1029)=0,"",SUM(D1029:H1029))</f>
        <v/>
      </c>
      <c r="J1029" s="108"/>
      <c r="K1029" s="306">
        <f>SUM(I1029:I1037)</f>
        <v>0</v>
      </c>
    </row>
    <row r="1030" spans="1:11" s="90" customFormat="1" ht="13.5" hidden="1" customHeight="1" x14ac:dyDescent="0.2">
      <c r="A1030" s="304"/>
      <c r="B1030" s="95" t="s">
        <v>6304</v>
      </c>
      <c r="C1030" s="115" t="str">
        <f>Anexo_01!$D133</f>
        <v/>
      </c>
      <c r="D1030" s="102"/>
      <c r="E1030" s="103"/>
      <c r="F1030" s="103"/>
      <c r="G1030" s="103"/>
      <c r="H1030" s="104"/>
      <c r="I1030" s="96" t="str">
        <f>IF(SUM(D1030:H1030)=0,"",SUM(D1030:H1030))</f>
        <v/>
      </c>
      <c r="J1030" s="109"/>
      <c r="K1030" s="307"/>
    </row>
    <row r="1031" spans="1:11" s="90" customFormat="1" ht="13.5" hidden="1" customHeight="1" x14ac:dyDescent="0.2">
      <c r="A1031" s="304"/>
      <c r="B1031" s="95" t="s">
        <v>6310</v>
      </c>
      <c r="C1031" s="115" t="str">
        <f>Anexo_01!$B133</f>
        <v/>
      </c>
      <c r="D1031" s="102"/>
      <c r="E1031" s="103"/>
      <c r="F1031" s="103"/>
      <c r="G1031" s="103"/>
      <c r="H1031" s="104"/>
      <c r="I1031" s="96" t="str">
        <f t="shared" ref="I1031:I1037" si="113">IF(SUM(D1031:H1031)=0,"",SUM(D1031:H1031))</f>
        <v/>
      </c>
      <c r="J1031" s="109"/>
      <c r="K1031" s="307"/>
    </row>
    <row r="1032" spans="1:11" s="90" customFormat="1" ht="13.5" hidden="1" customHeight="1" x14ac:dyDescent="0.2">
      <c r="A1032" s="304"/>
      <c r="B1032" s="95" t="s">
        <v>6305</v>
      </c>
      <c r="C1032" s="115" t="str">
        <f>CONCATENATE("10",Anexo_01!$P133)</f>
        <v>10</v>
      </c>
      <c r="D1032" s="102"/>
      <c r="E1032" s="103"/>
      <c r="F1032" s="103"/>
      <c r="G1032" s="103"/>
      <c r="H1032" s="104"/>
      <c r="I1032" s="96" t="str">
        <f t="shared" si="113"/>
        <v/>
      </c>
      <c r="J1032" s="109"/>
      <c r="K1032" s="307"/>
    </row>
    <row r="1033" spans="1:11" s="90" customFormat="1" ht="13.5" hidden="1" customHeight="1" x14ac:dyDescent="0.2">
      <c r="A1033" s="304"/>
      <c r="B1033" s="95" t="s">
        <v>6306</v>
      </c>
      <c r="C1033" s="116">
        <f>Anexo_01!$F133</f>
        <v>0</v>
      </c>
      <c r="D1033" s="102"/>
      <c r="E1033" s="103"/>
      <c r="F1033" s="103"/>
      <c r="G1033" s="103"/>
      <c r="H1033" s="104"/>
      <c r="I1033" s="96" t="str">
        <f t="shared" si="113"/>
        <v/>
      </c>
      <c r="J1033" s="109"/>
      <c r="K1033" s="307"/>
    </row>
    <row r="1034" spans="1:11" s="90" customFormat="1" ht="13.5" hidden="1" customHeight="1" x14ac:dyDescent="0.2">
      <c r="A1034" s="304"/>
      <c r="B1034" s="95" t="s">
        <v>6307</v>
      </c>
      <c r="C1034" s="115" t="str">
        <f>Anexo_01!$Q133</f>
        <v/>
      </c>
      <c r="D1034" s="102"/>
      <c r="E1034" s="103"/>
      <c r="F1034" s="103"/>
      <c r="G1034" s="103"/>
      <c r="H1034" s="104"/>
      <c r="I1034" s="96" t="str">
        <f t="shared" si="113"/>
        <v/>
      </c>
      <c r="J1034" s="109"/>
      <c r="K1034" s="307"/>
    </row>
    <row r="1035" spans="1:11" s="90" customFormat="1" ht="13.5" hidden="1" customHeight="1" x14ac:dyDescent="0.2">
      <c r="A1035" s="304"/>
      <c r="B1035" s="95" t="s">
        <v>6308</v>
      </c>
      <c r="C1035" s="117"/>
      <c r="D1035" s="102"/>
      <c r="E1035" s="103"/>
      <c r="F1035" s="103"/>
      <c r="G1035" s="103"/>
      <c r="H1035" s="104"/>
      <c r="I1035" s="96" t="str">
        <f t="shared" si="113"/>
        <v/>
      </c>
      <c r="J1035" s="109"/>
      <c r="K1035" s="307"/>
    </row>
    <row r="1036" spans="1:11" s="90" customFormat="1" ht="13.5" hidden="1" customHeight="1" x14ac:dyDescent="0.2">
      <c r="A1036" s="304"/>
      <c r="B1036" s="95" t="s">
        <v>6309</v>
      </c>
      <c r="C1036" s="309"/>
      <c r="D1036" s="102"/>
      <c r="E1036" s="103"/>
      <c r="F1036" s="103"/>
      <c r="G1036" s="103"/>
      <c r="H1036" s="104"/>
      <c r="I1036" s="96" t="str">
        <f t="shared" si="113"/>
        <v/>
      </c>
      <c r="J1036" s="109"/>
      <c r="K1036" s="307"/>
    </row>
    <row r="1037" spans="1:11" ht="13.5" hidden="1" customHeight="1" x14ac:dyDescent="0.3">
      <c r="A1037" s="305"/>
      <c r="B1037" s="97" t="s">
        <v>6313</v>
      </c>
      <c r="C1037" s="310"/>
      <c r="D1037" s="105"/>
      <c r="E1037" s="106"/>
      <c r="F1037" s="106"/>
      <c r="G1037" s="106"/>
      <c r="H1037" s="107"/>
      <c r="I1037" s="98" t="str">
        <f t="shared" si="113"/>
        <v/>
      </c>
      <c r="J1037" s="110"/>
      <c r="K1037" s="308"/>
    </row>
    <row r="1038" spans="1:11" s="90" customFormat="1" ht="13.5" hidden="1" customHeight="1" x14ac:dyDescent="0.2">
      <c r="A1038" s="303">
        <v>115</v>
      </c>
      <c r="B1038" s="93" t="s">
        <v>6303</v>
      </c>
      <c r="C1038" s="119">
        <f>Anexo_01!$I134</f>
        <v>0</v>
      </c>
      <c r="D1038" s="99"/>
      <c r="E1038" s="100"/>
      <c r="F1038" s="100"/>
      <c r="G1038" s="100"/>
      <c r="H1038" s="101"/>
      <c r="I1038" s="94" t="str">
        <f>IF(SUM(D1038:H1038)=0,"",SUM(D1038:H1038))</f>
        <v/>
      </c>
      <c r="J1038" s="108"/>
      <c r="K1038" s="306">
        <f>SUM(I1038:I1046)</f>
        <v>0</v>
      </c>
    </row>
    <row r="1039" spans="1:11" s="90" customFormat="1" ht="13.5" hidden="1" customHeight="1" x14ac:dyDescent="0.2">
      <c r="A1039" s="304"/>
      <c r="B1039" s="95" t="s">
        <v>6304</v>
      </c>
      <c r="C1039" s="115" t="str">
        <f>Anexo_01!$D134</f>
        <v/>
      </c>
      <c r="D1039" s="102"/>
      <c r="E1039" s="103"/>
      <c r="F1039" s="103"/>
      <c r="G1039" s="103"/>
      <c r="H1039" s="104"/>
      <c r="I1039" s="96" t="str">
        <f>IF(SUM(D1039:H1039)=0,"",SUM(D1039:H1039))</f>
        <v/>
      </c>
      <c r="J1039" s="109"/>
      <c r="K1039" s="307"/>
    </row>
    <row r="1040" spans="1:11" s="90" customFormat="1" ht="13.5" hidden="1" customHeight="1" x14ac:dyDescent="0.2">
      <c r="A1040" s="304"/>
      <c r="B1040" s="95" t="s">
        <v>6310</v>
      </c>
      <c r="C1040" s="115" t="str">
        <f>Anexo_01!$B134</f>
        <v/>
      </c>
      <c r="D1040" s="102"/>
      <c r="E1040" s="103"/>
      <c r="F1040" s="103"/>
      <c r="G1040" s="103"/>
      <c r="H1040" s="104"/>
      <c r="I1040" s="96" t="str">
        <f t="shared" ref="I1040:I1046" si="114">IF(SUM(D1040:H1040)=0,"",SUM(D1040:H1040))</f>
        <v/>
      </c>
      <c r="J1040" s="109"/>
      <c r="K1040" s="307"/>
    </row>
    <row r="1041" spans="1:11" s="90" customFormat="1" ht="13.5" hidden="1" customHeight="1" x14ac:dyDescent="0.2">
      <c r="A1041" s="304"/>
      <c r="B1041" s="95" t="s">
        <v>6305</v>
      </c>
      <c r="C1041" s="115" t="str">
        <f>CONCATENATE("10",Anexo_01!$P134)</f>
        <v>10</v>
      </c>
      <c r="D1041" s="102"/>
      <c r="E1041" s="103"/>
      <c r="F1041" s="103"/>
      <c r="G1041" s="103"/>
      <c r="H1041" s="104"/>
      <c r="I1041" s="96" t="str">
        <f t="shared" si="114"/>
        <v/>
      </c>
      <c r="J1041" s="109"/>
      <c r="K1041" s="307"/>
    </row>
    <row r="1042" spans="1:11" s="90" customFormat="1" ht="13.5" hidden="1" customHeight="1" x14ac:dyDescent="0.2">
      <c r="A1042" s="304"/>
      <c r="B1042" s="95" t="s">
        <v>6306</v>
      </c>
      <c r="C1042" s="116">
        <f>Anexo_01!$F134</f>
        <v>0</v>
      </c>
      <c r="D1042" s="102"/>
      <c r="E1042" s="103"/>
      <c r="F1042" s="103"/>
      <c r="G1042" s="103"/>
      <c r="H1042" s="104"/>
      <c r="I1042" s="96" t="str">
        <f t="shared" si="114"/>
        <v/>
      </c>
      <c r="J1042" s="109"/>
      <c r="K1042" s="307"/>
    </row>
    <row r="1043" spans="1:11" s="90" customFormat="1" ht="13.5" hidden="1" customHeight="1" x14ac:dyDescent="0.2">
      <c r="A1043" s="304"/>
      <c r="B1043" s="95" t="s">
        <v>6307</v>
      </c>
      <c r="C1043" s="115" t="str">
        <f>Anexo_01!$Q134</f>
        <v/>
      </c>
      <c r="D1043" s="102"/>
      <c r="E1043" s="103"/>
      <c r="F1043" s="103"/>
      <c r="G1043" s="103"/>
      <c r="H1043" s="104"/>
      <c r="I1043" s="96" t="str">
        <f t="shared" si="114"/>
        <v/>
      </c>
      <c r="J1043" s="109"/>
      <c r="K1043" s="307"/>
    </row>
    <row r="1044" spans="1:11" s="90" customFormat="1" ht="13.5" hidden="1" customHeight="1" x14ac:dyDescent="0.2">
      <c r="A1044" s="304"/>
      <c r="B1044" s="95" t="s">
        <v>6308</v>
      </c>
      <c r="C1044" s="117"/>
      <c r="D1044" s="102"/>
      <c r="E1044" s="103"/>
      <c r="F1044" s="103"/>
      <c r="G1044" s="103"/>
      <c r="H1044" s="104"/>
      <c r="I1044" s="96" t="str">
        <f t="shared" si="114"/>
        <v/>
      </c>
      <c r="J1044" s="109"/>
      <c r="K1044" s="307"/>
    </row>
    <row r="1045" spans="1:11" s="90" customFormat="1" ht="13.5" hidden="1" customHeight="1" x14ac:dyDescent="0.2">
      <c r="A1045" s="304"/>
      <c r="B1045" s="95" t="s">
        <v>6309</v>
      </c>
      <c r="C1045" s="309"/>
      <c r="D1045" s="102"/>
      <c r="E1045" s="103"/>
      <c r="F1045" s="103"/>
      <c r="G1045" s="103"/>
      <c r="H1045" s="104"/>
      <c r="I1045" s="96" t="str">
        <f t="shared" si="114"/>
        <v/>
      </c>
      <c r="J1045" s="109"/>
      <c r="K1045" s="307"/>
    </row>
    <row r="1046" spans="1:11" ht="13.5" hidden="1" customHeight="1" x14ac:dyDescent="0.3">
      <c r="A1046" s="305"/>
      <c r="B1046" s="97" t="s">
        <v>6313</v>
      </c>
      <c r="C1046" s="310"/>
      <c r="D1046" s="105"/>
      <c r="E1046" s="106"/>
      <c r="F1046" s="106"/>
      <c r="G1046" s="106"/>
      <c r="H1046" s="107"/>
      <c r="I1046" s="98" t="str">
        <f t="shared" si="114"/>
        <v/>
      </c>
      <c r="J1046" s="110"/>
      <c r="K1046" s="308"/>
    </row>
    <row r="1047" spans="1:11" s="90" customFormat="1" ht="13.5" hidden="1" customHeight="1" x14ac:dyDescent="0.2">
      <c r="A1047" s="303">
        <v>116</v>
      </c>
      <c r="B1047" s="93" t="s">
        <v>6303</v>
      </c>
      <c r="C1047" s="119">
        <f>Anexo_01!$I135</f>
        <v>0</v>
      </c>
      <c r="D1047" s="99"/>
      <c r="E1047" s="100"/>
      <c r="F1047" s="100"/>
      <c r="G1047" s="100"/>
      <c r="H1047" s="101"/>
      <c r="I1047" s="94" t="str">
        <f>IF(SUM(D1047:H1047)=0,"",SUM(D1047:H1047))</f>
        <v/>
      </c>
      <c r="J1047" s="108"/>
      <c r="K1047" s="306">
        <f>SUM(I1047:I1055)</f>
        <v>0</v>
      </c>
    </row>
    <row r="1048" spans="1:11" s="90" customFormat="1" ht="13.5" hidden="1" customHeight="1" x14ac:dyDescent="0.2">
      <c r="A1048" s="304"/>
      <c r="B1048" s="95" t="s">
        <v>6304</v>
      </c>
      <c r="C1048" s="115" t="str">
        <f>Anexo_01!$D135</f>
        <v/>
      </c>
      <c r="D1048" s="102"/>
      <c r="E1048" s="103"/>
      <c r="F1048" s="103"/>
      <c r="G1048" s="103"/>
      <c r="H1048" s="104"/>
      <c r="I1048" s="96" t="str">
        <f>IF(SUM(D1048:H1048)=0,"",SUM(D1048:H1048))</f>
        <v/>
      </c>
      <c r="J1048" s="109"/>
      <c r="K1048" s="307"/>
    </row>
    <row r="1049" spans="1:11" s="90" customFormat="1" ht="13.5" hidden="1" customHeight="1" x14ac:dyDescent="0.2">
      <c r="A1049" s="304"/>
      <c r="B1049" s="95" t="s">
        <v>6310</v>
      </c>
      <c r="C1049" s="115" t="str">
        <f>Anexo_01!$B135</f>
        <v/>
      </c>
      <c r="D1049" s="102"/>
      <c r="E1049" s="103"/>
      <c r="F1049" s="103"/>
      <c r="G1049" s="103"/>
      <c r="H1049" s="104"/>
      <c r="I1049" s="96" t="str">
        <f t="shared" ref="I1049:I1055" si="115">IF(SUM(D1049:H1049)=0,"",SUM(D1049:H1049))</f>
        <v/>
      </c>
      <c r="J1049" s="109"/>
      <c r="K1049" s="307"/>
    </row>
    <row r="1050" spans="1:11" s="90" customFormat="1" ht="13.5" hidden="1" customHeight="1" x14ac:dyDescent="0.2">
      <c r="A1050" s="304"/>
      <c r="B1050" s="95" t="s">
        <v>6305</v>
      </c>
      <c r="C1050" s="115" t="str">
        <f>CONCATENATE("10",Anexo_01!$P135)</f>
        <v>10</v>
      </c>
      <c r="D1050" s="102"/>
      <c r="E1050" s="103"/>
      <c r="F1050" s="103"/>
      <c r="G1050" s="103"/>
      <c r="H1050" s="104"/>
      <c r="I1050" s="96" t="str">
        <f t="shared" si="115"/>
        <v/>
      </c>
      <c r="J1050" s="109"/>
      <c r="K1050" s="307"/>
    </row>
    <row r="1051" spans="1:11" s="90" customFormat="1" ht="13.5" hidden="1" customHeight="1" x14ac:dyDescent="0.2">
      <c r="A1051" s="304"/>
      <c r="B1051" s="95" t="s">
        <v>6306</v>
      </c>
      <c r="C1051" s="116">
        <f>Anexo_01!$F135</f>
        <v>0</v>
      </c>
      <c r="D1051" s="102"/>
      <c r="E1051" s="103"/>
      <c r="F1051" s="103"/>
      <c r="G1051" s="103"/>
      <c r="H1051" s="104"/>
      <c r="I1051" s="96" t="str">
        <f t="shared" si="115"/>
        <v/>
      </c>
      <c r="J1051" s="109"/>
      <c r="K1051" s="307"/>
    </row>
    <row r="1052" spans="1:11" s="90" customFormat="1" ht="13.5" hidden="1" customHeight="1" x14ac:dyDescent="0.2">
      <c r="A1052" s="304"/>
      <c r="B1052" s="95" t="s">
        <v>6307</v>
      </c>
      <c r="C1052" s="115" t="str">
        <f>Anexo_01!$Q135</f>
        <v/>
      </c>
      <c r="D1052" s="102"/>
      <c r="E1052" s="103"/>
      <c r="F1052" s="103"/>
      <c r="G1052" s="103"/>
      <c r="H1052" s="104"/>
      <c r="I1052" s="96" t="str">
        <f t="shared" si="115"/>
        <v/>
      </c>
      <c r="J1052" s="109"/>
      <c r="K1052" s="307"/>
    </row>
    <row r="1053" spans="1:11" s="90" customFormat="1" ht="13.5" hidden="1" customHeight="1" x14ac:dyDescent="0.2">
      <c r="A1053" s="304"/>
      <c r="B1053" s="95" t="s">
        <v>6308</v>
      </c>
      <c r="C1053" s="117"/>
      <c r="D1053" s="102"/>
      <c r="E1053" s="103"/>
      <c r="F1053" s="103"/>
      <c r="G1053" s="103"/>
      <c r="H1053" s="104"/>
      <c r="I1053" s="96" t="str">
        <f t="shared" si="115"/>
        <v/>
      </c>
      <c r="J1053" s="109"/>
      <c r="K1053" s="307"/>
    </row>
    <row r="1054" spans="1:11" s="90" customFormat="1" ht="13.5" hidden="1" customHeight="1" x14ac:dyDescent="0.2">
      <c r="A1054" s="304"/>
      <c r="B1054" s="95" t="s">
        <v>6309</v>
      </c>
      <c r="C1054" s="309"/>
      <c r="D1054" s="102"/>
      <c r="E1054" s="103"/>
      <c r="F1054" s="103"/>
      <c r="G1054" s="103"/>
      <c r="H1054" s="104"/>
      <c r="I1054" s="96" t="str">
        <f t="shared" si="115"/>
        <v/>
      </c>
      <c r="J1054" s="109"/>
      <c r="K1054" s="307"/>
    </row>
    <row r="1055" spans="1:11" ht="13.5" hidden="1" customHeight="1" x14ac:dyDescent="0.3">
      <c r="A1055" s="305"/>
      <c r="B1055" s="97" t="s">
        <v>6313</v>
      </c>
      <c r="C1055" s="310"/>
      <c r="D1055" s="105"/>
      <c r="E1055" s="106"/>
      <c r="F1055" s="106"/>
      <c r="G1055" s="106"/>
      <c r="H1055" s="107"/>
      <c r="I1055" s="98" t="str">
        <f t="shared" si="115"/>
        <v/>
      </c>
      <c r="J1055" s="110"/>
      <c r="K1055" s="308"/>
    </row>
    <row r="1056" spans="1:11" s="90" customFormat="1" ht="13.5" hidden="1" customHeight="1" x14ac:dyDescent="0.2">
      <c r="A1056" s="303">
        <v>117</v>
      </c>
      <c r="B1056" s="93" t="s">
        <v>6303</v>
      </c>
      <c r="C1056" s="119">
        <f>Anexo_01!$I136</f>
        <v>0</v>
      </c>
      <c r="D1056" s="99"/>
      <c r="E1056" s="100"/>
      <c r="F1056" s="100"/>
      <c r="G1056" s="100"/>
      <c r="H1056" s="101"/>
      <c r="I1056" s="94" t="str">
        <f>IF(SUM(D1056:H1056)=0,"",SUM(D1056:H1056))</f>
        <v/>
      </c>
      <c r="J1056" s="108"/>
      <c r="K1056" s="306">
        <f>SUM(I1056:I1064)</f>
        <v>0</v>
      </c>
    </row>
    <row r="1057" spans="1:11" s="90" customFormat="1" ht="13.5" hidden="1" customHeight="1" x14ac:dyDescent="0.2">
      <c r="A1057" s="304"/>
      <c r="B1057" s="95" t="s">
        <v>6304</v>
      </c>
      <c r="C1057" s="115" t="str">
        <f>Anexo_01!$D136</f>
        <v/>
      </c>
      <c r="D1057" s="102"/>
      <c r="E1057" s="103"/>
      <c r="F1057" s="103"/>
      <c r="G1057" s="103"/>
      <c r="H1057" s="104"/>
      <c r="I1057" s="96" t="str">
        <f>IF(SUM(D1057:H1057)=0,"",SUM(D1057:H1057))</f>
        <v/>
      </c>
      <c r="J1057" s="109"/>
      <c r="K1057" s="307"/>
    </row>
    <row r="1058" spans="1:11" s="90" customFormat="1" ht="13.5" hidden="1" customHeight="1" x14ac:dyDescent="0.2">
      <c r="A1058" s="304"/>
      <c r="B1058" s="95" t="s">
        <v>6310</v>
      </c>
      <c r="C1058" s="115" t="str">
        <f>Anexo_01!$B136</f>
        <v/>
      </c>
      <c r="D1058" s="102"/>
      <c r="E1058" s="103"/>
      <c r="F1058" s="103"/>
      <c r="G1058" s="103"/>
      <c r="H1058" s="104"/>
      <c r="I1058" s="96" t="str">
        <f t="shared" ref="I1058:I1064" si="116">IF(SUM(D1058:H1058)=0,"",SUM(D1058:H1058))</f>
        <v/>
      </c>
      <c r="J1058" s="109"/>
      <c r="K1058" s="307"/>
    </row>
    <row r="1059" spans="1:11" s="90" customFormat="1" ht="13.5" hidden="1" customHeight="1" x14ac:dyDescent="0.2">
      <c r="A1059" s="304"/>
      <c r="B1059" s="95" t="s">
        <v>6305</v>
      </c>
      <c r="C1059" s="115" t="str">
        <f>CONCATENATE("10",Anexo_01!$P136)</f>
        <v>10</v>
      </c>
      <c r="D1059" s="102"/>
      <c r="E1059" s="103"/>
      <c r="F1059" s="103"/>
      <c r="G1059" s="103"/>
      <c r="H1059" s="104"/>
      <c r="I1059" s="96" t="str">
        <f t="shared" si="116"/>
        <v/>
      </c>
      <c r="J1059" s="109"/>
      <c r="K1059" s="307"/>
    </row>
    <row r="1060" spans="1:11" s="90" customFormat="1" ht="13.5" hidden="1" customHeight="1" x14ac:dyDescent="0.2">
      <c r="A1060" s="304"/>
      <c r="B1060" s="95" t="s">
        <v>6306</v>
      </c>
      <c r="C1060" s="116">
        <f>Anexo_01!$F136</f>
        <v>0</v>
      </c>
      <c r="D1060" s="102"/>
      <c r="E1060" s="103"/>
      <c r="F1060" s="103"/>
      <c r="G1060" s="103"/>
      <c r="H1060" s="104"/>
      <c r="I1060" s="96" t="str">
        <f t="shared" si="116"/>
        <v/>
      </c>
      <c r="J1060" s="109"/>
      <c r="K1060" s="307"/>
    </row>
    <row r="1061" spans="1:11" s="90" customFormat="1" ht="13.5" hidden="1" customHeight="1" x14ac:dyDescent="0.2">
      <c r="A1061" s="304"/>
      <c r="B1061" s="95" t="s">
        <v>6307</v>
      </c>
      <c r="C1061" s="115" t="str">
        <f>Anexo_01!$Q136</f>
        <v/>
      </c>
      <c r="D1061" s="102"/>
      <c r="E1061" s="103"/>
      <c r="F1061" s="103"/>
      <c r="G1061" s="103"/>
      <c r="H1061" s="104"/>
      <c r="I1061" s="96" t="str">
        <f t="shared" si="116"/>
        <v/>
      </c>
      <c r="J1061" s="109"/>
      <c r="K1061" s="307"/>
    </row>
    <row r="1062" spans="1:11" s="90" customFormat="1" ht="13.5" hidden="1" customHeight="1" x14ac:dyDescent="0.2">
      <c r="A1062" s="304"/>
      <c r="B1062" s="95" t="s">
        <v>6308</v>
      </c>
      <c r="C1062" s="117"/>
      <c r="D1062" s="102"/>
      <c r="E1062" s="103"/>
      <c r="F1062" s="103"/>
      <c r="G1062" s="103"/>
      <c r="H1062" s="104"/>
      <c r="I1062" s="96" t="str">
        <f t="shared" si="116"/>
        <v/>
      </c>
      <c r="J1062" s="109"/>
      <c r="K1062" s="307"/>
    </row>
    <row r="1063" spans="1:11" s="90" customFormat="1" ht="13.5" hidden="1" customHeight="1" x14ac:dyDescent="0.2">
      <c r="A1063" s="304"/>
      <c r="B1063" s="95" t="s">
        <v>6309</v>
      </c>
      <c r="C1063" s="309"/>
      <c r="D1063" s="102"/>
      <c r="E1063" s="103"/>
      <c r="F1063" s="103"/>
      <c r="G1063" s="103"/>
      <c r="H1063" s="104"/>
      <c r="I1063" s="96" t="str">
        <f t="shared" si="116"/>
        <v/>
      </c>
      <c r="J1063" s="109"/>
      <c r="K1063" s="307"/>
    </row>
    <row r="1064" spans="1:11" ht="13.5" hidden="1" customHeight="1" x14ac:dyDescent="0.3">
      <c r="A1064" s="305"/>
      <c r="B1064" s="97" t="s">
        <v>6313</v>
      </c>
      <c r="C1064" s="310"/>
      <c r="D1064" s="105"/>
      <c r="E1064" s="106"/>
      <c r="F1064" s="106"/>
      <c r="G1064" s="106"/>
      <c r="H1064" s="107"/>
      <c r="I1064" s="98" t="str">
        <f t="shared" si="116"/>
        <v/>
      </c>
      <c r="J1064" s="110"/>
      <c r="K1064" s="308"/>
    </row>
    <row r="1065" spans="1:11" s="90" customFormat="1" ht="13.5" hidden="1" customHeight="1" x14ac:dyDescent="0.2">
      <c r="A1065" s="303">
        <v>118</v>
      </c>
      <c r="B1065" s="93" t="s">
        <v>6303</v>
      </c>
      <c r="C1065" s="119">
        <f>Anexo_01!$I137</f>
        <v>0</v>
      </c>
      <c r="D1065" s="99"/>
      <c r="E1065" s="100"/>
      <c r="F1065" s="100"/>
      <c r="G1065" s="100"/>
      <c r="H1065" s="101"/>
      <c r="I1065" s="94" t="str">
        <f>IF(SUM(D1065:H1065)=0,"",SUM(D1065:H1065))</f>
        <v/>
      </c>
      <c r="J1065" s="108"/>
      <c r="K1065" s="306">
        <f>SUM(I1065:I1073)</f>
        <v>0</v>
      </c>
    </row>
    <row r="1066" spans="1:11" s="90" customFormat="1" ht="13.5" hidden="1" customHeight="1" x14ac:dyDescent="0.2">
      <c r="A1066" s="304"/>
      <c r="B1066" s="95" t="s">
        <v>6304</v>
      </c>
      <c r="C1066" s="115" t="str">
        <f>Anexo_01!$D137</f>
        <v/>
      </c>
      <c r="D1066" s="102"/>
      <c r="E1066" s="103"/>
      <c r="F1066" s="103"/>
      <c r="G1066" s="103"/>
      <c r="H1066" s="104"/>
      <c r="I1066" s="96" t="str">
        <f>IF(SUM(D1066:H1066)=0,"",SUM(D1066:H1066))</f>
        <v/>
      </c>
      <c r="J1066" s="109"/>
      <c r="K1066" s="307"/>
    </row>
    <row r="1067" spans="1:11" s="90" customFormat="1" ht="13.5" hidden="1" customHeight="1" x14ac:dyDescent="0.2">
      <c r="A1067" s="304"/>
      <c r="B1067" s="95" t="s">
        <v>6310</v>
      </c>
      <c r="C1067" s="115" t="str">
        <f>Anexo_01!$B137</f>
        <v/>
      </c>
      <c r="D1067" s="102"/>
      <c r="E1067" s="103"/>
      <c r="F1067" s="103"/>
      <c r="G1067" s="103"/>
      <c r="H1067" s="104"/>
      <c r="I1067" s="96" t="str">
        <f t="shared" ref="I1067:I1073" si="117">IF(SUM(D1067:H1067)=0,"",SUM(D1067:H1067))</f>
        <v/>
      </c>
      <c r="J1067" s="109"/>
      <c r="K1067" s="307"/>
    </row>
    <row r="1068" spans="1:11" s="90" customFormat="1" ht="13.5" hidden="1" customHeight="1" x14ac:dyDescent="0.2">
      <c r="A1068" s="304"/>
      <c r="B1068" s="95" t="s">
        <v>6305</v>
      </c>
      <c r="C1068" s="115" t="str">
        <f>CONCATENATE("10",Anexo_01!$P137)</f>
        <v>10</v>
      </c>
      <c r="D1068" s="102"/>
      <c r="E1068" s="103"/>
      <c r="F1068" s="103"/>
      <c r="G1068" s="103"/>
      <c r="H1068" s="104"/>
      <c r="I1068" s="96" t="str">
        <f t="shared" si="117"/>
        <v/>
      </c>
      <c r="J1068" s="109"/>
      <c r="K1068" s="307"/>
    </row>
    <row r="1069" spans="1:11" s="90" customFormat="1" ht="13.5" hidden="1" customHeight="1" x14ac:dyDescent="0.2">
      <c r="A1069" s="304"/>
      <c r="B1069" s="95" t="s">
        <v>6306</v>
      </c>
      <c r="C1069" s="116">
        <f>Anexo_01!$F137</f>
        <v>0</v>
      </c>
      <c r="D1069" s="102"/>
      <c r="E1069" s="103"/>
      <c r="F1069" s="103"/>
      <c r="G1069" s="103"/>
      <c r="H1069" s="104"/>
      <c r="I1069" s="96" t="str">
        <f t="shared" si="117"/>
        <v/>
      </c>
      <c r="J1069" s="109"/>
      <c r="K1069" s="307"/>
    </row>
    <row r="1070" spans="1:11" s="90" customFormat="1" ht="13.5" hidden="1" customHeight="1" x14ac:dyDescent="0.2">
      <c r="A1070" s="304"/>
      <c r="B1070" s="95" t="s">
        <v>6307</v>
      </c>
      <c r="C1070" s="115" t="str">
        <f>Anexo_01!$Q137</f>
        <v/>
      </c>
      <c r="D1070" s="102"/>
      <c r="E1070" s="103"/>
      <c r="F1070" s="103"/>
      <c r="G1070" s="103"/>
      <c r="H1070" s="104"/>
      <c r="I1070" s="96" t="str">
        <f t="shared" si="117"/>
        <v/>
      </c>
      <c r="J1070" s="109"/>
      <c r="K1070" s="307"/>
    </row>
    <row r="1071" spans="1:11" s="90" customFormat="1" ht="13.5" hidden="1" customHeight="1" x14ac:dyDescent="0.2">
      <c r="A1071" s="304"/>
      <c r="B1071" s="95" t="s">
        <v>6308</v>
      </c>
      <c r="C1071" s="117"/>
      <c r="D1071" s="102"/>
      <c r="E1071" s="103"/>
      <c r="F1071" s="103"/>
      <c r="G1071" s="103"/>
      <c r="H1071" s="104"/>
      <c r="I1071" s="96" t="str">
        <f t="shared" si="117"/>
        <v/>
      </c>
      <c r="J1071" s="109"/>
      <c r="K1071" s="307"/>
    </row>
    <row r="1072" spans="1:11" s="90" customFormat="1" ht="13.5" hidden="1" customHeight="1" x14ac:dyDescent="0.2">
      <c r="A1072" s="304"/>
      <c r="B1072" s="95" t="s">
        <v>6309</v>
      </c>
      <c r="C1072" s="309"/>
      <c r="D1072" s="102"/>
      <c r="E1072" s="103"/>
      <c r="F1072" s="103"/>
      <c r="G1072" s="103"/>
      <c r="H1072" s="104"/>
      <c r="I1072" s="96" t="str">
        <f t="shared" si="117"/>
        <v/>
      </c>
      <c r="J1072" s="109"/>
      <c r="K1072" s="307"/>
    </row>
    <row r="1073" spans="1:11" ht="13.5" hidden="1" customHeight="1" x14ac:dyDescent="0.3">
      <c r="A1073" s="305"/>
      <c r="B1073" s="97" t="s">
        <v>6313</v>
      </c>
      <c r="C1073" s="310"/>
      <c r="D1073" s="105"/>
      <c r="E1073" s="106"/>
      <c r="F1073" s="106"/>
      <c r="G1073" s="106"/>
      <c r="H1073" s="107"/>
      <c r="I1073" s="98" t="str">
        <f t="shared" si="117"/>
        <v/>
      </c>
      <c r="J1073" s="110"/>
      <c r="K1073" s="308"/>
    </row>
    <row r="1074" spans="1:11" s="90" customFormat="1" ht="13.5" hidden="1" customHeight="1" x14ac:dyDescent="0.2">
      <c r="A1074" s="303">
        <v>119</v>
      </c>
      <c r="B1074" s="93" t="s">
        <v>6303</v>
      </c>
      <c r="C1074" s="119">
        <f>Anexo_01!$I138</f>
        <v>0</v>
      </c>
      <c r="D1074" s="99"/>
      <c r="E1074" s="100"/>
      <c r="F1074" s="100"/>
      <c r="G1074" s="100"/>
      <c r="H1074" s="101"/>
      <c r="I1074" s="94" t="str">
        <f>IF(SUM(D1074:H1074)=0,"",SUM(D1074:H1074))</f>
        <v/>
      </c>
      <c r="J1074" s="108"/>
      <c r="K1074" s="306">
        <f>SUM(I1074:I1082)</f>
        <v>0</v>
      </c>
    </row>
    <row r="1075" spans="1:11" s="90" customFormat="1" ht="13.5" hidden="1" customHeight="1" x14ac:dyDescent="0.2">
      <c r="A1075" s="304"/>
      <c r="B1075" s="95" t="s">
        <v>6304</v>
      </c>
      <c r="C1075" s="115" t="str">
        <f>Anexo_01!$D138</f>
        <v/>
      </c>
      <c r="D1075" s="102"/>
      <c r="E1075" s="103"/>
      <c r="F1075" s="103"/>
      <c r="G1075" s="103"/>
      <c r="H1075" s="104"/>
      <c r="I1075" s="96" t="str">
        <f>IF(SUM(D1075:H1075)=0,"",SUM(D1075:H1075))</f>
        <v/>
      </c>
      <c r="J1075" s="109"/>
      <c r="K1075" s="307"/>
    </row>
    <row r="1076" spans="1:11" s="90" customFormat="1" ht="13.5" hidden="1" customHeight="1" x14ac:dyDescent="0.2">
      <c r="A1076" s="304"/>
      <c r="B1076" s="95" t="s">
        <v>6310</v>
      </c>
      <c r="C1076" s="115" t="str">
        <f>Anexo_01!$B138</f>
        <v/>
      </c>
      <c r="D1076" s="102"/>
      <c r="E1076" s="103"/>
      <c r="F1076" s="103"/>
      <c r="G1076" s="103"/>
      <c r="H1076" s="104"/>
      <c r="I1076" s="96" t="str">
        <f t="shared" ref="I1076:I1082" si="118">IF(SUM(D1076:H1076)=0,"",SUM(D1076:H1076))</f>
        <v/>
      </c>
      <c r="J1076" s="109"/>
      <c r="K1076" s="307"/>
    </row>
    <row r="1077" spans="1:11" s="90" customFormat="1" ht="13.5" hidden="1" customHeight="1" x14ac:dyDescent="0.2">
      <c r="A1077" s="304"/>
      <c r="B1077" s="95" t="s">
        <v>6305</v>
      </c>
      <c r="C1077" s="115" t="str">
        <f>CONCATENATE("10",Anexo_01!$P138)</f>
        <v>10</v>
      </c>
      <c r="D1077" s="102"/>
      <c r="E1077" s="103"/>
      <c r="F1077" s="103"/>
      <c r="G1077" s="103"/>
      <c r="H1077" s="104"/>
      <c r="I1077" s="96" t="str">
        <f t="shared" si="118"/>
        <v/>
      </c>
      <c r="J1077" s="109"/>
      <c r="K1077" s="307"/>
    </row>
    <row r="1078" spans="1:11" s="90" customFormat="1" ht="13.5" hidden="1" customHeight="1" x14ac:dyDescent="0.2">
      <c r="A1078" s="304"/>
      <c r="B1078" s="95" t="s">
        <v>6306</v>
      </c>
      <c r="C1078" s="116">
        <f>Anexo_01!$F138</f>
        <v>0</v>
      </c>
      <c r="D1078" s="102"/>
      <c r="E1078" s="103"/>
      <c r="F1078" s="103"/>
      <c r="G1078" s="103"/>
      <c r="H1078" s="104"/>
      <c r="I1078" s="96" t="str">
        <f t="shared" si="118"/>
        <v/>
      </c>
      <c r="J1078" s="109"/>
      <c r="K1078" s="307"/>
    </row>
    <row r="1079" spans="1:11" s="90" customFormat="1" ht="13.5" hidden="1" customHeight="1" x14ac:dyDescent="0.2">
      <c r="A1079" s="304"/>
      <c r="B1079" s="95" t="s">
        <v>6307</v>
      </c>
      <c r="C1079" s="115" t="str">
        <f>Anexo_01!$Q138</f>
        <v/>
      </c>
      <c r="D1079" s="102"/>
      <c r="E1079" s="103"/>
      <c r="F1079" s="103"/>
      <c r="G1079" s="103"/>
      <c r="H1079" s="104"/>
      <c r="I1079" s="96" t="str">
        <f t="shared" si="118"/>
        <v/>
      </c>
      <c r="J1079" s="109"/>
      <c r="K1079" s="307"/>
    </row>
    <row r="1080" spans="1:11" s="90" customFormat="1" ht="13.5" hidden="1" customHeight="1" x14ac:dyDescent="0.2">
      <c r="A1080" s="304"/>
      <c r="B1080" s="95" t="s">
        <v>6308</v>
      </c>
      <c r="C1080" s="117"/>
      <c r="D1080" s="102"/>
      <c r="E1080" s="103"/>
      <c r="F1080" s="103"/>
      <c r="G1080" s="103"/>
      <c r="H1080" s="104"/>
      <c r="I1080" s="96" t="str">
        <f t="shared" si="118"/>
        <v/>
      </c>
      <c r="J1080" s="109"/>
      <c r="K1080" s="307"/>
    </row>
    <row r="1081" spans="1:11" s="90" customFormat="1" ht="13.5" hidden="1" customHeight="1" x14ac:dyDescent="0.2">
      <c r="A1081" s="304"/>
      <c r="B1081" s="95" t="s">
        <v>6309</v>
      </c>
      <c r="C1081" s="309"/>
      <c r="D1081" s="102"/>
      <c r="E1081" s="103"/>
      <c r="F1081" s="103"/>
      <c r="G1081" s="103"/>
      <c r="H1081" s="104"/>
      <c r="I1081" s="96" t="str">
        <f t="shared" si="118"/>
        <v/>
      </c>
      <c r="J1081" s="109"/>
      <c r="K1081" s="307"/>
    </row>
    <row r="1082" spans="1:11" ht="13.5" hidden="1" customHeight="1" x14ac:dyDescent="0.3">
      <c r="A1082" s="305"/>
      <c r="B1082" s="97" t="s">
        <v>6313</v>
      </c>
      <c r="C1082" s="310"/>
      <c r="D1082" s="105"/>
      <c r="E1082" s="106"/>
      <c r="F1082" s="106"/>
      <c r="G1082" s="106"/>
      <c r="H1082" s="107"/>
      <c r="I1082" s="98" t="str">
        <f t="shared" si="118"/>
        <v/>
      </c>
      <c r="J1082" s="110"/>
      <c r="K1082" s="308"/>
    </row>
    <row r="1083" spans="1:11" s="90" customFormat="1" ht="13.5" hidden="1" customHeight="1" x14ac:dyDescent="0.2">
      <c r="A1083" s="303">
        <v>120</v>
      </c>
      <c r="B1083" s="93" t="s">
        <v>6303</v>
      </c>
      <c r="C1083" s="119">
        <f>Anexo_01!$I139</f>
        <v>0</v>
      </c>
      <c r="D1083" s="99"/>
      <c r="E1083" s="100"/>
      <c r="F1083" s="100"/>
      <c r="G1083" s="100"/>
      <c r="H1083" s="101"/>
      <c r="I1083" s="94" t="str">
        <f>IF(SUM(D1083:H1083)=0,"",SUM(D1083:H1083))</f>
        <v/>
      </c>
      <c r="J1083" s="108"/>
      <c r="K1083" s="306">
        <f>SUM(I1083:I1091)</f>
        <v>0</v>
      </c>
    </row>
    <row r="1084" spans="1:11" s="90" customFormat="1" ht="13.5" hidden="1" customHeight="1" x14ac:dyDescent="0.2">
      <c r="A1084" s="304"/>
      <c r="B1084" s="95" t="s">
        <v>6304</v>
      </c>
      <c r="C1084" s="115" t="str">
        <f>Anexo_01!$D139</f>
        <v/>
      </c>
      <c r="D1084" s="102"/>
      <c r="E1084" s="103"/>
      <c r="F1084" s="103"/>
      <c r="G1084" s="103"/>
      <c r="H1084" s="104"/>
      <c r="I1084" s="96" t="str">
        <f>IF(SUM(D1084:H1084)=0,"",SUM(D1084:H1084))</f>
        <v/>
      </c>
      <c r="J1084" s="109"/>
      <c r="K1084" s="307"/>
    </row>
    <row r="1085" spans="1:11" s="90" customFormat="1" ht="13.5" hidden="1" customHeight="1" x14ac:dyDescent="0.2">
      <c r="A1085" s="304"/>
      <c r="B1085" s="95" t="s">
        <v>6310</v>
      </c>
      <c r="C1085" s="115" t="str">
        <f>Anexo_01!$B139</f>
        <v/>
      </c>
      <c r="D1085" s="102"/>
      <c r="E1085" s="103"/>
      <c r="F1085" s="103"/>
      <c r="G1085" s="103"/>
      <c r="H1085" s="104"/>
      <c r="I1085" s="96" t="str">
        <f t="shared" ref="I1085:I1091" si="119">IF(SUM(D1085:H1085)=0,"",SUM(D1085:H1085))</f>
        <v/>
      </c>
      <c r="J1085" s="109"/>
      <c r="K1085" s="307"/>
    </row>
    <row r="1086" spans="1:11" s="90" customFormat="1" ht="13.5" hidden="1" customHeight="1" x14ac:dyDescent="0.2">
      <c r="A1086" s="304"/>
      <c r="B1086" s="95" t="s">
        <v>6305</v>
      </c>
      <c r="C1086" s="115" t="str">
        <f>CONCATENATE("10",Anexo_01!$P139)</f>
        <v>10</v>
      </c>
      <c r="D1086" s="102"/>
      <c r="E1086" s="103"/>
      <c r="F1086" s="103"/>
      <c r="G1086" s="103"/>
      <c r="H1086" s="104"/>
      <c r="I1086" s="96" t="str">
        <f t="shared" si="119"/>
        <v/>
      </c>
      <c r="J1086" s="109"/>
      <c r="K1086" s="307"/>
    </row>
    <row r="1087" spans="1:11" s="90" customFormat="1" ht="13.5" hidden="1" customHeight="1" x14ac:dyDescent="0.2">
      <c r="A1087" s="304"/>
      <c r="B1087" s="95" t="s">
        <v>6306</v>
      </c>
      <c r="C1087" s="116">
        <f>Anexo_01!$F139</f>
        <v>0</v>
      </c>
      <c r="D1087" s="102"/>
      <c r="E1087" s="103"/>
      <c r="F1087" s="103"/>
      <c r="G1087" s="103"/>
      <c r="H1087" s="104"/>
      <c r="I1087" s="96" t="str">
        <f t="shared" si="119"/>
        <v/>
      </c>
      <c r="J1087" s="109"/>
      <c r="K1087" s="307"/>
    </row>
    <row r="1088" spans="1:11" s="90" customFormat="1" ht="13.5" hidden="1" customHeight="1" x14ac:dyDescent="0.2">
      <c r="A1088" s="304"/>
      <c r="B1088" s="95" t="s">
        <v>6307</v>
      </c>
      <c r="C1088" s="115" t="str">
        <f>Anexo_01!$Q139</f>
        <v/>
      </c>
      <c r="D1088" s="102"/>
      <c r="E1088" s="103"/>
      <c r="F1088" s="103"/>
      <c r="G1088" s="103"/>
      <c r="H1088" s="104"/>
      <c r="I1088" s="96" t="str">
        <f t="shared" si="119"/>
        <v/>
      </c>
      <c r="J1088" s="109"/>
      <c r="K1088" s="307"/>
    </row>
    <row r="1089" spans="1:11" s="90" customFormat="1" ht="13.5" hidden="1" customHeight="1" x14ac:dyDescent="0.2">
      <c r="A1089" s="304"/>
      <c r="B1089" s="95" t="s">
        <v>6308</v>
      </c>
      <c r="C1089" s="117"/>
      <c r="D1089" s="102"/>
      <c r="E1089" s="103"/>
      <c r="F1089" s="103"/>
      <c r="G1089" s="103"/>
      <c r="H1089" s="104"/>
      <c r="I1089" s="96" t="str">
        <f t="shared" si="119"/>
        <v/>
      </c>
      <c r="J1089" s="109"/>
      <c r="K1089" s="307"/>
    </row>
    <row r="1090" spans="1:11" s="90" customFormat="1" ht="13.5" hidden="1" customHeight="1" x14ac:dyDescent="0.2">
      <c r="A1090" s="304"/>
      <c r="B1090" s="95" t="s">
        <v>6309</v>
      </c>
      <c r="C1090" s="309"/>
      <c r="D1090" s="102"/>
      <c r="E1090" s="103"/>
      <c r="F1090" s="103"/>
      <c r="G1090" s="103"/>
      <c r="H1090" s="104"/>
      <c r="I1090" s="96" t="str">
        <f t="shared" si="119"/>
        <v/>
      </c>
      <c r="J1090" s="109"/>
      <c r="K1090" s="307"/>
    </row>
    <row r="1091" spans="1:11" ht="13.5" hidden="1" customHeight="1" x14ac:dyDescent="0.3">
      <c r="A1091" s="305"/>
      <c r="B1091" s="97" t="s">
        <v>6313</v>
      </c>
      <c r="C1091" s="310"/>
      <c r="D1091" s="105"/>
      <c r="E1091" s="106"/>
      <c r="F1091" s="106"/>
      <c r="G1091" s="106"/>
      <c r="H1091" s="107"/>
      <c r="I1091" s="98" t="str">
        <f t="shared" si="119"/>
        <v/>
      </c>
      <c r="J1091" s="110"/>
      <c r="K1091" s="308"/>
    </row>
    <row r="1092" spans="1:11" s="90" customFormat="1" ht="13.5" hidden="1" customHeight="1" x14ac:dyDescent="0.2">
      <c r="A1092" s="303">
        <v>121</v>
      </c>
      <c r="B1092" s="93" t="s">
        <v>6303</v>
      </c>
      <c r="C1092" s="119">
        <f>Anexo_01!$I140</f>
        <v>0</v>
      </c>
      <c r="D1092" s="99"/>
      <c r="E1092" s="100"/>
      <c r="F1092" s="100"/>
      <c r="G1092" s="100"/>
      <c r="H1092" s="101"/>
      <c r="I1092" s="94" t="str">
        <f>IF(SUM(D1092:H1092)=0,"",SUM(D1092:H1092))</f>
        <v/>
      </c>
      <c r="J1092" s="108"/>
      <c r="K1092" s="306">
        <f>SUM(I1092:I1100)</f>
        <v>0</v>
      </c>
    </row>
    <row r="1093" spans="1:11" s="90" customFormat="1" ht="13.5" hidden="1" customHeight="1" x14ac:dyDescent="0.2">
      <c r="A1093" s="304"/>
      <c r="B1093" s="95" t="s">
        <v>6304</v>
      </c>
      <c r="C1093" s="115" t="str">
        <f>Anexo_01!$D140</f>
        <v/>
      </c>
      <c r="D1093" s="102"/>
      <c r="E1093" s="103"/>
      <c r="F1093" s="103"/>
      <c r="G1093" s="103"/>
      <c r="H1093" s="104"/>
      <c r="I1093" s="96" t="str">
        <f>IF(SUM(D1093:H1093)=0,"",SUM(D1093:H1093))</f>
        <v/>
      </c>
      <c r="J1093" s="109"/>
      <c r="K1093" s="307"/>
    </row>
    <row r="1094" spans="1:11" s="90" customFormat="1" ht="13.5" hidden="1" customHeight="1" x14ac:dyDescent="0.2">
      <c r="A1094" s="304"/>
      <c r="B1094" s="95" t="s">
        <v>6310</v>
      </c>
      <c r="C1094" s="115" t="str">
        <f>Anexo_01!$B140</f>
        <v/>
      </c>
      <c r="D1094" s="102"/>
      <c r="E1094" s="103"/>
      <c r="F1094" s="103"/>
      <c r="G1094" s="103"/>
      <c r="H1094" s="104"/>
      <c r="I1094" s="96" t="str">
        <f t="shared" ref="I1094:I1100" si="120">IF(SUM(D1094:H1094)=0,"",SUM(D1094:H1094))</f>
        <v/>
      </c>
      <c r="J1094" s="109"/>
      <c r="K1094" s="307"/>
    </row>
    <row r="1095" spans="1:11" s="90" customFormat="1" ht="13.5" hidden="1" customHeight="1" x14ac:dyDescent="0.2">
      <c r="A1095" s="304"/>
      <c r="B1095" s="95" t="s">
        <v>6305</v>
      </c>
      <c r="C1095" s="115" t="str">
        <f>CONCATENATE("10",Anexo_01!$P140)</f>
        <v>10</v>
      </c>
      <c r="D1095" s="102"/>
      <c r="E1095" s="103"/>
      <c r="F1095" s="103"/>
      <c r="G1095" s="103"/>
      <c r="H1095" s="104"/>
      <c r="I1095" s="96" t="str">
        <f t="shared" si="120"/>
        <v/>
      </c>
      <c r="J1095" s="109"/>
      <c r="K1095" s="307"/>
    </row>
    <row r="1096" spans="1:11" s="90" customFormat="1" ht="13.5" hidden="1" customHeight="1" x14ac:dyDescent="0.2">
      <c r="A1096" s="304"/>
      <c r="B1096" s="95" t="s">
        <v>6306</v>
      </c>
      <c r="C1096" s="116">
        <f>Anexo_01!$F140</f>
        <v>0</v>
      </c>
      <c r="D1096" s="102"/>
      <c r="E1096" s="103"/>
      <c r="F1096" s="103"/>
      <c r="G1096" s="103"/>
      <c r="H1096" s="104"/>
      <c r="I1096" s="96" t="str">
        <f t="shared" si="120"/>
        <v/>
      </c>
      <c r="J1096" s="109"/>
      <c r="K1096" s="307"/>
    </row>
    <row r="1097" spans="1:11" s="90" customFormat="1" ht="13.5" hidden="1" customHeight="1" x14ac:dyDescent="0.2">
      <c r="A1097" s="304"/>
      <c r="B1097" s="95" t="s">
        <v>6307</v>
      </c>
      <c r="C1097" s="115" t="str">
        <f>Anexo_01!$Q140</f>
        <v/>
      </c>
      <c r="D1097" s="102"/>
      <c r="E1097" s="103"/>
      <c r="F1097" s="103"/>
      <c r="G1097" s="103"/>
      <c r="H1097" s="104"/>
      <c r="I1097" s="96" t="str">
        <f t="shared" si="120"/>
        <v/>
      </c>
      <c r="J1097" s="109"/>
      <c r="K1097" s="307"/>
    </row>
    <row r="1098" spans="1:11" s="90" customFormat="1" ht="13.5" hidden="1" customHeight="1" x14ac:dyDescent="0.2">
      <c r="A1098" s="304"/>
      <c r="B1098" s="95" t="s">
        <v>6308</v>
      </c>
      <c r="C1098" s="117"/>
      <c r="D1098" s="102"/>
      <c r="E1098" s="103"/>
      <c r="F1098" s="103"/>
      <c r="G1098" s="103"/>
      <c r="H1098" s="104"/>
      <c r="I1098" s="96" t="str">
        <f t="shared" si="120"/>
        <v/>
      </c>
      <c r="J1098" s="109"/>
      <c r="K1098" s="307"/>
    </row>
    <row r="1099" spans="1:11" s="90" customFormat="1" ht="13.5" hidden="1" customHeight="1" x14ac:dyDescent="0.2">
      <c r="A1099" s="304"/>
      <c r="B1099" s="95" t="s">
        <v>6309</v>
      </c>
      <c r="C1099" s="309"/>
      <c r="D1099" s="102"/>
      <c r="E1099" s="103"/>
      <c r="F1099" s="103"/>
      <c r="G1099" s="103"/>
      <c r="H1099" s="104"/>
      <c r="I1099" s="96" t="str">
        <f t="shared" si="120"/>
        <v/>
      </c>
      <c r="J1099" s="109"/>
      <c r="K1099" s="307"/>
    </row>
    <row r="1100" spans="1:11" ht="13.5" hidden="1" customHeight="1" x14ac:dyDescent="0.3">
      <c r="A1100" s="305"/>
      <c r="B1100" s="97" t="s">
        <v>6313</v>
      </c>
      <c r="C1100" s="310"/>
      <c r="D1100" s="105"/>
      <c r="E1100" s="106"/>
      <c r="F1100" s="106"/>
      <c r="G1100" s="106"/>
      <c r="H1100" s="107"/>
      <c r="I1100" s="98" t="str">
        <f t="shared" si="120"/>
        <v/>
      </c>
      <c r="J1100" s="110"/>
      <c r="K1100" s="308"/>
    </row>
    <row r="1101" spans="1:11" s="90" customFormat="1" ht="13.5" hidden="1" customHeight="1" x14ac:dyDescent="0.2">
      <c r="A1101" s="303">
        <v>122</v>
      </c>
      <c r="B1101" s="93" t="s">
        <v>6303</v>
      </c>
      <c r="C1101" s="119">
        <f>Anexo_01!$I141</f>
        <v>0</v>
      </c>
      <c r="D1101" s="99"/>
      <c r="E1101" s="100"/>
      <c r="F1101" s="100"/>
      <c r="G1101" s="100"/>
      <c r="H1101" s="101"/>
      <c r="I1101" s="94" t="str">
        <f>IF(SUM(D1101:H1101)=0,"",SUM(D1101:H1101))</f>
        <v/>
      </c>
      <c r="J1101" s="108"/>
      <c r="K1101" s="306">
        <f>SUM(I1101:I1109)</f>
        <v>0</v>
      </c>
    </row>
    <row r="1102" spans="1:11" s="90" customFormat="1" ht="13.5" hidden="1" customHeight="1" x14ac:dyDescent="0.2">
      <c r="A1102" s="304"/>
      <c r="B1102" s="95" t="s">
        <v>6304</v>
      </c>
      <c r="C1102" s="115" t="str">
        <f>Anexo_01!$D141</f>
        <v/>
      </c>
      <c r="D1102" s="102"/>
      <c r="E1102" s="103"/>
      <c r="F1102" s="103"/>
      <c r="G1102" s="103"/>
      <c r="H1102" s="104"/>
      <c r="I1102" s="96" t="str">
        <f>IF(SUM(D1102:H1102)=0,"",SUM(D1102:H1102))</f>
        <v/>
      </c>
      <c r="J1102" s="109"/>
      <c r="K1102" s="307"/>
    </row>
    <row r="1103" spans="1:11" s="90" customFormat="1" ht="13.5" hidden="1" customHeight="1" x14ac:dyDescent="0.2">
      <c r="A1103" s="304"/>
      <c r="B1103" s="95" t="s">
        <v>6310</v>
      </c>
      <c r="C1103" s="115" t="str">
        <f>Anexo_01!$B141</f>
        <v/>
      </c>
      <c r="D1103" s="102"/>
      <c r="E1103" s="103"/>
      <c r="F1103" s="103"/>
      <c r="G1103" s="103"/>
      <c r="H1103" s="104"/>
      <c r="I1103" s="96" t="str">
        <f t="shared" ref="I1103:I1109" si="121">IF(SUM(D1103:H1103)=0,"",SUM(D1103:H1103))</f>
        <v/>
      </c>
      <c r="J1103" s="109"/>
      <c r="K1103" s="307"/>
    </row>
    <row r="1104" spans="1:11" s="90" customFormat="1" ht="13.5" hidden="1" customHeight="1" x14ac:dyDescent="0.2">
      <c r="A1104" s="304"/>
      <c r="B1104" s="95" t="s">
        <v>6305</v>
      </c>
      <c r="C1104" s="115" t="str">
        <f>CONCATENATE("10",Anexo_01!$P141)</f>
        <v>10</v>
      </c>
      <c r="D1104" s="102"/>
      <c r="E1104" s="103"/>
      <c r="F1104" s="103"/>
      <c r="G1104" s="103"/>
      <c r="H1104" s="104"/>
      <c r="I1104" s="96" t="str">
        <f t="shared" si="121"/>
        <v/>
      </c>
      <c r="J1104" s="109"/>
      <c r="K1104" s="307"/>
    </row>
    <row r="1105" spans="1:11" s="90" customFormat="1" ht="13.5" hidden="1" customHeight="1" x14ac:dyDescent="0.2">
      <c r="A1105" s="304"/>
      <c r="B1105" s="95" t="s">
        <v>6306</v>
      </c>
      <c r="C1105" s="116">
        <f>Anexo_01!$F141</f>
        <v>0</v>
      </c>
      <c r="D1105" s="102"/>
      <c r="E1105" s="103"/>
      <c r="F1105" s="103"/>
      <c r="G1105" s="103"/>
      <c r="H1105" s="104"/>
      <c r="I1105" s="96" t="str">
        <f t="shared" si="121"/>
        <v/>
      </c>
      <c r="J1105" s="109"/>
      <c r="K1105" s="307"/>
    </row>
    <row r="1106" spans="1:11" s="90" customFormat="1" ht="13.5" hidden="1" customHeight="1" x14ac:dyDescent="0.2">
      <c r="A1106" s="304"/>
      <c r="B1106" s="95" t="s">
        <v>6307</v>
      </c>
      <c r="C1106" s="115" t="str">
        <f>Anexo_01!$Q141</f>
        <v/>
      </c>
      <c r="D1106" s="102"/>
      <c r="E1106" s="103"/>
      <c r="F1106" s="103"/>
      <c r="G1106" s="103"/>
      <c r="H1106" s="104"/>
      <c r="I1106" s="96" t="str">
        <f t="shared" si="121"/>
        <v/>
      </c>
      <c r="J1106" s="109"/>
      <c r="K1106" s="307"/>
    </row>
    <row r="1107" spans="1:11" s="90" customFormat="1" ht="13.5" hidden="1" customHeight="1" x14ac:dyDescent="0.2">
      <c r="A1107" s="304"/>
      <c r="B1107" s="95" t="s">
        <v>6308</v>
      </c>
      <c r="C1107" s="117"/>
      <c r="D1107" s="102"/>
      <c r="E1107" s="103"/>
      <c r="F1107" s="103"/>
      <c r="G1107" s="103"/>
      <c r="H1107" s="104"/>
      <c r="I1107" s="96" t="str">
        <f t="shared" si="121"/>
        <v/>
      </c>
      <c r="J1107" s="109"/>
      <c r="K1107" s="307"/>
    </row>
    <row r="1108" spans="1:11" s="90" customFormat="1" ht="13.5" hidden="1" customHeight="1" x14ac:dyDescent="0.2">
      <c r="A1108" s="304"/>
      <c r="B1108" s="95" t="s">
        <v>6309</v>
      </c>
      <c r="C1108" s="309"/>
      <c r="D1108" s="102"/>
      <c r="E1108" s="103"/>
      <c r="F1108" s="103"/>
      <c r="G1108" s="103"/>
      <c r="H1108" s="104"/>
      <c r="I1108" s="96" t="str">
        <f t="shared" si="121"/>
        <v/>
      </c>
      <c r="J1108" s="109"/>
      <c r="K1108" s="307"/>
    </row>
    <row r="1109" spans="1:11" ht="13.5" hidden="1" customHeight="1" x14ac:dyDescent="0.3">
      <c r="A1109" s="305"/>
      <c r="B1109" s="97" t="s">
        <v>6313</v>
      </c>
      <c r="C1109" s="310"/>
      <c r="D1109" s="105"/>
      <c r="E1109" s="106"/>
      <c r="F1109" s="106"/>
      <c r="G1109" s="106"/>
      <c r="H1109" s="107"/>
      <c r="I1109" s="98" t="str">
        <f t="shared" si="121"/>
        <v/>
      </c>
      <c r="J1109" s="110"/>
      <c r="K1109" s="308"/>
    </row>
    <row r="1110" spans="1:11" s="90" customFormat="1" ht="13.5" hidden="1" customHeight="1" x14ac:dyDescent="0.2">
      <c r="A1110" s="303">
        <v>123</v>
      </c>
      <c r="B1110" s="93" t="s">
        <v>6303</v>
      </c>
      <c r="C1110" s="119">
        <f>Anexo_01!$I142</f>
        <v>0</v>
      </c>
      <c r="D1110" s="99"/>
      <c r="E1110" s="100"/>
      <c r="F1110" s="100"/>
      <c r="G1110" s="100"/>
      <c r="H1110" s="101"/>
      <c r="I1110" s="94" t="str">
        <f>IF(SUM(D1110:H1110)=0,"",SUM(D1110:H1110))</f>
        <v/>
      </c>
      <c r="J1110" s="108"/>
      <c r="K1110" s="306">
        <f>SUM(I1110:I1118)</f>
        <v>0</v>
      </c>
    </row>
    <row r="1111" spans="1:11" s="90" customFormat="1" ht="13.5" hidden="1" customHeight="1" x14ac:dyDescent="0.2">
      <c r="A1111" s="304"/>
      <c r="B1111" s="95" t="s">
        <v>6304</v>
      </c>
      <c r="C1111" s="115" t="str">
        <f>Anexo_01!$D142</f>
        <v/>
      </c>
      <c r="D1111" s="102"/>
      <c r="E1111" s="103"/>
      <c r="F1111" s="103"/>
      <c r="G1111" s="103"/>
      <c r="H1111" s="104"/>
      <c r="I1111" s="96" t="str">
        <f>IF(SUM(D1111:H1111)=0,"",SUM(D1111:H1111))</f>
        <v/>
      </c>
      <c r="J1111" s="109"/>
      <c r="K1111" s="307"/>
    </row>
    <row r="1112" spans="1:11" s="90" customFormat="1" ht="13.5" hidden="1" customHeight="1" x14ac:dyDescent="0.2">
      <c r="A1112" s="304"/>
      <c r="B1112" s="95" t="s">
        <v>6310</v>
      </c>
      <c r="C1112" s="115" t="str">
        <f>Anexo_01!$B142</f>
        <v/>
      </c>
      <c r="D1112" s="102"/>
      <c r="E1112" s="103"/>
      <c r="F1112" s="103"/>
      <c r="G1112" s="103"/>
      <c r="H1112" s="104"/>
      <c r="I1112" s="96" t="str">
        <f t="shared" ref="I1112:I1118" si="122">IF(SUM(D1112:H1112)=0,"",SUM(D1112:H1112))</f>
        <v/>
      </c>
      <c r="J1112" s="109"/>
      <c r="K1112" s="307"/>
    </row>
    <row r="1113" spans="1:11" s="90" customFormat="1" ht="13.5" hidden="1" customHeight="1" x14ac:dyDescent="0.2">
      <c r="A1113" s="304"/>
      <c r="B1113" s="95" t="s">
        <v>6305</v>
      </c>
      <c r="C1113" s="115" t="str">
        <f>CONCATENATE("10",Anexo_01!$P142)</f>
        <v>10</v>
      </c>
      <c r="D1113" s="102"/>
      <c r="E1113" s="103"/>
      <c r="F1113" s="103"/>
      <c r="G1113" s="103"/>
      <c r="H1113" s="104"/>
      <c r="I1113" s="96" t="str">
        <f t="shared" si="122"/>
        <v/>
      </c>
      <c r="J1113" s="109"/>
      <c r="K1113" s="307"/>
    </row>
    <row r="1114" spans="1:11" s="90" customFormat="1" ht="13.5" hidden="1" customHeight="1" x14ac:dyDescent="0.2">
      <c r="A1114" s="304"/>
      <c r="B1114" s="95" t="s">
        <v>6306</v>
      </c>
      <c r="C1114" s="116">
        <f>Anexo_01!$F142</f>
        <v>0</v>
      </c>
      <c r="D1114" s="102"/>
      <c r="E1114" s="103"/>
      <c r="F1114" s="103"/>
      <c r="G1114" s="103"/>
      <c r="H1114" s="104"/>
      <c r="I1114" s="96" t="str">
        <f t="shared" si="122"/>
        <v/>
      </c>
      <c r="J1114" s="109"/>
      <c r="K1114" s="307"/>
    </row>
    <row r="1115" spans="1:11" s="90" customFormat="1" ht="13.5" hidden="1" customHeight="1" x14ac:dyDescent="0.2">
      <c r="A1115" s="304"/>
      <c r="B1115" s="95" t="s">
        <v>6307</v>
      </c>
      <c r="C1115" s="115" t="str">
        <f>Anexo_01!$Q142</f>
        <v/>
      </c>
      <c r="D1115" s="102"/>
      <c r="E1115" s="103"/>
      <c r="F1115" s="103"/>
      <c r="G1115" s="103"/>
      <c r="H1115" s="104"/>
      <c r="I1115" s="96" t="str">
        <f t="shared" si="122"/>
        <v/>
      </c>
      <c r="J1115" s="109"/>
      <c r="K1115" s="307"/>
    </row>
    <row r="1116" spans="1:11" s="90" customFormat="1" ht="13.5" hidden="1" customHeight="1" x14ac:dyDescent="0.2">
      <c r="A1116" s="304"/>
      <c r="B1116" s="95" t="s">
        <v>6308</v>
      </c>
      <c r="C1116" s="117"/>
      <c r="D1116" s="102"/>
      <c r="E1116" s="103"/>
      <c r="F1116" s="103"/>
      <c r="G1116" s="103"/>
      <c r="H1116" s="104"/>
      <c r="I1116" s="96" t="str">
        <f t="shared" si="122"/>
        <v/>
      </c>
      <c r="J1116" s="109"/>
      <c r="K1116" s="307"/>
    </row>
    <row r="1117" spans="1:11" s="90" customFormat="1" ht="13.5" hidden="1" customHeight="1" x14ac:dyDescent="0.2">
      <c r="A1117" s="304"/>
      <c r="B1117" s="95" t="s">
        <v>6309</v>
      </c>
      <c r="C1117" s="309"/>
      <c r="D1117" s="102"/>
      <c r="E1117" s="103"/>
      <c r="F1117" s="103"/>
      <c r="G1117" s="103"/>
      <c r="H1117" s="104"/>
      <c r="I1117" s="96" t="str">
        <f t="shared" si="122"/>
        <v/>
      </c>
      <c r="J1117" s="109"/>
      <c r="K1117" s="307"/>
    </row>
    <row r="1118" spans="1:11" ht="13.5" hidden="1" customHeight="1" x14ac:dyDescent="0.3">
      <c r="A1118" s="305"/>
      <c r="B1118" s="97" t="s">
        <v>6313</v>
      </c>
      <c r="C1118" s="310"/>
      <c r="D1118" s="105"/>
      <c r="E1118" s="106"/>
      <c r="F1118" s="106"/>
      <c r="G1118" s="106"/>
      <c r="H1118" s="107"/>
      <c r="I1118" s="98" t="str">
        <f t="shared" si="122"/>
        <v/>
      </c>
      <c r="J1118" s="110"/>
      <c r="K1118" s="308"/>
    </row>
    <row r="1119" spans="1:11" s="90" customFormat="1" ht="13.5" hidden="1" customHeight="1" x14ac:dyDescent="0.2">
      <c r="A1119" s="303">
        <v>124</v>
      </c>
      <c r="B1119" s="93" t="s">
        <v>6303</v>
      </c>
      <c r="C1119" s="119">
        <f>Anexo_01!$I143</f>
        <v>0</v>
      </c>
      <c r="D1119" s="99"/>
      <c r="E1119" s="100"/>
      <c r="F1119" s="100"/>
      <c r="G1119" s="100"/>
      <c r="H1119" s="101"/>
      <c r="I1119" s="94" t="str">
        <f>IF(SUM(D1119:H1119)=0,"",SUM(D1119:H1119))</f>
        <v/>
      </c>
      <c r="J1119" s="108"/>
      <c r="K1119" s="306">
        <f>SUM(I1119:I1127)</f>
        <v>0</v>
      </c>
    </row>
    <row r="1120" spans="1:11" s="90" customFormat="1" ht="13.5" hidden="1" customHeight="1" x14ac:dyDescent="0.2">
      <c r="A1120" s="304"/>
      <c r="B1120" s="95" t="s">
        <v>6304</v>
      </c>
      <c r="C1120" s="115" t="str">
        <f>Anexo_01!$D143</f>
        <v/>
      </c>
      <c r="D1120" s="102"/>
      <c r="E1120" s="103"/>
      <c r="F1120" s="103"/>
      <c r="G1120" s="103"/>
      <c r="H1120" s="104"/>
      <c r="I1120" s="96" t="str">
        <f>IF(SUM(D1120:H1120)=0,"",SUM(D1120:H1120))</f>
        <v/>
      </c>
      <c r="J1120" s="109"/>
      <c r="K1120" s="307"/>
    </row>
    <row r="1121" spans="1:11" s="90" customFormat="1" ht="13.5" hidden="1" customHeight="1" x14ac:dyDescent="0.2">
      <c r="A1121" s="304"/>
      <c r="B1121" s="95" t="s">
        <v>6310</v>
      </c>
      <c r="C1121" s="115" t="str">
        <f>Anexo_01!$B143</f>
        <v/>
      </c>
      <c r="D1121" s="102"/>
      <c r="E1121" s="103"/>
      <c r="F1121" s="103"/>
      <c r="G1121" s="103"/>
      <c r="H1121" s="104"/>
      <c r="I1121" s="96" t="str">
        <f t="shared" ref="I1121:I1127" si="123">IF(SUM(D1121:H1121)=0,"",SUM(D1121:H1121))</f>
        <v/>
      </c>
      <c r="J1121" s="109"/>
      <c r="K1121" s="307"/>
    </row>
    <row r="1122" spans="1:11" s="90" customFormat="1" ht="13.5" hidden="1" customHeight="1" x14ac:dyDescent="0.2">
      <c r="A1122" s="304"/>
      <c r="B1122" s="95" t="s">
        <v>6305</v>
      </c>
      <c r="C1122" s="115" t="str">
        <f>CONCATENATE("10",Anexo_01!$P143)</f>
        <v>10</v>
      </c>
      <c r="D1122" s="102"/>
      <c r="E1122" s="103"/>
      <c r="F1122" s="103"/>
      <c r="G1122" s="103"/>
      <c r="H1122" s="104"/>
      <c r="I1122" s="96" t="str">
        <f t="shared" si="123"/>
        <v/>
      </c>
      <c r="J1122" s="109"/>
      <c r="K1122" s="307"/>
    </row>
    <row r="1123" spans="1:11" s="90" customFormat="1" ht="13.5" hidden="1" customHeight="1" x14ac:dyDescent="0.2">
      <c r="A1123" s="304"/>
      <c r="B1123" s="95" t="s">
        <v>6306</v>
      </c>
      <c r="C1123" s="116">
        <f>Anexo_01!$F143</f>
        <v>0</v>
      </c>
      <c r="D1123" s="102"/>
      <c r="E1123" s="103"/>
      <c r="F1123" s="103"/>
      <c r="G1123" s="103"/>
      <c r="H1123" s="104"/>
      <c r="I1123" s="96" t="str">
        <f t="shared" si="123"/>
        <v/>
      </c>
      <c r="J1123" s="109"/>
      <c r="K1123" s="307"/>
    </row>
    <row r="1124" spans="1:11" s="90" customFormat="1" ht="13.5" hidden="1" customHeight="1" x14ac:dyDescent="0.2">
      <c r="A1124" s="304"/>
      <c r="B1124" s="95" t="s">
        <v>6307</v>
      </c>
      <c r="C1124" s="115" t="str">
        <f>Anexo_01!$Q143</f>
        <v/>
      </c>
      <c r="D1124" s="102"/>
      <c r="E1124" s="103"/>
      <c r="F1124" s="103"/>
      <c r="G1124" s="103"/>
      <c r="H1124" s="104"/>
      <c r="I1124" s="96" t="str">
        <f t="shared" si="123"/>
        <v/>
      </c>
      <c r="J1124" s="109"/>
      <c r="K1124" s="307"/>
    </row>
    <row r="1125" spans="1:11" s="90" customFormat="1" ht="13.5" hidden="1" customHeight="1" x14ac:dyDescent="0.2">
      <c r="A1125" s="304"/>
      <c r="B1125" s="95" t="s">
        <v>6308</v>
      </c>
      <c r="C1125" s="117"/>
      <c r="D1125" s="102"/>
      <c r="E1125" s="103"/>
      <c r="F1125" s="103"/>
      <c r="G1125" s="103"/>
      <c r="H1125" s="104"/>
      <c r="I1125" s="96" t="str">
        <f t="shared" si="123"/>
        <v/>
      </c>
      <c r="J1125" s="109"/>
      <c r="K1125" s="307"/>
    </row>
    <row r="1126" spans="1:11" s="90" customFormat="1" ht="13.5" hidden="1" customHeight="1" x14ac:dyDescent="0.2">
      <c r="A1126" s="304"/>
      <c r="B1126" s="95" t="s">
        <v>6309</v>
      </c>
      <c r="C1126" s="309"/>
      <c r="D1126" s="102"/>
      <c r="E1126" s="103"/>
      <c r="F1126" s="103"/>
      <c r="G1126" s="103"/>
      <c r="H1126" s="104"/>
      <c r="I1126" s="96" t="str">
        <f t="shared" si="123"/>
        <v/>
      </c>
      <c r="J1126" s="109"/>
      <c r="K1126" s="307"/>
    </row>
    <row r="1127" spans="1:11" ht="13.5" hidden="1" customHeight="1" x14ac:dyDescent="0.3">
      <c r="A1127" s="305"/>
      <c r="B1127" s="97" t="s">
        <v>6313</v>
      </c>
      <c r="C1127" s="310"/>
      <c r="D1127" s="105"/>
      <c r="E1127" s="106"/>
      <c r="F1127" s="106"/>
      <c r="G1127" s="106"/>
      <c r="H1127" s="107"/>
      <c r="I1127" s="98" t="str">
        <f t="shared" si="123"/>
        <v/>
      </c>
      <c r="J1127" s="110"/>
      <c r="K1127" s="308"/>
    </row>
    <row r="1128" spans="1:11" s="90" customFormat="1" ht="13.5" hidden="1" customHeight="1" x14ac:dyDescent="0.2">
      <c r="A1128" s="303">
        <v>125</v>
      </c>
      <c r="B1128" s="93" t="s">
        <v>6303</v>
      </c>
      <c r="C1128" s="119">
        <f>Anexo_01!$I144</f>
        <v>0</v>
      </c>
      <c r="D1128" s="99"/>
      <c r="E1128" s="100"/>
      <c r="F1128" s="100"/>
      <c r="G1128" s="100"/>
      <c r="H1128" s="101"/>
      <c r="I1128" s="94" t="str">
        <f>IF(SUM(D1128:H1128)=0,"",SUM(D1128:H1128))</f>
        <v/>
      </c>
      <c r="J1128" s="108"/>
      <c r="K1128" s="306">
        <f>SUM(I1128:I1136)</f>
        <v>0</v>
      </c>
    </row>
    <row r="1129" spans="1:11" s="90" customFormat="1" ht="13.5" hidden="1" customHeight="1" x14ac:dyDescent="0.2">
      <c r="A1129" s="304"/>
      <c r="B1129" s="95" t="s">
        <v>6304</v>
      </c>
      <c r="C1129" s="115" t="str">
        <f>Anexo_01!$D144</f>
        <v/>
      </c>
      <c r="D1129" s="102"/>
      <c r="E1129" s="103"/>
      <c r="F1129" s="103"/>
      <c r="G1129" s="103"/>
      <c r="H1129" s="104"/>
      <c r="I1129" s="96" t="str">
        <f>IF(SUM(D1129:H1129)=0,"",SUM(D1129:H1129))</f>
        <v/>
      </c>
      <c r="J1129" s="109"/>
      <c r="K1129" s="307"/>
    </row>
    <row r="1130" spans="1:11" s="90" customFormat="1" ht="13.5" hidden="1" customHeight="1" x14ac:dyDescent="0.2">
      <c r="A1130" s="304"/>
      <c r="B1130" s="95" t="s">
        <v>6310</v>
      </c>
      <c r="C1130" s="115" t="str">
        <f>Anexo_01!$B144</f>
        <v/>
      </c>
      <c r="D1130" s="102"/>
      <c r="E1130" s="103"/>
      <c r="F1130" s="103"/>
      <c r="G1130" s="103"/>
      <c r="H1130" s="104"/>
      <c r="I1130" s="96" t="str">
        <f t="shared" ref="I1130:I1136" si="124">IF(SUM(D1130:H1130)=0,"",SUM(D1130:H1130))</f>
        <v/>
      </c>
      <c r="J1130" s="109"/>
      <c r="K1130" s="307"/>
    </row>
    <row r="1131" spans="1:11" s="90" customFormat="1" ht="13.5" hidden="1" customHeight="1" x14ac:dyDescent="0.2">
      <c r="A1131" s="304"/>
      <c r="B1131" s="95" t="s">
        <v>6305</v>
      </c>
      <c r="C1131" s="115" t="str">
        <f>CONCATENATE("10",Anexo_01!$P144)</f>
        <v>10</v>
      </c>
      <c r="D1131" s="102"/>
      <c r="E1131" s="103"/>
      <c r="F1131" s="103"/>
      <c r="G1131" s="103"/>
      <c r="H1131" s="104"/>
      <c r="I1131" s="96" t="str">
        <f t="shared" si="124"/>
        <v/>
      </c>
      <c r="J1131" s="109"/>
      <c r="K1131" s="307"/>
    </row>
    <row r="1132" spans="1:11" s="90" customFormat="1" ht="13.5" hidden="1" customHeight="1" x14ac:dyDescent="0.2">
      <c r="A1132" s="304"/>
      <c r="B1132" s="95" t="s">
        <v>6306</v>
      </c>
      <c r="C1132" s="116">
        <f>Anexo_01!$F144</f>
        <v>0</v>
      </c>
      <c r="D1132" s="102"/>
      <c r="E1132" s="103"/>
      <c r="F1132" s="103"/>
      <c r="G1132" s="103"/>
      <c r="H1132" s="104"/>
      <c r="I1132" s="96" t="str">
        <f t="shared" si="124"/>
        <v/>
      </c>
      <c r="J1132" s="109"/>
      <c r="K1132" s="307"/>
    </row>
    <row r="1133" spans="1:11" s="90" customFormat="1" ht="13.5" hidden="1" customHeight="1" x14ac:dyDescent="0.2">
      <c r="A1133" s="304"/>
      <c r="B1133" s="95" t="s">
        <v>6307</v>
      </c>
      <c r="C1133" s="115" t="str">
        <f>Anexo_01!$Q144</f>
        <v/>
      </c>
      <c r="D1133" s="102"/>
      <c r="E1133" s="103"/>
      <c r="F1133" s="103"/>
      <c r="G1133" s="103"/>
      <c r="H1133" s="104"/>
      <c r="I1133" s="96" t="str">
        <f t="shared" si="124"/>
        <v/>
      </c>
      <c r="J1133" s="109"/>
      <c r="K1133" s="307"/>
    </row>
    <row r="1134" spans="1:11" s="90" customFormat="1" ht="13.5" hidden="1" customHeight="1" x14ac:dyDescent="0.2">
      <c r="A1134" s="304"/>
      <c r="B1134" s="95" t="s">
        <v>6308</v>
      </c>
      <c r="C1134" s="117"/>
      <c r="D1134" s="102"/>
      <c r="E1134" s="103"/>
      <c r="F1134" s="103"/>
      <c r="G1134" s="103"/>
      <c r="H1134" s="104"/>
      <c r="I1134" s="96" t="str">
        <f t="shared" si="124"/>
        <v/>
      </c>
      <c r="J1134" s="109"/>
      <c r="K1134" s="307"/>
    </row>
    <row r="1135" spans="1:11" s="90" customFormat="1" ht="13.5" hidden="1" customHeight="1" x14ac:dyDescent="0.2">
      <c r="A1135" s="304"/>
      <c r="B1135" s="95" t="s">
        <v>6309</v>
      </c>
      <c r="C1135" s="309"/>
      <c r="D1135" s="102"/>
      <c r="E1135" s="103"/>
      <c r="F1135" s="103"/>
      <c r="G1135" s="103"/>
      <c r="H1135" s="104"/>
      <c r="I1135" s="96" t="str">
        <f t="shared" si="124"/>
        <v/>
      </c>
      <c r="J1135" s="109"/>
      <c r="K1135" s="307"/>
    </row>
    <row r="1136" spans="1:11" ht="13.5" hidden="1" customHeight="1" x14ac:dyDescent="0.3">
      <c r="A1136" s="305"/>
      <c r="B1136" s="97" t="s">
        <v>6313</v>
      </c>
      <c r="C1136" s="310"/>
      <c r="D1136" s="105"/>
      <c r="E1136" s="106"/>
      <c r="F1136" s="106"/>
      <c r="G1136" s="106"/>
      <c r="H1136" s="107"/>
      <c r="I1136" s="98" t="str">
        <f t="shared" si="124"/>
        <v/>
      </c>
      <c r="J1136" s="110"/>
      <c r="K1136" s="308"/>
    </row>
    <row r="1137" spans="1:11" s="90" customFormat="1" ht="13.5" hidden="1" customHeight="1" x14ac:dyDescent="0.2">
      <c r="A1137" s="303">
        <v>126</v>
      </c>
      <c r="B1137" s="93" t="s">
        <v>6303</v>
      </c>
      <c r="C1137" s="119">
        <f>Anexo_01!$I145</f>
        <v>0</v>
      </c>
      <c r="D1137" s="99"/>
      <c r="E1137" s="100"/>
      <c r="F1137" s="100"/>
      <c r="G1137" s="100"/>
      <c r="H1137" s="101"/>
      <c r="I1137" s="94" t="str">
        <f>IF(SUM(D1137:H1137)=0,"",SUM(D1137:H1137))</f>
        <v/>
      </c>
      <c r="J1137" s="108"/>
      <c r="K1137" s="306">
        <f>SUM(I1137:I1145)</f>
        <v>0</v>
      </c>
    </row>
    <row r="1138" spans="1:11" s="90" customFormat="1" ht="13.5" hidden="1" customHeight="1" x14ac:dyDescent="0.2">
      <c r="A1138" s="304"/>
      <c r="B1138" s="95" t="s">
        <v>6304</v>
      </c>
      <c r="C1138" s="115" t="str">
        <f>Anexo_01!$D145</f>
        <v/>
      </c>
      <c r="D1138" s="102"/>
      <c r="E1138" s="103"/>
      <c r="F1138" s="103"/>
      <c r="G1138" s="103"/>
      <c r="H1138" s="104"/>
      <c r="I1138" s="96" t="str">
        <f>IF(SUM(D1138:H1138)=0,"",SUM(D1138:H1138))</f>
        <v/>
      </c>
      <c r="J1138" s="109"/>
      <c r="K1138" s="307"/>
    </row>
    <row r="1139" spans="1:11" s="90" customFormat="1" ht="13.5" hidden="1" customHeight="1" x14ac:dyDescent="0.2">
      <c r="A1139" s="304"/>
      <c r="B1139" s="95" t="s">
        <v>6310</v>
      </c>
      <c r="C1139" s="115" t="str">
        <f>Anexo_01!$B145</f>
        <v/>
      </c>
      <c r="D1139" s="102"/>
      <c r="E1139" s="103"/>
      <c r="F1139" s="103"/>
      <c r="G1139" s="103"/>
      <c r="H1139" s="104"/>
      <c r="I1139" s="96" t="str">
        <f t="shared" ref="I1139:I1145" si="125">IF(SUM(D1139:H1139)=0,"",SUM(D1139:H1139))</f>
        <v/>
      </c>
      <c r="J1139" s="109"/>
      <c r="K1139" s="307"/>
    </row>
    <row r="1140" spans="1:11" s="90" customFormat="1" ht="13.5" hidden="1" customHeight="1" x14ac:dyDescent="0.2">
      <c r="A1140" s="304"/>
      <c r="B1140" s="95" t="s">
        <v>6305</v>
      </c>
      <c r="C1140" s="115" t="str">
        <f>CONCATENATE("10",Anexo_01!$P145)</f>
        <v>10</v>
      </c>
      <c r="D1140" s="102"/>
      <c r="E1140" s="103"/>
      <c r="F1140" s="103"/>
      <c r="G1140" s="103"/>
      <c r="H1140" s="104"/>
      <c r="I1140" s="96" t="str">
        <f t="shared" si="125"/>
        <v/>
      </c>
      <c r="J1140" s="109"/>
      <c r="K1140" s="307"/>
    </row>
    <row r="1141" spans="1:11" s="90" customFormat="1" ht="13.5" hidden="1" customHeight="1" x14ac:dyDescent="0.2">
      <c r="A1141" s="304"/>
      <c r="B1141" s="95" t="s">
        <v>6306</v>
      </c>
      <c r="C1141" s="116">
        <f>Anexo_01!$F145</f>
        <v>0</v>
      </c>
      <c r="D1141" s="102"/>
      <c r="E1141" s="103"/>
      <c r="F1141" s="103"/>
      <c r="G1141" s="103"/>
      <c r="H1141" s="104"/>
      <c r="I1141" s="96" t="str">
        <f t="shared" si="125"/>
        <v/>
      </c>
      <c r="J1141" s="109"/>
      <c r="K1141" s="307"/>
    </row>
    <row r="1142" spans="1:11" s="90" customFormat="1" ht="13.5" hidden="1" customHeight="1" x14ac:dyDescent="0.2">
      <c r="A1142" s="304"/>
      <c r="B1142" s="95" t="s">
        <v>6307</v>
      </c>
      <c r="C1142" s="115" t="str">
        <f>Anexo_01!$Q145</f>
        <v/>
      </c>
      <c r="D1142" s="102"/>
      <c r="E1142" s="103"/>
      <c r="F1142" s="103"/>
      <c r="G1142" s="103"/>
      <c r="H1142" s="104"/>
      <c r="I1142" s="96" t="str">
        <f t="shared" si="125"/>
        <v/>
      </c>
      <c r="J1142" s="109"/>
      <c r="K1142" s="307"/>
    </row>
    <row r="1143" spans="1:11" s="90" customFormat="1" ht="13.5" hidden="1" customHeight="1" x14ac:dyDescent="0.2">
      <c r="A1143" s="304"/>
      <c r="B1143" s="95" t="s">
        <v>6308</v>
      </c>
      <c r="C1143" s="117"/>
      <c r="D1143" s="102"/>
      <c r="E1143" s="103"/>
      <c r="F1143" s="103"/>
      <c r="G1143" s="103"/>
      <c r="H1143" s="104"/>
      <c r="I1143" s="96" t="str">
        <f t="shared" si="125"/>
        <v/>
      </c>
      <c r="J1143" s="109"/>
      <c r="K1143" s="307"/>
    </row>
    <row r="1144" spans="1:11" s="90" customFormat="1" ht="13.5" hidden="1" customHeight="1" x14ac:dyDescent="0.2">
      <c r="A1144" s="304"/>
      <c r="B1144" s="95" t="s">
        <v>6309</v>
      </c>
      <c r="C1144" s="309"/>
      <c r="D1144" s="102"/>
      <c r="E1144" s="103"/>
      <c r="F1144" s="103"/>
      <c r="G1144" s="103"/>
      <c r="H1144" s="104"/>
      <c r="I1144" s="96" t="str">
        <f t="shared" si="125"/>
        <v/>
      </c>
      <c r="J1144" s="109"/>
      <c r="K1144" s="307"/>
    </row>
    <row r="1145" spans="1:11" ht="13.5" hidden="1" customHeight="1" x14ac:dyDescent="0.3">
      <c r="A1145" s="305"/>
      <c r="B1145" s="97" t="s">
        <v>6313</v>
      </c>
      <c r="C1145" s="310"/>
      <c r="D1145" s="105"/>
      <c r="E1145" s="106"/>
      <c r="F1145" s="106"/>
      <c r="G1145" s="106"/>
      <c r="H1145" s="107"/>
      <c r="I1145" s="98" t="str">
        <f t="shared" si="125"/>
        <v/>
      </c>
      <c r="J1145" s="110"/>
      <c r="K1145" s="308"/>
    </row>
    <row r="1146" spans="1:11" s="90" customFormat="1" ht="13.5" hidden="1" customHeight="1" x14ac:dyDescent="0.2">
      <c r="A1146" s="303">
        <v>127</v>
      </c>
      <c r="B1146" s="93" t="s">
        <v>6303</v>
      </c>
      <c r="C1146" s="119">
        <f>Anexo_01!$I146</f>
        <v>0</v>
      </c>
      <c r="D1146" s="99"/>
      <c r="E1146" s="100"/>
      <c r="F1146" s="100"/>
      <c r="G1146" s="100"/>
      <c r="H1146" s="101"/>
      <c r="I1146" s="94" t="str">
        <f>IF(SUM(D1146:H1146)=0,"",SUM(D1146:H1146))</f>
        <v/>
      </c>
      <c r="J1146" s="108"/>
      <c r="K1146" s="306">
        <f>SUM(I1146:I1154)</f>
        <v>0</v>
      </c>
    </row>
    <row r="1147" spans="1:11" s="90" customFormat="1" ht="13.5" hidden="1" customHeight="1" x14ac:dyDescent="0.2">
      <c r="A1147" s="304"/>
      <c r="B1147" s="95" t="s">
        <v>6304</v>
      </c>
      <c r="C1147" s="115" t="str">
        <f>Anexo_01!$D146</f>
        <v/>
      </c>
      <c r="D1147" s="102"/>
      <c r="E1147" s="103"/>
      <c r="F1147" s="103"/>
      <c r="G1147" s="103"/>
      <c r="H1147" s="104"/>
      <c r="I1147" s="96" t="str">
        <f>IF(SUM(D1147:H1147)=0,"",SUM(D1147:H1147))</f>
        <v/>
      </c>
      <c r="J1147" s="109"/>
      <c r="K1147" s="307"/>
    </row>
    <row r="1148" spans="1:11" s="90" customFormat="1" ht="13.5" hidden="1" customHeight="1" x14ac:dyDescent="0.2">
      <c r="A1148" s="304"/>
      <c r="B1148" s="95" t="s">
        <v>6310</v>
      </c>
      <c r="C1148" s="115" t="str">
        <f>Anexo_01!$B146</f>
        <v/>
      </c>
      <c r="D1148" s="102"/>
      <c r="E1148" s="103"/>
      <c r="F1148" s="103"/>
      <c r="G1148" s="103"/>
      <c r="H1148" s="104"/>
      <c r="I1148" s="96" t="str">
        <f t="shared" ref="I1148:I1154" si="126">IF(SUM(D1148:H1148)=0,"",SUM(D1148:H1148))</f>
        <v/>
      </c>
      <c r="J1148" s="109"/>
      <c r="K1148" s="307"/>
    </row>
    <row r="1149" spans="1:11" s="90" customFormat="1" ht="13.5" hidden="1" customHeight="1" x14ac:dyDescent="0.2">
      <c r="A1149" s="304"/>
      <c r="B1149" s="95" t="s">
        <v>6305</v>
      </c>
      <c r="C1149" s="115" t="str">
        <f>CONCATENATE("10",Anexo_01!$P146)</f>
        <v>10</v>
      </c>
      <c r="D1149" s="102"/>
      <c r="E1149" s="103"/>
      <c r="F1149" s="103"/>
      <c r="G1149" s="103"/>
      <c r="H1149" s="104"/>
      <c r="I1149" s="96" t="str">
        <f t="shared" si="126"/>
        <v/>
      </c>
      <c r="J1149" s="109"/>
      <c r="K1149" s="307"/>
    </row>
    <row r="1150" spans="1:11" s="90" customFormat="1" ht="13.5" hidden="1" customHeight="1" x14ac:dyDescent="0.2">
      <c r="A1150" s="304"/>
      <c r="B1150" s="95" t="s">
        <v>6306</v>
      </c>
      <c r="C1150" s="116">
        <f>Anexo_01!$F146</f>
        <v>0</v>
      </c>
      <c r="D1150" s="102"/>
      <c r="E1150" s="103"/>
      <c r="F1150" s="103"/>
      <c r="G1150" s="103"/>
      <c r="H1150" s="104"/>
      <c r="I1150" s="96" t="str">
        <f t="shared" si="126"/>
        <v/>
      </c>
      <c r="J1150" s="109"/>
      <c r="K1150" s="307"/>
    </row>
    <row r="1151" spans="1:11" s="90" customFormat="1" ht="13.5" hidden="1" customHeight="1" x14ac:dyDescent="0.2">
      <c r="A1151" s="304"/>
      <c r="B1151" s="95" t="s">
        <v>6307</v>
      </c>
      <c r="C1151" s="115" t="str">
        <f>Anexo_01!$Q146</f>
        <v/>
      </c>
      <c r="D1151" s="102"/>
      <c r="E1151" s="103"/>
      <c r="F1151" s="103"/>
      <c r="G1151" s="103"/>
      <c r="H1151" s="104"/>
      <c r="I1151" s="96" t="str">
        <f t="shared" si="126"/>
        <v/>
      </c>
      <c r="J1151" s="109"/>
      <c r="K1151" s="307"/>
    </row>
    <row r="1152" spans="1:11" s="90" customFormat="1" ht="13.5" hidden="1" customHeight="1" x14ac:dyDescent="0.2">
      <c r="A1152" s="304"/>
      <c r="B1152" s="95" t="s">
        <v>6308</v>
      </c>
      <c r="C1152" s="117"/>
      <c r="D1152" s="102"/>
      <c r="E1152" s="103"/>
      <c r="F1152" s="103"/>
      <c r="G1152" s="103"/>
      <c r="H1152" s="104"/>
      <c r="I1152" s="96" t="str">
        <f t="shared" si="126"/>
        <v/>
      </c>
      <c r="J1152" s="109"/>
      <c r="K1152" s="307"/>
    </row>
    <row r="1153" spans="1:11" s="90" customFormat="1" ht="13.5" hidden="1" customHeight="1" x14ac:dyDescent="0.2">
      <c r="A1153" s="304"/>
      <c r="B1153" s="95" t="s">
        <v>6309</v>
      </c>
      <c r="C1153" s="309"/>
      <c r="D1153" s="102"/>
      <c r="E1153" s="103"/>
      <c r="F1153" s="103"/>
      <c r="G1153" s="103"/>
      <c r="H1153" s="104"/>
      <c r="I1153" s="96" t="str">
        <f t="shared" si="126"/>
        <v/>
      </c>
      <c r="J1153" s="109"/>
      <c r="K1153" s="307"/>
    </row>
    <row r="1154" spans="1:11" ht="13.5" hidden="1" customHeight="1" x14ac:dyDescent="0.3">
      <c r="A1154" s="305"/>
      <c r="B1154" s="97" t="s">
        <v>6313</v>
      </c>
      <c r="C1154" s="310"/>
      <c r="D1154" s="105"/>
      <c r="E1154" s="106"/>
      <c r="F1154" s="106"/>
      <c r="G1154" s="106"/>
      <c r="H1154" s="107"/>
      <c r="I1154" s="98" t="str">
        <f t="shared" si="126"/>
        <v/>
      </c>
      <c r="J1154" s="110"/>
      <c r="K1154" s="308"/>
    </row>
    <row r="1155" spans="1:11" s="90" customFormat="1" ht="13.5" hidden="1" customHeight="1" x14ac:dyDescent="0.2">
      <c r="A1155" s="303">
        <v>128</v>
      </c>
      <c r="B1155" s="93" t="s">
        <v>6303</v>
      </c>
      <c r="C1155" s="119">
        <f>Anexo_01!$I147</f>
        <v>0</v>
      </c>
      <c r="D1155" s="99"/>
      <c r="E1155" s="100"/>
      <c r="F1155" s="100"/>
      <c r="G1155" s="100"/>
      <c r="H1155" s="101"/>
      <c r="I1155" s="94" t="str">
        <f>IF(SUM(D1155:H1155)=0,"",SUM(D1155:H1155))</f>
        <v/>
      </c>
      <c r="J1155" s="108"/>
      <c r="K1155" s="306">
        <f>SUM(I1155:I1163)</f>
        <v>0</v>
      </c>
    </row>
    <row r="1156" spans="1:11" s="90" customFormat="1" ht="13.5" hidden="1" customHeight="1" x14ac:dyDescent="0.2">
      <c r="A1156" s="304"/>
      <c r="B1156" s="95" t="s">
        <v>6304</v>
      </c>
      <c r="C1156" s="115" t="str">
        <f>Anexo_01!$D147</f>
        <v/>
      </c>
      <c r="D1156" s="102"/>
      <c r="E1156" s="103"/>
      <c r="F1156" s="103"/>
      <c r="G1156" s="103"/>
      <c r="H1156" s="104"/>
      <c r="I1156" s="96" t="str">
        <f>IF(SUM(D1156:H1156)=0,"",SUM(D1156:H1156))</f>
        <v/>
      </c>
      <c r="J1156" s="109"/>
      <c r="K1156" s="307"/>
    </row>
    <row r="1157" spans="1:11" s="90" customFormat="1" ht="13.5" hidden="1" customHeight="1" x14ac:dyDescent="0.2">
      <c r="A1157" s="304"/>
      <c r="B1157" s="95" t="s">
        <v>6310</v>
      </c>
      <c r="C1157" s="115" t="str">
        <f>Anexo_01!$B147</f>
        <v/>
      </c>
      <c r="D1157" s="102"/>
      <c r="E1157" s="103"/>
      <c r="F1157" s="103"/>
      <c r="G1157" s="103"/>
      <c r="H1157" s="104"/>
      <c r="I1157" s="96" t="str">
        <f t="shared" ref="I1157:I1163" si="127">IF(SUM(D1157:H1157)=0,"",SUM(D1157:H1157))</f>
        <v/>
      </c>
      <c r="J1157" s="109"/>
      <c r="K1157" s="307"/>
    </row>
    <row r="1158" spans="1:11" s="90" customFormat="1" ht="13.5" hidden="1" customHeight="1" x14ac:dyDescent="0.2">
      <c r="A1158" s="304"/>
      <c r="B1158" s="95" t="s">
        <v>6305</v>
      </c>
      <c r="C1158" s="115" t="str">
        <f>CONCATENATE("10",Anexo_01!$P147)</f>
        <v>10</v>
      </c>
      <c r="D1158" s="102"/>
      <c r="E1158" s="103"/>
      <c r="F1158" s="103"/>
      <c r="G1158" s="103"/>
      <c r="H1158" s="104"/>
      <c r="I1158" s="96" t="str">
        <f t="shared" si="127"/>
        <v/>
      </c>
      <c r="J1158" s="109"/>
      <c r="K1158" s="307"/>
    </row>
    <row r="1159" spans="1:11" s="90" customFormat="1" ht="13.5" hidden="1" customHeight="1" x14ac:dyDescent="0.2">
      <c r="A1159" s="304"/>
      <c r="B1159" s="95" t="s">
        <v>6306</v>
      </c>
      <c r="C1159" s="116">
        <f>Anexo_01!$F147</f>
        <v>0</v>
      </c>
      <c r="D1159" s="102"/>
      <c r="E1159" s="103"/>
      <c r="F1159" s="103"/>
      <c r="G1159" s="103"/>
      <c r="H1159" s="104"/>
      <c r="I1159" s="96" t="str">
        <f t="shared" si="127"/>
        <v/>
      </c>
      <c r="J1159" s="109"/>
      <c r="K1159" s="307"/>
    </row>
    <row r="1160" spans="1:11" s="90" customFormat="1" ht="13.5" hidden="1" customHeight="1" x14ac:dyDescent="0.2">
      <c r="A1160" s="304"/>
      <c r="B1160" s="95" t="s">
        <v>6307</v>
      </c>
      <c r="C1160" s="115" t="str">
        <f>Anexo_01!$Q147</f>
        <v/>
      </c>
      <c r="D1160" s="102"/>
      <c r="E1160" s="103"/>
      <c r="F1160" s="103"/>
      <c r="G1160" s="103"/>
      <c r="H1160" s="104"/>
      <c r="I1160" s="96" t="str">
        <f t="shared" si="127"/>
        <v/>
      </c>
      <c r="J1160" s="109"/>
      <c r="K1160" s="307"/>
    </row>
    <row r="1161" spans="1:11" s="90" customFormat="1" ht="13.5" hidden="1" customHeight="1" x14ac:dyDescent="0.2">
      <c r="A1161" s="304"/>
      <c r="B1161" s="95" t="s">
        <v>6308</v>
      </c>
      <c r="C1161" s="117"/>
      <c r="D1161" s="102"/>
      <c r="E1161" s="103"/>
      <c r="F1161" s="103"/>
      <c r="G1161" s="103"/>
      <c r="H1161" s="104"/>
      <c r="I1161" s="96" t="str">
        <f t="shared" si="127"/>
        <v/>
      </c>
      <c r="J1161" s="109"/>
      <c r="K1161" s="307"/>
    </row>
    <row r="1162" spans="1:11" s="90" customFormat="1" ht="13.5" hidden="1" customHeight="1" x14ac:dyDescent="0.2">
      <c r="A1162" s="304"/>
      <c r="B1162" s="95" t="s">
        <v>6309</v>
      </c>
      <c r="C1162" s="309"/>
      <c r="D1162" s="102"/>
      <c r="E1162" s="103"/>
      <c r="F1162" s="103"/>
      <c r="G1162" s="103"/>
      <c r="H1162" s="104"/>
      <c r="I1162" s="96" t="str">
        <f t="shared" si="127"/>
        <v/>
      </c>
      <c r="J1162" s="109"/>
      <c r="K1162" s="307"/>
    </row>
    <row r="1163" spans="1:11" ht="13.5" hidden="1" customHeight="1" x14ac:dyDescent="0.3">
      <c r="A1163" s="305"/>
      <c r="B1163" s="97" t="s">
        <v>6313</v>
      </c>
      <c r="C1163" s="310"/>
      <c r="D1163" s="105"/>
      <c r="E1163" s="106"/>
      <c r="F1163" s="106"/>
      <c r="G1163" s="106"/>
      <c r="H1163" s="107"/>
      <c r="I1163" s="98" t="str">
        <f t="shared" si="127"/>
        <v/>
      </c>
      <c r="J1163" s="110"/>
      <c r="K1163" s="308"/>
    </row>
    <row r="1164" spans="1:11" s="90" customFormat="1" ht="13.5" hidden="1" customHeight="1" x14ac:dyDescent="0.2">
      <c r="A1164" s="303">
        <v>129</v>
      </c>
      <c r="B1164" s="93" t="s">
        <v>6303</v>
      </c>
      <c r="C1164" s="119">
        <f>Anexo_01!$I148</f>
        <v>0</v>
      </c>
      <c r="D1164" s="99"/>
      <c r="E1164" s="100"/>
      <c r="F1164" s="100"/>
      <c r="G1164" s="100"/>
      <c r="H1164" s="101"/>
      <c r="I1164" s="94" t="str">
        <f>IF(SUM(D1164:H1164)=0,"",SUM(D1164:H1164))</f>
        <v/>
      </c>
      <c r="J1164" s="108"/>
      <c r="K1164" s="306">
        <f>SUM(I1164:I1172)</f>
        <v>0</v>
      </c>
    </row>
    <row r="1165" spans="1:11" s="90" customFormat="1" ht="13.5" hidden="1" customHeight="1" x14ac:dyDescent="0.2">
      <c r="A1165" s="304"/>
      <c r="B1165" s="95" t="s">
        <v>6304</v>
      </c>
      <c r="C1165" s="115" t="str">
        <f>Anexo_01!$D148</f>
        <v/>
      </c>
      <c r="D1165" s="102"/>
      <c r="E1165" s="103"/>
      <c r="F1165" s="103"/>
      <c r="G1165" s="103"/>
      <c r="H1165" s="104"/>
      <c r="I1165" s="96" t="str">
        <f>IF(SUM(D1165:H1165)=0,"",SUM(D1165:H1165))</f>
        <v/>
      </c>
      <c r="J1165" s="109"/>
      <c r="K1165" s="307"/>
    </row>
    <row r="1166" spans="1:11" s="90" customFormat="1" ht="13.5" hidden="1" customHeight="1" x14ac:dyDescent="0.2">
      <c r="A1166" s="304"/>
      <c r="B1166" s="95" t="s">
        <v>6310</v>
      </c>
      <c r="C1166" s="115" t="str">
        <f>Anexo_01!$B148</f>
        <v/>
      </c>
      <c r="D1166" s="102"/>
      <c r="E1166" s="103"/>
      <c r="F1166" s="103"/>
      <c r="G1166" s="103"/>
      <c r="H1166" s="104"/>
      <c r="I1166" s="96" t="str">
        <f t="shared" ref="I1166:I1172" si="128">IF(SUM(D1166:H1166)=0,"",SUM(D1166:H1166))</f>
        <v/>
      </c>
      <c r="J1166" s="109"/>
      <c r="K1166" s="307"/>
    </row>
    <row r="1167" spans="1:11" s="90" customFormat="1" ht="13.5" hidden="1" customHeight="1" x14ac:dyDescent="0.2">
      <c r="A1167" s="304"/>
      <c r="B1167" s="95" t="s">
        <v>6305</v>
      </c>
      <c r="C1167" s="115" t="str">
        <f>CONCATENATE("10",Anexo_01!$P148)</f>
        <v>10</v>
      </c>
      <c r="D1167" s="102"/>
      <c r="E1167" s="103"/>
      <c r="F1167" s="103"/>
      <c r="G1167" s="103"/>
      <c r="H1167" s="104"/>
      <c r="I1167" s="96" t="str">
        <f t="shared" si="128"/>
        <v/>
      </c>
      <c r="J1167" s="109"/>
      <c r="K1167" s="307"/>
    </row>
    <row r="1168" spans="1:11" s="90" customFormat="1" ht="13.5" hidden="1" customHeight="1" x14ac:dyDescent="0.2">
      <c r="A1168" s="304"/>
      <c r="B1168" s="95" t="s">
        <v>6306</v>
      </c>
      <c r="C1168" s="116">
        <f>Anexo_01!$F148</f>
        <v>0</v>
      </c>
      <c r="D1168" s="102"/>
      <c r="E1168" s="103"/>
      <c r="F1168" s="103"/>
      <c r="G1168" s="103"/>
      <c r="H1168" s="104"/>
      <c r="I1168" s="96" t="str">
        <f t="shared" si="128"/>
        <v/>
      </c>
      <c r="J1168" s="109"/>
      <c r="K1168" s="307"/>
    </row>
    <row r="1169" spans="1:11" s="90" customFormat="1" ht="13.5" hidden="1" customHeight="1" x14ac:dyDescent="0.2">
      <c r="A1169" s="304"/>
      <c r="B1169" s="95" t="s">
        <v>6307</v>
      </c>
      <c r="C1169" s="115" t="str">
        <f>Anexo_01!$Q148</f>
        <v/>
      </c>
      <c r="D1169" s="102"/>
      <c r="E1169" s="103"/>
      <c r="F1169" s="103"/>
      <c r="G1169" s="103"/>
      <c r="H1169" s="104"/>
      <c r="I1169" s="96" t="str">
        <f t="shared" si="128"/>
        <v/>
      </c>
      <c r="J1169" s="109"/>
      <c r="K1169" s="307"/>
    </row>
    <row r="1170" spans="1:11" s="90" customFormat="1" ht="13.5" hidden="1" customHeight="1" x14ac:dyDescent="0.2">
      <c r="A1170" s="304"/>
      <c r="B1170" s="95" t="s">
        <v>6308</v>
      </c>
      <c r="C1170" s="117"/>
      <c r="D1170" s="102"/>
      <c r="E1170" s="103"/>
      <c r="F1170" s="103"/>
      <c r="G1170" s="103"/>
      <c r="H1170" s="104"/>
      <c r="I1170" s="96" t="str">
        <f t="shared" si="128"/>
        <v/>
      </c>
      <c r="J1170" s="109"/>
      <c r="K1170" s="307"/>
    </row>
    <row r="1171" spans="1:11" s="90" customFormat="1" ht="13.5" hidden="1" customHeight="1" x14ac:dyDescent="0.2">
      <c r="A1171" s="304"/>
      <c r="B1171" s="95" t="s">
        <v>6309</v>
      </c>
      <c r="C1171" s="309"/>
      <c r="D1171" s="102"/>
      <c r="E1171" s="103"/>
      <c r="F1171" s="103"/>
      <c r="G1171" s="103"/>
      <c r="H1171" s="104"/>
      <c r="I1171" s="96" t="str">
        <f t="shared" si="128"/>
        <v/>
      </c>
      <c r="J1171" s="109"/>
      <c r="K1171" s="307"/>
    </row>
    <row r="1172" spans="1:11" ht="13.5" hidden="1" customHeight="1" x14ac:dyDescent="0.3">
      <c r="A1172" s="305"/>
      <c r="B1172" s="97" t="s">
        <v>6313</v>
      </c>
      <c r="C1172" s="310"/>
      <c r="D1172" s="105"/>
      <c r="E1172" s="106"/>
      <c r="F1172" s="106"/>
      <c r="G1172" s="106"/>
      <c r="H1172" s="107"/>
      <c r="I1172" s="98" t="str">
        <f t="shared" si="128"/>
        <v/>
      </c>
      <c r="J1172" s="110"/>
      <c r="K1172" s="308"/>
    </row>
    <row r="1173" spans="1:11" s="90" customFormat="1" ht="13.5" hidden="1" customHeight="1" x14ac:dyDescent="0.2">
      <c r="A1173" s="303">
        <v>130</v>
      </c>
      <c r="B1173" s="93" t="s">
        <v>6303</v>
      </c>
      <c r="C1173" s="119">
        <f>Anexo_01!$I149</f>
        <v>0</v>
      </c>
      <c r="D1173" s="99"/>
      <c r="E1173" s="100"/>
      <c r="F1173" s="100"/>
      <c r="G1173" s="100"/>
      <c r="H1173" s="101"/>
      <c r="I1173" s="94" t="str">
        <f>IF(SUM(D1173:H1173)=0,"",SUM(D1173:H1173))</f>
        <v/>
      </c>
      <c r="J1173" s="108"/>
      <c r="K1173" s="306">
        <f>SUM(I1173:I1181)</f>
        <v>0</v>
      </c>
    </row>
    <row r="1174" spans="1:11" s="90" customFormat="1" ht="13.5" hidden="1" customHeight="1" x14ac:dyDescent="0.2">
      <c r="A1174" s="304"/>
      <c r="B1174" s="95" t="s">
        <v>6304</v>
      </c>
      <c r="C1174" s="115" t="str">
        <f>Anexo_01!$D149</f>
        <v/>
      </c>
      <c r="D1174" s="102"/>
      <c r="E1174" s="103"/>
      <c r="F1174" s="103"/>
      <c r="G1174" s="103"/>
      <c r="H1174" s="104"/>
      <c r="I1174" s="96" t="str">
        <f>IF(SUM(D1174:H1174)=0,"",SUM(D1174:H1174))</f>
        <v/>
      </c>
      <c r="J1174" s="109"/>
      <c r="K1174" s="307"/>
    </row>
    <row r="1175" spans="1:11" s="90" customFormat="1" ht="13.5" hidden="1" customHeight="1" x14ac:dyDescent="0.2">
      <c r="A1175" s="304"/>
      <c r="B1175" s="95" t="s">
        <v>6310</v>
      </c>
      <c r="C1175" s="115" t="str">
        <f>Anexo_01!$B149</f>
        <v/>
      </c>
      <c r="D1175" s="102"/>
      <c r="E1175" s="103"/>
      <c r="F1175" s="103"/>
      <c r="G1175" s="103"/>
      <c r="H1175" s="104"/>
      <c r="I1175" s="96" t="str">
        <f t="shared" ref="I1175:I1181" si="129">IF(SUM(D1175:H1175)=0,"",SUM(D1175:H1175))</f>
        <v/>
      </c>
      <c r="J1175" s="109"/>
      <c r="K1175" s="307"/>
    </row>
    <row r="1176" spans="1:11" s="90" customFormat="1" ht="13.5" hidden="1" customHeight="1" x14ac:dyDescent="0.2">
      <c r="A1176" s="304"/>
      <c r="B1176" s="95" t="s">
        <v>6305</v>
      </c>
      <c r="C1176" s="115" t="str">
        <f>CONCATENATE("10",Anexo_01!$P149)</f>
        <v>10</v>
      </c>
      <c r="D1176" s="102"/>
      <c r="E1176" s="103"/>
      <c r="F1176" s="103"/>
      <c r="G1176" s="103"/>
      <c r="H1176" s="104"/>
      <c r="I1176" s="96" t="str">
        <f t="shared" si="129"/>
        <v/>
      </c>
      <c r="J1176" s="109"/>
      <c r="K1176" s="307"/>
    </row>
    <row r="1177" spans="1:11" s="90" customFormat="1" ht="13.5" hidden="1" customHeight="1" x14ac:dyDescent="0.2">
      <c r="A1177" s="304"/>
      <c r="B1177" s="95" t="s">
        <v>6306</v>
      </c>
      <c r="C1177" s="116">
        <f>Anexo_01!$F149</f>
        <v>0</v>
      </c>
      <c r="D1177" s="102"/>
      <c r="E1177" s="103"/>
      <c r="F1177" s="103"/>
      <c r="G1177" s="103"/>
      <c r="H1177" s="104"/>
      <c r="I1177" s="96" t="str">
        <f t="shared" si="129"/>
        <v/>
      </c>
      <c r="J1177" s="109"/>
      <c r="K1177" s="307"/>
    </row>
    <row r="1178" spans="1:11" s="90" customFormat="1" ht="13.5" hidden="1" customHeight="1" x14ac:dyDescent="0.2">
      <c r="A1178" s="304"/>
      <c r="B1178" s="95" t="s">
        <v>6307</v>
      </c>
      <c r="C1178" s="115" t="str">
        <f>Anexo_01!$Q149</f>
        <v/>
      </c>
      <c r="D1178" s="102"/>
      <c r="E1178" s="103"/>
      <c r="F1178" s="103"/>
      <c r="G1178" s="103"/>
      <c r="H1178" s="104"/>
      <c r="I1178" s="96" t="str">
        <f t="shared" si="129"/>
        <v/>
      </c>
      <c r="J1178" s="109"/>
      <c r="K1178" s="307"/>
    </row>
    <row r="1179" spans="1:11" s="90" customFormat="1" ht="13.5" hidden="1" customHeight="1" x14ac:dyDescent="0.2">
      <c r="A1179" s="304"/>
      <c r="B1179" s="95" t="s">
        <v>6308</v>
      </c>
      <c r="C1179" s="117"/>
      <c r="D1179" s="102"/>
      <c r="E1179" s="103"/>
      <c r="F1179" s="103"/>
      <c r="G1179" s="103"/>
      <c r="H1179" s="104"/>
      <c r="I1179" s="96" t="str">
        <f t="shared" si="129"/>
        <v/>
      </c>
      <c r="J1179" s="109"/>
      <c r="K1179" s="307"/>
    </row>
    <row r="1180" spans="1:11" s="90" customFormat="1" ht="13.5" hidden="1" customHeight="1" x14ac:dyDescent="0.2">
      <c r="A1180" s="304"/>
      <c r="B1180" s="95" t="s">
        <v>6309</v>
      </c>
      <c r="C1180" s="309"/>
      <c r="D1180" s="102"/>
      <c r="E1180" s="103"/>
      <c r="F1180" s="103"/>
      <c r="G1180" s="103"/>
      <c r="H1180" s="104"/>
      <c r="I1180" s="96" t="str">
        <f t="shared" si="129"/>
        <v/>
      </c>
      <c r="J1180" s="109"/>
      <c r="K1180" s="307"/>
    </row>
    <row r="1181" spans="1:11" ht="13.5" hidden="1" customHeight="1" x14ac:dyDescent="0.3">
      <c r="A1181" s="305"/>
      <c r="B1181" s="97" t="s">
        <v>6313</v>
      </c>
      <c r="C1181" s="310"/>
      <c r="D1181" s="105"/>
      <c r="E1181" s="106"/>
      <c r="F1181" s="106"/>
      <c r="G1181" s="106"/>
      <c r="H1181" s="107"/>
      <c r="I1181" s="98" t="str">
        <f t="shared" si="129"/>
        <v/>
      </c>
      <c r="J1181" s="110"/>
      <c r="K1181" s="308"/>
    </row>
    <row r="1182" spans="1:11" s="90" customFormat="1" ht="13.5" customHeight="1" x14ac:dyDescent="0.2">
      <c r="A1182" s="317">
        <v>1</v>
      </c>
      <c r="B1182" s="93" t="s">
        <v>6303</v>
      </c>
      <c r="C1182" s="118">
        <f>Anexo_01!$I155</f>
        <v>0</v>
      </c>
      <c r="D1182" s="99"/>
      <c r="E1182" s="100"/>
      <c r="F1182" s="100"/>
      <c r="G1182" s="100"/>
      <c r="H1182" s="101"/>
      <c r="I1182" s="94" t="str">
        <f>IF(SUM(D1182:H1182)=0,"",SUM(D1182:H1182))</f>
        <v/>
      </c>
      <c r="J1182" s="108"/>
      <c r="K1182" s="306">
        <f>SUM(I1182:I1190)</f>
        <v>0</v>
      </c>
    </row>
    <row r="1183" spans="1:11" s="90" customFormat="1" ht="13.5" customHeight="1" x14ac:dyDescent="0.2">
      <c r="A1183" s="318"/>
      <c r="B1183" s="95" t="s">
        <v>6304</v>
      </c>
      <c r="C1183" s="115" t="str">
        <f>Anexo_01!$D155</f>
        <v>PROFESOR POR HORAS</v>
      </c>
      <c r="D1183" s="102"/>
      <c r="E1183" s="103"/>
      <c r="F1183" s="103"/>
      <c r="G1183" s="103"/>
      <c r="H1183" s="104"/>
      <c r="I1183" s="96" t="str">
        <f>IF(SUM(D1183:H1183)=0,"",SUM(D1183:H1183))</f>
        <v/>
      </c>
      <c r="J1183" s="109"/>
      <c r="K1183" s="307"/>
    </row>
    <row r="1184" spans="1:11" s="90" customFormat="1" ht="13.5" customHeight="1" x14ac:dyDescent="0.2">
      <c r="A1184" s="318"/>
      <c r="B1184" s="95" t="s">
        <v>6310</v>
      </c>
      <c r="C1184" s="115" t="str">
        <f>Anexo_01!$B155</f>
        <v>VACANTE</v>
      </c>
      <c r="D1184" s="102"/>
      <c r="E1184" s="103"/>
      <c r="F1184" s="103"/>
      <c r="G1184" s="103"/>
      <c r="H1184" s="104"/>
      <c r="I1184" s="96" t="str">
        <f t="shared" ref="I1184:I1190" si="130">IF(SUM(D1184:H1184)=0,"",SUM(D1184:H1184))</f>
        <v/>
      </c>
      <c r="J1184" s="109"/>
      <c r="K1184" s="307"/>
    </row>
    <row r="1185" spans="1:11" s="90" customFormat="1" ht="13.5" customHeight="1" x14ac:dyDescent="0.2">
      <c r="A1185" s="318"/>
      <c r="B1185" s="95" t="s">
        <v>6305</v>
      </c>
      <c r="C1185" s="117"/>
      <c r="D1185" s="102"/>
      <c r="E1185" s="103"/>
      <c r="F1185" s="103"/>
      <c r="G1185" s="103"/>
      <c r="H1185" s="104"/>
      <c r="I1185" s="96" t="str">
        <f t="shared" si="130"/>
        <v/>
      </c>
      <c r="J1185" s="109"/>
      <c r="K1185" s="307"/>
    </row>
    <row r="1186" spans="1:11" s="90" customFormat="1" ht="13.5" customHeight="1" x14ac:dyDescent="0.2">
      <c r="A1186" s="318"/>
      <c r="B1186" s="95" t="s">
        <v>6306</v>
      </c>
      <c r="C1186" s="116" t="str">
        <f>Anexo_01!$F155</f>
        <v>CIENCIAS SOCIALES</v>
      </c>
      <c r="D1186" s="102"/>
      <c r="E1186" s="103"/>
      <c r="F1186" s="103"/>
      <c r="G1186" s="103"/>
      <c r="H1186" s="104"/>
      <c r="I1186" s="96" t="str">
        <f t="shared" si="130"/>
        <v/>
      </c>
      <c r="J1186" s="109"/>
      <c r="K1186" s="307"/>
    </row>
    <row r="1187" spans="1:11" s="90" customFormat="1" ht="13.5" customHeight="1" x14ac:dyDescent="0.2">
      <c r="A1187" s="318"/>
      <c r="B1187" s="95" t="s">
        <v>6307</v>
      </c>
      <c r="C1187" s="117"/>
      <c r="D1187" s="102"/>
      <c r="E1187" s="103"/>
      <c r="F1187" s="103"/>
      <c r="G1187" s="103"/>
      <c r="H1187" s="104"/>
      <c r="I1187" s="96" t="str">
        <f t="shared" si="130"/>
        <v/>
      </c>
      <c r="J1187" s="109"/>
      <c r="K1187" s="307"/>
    </row>
    <row r="1188" spans="1:11" s="90" customFormat="1" ht="13.5" customHeight="1" x14ac:dyDescent="0.2">
      <c r="A1188" s="318"/>
      <c r="B1188" s="95" t="s">
        <v>6308</v>
      </c>
      <c r="C1188" s="117"/>
      <c r="D1188" s="102"/>
      <c r="E1188" s="103"/>
      <c r="F1188" s="103"/>
      <c r="G1188" s="103"/>
      <c r="H1188" s="104"/>
      <c r="I1188" s="96" t="str">
        <f t="shared" si="130"/>
        <v/>
      </c>
      <c r="J1188" s="109"/>
      <c r="K1188" s="307"/>
    </row>
    <row r="1189" spans="1:11" s="90" customFormat="1" ht="13.5" customHeight="1" x14ac:dyDescent="0.2">
      <c r="A1189" s="318"/>
      <c r="B1189" s="95" t="s">
        <v>6309</v>
      </c>
      <c r="C1189" s="309" t="s">
        <v>6558</v>
      </c>
      <c r="D1189" s="102"/>
      <c r="E1189" s="103"/>
      <c r="F1189" s="103"/>
      <c r="G1189" s="103"/>
      <c r="H1189" s="104"/>
      <c r="I1189" s="96" t="str">
        <f t="shared" si="130"/>
        <v/>
      </c>
      <c r="J1189" s="109"/>
      <c r="K1189" s="307"/>
    </row>
    <row r="1190" spans="1:11" ht="13.5" customHeight="1" x14ac:dyDescent="0.3">
      <c r="A1190" s="319"/>
      <c r="B1190" s="97" t="s">
        <v>6313</v>
      </c>
      <c r="C1190" s="310"/>
      <c r="D1190" s="105"/>
      <c r="E1190" s="106"/>
      <c r="F1190" s="106"/>
      <c r="G1190" s="106"/>
      <c r="H1190" s="107"/>
      <c r="I1190" s="98" t="str">
        <f t="shared" si="130"/>
        <v/>
      </c>
      <c r="J1190" s="110"/>
      <c r="K1190" s="308"/>
    </row>
    <row r="1191" spans="1:11" s="90" customFormat="1" ht="13.5" customHeight="1" x14ac:dyDescent="0.2">
      <c r="A1191" s="317">
        <v>2</v>
      </c>
      <c r="B1191" s="93" t="s">
        <v>6303</v>
      </c>
      <c r="C1191" s="118">
        <f>Anexo_01!$I156</f>
        <v>0</v>
      </c>
      <c r="D1191" s="99"/>
      <c r="E1191" s="100"/>
      <c r="F1191" s="100"/>
      <c r="G1191" s="100"/>
      <c r="H1191" s="101"/>
      <c r="I1191" s="94" t="str">
        <f>IF(SUM(D1191:H1191)=0,"",SUM(D1191:H1191))</f>
        <v/>
      </c>
      <c r="J1191" s="108"/>
      <c r="K1191" s="306">
        <f>SUM(I1191:I1199)</f>
        <v>0</v>
      </c>
    </row>
    <row r="1192" spans="1:11" s="90" customFormat="1" ht="13.5" customHeight="1" x14ac:dyDescent="0.2">
      <c r="A1192" s="318"/>
      <c r="B1192" s="95" t="s">
        <v>6304</v>
      </c>
      <c r="C1192" s="115">
        <f>Anexo_01!$D156</f>
        <v>0</v>
      </c>
      <c r="D1192" s="102"/>
      <c r="E1192" s="103"/>
      <c r="F1192" s="103"/>
      <c r="G1192" s="103"/>
      <c r="H1192" s="104"/>
      <c r="I1192" s="96" t="str">
        <f>IF(SUM(D1192:H1192)=0,"",SUM(D1192:H1192))</f>
        <v/>
      </c>
      <c r="J1192" s="109"/>
      <c r="K1192" s="307"/>
    </row>
    <row r="1193" spans="1:11" s="90" customFormat="1" ht="13.5" customHeight="1" x14ac:dyDescent="0.2">
      <c r="A1193" s="318"/>
      <c r="B1193" s="95" t="s">
        <v>6310</v>
      </c>
      <c r="C1193" s="115">
        <f>Anexo_01!$B156</f>
        <v>0</v>
      </c>
      <c r="D1193" s="102"/>
      <c r="E1193" s="103"/>
      <c r="F1193" s="103"/>
      <c r="G1193" s="103"/>
      <c r="H1193" s="104"/>
      <c r="I1193" s="96" t="str">
        <f t="shared" ref="I1193:I1199" si="131">IF(SUM(D1193:H1193)=0,"",SUM(D1193:H1193))</f>
        <v/>
      </c>
      <c r="J1193" s="109"/>
      <c r="K1193" s="307"/>
    </row>
    <row r="1194" spans="1:11" s="90" customFormat="1" ht="13.5" customHeight="1" x14ac:dyDescent="0.2">
      <c r="A1194" s="318"/>
      <c r="B1194" s="95" t="s">
        <v>6305</v>
      </c>
      <c r="C1194" s="117"/>
      <c r="D1194" s="102"/>
      <c r="E1194" s="103"/>
      <c r="F1194" s="103"/>
      <c r="G1194" s="103"/>
      <c r="H1194" s="104"/>
      <c r="I1194" s="96" t="str">
        <f t="shared" si="131"/>
        <v/>
      </c>
      <c r="J1194" s="109"/>
      <c r="K1194" s="307"/>
    </row>
    <row r="1195" spans="1:11" s="90" customFormat="1" ht="13.5" customHeight="1" x14ac:dyDescent="0.2">
      <c r="A1195" s="318"/>
      <c r="B1195" s="95" t="s">
        <v>6306</v>
      </c>
      <c r="C1195" s="116">
        <f>Anexo_01!$F156</f>
        <v>0</v>
      </c>
      <c r="D1195" s="102"/>
      <c r="E1195" s="103"/>
      <c r="F1195" s="103"/>
      <c r="G1195" s="103"/>
      <c r="H1195" s="104"/>
      <c r="I1195" s="96" t="str">
        <f t="shared" si="131"/>
        <v/>
      </c>
      <c r="J1195" s="109"/>
      <c r="K1195" s="307"/>
    </row>
    <row r="1196" spans="1:11" s="90" customFormat="1" ht="13.5" customHeight="1" x14ac:dyDescent="0.2">
      <c r="A1196" s="318"/>
      <c r="B1196" s="95" t="s">
        <v>6307</v>
      </c>
      <c r="C1196" s="117"/>
      <c r="D1196" s="102"/>
      <c r="E1196" s="103"/>
      <c r="F1196" s="103"/>
      <c r="G1196" s="103"/>
      <c r="H1196" s="104"/>
      <c r="I1196" s="96" t="str">
        <f t="shared" si="131"/>
        <v/>
      </c>
      <c r="J1196" s="109"/>
      <c r="K1196" s="307"/>
    </row>
    <row r="1197" spans="1:11" s="90" customFormat="1" ht="13.5" customHeight="1" x14ac:dyDescent="0.2">
      <c r="A1197" s="318"/>
      <c r="B1197" s="95" t="s">
        <v>6308</v>
      </c>
      <c r="C1197" s="117"/>
      <c r="D1197" s="102"/>
      <c r="E1197" s="103"/>
      <c r="F1197" s="103"/>
      <c r="G1197" s="103"/>
      <c r="H1197" s="104"/>
      <c r="I1197" s="96" t="str">
        <f t="shared" si="131"/>
        <v/>
      </c>
      <c r="J1197" s="109"/>
      <c r="K1197" s="307"/>
    </row>
    <row r="1198" spans="1:11" s="90" customFormat="1" ht="13.5" customHeight="1" x14ac:dyDescent="0.2">
      <c r="A1198" s="318"/>
      <c r="B1198" s="95" t="s">
        <v>6309</v>
      </c>
      <c r="C1198" s="309" t="s">
        <v>6559</v>
      </c>
      <c r="D1198" s="102"/>
      <c r="E1198" s="103"/>
      <c r="F1198" s="103"/>
      <c r="G1198" s="103"/>
      <c r="H1198" s="104"/>
      <c r="I1198" s="96" t="str">
        <f t="shared" si="131"/>
        <v/>
      </c>
      <c r="J1198" s="109"/>
      <c r="K1198" s="307"/>
    </row>
    <row r="1199" spans="1:11" ht="13.5" customHeight="1" x14ac:dyDescent="0.3">
      <c r="A1199" s="319"/>
      <c r="B1199" s="97" t="s">
        <v>6313</v>
      </c>
      <c r="C1199" s="310"/>
      <c r="D1199" s="105"/>
      <c r="E1199" s="106"/>
      <c r="F1199" s="106"/>
      <c r="G1199" s="106"/>
      <c r="H1199" s="107"/>
      <c r="I1199" s="98" t="str">
        <f t="shared" si="131"/>
        <v/>
      </c>
      <c r="J1199" s="110"/>
      <c r="K1199" s="308"/>
    </row>
    <row r="1200" spans="1:11" s="90" customFormat="1" ht="13.5" hidden="1" customHeight="1" x14ac:dyDescent="0.2">
      <c r="A1200" s="317">
        <v>3</v>
      </c>
      <c r="B1200" s="93" t="s">
        <v>6303</v>
      </c>
      <c r="C1200" s="118">
        <f>Anexo_01!$I157</f>
        <v>0</v>
      </c>
      <c r="D1200" s="99"/>
      <c r="E1200" s="100"/>
      <c r="F1200" s="100"/>
      <c r="G1200" s="100"/>
      <c r="H1200" s="101"/>
      <c r="I1200" s="94" t="str">
        <f>IF(SUM(D1200:H1200)=0,"",SUM(D1200:H1200))</f>
        <v/>
      </c>
      <c r="J1200" s="108"/>
      <c r="K1200" s="306">
        <f>SUM(I1200:I1208)</f>
        <v>0</v>
      </c>
    </row>
    <row r="1201" spans="1:11" s="90" customFormat="1" ht="13.5" hidden="1" customHeight="1" x14ac:dyDescent="0.2">
      <c r="A1201" s="318"/>
      <c r="B1201" s="95" t="s">
        <v>6304</v>
      </c>
      <c r="C1201" s="115">
        <f>Anexo_01!$D157</f>
        <v>0</v>
      </c>
      <c r="D1201" s="102"/>
      <c r="E1201" s="103"/>
      <c r="F1201" s="103"/>
      <c r="G1201" s="103"/>
      <c r="H1201" s="104"/>
      <c r="I1201" s="96" t="str">
        <f>IF(SUM(D1201:H1201)=0,"",SUM(D1201:H1201))</f>
        <v/>
      </c>
      <c r="J1201" s="109"/>
      <c r="K1201" s="307"/>
    </row>
    <row r="1202" spans="1:11" s="90" customFormat="1" ht="13.5" hidden="1" customHeight="1" x14ac:dyDescent="0.2">
      <c r="A1202" s="318"/>
      <c r="B1202" s="95" t="s">
        <v>6310</v>
      </c>
      <c r="C1202" s="115">
        <f>Anexo_01!$B157</f>
        <v>0</v>
      </c>
      <c r="D1202" s="102"/>
      <c r="E1202" s="103"/>
      <c r="F1202" s="103"/>
      <c r="G1202" s="103"/>
      <c r="H1202" s="104"/>
      <c r="I1202" s="96" t="str">
        <f t="shared" ref="I1202:I1208" si="132">IF(SUM(D1202:H1202)=0,"",SUM(D1202:H1202))</f>
        <v/>
      </c>
      <c r="J1202" s="109"/>
      <c r="K1202" s="307"/>
    </row>
    <row r="1203" spans="1:11" s="90" customFormat="1" ht="13.5" hidden="1" customHeight="1" x14ac:dyDescent="0.2">
      <c r="A1203" s="318"/>
      <c r="B1203" s="95" t="s">
        <v>6305</v>
      </c>
      <c r="C1203" s="117"/>
      <c r="D1203" s="102"/>
      <c r="E1203" s="103"/>
      <c r="F1203" s="103"/>
      <c r="G1203" s="103"/>
      <c r="H1203" s="104"/>
      <c r="I1203" s="96" t="str">
        <f t="shared" si="132"/>
        <v/>
      </c>
      <c r="J1203" s="109"/>
      <c r="K1203" s="307"/>
    </row>
    <row r="1204" spans="1:11" s="90" customFormat="1" ht="13.5" hidden="1" customHeight="1" x14ac:dyDescent="0.2">
      <c r="A1204" s="318"/>
      <c r="B1204" s="95" t="s">
        <v>6306</v>
      </c>
      <c r="C1204" s="116">
        <f>Anexo_01!$F157</f>
        <v>0</v>
      </c>
      <c r="D1204" s="102"/>
      <c r="E1204" s="103"/>
      <c r="F1204" s="103"/>
      <c r="G1204" s="103"/>
      <c r="H1204" s="104"/>
      <c r="I1204" s="96" t="str">
        <f t="shared" si="132"/>
        <v/>
      </c>
      <c r="J1204" s="109"/>
      <c r="K1204" s="307"/>
    </row>
    <row r="1205" spans="1:11" s="90" customFormat="1" ht="13.5" hidden="1" customHeight="1" x14ac:dyDescent="0.2">
      <c r="A1205" s="318"/>
      <c r="B1205" s="95" t="s">
        <v>6307</v>
      </c>
      <c r="C1205" s="117"/>
      <c r="D1205" s="102"/>
      <c r="E1205" s="103"/>
      <c r="F1205" s="103"/>
      <c r="G1205" s="103"/>
      <c r="H1205" s="104"/>
      <c r="I1205" s="96" t="str">
        <f t="shared" si="132"/>
        <v/>
      </c>
      <c r="J1205" s="109"/>
      <c r="K1205" s="307"/>
    </row>
    <row r="1206" spans="1:11" s="90" customFormat="1" ht="13.5" hidden="1" customHeight="1" x14ac:dyDescent="0.2">
      <c r="A1206" s="318"/>
      <c r="B1206" s="95" t="s">
        <v>6308</v>
      </c>
      <c r="C1206" s="117"/>
      <c r="D1206" s="102"/>
      <c r="E1206" s="103"/>
      <c r="F1206" s="103"/>
      <c r="G1206" s="103"/>
      <c r="H1206" s="104"/>
      <c r="I1206" s="96" t="str">
        <f t="shared" si="132"/>
        <v/>
      </c>
      <c r="J1206" s="109"/>
      <c r="K1206" s="307"/>
    </row>
    <row r="1207" spans="1:11" s="90" customFormat="1" ht="13.5" hidden="1" customHeight="1" x14ac:dyDescent="0.2">
      <c r="A1207" s="318"/>
      <c r="B1207" s="95" t="s">
        <v>6309</v>
      </c>
      <c r="C1207" s="309"/>
      <c r="D1207" s="102"/>
      <c r="E1207" s="103"/>
      <c r="F1207" s="103"/>
      <c r="G1207" s="103"/>
      <c r="H1207" s="104"/>
      <c r="I1207" s="96" t="str">
        <f t="shared" si="132"/>
        <v/>
      </c>
      <c r="J1207" s="109"/>
      <c r="K1207" s="307"/>
    </row>
    <row r="1208" spans="1:11" ht="13.5" hidden="1" customHeight="1" x14ac:dyDescent="0.3">
      <c r="A1208" s="319"/>
      <c r="B1208" s="97" t="s">
        <v>6313</v>
      </c>
      <c r="C1208" s="310"/>
      <c r="D1208" s="105"/>
      <c r="E1208" s="106"/>
      <c r="F1208" s="106"/>
      <c r="G1208" s="106"/>
      <c r="H1208" s="107"/>
      <c r="I1208" s="98" t="str">
        <f t="shared" si="132"/>
        <v/>
      </c>
      <c r="J1208" s="110"/>
      <c r="K1208" s="308"/>
    </row>
    <row r="1209" spans="1:11" s="90" customFormat="1" ht="13.5" hidden="1" customHeight="1" x14ac:dyDescent="0.2">
      <c r="A1209" s="317">
        <v>4</v>
      </c>
      <c r="B1209" s="93" t="s">
        <v>6303</v>
      </c>
      <c r="C1209" s="118">
        <f>Anexo_01!$I158</f>
        <v>0</v>
      </c>
      <c r="D1209" s="99"/>
      <c r="E1209" s="100"/>
      <c r="F1209" s="100"/>
      <c r="G1209" s="100"/>
      <c r="H1209" s="101"/>
      <c r="I1209" s="94" t="str">
        <f>IF(SUM(D1209:H1209)=0,"",SUM(D1209:H1209))</f>
        <v/>
      </c>
      <c r="J1209" s="108"/>
      <c r="K1209" s="306">
        <f>SUM(I1209:I1217)</f>
        <v>0</v>
      </c>
    </row>
    <row r="1210" spans="1:11" s="90" customFormat="1" ht="13.5" hidden="1" customHeight="1" x14ac:dyDescent="0.2">
      <c r="A1210" s="318"/>
      <c r="B1210" s="95" t="s">
        <v>6304</v>
      </c>
      <c r="C1210" s="115">
        <f>Anexo_01!$D158</f>
        <v>0</v>
      </c>
      <c r="D1210" s="102"/>
      <c r="E1210" s="103"/>
      <c r="F1210" s="103"/>
      <c r="G1210" s="103"/>
      <c r="H1210" s="104"/>
      <c r="I1210" s="96" t="str">
        <f>IF(SUM(D1210:H1210)=0,"",SUM(D1210:H1210))</f>
        <v/>
      </c>
      <c r="J1210" s="109"/>
      <c r="K1210" s="307"/>
    </row>
    <row r="1211" spans="1:11" s="90" customFormat="1" ht="13.5" hidden="1" customHeight="1" x14ac:dyDescent="0.2">
      <c r="A1211" s="318"/>
      <c r="B1211" s="95" t="s">
        <v>6310</v>
      </c>
      <c r="C1211" s="115">
        <f>Anexo_01!$B158</f>
        <v>0</v>
      </c>
      <c r="D1211" s="102"/>
      <c r="E1211" s="103"/>
      <c r="F1211" s="103"/>
      <c r="G1211" s="103"/>
      <c r="H1211" s="104"/>
      <c r="I1211" s="96" t="str">
        <f t="shared" ref="I1211:I1217" si="133">IF(SUM(D1211:H1211)=0,"",SUM(D1211:H1211))</f>
        <v/>
      </c>
      <c r="J1211" s="109"/>
      <c r="K1211" s="307"/>
    </row>
    <row r="1212" spans="1:11" s="90" customFormat="1" ht="13.5" hidden="1" customHeight="1" x14ac:dyDescent="0.2">
      <c r="A1212" s="318"/>
      <c r="B1212" s="95" t="s">
        <v>6305</v>
      </c>
      <c r="C1212" s="117"/>
      <c r="D1212" s="102"/>
      <c r="E1212" s="103"/>
      <c r="F1212" s="103"/>
      <c r="G1212" s="103"/>
      <c r="H1212" s="104"/>
      <c r="I1212" s="96" t="str">
        <f t="shared" si="133"/>
        <v/>
      </c>
      <c r="J1212" s="109"/>
      <c r="K1212" s="307"/>
    </row>
    <row r="1213" spans="1:11" s="90" customFormat="1" ht="13.5" hidden="1" customHeight="1" x14ac:dyDescent="0.2">
      <c r="A1213" s="318"/>
      <c r="B1213" s="95" t="s">
        <v>6306</v>
      </c>
      <c r="C1213" s="116">
        <f>Anexo_01!$F158</f>
        <v>0</v>
      </c>
      <c r="D1213" s="102"/>
      <c r="E1213" s="103"/>
      <c r="F1213" s="103"/>
      <c r="G1213" s="103"/>
      <c r="H1213" s="104"/>
      <c r="I1213" s="96" t="str">
        <f t="shared" si="133"/>
        <v/>
      </c>
      <c r="J1213" s="109"/>
      <c r="K1213" s="307"/>
    </row>
    <row r="1214" spans="1:11" s="90" customFormat="1" ht="13.5" hidden="1" customHeight="1" x14ac:dyDescent="0.2">
      <c r="A1214" s="318"/>
      <c r="B1214" s="95" t="s">
        <v>6307</v>
      </c>
      <c r="C1214" s="117"/>
      <c r="D1214" s="102"/>
      <c r="E1214" s="103"/>
      <c r="F1214" s="103"/>
      <c r="G1214" s="103"/>
      <c r="H1214" s="104"/>
      <c r="I1214" s="96" t="str">
        <f t="shared" si="133"/>
        <v/>
      </c>
      <c r="J1214" s="109"/>
      <c r="K1214" s="307"/>
    </row>
    <row r="1215" spans="1:11" s="90" customFormat="1" ht="13.5" hidden="1" customHeight="1" x14ac:dyDescent="0.2">
      <c r="A1215" s="318"/>
      <c r="B1215" s="95" t="s">
        <v>6308</v>
      </c>
      <c r="C1215" s="117"/>
      <c r="D1215" s="102"/>
      <c r="E1215" s="103"/>
      <c r="F1215" s="103"/>
      <c r="G1215" s="103"/>
      <c r="H1215" s="104"/>
      <c r="I1215" s="96" t="str">
        <f t="shared" si="133"/>
        <v/>
      </c>
      <c r="J1215" s="109"/>
      <c r="K1215" s="307"/>
    </row>
    <row r="1216" spans="1:11" s="90" customFormat="1" ht="13.5" hidden="1" customHeight="1" x14ac:dyDescent="0.2">
      <c r="A1216" s="318"/>
      <c r="B1216" s="95" t="s">
        <v>6309</v>
      </c>
      <c r="C1216" s="309"/>
      <c r="D1216" s="102"/>
      <c r="E1216" s="103"/>
      <c r="F1216" s="103"/>
      <c r="G1216" s="103"/>
      <c r="H1216" s="104"/>
      <c r="I1216" s="96" t="str">
        <f t="shared" si="133"/>
        <v/>
      </c>
      <c r="J1216" s="109"/>
      <c r="K1216" s="307"/>
    </row>
    <row r="1217" spans="1:11" ht="13.5" hidden="1" customHeight="1" x14ac:dyDescent="0.3">
      <c r="A1217" s="319"/>
      <c r="B1217" s="97" t="s">
        <v>6313</v>
      </c>
      <c r="C1217" s="310"/>
      <c r="D1217" s="105"/>
      <c r="E1217" s="106"/>
      <c r="F1217" s="106"/>
      <c r="G1217" s="106"/>
      <c r="H1217" s="107"/>
      <c r="I1217" s="98" t="str">
        <f t="shared" si="133"/>
        <v/>
      </c>
      <c r="J1217" s="110"/>
      <c r="K1217" s="308"/>
    </row>
    <row r="1218" spans="1:11" s="90" customFormat="1" ht="13.5" hidden="1" customHeight="1" x14ac:dyDescent="0.2">
      <c r="A1218" s="317">
        <v>5</v>
      </c>
      <c r="B1218" s="93" t="s">
        <v>6303</v>
      </c>
      <c r="C1218" s="118">
        <f>Anexo_01!$I159</f>
        <v>0</v>
      </c>
      <c r="D1218" s="99"/>
      <c r="E1218" s="100"/>
      <c r="F1218" s="100"/>
      <c r="G1218" s="100"/>
      <c r="H1218" s="101"/>
      <c r="I1218" s="94" t="str">
        <f>IF(SUM(D1218:H1218)=0,"",SUM(D1218:H1218))</f>
        <v/>
      </c>
      <c r="J1218" s="108"/>
      <c r="K1218" s="306">
        <f>SUM(I1218:I1226)</f>
        <v>0</v>
      </c>
    </row>
    <row r="1219" spans="1:11" s="90" customFormat="1" ht="13.5" hidden="1" customHeight="1" x14ac:dyDescent="0.2">
      <c r="A1219" s="318"/>
      <c r="B1219" s="95" t="s">
        <v>6304</v>
      </c>
      <c r="C1219" s="115">
        <f>Anexo_01!$D159</f>
        <v>0</v>
      </c>
      <c r="D1219" s="102"/>
      <c r="E1219" s="103"/>
      <c r="F1219" s="103"/>
      <c r="G1219" s="103"/>
      <c r="H1219" s="104"/>
      <c r="I1219" s="96" t="str">
        <f>IF(SUM(D1219:H1219)=0,"",SUM(D1219:H1219))</f>
        <v/>
      </c>
      <c r="J1219" s="109"/>
      <c r="K1219" s="307"/>
    </row>
    <row r="1220" spans="1:11" s="90" customFormat="1" ht="13.5" hidden="1" customHeight="1" x14ac:dyDescent="0.2">
      <c r="A1220" s="318"/>
      <c r="B1220" s="95" t="s">
        <v>6310</v>
      </c>
      <c r="C1220" s="115">
        <f>Anexo_01!$B159</f>
        <v>0</v>
      </c>
      <c r="D1220" s="102"/>
      <c r="E1220" s="103"/>
      <c r="F1220" s="103"/>
      <c r="G1220" s="103"/>
      <c r="H1220" s="104"/>
      <c r="I1220" s="96" t="str">
        <f t="shared" ref="I1220:I1226" si="134">IF(SUM(D1220:H1220)=0,"",SUM(D1220:H1220))</f>
        <v/>
      </c>
      <c r="J1220" s="109"/>
      <c r="K1220" s="307"/>
    </row>
    <row r="1221" spans="1:11" s="90" customFormat="1" ht="13.5" hidden="1" customHeight="1" x14ac:dyDescent="0.2">
      <c r="A1221" s="318"/>
      <c r="B1221" s="95" t="s">
        <v>6305</v>
      </c>
      <c r="C1221" s="117"/>
      <c r="D1221" s="102"/>
      <c r="E1221" s="103"/>
      <c r="F1221" s="103"/>
      <c r="G1221" s="103"/>
      <c r="H1221" s="104"/>
      <c r="I1221" s="96" t="str">
        <f t="shared" si="134"/>
        <v/>
      </c>
      <c r="J1221" s="109"/>
      <c r="K1221" s="307"/>
    </row>
    <row r="1222" spans="1:11" s="90" customFormat="1" ht="13.5" hidden="1" customHeight="1" x14ac:dyDescent="0.2">
      <c r="A1222" s="318"/>
      <c r="B1222" s="95" t="s">
        <v>6306</v>
      </c>
      <c r="C1222" s="116">
        <f>Anexo_01!$F159</f>
        <v>0</v>
      </c>
      <c r="D1222" s="102"/>
      <c r="E1222" s="103"/>
      <c r="F1222" s="103"/>
      <c r="G1222" s="103"/>
      <c r="H1222" s="104"/>
      <c r="I1222" s="96" t="str">
        <f t="shared" si="134"/>
        <v/>
      </c>
      <c r="J1222" s="109"/>
      <c r="K1222" s="307"/>
    </row>
    <row r="1223" spans="1:11" s="90" customFormat="1" ht="13.5" hidden="1" customHeight="1" x14ac:dyDescent="0.2">
      <c r="A1223" s="318"/>
      <c r="B1223" s="95" t="s">
        <v>6307</v>
      </c>
      <c r="C1223" s="117"/>
      <c r="D1223" s="102"/>
      <c r="E1223" s="103"/>
      <c r="F1223" s="103"/>
      <c r="G1223" s="103"/>
      <c r="H1223" s="104"/>
      <c r="I1223" s="96" t="str">
        <f t="shared" si="134"/>
        <v/>
      </c>
      <c r="J1223" s="109"/>
      <c r="K1223" s="307"/>
    </row>
    <row r="1224" spans="1:11" s="90" customFormat="1" ht="13.5" hidden="1" customHeight="1" x14ac:dyDescent="0.2">
      <c r="A1224" s="318"/>
      <c r="B1224" s="95" t="s">
        <v>6308</v>
      </c>
      <c r="C1224" s="117"/>
      <c r="D1224" s="102"/>
      <c r="E1224" s="103"/>
      <c r="F1224" s="103"/>
      <c r="G1224" s="103"/>
      <c r="H1224" s="104"/>
      <c r="I1224" s="96" t="str">
        <f t="shared" si="134"/>
        <v/>
      </c>
      <c r="J1224" s="109"/>
      <c r="K1224" s="307"/>
    </row>
    <row r="1225" spans="1:11" s="90" customFormat="1" ht="13.5" hidden="1" customHeight="1" x14ac:dyDescent="0.2">
      <c r="A1225" s="318"/>
      <c r="B1225" s="95" t="s">
        <v>6309</v>
      </c>
      <c r="C1225" s="309"/>
      <c r="D1225" s="102"/>
      <c r="E1225" s="103"/>
      <c r="F1225" s="103"/>
      <c r="G1225" s="103"/>
      <c r="H1225" s="104"/>
      <c r="I1225" s="96" t="str">
        <f t="shared" si="134"/>
        <v/>
      </c>
      <c r="J1225" s="109"/>
      <c r="K1225" s="307"/>
    </row>
    <row r="1226" spans="1:11" ht="13.5" hidden="1" customHeight="1" x14ac:dyDescent="0.3">
      <c r="A1226" s="319"/>
      <c r="B1226" s="97" t="s">
        <v>6313</v>
      </c>
      <c r="C1226" s="310"/>
      <c r="D1226" s="105"/>
      <c r="E1226" s="106"/>
      <c r="F1226" s="106"/>
      <c r="G1226" s="106"/>
      <c r="H1226" s="107"/>
      <c r="I1226" s="98" t="str">
        <f t="shared" si="134"/>
        <v/>
      </c>
      <c r="J1226" s="110"/>
      <c r="K1226" s="308"/>
    </row>
    <row r="1227" spans="1:11" s="90" customFormat="1" ht="13.5" hidden="1" customHeight="1" x14ac:dyDescent="0.2">
      <c r="A1227" s="317">
        <v>6</v>
      </c>
      <c r="B1227" s="93" t="s">
        <v>6303</v>
      </c>
      <c r="C1227" s="118">
        <f>Anexo_01!$I160</f>
        <v>0</v>
      </c>
      <c r="D1227" s="99"/>
      <c r="E1227" s="100"/>
      <c r="F1227" s="100"/>
      <c r="G1227" s="100"/>
      <c r="H1227" s="101"/>
      <c r="I1227" s="94" t="str">
        <f>IF(SUM(D1227:H1227)=0,"",SUM(D1227:H1227))</f>
        <v/>
      </c>
      <c r="J1227" s="108"/>
      <c r="K1227" s="306">
        <f>SUM(I1227:I1235)</f>
        <v>0</v>
      </c>
    </row>
    <row r="1228" spans="1:11" s="90" customFormat="1" ht="13.5" hidden="1" customHeight="1" x14ac:dyDescent="0.2">
      <c r="A1228" s="318"/>
      <c r="B1228" s="95" t="s">
        <v>6304</v>
      </c>
      <c r="C1228" s="115">
        <f>Anexo_01!$D160</f>
        <v>0</v>
      </c>
      <c r="D1228" s="102"/>
      <c r="E1228" s="103"/>
      <c r="F1228" s="103"/>
      <c r="G1228" s="103"/>
      <c r="H1228" s="104"/>
      <c r="I1228" s="96" t="str">
        <f>IF(SUM(D1228:H1228)=0,"",SUM(D1228:H1228))</f>
        <v/>
      </c>
      <c r="J1228" s="109"/>
      <c r="K1228" s="307"/>
    </row>
    <row r="1229" spans="1:11" s="90" customFormat="1" ht="13.5" hidden="1" customHeight="1" x14ac:dyDescent="0.2">
      <c r="A1229" s="318"/>
      <c r="B1229" s="95" t="s">
        <v>6310</v>
      </c>
      <c r="C1229" s="115">
        <f>Anexo_01!$B160</f>
        <v>0</v>
      </c>
      <c r="D1229" s="102"/>
      <c r="E1229" s="103"/>
      <c r="F1229" s="103"/>
      <c r="G1229" s="103"/>
      <c r="H1229" s="104"/>
      <c r="I1229" s="96" t="str">
        <f t="shared" ref="I1229:I1235" si="135">IF(SUM(D1229:H1229)=0,"",SUM(D1229:H1229))</f>
        <v/>
      </c>
      <c r="J1229" s="109"/>
      <c r="K1229" s="307"/>
    </row>
    <row r="1230" spans="1:11" s="90" customFormat="1" ht="13.5" hidden="1" customHeight="1" x14ac:dyDescent="0.2">
      <c r="A1230" s="318"/>
      <c r="B1230" s="95" t="s">
        <v>6305</v>
      </c>
      <c r="C1230" s="117"/>
      <c r="D1230" s="102"/>
      <c r="E1230" s="103"/>
      <c r="F1230" s="103"/>
      <c r="G1230" s="103"/>
      <c r="H1230" s="104"/>
      <c r="I1230" s="96" t="str">
        <f t="shared" si="135"/>
        <v/>
      </c>
      <c r="J1230" s="109"/>
      <c r="K1230" s="307"/>
    </row>
    <row r="1231" spans="1:11" s="90" customFormat="1" ht="13.5" hidden="1" customHeight="1" x14ac:dyDescent="0.2">
      <c r="A1231" s="318"/>
      <c r="B1231" s="95" t="s">
        <v>6306</v>
      </c>
      <c r="C1231" s="116">
        <f>Anexo_01!$F160</f>
        <v>0</v>
      </c>
      <c r="D1231" s="102"/>
      <c r="E1231" s="103"/>
      <c r="F1231" s="103"/>
      <c r="G1231" s="103"/>
      <c r="H1231" s="104"/>
      <c r="I1231" s="96" t="str">
        <f t="shared" si="135"/>
        <v/>
      </c>
      <c r="J1231" s="109"/>
      <c r="K1231" s="307"/>
    </row>
    <row r="1232" spans="1:11" s="90" customFormat="1" ht="13.5" hidden="1" customHeight="1" x14ac:dyDescent="0.2">
      <c r="A1232" s="318"/>
      <c r="B1232" s="95" t="s">
        <v>6307</v>
      </c>
      <c r="C1232" s="117"/>
      <c r="D1232" s="102"/>
      <c r="E1232" s="103"/>
      <c r="F1232" s="103"/>
      <c r="G1232" s="103"/>
      <c r="H1232" s="104"/>
      <c r="I1232" s="96" t="str">
        <f t="shared" si="135"/>
        <v/>
      </c>
      <c r="J1232" s="109"/>
      <c r="K1232" s="307"/>
    </row>
    <row r="1233" spans="1:11" s="90" customFormat="1" ht="13.5" hidden="1" customHeight="1" x14ac:dyDescent="0.2">
      <c r="A1233" s="318"/>
      <c r="B1233" s="95" t="s">
        <v>6308</v>
      </c>
      <c r="C1233" s="117"/>
      <c r="D1233" s="102"/>
      <c r="E1233" s="103"/>
      <c r="F1233" s="103"/>
      <c r="G1233" s="103"/>
      <c r="H1233" s="104"/>
      <c r="I1233" s="96" t="str">
        <f t="shared" si="135"/>
        <v/>
      </c>
      <c r="J1233" s="109"/>
      <c r="K1233" s="307"/>
    </row>
    <row r="1234" spans="1:11" s="90" customFormat="1" ht="13.5" hidden="1" customHeight="1" x14ac:dyDescent="0.2">
      <c r="A1234" s="318"/>
      <c r="B1234" s="95" t="s">
        <v>6309</v>
      </c>
      <c r="C1234" s="309"/>
      <c r="D1234" s="102"/>
      <c r="E1234" s="103"/>
      <c r="F1234" s="103"/>
      <c r="G1234" s="103"/>
      <c r="H1234" s="104"/>
      <c r="I1234" s="96" t="str">
        <f t="shared" si="135"/>
        <v/>
      </c>
      <c r="J1234" s="109"/>
      <c r="K1234" s="307"/>
    </row>
    <row r="1235" spans="1:11" ht="13.5" hidden="1" customHeight="1" x14ac:dyDescent="0.3">
      <c r="A1235" s="319"/>
      <c r="B1235" s="97" t="s">
        <v>6313</v>
      </c>
      <c r="C1235" s="310"/>
      <c r="D1235" s="105"/>
      <c r="E1235" s="106"/>
      <c r="F1235" s="106"/>
      <c r="G1235" s="106"/>
      <c r="H1235" s="107"/>
      <c r="I1235" s="98" t="str">
        <f t="shared" si="135"/>
        <v/>
      </c>
      <c r="J1235" s="110"/>
      <c r="K1235" s="308"/>
    </row>
    <row r="1236" spans="1:11" s="90" customFormat="1" ht="13.5" hidden="1" customHeight="1" x14ac:dyDescent="0.2">
      <c r="A1236" s="317">
        <v>7</v>
      </c>
      <c r="B1236" s="93" t="s">
        <v>6303</v>
      </c>
      <c r="C1236" s="118">
        <f>Anexo_01!$I161</f>
        <v>0</v>
      </c>
      <c r="D1236" s="99"/>
      <c r="E1236" s="100"/>
      <c r="F1236" s="100"/>
      <c r="G1236" s="100"/>
      <c r="H1236" s="101"/>
      <c r="I1236" s="94" t="str">
        <f>IF(SUM(D1236:H1236)=0,"",SUM(D1236:H1236))</f>
        <v/>
      </c>
      <c r="J1236" s="108"/>
      <c r="K1236" s="306">
        <f>SUM(I1236:I1244)</f>
        <v>0</v>
      </c>
    </row>
    <row r="1237" spans="1:11" s="90" customFormat="1" ht="13.5" hidden="1" customHeight="1" x14ac:dyDescent="0.2">
      <c r="A1237" s="318"/>
      <c r="B1237" s="95" t="s">
        <v>6304</v>
      </c>
      <c r="C1237" s="115">
        <f>Anexo_01!$D161</f>
        <v>0</v>
      </c>
      <c r="D1237" s="102"/>
      <c r="E1237" s="103"/>
      <c r="F1237" s="103"/>
      <c r="G1237" s="103"/>
      <c r="H1237" s="104"/>
      <c r="I1237" s="96" t="str">
        <f>IF(SUM(D1237:H1237)=0,"",SUM(D1237:H1237))</f>
        <v/>
      </c>
      <c r="J1237" s="109"/>
      <c r="K1237" s="307"/>
    </row>
    <row r="1238" spans="1:11" s="90" customFormat="1" ht="13.5" hidden="1" customHeight="1" x14ac:dyDescent="0.2">
      <c r="A1238" s="318"/>
      <c r="B1238" s="95" t="s">
        <v>6310</v>
      </c>
      <c r="C1238" s="115">
        <f>Anexo_01!$B161</f>
        <v>0</v>
      </c>
      <c r="D1238" s="102"/>
      <c r="E1238" s="103"/>
      <c r="F1238" s="103"/>
      <c r="G1238" s="103"/>
      <c r="H1238" s="104"/>
      <c r="I1238" s="96" t="str">
        <f t="shared" ref="I1238:I1244" si="136">IF(SUM(D1238:H1238)=0,"",SUM(D1238:H1238))</f>
        <v/>
      </c>
      <c r="J1238" s="109"/>
      <c r="K1238" s="307"/>
    </row>
    <row r="1239" spans="1:11" s="90" customFormat="1" ht="13.5" hidden="1" customHeight="1" x14ac:dyDescent="0.2">
      <c r="A1239" s="318"/>
      <c r="B1239" s="95" t="s">
        <v>6305</v>
      </c>
      <c r="C1239" s="117"/>
      <c r="D1239" s="102"/>
      <c r="E1239" s="103"/>
      <c r="F1239" s="103"/>
      <c r="G1239" s="103"/>
      <c r="H1239" s="104"/>
      <c r="I1239" s="96" t="str">
        <f t="shared" si="136"/>
        <v/>
      </c>
      <c r="J1239" s="109"/>
      <c r="K1239" s="307"/>
    </row>
    <row r="1240" spans="1:11" s="90" customFormat="1" ht="13.5" hidden="1" customHeight="1" x14ac:dyDescent="0.2">
      <c r="A1240" s="318"/>
      <c r="B1240" s="95" t="s">
        <v>6306</v>
      </c>
      <c r="C1240" s="116">
        <f>Anexo_01!$F161</f>
        <v>0</v>
      </c>
      <c r="D1240" s="102"/>
      <c r="E1240" s="103"/>
      <c r="F1240" s="103"/>
      <c r="G1240" s="103"/>
      <c r="H1240" s="104"/>
      <c r="I1240" s="96" t="str">
        <f t="shared" si="136"/>
        <v/>
      </c>
      <c r="J1240" s="109"/>
      <c r="K1240" s="307"/>
    </row>
    <row r="1241" spans="1:11" s="90" customFormat="1" ht="13.5" hidden="1" customHeight="1" x14ac:dyDescent="0.2">
      <c r="A1241" s="318"/>
      <c r="B1241" s="95" t="s">
        <v>6307</v>
      </c>
      <c r="C1241" s="117"/>
      <c r="D1241" s="102"/>
      <c r="E1241" s="103"/>
      <c r="F1241" s="103"/>
      <c r="G1241" s="103"/>
      <c r="H1241" s="104"/>
      <c r="I1241" s="96" t="str">
        <f t="shared" si="136"/>
        <v/>
      </c>
      <c r="J1241" s="109"/>
      <c r="K1241" s="307"/>
    </row>
    <row r="1242" spans="1:11" s="90" customFormat="1" ht="13.5" hidden="1" customHeight="1" x14ac:dyDescent="0.2">
      <c r="A1242" s="318"/>
      <c r="B1242" s="95" t="s">
        <v>6308</v>
      </c>
      <c r="C1242" s="117"/>
      <c r="D1242" s="102"/>
      <c r="E1242" s="103"/>
      <c r="F1242" s="103"/>
      <c r="G1242" s="103"/>
      <c r="H1242" s="104"/>
      <c r="I1242" s="96" t="str">
        <f t="shared" si="136"/>
        <v/>
      </c>
      <c r="J1242" s="109"/>
      <c r="K1242" s="307"/>
    </row>
    <row r="1243" spans="1:11" s="90" customFormat="1" ht="13.5" hidden="1" customHeight="1" x14ac:dyDescent="0.2">
      <c r="A1243" s="318"/>
      <c r="B1243" s="95" t="s">
        <v>6309</v>
      </c>
      <c r="C1243" s="309"/>
      <c r="D1243" s="102"/>
      <c r="E1243" s="103"/>
      <c r="F1243" s="103"/>
      <c r="G1243" s="103"/>
      <c r="H1243" s="104"/>
      <c r="I1243" s="96" t="str">
        <f t="shared" si="136"/>
        <v/>
      </c>
      <c r="J1243" s="109"/>
      <c r="K1243" s="307"/>
    </row>
    <row r="1244" spans="1:11" ht="13.5" hidden="1" customHeight="1" x14ac:dyDescent="0.3">
      <c r="A1244" s="319"/>
      <c r="B1244" s="97" t="s">
        <v>6313</v>
      </c>
      <c r="C1244" s="310"/>
      <c r="D1244" s="105"/>
      <c r="E1244" s="106"/>
      <c r="F1244" s="106"/>
      <c r="G1244" s="106"/>
      <c r="H1244" s="107"/>
      <c r="I1244" s="98" t="str">
        <f t="shared" si="136"/>
        <v/>
      </c>
      <c r="J1244" s="110"/>
      <c r="K1244" s="308"/>
    </row>
    <row r="1245" spans="1:11" s="90" customFormat="1" ht="13.5" hidden="1" customHeight="1" x14ac:dyDescent="0.2">
      <c r="A1245" s="317">
        <v>8</v>
      </c>
      <c r="B1245" s="93" t="s">
        <v>6303</v>
      </c>
      <c r="C1245" s="118">
        <f>Anexo_01!$I162</f>
        <v>0</v>
      </c>
      <c r="D1245" s="99"/>
      <c r="E1245" s="100"/>
      <c r="F1245" s="100"/>
      <c r="G1245" s="100"/>
      <c r="H1245" s="101"/>
      <c r="I1245" s="94" t="str">
        <f>IF(SUM(D1245:H1245)=0,"",SUM(D1245:H1245))</f>
        <v/>
      </c>
      <c r="J1245" s="108"/>
      <c r="K1245" s="306">
        <f>SUM(I1245:I1253)</f>
        <v>0</v>
      </c>
    </row>
    <row r="1246" spans="1:11" s="90" customFormat="1" ht="13.5" hidden="1" customHeight="1" x14ac:dyDescent="0.2">
      <c r="A1246" s="318"/>
      <c r="B1246" s="95" t="s">
        <v>6304</v>
      </c>
      <c r="C1246" s="115">
        <f>Anexo_01!$D162</f>
        <v>0</v>
      </c>
      <c r="D1246" s="102"/>
      <c r="E1246" s="103"/>
      <c r="F1246" s="103"/>
      <c r="G1246" s="103"/>
      <c r="H1246" s="104"/>
      <c r="I1246" s="96" t="str">
        <f>IF(SUM(D1246:H1246)=0,"",SUM(D1246:H1246))</f>
        <v/>
      </c>
      <c r="J1246" s="109"/>
      <c r="K1246" s="307"/>
    </row>
    <row r="1247" spans="1:11" s="90" customFormat="1" ht="13.5" hidden="1" customHeight="1" x14ac:dyDescent="0.2">
      <c r="A1247" s="318"/>
      <c r="B1247" s="95" t="s">
        <v>6310</v>
      </c>
      <c r="C1247" s="115">
        <f>Anexo_01!$B162</f>
        <v>0</v>
      </c>
      <c r="D1247" s="102"/>
      <c r="E1247" s="103"/>
      <c r="F1247" s="103"/>
      <c r="G1247" s="103"/>
      <c r="H1247" s="104"/>
      <c r="I1247" s="96" t="str">
        <f t="shared" ref="I1247:I1253" si="137">IF(SUM(D1247:H1247)=0,"",SUM(D1247:H1247))</f>
        <v/>
      </c>
      <c r="J1247" s="109"/>
      <c r="K1247" s="307"/>
    </row>
    <row r="1248" spans="1:11" s="90" customFormat="1" ht="13.5" hidden="1" customHeight="1" x14ac:dyDescent="0.2">
      <c r="A1248" s="318"/>
      <c r="B1248" s="95" t="s">
        <v>6305</v>
      </c>
      <c r="C1248" s="117"/>
      <c r="D1248" s="102"/>
      <c r="E1248" s="103"/>
      <c r="F1248" s="103"/>
      <c r="G1248" s="103"/>
      <c r="H1248" s="104"/>
      <c r="I1248" s="96" t="str">
        <f t="shared" si="137"/>
        <v/>
      </c>
      <c r="J1248" s="109"/>
      <c r="K1248" s="307"/>
    </row>
    <row r="1249" spans="1:11" s="90" customFormat="1" ht="13.5" hidden="1" customHeight="1" x14ac:dyDescent="0.2">
      <c r="A1249" s="318"/>
      <c r="B1249" s="95" t="s">
        <v>6306</v>
      </c>
      <c r="C1249" s="116">
        <f>Anexo_01!$F162</f>
        <v>0</v>
      </c>
      <c r="D1249" s="102"/>
      <c r="E1249" s="103"/>
      <c r="F1249" s="103"/>
      <c r="G1249" s="103"/>
      <c r="H1249" s="104"/>
      <c r="I1249" s="96" t="str">
        <f t="shared" si="137"/>
        <v/>
      </c>
      <c r="J1249" s="109"/>
      <c r="K1249" s="307"/>
    </row>
    <row r="1250" spans="1:11" s="90" customFormat="1" ht="13.5" hidden="1" customHeight="1" x14ac:dyDescent="0.2">
      <c r="A1250" s="318"/>
      <c r="B1250" s="95" t="s">
        <v>6307</v>
      </c>
      <c r="C1250" s="117"/>
      <c r="D1250" s="102"/>
      <c r="E1250" s="103"/>
      <c r="F1250" s="103"/>
      <c r="G1250" s="103"/>
      <c r="H1250" s="104"/>
      <c r="I1250" s="96" t="str">
        <f t="shared" si="137"/>
        <v/>
      </c>
      <c r="J1250" s="109"/>
      <c r="K1250" s="307"/>
    </row>
    <row r="1251" spans="1:11" s="90" customFormat="1" ht="13.5" hidden="1" customHeight="1" x14ac:dyDescent="0.2">
      <c r="A1251" s="318"/>
      <c r="B1251" s="95" t="s">
        <v>6308</v>
      </c>
      <c r="C1251" s="117"/>
      <c r="D1251" s="102"/>
      <c r="E1251" s="103"/>
      <c r="F1251" s="103"/>
      <c r="G1251" s="103"/>
      <c r="H1251" s="104"/>
      <c r="I1251" s="96" t="str">
        <f t="shared" si="137"/>
        <v/>
      </c>
      <c r="J1251" s="109"/>
      <c r="K1251" s="307"/>
    </row>
    <row r="1252" spans="1:11" s="90" customFormat="1" ht="13.5" hidden="1" customHeight="1" x14ac:dyDescent="0.2">
      <c r="A1252" s="318"/>
      <c r="B1252" s="95" t="s">
        <v>6309</v>
      </c>
      <c r="C1252" s="309"/>
      <c r="D1252" s="102"/>
      <c r="E1252" s="103"/>
      <c r="F1252" s="103"/>
      <c r="G1252" s="103"/>
      <c r="H1252" s="104"/>
      <c r="I1252" s="96" t="str">
        <f t="shared" si="137"/>
        <v/>
      </c>
      <c r="J1252" s="109"/>
      <c r="K1252" s="307"/>
    </row>
    <row r="1253" spans="1:11" ht="13.5" hidden="1" customHeight="1" x14ac:dyDescent="0.3">
      <c r="A1253" s="319"/>
      <c r="B1253" s="97" t="s">
        <v>6313</v>
      </c>
      <c r="C1253" s="310"/>
      <c r="D1253" s="105"/>
      <c r="E1253" s="106"/>
      <c r="F1253" s="106"/>
      <c r="G1253" s="106"/>
      <c r="H1253" s="107"/>
      <c r="I1253" s="98" t="str">
        <f t="shared" si="137"/>
        <v/>
      </c>
      <c r="J1253" s="110"/>
      <c r="K1253" s="308"/>
    </row>
    <row r="1254" spans="1:11" s="90" customFormat="1" ht="13.5" hidden="1" customHeight="1" x14ac:dyDescent="0.2">
      <c r="A1254" s="317">
        <v>9</v>
      </c>
      <c r="B1254" s="93" t="s">
        <v>6303</v>
      </c>
      <c r="C1254" s="118">
        <f>Anexo_01!$I163</f>
        <v>0</v>
      </c>
      <c r="D1254" s="99"/>
      <c r="E1254" s="100"/>
      <c r="F1254" s="100"/>
      <c r="G1254" s="100"/>
      <c r="H1254" s="101"/>
      <c r="I1254" s="94" t="str">
        <f>IF(SUM(D1254:H1254)=0,"",SUM(D1254:H1254))</f>
        <v/>
      </c>
      <c r="J1254" s="108"/>
      <c r="K1254" s="306">
        <f>SUM(I1254:I1262)</f>
        <v>0</v>
      </c>
    </row>
    <row r="1255" spans="1:11" s="90" customFormat="1" ht="13.5" hidden="1" customHeight="1" x14ac:dyDescent="0.2">
      <c r="A1255" s="318"/>
      <c r="B1255" s="95" t="s">
        <v>6304</v>
      </c>
      <c r="C1255" s="115">
        <f>Anexo_01!$D163</f>
        <v>0</v>
      </c>
      <c r="D1255" s="102"/>
      <c r="E1255" s="103"/>
      <c r="F1255" s="103"/>
      <c r="G1255" s="103"/>
      <c r="H1255" s="104"/>
      <c r="I1255" s="96" t="str">
        <f>IF(SUM(D1255:H1255)=0,"",SUM(D1255:H1255))</f>
        <v/>
      </c>
      <c r="J1255" s="109"/>
      <c r="K1255" s="307"/>
    </row>
    <row r="1256" spans="1:11" s="90" customFormat="1" ht="13.5" hidden="1" customHeight="1" x14ac:dyDescent="0.2">
      <c r="A1256" s="318"/>
      <c r="B1256" s="95" t="s">
        <v>6310</v>
      </c>
      <c r="C1256" s="115">
        <f>Anexo_01!$B163</f>
        <v>0</v>
      </c>
      <c r="D1256" s="102"/>
      <c r="E1256" s="103"/>
      <c r="F1256" s="103"/>
      <c r="G1256" s="103"/>
      <c r="H1256" s="104"/>
      <c r="I1256" s="96" t="str">
        <f t="shared" ref="I1256:I1262" si="138">IF(SUM(D1256:H1256)=0,"",SUM(D1256:H1256))</f>
        <v/>
      </c>
      <c r="J1256" s="109"/>
      <c r="K1256" s="307"/>
    </row>
    <row r="1257" spans="1:11" s="90" customFormat="1" ht="13.5" hidden="1" customHeight="1" x14ac:dyDescent="0.2">
      <c r="A1257" s="318"/>
      <c r="B1257" s="95" t="s">
        <v>6305</v>
      </c>
      <c r="C1257" s="117"/>
      <c r="D1257" s="102"/>
      <c r="E1257" s="103"/>
      <c r="F1257" s="103"/>
      <c r="G1257" s="103"/>
      <c r="H1257" s="104"/>
      <c r="I1257" s="96" t="str">
        <f t="shared" si="138"/>
        <v/>
      </c>
      <c r="J1257" s="109"/>
      <c r="K1257" s="307"/>
    </row>
    <row r="1258" spans="1:11" s="90" customFormat="1" ht="13.5" hidden="1" customHeight="1" x14ac:dyDescent="0.2">
      <c r="A1258" s="318"/>
      <c r="B1258" s="95" t="s">
        <v>6306</v>
      </c>
      <c r="C1258" s="116">
        <f>Anexo_01!$F163</f>
        <v>0</v>
      </c>
      <c r="D1258" s="102"/>
      <c r="E1258" s="103"/>
      <c r="F1258" s="103"/>
      <c r="G1258" s="103"/>
      <c r="H1258" s="104"/>
      <c r="I1258" s="96" t="str">
        <f t="shared" si="138"/>
        <v/>
      </c>
      <c r="J1258" s="109"/>
      <c r="K1258" s="307"/>
    </row>
    <row r="1259" spans="1:11" s="90" customFormat="1" ht="13.5" hidden="1" customHeight="1" x14ac:dyDescent="0.2">
      <c r="A1259" s="318"/>
      <c r="B1259" s="95" t="s">
        <v>6307</v>
      </c>
      <c r="C1259" s="117"/>
      <c r="D1259" s="102"/>
      <c r="E1259" s="103"/>
      <c r="F1259" s="103"/>
      <c r="G1259" s="103"/>
      <c r="H1259" s="104"/>
      <c r="I1259" s="96" t="str">
        <f t="shared" si="138"/>
        <v/>
      </c>
      <c r="J1259" s="109"/>
      <c r="K1259" s="307"/>
    </row>
    <row r="1260" spans="1:11" s="90" customFormat="1" ht="13.5" hidden="1" customHeight="1" x14ac:dyDescent="0.2">
      <c r="A1260" s="318"/>
      <c r="B1260" s="95" t="s">
        <v>6308</v>
      </c>
      <c r="C1260" s="117"/>
      <c r="D1260" s="102"/>
      <c r="E1260" s="103"/>
      <c r="F1260" s="103"/>
      <c r="G1260" s="103"/>
      <c r="H1260" s="104"/>
      <c r="I1260" s="96" t="str">
        <f t="shared" si="138"/>
        <v/>
      </c>
      <c r="J1260" s="109"/>
      <c r="K1260" s="307"/>
    </row>
    <row r="1261" spans="1:11" s="90" customFormat="1" ht="13.5" hidden="1" customHeight="1" x14ac:dyDescent="0.2">
      <c r="A1261" s="318"/>
      <c r="B1261" s="95" t="s">
        <v>6309</v>
      </c>
      <c r="C1261" s="309"/>
      <c r="D1261" s="102"/>
      <c r="E1261" s="103"/>
      <c r="F1261" s="103"/>
      <c r="G1261" s="103"/>
      <c r="H1261" s="104"/>
      <c r="I1261" s="96" t="str">
        <f t="shared" si="138"/>
        <v/>
      </c>
      <c r="J1261" s="109"/>
      <c r="K1261" s="307"/>
    </row>
    <row r="1262" spans="1:11" ht="13.5" hidden="1" customHeight="1" x14ac:dyDescent="0.3">
      <c r="A1262" s="319"/>
      <c r="B1262" s="97" t="s">
        <v>6313</v>
      </c>
      <c r="C1262" s="310"/>
      <c r="D1262" s="105"/>
      <c r="E1262" s="106"/>
      <c r="F1262" s="106"/>
      <c r="G1262" s="106"/>
      <c r="H1262" s="107"/>
      <c r="I1262" s="98" t="str">
        <f t="shared" si="138"/>
        <v/>
      </c>
      <c r="J1262" s="110"/>
      <c r="K1262" s="308"/>
    </row>
    <row r="1263" spans="1:11" s="90" customFormat="1" ht="13.5" hidden="1" customHeight="1" x14ac:dyDescent="0.2">
      <c r="A1263" s="317">
        <v>10</v>
      </c>
      <c r="B1263" s="93" t="s">
        <v>6303</v>
      </c>
      <c r="C1263" s="118">
        <f>Anexo_01!$I164</f>
        <v>0</v>
      </c>
      <c r="D1263" s="99"/>
      <c r="E1263" s="100"/>
      <c r="F1263" s="100"/>
      <c r="G1263" s="100"/>
      <c r="H1263" s="101"/>
      <c r="I1263" s="94" t="str">
        <f>IF(SUM(D1263:H1263)=0,"",SUM(D1263:H1263))</f>
        <v/>
      </c>
      <c r="J1263" s="108"/>
      <c r="K1263" s="306">
        <f>SUM(I1263:I1271)</f>
        <v>0</v>
      </c>
    </row>
    <row r="1264" spans="1:11" s="90" customFormat="1" ht="13.5" hidden="1" customHeight="1" x14ac:dyDescent="0.2">
      <c r="A1264" s="318"/>
      <c r="B1264" s="95" t="s">
        <v>6304</v>
      </c>
      <c r="C1264" s="115">
        <f>Anexo_01!$D164</f>
        <v>0</v>
      </c>
      <c r="D1264" s="102"/>
      <c r="E1264" s="103"/>
      <c r="F1264" s="103"/>
      <c r="G1264" s="103"/>
      <c r="H1264" s="104"/>
      <c r="I1264" s="96" t="str">
        <f>IF(SUM(D1264:H1264)=0,"",SUM(D1264:H1264))</f>
        <v/>
      </c>
      <c r="J1264" s="109"/>
      <c r="K1264" s="307"/>
    </row>
    <row r="1265" spans="1:11" s="90" customFormat="1" ht="13.5" hidden="1" customHeight="1" x14ac:dyDescent="0.2">
      <c r="A1265" s="318"/>
      <c r="B1265" s="95" t="s">
        <v>6310</v>
      </c>
      <c r="C1265" s="115">
        <f>Anexo_01!$B164</f>
        <v>0</v>
      </c>
      <c r="D1265" s="102"/>
      <c r="E1265" s="103"/>
      <c r="F1265" s="103"/>
      <c r="G1265" s="103"/>
      <c r="H1265" s="104"/>
      <c r="I1265" s="96" t="str">
        <f t="shared" ref="I1265:I1271" si="139">IF(SUM(D1265:H1265)=0,"",SUM(D1265:H1265))</f>
        <v/>
      </c>
      <c r="J1265" s="109"/>
      <c r="K1265" s="307"/>
    </row>
    <row r="1266" spans="1:11" s="90" customFormat="1" ht="13.5" hidden="1" customHeight="1" x14ac:dyDescent="0.2">
      <c r="A1266" s="318"/>
      <c r="B1266" s="95" t="s">
        <v>6305</v>
      </c>
      <c r="C1266" s="117"/>
      <c r="D1266" s="102"/>
      <c r="E1266" s="103"/>
      <c r="F1266" s="103"/>
      <c r="G1266" s="103"/>
      <c r="H1266" s="104"/>
      <c r="I1266" s="96" t="str">
        <f t="shared" si="139"/>
        <v/>
      </c>
      <c r="J1266" s="109"/>
      <c r="K1266" s="307"/>
    </row>
    <row r="1267" spans="1:11" s="90" customFormat="1" ht="13.5" hidden="1" customHeight="1" x14ac:dyDescent="0.2">
      <c r="A1267" s="318"/>
      <c r="B1267" s="95" t="s">
        <v>6306</v>
      </c>
      <c r="C1267" s="116">
        <f>Anexo_01!$F164</f>
        <v>0</v>
      </c>
      <c r="D1267" s="102"/>
      <c r="E1267" s="103"/>
      <c r="F1267" s="103"/>
      <c r="G1267" s="103"/>
      <c r="H1267" s="104"/>
      <c r="I1267" s="96" t="str">
        <f t="shared" si="139"/>
        <v/>
      </c>
      <c r="J1267" s="109"/>
      <c r="K1267" s="307"/>
    </row>
    <row r="1268" spans="1:11" s="90" customFormat="1" ht="13.5" hidden="1" customHeight="1" x14ac:dyDescent="0.2">
      <c r="A1268" s="318"/>
      <c r="B1268" s="95" t="s">
        <v>6307</v>
      </c>
      <c r="C1268" s="117"/>
      <c r="D1268" s="102"/>
      <c r="E1268" s="103"/>
      <c r="F1268" s="103"/>
      <c r="G1268" s="103"/>
      <c r="H1268" s="104"/>
      <c r="I1268" s="96" t="str">
        <f t="shared" si="139"/>
        <v/>
      </c>
      <c r="J1268" s="109"/>
      <c r="K1268" s="307"/>
    </row>
    <row r="1269" spans="1:11" s="90" customFormat="1" ht="13.5" hidden="1" customHeight="1" x14ac:dyDescent="0.2">
      <c r="A1269" s="318"/>
      <c r="B1269" s="95" t="s">
        <v>6308</v>
      </c>
      <c r="C1269" s="117"/>
      <c r="D1269" s="102"/>
      <c r="E1269" s="103"/>
      <c r="F1269" s="103"/>
      <c r="G1269" s="103"/>
      <c r="H1269" s="104"/>
      <c r="I1269" s="96" t="str">
        <f t="shared" si="139"/>
        <v/>
      </c>
      <c r="J1269" s="109"/>
      <c r="K1269" s="307"/>
    </row>
    <row r="1270" spans="1:11" s="90" customFormat="1" ht="13.5" hidden="1" customHeight="1" x14ac:dyDescent="0.2">
      <c r="A1270" s="318"/>
      <c r="B1270" s="95" t="s">
        <v>6309</v>
      </c>
      <c r="C1270" s="309"/>
      <c r="D1270" s="102"/>
      <c r="E1270" s="103"/>
      <c r="F1270" s="103"/>
      <c r="G1270" s="103"/>
      <c r="H1270" s="104"/>
      <c r="I1270" s="96" t="str">
        <f t="shared" si="139"/>
        <v/>
      </c>
      <c r="J1270" s="109"/>
      <c r="K1270" s="307"/>
    </row>
    <row r="1271" spans="1:11" ht="13.5" hidden="1" customHeight="1" x14ac:dyDescent="0.3">
      <c r="A1271" s="319"/>
      <c r="B1271" s="97" t="s">
        <v>6313</v>
      </c>
      <c r="C1271" s="310"/>
      <c r="D1271" s="105"/>
      <c r="E1271" s="106"/>
      <c r="F1271" s="106"/>
      <c r="G1271" s="106"/>
      <c r="H1271" s="107"/>
      <c r="I1271" s="98" t="str">
        <f t="shared" si="139"/>
        <v/>
      </c>
      <c r="J1271" s="110"/>
      <c r="K1271" s="308"/>
    </row>
    <row r="1272" spans="1:11" s="90" customFormat="1" ht="13.5" hidden="1" customHeight="1" x14ac:dyDescent="0.2">
      <c r="A1272" s="317">
        <v>11</v>
      </c>
      <c r="B1272" s="93" t="s">
        <v>6303</v>
      </c>
      <c r="C1272" s="118">
        <f>Anexo_01!$I165</f>
        <v>0</v>
      </c>
      <c r="D1272" s="99"/>
      <c r="E1272" s="100"/>
      <c r="F1272" s="100"/>
      <c r="G1272" s="100"/>
      <c r="H1272" s="101"/>
      <c r="I1272" s="94" t="str">
        <f>IF(SUM(D1272:H1272)=0,"",SUM(D1272:H1272))</f>
        <v/>
      </c>
      <c r="J1272" s="108"/>
      <c r="K1272" s="306">
        <f>SUM(I1272:I1280)</f>
        <v>0</v>
      </c>
    </row>
    <row r="1273" spans="1:11" s="90" customFormat="1" ht="13.5" hidden="1" customHeight="1" x14ac:dyDescent="0.2">
      <c r="A1273" s="318"/>
      <c r="B1273" s="95" t="s">
        <v>6304</v>
      </c>
      <c r="C1273" s="115">
        <f>Anexo_01!$D165</f>
        <v>0</v>
      </c>
      <c r="D1273" s="102"/>
      <c r="E1273" s="103"/>
      <c r="F1273" s="103"/>
      <c r="G1273" s="103"/>
      <c r="H1273" s="104"/>
      <c r="I1273" s="96" t="str">
        <f>IF(SUM(D1273:H1273)=0,"",SUM(D1273:H1273))</f>
        <v/>
      </c>
      <c r="J1273" s="109"/>
      <c r="K1273" s="307"/>
    </row>
    <row r="1274" spans="1:11" s="90" customFormat="1" ht="13.5" hidden="1" customHeight="1" x14ac:dyDescent="0.2">
      <c r="A1274" s="318"/>
      <c r="B1274" s="95" t="s">
        <v>6310</v>
      </c>
      <c r="C1274" s="115">
        <f>Anexo_01!$B165</f>
        <v>0</v>
      </c>
      <c r="D1274" s="102"/>
      <c r="E1274" s="103"/>
      <c r="F1274" s="103"/>
      <c r="G1274" s="103"/>
      <c r="H1274" s="104"/>
      <c r="I1274" s="96" t="str">
        <f t="shared" ref="I1274:I1280" si="140">IF(SUM(D1274:H1274)=0,"",SUM(D1274:H1274))</f>
        <v/>
      </c>
      <c r="J1274" s="109"/>
      <c r="K1274" s="307"/>
    </row>
    <row r="1275" spans="1:11" s="90" customFormat="1" ht="13.5" hidden="1" customHeight="1" x14ac:dyDescent="0.2">
      <c r="A1275" s="318"/>
      <c r="B1275" s="95" t="s">
        <v>6305</v>
      </c>
      <c r="C1275" s="117"/>
      <c r="D1275" s="102"/>
      <c r="E1275" s="103"/>
      <c r="F1275" s="103"/>
      <c r="G1275" s="103"/>
      <c r="H1275" s="104"/>
      <c r="I1275" s="96" t="str">
        <f t="shared" si="140"/>
        <v/>
      </c>
      <c r="J1275" s="109"/>
      <c r="K1275" s="307"/>
    </row>
    <row r="1276" spans="1:11" s="90" customFormat="1" ht="13.5" hidden="1" customHeight="1" x14ac:dyDescent="0.2">
      <c r="A1276" s="318"/>
      <c r="B1276" s="95" t="s">
        <v>6306</v>
      </c>
      <c r="C1276" s="116">
        <f>Anexo_01!$F165</f>
        <v>0</v>
      </c>
      <c r="D1276" s="102"/>
      <c r="E1276" s="103"/>
      <c r="F1276" s="103"/>
      <c r="G1276" s="103"/>
      <c r="H1276" s="104"/>
      <c r="I1276" s="96" t="str">
        <f t="shared" si="140"/>
        <v/>
      </c>
      <c r="J1276" s="109"/>
      <c r="K1276" s="307"/>
    </row>
    <row r="1277" spans="1:11" s="90" customFormat="1" ht="13.5" hidden="1" customHeight="1" x14ac:dyDescent="0.2">
      <c r="A1277" s="318"/>
      <c r="B1277" s="95" t="s">
        <v>6307</v>
      </c>
      <c r="C1277" s="117"/>
      <c r="D1277" s="102"/>
      <c r="E1277" s="103"/>
      <c r="F1277" s="103"/>
      <c r="G1277" s="103"/>
      <c r="H1277" s="104"/>
      <c r="I1277" s="96" t="str">
        <f t="shared" si="140"/>
        <v/>
      </c>
      <c r="J1277" s="109"/>
      <c r="K1277" s="307"/>
    </row>
    <row r="1278" spans="1:11" s="90" customFormat="1" ht="13.5" hidden="1" customHeight="1" x14ac:dyDescent="0.2">
      <c r="A1278" s="318"/>
      <c r="B1278" s="95" t="s">
        <v>6308</v>
      </c>
      <c r="C1278" s="117"/>
      <c r="D1278" s="102"/>
      <c r="E1278" s="103"/>
      <c r="F1278" s="103"/>
      <c r="G1278" s="103"/>
      <c r="H1278" s="104"/>
      <c r="I1278" s="96" t="str">
        <f t="shared" si="140"/>
        <v/>
      </c>
      <c r="J1278" s="109" t="s">
        <v>6298</v>
      </c>
      <c r="K1278" s="307"/>
    </row>
    <row r="1279" spans="1:11" s="90" customFormat="1" ht="13.5" hidden="1" customHeight="1" x14ac:dyDescent="0.2">
      <c r="A1279" s="318"/>
      <c r="B1279" s="95" t="s">
        <v>6309</v>
      </c>
      <c r="C1279" s="309"/>
      <c r="D1279" s="102"/>
      <c r="E1279" s="103"/>
      <c r="F1279" s="103"/>
      <c r="G1279" s="103"/>
      <c r="H1279" s="104"/>
      <c r="I1279" s="96" t="str">
        <f t="shared" si="140"/>
        <v/>
      </c>
      <c r="J1279" s="109"/>
      <c r="K1279" s="307"/>
    </row>
    <row r="1280" spans="1:11" ht="13.5" hidden="1" customHeight="1" x14ac:dyDescent="0.3">
      <c r="A1280" s="319"/>
      <c r="B1280" s="97" t="s">
        <v>6313</v>
      </c>
      <c r="C1280" s="310"/>
      <c r="D1280" s="105"/>
      <c r="E1280" s="106"/>
      <c r="F1280" s="106"/>
      <c r="G1280" s="106"/>
      <c r="H1280" s="107"/>
      <c r="I1280" s="98" t="str">
        <f t="shared" si="140"/>
        <v/>
      </c>
      <c r="J1280" s="110"/>
      <c r="K1280" s="308"/>
    </row>
    <row r="1281" spans="1:11" s="90" customFormat="1" ht="13.5" hidden="1" customHeight="1" x14ac:dyDescent="0.2">
      <c r="A1281" s="317">
        <v>12</v>
      </c>
      <c r="B1281" s="93" t="s">
        <v>6303</v>
      </c>
      <c r="C1281" s="118">
        <f>Anexo_01!$I166</f>
        <v>0</v>
      </c>
      <c r="D1281" s="99"/>
      <c r="E1281" s="100"/>
      <c r="F1281" s="100"/>
      <c r="G1281" s="100"/>
      <c r="H1281" s="101"/>
      <c r="I1281" s="94" t="str">
        <f>IF(SUM(D1281:H1281)=0,"",SUM(D1281:H1281))</f>
        <v/>
      </c>
      <c r="J1281" s="108"/>
      <c r="K1281" s="306">
        <f>SUM(I1281:I1289)</f>
        <v>0</v>
      </c>
    </row>
    <row r="1282" spans="1:11" s="90" customFormat="1" ht="13.5" hidden="1" customHeight="1" x14ac:dyDescent="0.2">
      <c r="A1282" s="318"/>
      <c r="B1282" s="95" t="s">
        <v>6304</v>
      </c>
      <c r="C1282" s="115">
        <f>Anexo_01!$D166</f>
        <v>0</v>
      </c>
      <c r="D1282" s="102"/>
      <c r="E1282" s="103"/>
      <c r="F1282" s="103"/>
      <c r="G1282" s="103"/>
      <c r="H1282" s="104"/>
      <c r="I1282" s="96" t="str">
        <f>IF(SUM(D1282:H1282)=0,"",SUM(D1282:H1282))</f>
        <v/>
      </c>
      <c r="J1282" s="109"/>
      <c r="K1282" s="307"/>
    </row>
    <row r="1283" spans="1:11" s="90" customFormat="1" ht="13.5" hidden="1" customHeight="1" x14ac:dyDescent="0.2">
      <c r="A1283" s="318"/>
      <c r="B1283" s="95" t="s">
        <v>6310</v>
      </c>
      <c r="C1283" s="115">
        <f>Anexo_01!$B166</f>
        <v>0</v>
      </c>
      <c r="D1283" s="102"/>
      <c r="E1283" s="103"/>
      <c r="F1283" s="103"/>
      <c r="G1283" s="103"/>
      <c r="H1283" s="104"/>
      <c r="I1283" s="96" t="str">
        <f t="shared" ref="I1283:I1289" si="141">IF(SUM(D1283:H1283)=0,"",SUM(D1283:H1283))</f>
        <v/>
      </c>
      <c r="J1283" s="109"/>
      <c r="K1283" s="307"/>
    </row>
    <row r="1284" spans="1:11" s="90" customFormat="1" ht="13.5" hidden="1" customHeight="1" x14ac:dyDescent="0.2">
      <c r="A1284" s="318"/>
      <c r="B1284" s="95" t="s">
        <v>6305</v>
      </c>
      <c r="C1284" s="117"/>
      <c r="D1284" s="102"/>
      <c r="E1284" s="103"/>
      <c r="F1284" s="103"/>
      <c r="G1284" s="103"/>
      <c r="H1284" s="104"/>
      <c r="I1284" s="96" t="str">
        <f t="shared" si="141"/>
        <v/>
      </c>
      <c r="J1284" s="109"/>
      <c r="K1284" s="307"/>
    </row>
    <row r="1285" spans="1:11" s="90" customFormat="1" ht="13.5" hidden="1" customHeight="1" x14ac:dyDescent="0.2">
      <c r="A1285" s="318"/>
      <c r="B1285" s="95" t="s">
        <v>6306</v>
      </c>
      <c r="C1285" s="116">
        <f>Anexo_01!$F166</f>
        <v>0</v>
      </c>
      <c r="D1285" s="102"/>
      <c r="E1285" s="103"/>
      <c r="F1285" s="103"/>
      <c r="G1285" s="103"/>
      <c r="H1285" s="104"/>
      <c r="I1285" s="96" t="str">
        <f t="shared" si="141"/>
        <v/>
      </c>
      <c r="J1285" s="109"/>
      <c r="K1285" s="307"/>
    </row>
    <row r="1286" spans="1:11" s="90" customFormat="1" ht="13.5" hidden="1" customHeight="1" x14ac:dyDescent="0.2">
      <c r="A1286" s="318"/>
      <c r="B1286" s="95" t="s">
        <v>6307</v>
      </c>
      <c r="C1286" s="117"/>
      <c r="D1286" s="102"/>
      <c r="E1286" s="103"/>
      <c r="F1286" s="103"/>
      <c r="G1286" s="103"/>
      <c r="H1286" s="104"/>
      <c r="I1286" s="96" t="str">
        <f t="shared" si="141"/>
        <v/>
      </c>
      <c r="J1286" s="109"/>
      <c r="K1286" s="307"/>
    </row>
    <row r="1287" spans="1:11" s="90" customFormat="1" ht="13.5" hidden="1" customHeight="1" x14ac:dyDescent="0.2">
      <c r="A1287" s="318"/>
      <c r="B1287" s="95" t="s">
        <v>6308</v>
      </c>
      <c r="C1287" s="117"/>
      <c r="D1287" s="102"/>
      <c r="E1287" s="103"/>
      <c r="F1287" s="103"/>
      <c r="G1287" s="103"/>
      <c r="H1287" s="104"/>
      <c r="I1287" s="96" t="str">
        <f t="shared" si="141"/>
        <v/>
      </c>
      <c r="J1287" s="109"/>
      <c r="K1287" s="307"/>
    </row>
    <row r="1288" spans="1:11" s="90" customFormat="1" ht="13.5" hidden="1" customHeight="1" x14ac:dyDescent="0.2">
      <c r="A1288" s="318"/>
      <c r="B1288" s="95" t="s">
        <v>6309</v>
      </c>
      <c r="C1288" s="309"/>
      <c r="D1288" s="102"/>
      <c r="E1288" s="103"/>
      <c r="F1288" s="103"/>
      <c r="G1288" s="103"/>
      <c r="H1288" s="104"/>
      <c r="I1288" s="96" t="str">
        <f t="shared" si="141"/>
        <v/>
      </c>
      <c r="J1288" s="109"/>
      <c r="K1288" s="307"/>
    </row>
    <row r="1289" spans="1:11" ht="13.5" hidden="1" customHeight="1" x14ac:dyDescent="0.3">
      <c r="A1289" s="319"/>
      <c r="B1289" s="97" t="s">
        <v>6313</v>
      </c>
      <c r="C1289" s="310"/>
      <c r="D1289" s="105"/>
      <c r="E1289" s="106"/>
      <c r="F1289" s="106"/>
      <c r="G1289" s="106"/>
      <c r="H1289" s="107"/>
      <c r="I1289" s="98" t="str">
        <f t="shared" si="141"/>
        <v/>
      </c>
      <c r="J1289" s="110"/>
      <c r="K1289" s="308"/>
    </row>
    <row r="1290" spans="1:11" s="90" customFormat="1" ht="13.5" hidden="1" customHeight="1" x14ac:dyDescent="0.2">
      <c r="A1290" s="317">
        <v>13</v>
      </c>
      <c r="B1290" s="93" t="s">
        <v>6303</v>
      </c>
      <c r="C1290" s="118">
        <f>Anexo_01!$I167</f>
        <v>0</v>
      </c>
      <c r="D1290" s="99"/>
      <c r="E1290" s="100"/>
      <c r="F1290" s="100"/>
      <c r="G1290" s="100"/>
      <c r="H1290" s="101"/>
      <c r="I1290" s="94" t="str">
        <f>IF(SUM(D1290:H1290)=0,"",SUM(D1290:H1290))</f>
        <v/>
      </c>
      <c r="J1290" s="108"/>
      <c r="K1290" s="306">
        <f>SUM(I1290:I1298)</f>
        <v>0</v>
      </c>
    </row>
    <row r="1291" spans="1:11" s="90" customFormat="1" ht="13.5" hidden="1" customHeight="1" x14ac:dyDescent="0.2">
      <c r="A1291" s="318"/>
      <c r="B1291" s="95" t="s">
        <v>6304</v>
      </c>
      <c r="C1291" s="115">
        <f>Anexo_01!$D167</f>
        <v>0</v>
      </c>
      <c r="D1291" s="102"/>
      <c r="E1291" s="103"/>
      <c r="F1291" s="103"/>
      <c r="G1291" s="103"/>
      <c r="H1291" s="104"/>
      <c r="I1291" s="96" t="str">
        <f>IF(SUM(D1291:H1291)=0,"",SUM(D1291:H1291))</f>
        <v/>
      </c>
      <c r="J1291" s="109"/>
      <c r="K1291" s="307"/>
    </row>
    <row r="1292" spans="1:11" s="90" customFormat="1" ht="13.5" hidden="1" customHeight="1" x14ac:dyDescent="0.2">
      <c r="A1292" s="318"/>
      <c r="B1292" s="95" t="s">
        <v>6310</v>
      </c>
      <c r="C1292" s="115">
        <f>Anexo_01!$B167</f>
        <v>0</v>
      </c>
      <c r="D1292" s="102"/>
      <c r="E1292" s="103"/>
      <c r="F1292" s="103"/>
      <c r="G1292" s="103"/>
      <c r="H1292" s="104"/>
      <c r="I1292" s="96" t="str">
        <f t="shared" ref="I1292:I1298" si="142">IF(SUM(D1292:H1292)=0,"",SUM(D1292:H1292))</f>
        <v/>
      </c>
      <c r="J1292" s="109"/>
      <c r="K1292" s="307"/>
    </row>
    <row r="1293" spans="1:11" s="90" customFormat="1" ht="13.5" hidden="1" customHeight="1" x14ac:dyDescent="0.2">
      <c r="A1293" s="318"/>
      <c r="B1293" s="95" t="s">
        <v>6305</v>
      </c>
      <c r="C1293" s="117"/>
      <c r="D1293" s="102"/>
      <c r="E1293" s="103"/>
      <c r="F1293" s="103"/>
      <c r="G1293" s="103"/>
      <c r="H1293" s="104"/>
      <c r="I1293" s="96" t="str">
        <f t="shared" si="142"/>
        <v/>
      </c>
      <c r="J1293" s="109"/>
      <c r="K1293" s="307"/>
    </row>
    <row r="1294" spans="1:11" s="90" customFormat="1" ht="13.5" hidden="1" customHeight="1" x14ac:dyDescent="0.2">
      <c r="A1294" s="318"/>
      <c r="B1294" s="95" t="s">
        <v>6306</v>
      </c>
      <c r="C1294" s="116">
        <f>Anexo_01!$F167</f>
        <v>0</v>
      </c>
      <c r="D1294" s="102"/>
      <c r="E1294" s="103"/>
      <c r="F1294" s="103"/>
      <c r="G1294" s="103"/>
      <c r="H1294" s="104"/>
      <c r="I1294" s="96" t="str">
        <f t="shared" si="142"/>
        <v/>
      </c>
      <c r="J1294" s="109"/>
      <c r="K1294" s="307"/>
    </row>
    <row r="1295" spans="1:11" s="90" customFormat="1" ht="13.5" hidden="1" customHeight="1" x14ac:dyDescent="0.2">
      <c r="A1295" s="318"/>
      <c r="B1295" s="95" t="s">
        <v>6307</v>
      </c>
      <c r="C1295" s="117"/>
      <c r="D1295" s="102"/>
      <c r="E1295" s="103"/>
      <c r="F1295" s="103"/>
      <c r="G1295" s="103"/>
      <c r="H1295" s="104"/>
      <c r="I1295" s="96" t="str">
        <f t="shared" si="142"/>
        <v/>
      </c>
      <c r="J1295" s="109"/>
      <c r="K1295" s="307"/>
    </row>
    <row r="1296" spans="1:11" s="90" customFormat="1" ht="13.5" hidden="1" customHeight="1" x14ac:dyDescent="0.2">
      <c r="A1296" s="318"/>
      <c r="B1296" s="95" t="s">
        <v>6308</v>
      </c>
      <c r="C1296" s="117"/>
      <c r="D1296" s="102"/>
      <c r="E1296" s="103"/>
      <c r="F1296" s="103"/>
      <c r="G1296" s="103"/>
      <c r="H1296" s="104"/>
      <c r="I1296" s="96" t="str">
        <f t="shared" si="142"/>
        <v/>
      </c>
      <c r="J1296" s="109"/>
      <c r="K1296" s="307"/>
    </row>
    <row r="1297" spans="1:11" s="90" customFormat="1" ht="13.5" hidden="1" customHeight="1" x14ac:dyDescent="0.2">
      <c r="A1297" s="318"/>
      <c r="B1297" s="95" t="s">
        <v>6309</v>
      </c>
      <c r="C1297" s="309"/>
      <c r="D1297" s="102"/>
      <c r="E1297" s="103"/>
      <c r="F1297" s="103"/>
      <c r="G1297" s="103"/>
      <c r="H1297" s="104"/>
      <c r="I1297" s="96" t="str">
        <f t="shared" si="142"/>
        <v/>
      </c>
      <c r="J1297" s="109"/>
      <c r="K1297" s="307"/>
    </row>
    <row r="1298" spans="1:11" ht="13.5" hidden="1" customHeight="1" x14ac:dyDescent="0.3">
      <c r="A1298" s="319"/>
      <c r="B1298" s="97" t="s">
        <v>6313</v>
      </c>
      <c r="C1298" s="310"/>
      <c r="D1298" s="105"/>
      <c r="E1298" s="106"/>
      <c r="F1298" s="106"/>
      <c r="G1298" s="106"/>
      <c r="H1298" s="107"/>
      <c r="I1298" s="98" t="str">
        <f t="shared" si="142"/>
        <v/>
      </c>
      <c r="J1298" s="110"/>
      <c r="K1298" s="308"/>
    </row>
    <row r="1299" spans="1:11" s="90" customFormat="1" ht="13.5" hidden="1" customHeight="1" x14ac:dyDescent="0.2">
      <c r="A1299" s="317">
        <v>14</v>
      </c>
      <c r="B1299" s="93" t="s">
        <v>6303</v>
      </c>
      <c r="C1299" s="118">
        <f>Anexo_01!$I168</f>
        <v>0</v>
      </c>
      <c r="D1299" s="99"/>
      <c r="E1299" s="100"/>
      <c r="F1299" s="100"/>
      <c r="G1299" s="100"/>
      <c r="H1299" s="101"/>
      <c r="I1299" s="94" t="str">
        <f>IF(SUM(D1299:H1299)=0,"",SUM(D1299:H1299))</f>
        <v/>
      </c>
      <c r="J1299" s="108"/>
      <c r="K1299" s="306">
        <f>SUM(I1299:I1307)</f>
        <v>0</v>
      </c>
    </row>
    <row r="1300" spans="1:11" s="90" customFormat="1" ht="13.5" hidden="1" customHeight="1" x14ac:dyDescent="0.2">
      <c r="A1300" s="318"/>
      <c r="B1300" s="95" t="s">
        <v>6304</v>
      </c>
      <c r="C1300" s="115">
        <f>Anexo_01!$D168</f>
        <v>0</v>
      </c>
      <c r="D1300" s="102"/>
      <c r="E1300" s="103"/>
      <c r="F1300" s="103"/>
      <c r="G1300" s="103"/>
      <c r="H1300" s="104"/>
      <c r="I1300" s="96" t="str">
        <f>IF(SUM(D1300:H1300)=0,"",SUM(D1300:H1300))</f>
        <v/>
      </c>
      <c r="J1300" s="109"/>
      <c r="K1300" s="307"/>
    </row>
    <row r="1301" spans="1:11" s="90" customFormat="1" ht="13.5" hidden="1" customHeight="1" x14ac:dyDescent="0.2">
      <c r="A1301" s="318"/>
      <c r="B1301" s="95" t="s">
        <v>6310</v>
      </c>
      <c r="C1301" s="115">
        <f>Anexo_01!$B168</f>
        <v>0</v>
      </c>
      <c r="D1301" s="102"/>
      <c r="E1301" s="103"/>
      <c r="F1301" s="103"/>
      <c r="G1301" s="103"/>
      <c r="H1301" s="104"/>
      <c r="I1301" s="96" t="str">
        <f t="shared" ref="I1301:I1307" si="143">IF(SUM(D1301:H1301)=0,"",SUM(D1301:H1301))</f>
        <v/>
      </c>
      <c r="J1301" s="109"/>
      <c r="K1301" s="307"/>
    </row>
    <row r="1302" spans="1:11" s="90" customFormat="1" ht="13.5" hidden="1" customHeight="1" x14ac:dyDescent="0.2">
      <c r="A1302" s="318"/>
      <c r="B1302" s="95" t="s">
        <v>6305</v>
      </c>
      <c r="C1302" s="117"/>
      <c r="D1302" s="102"/>
      <c r="E1302" s="103"/>
      <c r="F1302" s="103"/>
      <c r="G1302" s="103"/>
      <c r="H1302" s="104"/>
      <c r="I1302" s="96" t="str">
        <f t="shared" si="143"/>
        <v/>
      </c>
      <c r="J1302" s="109"/>
      <c r="K1302" s="307"/>
    </row>
    <row r="1303" spans="1:11" s="90" customFormat="1" ht="13.5" hidden="1" customHeight="1" x14ac:dyDescent="0.2">
      <c r="A1303" s="318"/>
      <c r="B1303" s="95" t="s">
        <v>6306</v>
      </c>
      <c r="C1303" s="116">
        <f>Anexo_01!$F168</f>
        <v>0</v>
      </c>
      <c r="D1303" s="102"/>
      <c r="E1303" s="103"/>
      <c r="F1303" s="103"/>
      <c r="G1303" s="103"/>
      <c r="H1303" s="104"/>
      <c r="I1303" s="96" t="str">
        <f t="shared" si="143"/>
        <v/>
      </c>
      <c r="J1303" s="109"/>
      <c r="K1303" s="307"/>
    </row>
    <row r="1304" spans="1:11" s="90" customFormat="1" ht="13.5" hidden="1" customHeight="1" x14ac:dyDescent="0.2">
      <c r="A1304" s="318"/>
      <c r="B1304" s="95" t="s">
        <v>6307</v>
      </c>
      <c r="C1304" s="117"/>
      <c r="D1304" s="102"/>
      <c r="E1304" s="103"/>
      <c r="F1304" s="103"/>
      <c r="G1304" s="103"/>
      <c r="H1304" s="104"/>
      <c r="I1304" s="96" t="str">
        <f t="shared" si="143"/>
        <v/>
      </c>
      <c r="J1304" s="109"/>
      <c r="K1304" s="307"/>
    </row>
    <row r="1305" spans="1:11" s="90" customFormat="1" ht="13.5" hidden="1" customHeight="1" x14ac:dyDescent="0.2">
      <c r="A1305" s="318"/>
      <c r="B1305" s="95" t="s">
        <v>6308</v>
      </c>
      <c r="C1305" s="117"/>
      <c r="D1305" s="102"/>
      <c r="E1305" s="103"/>
      <c r="F1305" s="103"/>
      <c r="G1305" s="103"/>
      <c r="H1305" s="104"/>
      <c r="I1305" s="96" t="str">
        <f t="shared" si="143"/>
        <v/>
      </c>
      <c r="J1305" s="109"/>
      <c r="K1305" s="307"/>
    </row>
    <row r="1306" spans="1:11" s="90" customFormat="1" ht="13.5" hidden="1" customHeight="1" x14ac:dyDescent="0.2">
      <c r="A1306" s="318"/>
      <c r="B1306" s="95" t="s">
        <v>6309</v>
      </c>
      <c r="C1306" s="309"/>
      <c r="D1306" s="102"/>
      <c r="E1306" s="103"/>
      <c r="F1306" s="103"/>
      <c r="G1306" s="103"/>
      <c r="H1306" s="104"/>
      <c r="I1306" s="96" t="str">
        <f t="shared" si="143"/>
        <v/>
      </c>
      <c r="J1306" s="109"/>
      <c r="K1306" s="307"/>
    </row>
    <row r="1307" spans="1:11" ht="13.5" hidden="1" customHeight="1" x14ac:dyDescent="0.3">
      <c r="A1307" s="319"/>
      <c r="B1307" s="97" t="s">
        <v>6313</v>
      </c>
      <c r="C1307" s="310"/>
      <c r="D1307" s="105"/>
      <c r="E1307" s="106"/>
      <c r="F1307" s="106"/>
      <c r="G1307" s="106"/>
      <c r="H1307" s="107"/>
      <c r="I1307" s="98" t="str">
        <f t="shared" si="143"/>
        <v/>
      </c>
      <c r="J1307" s="110"/>
      <c r="K1307" s="308"/>
    </row>
    <row r="1308" spans="1:11" s="90" customFormat="1" ht="13.5" hidden="1" customHeight="1" x14ac:dyDescent="0.2">
      <c r="A1308" s="317">
        <v>15</v>
      </c>
      <c r="B1308" s="93" t="s">
        <v>6303</v>
      </c>
      <c r="C1308" s="118">
        <f>Anexo_01!$I169</f>
        <v>0</v>
      </c>
      <c r="D1308" s="99"/>
      <c r="E1308" s="100"/>
      <c r="F1308" s="100"/>
      <c r="G1308" s="100"/>
      <c r="H1308" s="101"/>
      <c r="I1308" s="94" t="str">
        <f>IF(SUM(D1308:H1308)=0,"",SUM(D1308:H1308))</f>
        <v/>
      </c>
      <c r="J1308" s="108"/>
      <c r="K1308" s="306">
        <f>SUM(I1308:I1316)</f>
        <v>0</v>
      </c>
    </row>
    <row r="1309" spans="1:11" s="90" customFormat="1" ht="13.5" hidden="1" customHeight="1" x14ac:dyDescent="0.2">
      <c r="A1309" s="318"/>
      <c r="B1309" s="95" t="s">
        <v>6304</v>
      </c>
      <c r="C1309" s="115">
        <f>Anexo_01!$D169</f>
        <v>0</v>
      </c>
      <c r="D1309" s="102"/>
      <c r="E1309" s="103"/>
      <c r="F1309" s="103"/>
      <c r="G1309" s="103"/>
      <c r="H1309" s="104"/>
      <c r="I1309" s="96" t="str">
        <f>IF(SUM(D1309:H1309)=0,"",SUM(D1309:H1309))</f>
        <v/>
      </c>
      <c r="J1309" s="109"/>
      <c r="K1309" s="307"/>
    </row>
    <row r="1310" spans="1:11" s="90" customFormat="1" ht="13.5" hidden="1" customHeight="1" x14ac:dyDescent="0.2">
      <c r="A1310" s="318"/>
      <c r="B1310" s="95" t="s">
        <v>6310</v>
      </c>
      <c r="C1310" s="115">
        <f>Anexo_01!$B169</f>
        <v>0</v>
      </c>
      <c r="D1310" s="102"/>
      <c r="E1310" s="103"/>
      <c r="F1310" s="103"/>
      <c r="G1310" s="103"/>
      <c r="H1310" s="104"/>
      <c r="I1310" s="96" t="str">
        <f t="shared" ref="I1310:I1316" si="144">IF(SUM(D1310:H1310)=0,"",SUM(D1310:H1310))</f>
        <v/>
      </c>
      <c r="J1310" s="109"/>
      <c r="K1310" s="307"/>
    </row>
    <row r="1311" spans="1:11" s="90" customFormat="1" ht="13.5" hidden="1" customHeight="1" x14ac:dyDescent="0.2">
      <c r="A1311" s="318"/>
      <c r="B1311" s="95" t="s">
        <v>6305</v>
      </c>
      <c r="C1311" s="117"/>
      <c r="D1311" s="102"/>
      <c r="E1311" s="103"/>
      <c r="F1311" s="103"/>
      <c r="G1311" s="103"/>
      <c r="H1311" s="104"/>
      <c r="I1311" s="96" t="str">
        <f t="shared" si="144"/>
        <v/>
      </c>
      <c r="J1311" s="109"/>
      <c r="K1311" s="307"/>
    </row>
    <row r="1312" spans="1:11" s="90" customFormat="1" ht="13.5" hidden="1" customHeight="1" x14ac:dyDescent="0.2">
      <c r="A1312" s="318"/>
      <c r="B1312" s="95" t="s">
        <v>6306</v>
      </c>
      <c r="C1312" s="116">
        <f>Anexo_01!$F169</f>
        <v>0</v>
      </c>
      <c r="D1312" s="102"/>
      <c r="E1312" s="103"/>
      <c r="F1312" s="103"/>
      <c r="G1312" s="103"/>
      <c r="H1312" s="104"/>
      <c r="I1312" s="96" t="str">
        <f t="shared" si="144"/>
        <v/>
      </c>
      <c r="J1312" s="109"/>
      <c r="K1312" s="307"/>
    </row>
    <row r="1313" spans="1:11" s="90" customFormat="1" ht="13.5" hidden="1" customHeight="1" x14ac:dyDescent="0.2">
      <c r="A1313" s="318"/>
      <c r="B1313" s="95" t="s">
        <v>6307</v>
      </c>
      <c r="C1313" s="117"/>
      <c r="D1313" s="102"/>
      <c r="E1313" s="103"/>
      <c r="F1313" s="103"/>
      <c r="G1313" s="103"/>
      <c r="H1313" s="104"/>
      <c r="I1313" s="96" t="str">
        <f t="shared" si="144"/>
        <v/>
      </c>
      <c r="J1313" s="109"/>
      <c r="K1313" s="307"/>
    </row>
    <row r="1314" spans="1:11" s="90" customFormat="1" ht="13.5" hidden="1" customHeight="1" x14ac:dyDescent="0.2">
      <c r="A1314" s="318"/>
      <c r="B1314" s="95" t="s">
        <v>6308</v>
      </c>
      <c r="C1314" s="117"/>
      <c r="D1314" s="102"/>
      <c r="E1314" s="103"/>
      <c r="F1314" s="103"/>
      <c r="G1314" s="103"/>
      <c r="H1314" s="104"/>
      <c r="I1314" s="96" t="str">
        <f t="shared" si="144"/>
        <v/>
      </c>
      <c r="J1314" s="109"/>
      <c r="K1314" s="307"/>
    </row>
    <row r="1315" spans="1:11" s="90" customFormat="1" ht="13.5" hidden="1" customHeight="1" x14ac:dyDescent="0.2">
      <c r="A1315" s="318"/>
      <c r="B1315" s="95" t="s">
        <v>6309</v>
      </c>
      <c r="C1315" s="309"/>
      <c r="D1315" s="102"/>
      <c r="E1315" s="103"/>
      <c r="F1315" s="103"/>
      <c r="G1315" s="103"/>
      <c r="H1315" s="104"/>
      <c r="I1315" s="96" t="str">
        <f t="shared" si="144"/>
        <v/>
      </c>
      <c r="J1315" s="109"/>
      <c r="K1315" s="307"/>
    </row>
    <row r="1316" spans="1:11" ht="13.5" hidden="1" customHeight="1" x14ac:dyDescent="0.3">
      <c r="A1316" s="319"/>
      <c r="B1316" s="97" t="s">
        <v>6313</v>
      </c>
      <c r="C1316" s="310"/>
      <c r="D1316" s="105"/>
      <c r="E1316" s="106"/>
      <c r="F1316" s="106"/>
      <c r="G1316" s="106"/>
      <c r="H1316" s="107"/>
      <c r="I1316" s="98" t="str">
        <f t="shared" si="144"/>
        <v/>
      </c>
      <c r="J1316" s="110"/>
      <c r="K1316" s="308"/>
    </row>
    <row r="1317" spans="1:11" s="90" customFormat="1" ht="13.5" hidden="1" customHeight="1" x14ac:dyDescent="0.2">
      <c r="A1317" s="317">
        <v>16</v>
      </c>
      <c r="B1317" s="93" t="s">
        <v>6303</v>
      </c>
      <c r="C1317" s="118">
        <f>Anexo_01!$I170</f>
        <v>0</v>
      </c>
      <c r="D1317" s="99"/>
      <c r="E1317" s="100"/>
      <c r="F1317" s="100"/>
      <c r="G1317" s="100"/>
      <c r="H1317" s="101"/>
      <c r="I1317" s="94" t="str">
        <f>IF(SUM(D1317:H1317)=0,"",SUM(D1317:H1317))</f>
        <v/>
      </c>
      <c r="J1317" s="108"/>
      <c r="K1317" s="306">
        <f>SUM(I1317:I1325)</f>
        <v>0</v>
      </c>
    </row>
    <row r="1318" spans="1:11" s="90" customFormat="1" ht="13.5" hidden="1" customHeight="1" x14ac:dyDescent="0.2">
      <c r="A1318" s="318"/>
      <c r="B1318" s="95" t="s">
        <v>6304</v>
      </c>
      <c r="C1318" s="115">
        <f>Anexo_01!$D170</f>
        <v>0</v>
      </c>
      <c r="D1318" s="102"/>
      <c r="E1318" s="103"/>
      <c r="F1318" s="103"/>
      <c r="G1318" s="103"/>
      <c r="H1318" s="104"/>
      <c r="I1318" s="96" t="str">
        <f>IF(SUM(D1318:H1318)=0,"",SUM(D1318:H1318))</f>
        <v/>
      </c>
      <c r="J1318" s="109"/>
      <c r="K1318" s="307"/>
    </row>
    <row r="1319" spans="1:11" s="90" customFormat="1" ht="13.5" hidden="1" customHeight="1" x14ac:dyDescent="0.2">
      <c r="A1319" s="318"/>
      <c r="B1319" s="95" t="s">
        <v>6310</v>
      </c>
      <c r="C1319" s="115">
        <f>Anexo_01!$B170</f>
        <v>0</v>
      </c>
      <c r="D1319" s="102"/>
      <c r="E1319" s="103"/>
      <c r="F1319" s="103"/>
      <c r="G1319" s="103"/>
      <c r="H1319" s="104"/>
      <c r="I1319" s="96" t="str">
        <f t="shared" ref="I1319:I1325" si="145">IF(SUM(D1319:H1319)=0,"",SUM(D1319:H1319))</f>
        <v/>
      </c>
      <c r="J1319" s="109"/>
      <c r="K1319" s="307"/>
    </row>
    <row r="1320" spans="1:11" s="90" customFormat="1" ht="13.5" hidden="1" customHeight="1" x14ac:dyDescent="0.2">
      <c r="A1320" s="318"/>
      <c r="B1320" s="95" t="s">
        <v>6305</v>
      </c>
      <c r="C1320" s="117"/>
      <c r="D1320" s="102"/>
      <c r="E1320" s="103"/>
      <c r="F1320" s="103"/>
      <c r="G1320" s="103"/>
      <c r="H1320" s="104"/>
      <c r="I1320" s="96" t="str">
        <f t="shared" si="145"/>
        <v/>
      </c>
      <c r="J1320" s="109"/>
      <c r="K1320" s="307"/>
    </row>
    <row r="1321" spans="1:11" s="90" customFormat="1" ht="13.5" hidden="1" customHeight="1" x14ac:dyDescent="0.2">
      <c r="A1321" s="318"/>
      <c r="B1321" s="95" t="s">
        <v>6306</v>
      </c>
      <c r="C1321" s="116">
        <f>Anexo_01!$F170</f>
        <v>0</v>
      </c>
      <c r="D1321" s="102"/>
      <c r="E1321" s="103"/>
      <c r="F1321" s="103"/>
      <c r="G1321" s="103"/>
      <c r="H1321" s="104"/>
      <c r="I1321" s="96" t="str">
        <f t="shared" si="145"/>
        <v/>
      </c>
      <c r="J1321" s="109"/>
      <c r="K1321" s="307"/>
    </row>
    <row r="1322" spans="1:11" s="90" customFormat="1" ht="13.5" hidden="1" customHeight="1" x14ac:dyDescent="0.2">
      <c r="A1322" s="318"/>
      <c r="B1322" s="95" t="s">
        <v>6307</v>
      </c>
      <c r="C1322" s="117"/>
      <c r="D1322" s="102"/>
      <c r="E1322" s="103"/>
      <c r="F1322" s="103"/>
      <c r="G1322" s="103"/>
      <c r="H1322" s="104"/>
      <c r="I1322" s="96" t="str">
        <f t="shared" si="145"/>
        <v/>
      </c>
      <c r="J1322" s="109"/>
      <c r="K1322" s="307"/>
    </row>
    <row r="1323" spans="1:11" s="90" customFormat="1" ht="13.5" hidden="1" customHeight="1" x14ac:dyDescent="0.2">
      <c r="A1323" s="318"/>
      <c r="B1323" s="95" t="s">
        <v>6308</v>
      </c>
      <c r="C1323" s="117"/>
      <c r="D1323" s="102"/>
      <c r="E1323" s="103"/>
      <c r="F1323" s="103"/>
      <c r="G1323" s="103"/>
      <c r="H1323" s="104"/>
      <c r="I1323" s="96" t="str">
        <f t="shared" si="145"/>
        <v/>
      </c>
      <c r="J1323" s="109"/>
      <c r="K1323" s="307"/>
    </row>
    <row r="1324" spans="1:11" s="90" customFormat="1" ht="13.5" hidden="1" customHeight="1" x14ac:dyDescent="0.2">
      <c r="A1324" s="318"/>
      <c r="B1324" s="95" t="s">
        <v>6309</v>
      </c>
      <c r="C1324" s="309"/>
      <c r="D1324" s="102"/>
      <c r="E1324" s="103"/>
      <c r="F1324" s="103"/>
      <c r="G1324" s="103"/>
      <c r="H1324" s="104"/>
      <c r="I1324" s="96" t="str">
        <f t="shared" si="145"/>
        <v/>
      </c>
      <c r="J1324" s="109"/>
      <c r="K1324" s="307"/>
    </row>
    <row r="1325" spans="1:11" ht="13.5" hidden="1" customHeight="1" x14ac:dyDescent="0.3">
      <c r="A1325" s="319"/>
      <c r="B1325" s="97" t="s">
        <v>6313</v>
      </c>
      <c r="C1325" s="310"/>
      <c r="D1325" s="105"/>
      <c r="E1325" s="106"/>
      <c r="F1325" s="106"/>
      <c r="G1325" s="106"/>
      <c r="H1325" s="107"/>
      <c r="I1325" s="98" t="str">
        <f t="shared" si="145"/>
        <v/>
      </c>
      <c r="J1325" s="110"/>
      <c r="K1325" s="308"/>
    </row>
    <row r="1326" spans="1:11" s="90" customFormat="1" ht="13.5" hidden="1" customHeight="1" x14ac:dyDescent="0.2">
      <c r="A1326" s="317">
        <v>17</v>
      </c>
      <c r="B1326" s="93" t="s">
        <v>6303</v>
      </c>
      <c r="C1326" s="118">
        <f>Anexo_01!$I171</f>
        <v>0</v>
      </c>
      <c r="D1326" s="99"/>
      <c r="E1326" s="100"/>
      <c r="F1326" s="100"/>
      <c r="G1326" s="100"/>
      <c r="H1326" s="101"/>
      <c r="I1326" s="94" t="str">
        <f>IF(SUM(D1326:H1326)=0,"",SUM(D1326:H1326))</f>
        <v/>
      </c>
      <c r="J1326" s="108"/>
      <c r="K1326" s="306">
        <f>SUM(I1326:I1334)</f>
        <v>0</v>
      </c>
    </row>
    <row r="1327" spans="1:11" s="90" customFormat="1" ht="13.5" hidden="1" customHeight="1" x14ac:dyDescent="0.2">
      <c r="A1327" s="318"/>
      <c r="B1327" s="95" t="s">
        <v>6304</v>
      </c>
      <c r="C1327" s="115">
        <f>Anexo_01!$D171</f>
        <v>0</v>
      </c>
      <c r="D1327" s="102"/>
      <c r="E1327" s="103"/>
      <c r="F1327" s="103"/>
      <c r="G1327" s="103"/>
      <c r="H1327" s="104"/>
      <c r="I1327" s="96" t="str">
        <f>IF(SUM(D1327:H1327)=0,"",SUM(D1327:H1327))</f>
        <v/>
      </c>
      <c r="J1327" s="109"/>
      <c r="K1327" s="307"/>
    </row>
    <row r="1328" spans="1:11" s="90" customFormat="1" ht="13.5" hidden="1" customHeight="1" x14ac:dyDescent="0.2">
      <c r="A1328" s="318"/>
      <c r="B1328" s="95" t="s">
        <v>6310</v>
      </c>
      <c r="C1328" s="115">
        <f>Anexo_01!$B171</f>
        <v>0</v>
      </c>
      <c r="D1328" s="102"/>
      <c r="E1328" s="103"/>
      <c r="F1328" s="103"/>
      <c r="G1328" s="103"/>
      <c r="H1328" s="104"/>
      <c r="I1328" s="96" t="str">
        <f t="shared" ref="I1328:I1334" si="146">IF(SUM(D1328:H1328)=0,"",SUM(D1328:H1328))</f>
        <v/>
      </c>
      <c r="J1328" s="109"/>
      <c r="K1328" s="307"/>
    </row>
    <row r="1329" spans="1:11" s="90" customFormat="1" ht="13.5" hidden="1" customHeight="1" x14ac:dyDescent="0.2">
      <c r="A1329" s="318"/>
      <c r="B1329" s="95" t="s">
        <v>6305</v>
      </c>
      <c r="C1329" s="117"/>
      <c r="D1329" s="102"/>
      <c r="E1329" s="103"/>
      <c r="F1329" s="103"/>
      <c r="G1329" s="103"/>
      <c r="H1329" s="104"/>
      <c r="I1329" s="96" t="str">
        <f t="shared" si="146"/>
        <v/>
      </c>
      <c r="J1329" s="109"/>
      <c r="K1329" s="307"/>
    </row>
    <row r="1330" spans="1:11" s="90" customFormat="1" ht="13.5" hidden="1" customHeight="1" x14ac:dyDescent="0.2">
      <c r="A1330" s="318"/>
      <c r="B1330" s="95" t="s">
        <v>6306</v>
      </c>
      <c r="C1330" s="116">
        <f>Anexo_01!$F171</f>
        <v>0</v>
      </c>
      <c r="D1330" s="102"/>
      <c r="E1330" s="103"/>
      <c r="F1330" s="103"/>
      <c r="G1330" s="103"/>
      <c r="H1330" s="104"/>
      <c r="I1330" s="96" t="str">
        <f t="shared" si="146"/>
        <v/>
      </c>
      <c r="J1330" s="109"/>
      <c r="K1330" s="307"/>
    </row>
    <row r="1331" spans="1:11" s="90" customFormat="1" ht="13.5" hidden="1" customHeight="1" x14ac:dyDescent="0.2">
      <c r="A1331" s="318"/>
      <c r="B1331" s="95" t="s">
        <v>6307</v>
      </c>
      <c r="C1331" s="117"/>
      <c r="D1331" s="102"/>
      <c r="E1331" s="103"/>
      <c r="F1331" s="103"/>
      <c r="G1331" s="103"/>
      <c r="H1331" s="104"/>
      <c r="I1331" s="96" t="str">
        <f t="shared" si="146"/>
        <v/>
      </c>
      <c r="J1331" s="109"/>
      <c r="K1331" s="307"/>
    </row>
    <row r="1332" spans="1:11" s="90" customFormat="1" ht="13.5" hidden="1" customHeight="1" x14ac:dyDescent="0.2">
      <c r="A1332" s="318"/>
      <c r="B1332" s="95" t="s">
        <v>6308</v>
      </c>
      <c r="C1332" s="117"/>
      <c r="D1332" s="102"/>
      <c r="E1332" s="103"/>
      <c r="F1332" s="103"/>
      <c r="G1332" s="103"/>
      <c r="H1332" s="104"/>
      <c r="I1332" s="96" t="str">
        <f t="shared" si="146"/>
        <v/>
      </c>
      <c r="J1332" s="109"/>
      <c r="K1332" s="307"/>
    </row>
    <row r="1333" spans="1:11" s="90" customFormat="1" ht="13.5" hidden="1" customHeight="1" x14ac:dyDescent="0.2">
      <c r="A1333" s="318"/>
      <c r="B1333" s="95" t="s">
        <v>6309</v>
      </c>
      <c r="C1333" s="309"/>
      <c r="D1333" s="102"/>
      <c r="E1333" s="103"/>
      <c r="F1333" s="103"/>
      <c r="G1333" s="103"/>
      <c r="H1333" s="104"/>
      <c r="I1333" s="96" t="str">
        <f t="shared" si="146"/>
        <v/>
      </c>
      <c r="J1333" s="109"/>
      <c r="K1333" s="307"/>
    </row>
    <row r="1334" spans="1:11" ht="13.5" hidden="1" customHeight="1" x14ac:dyDescent="0.3">
      <c r="A1334" s="319"/>
      <c r="B1334" s="97" t="s">
        <v>6313</v>
      </c>
      <c r="C1334" s="310"/>
      <c r="D1334" s="105"/>
      <c r="E1334" s="106"/>
      <c r="F1334" s="106"/>
      <c r="G1334" s="106"/>
      <c r="H1334" s="107"/>
      <c r="I1334" s="98" t="str">
        <f t="shared" si="146"/>
        <v/>
      </c>
      <c r="J1334" s="110"/>
      <c r="K1334" s="308"/>
    </row>
    <row r="1335" spans="1:11" s="90" customFormat="1" ht="13.5" hidden="1" customHeight="1" x14ac:dyDescent="0.2">
      <c r="A1335" s="317">
        <v>18</v>
      </c>
      <c r="B1335" s="93" t="s">
        <v>6303</v>
      </c>
      <c r="C1335" s="118">
        <f>Anexo_01!$I172</f>
        <v>0</v>
      </c>
      <c r="D1335" s="99"/>
      <c r="E1335" s="100"/>
      <c r="F1335" s="100"/>
      <c r="G1335" s="100"/>
      <c r="H1335" s="101"/>
      <c r="I1335" s="94" t="str">
        <f>IF(SUM(D1335:H1335)=0,"",SUM(D1335:H1335))</f>
        <v/>
      </c>
      <c r="J1335" s="108"/>
      <c r="K1335" s="306">
        <f>SUM(I1335:I1343)</f>
        <v>0</v>
      </c>
    </row>
    <row r="1336" spans="1:11" s="90" customFormat="1" ht="13.5" hidden="1" customHeight="1" x14ac:dyDescent="0.2">
      <c r="A1336" s="318"/>
      <c r="B1336" s="95" t="s">
        <v>6304</v>
      </c>
      <c r="C1336" s="115">
        <f>Anexo_01!$D172</f>
        <v>0</v>
      </c>
      <c r="D1336" s="102"/>
      <c r="E1336" s="103"/>
      <c r="F1336" s="103"/>
      <c r="G1336" s="103"/>
      <c r="H1336" s="104"/>
      <c r="I1336" s="96" t="str">
        <f>IF(SUM(D1336:H1336)=0,"",SUM(D1336:H1336))</f>
        <v/>
      </c>
      <c r="J1336" s="109"/>
      <c r="K1336" s="307"/>
    </row>
    <row r="1337" spans="1:11" s="90" customFormat="1" ht="13.5" hidden="1" customHeight="1" x14ac:dyDescent="0.2">
      <c r="A1337" s="318"/>
      <c r="B1337" s="95" t="s">
        <v>6310</v>
      </c>
      <c r="C1337" s="115">
        <f>Anexo_01!$B172</f>
        <v>0</v>
      </c>
      <c r="D1337" s="102"/>
      <c r="E1337" s="103"/>
      <c r="F1337" s="103"/>
      <c r="G1337" s="103"/>
      <c r="H1337" s="104"/>
      <c r="I1337" s="96" t="str">
        <f t="shared" ref="I1337:I1343" si="147">IF(SUM(D1337:H1337)=0,"",SUM(D1337:H1337))</f>
        <v/>
      </c>
      <c r="J1337" s="109"/>
      <c r="K1337" s="307"/>
    </row>
    <row r="1338" spans="1:11" s="90" customFormat="1" ht="13.5" hidden="1" customHeight="1" x14ac:dyDescent="0.2">
      <c r="A1338" s="318"/>
      <c r="B1338" s="95" t="s">
        <v>6305</v>
      </c>
      <c r="C1338" s="117"/>
      <c r="D1338" s="102"/>
      <c r="E1338" s="103"/>
      <c r="F1338" s="103"/>
      <c r="G1338" s="103"/>
      <c r="H1338" s="104"/>
      <c r="I1338" s="96" t="str">
        <f t="shared" si="147"/>
        <v/>
      </c>
      <c r="J1338" s="109"/>
      <c r="K1338" s="307"/>
    </row>
    <row r="1339" spans="1:11" s="90" customFormat="1" ht="13.5" hidden="1" customHeight="1" x14ac:dyDescent="0.2">
      <c r="A1339" s="318"/>
      <c r="B1339" s="95" t="s">
        <v>6306</v>
      </c>
      <c r="C1339" s="116">
        <f>Anexo_01!$F172</f>
        <v>0</v>
      </c>
      <c r="D1339" s="102"/>
      <c r="E1339" s="103"/>
      <c r="F1339" s="103"/>
      <c r="G1339" s="103"/>
      <c r="H1339" s="104"/>
      <c r="I1339" s="96" t="str">
        <f t="shared" si="147"/>
        <v/>
      </c>
      <c r="J1339" s="109"/>
      <c r="K1339" s="307"/>
    </row>
    <row r="1340" spans="1:11" s="90" customFormat="1" ht="13.5" hidden="1" customHeight="1" x14ac:dyDescent="0.2">
      <c r="A1340" s="318"/>
      <c r="B1340" s="95" t="s">
        <v>6307</v>
      </c>
      <c r="C1340" s="117"/>
      <c r="D1340" s="102"/>
      <c r="E1340" s="103"/>
      <c r="F1340" s="103"/>
      <c r="G1340" s="103"/>
      <c r="H1340" s="104"/>
      <c r="I1340" s="96" t="str">
        <f t="shared" si="147"/>
        <v/>
      </c>
      <c r="J1340" s="109"/>
      <c r="K1340" s="307"/>
    </row>
    <row r="1341" spans="1:11" s="90" customFormat="1" ht="13.5" hidden="1" customHeight="1" x14ac:dyDescent="0.2">
      <c r="A1341" s="318"/>
      <c r="B1341" s="95" t="s">
        <v>6308</v>
      </c>
      <c r="C1341" s="117"/>
      <c r="D1341" s="102"/>
      <c r="E1341" s="103"/>
      <c r="F1341" s="103"/>
      <c r="G1341" s="103"/>
      <c r="H1341" s="104"/>
      <c r="I1341" s="96" t="str">
        <f t="shared" si="147"/>
        <v/>
      </c>
      <c r="J1341" s="109"/>
      <c r="K1341" s="307"/>
    </row>
    <row r="1342" spans="1:11" s="90" customFormat="1" ht="13.5" hidden="1" customHeight="1" x14ac:dyDescent="0.2">
      <c r="A1342" s="318"/>
      <c r="B1342" s="95" t="s">
        <v>6309</v>
      </c>
      <c r="C1342" s="309"/>
      <c r="D1342" s="102"/>
      <c r="E1342" s="103"/>
      <c r="F1342" s="103"/>
      <c r="G1342" s="103"/>
      <c r="H1342" s="104"/>
      <c r="I1342" s="96" t="str">
        <f t="shared" si="147"/>
        <v/>
      </c>
      <c r="J1342" s="109"/>
      <c r="K1342" s="307"/>
    </row>
    <row r="1343" spans="1:11" ht="13.5" hidden="1" customHeight="1" x14ac:dyDescent="0.3">
      <c r="A1343" s="319"/>
      <c r="B1343" s="97" t="s">
        <v>6313</v>
      </c>
      <c r="C1343" s="310"/>
      <c r="D1343" s="105"/>
      <c r="E1343" s="106"/>
      <c r="F1343" s="106"/>
      <c r="G1343" s="106"/>
      <c r="H1343" s="107"/>
      <c r="I1343" s="98" t="str">
        <f t="shared" si="147"/>
        <v/>
      </c>
      <c r="J1343" s="110"/>
      <c r="K1343" s="308"/>
    </row>
    <row r="1344" spans="1:11" s="90" customFormat="1" ht="13.5" hidden="1" customHeight="1" x14ac:dyDescent="0.2">
      <c r="A1344" s="317">
        <v>19</v>
      </c>
      <c r="B1344" s="93" t="s">
        <v>6303</v>
      </c>
      <c r="C1344" s="118">
        <f>Anexo_01!$I173</f>
        <v>0</v>
      </c>
      <c r="D1344" s="99"/>
      <c r="E1344" s="100"/>
      <c r="F1344" s="100"/>
      <c r="G1344" s="100"/>
      <c r="H1344" s="101"/>
      <c r="I1344" s="94" t="str">
        <f>IF(SUM(D1344:H1344)=0,"",SUM(D1344:H1344))</f>
        <v/>
      </c>
      <c r="J1344" s="108"/>
      <c r="K1344" s="306">
        <f>SUM(I1344:I1352)</f>
        <v>0</v>
      </c>
    </row>
    <row r="1345" spans="1:11" s="90" customFormat="1" ht="13.5" hidden="1" customHeight="1" x14ac:dyDescent="0.2">
      <c r="A1345" s="318"/>
      <c r="B1345" s="95" t="s">
        <v>6304</v>
      </c>
      <c r="C1345" s="115">
        <f>Anexo_01!$D173</f>
        <v>0</v>
      </c>
      <c r="D1345" s="102"/>
      <c r="E1345" s="103"/>
      <c r="F1345" s="103"/>
      <c r="G1345" s="103"/>
      <c r="H1345" s="104"/>
      <c r="I1345" s="96" t="str">
        <f>IF(SUM(D1345:H1345)=0,"",SUM(D1345:H1345))</f>
        <v/>
      </c>
      <c r="J1345" s="109"/>
      <c r="K1345" s="307"/>
    </row>
    <row r="1346" spans="1:11" s="90" customFormat="1" ht="13.5" hidden="1" customHeight="1" x14ac:dyDescent="0.2">
      <c r="A1346" s="318"/>
      <c r="B1346" s="95" t="s">
        <v>6310</v>
      </c>
      <c r="C1346" s="115">
        <f>Anexo_01!$B173</f>
        <v>0</v>
      </c>
      <c r="D1346" s="102"/>
      <c r="E1346" s="103"/>
      <c r="F1346" s="103"/>
      <c r="G1346" s="103"/>
      <c r="H1346" s="104"/>
      <c r="I1346" s="96" t="str">
        <f t="shared" ref="I1346:I1352" si="148">IF(SUM(D1346:H1346)=0,"",SUM(D1346:H1346))</f>
        <v/>
      </c>
      <c r="J1346" s="109"/>
      <c r="K1346" s="307"/>
    </row>
    <row r="1347" spans="1:11" s="90" customFormat="1" ht="13.5" hidden="1" customHeight="1" x14ac:dyDescent="0.2">
      <c r="A1347" s="318"/>
      <c r="B1347" s="95" t="s">
        <v>6305</v>
      </c>
      <c r="C1347" s="117"/>
      <c r="D1347" s="102"/>
      <c r="E1347" s="103"/>
      <c r="F1347" s="103"/>
      <c r="G1347" s="103"/>
      <c r="H1347" s="104"/>
      <c r="I1347" s="96" t="str">
        <f t="shared" si="148"/>
        <v/>
      </c>
      <c r="J1347" s="109"/>
      <c r="K1347" s="307"/>
    </row>
    <row r="1348" spans="1:11" s="90" customFormat="1" ht="13.5" hidden="1" customHeight="1" x14ac:dyDescent="0.2">
      <c r="A1348" s="318"/>
      <c r="B1348" s="95" t="s">
        <v>6306</v>
      </c>
      <c r="C1348" s="116">
        <f>Anexo_01!$F173</f>
        <v>0</v>
      </c>
      <c r="D1348" s="102"/>
      <c r="E1348" s="103"/>
      <c r="F1348" s="103"/>
      <c r="G1348" s="103"/>
      <c r="H1348" s="104"/>
      <c r="I1348" s="96" t="str">
        <f t="shared" si="148"/>
        <v/>
      </c>
      <c r="J1348" s="109"/>
      <c r="K1348" s="307"/>
    </row>
    <row r="1349" spans="1:11" s="90" customFormat="1" ht="13.5" hidden="1" customHeight="1" x14ac:dyDescent="0.2">
      <c r="A1349" s="318"/>
      <c r="B1349" s="95" t="s">
        <v>6307</v>
      </c>
      <c r="C1349" s="117"/>
      <c r="D1349" s="102"/>
      <c r="E1349" s="103"/>
      <c r="F1349" s="103"/>
      <c r="G1349" s="103"/>
      <c r="H1349" s="104"/>
      <c r="I1349" s="96" t="str">
        <f t="shared" si="148"/>
        <v/>
      </c>
      <c r="J1349" s="109"/>
      <c r="K1349" s="307"/>
    </row>
    <row r="1350" spans="1:11" s="90" customFormat="1" ht="13.5" hidden="1" customHeight="1" x14ac:dyDescent="0.2">
      <c r="A1350" s="318"/>
      <c r="B1350" s="95" t="s">
        <v>6308</v>
      </c>
      <c r="C1350" s="117"/>
      <c r="D1350" s="102"/>
      <c r="E1350" s="103"/>
      <c r="F1350" s="103"/>
      <c r="G1350" s="103"/>
      <c r="H1350" s="104"/>
      <c r="I1350" s="96" t="str">
        <f t="shared" si="148"/>
        <v/>
      </c>
      <c r="J1350" s="109"/>
      <c r="K1350" s="307"/>
    </row>
    <row r="1351" spans="1:11" s="90" customFormat="1" ht="13.5" hidden="1" customHeight="1" x14ac:dyDescent="0.2">
      <c r="A1351" s="318"/>
      <c r="B1351" s="95" t="s">
        <v>6309</v>
      </c>
      <c r="C1351" s="309"/>
      <c r="D1351" s="102"/>
      <c r="E1351" s="103"/>
      <c r="F1351" s="103"/>
      <c r="G1351" s="103"/>
      <c r="H1351" s="104"/>
      <c r="I1351" s="96" t="str">
        <f t="shared" si="148"/>
        <v/>
      </c>
      <c r="J1351" s="109"/>
      <c r="K1351" s="307"/>
    </row>
    <row r="1352" spans="1:11" ht="13.5" hidden="1" customHeight="1" x14ac:dyDescent="0.3">
      <c r="A1352" s="319"/>
      <c r="B1352" s="97" t="s">
        <v>6313</v>
      </c>
      <c r="C1352" s="310"/>
      <c r="D1352" s="105"/>
      <c r="E1352" s="106"/>
      <c r="F1352" s="106"/>
      <c r="G1352" s="106"/>
      <c r="H1352" s="107"/>
      <c r="I1352" s="98" t="str">
        <f t="shared" si="148"/>
        <v/>
      </c>
      <c r="J1352" s="110"/>
      <c r="K1352" s="308"/>
    </row>
    <row r="1353" spans="1:11" s="90" customFormat="1" ht="13.5" hidden="1" customHeight="1" x14ac:dyDescent="0.2">
      <c r="A1353" s="317">
        <v>20</v>
      </c>
      <c r="B1353" s="93" t="s">
        <v>6303</v>
      </c>
      <c r="C1353" s="118">
        <f>Anexo_01!$I174</f>
        <v>0</v>
      </c>
      <c r="D1353" s="99"/>
      <c r="E1353" s="100"/>
      <c r="F1353" s="100"/>
      <c r="G1353" s="100"/>
      <c r="H1353" s="101"/>
      <c r="I1353" s="94" t="str">
        <f>IF(SUM(D1353:H1353)=0,"",SUM(D1353:H1353))</f>
        <v/>
      </c>
      <c r="J1353" s="108"/>
      <c r="K1353" s="306">
        <f>SUM(I1353:I1361)</f>
        <v>0</v>
      </c>
    </row>
    <row r="1354" spans="1:11" s="90" customFormat="1" ht="13.5" hidden="1" customHeight="1" x14ac:dyDescent="0.2">
      <c r="A1354" s="318"/>
      <c r="B1354" s="95" t="s">
        <v>6304</v>
      </c>
      <c r="C1354" s="115">
        <f>Anexo_01!$D174</f>
        <v>0</v>
      </c>
      <c r="D1354" s="102"/>
      <c r="E1354" s="103"/>
      <c r="F1354" s="103"/>
      <c r="G1354" s="103"/>
      <c r="H1354" s="104"/>
      <c r="I1354" s="96" t="str">
        <f>IF(SUM(D1354:H1354)=0,"",SUM(D1354:H1354))</f>
        <v/>
      </c>
      <c r="J1354" s="109"/>
      <c r="K1354" s="307"/>
    </row>
    <row r="1355" spans="1:11" s="90" customFormat="1" ht="13.5" hidden="1" customHeight="1" x14ac:dyDescent="0.2">
      <c r="A1355" s="318"/>
      <c r="B1355" s="95" t="s">
        <v>6310</v>
      </c>
      <c r="C1355" s="115">
        <f>Anexo_01!$B174</f>
        <v>0</v>
      </c>
      <c r="D1355" s="102"/>
      <c r="E1355" s="103"/>
      <c r="F1355" s="103"/>
      <c r="G1355" s="103"/>
      <c r="H1355" s="104"/>
      <c r="I1355" s="96" t="str">
        <f t="shared" ref="I1355:I1361" si="149">IF(SUM(D1355:H1355)=0,"",SUM(D1355:H1355))</f>
        <v/>
      </c>
      <c r="J1355" s="109"/>
      <c r="K1355" s="307"/>
    </row>
    <row r="1356" spans="1:11" s="90" customFormat="1" ht="13.5" hidden="1" customHeight="1" x14ac:dyDescent="0.2">
      <c r="A1356" s="318"/>
      <c r="B1356" s="95" t="s">
        <v>6305</v>
      </c>
      <c r="C1356" s="117"/>
      <c r="D1356" s="102"/>
      <c r="E1356" s="103"/>
      <c r="F1356" s="103"/>
      <c r="G1356" s="103"/>
      <c r="H1356" s="104"/>
      <c r="I1356" s="96" t="str">
        <f t="shared" si="149"/>
        <v/>
      </c>
      <c r="J1356" s="109"/>
      <c r="K1356" s="307"/>
    </row>
    <row r="1357" spans="1:11" s="90" customFormat="1" ht="13.5" hidden="1" customHeight="1" x14ac:dyDescent="0.2">
      <c r="A1357" s="318"/>
      <c r="B1357" s="95" t="s">
        <v>6306</v>
      </c>
      <c r="C1357" s="116">
        <f>Anexo_01!$F174</f>
        <v>0</v>
      </c>
      <c r="D1357" s="102"/>
      <c r="E1357" s="103"/>
      <c r="F1357" s="103"/>
      <c r="G1357" s="103"/>
      <c r="H1357" s="104"/>
      <c r="I1357" s="96" t="str">
        <f t="shared" si="149"/>
        <v/>
      </c>
      <c r="J1357" s="109"/>
      <c r="K1357" s="307"/>
    </row>
    <row r="1358" spans="1:11" s="90" customFormat="1" ht="13.5" hidden="1" customHeight="1" x14ac:dyDescent="0.2">
      <c r="A1358" s="318"/>
      <c r="B1358" s="95" t="s">
        <v>6307</v>
      </c>
      <c r="C1358" s="117"/>
      <c r="D1358" s="102"/>
      <c r="E1358" s="103"/>
      <c r="F1358" s="103"/>
      <c r="G1358" s="103"/>
      <c r="H1358" s="104"/>
      <c r="I1358" s="96" t="str">
        <f t="shared" si="149"/>
        <v/>
      </c>
      <c r="J1358" s="109"/>
      <c r="K1358" s="307"/>
    </row>
    <row r="1359" spans="1:11" s="90" customFormat="1" ht="13.5" hidden="1" customHeight="1" x14ac:dyDescent="0.2">
      <c r="A1359" s="318"/>
      <c r="B1359" s="95" t="s">
        <v>6308</v>
      </c>
      <c r="C1359" s="117"/>
      <c r="D1359" s="102"/>
      <c r="E1359" s="103"/>
      <c r="F1359" s="103"/>
      <c r="G1359" s="103"/>
      <c r="H1359" s="104"/>
      <c r="I1359" s="96" t="str">
        <f t="shared" si="149"/>
        <v/>
      </c>
      <c r="J1359" s="109"/>
      <c r="K1359" s="307"/>
    </row>
    <row r="1360" spans="1:11" s="90" customFormat="1" ht="13.5" hidden="1" customHeight="1" x14ac:dyDescent="0.2">
      <c r="A1360" s="318"/>
      <c r="B1360" s="95" t="s">
        <v>6309</v>
      </c>
      <c r="C1360" s="309"/>
      <c r="D1360" s="102"/>
      <c r="E1360" s="103"/>
      <c r="F1360" s="103"/>
      <c r="G1360" s="103"/>
      <c r="H1360" s="104"/>
      <c r="I1360" s="96" t="str">
        <f t="shared" si="149"/>
        <v/>
      </c>
      <c r="J1360" s="109"/>
      <c r="K1360" s="307"/>
    </row>
    <row r="1361" spans="1:11" ht="13.5" hidden="1" customHeight="1" x14ac:dyDescent="0.3">
      <c r="A1361" s="319"/>
      <c r="B1361" s="97" t="s">
        <v>6313</v>
      </c>
      <c r="C1361" s="310"/>
      <c r="D1361" s="105"/>
      <c r="E1361" s="106"/>
      <c r="F1361" s="106"/>
      <c r="G1361" s="106"/>
      <c r="H1361" s="107"/>
      <c r="I1361" s="98" t="str">
        <f t="shared" si="149"/>
        <v/>
      </c>
      <c r="J1361" s="110"/>
      <c r="K1361" s="308"/>
    </row>
    <row r="1362" spans="1:11" s="90" customFormat="1" ht="13.5" hidden="1" customHeight="1" x14ac:dyDescent="0.2">
      <c r="A1362" s="317">
        <v>21</v>
      </c>
      <c r="B1362" s="93" t="s">
        <v>6303</v>
      </c>
      <c r="C1362" s="118">
        <f>Anexo_01!$I175</f>
        <v>0</v>
      </c>
      <c r="D1362" s="99"/>
      <c r="E1362" s="100"/>
      <c r="F1362" s="100"/>
      <c r="G1362" s="100"/>
      <c r="H1362" s="101"/>
      <c r="I1362" s="94" t="str">
        <f>IF(SUM(D1362:H1362)=0,"",SUM(D1362:H1362))</f>
        <v/>
      </c>
      <c r="J1362" s="108"/>
      <c r="K1362" s="306">
        <f>SUM(I1362:I1370)</f>
        <v>0</v>
      </c>
    </row>
    <row r="1363" spans="1:11" s="90" customFormat="1" ht="13.5" hidden="1" customHeight="1" x14ac:dyDescent="0.2">
      <c r="A1363" s="318"/>
      <c r="B1363" s="95" t="s">
        <v>6304</v>
      </c>
      <c r="C1363" s="115">
        <f>Anexo_01!$D175</f>
        <v>0</v>
      </c>
      <c r="D1363" s="102"/>
      <c r="E1363" s="103"/>
      <c r="F1363" s="103"/>
      <c r="G1363" s="103"/>
      <c r="H1363" s="104"/>
      <c r="I1363" s="96" t="str">
        <f>IF(SUM(D1363:H1363)=0,"",SUM(D1363:H1363))</f>
        <v/>
      </c>
      <c r="J1363" s="109"/>
      <c r="K1363" s="307"/>
    </row>
    <row r="1364" spans="1:11" s="90" customFormat="1" ht="13.5" hidden="1" customHeight="1" x14ac:dyDescent="0.2">
      <c r="A1364" s="318"/>
      <c r="B1364" s="95" t="s">
        <v>6310</v>
      </c>
      <c r="C1364" s="115">
        <f>Anexo_01!$B175</f>
        <v>0</v>
      </c>
      <c r="D1364" s="102"/>
      <c r="E1364" s="103"/>
      <c r="F1364" s="103"/>
      <c r="G1364" s="103"/>
      <c r="H1364" s="104"/>
      <c r="I1364" s="96" t="str">
        <f t="shared" ref="I1364:I1370" si="150">IF(SUM(D1364:H1364)=0,"",SUM(D1364:H1364))</f>
        <v/>
      </c>
      <c r="J1364" s="109"/>
      <c r="K1364" s="307"/>
    </row>
    <row r="1365" spans="1:11" s="90" customFormat="1" ht="13.5" hidden="1" customHeight="1" x14ac:dyDescent="0.2">
      <c r="A1365" s="318"/>
      <c r="B1365" s="95" t="s">
        <v>6305</v>
      </c>
      <c r="C1365" s="117"/>
      <c r="D1365" s="102"/>
      <c r="E1365" s="103"/>
      <c r="F1365" s="103"/>
      <c r="G1365" s="103"/>
      <c r="H1365" s="104"/>
      <c r="I1365" s="96" t="str">
        <f t="shared" si="150"/>
        <v/>
      </c>
      <c r="J1365" s="109"/>
      <c r="K1365" s="307"/>
    </row>
    <row r="1366" spans="1:11" s="90" customFormat="1" ht="13.5" hidden="1" customHeight="1" x14ac:dyDescent="0.2">
      <c r="A1366" s="318"/>
      <c r="B1366" s="95" t="s">
        <v>6306</v>
      </c>
      <c r="C1366" s="116">
        <f>Anexo_01!$F175</f>
        <v>0</v>
      </c>
      <c r="D1366" s="102"/>
      <c r="E1366" s="103"/>
      <c r="F1366" s="103"/>
      <c r="G1366" s="103"/>
      <c r="H1366" s="104"/>
      <c r="I1366" s="96" t="str">
        <f t="shared" si="150"/>
        <v/>
      </c>
      <c r="J1366" s="109"/>
      <c r="K1366" s="307"/>
    </row>
    <row r="1367" spans="1:11" s="90" customFormat="1" ht="13.5" hidden="1" customHeight="1" x14ac:dyDescent="0.2">
      <c r="A1367" s="318"/>
      <c r="B1367" s="95" t="s">
        <v>6307</v>
      </c>
      <c r="C1367" s="117"/>
      <c r="D1367" s="102"/>
      <c r="E1367" s="103"/>
      <c r="F1367" s="103"/>
      <c r="G1367" s="103"/>
      <c r="H1367" s="104"/>
      <c r="I1367" s="96" t="str">
        <f t="shared" si="150"/>
        <v/>
      </c>
      <c r="J1367" s="109"/>
      <c r="K1367" s="307"/>
    </row>
    <row r="1368" spans="1:11" s="90" customFormat="1" ht="13.5" hidden="1" customHeight="1" x14ac:dyDescent="0.2">
      <c r="A1368" s="318"/>
      <c r="B1368" s="95" t="s">
        <v>6308</v>
      </c>
      <c r="C1368" s="117"/>
      <c r="D1368" s="102"/>
      <c r="E1368" s="103"/>
      <c r="F1368" s="103"/>
      <c r="G1368" s="103"/>
      <c r="H1368" s="104"/>
      <c r="I1368" s="96" t="str">
        <f t="shared" si="150"/>
        <v/>
      </c>
      <c r="J1368" s="109"/>
      <c r="K1368" s="307"/>
    </row>
    <row r="1369" spans="1:11" s="90" customFormat="1" ht="13.5" hidden="1" customHeight="1" x14ac:dyDescent="0.2">
      <c r="A1369" s="318"/>
      <c r="B1369" s="95" t="s">
        <v>6309</v>
      </c>
      <c r="C1369" s="309"/>
      <c r="D1369" s="102"/>
      <c r="E1369" s="103"/>
      <c r="F1369" s="103"/>
      <c r="G1369" s="103"/>
      <c r="H1369" s="104"/>
      <c r="I1369" s="96" t="str">
        <f t="shared" si="150"/>
        <v/>
      </c>
      <c r="J1369" s="109"/>
      <c r="K1369" s="307"/>
    </row>
    <row r="1370" spans="1:11" ht="13.5" hidden="1" customHeight="1" x14ac:dyDescent="0.3">
      <c r="A1370" s="319"/>
      <c r="B1370" s="97" t="s">
        <v>6313</v>
      </c>
      <c r="C1370" s="310"/>
      <c r="D1370" s="105"/>
      <c r="E1370" s="106"/>
      <c r="F1370" s="106"/>
      <c r="G1370" s="106"/>
      <c r="H1370" s="107"/>
      <c r="I1370" s="98" t="str">
        <f t="shared" si="150"/>
        <v/>
      </c>
      <c r="J1370" s="110"/>
      <c r="K1370" s="308"/>
    </row>
    <row r="1371" spans="1:11" s="90" customFormat="1" ht="13.5" hidden="1" customHeight="1" x14ac:dyDescent="0.2">
      <c r="A1371" s="317">
        <v>22</v>
      </c>
      <c r="B1371" s="93" t="s">
        <v>6303</v>
      </c>
      <c r="C1371" s="118">
        <f>Anexo_01!$I176</f>
        <v>0</v>
      </c>
      <c r="D1371" s="99"/>
      <c r="E1371" s="100"/>
      <c r="F1371" s="100"/>
      <c r="G1371" s="100"/>
      <c r="H1371" s="101"/>
      <c r="I1371" s="94" t="str">
        <f>IF(SUM(D1371:H1371)=0,"",SUM(D1371:H1371))</f>
        <v/>
      </c>
      <c r="J1371" s="108"/>
      <c r="K1371" s="306">
        <f>SUM(I1371:I1379)</f>
        <v>0</v>
      </c>
    </row>
    <row r="1372" spans="1:11" s="90" customFormat="1" ht="13.5" hidden="1" customHeight="1" x14ac:dyDescent="0.2">
      <c r="A1372" s="318"/>
      <c r="B1372" s="95" t="s">
        <v>6304</v>
      </c>
      <c r="C1372" s="115">
        <f>Anexo_01!$D176</f>
        <v>0</v>
      </c>
      <c r="D1372" s="102"/>
      <c r="E1372" s="103"/>
      <c r="F1372" s="103"/>
      <c r="G1372" s="103"/>
      <c r="H1372" s="104"/>
      <c r="I1372" s="96" t="str">
        <f>IF(SUM(D1372:H1372)=0,"",SUM(D1372:H1372))</f>
        <v/>
      </c>
      <c r="J1372" s="109"/>
      <c r="K1372" s="307"/>
    </row>
    <row r="1373" spans="1:11" s="90" customFormat="1" ht="13.5" hidden="1" customHeight="1" x14ac:dyDescent="0.2">
      <c r="A1373" s="318"/>
      <c r="B1373" s="95" t="s">
        <v>6310</v>
      </c>
      <c r="C1373" s="115">
        <f>Anexo_01!$B176</f>
        <v>0</v>
      </c>
      <c r="D1373" s="102"/>
      <c r="E1373" s="103"/>
      <c r="F1373" s="103"/>
      <c r="G1373" s="103"/>
      <c r="H1373" s="104"/>
      <c r="I1373" s="96" t="str">
        <f t="shared" ref="I1373:I1379" si="151">IF(SUM(D1373:H1373)=0,"",SUM(D1373:H1373))</f>
        <v/>
      </c>
      <c r="J1373" s="109"/>
      <c r="K1373" s="307"/>
    </row>
    <row r="1374" spans="1:11" s="90" customFormat="1" ht="13.5" hidden="1" customHeight="1" x14ac:dyDescent="0.2">
      <c r="A1374" s="318"/>
      <c r="B1374" s="95" t="s">
        <v>6305</v>
      </c>
      <c r="C1374" s="117"/>
      <c r="D1374" s="102"/>
      <c r="E1374" s="103"/>
      <c r="F1374" s="103"/>
      <c r="G1374" s="103"/>
      <c r="H1374" s="104"/>
      <c r="I1374" s="96" t="str">
        <f t="shared" si="151"/>
        <v/>
      </c>
      <c r="J1374" s="109"/>
      <c r="K1374" s="307"/>
    </row>
    <row r="1375" spans="1:11" s="90" customFormat="1" ht="13.5" hidden="1" customHeight="1" x14ac:dyDescent="0.2">
      <c r="A1375" s="318"/>
      <c r="B1375" s="95" t="s">
        <v>6306</v>
      </c>
      <c r="C1375" s="116">
        <f>Anexo_01!$F176</f>
        <v>0</v>
      </c>
      <c r="D1375" s="102"/>
      <c r="E1375" s="103"/>
      <c r="F1375" s="103"/>
      <c r="G1375" s="103"/>
      <c r="H1375" s="104"/>
      <c r="I1375" s="96" t="str">
        <f t="shared" si="151"/>
        <v/>
      </c>
      <c r="J1375" s="109"/>
      <c r="K1375" s="307"/>
    </row>
    <row r="1376" spans="1:11" s="90" customFormat="1" ht="13.5" hidden="1" customHeight="1" x14ac:dyDescent="0.2">
      <c r="A1376" s="318"/>
      <c r="B1376" s="95" t="s">
        <v>6307</v>
      </c>
      <c r="C1376" s="117"/>
      <c r="D1376" s="102"/>
      <c r="E1376" s="103"/>
      <c r="F1376" s="103"/>
      <c r="G1376" s="103"/>
      <c r="H1376" s="104"/>
      <c r="I1376" s="96" t="str">
        <f t="shared" si="151"/>
        <v/>
      </c>
      <c r="J1376" s="109"/>
      <c r="K1376" s="307"/>
    </row>
    <row r="1377" spans="1:11" s="90" customFormat="1" ht="13.5" hidden="1" customHeight="1" x14ac:dyDescent="0.2">
      <c r="A1377" s="318"/>
      <c r="B1377" s="95" t="s">
        <v>6308</v>
      </c>
      <c r="C1377" s="117"/>
      <c r="D1377" s="102"/>
      <c r="E1377" s="103"/>
      <c r="F1377" s="103"/>
      <c r="G1377" s="103"/>
      <c r="H1377" s="104"/>
      <c r="I1377" s="96" t="str">
        <f t="shared" si="151"/>
        <v/>
      </c>
      <c r="J1377" s="109"/>
      <c r="K1377" s="307"/>
    </row>
    <row r="1378" spans="1:11" s="90" customFormat="1" ht="13.5" hidden="1" customHeight="1" x14ac:dyDescent="0.2">
      <c r="A1378" s="318"/>
      <c r="B1378" s="95" t="s">
        <v>6309</v>
      </c>
      <c r="C1378" s="309"/>
      <c r="D1378" s="102"/>
      <c r="E1378" s="103"/>
      <c r="F1378" s="103"/>
      <c r="G1378" s="103"/>
      <c r="H1378" s="104"/>
      <c r="I1378" s="96" t="str">
        <f t="shared" si="151"/>
        <v/>
      </c>
      <c r="J1378" s="109"/>
      <c r="K1378" s="307"/>
    </row>
    <row r="1379" spans="1:11" ht="13.5" hidden="1" customHeight="1" x14ac:dyDescent="0.3">
      <c r="A1379" s="319"/>
      <c r="B1379" s="97" t="s">
        <v>6313</v>
      </c>
      <c r="C1379" s="310"/>
      <c r="D1379" s="105"/>
      <c r="E1379" s="106"/>
      <c r="F1379" s="106"/>
      <c r="G1379" s="106"/>
      <c r="H1379" s="107"/>
      <c r="I1379" s="98" t="str">
        <f t="shared" si="151"/>
        <v/>
      </c>
      <c r="J1379" s="110"/>
      <c r="K1379" s="308"/>
    </row>
    <row r="1380" spans="1:11" s="90" customFormat="1" ht="13.5" hidden="1" customHeight="1" x14ac:dyDescent="0.2">
      <c r="A1380" s="317">
        <v>23</v>
      </c>
      <c r="B1380" s="93" t="s">
        <v>6303</v>
      </c>
      <c r="C1380" s="118">
        <f>Anexo_01!$I177</f>
        <v>0</v>
      </c>
      <c r="D1380" s="99"/>
      <c r="E1380" s="100"/>
      <c r="F1380" s="100"/>
      <c r="G1380" s="100"/>
      <c r="H1380" s="101"/>
      <c r="I1380" s="94" t="str">
        <f>IF(SUM(D1380:H1380)=0,"",SUM(D1380:H1380))</f>
        <v/>
      </c>
      <c r="J1380" s="108"/>
      <c r="K1380" s="306">
        <f>SUM(I1380:I1388)</f>
        <v>0</v>
      </c>
    </row>
    <row r="1381" spans="1:11" s="90" customFormat="1" ht="13.5" hidden="1" customHeight="1" x14ac:dyDescent="0.2">
      <c r="A1381" s="318"/>
      <c r="B1381" s="95" t="s">
        <v>6304</v>
      </c>
      <c r="C1381" s="115">
        <f>Anexo_01!$D177</f>
        <v>0</v>
      </c>
      <c r="D1381" s="102"/>
      <c r="E1381" s="103"/>
      <c r="F1381" s="103"/>
      <c r="G1381" s="103"/>
      <c r="H1381" s="104"/>
      <c r="I1381" s="96" t="str">
        <f>IF(SUM(D1381:H1381)=0,"",SUM(D1381:H1381))</f>
        <v/>
      </c>
      <c r="J1381" s="109"/>
      <c r="K1381" s="307"/>
    </row>
    <row r="1382" spans="1:11" s="90" customFormat="1" ht="13.5" hidden="1" customHeight="1" x14ac:dyDescent="0.2">
      <c r="A1382" s="318"/>
      <c r="B1382" s="95" t="s">
        <v>6310</v>
      </c>
      <c r="C1382" s="115">
        <f>Anexo_01!$B177</f>
        <v>0</v>
      </c>
      <c r="D1382" s="102"/>
      <c r="E1382" s="103"/>
      <c r="F1382" s="103"/>
      <c r="G1382" s="103"/>
      <c r="H1382" s="104"/>
      <c r="I1382" s="96" t="str">
        <f t="shared" ref="I1382:I1388" si="152">IF(SUM(D1382:H1382)=0,"",SUM(D1382:H1382))</f>
        <v/>
      </c>
      <c r="J1382" s="109"/>
      <c r="K1382" s="307"/>
    </row>
    <row r="1383" spans="1:11" s="90" customFormat="1" ht="13.5" hidden="1" customHeight="1" x14ac:dyDescent="0.2">
      <c r="A1383" s="318"/>
      <c r="B1383" s="95" t="s">
        <v>6305</v>
      </c>
      <c r="C1383" s="117"/>
      <c r="D1383" s="102"/>
      <c r="E1383" s="103"/>
      <c r="F1383" s="103"/>
      <c r="G1383" s="103"/>
      <c r="H1383" s="104"/>
      <c r="I1383" s="96" t="str">
        <f t="shared" si="152"/>
        <v/>
      </c>
      <c r="J1383" s="109"/>
      <c r="K1383" s="307"/>
    </row>
    <row r="1384" spans="1:11" s="90" customFormat="1" ht="13.5" hidden="1" customHeight="1" x14ac:dyDescent="0.2">
      <c r="A1384" s="318"/>
      <c r="B1384" s="95" t="s">
        <v>6306</v>
      </c>
      <c r="C1384" s="116">
        <f>Anexo_01!$F177</f>
        <v>0</v>
      </c>
      <c r="D1384" s="102"/>
      <c r="E1384" s="103"/>
      <c r="F1384" s="103"/>
      <c r="G1384" s="103"/>
      <c r="H1384" s="104"/>
      <c r="I1384" s="96" t="str">
        <f t="shared" si="152"/>
        <v/>
      </c>
      <c r="J1384" s="109"/>
      <c r="K1384" s="307"/>
    </row>
    <row r="1385" spans="1:11" s="90" customFormat="1" ht="13.5" hidden="1" customHeight="1" x14ac:dyDescent="0.2">
      <c r="A1385" s="318"/>
      <c r="B1385" s="95" t="s">
        <v>6307</v>
      </c>
      <c r="C1385" s="117"/>
      <c r="D1385" s="102"/>
      <c r="E1385" s="103"/>
      <c r="F1385" s="103"/>
      <c r="G1385" s="103"/>
      <c r="H1385" s="104"/>
      <c r="I1385" s="96" t="str">
        <f t="shared" si="152"/>
        <v/>
      </c>
      <c r="J1385" s="109"/>
      <c r="K1385" s="307"/>
    </row>
    <row r="1386" spans="1:11" s="90" customFormat="1" ht="13.5" hidden="1" customHeight="1" x14ac:dyDescent="0.2">
      <c r="A1386" s="318"/>
      <c r="B1386" s="95" t="s">
        <v>6308</v>
      </c>
      <c r="C1386" s="117"/>
      <c r="D1386" s="102"/>
      <c r="E1386" s="103"/>
      <c r="F1386" s="103"/>
      <c r="G1386" s="103"/>
      <c r="H1386" s="104"/>
      <c r="I1386" s="96" t="str">
        <f t="shared" si="152"/>
        <v/>
      </c>
      <c r="J1386" s="109"/>
      <c r="K1386" s="307"/>
    </row>
    <row r="1387" spans="1:11" s="90" customFormat="1" ht="13.5" hidden="1" customHeight="1" x14ac:dyDescent="0.2">
      <c r="A1387" s="318"/>
      <c r="B1387" s="95" t="s">
        <v>6309</v>
      </c>
      <c r="C1387" s="309"/>
      <c r="D1387" s="102"/>
      <c r="E1387" s="103"/>
      <c r="F1387" s="103"/>
      <c r="G1387" s="103"/>
      <c r="H1387" s="104"/>
      <c r="I1387" s="96" t="str">
        <f t="shared" si="152"/>
        <v/>
      </c>
      <c r="J1387" s="109"/>
      <c r="K1387" s="307"/>
    </row>
    <row r="1388" spans="1:11" ht="13.5" hidden="1" customHeight="1" x14ac:dyDescent="0.3">
      <c r="A1388" s="319"/>
      <c r="B1388" s="97" t="s">
        <v>6313</v>
      </c>
      <c r="C1388" s="310"/>
      <c r="D1388" s="105"/>
      <c r="E1388" s="106"/>
      <c r="F1388" s="106"/>
      <c r="G1388" s="106"/>
      <c r="H1388" s="107"/>
      <c r="I1388" s="98" t="str">
        <f t="shared" si="152"/>
        <v/>
      </c>
      <c r="J1388" s="110"/>
      <c r="K1388" s="308"/>
    </row>
    <row r="1389" spans="1:11" s="90" customFormat="1" ht="13.5" hidden="1" customHeight="1" x14ac:dyDescent="0.2">
      <c r="A1389" s="317">
        <v>24</v>
      </c>
      <c r="B1389" s="93" t="s">
        <v>6303</v>
      </c>
      <c r="C1389" s="118">
        <f>Anexo_01!$I178</f>
        <v>0</v>
      </c>
      <c r="D1389" s="99"/>
      <c r="E1389" s="100"/>
      <c r="F1389" s="100"/>
      <c r="G1389" s="100"/>
      <c r="H1389" s="101"/>
      <c r="I1389" s="94" t="str">
        <f>IF(SUM(D1389:H1389)=0,"",SUM(D1389:H1389))</f>
        <v/>
      </c>
      <c r="J1389" s="108"/>
      <c r="K1389" s="306">
        <f>SUM(I1389:I1397)</f>
        <v>0</v>
      </c>
    </row>
    <row r="1390" spans="1:11" s="90" customFormat="1" ht="13.5" hidden="1" customHeight="1" x14ac:dyDescent="0.2">
      <c r="A1390" s="318"/>
      <c r="B1390" s="95" t="s">
        <v>6304</v>
      </c>
      <c r="C1390" s="115">
        <f>Anexo_01!$D178</f>
        <v>0</v>
      </c>
      <c r="D1390" s="102"/>
      <c r="E1390" s="103"/>
      <c r="F1390" s="103"/>
      <c r="G1390" s="103"/>
      <c r="H1390" s="104"/>
      <c r="I1390" s="96" t="str">
        <f>IF(SUM(D1390:H1390)=0,"",SUM(D1390:H1390))</f>
        <v/>
      </c>
      <c r="J1390" s="109"/>
      <c r="K1390" s="307"/>
    </row>
    <row r="1391" spans="1:11" s="90" customFormat="1" ht="13.5" hidden="1" customHeight="1" x14ac:dyDescent="0.2">
      <c r="A1391" s="318"/>
      <c r="B1391" s="95" t="s">
        <v>6310</v>
      </c>
      <c r="C1391" s="115">
        <f>Anexo_01!$B178</f>
        <v>0</v>
      </c>
      <c r="D1391" s="102"/>
      <c r="E1391" s="103"/>
      <c r="F1391" s="103"/>
      <c r="G1391" s="103"/>
      <c r="H1391" s="104"/>
      <c r="I1391" s="96" t="str">
        <f t="shared" ref="I1391:I1397" si="153">IF(SUM(D1391:H1391)=0,"",SUM(D1391:H1391))</f>
        <v/>
      </c>
      <c r="J1391" s="109"/>
      <c r="K1391" s="307"/>
    </row>
    <row r="1392" spans="1:11" s="90" customFormat="1" ht="13.5" hidden="1" customHeight="1" x14ac:dyDescent="0.2">
      <c r="A1392" s="318"/>
      <c r="B1392" s="95" t="s">
        <v>6305</v>
      </c>
      <c r="C1392" s="117"/>
      <c r="D1392" s="102"/>
      <c r="E1392" s="103"/>
      <c r="F1392" s="103"/>
      <c r="G1392" s="103"/>
      <c r="H1392" s="104"/>
      <c r="I1392" s="96" t="str">
        <f t="shared" si="153"/>
        <v/>
      </c>
      <c r="J1392" s="109"/>
      <c r="K1392" s="307"/>
    </row>
    <row r="1393" spans="1:11" s="90" customFormat="1" ht="13.5" hidden="1" customHeight="1" x14ac:dyDescent="0.2">
      <c r="A1393" s="318"/>
      <c r="B1393" s="95" t="s">
        <v>6306</v>
      </c>
      <c r="C1393" s="116">
        <f>Anexo_01!$F178</f>
        <v>0</v>
      </c>
      <c r="D1393" s="102"/>
      <c r="E1393" s="103"/>
      <c r="F1393" s="103"/>
      <c r="G1393" s="103"/>
      <c r="H1393" s="104"/>
      <c r="I1393" s="96" t="str">
        <f t="shared" si="153"/>
        <v/>
      </c>
      <c r="J1393" s="109"/>
      <c r="K1393" s="307"/>
    </row>
    <row r="1394" spans="1:11" s="90" customFormat="1" ht="13.5" hidden="1" customHeight="1" x14ac:dyDescent="0.2">
      <c r="A1394" s="318"/>
      <c r="B1394" s="95" t="s">
        <v>6307</v>
      </c>
      <c r="C1394" s="117"/>
      <c r="D1394" s="102"/>
      <c r="E1394" s="103"/>
      <c r="F1394" s="103"/>
      <c r="G1394" s="103"/>
      <c r="H1394" s="104"/>
      <c r="I1394" s="96" t="str">
        <f t="shared" si="153"/>
        <v/>
      </c>
      <c r="J1394" s="109"/>
      <c r="K1394" s="307"/>
    </row>
    <row r="1395" spans="1:11" s="90" customFormat="1" ht="13.5" hidden="1" customHeight="1" x14ac:dyDescent="0.2">
      <c r="A1395" s="318"/>
      <c r="B1395" s="95" t="s">
        <v>6308</v>
      </c>
      <c r="C1395" s="117"/>
      <c r="D1395" s="102"/>
      <c r="E1395" s="103"/>
      <c r="F1395" s="103"/>
      <c r="G1395" s="103"/>
      <c r="H1395" s="104"/>
      <c r="I1395" s="96" t="str">
        <f t="shared" si="153"/>
        <v/>
      </c>
      <c r="J1395" s="109"/>
      <c r="K1395" s="307"/>
    </row>
    <row r="1396" spans="1:11" s="90" customFormat="1" ht="13.5" hidden="1" customHeight="1" x14ac:dyDescent="0.2">
      <c r="A1396" s="318"/>
      <c r="B1396" s="95" t="s">
        <v>6309</v>
      </c>
      <c r="C1396" s="309"/>
      <c r="D1396" s="102"/>
      <c r="E1396" s="103"/>
      <c r="F1396" s="103"/>
      <c r="G1396" s="103"/>
      <c r="H1396" s="104"/>
      <c r="I1396" s="96" t="str">
        <f t="shared" si="153"/>
        <v/>
      </c>
      <c r="J1396" s="109"/>
      <c r="K1396" s="307"/>
    </row>
    <row r="1397" spans="1:11" ht="13.5" hidden="1" customHeight="1" x14ac:dyDescent="0.3">
      <c r="A1397" s="319"/>
      <c r="B1397" s="97" t="s">
        <v>6313</v>
      </c>
      <c r="C1397" s="310"/>
      <c r="D1397" s="105"/>
      <c r="E1397" s="106"/>
      <c r="F1397" s="106"/>
      <c r="G1397" s="106"/>
      <c r="H1397" s="107"/>
      <c r="I1397" s="98" t="str">
        <f t="shared" si="153"/>
        <v/>
      </c>
      <c r="J1397" s="110"/>
      <c r="K1397" s="308"/>
    </row>
    <row r="1398" spans="1:11" s="90" customFormat="1" ht="13.5" hidden="1" customHeight="1" x14ac:dyDescent="0.2">
      <c r="A1398" s="317">
        <v>25</v>
      </c>
      <c r="B1398" s="93" t="s">
        <v>6303</v>
      </c>
      <c r="C1398" s="118">
        <f>Anexo_01!$I179</f>
        <v>0</v>
      </c>
      <c r="D1398" s="99"/>
      <c r="E1398" s="100"/>
      <c r="F1398" s="100"/>
      <c r="G1398" s="100"/>
      <c r="H1398" s="101"/>
      <c r="I1398" s="94" t="str">
        <f>IF(SUM(D1398:H1398)=0,"",SUM(D1398:H1398))</f>
        <v/>
      </c>
      <c r="J1398" s="108"/>
      <c r="K1398" s="306">
        <f>SUM(I1398:I1406)</f>
        <v>0</v>
      </c>
    </row>
    <row r="1399" spans="1:11" s="90" customFormat="1" ht="13.5" hidden="1" customHeight="1" x14ac:dyDescent="0.2">
      <c r="A1399" s="318"/>
      <c r="B1399" s="95" t="s">
        <v>6304</v>
      </c>
      <c r="C1399" s="115">
        <f>Anexo_01!$D179</f>
        <v>0</v>
      </c>
      <c r="D1399" s="102"/>
      <c r="E1399" s="103"/>
      <c r="F1399" s="103"/>
      <c r="G1399" s="103"/>
      <c r="H1399" s="104"/>
      <c r="I1399" s="96" t="str">
        <f>IF(SUM(D1399:H1399)=0,"",SUM(D1399:H1399))</f>
        <v/>
      </c>
      <c r="J1399" s="109"/>
      <c r="K1399" s="307"/>
    </row>
    <row r="1400" spans="1:11" s="90" customFormat="1" ht="13.5" hidden="1" customHeight="1" x14ac:dyDescent="0.2">
      <c r="A1400" s="318"/>
      <c r="B1400" s="95" t="s">
        <v>6310</v>
      </c>
      <c r="C1400" s="115">
        <f>Anexo_01!$B179</f>
        <v>0</v>
      </c>
      <c r="D1400" s="102"/>
      <c r="E1400" s="103"/>
      <c r="F1400" s="103"/>
      <c r="G1400" s="103"/>
      <c r="H1400" s="104"/>
      <c r="I1400" s="96" t="str">
        <f t="shared" ref="I1400:I1406" si="154">IF(SUM(D1400:H1400)=0,"",SUM(D1400:H1400))</f>
        <v/>
      </c>
      <c r="J1400" s="109"/>
      <c r="K1400" s="307"/>
    </row>
    <row r="1401" spans="1:11" s="90" customFormat="1" ht="13.5" hidden="1" customHeight="1" x14ac:dyDescent="0.2">
      <c r="A1401" s="318"/>
      <c r="B1401" s="95" t="s">
        <v>6305</v>
      </c>
      <c r="C1401" s="117"/>
      <c r="D1401" s="102"/>
      <c r="E1401" s="103"/>
      <c r="F1401" s="103"/>
      <c r="G1401" s="103"/>
      <c r="H1401" s="104"/>
      <c r="I1401" s="96" t="str">
        <f t="shared" si="154"/>
        <v/>
      </c>
      <c r="J1401" s="109"/>
      <c r="K1401" s="307"/>
    </row>
    <row r="1402" spans="1:11" s="90" customFormat="1" ht="13.5" hidden="1" customHeight="1" x14ac:dyDescent="0.2">
      <c r="A1402" s="318"/>
      <c r="B1402" s="95" t="s">
        <v>6306</v>
      </c>
      <c r="C1402" s="116">
        <f>Anexo_01!$F179</f>
        <v>0</v>
      </c>
      <c r="D1402" s="102"/>
      <c r="E1402" s="103"/>
      <c r="F1402" s="103"/>
      <c r="G1402" s="103"/>
      <c r="H1402" s="104"/>
      <c r="I1402" s="96" t="str">
        <f t="shared" si="154"/>
        <v/>
      </c>
      <c r="J1402" s="109"/>
      <c r="K1402" s="307"/>
    </row>
    <row r="1403" spans="1:11" s="90" customFormat="1" ht="13.5" hidden="1" customHeight="1" x14ac:dyDescent="0.2">
      <c r="A1403" s="318"/>
      <c r="B1403" s="95" t="s">
        <v>6307</v>
      </c>
      <c r="C1403" s="117"/>
      <c r="D1403" s="102"/>
      <c r="E1403" s="103"/>
      <c r="F1403" s="103"/>
      <c r="G1403" s="103"/>
      <c r="H1403" s="104"/>
      <c r="I1403" s="96" t="str">
        <f t="shared" si="154"/>
        <v/>
      </c>
      <c r="J1403" s="109"/>
      <c r="K1403" s="307"/>
    </row>
    <row r="1404" spans="1:11" s="90" customFormat="1" ht="13.5" hidden="1" customHeight="1" x14ac:dyDescent="0.2">
      <c r="A1404" s="318"/>
      <c r="B1404" s="95" t="s">
        <v>6308</v>
      </c>
      <c r="C1404" s="117"/>
      <c r="D1404" s="102"/>
      <c r="E1404" s="103"/>
      <c r="F1404" s="103"/>
      <c r="G1404" s="103"/>
      <c r="H1404" s="104"/>
      <c r="I1404" s="96" t="str">
        <f t="shared" si="154"/>
        <v/>
      </c>
      <c r="J1404" s="109"/>
      <c r="K1404" s="307"/>
    </row>
    <row r="1405" spans="1:11" s="90" customFormat="1" ht="13.5" hidden="1" customHeight="1" x14ac:dyDescent="0.2">
      <c r="A1405" s="318"/>
      <c r="B1405" s="95" t="s">
        <v>6309</v>
      </c>
      <c r="C1405" s="309"/>
      <c r="D1405" s="102"/>
      <c r="E1405" s="103"/>
      <c r="F1405" s="103"/>
      <c r="G1405" s="103"/>
      <c r="H1405" s="104"/>
      <c r="I1405" s="96" t="str">
        <f t="shared" si="154"/>
        <v/>
      </c>
      <c r="J1405" s="109"/>
      <c r="K1405" s="307"/>
    </row>
    <row r="1406" spans="1:11" ht="13.5" hidden="1" customHeight="1" x14ac:dyDescent="0.3">
      <c r="A1406" s="319"/>
      <c r="B1406" s="97" t="s">
        <v>6313</v>
      </c>
      <c r="C1406" s="310"/>
      <c r="D1406" s="105"/>
      <c r="E1406" s="106"/>
      <c r="F1406" s="106"/>
      <c r="G1406" s="106"/>
      <c r="H1406" s="107"/>
      <c r="I1406" s="98" t="str">
        <f t="shared" si="154"/>
        <v/>
      </c>
      <c r="J1406" s="110"/>
      <c r="K1406" s="308"/>
    </row>
    <row r="1407" spans="1:11" s="90" customFormat="1" ht="13.5" hidden="1" customHeight="1" x14ac:dyDescent="0.2">
      <c r="A1407" s="317">
        <v>26</v>
      </c>
      <c r="B1407" s="93" t="s">
        <v>6303</v>
      </c>
      <c r="C1407" s="118">
        <f>Anexo_01!$I180</f>
        <v>0</v>
      </c>
      <c r="D1407" s="99"/>
      <c r="E1407" s="100"/>
      <c r="F1407" s="100"/>
      <c r="G1407" s="100"/>
      <c r="H1407" s="101"/>
      <c r="I1407" s="94" t="str">
        <f>IF(SUM(D1407:H1407)=0,"",SUM(D1407:H1407))</f>
        <v/>
      </c>
      <c r="J1407" s="108"/>
      <c r="K1407" s="306">
        <f>SUM(I1407:I1415)</f>
        <v>0</v>
      </c>
    </row>
    <row r="1408" spans="1:11" s="90" customFormat="1" ht="13.5" hidden="1" customHeight="1" x14ac:dyDescent="0.2">
      <c r="A1408" s="318"/>
      <c r="B1408" s="95" t="s">
        <v>6304</v>
      </c>
      <c r="C1408" s="115">
        <f>Anexo_01!$D180</f>
        <v>0</v>
      </c>
      <c r="D1408" s="102"/>
      <c r="E1408" s="103"/>
      <c r="F1408" s="103"/>
      <c r="G1408" s="103"/>
      <c r="H1408" s="104"/>
      <c r="I1408" s="96" t="str">
        <f>IF(SUM(D1408:H1408)=0,"",SUM(D1408:H1408))</f>
        <v/>
      </c>
      <c r="J1408" s="109"/>
      <c r="K1408" s="307"/>
    </row>
    <row r="1409" spans="1:11" s="90" customFormat="1" ht="13.5" hidden="1" customHeight="1" x14ac:dyDescent="0.2">
      <c r="A1409" s="318"/>
      <c r="B1409" s="95" t="s">
        <v>6310</v>
      </c>
      <c r="C1409" s="115">
        <f>Anexo_01!$B180</f>
        <v>0</v>
      </c>
      <c r="D1409" s="102"/>
      <c r="E1409" s="103"/>
      <c r="F1409" s="103"/>
      <c r="G1409" s="103"/>
      <c r="H1409" s="104"/>
      <c r="I1409" s="96" t="str">
        <f t="shared" ref="I1409:I1415" si="155">IF(SUM(D1409:H1409)=0,"",SUM(D1409:H1409))</f>
        <v/>
      </c>
      <c r="J1409" s="109"/>
      <c r="K1409" s="307"/>
    </row>
    <row r="1410" spans="1:11" s="90" customFormat="1" ht="13.5" hidden="1" customHeight="1" x14ac:dyDescent="0.2">
      <c r="A1410" s="318"/>
      <c r="B1410" s="95" t="s">
        <v>6305</v>
      </c>
      <c r="C1410" s="117"/>
      <c r="D1410" s="102"/>
      <c r="E1410" s="103"/>
      <c r="F1410" s="103"/>
      <c r="G1410" s="103"/>
      <c r="H1410" s="104"/>
      <c r="I1410" s="96" t="str">
        <f t="shared" si="155"/>
        <v/>
      </c>
      <c r="J1410" s="109"/>
      <c r="K1410" s="307"/>
    </row>
    <row r="1411" spans="1:11" s="90" customFormat="1" ht="13.5" hidden="1" customHeight="1" x14ac:dyDescent="0.2">
      <c r="A1411" s="318"/>
      <c r="B1411" s="95" t="s">
        <v>6306</v>
      </c>
      <c r="C1411" s="116">
        <f>Anexo_01!$F180</f>
        <v>0</v>
      </c>
      <c r="D1411" s="102"/>
      <c r="E1411" s="103"/>
      <c r="F1411" s="103"/>
      <c r="G1411" s="103"/>
      <c r="H1411" s="104"/>
      <c r="I1411" s="96" t="str">
        <f t="shared" si="155"/>
        <v/>
      </c>
      <c r="J1411" s="109"/>
      <c r="K1411" s="307"/>
    </row>
    <row r="1412" spans="1:11" s="90" customFormat="1" ht="13.5" hidden="1" customHeight="1" x14ac:dyDescent="0.2">
      <c r="A1412" s="318"/>
      <c r="B1412" s="95" t="s">
        <v>6307</v>
      </c>
      <c r="C1412" s="117"/>
      <c r="D1412" s="102"/>
      <c r="E1412" s="103"/>
      <c r="F1412" s="103"/>
      <c r="G1412" s="103"/>
      <c r="H1412" s="104"/>
      <c r="I1412" s="96" t="str">
        <f t="shared" si="155"/>
        <v/>
      </c>
      <c r="J1412" s="109"/>
      <c r="K1412" s="307"/>
    </row>
    <row r="1413" spans="1:11" s="90" customFormat="1" ht="13.5" hidden="1" customHeight="1" x14ac:dyDescent="0.2">
      <c r="A1413" s="318"/>
      <c r="B1413" s="95" t="s">
        <v>6308</v>
      </c>
      <c r="C1413" s="117"/>
      <c r="D1413" s="102"/>
      <c r="E1413" s="103"/>
      <c r="F1413" s="103"/>
      <c r="G1413" s="103"/>
      <c r="H1413" s="104"/>
      <c r="I1413" s="96" t="str">
        <f t="shared" si="155"/>
        <v/>
      </c>
      <c r="J1413" s="109"/>
      <c r="K1413" s="307"/>
    </row>
    <row r="1414" spans="1:11" s="90" customFormat="1" ht="13.5" hidden="1" customHeight="1" x14ac:dyDescent="0.2">
      <c r="A1414" s="318"/>
      <c r="B1414" s="95" t="s">
        <v>6309</v>
      </c>
      <c r="C1414" s="309"/>
      <c r="D1414" s="102"/>
      <c r="E1414" s="103"/>
      <c r="F1414" s="103"/>
      <c r="G1414" s="103"/>
      <c r="H1414" s="104"/>
      <c r="I1414" s="96" t="str">
        <f t="shared" si="155"/>
        <v/>
      </c>
      <c r="J1414" s="109"/>
      <c r="K1414" s="307"/>
    </row>
    <row r="1415" spans="1:11" ht="13.5" hidden="1" customHeight="1" x14ac:dyDescent="0.3">
      <c r="A1415" s="319"/>
      <c r="B1415" s="97" t="s">
        <v>6313</v>
      </c>
      <c r="C1415" s="310"/>
      <c r="D1415" s="105"/>
      <c r="E1415" s="106"/>
      <c r="F1415" s="106"/>
      <c r="G1415" s="106"/>
      <c r="H1415" s="107"/>
      <c r="I1415" s="98" t="str">
        <f t="shared" si="155"/>
        <v/>
      </c>
      <c r="J1415" s="110"/>
      <c r="K1415" s="308"/>
    </row>
    <row r="1416" spans="1:11" s="90" customFormat="1" ht="13.5" hidden="1" customHeight="1" x14ac:dyDescent="0.2">
      <c r="A1416" s="317">
        <v>27</v>
      </c>
      <c r="B1416" s="93" t="s">
        <v>6303</v>
      </c>
      <c r="C1416" s="118">
        <f>Anexo_01!$I181</f>
        <v>0</v>
      </c>
      <c r="D1416" s="99"/>
      <c r="E1416" s="100"/>
      <c r="F1416" s="100"/>
      <c r="G1416" s="100"/>
      <c r="H1416" s="101"/>
      <c r="I1416" s="94" t="str">
        <f>IF(SUM(D1416:H1416)=0,"",SUM(D1416:H1416))</f>
        <v/>
      </c>
      <c r="J1416" s="108"/>
      <c r="K1416" s="306">
        <f>SUM(I1416:I1424)</f>
        <v>0</v>
      </c>
    </row>
    <row r="1417" spans="1:11" s="90" customFormat="1" ht="13.5" hidden="1" customHeight="1" x14ac:dyDescent="0.2">
      <c r="A1417" s="318"/>
      <c r="B1417" s="95" t="s">
        <v>6304</v>
      </c>
      <c r="C1417" s="115">
        <f>Anexo_01!$D181</f>
        <v>0</v>
      </c>
      <c r="D1417" s="102"/>
      <c r="E1417" s="103"/>
      <c r="F1417" s="103"/>
      <c r="G1417" s="103"/>
      <c r="H1417" s="104"/>
      <c r="I1417" s="96" t="str">
        <f>IF(SUM(D1417:H1417)=0,"",SUM(D1417:H1417))</f>
        <v/>
      </c>
      <c r="J1417" s="109"/>
      <c r="K1417" s="307"/>
    </row>
    <row r="1418" spans="1:11" s="90" customFormat="1" ht="13.5" hidden="1" customHeight="1" x14ac:dyDescent="0.2">
      <c r="A1418" s="318"/>
      <c r="B1418" s="95" t="s">
        <v>6310</v>
      </c>
      <c r="C1418" s="115">
        <f>Anexo_01!$B181</f>
        <v>0</v>
      </c>
      <c r="D1418" s="102"/>
      <c r="E1418" s="103"/>
      <c r="F1418" s="103"/>
      <c r="G1418" s="103"/>
      <c r="H1418" s="104"/>
      <c r="I1418" s="96" t="str">
        <f t="shared" ref="I1418:I1424" si="156">IF(SUM(D1418:H1418)=0,"",SUM(D1418:H1418))</f>
        <v/>
      </c>
      <c r="J1418" s="109"/>
      <c r="K1418" s="307"/>
    </row>
    <row r="1419" spans="1:11" s="90" customFormat="1" ht="13.5" hidden="1" customHeight="1" x14ac:dyDescent="0.2">
      <c r="A1419" s="318"/>
      <c r="B1419" s="95" t="s">
        <v>6305</v>
      </c>
      <c r="C1419" s="117"/>
      <c r="D1419" s="102"/>
      <c r="E1419" s="103"/>
      <c r="F1419" s="103"/>
      <c r="G1419" s="103"/>
      <c r="H1419" s="104"/>
      <c r="I1419" s="96" t="str">
        <f t="shared" si="156"/>
        <v/>
      </c>
      <c r="J1419" s="109"/>
      <c r="K1419" s="307"/>
    </row>
    <row r="1420" spans="1:11" s="90" customFormat="1" ht="13.5" hidden="1" customHeight="1" x14ac:dyDescent="0.2">
      <c r="A1420" s="318"/>
      <c r="B1420" s="95" t="s">
        <v>6306</v>
      </c>
      <c r="C1420" s="116">
        <f>Anexo_01!$F181</f>
        <v>0</v>
      </c>
      <c r="D1420" s="102"/>
      <c r="E1420" s="103"/>
      <c r="F1420" s="103"/>
      <c r="G1420" s="103"/>
      <c r="H1420" s="104"/>
      <c r="I1420" s="96" t="str">
        <f t="shared" si="156"/>
        <v/>
      </c>
      <c r="J1420" s="109"/>
      <c r="K1420" s="307"/>
    </row>
    <row r="1421" spans="1:11" s="90" customFormat="1" ht="13.5" hidden="1" customHeight="1" x14ac:dyDescent="0.2">
      <c r="A1421" s="318"/>
      <c r="B1421" s="95" t="s">
        <v>6307</v>
      </c>
      <c r="C1421" s="117"/>
      <c r="D1421" s="102"/>
      <c r="E1421" s="103"/>
      <c r="F1421" s="103"/>
      <c r="G1421" s="103"/>
      <c r="H1421" s="104"/>
      <c r="I1421" s="96" t="str">
        <f t="shared" si="156"/>
        <v/>
      </c>
      <c r="J1421" s="109"/>
      <c r="K1421" s="307"/>
    </row>
    <row r="1422" spans="1:11" s="90" customFormat="1" ht="13.5" hidden="1" customHeight="1" x14ac:dyDescent="0.2">
      <c r="A1422" s="318"/>
      <c r="B1422" s="95" t="s">
        <v>6308</v>
      </c>
      <c r="C1422" s="117"/>
      <c r="D1422" s="102"/>
      <c r="E1422" s="103"/>
      <c r="F1422" s="103"/>
      <c r="G1422" s="103"/>
      <c r="H1422" s="104"/>
      <c r="I1422" s="96" t="str">
        <f t="shared" si="156"/>
        <v/>
      </c>
      <c r="J1422" s="109"/>
      <c r="K1422" s="307"/>
    </row>
    <row r="1423" spans="1:11" s="90" customFormat="1" ht="13.5" hidden="1" customHeight="1" x14ac:dyDescent="0.2">
      <c r="A1423" s="318"/>
      <c r="B1423" s="95" t="s">
        <v>6309</v>
      </c>
      <c r="C1423" s="309"/>
      <c r="D1423" s="102"/>
      <c r="E1423" s="103"/>
      <c r="F1423" s="103"/>
      <c r="G1423" s="103"/>
      <c r="H1423" s="104"/>
      <c r="I1423" s="96" t="str">
        <f t="shared" si="156"/>
        <v/>
      </c>
      <c r="J1423" s="109"/>
      <c r="K1423" s="307"/>
    </row>
    <row r="1424" spans="1:11" ht="13.5" hidden="1" customHeight="1" x14ac:dyDescent="0.3">
      <c r="A1424" s="319"/>
      <c r="B1424" s="97" t="s">
        <v>6313</v>
      </c>
      <c r="C1424" s="310"/>
      <c r="D1424" s="105"/>
      <c r="E1424" s="106"/>
      <c r="F1424" s="106"/>
      <c r="G1424" s="106"/>
      <c r="H1424" s="107"/>
      <c r="I1424" s="98" t="str">
        <f t="shared" si="156"/>
        <v/>
      </c>
      <c r="J1424" s="110"/>
      <c r="K1424" s="308"/>
    </row>
    <row r="1425" spans="1:11" s="90" customFormat="1" ht="13.5" hidden="1" customHeight="1" x14ac:dyDescent="0.2">
      <c r="A1425" s="317">
        <v>28</v>
      </c>
      <c r="B1425" s="93" t="s">
        <v>6303</v>
      </c>
      <c r="C1425" s="118">
        <f>Anexo_01!$I182</f>
        <v>0</v>
      </c>
      <c r="D1425" s="99"/>
      <c r="E1425" s="100"/>
      <c r="F1425" s="100"/>
      <c r="G1425" s="100"/>
      <c r="H1425" s="101"/>
      <c r="I1425" s="94" t="str">
        <f>IF(SUM(D1425:H1425)=0,"",SUM(D1425:H1425))</f>
        <v/>
      </c>
      <c r="J1425" s="108"/>
      <c r="K1425" s="306">
        <f>SUM(I1425:I1433)</f>
        <v>0</v>
      </c>
    </row>
    <row r="1426" spans="1:11" s="90" customFormat="1" ht="13.5" hidden="1" customHeight="1" x14ac:dyDescent="0.2">
      <c r="A1426" s="318"/>
      <c r="B1426" s="95" t="s">
        <v>6304</v>
      </c>
      <c r="C1426" s="115">
        <f>Anexo_01!$D182</f>
        <v>0</v>
      </c>
      <c r="D1426" s="102"/>
      <c r="E1426" s="103"/>
      <c r="F1426" s="103"/>
      <c r="G1426" s="103"/>
      <c r="H1426" s="104"/>
      <c r="I1426" s="96" t="str">
        <f>IF(SUM(D1426:H1426)=0,"",SUM(D1426:H1426))</f>
        <v/>
      </c>
      <c r="J1426" s="109"/>
      <c r="K1426" s="307"/>
    </row>
    <row r="1427" spans="1:11" s="90" customFormat="1" ht="13.5" hidden="1" customHeight="1" x14ac:dyDescent="0.2">
      <c r="A1427" s="318"/>
      <c r="B1427" s="95" t="s">
        <v>6310</v>
      </c>
      <c r="C1427" s="115">
        <f>Anexo_01!$B182</f>
        <v>0</v>
      </c>
      <c r="D1427" s="102"/>
      <c r="E1427" s="103"/>
      <c r="F1427" s="103"/>
      <c r="G1427" s="103"/>
      <c r="H1427" s="104"/>
      <c r="I1427" s="96" t="str">
        <f t="shared" ref="I1427:I1433" si="157">IF(SUM(D1427:H1427)=0,"",SUM(D1427:H1427))</f>
        <v/>
      </c>
      <c r="J1427" s="109"/>
      <c r="K1427" s="307"/>
    </row>
    <row r="1428" spans="1:11" s="90" customFormat="1" ht="13.5" hidden="1" customHeight="1" x14ac:dyDescent="0.2">
      <c r="A1428" s="318"/>
      <c r="B1428" s="95" t="s">
        <v>6305</v>
      </c>
      <c r="C1428" s="117"/>
      <c r="D1428" s="102"/>
      <c r="E1428" s="103"/>
      <c r="F1428" s="103"/>
      <c r="G1428" s="103"/>
      <c r="H1428" s="104"/>
      <c r="I1428" s="96" t="str">
        <f t="shared" si="157"/>
        <v/>
      </c>
      <c r="J1428" s="109"/>
      <c r="K1428" s="307"/>
    </row>
    <row r="1429" spans="1:11" s="90" customFormat="1" ht="13.5" hidden="1" customHeight="1" x14ac:dyDescent="0.2">
      <c r="A1429" s="318"/>
      <c r="B1429" s="95" t="s">
        <v>6306</v>
      </c>
      <c r="C1429" s="116">
        <f>Anexo_01!$F182</f>
        <v>0</v>
      </c>
      <c r="D1429" s="102"/>
      <c r="E1429" s="103"/>
      <c r="F1429" s="103"/>
      <c r="G1429" s="103"/>
      <c r="H1429" s="104"/>
      <c r="I1429" s="96" t="str">
        <f t="shared" si="157"/>
        <v/>
      </c>
      <c r="J1429" s="109"/>
      <c r="K1429" s="307"/>
    </row>
    <row r="1430" spans="1:11" s="90" customFormat="1" ht="13.5" hidden="1" customHeight="1" x14ac:dyDescent="0.2">
      <c r="A1430" s="318"/>
      <c r="B1430" s="95" t="s">
        <v>6307</v>
      </c>
      <c r="C1430" s="117"/>
      <c r="D1430" s="102"/>
      <c r="E1430" s="103"/>
      <c r="F1430" s="103"/>
      <c r="G1430" s="103"/>
      <c r="H1430" s="104"/>
      <c r="I1430" s="96" t="str">
        <f t="shared" si="157"/>
        <v/>
      </c>
      <c r="J1430" s="109"/>
      <c r="K1430" s="307"/>
    </row>
    <row r="1431" spans="1:11" s="90" customFormat="1" ht="13.5" hidden="1" customHeight="1" x14ac:dyDescent="0.2">
      <c r="A1431" s="318"/>
      <c r="B1431" s="95" t="s">
        <v>6308</v>
      </c>
      <c r="C1431" s="117"/>
      <c r="D1431" s="102"/>
      <c r="E1431" s="103"/>
      <c r="F1431" s="103"/>
      <c r="G1431" s="103"/>
      <c r="H1431" s="104"/>
      <c r="I1431" s="96" t="str">
        <f t="shared" si="157"/>
        <v/>
      </c>
      <c r="J1431" s="109"/>
      <c r="K1431" s="307"/>
    </row>
    <row r="1432" spans="1:11" s="90" customFormat="1" ht="13.5" hidden="1" customHeight="1" x14ac:dyDescent="0.2">
      <c r="A1432" s="318"/>
      <c r="B1432" s="95" t="s">
        <v>6309</v>
      </c>
      <c r="C1432" s="309"/>
      <c r="D1432" s="102"/>
      <c r="E1432" s="103"/>
      <c r="F1432" s="103"/>
      <c r="G1432" s="103"/>
      <c r="H1432" s="104"/>
      <c r="I1432" s="96" t="str">
        <f t="shared" si="157"/>
        <v/>
      </c>
      <c r="J1432" s="109"/>
      <c r="K1432" s="307"/>
    </row>
    <row r="1433" spans="1:11" ht="13.5" hidden="1" customHeight="1" x14ac:dyDescent="0.3">
      <c r="A1433" s="319"/>
      <c r="B1433" s="97" t="s">
        <v>6313</v>
      </c>
      <c r="C1433" s="310"/>
      <c r="D1433" s="105"/>
      <c r="E1433" s="106"/>
      <c r="F1433" s="106"/>
      <c r="G1433" s="106"/>
      <c r="H1433" s="107"/>
      <c r="I1433" s="98" t="str">
        <f t="shared" si="157"/>
        <v/>
      </c>
      <c r="J1433" s="110"/>
      <c r="K1433" s="308"/>
    </row>
    <row r="1434" spans="1:11" s="90" customFormat="1" ht="13.5" hidden="1" customHeight="1" x14ac:dyDescent="0.2">
      <c r="A1434" s="317">
        <v>29</v>
      </c>
      <c r="B1434" s="93" t="s">
        <v>6303</v>
      </c>
      <c r="C1434" s="118">
        <f>Anexo_01!$I183</f>
        <v>0</v>
      </c>
      <c r="D1434" s="99"/>
      <c r="E1434" s="100"/>
      <c r="F1434" s="100"/>
      <c r="G1434" s="100"/>
      <c r="H1434" s="101"/>
      <c r="I1434" s="94" t="str">
        <f>IF(SUM(D1434:H1434)=0,"",SUM(D1434:H1434))</f>
        <v/>
      </c>
      <c r="J1434" s="108"/>
      <c r="K1434" s="306">
        <f>SUM(I1434:I1442)</f>
        <v>0</v>
      </c>
    </row>
    <row r="1435" spans="1:11" s="90" customFormat="1" ht="13.5" hidden="1" customHeight="1" x14ac:dyDescent="0.2">
      <c r="A1435" s="318"/>
      <c r="B1435" s="95" t="s">
        <v>6304</v>
      </c>
      <c r="C1435" s="115">
        <f>Anexo_01!$D183</f>
        <v>0</v>
      </c>
      <c r="D1435" s="102"/>
      <c r="E1435" s="103"/>
      <c r="F1435" s="103"/>
      <c r="G1435" s="103"/>
      <c r="H1435" s="104"/>
      <c r="I1435" s="96" t="str">
        <f>IF(SUM(D1435:H1435)=0,"",SUM(D1435:H1435))</f>
        <v/>
      </c>
      <c r="J1435" s="109"/>
      <c r="K1435" s="307"/>
    </row>
    <row r="1436" spans="1:11" s="90" customFormat="1" ht="13.5" hidden="1" customHeight="1" x14ac:dyDescent="0.2">
      <c r="A1436" s="318"/>
      <c r="B1436" s="95" t="s">
        <v>6310</v>
      </c>
      <c r="C1436" s="115">
        <f>Anexo_01!$B183</f>
        <v>0</v>
      </c>
      <c r="D1436" s="102"/>
      <c r="E1436" s="103"/>
      <c r="F1436" s="103"/>
      <c r="G1436" s="103"/>
      <c r="H1436" s="104"/>
      <c r="I1436" s="96" t="str">
        <f t="shared" ref="I1436:I1442" si="158">IF(SUM(D1436:H1436)=0,"",SUM(D1436:H1436))</f>
        <v/>
      </c>
      <c r="J1436" s="109"/>
      <c r="K1436" s="307"/>
    </row>
    <row r="1437" spans="1:11" s="90" customFormat="1" ht="13.5" hidden="1" customHeight="1" x14ac:dyDescent="0.2">
      <c r="A1437" s="318"/>
      <c r="B1437" s="95" t="s">
        <v>6305</v>
      </c>
      <c r="C1437" s="117"/>
      <c r="D1437" s="102"/>
      <c r="E1437" s="103"/>
      <c r="F1437" s="103"/>
      <c r="G1437" s="103"/>
      <c r="H1437" s="104"/>
      <c r="I1437" s="96" t="str">
        <f t="shared" si="158"/>
        <v/>
      </c>
      <c r="J1437" s="109"/>
      <c r="K1437" s="307"/>
    </row>
    <row r="1438" spans="1:11" s="90" customFormat="1" ht="13.5" hidden="1" customHeight="1" x14ac:dyDescent="0.2">
      <c r="A1438" s="318"/>
      <c r="B1438" s="95" t="s">
        <v>6306</v>
      </c>
      <c r="C1438" s="116">
        <f>Anexo_01!$F183</f>
        <v>0</v>
      </c>
      <c r="D1438" s="102"/>
      <c r="E1438" s="103"/>
      <c r="F1438" s="103"/>
      <c r="G1438" s="103"/>
      <c r="H1438" s="104"/>
      <c r="I1438" s="96" t="str">
        <f t="shared" si="158"/>
        <v/>
      </c>
      <c r="J1438" s="109"/>
      <c r="K1438" s="307"/>
    </row>
    <row r="1439" spans="1:11" s="90" customFormat="1" ht="13.5" hidden="1" customHeight="1" x14ac:dyDescent="0.2">
      <c r="A1439" s="318"/>
      <c r="B1439" s="95" t="s">
        <v>6307</v>
      </c>
      <c r="C1439" s="117"/>
      <c r="D1439" s="102"/>
      <c r="E1439" s="103"/>
      <c r="F1439" s="103"/>
      <c r="G1439" s="103"/>
      <c r="H1439" s="104"/>
      <c r="I1439" s="96" t="str">
        <f t="shared" si="158"/>
        <v/>
      </c>
      <c r="J1439" s="109"/>
      <c r="K1439" s="307"/>
    </row>
    <row r="1440" spans="1:11" s="90" customFormat="1" ht="13.5" hidden="1" customHeight="1" x14ac:dyDescent="0.2">
      <c r="A1440" s="318"/>
      <c r="B1440" s="95" t="s">
        <v>6308</v>
      </c>
      <c r="C1440" s="117"/>
      <c r="D1440" s="102"/>
      <c r="E1440" s="103"/>
      <c r="F1440" s="103"/>
      <c r="G1440" s="103"/>
      <c r="H1440" s="104"/>
      <c r="I1440" s="96" t="str">
        <f t="shared" si="158"/>
        <v/>
      </c>
      <c r="J1440" s="109"/>
      <c r="K1440" s="307"/>
    </row>
    <row r="1441" spans="1:12" s="90" customFormat="1" ht="13.5" hidden="1" customHeight="1" x14ac:dyDescent="0.2">
      <c r="A1441" s="318"/>
      <c r="B1441" s="95" t="s">
        <v>6309</v>
      </c>
      <c r="C1441" s="309"/>
      <c r="D1441" s="102"/>
      <c r="E1441" s="103"/>
      <c r="F1441" s="103"/>
      <c r="G1441" s="103"/>
      <c r="H1441" s="104"/>
      <c r="I1441" s="96" t="str">
        <f t="shared" si="158"/>
        <v/>
      </c>
      <c r="J1441" s="109"/>
      <c r="K1441" s="307"/>
    </row>
    <row r="1442" spans="1:12" ht="13.5" hidden="1" customHeight="1" x14ac:dyDescent="0.3">
      <c r="A1442" s="319"/>
      <c r="B1442" s="97" t="s">
        <v>6313</v>
      </c>
      <c r="C1442" s="310"/>
      <c r="D1442" s="105"/>
      <c r="E1442" s="106"/>
      <c r="F1442" s="106"/>
      <c r="G1442" s="106"/>
      <c r="H1442" s="107"/>
      <c r="I1442" s="98" t="str">
        <f t="shared" si="158"/>
        <v/>
      </c>
      <c r="J1442" s="110"/>
      <c r="K1442" s="308"/>
    </row>
    <row r="1443" spans="1:12" s="90" customFormat="1" ht="13.5" hidden="1" customHeight="1" x14ac:dyDescent="0.2">
      <c r="A1443" s="317">
        <v>30</v>
      </c>
      <c r="B1443" s="93" t="s">
        <v>6303</v>
      </c>
      <c r="C1443" s="118">
        <f>Anexo_01!$I184</f>
        <v>0</v>
      </c>
      <c r="D1443" s="99"/>
      <c r="E1443" s="100"/>
      <c r="F1443" s="100"/>
      <c r="G1443" s="100"/>
      <c r="H1443" s="101"/>
      <c r="I1443" s="94" t="str">
        <f>IF(SUM(D1443:H1443)=0,"",SUM(D1443:H1443))</f>
        <v/>
      </c>
      <c r="J1443" s="108"/>
      <c r="K1443" s="306">
        <f>SUM(I1443:I1451)</f>
        <v>0</v>
      </c>
    </row>
    <row r="1444" spans="1:12" s="90" customFormat="1" ht="13.5" hidden="1" customHeight="1" x14ac:dyDescent="0.2">
      <c r="A1444" s="318"/>
      <c r="B1444" s="95" t="s">
        <v>6304</v>
      </c>
      <c r="C1444" s="115">
        <f>Anexo_01!$D184</f>
        <v>0</v>
      </c>
      <c r="D1444" s="102"/>
      <c r="E1444" s="103"/>
      <c r="F1444" s="103"/>
      <c r="G1444" s="103"/>
      <c r="H1444" s="104"/>
      <c r="I1444" s="96" t="str">
        <f>IF(SUM(D1444:H1444)=0,"",SUM(D1444:H1444))</f>
        <v/>
      </c>
      <c r="J1444" s="109"/>
      <c r="K1444" s="307"/>
    </row>
    <row r="1445" spans="1:12" s="90" customFormat="1" ht="13.5" hidden="1" customHeight="1" x14ac:dyDescent="0.2">
      <c r="A1445" s="318"/>
      <c r="B1445" s="95" t="s">
        <v>6310</v>
      </c>
      <c r="C1445" s="115">
        <f>Anexo_01!$B184</f>
        <v>0</v>
      </c>
      <c r="D1445" s="102"/>
      <c r="E1445" s="103"/>
      <c r="F1445" s="103"/>
      <c r="G1445" s="103"/>
      <c r="H1445" s="104"/>
      <c r="I1445" s="96" t="str">
        <f t="shared" ref="I1445:I1451" si="159">IF(SUM(D1445:H1445)=0,"",SUM(D1445:H1445))</f>
        <v/>
      </c>
      <c r="J1445" s="109"/>
      <c r="K1445" s="307"/>
    </row>
    <row r="1446" spans="1:12" s="90" customFormat="1" ht="13.5" hidden="1" customHeight="1" x14ac:dyDescent="0.2">
      <c r="A1446" s="318"/>
      <c r="B1446" s="95" t="s">
        <v>6305</v>
      </c>
      <c r="C1446" s="117"/>
      <c r="D1446" s="102"/>
      <c r="E1446" s="103"/>
      <c r="F1446" s="103"/>
      <c r="G1446" s="103"/>
      <c r="H1446" s="104"/>
      <c r="I1446" s="96" t="str">
        <f t="shared" si="159"/>
        <v/>
      </c>
      <c r="J1446" s="109"/>
      <c r="K1446" s="307"/>
    </row>
    <row r="1447" spans="1:12" s="90" customFormat="1" ht="13.5" hidden="1" customHeight="1" x14ac:dyDescent="0.2">
      <c r="A1447" s="318"/>
      <c r="B1447" s="95" t="s">
        <v>6306</v>
      </c>
      <c r="C1447" s="116">
        <f>Anexo_01!$F184</f>
        <v>0</v>
      </c>
      <c r="D1447" s="102"/>
      <c r="E1447" s="103"/>
      <c r="F1447" s="103"/>
      <c r="G1447" s="103"/>
      <c r="H1447" s="104"/>
      <c r="I1447" s="96" t="str">
        <f t="shared" si="159"/>
        <v/>
      </c>
      <c r="J1447" s="109"/>
      <c r="K1447" s="307"/>
    </row>
    <row r="1448" spans="1:12" s="90" customFormat="1" ht="13.5" hidden="1" customHeight="1" x14ac:dyDescent="0.2">
      <c r="A1448" s="318"/>
      <c r="B1448" s="95" t="s">
        <v>6307</v>
      </c>
      <c r="C1448" s="117"/>
      <c r="D1448" s="102"/>
      <c r="E1448" s="103"/>
      <c r="F1448" s="103"/>
      <c r="G1448" s="103"/>
      <c r="H1448" s="104"/>
      <c r="I1448" s="96" t="str">
        <f t="shared" si="159"/>
        <v/>
      </c>
      <c r="J1448" s="109"/>
      <c r="K1448" s="307"/>
    </row>
    <row r="1449" spans="1:12" s="90" customFormat="1" ht="13.5" hidden="1" customHeight="1" x14ac:dyDescent="0.2">
      <c r="A1449" s="318"/>
      <c r="B1449" s="95" t="s">
        <v>6308</v>
      </c>
      <c r="C1449" s="117"/>
      <c r="D1449" s="102"/>
      <c r="E1449" s="103"/>
      <c r="F1449" s="103"/>
      <c r="G1449" s="103"/>
      <c r="H1449" s="104"/>
      <c r="I1449" s="96" t="str">
        <f t="shared" si="159"/>
        <v/>
      </c>
      <c r="J1449" s="109"/>
      <c r="K1449" s="307"/>
    </row>
    <row r="1450" spans="1:12" s="90" customFormat="1" ht="13.5" hidden="1" customHeight="1" x14ac:dyDescent="0.2">
      <c r="A1450" s="318"/>
      <c r="B1450" s="95" t="s">
        <v>6309</v>
      </c>
      <c r="C1450" s="309"/>
      <c r="D1450" s="102"/>
      <c r="E1450" s="103"/>
      <c r="F1450" s="103"/>
      <c r="G1450" s="103"/>
      <c r="H1450" s="104"/>
      <c r="I1450" s="96" t="str">
        <f t="shared" si="159"/>
        <v/>
      </c>
      <c r="J1450" s="109"/>
      <c r="K1450" s="307"/>
    </row>
    <row r="1451" spans="1:12" ht="13.5" hidden="1" customHeight="1" x14ac:dyDescent="0.3">
      <c r="A1451" s="319"/>
      <c r="B1451" s="97" t="s">
        <v>6313</v>
      </c>
      <c r="C1451" s="310"/>
      <c r="D1451" s="105"/>
      <c r="E1451" s="106"/>
      <c r="F1451" s="106"/>
      <c r="G1451" s="106"/>
      <c r="H1451" s="107"/>
      <c r="I1451" s="98" t="str">
        <f t="shared" si="159"/>
        <v/>
      </c>
      <c r="J1451" s="110"/>
      <c r="K1451" s="308"/>
    </row>
    <row r="1452" spans="1:12" ht="23.25" customHeight="1" x14ac:dyDescent="0.3">
      <c r="A1452" s="219"/>
      <c r="B1452" s="320" t="s">
        <v>6261</v>
      </c>
      <c r="C1452" s="321"/>
      <c r="D1452" s="220">
        <f>SUM(D12:D1451)</f>
        <v>0</v>
      </c>
      <c r="E1452" s="220">
        <f t="shared" ref="E1452:I1452" si="160">SUM(E12:E1451)</f>
        <v>0</v>
      </c>
      <c r="F1452" s="220">
        <f t="shared" si="160"/>
        <v>0</v>
      </c>
      <c r="G1452" s="220">
        <f t="shared" si="160"/>
        <v>0</v>
      </c>
      <c r="H1452" s="220">
        <f t="shared" si="160"/>
        <v>0</v>
      </c>
      <c r="I1452" s="220">
        <f t="shared" si="160"/>
        <v>0</v>
      </c>
      <c r="J1452" s="220"/>
      <c r="K1452" s="220">
        <f>SUM(K12:K1451)</f>
        <v>0</v>
      </c>
      <c r="L1452" s="62" t="str">
        <f>IF(K1452=Anexo_01!O14,"","NO COINCIDE")</f>
        <v>NO COINCIDE</v>
      </c>
    </row>
  </sheetData>
  <sheetProtection algorithmName="SHA-512" hashValue="/6i5kgYRRWVLAC6N2mex1/twNdk6sFq0gtEdcUDw5y+ySJN5a+jBRfHDuxc60KH+i4Vb+6oBJVDtMwui2mofiA==" saltValue="nYIx0SzO6WHQn6MIku9img==" spinCount="100000" sheet="1" objects="1" scenarios="1"/>
  <mergeCells count="490">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 ref="K1362:K1370"/>
    <mergeCell ref="C1369:C1370"/>
    <mergeCell ref="A1371:A1379"/>
    <mergeCell ref="K1371:K1379"/>
    <mergeCell ref="C1378:C1379"/>
    <mergeCell ref="A1380:A1388"/>
    <mergeCell ref="K1380:K1388"/>
    <mergeCell ref="C1387:C1388"/>
    <mergeCell ref="A1389:A1397"/>
    <mergeCell ref="K1389:K1397"/>
    <mergeCell ref="C1396:C1397"/>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21:A929"/>
    <mergeCell ref="K921:K929"/>
    <mergeCell ref="C928:C929"/>
    <mergeCell ref="A930:A938"/>
    <mergeCell ref="K930:K938"/>
    <mergeCell ref="C937:C938"/>
    <mergeCell ref="A903:A911"/>
    <mergeCell ref="K903:K911"/>
    <mergeCell ref="C910:C911"/>
    <mergeCell ref="A912:A920"/>
    <mergeCell ref="K912:K920"/>
    <mergeCell ref="C919:C920"/>
    <mergeCell ref="A885:A893"/>
    <mergeCell ref="K885:K893"/>
    <mergeCell ref="C892:C893"/>
    <mergeCell ref="A894:A902"/>
    <mergeCell ref="K894:K902"/>
    <mergeCell ref="C901:C902"/>
    <mergeCell ref="A867:A875"/>
    <mergeCell ref="K867:K875"/>
    <mergeCell ref="C874:C875"/>
    <mergeCell ref="A876:A884"/>
    <mergeCell ref="K876:K884"/>
    <mergeCell ref="C883:C884"/>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13:A821"/>
    <mergeCell ref="K813:K821"/>
    <mergeCell ref="C820:C821"/>
    <mergeCell ref="A822:A830"/>
    <mergeCell ref="K822:K830"/>
    <mergeCell ref="C829:C830"/>
    <mergeCell ref="A795:A803"/>
    <mergeCell ref="K795:K803"/>
    <mergeCell ref="C802:C803"/>
    <mergeCell ref="A804:A812"/>
    <mergeCell ref="K804:K812"/>
    <mergeCell ref="C811:C812"/>
    <mergeCell ref="A777:A785"/>
    <mergeCell ref="K777:K785"/>
    <mergeCell ref="C784:C785"/>
    <mergeCell ref="A786:A794"/>
    <mergeCell ref="K786:K794"/>
    <mergeCell ref="C793:C794"/>
    <mergeCell ref="A759:A767"/>
    <mergeCell ref="K759:K767"/>
    <mergeCell ref="C766:C767"/>
    <mergeCell ref="A768:A776"/>
    <mergeCell ref="K768:K776"/>
    <mergeCell ref="C775:C776"/>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05:A713"/>
    <mergeCell ref="K705:K713"/>
    <mergeCell ref="C712:C713"/>
    <mergeCell ref="A714:A722"/>
    <mergeCell ref="K714:K722"/>
    <mergeCell ref="C721:C722"/>
    <mergeCell ref="A687:A695"/>
    <mergeCell ref="K687:K695"/>
    <mergeCell ref="C694:C695"/>
    <mergeCell ref="A696:A704"/>
    <mergeCell ref="K696:K704"/>
    <mergeCell ref="C703:C704"/>
    <mergeCell ref="A669:A677"/>
    <mergeCell ref="K669:K677"/>
    <mergeCell ref="C676:C677"/>
    <mergeCell ref="A678:A686"/>
    <mergeCell ref="K678:K686"/>
    <mergeCell ref="C685:C686"/>
    <mergeCell ref="A651:A659"/>
    <mergeCell ref="K651:K659"/>
    <mergeCell ref="C658:C659"/>
    <mergeCell ref="A660:A668"/>
    <mergeCell ref="K660:K668"/>
    <mergeCell ref="C667:C668"/>
    <mergeCell ref="A633:A641"/>
    <mergeCell ref="K633:K641"/>
    <mergeCell ref="C640:C641"/>
    <mergeCell ref="A642:A650"/>
    <mergeCell ref="K642:K650"/>
    <mergeCell ref="C649:C650"/>
    <mergeCell ref="A615:A623"/>
    <mergeCell ref="K615:K623"/>
    <mergeCell ref="C622:C623"/>
    <mergeCell ref="A624:A632"/>
    <mergeCell ref="K624:K632"/>
    <mergeCell ref="C631:C632"/>
    <mergeCell ref="A597:A605"/>
    <mergeCell ref="K597:K605"/>
    <mergeCell ref="C604:C605"/>
    <mergeCell ref="A606:A614"/>
    <mergeCell ref="K606:K614"/>
    <mergeCell ref="C613:C614"/>
    <mergeCell ref="A579:A587"/>
    <mergeCell ref="K579:K587"/>
    <mergeCell ref="C586:C587"/>
    <mergeCell ref="A588:A596"/>
    <mergeCell ref="K588:K596"/>
    <mergeCell ref="C595:C596"/>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25:A533"/>
    <mergeCell ref="K525:K533"/>
    <mergeCell ref="C532:C533"/>
    <mergeCell ref="A534:A542"/>
    <mergeCell ref="K534:K542"/>
    <mergeCell ref="C541:C542"/>
    <mergeCell ref="A507:A515"/>
    <mergeCell ref="K507:K515"/>
    <mergeCell ref="C514:C515"/>
    <mergeCell ref="A516:A524"/>
    <mergeCell ref="K516:K524"/>
    <mergeCell ref="C523:C524"/>
    <mergeCell ref="A489:A497"/>
    <mergeCell ref="K489:K497"/>
    <mergeCell ref="C496:C497"/>
    <mergeCell ref="A498:A506"/>
    <mergeCell ref="K498:K506"/>
    <mergeCell ref="C505:C506"/>
    <mergeCell ref="A471:A479"/>
    <mergeCell ref="K471:K479"/>
    <mergeCell ref="C478:C479"/>
    <mergeCell ref="A480:A488"/>
    <mergeCell ref="K480:K488"/>
    <mergeCell ref="C487:C488"/>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17:A425"/>
    <mergeCell ref="K417:K425"/>
    <mergeCell ref="C424:C425"/>
    <mergeCell ref="A426:A434"/>
    <mergeCell ref="K426:K434"/>
    <mergeCell ref="C433:C434"/>
    <mergeCell ref="A399:A407"/>
    <mergeCell ref="K399:K407"/>
    <mergeCell ref="C406:C407"/>
    <mergeCell ref="A408:A416"/>
    <mergeCell ref="K408:K416"/>
    <mergeCell ref="C415:C416"/>
    <mergeCell ref="A381:A389"/>
    <mergeCell ref="K381:K389"/>
    <mergeCell ref="C388:C389"/>
    <mergeCell ref="A390:A398"/>
    <mergeCell ref="K390:K398"/>
    <mergeCell ref="C397:C398"/>
    <mergeCell ref="A363:A371"/>
    <mergeCell ref="K363:K371"/>
    <mergeCell ref="C370:C371"/>
    <mergeCell ref="A372:A380"/>
    <mergeCell ref="K372:K380"/>
    <mergeCell ref="C379:C380"/>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09:A317"/>
    <mergeCell ref="K309:K317"/>
    <mergeCell ref="C316:C317"/>
    <mergeCell ref="A318:A326"/>
    <mergeCell ref="K318:K326"/>
    <mergeCell ref="C325:C326"/>
    <mergeCell ref="A291:A299"/>
    <mergeCell ref="K291:K299"/>
    <mergeCell ref="C298:C299"/>
    <mergeCell ref="A300:A308"/>
    <mergeCell ref="K300:K308"/>
    <mergeCell ref="C307:C308"/>
    <mergeCell ref="A273:A281"/>
    <mergeCell ref="K273:K281"/>
    <mergeCell ref="C280:C281"/>
    <mergeCell ref="A282:A290"/>
    <mergeCell ref="K282:K290"/>
    <mergeCell ref="C289:C290"/>
    <mergeCell ref="A255:A263"/>
    <mergeCell ref="K255:K263"/>
    <mergeCell ref="C262:C263"/>
    <mergeCell ref="A264:A272"/>
    <mergeCell ref="K264:K272"/>
    <mergeCell ref="C271:C272"/>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01:A209"/>
    <mergeCell ref="K201:K209"/>
    <mergeCell ref="C208:C209"/>
    <mergeCell ref="A210:A218"/>
    <mergeCell ref="K210:K218"/>
    <mergeCell ref="C217:C218"/>
    <mergeCell ref="A183:A191"/>
    <mergeCell ref="K183:K191"/>
    <mergeCell ref="C190:C191"/>
    <mergeCell ref="A192:A200"/>
    <mergeCell ref="K192:K200"/>
    <mergeCell ref="C199:C200"/>
    <mergeCell ref="A165:A173"/>
    <mergeCell ref="K165:K173"/>
    <mergeCell ref="C172:C173"/>
    <mergeCell ref="A174:A182"/>
    <mergeCell ref="K174:K182"/>
    <mergeCell ref="C181:C182"/>
    <mergeCell ref="A147:A155"/>
    <mergeCell ref="K147:K155"/>
    <mergeCell ref="C154:C155"/>
    <mergeCell ref="A156:A164"/>
    <mergeCell ref="K156:K164"/>
    <mergeCell ref="C163:C164"/>
    <mergeCell ref="A129:A137"/>
    <mergeCell ref="K129:K137"/>
    <mergeCell ref="C136:C137"/>
    <mergeCell ref="A138:A146"/>
    <mergeCell ref="K138:K146"/>
    <mergeCell ref="C145:C146"/>
    <mergeCell ref="A111:A119"/>
    <mergeCell ref="K111:K119"/>
    <mergeCell ref="C118:C119"/>
    <mergeCell ref="A120:A128"/>
    <mergeCell ref="K120:K128"/>
    <mergeCell ref="C127:C128"/>
    <mergeCell ref="A93:A101"/>
    <mergeCell ref="K93:K101"/>
    <mergeCell ref="C100:C101"/>
    <mergeCell ref="A102:A110"/>
    <mergeCell ref="K102:K110"/>
    <mergeCell ref="C109:C110"/>
    <mergeCell ref="A75:A83"/>
    <mergeCell ref="K75:K83"/>
    <mergeCell ref="C82:C83"/>
    <mergeCell ref="A84:A92"/>
    <mergeCell ref="K84:K92"/>
    <mergeCell ref="C91:C92"/>
    <mergeCell ref="A57:A65"/>
    <mergeCell ref="K57:K65"/>
    <mergeCell ref="C64:C65"/>
    <mergeCell ref="A66:A74"/>
    <mergeCell ref="K66:K74"/>
    <mergeCell ref="C73:C74"/>
    <mergeCell ref="A39:A47"/>
    <mergeCell ref="K39:K47"/>
    <mergeCell ref="C46:C47"/>
    <mergeCell ref="A48:A56"/>
    <mergeCell ref="K48:K56"/>
    <mergeCell ref="C55:C56"/>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Anexo_02!$B$47:$B$65</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3"/>
  <sheetViews>
    <sheetView showGridLines="0" view="pageBreakPreview" zoomScaleNormal="80" zoomScaleSheetLayoutView="100" workbookViewId="0">
      <selection activeCell="F32" sqref="F32"/>
    </sheetView>
  </sheetViews>
  <sheetFormatPr baseColWidth="10" defaultRowHeight="12.75" x14ac:dyDescent="0.2"/>
  <cols>
    <col min="1" max="1" width="9.42578125" style="18" customWidth="1"/>
    <col min="2" max="2" width="16.42578125" style="18" customWidth="1"/>
    <col min="3" max="3" width="9.42578125" style="18" customWidth="1"/>
    <col min="4" max="4" width="9.7109375" style="18" customWidth="1"/>
    <col min="5" max="5" width="15.140625" style="18" customWidth="1"/>
    <col min="6" max="6" width="9.42578125" style="18" customWidth="1"/>
    <col min="7" max="7" width="9.85546875" style="18" customWidth="1"/>
    <col min="8" max="8" width="12.140625" style="18" customWidth="1"/>
    <col min="9" max="9" width="18" style="18" customWidth="1"/>
    <col min="10" max="10" width="7.7109375" style="18" customWidth="1"/>
    <col min="11" max="11" width="9.140625" style="18" customWidth="1"/>
    <col min="12" max="12" width="4.7109375" style="18" customWidth="1"/>
    <col min="13" max="13" width="6.7109375" style="18" customWidth="1"/>
    <col min="14" max="14" width="10.7109375" style="18" customWidth="1"/>
    <col min="15" max="255" width="11.42578125" style="18"/>
    <col min="256" max="256" width="9.42578125" style="18" customWidth="1"/>
    <col min="257" max="257" width="16.42578125" style="18" customWidth="1"/>
    <col min="258" max="258" width="9.42578125" style="18" customWidth="1"/>
    <col min="259" max="259" width="9.7109375" style="18" customWidth="1"/>
    <col min="260" max="260" width="15.140625" style="18" customWidth="1"/>
    <col min="261" max="261" width="9.42578125" style="18" customWidth="1"/>
    <col min="262" max="262" width="9.85546875" style="18" customWidth="1"/>
    <col min="263" max="263" width="12.140625" style="18" customWidth="1"/>
    <col min="264" max="264" width="18" style="18" customWidth="1"/>
    <col min="265" max="267" width="7.7109375" style="18" customWidth="1"/>
    <col min="268" max="268" width="9.5703125" style="18" customWidth="1"/>
    <col min="269" max="269" width="6.7109375" style="18" customWidth="1"/>
    <col min="270" max="270" width="10.7109375" style="18" customWidth="1"/>
    <col min="271" max="511" width="11.42578125" style="18"/>
    <col min="512" max="512" width="9.42578125" style="18" customWidth="1"/>
    <col min="513" max="513" width="16.42578125" style="18" customWidth="1"/>
    <col min="514" max="514" width="9.42578125" style="18" customWidth="1"/>
    <col min="515" max="515" width="9.7109375" style="18" customWidth="1"/>
    <col min="516" max="516" width="15.140625" style="18" customWidth="1"/>
    <col min="517" max="517" width="9.42578125" style="18" customWidth="1"/>
    <col min="518" max="518" width="9.85546875" style="18" customWidth="1"/>
    <col min="519" max="519" width="12.140625" style="18" customWidth="1"/>
    <col min="520" max="520" width="18" style="18" customWidth="1"/>
    <col min="521" max="523" width="7.7109375" style="18" customWidth="1"/>
    <col min="524" max="524" width="9.5703125" style="18" customWidth="1"/>
    <col min="525" max="525" width="6.7109375" style="18" customWidth="1"/>
    <col min="526" max="526" width="10.7109375" style="18" customWidth="1"/>
    <col min="527" max="767" width="11.42578125" style="18"/>
    <col min="768" max="768" width="9.42578125" style="18" customWidth="1"/>
    <col min="769" max="769" width="16.42578125" style="18" customWidth="1"/>
    <col min="770" max="770" width="9.42578125" style="18" customWidth="1"/>
    <col min="771" max="771" width="9.7109375" style="18" customWidth="1"/>
    <col min="772" max="772" width="15.140625" style="18" customWidth="1"/>
    <col min="773" max="773" width="9.42578125" style="18" customWidth="1"/>
    <col min="774" max="774" width="9.85546875" style="18" customWidth="1"/>
    <col min="775" max="775" width="12.140625" style="18" customWidth="1"/>
    <col min="776" max="776" width="18" style="18" customWidth="1"/>
    <col min="777" max="779" width="7.7109375" style="18" customWidth="1"/>
    <col min="780" max="780" width="9.5703125" style="18" customWidth="1"/>
    <col min="781" max="781" width="6.7109375" style="18" customWidth="1"/>
    <col min="782" max="782" width="10.7109375" style="18" customWidth="1"/>
    <col min="783" max="1023" width="11.42578125" style="18"/>
    <col min="1024" max="1024" width="9.42578125" style="18" customWidth="1"/>
    <col min="1025" max="1025" width="16.42578125" style="18" customWidth="1"/>
    <col min="1026" max="1026" width="9.42578125" style="18" customWidth="1"/>
    <col min="1027" max="1027" width="9.7109375" style="18" customWidth="1"/>
    <col min="1028" max="1028" width="15.140625" style="18" customWidth="1"/>
    <col min="1029" max="1029" width="9.42578125" style="18" customWidth="1"/>
    <col min="1030" max="1030" width="9.85546875" style="18" customWidth="1"/>
    <col min="1031" max="1031" width="12.140625" style="18" customWidth="1"/>
    <col min="1032" max="1032" width="18" style="18" customWidth="1"/>
    <col min="1033" max="1035" width="7.7109375" style="18" customWidth="1"/>
    <col min="1036" max="1036" width="9.5703125" style="18" customWidth="1"/>
    <col min="1037" max="1037" width="6.7109375" style="18" customWidth="1"/>
    <col min="1038" max="1038" width="10.7109375" style="18" customWidth="1"/>
    <col min="1039" max="1279" width="11.42578125" style="18"/>
    <col min="1280" max="1280" width="9.42578125" style="18" customWidth="1"/>
    <col min="1281" max="1281" width="16.42578125" style="18" customWidth="1"/>
    <col min="1282" max="1282" width="9.42578125" style="18" customWidth="1"/>
    <col min="1283" max="1283" width="9.7109375" style="18" customWidth="1"/>
    <col min="1284" max="1284" width="15.140625" style="18" customWidth="1"/>
    <col min="1285" max="1285" width="9.42578125" style="18" customWidth="1"/>
    <col min="1286" max="1286" width="9.85546875" style="18" customWidth="1"/>
    <col min="1287" max="1287" width="12.140625" style="18" customWidth="1"/>
    <col min="1288" max="1288" width="18" style="18" customWidth="1"/>
    <col min="1289" max="1291" width="7.7109375" style="18" customWidth="1"/>
    <col min="1292" max="1292" width="9.5703125" style="18" customWidth="1"/>
    <col min="1293" max="1293" width="6.7109375" style="18" customWidth="1"/>
    <col min="1294" max="1294" width="10.7109375" style="18" customWidth="1"/>
    <col min="1295" max="1535" width="11.42578125" style="18"/>
    <col min="1536" max="1536" width="9.42578125" style="18" customWidth="1"/>
    <col min="1537" max="1537" width="16.42578125" style="18" customWidth="1"/>
    <col min="1538" max="1538" width="9.42578125" style="18" customWidth="1"/>
    <col min="1539" max="1539" width="9.7109375" style="18" customWidth="1"/>
    <col min="1540" max="1540" width="15.140625" style="18" customWidth="1"/>
    <col min="1541" max="1541" width="9.42578125" style="18" customWidth="1"/>
    <col min="1542" max="1542" width="9.85546875" style="18" customWidth="1"/>
    <col min="1543" max="1543" width="12.140625" style="18" customWidth="1"/>
    <col min="1544" max="1544" width="18" style="18" customWidth="1"/>
    <col min="1545" max="1547" width="7.7109375" style="18" customWidth="1"/>
    <col min="1548" max="1548" width="9.5703125" style="18" customWidth="1"/>
    <col min="1549" max="1549" width="6.7109375" style="18" customWidth="1"/>
    <col min="1550" max="1550" width="10.7109375" style="18" customWidth="1"/>
    <col min="1551" max="1791" width="11.42578125" style="18"/>
    <col min="1792" max="1792" width="9.42578125" style="18" customWidth="1"/>
    <col min="1793" max="1793" width="16.42578125" style="18" customWidth="1"/>
    <col min="1794" max="1794" width="9.42578125" style="18" customWidth="1"/>
    <col min="1795" max="1795" width="9.7109375" style="18" customWidth="1"/>
    <col min="1796" max="1796" width="15.140625" style="18" customWidth="1"/>
    <col min="1797" max="1797" width="9.42578125" style="18" customWidth="1"/>
    <col min="1798" max="1798" width="9.85546875" style="18" customWidth="1"/>
    <col min="1799" max="1799" width="12.140625" style="18" customWidth="1"/>
    <col min="1800" max="1800" width="18" style="18" customWidth="1"/>
    <col min="1801" max="1803" width="7.7109375" style="18" customWidth="1"/>
    <col min="1804" max="1804" width="9.5703125" style="18" customWidth="1"/>
    <col min="1805" max="1805" width="6.7109375" style="18" customWidth="1"/>
    <col min="1806" max="1806" width="10.7109375" style="18" customWidth="1"/>
    <col min="1807" max="2047" width="11.42578125" style="18"/>
    <col min="2048" max="2048" width="9.42578125" style="18" customWidth="1"/>
    <col min="2049" max="2049" width="16.42578125" style="18" customWidth="1"/>
    <col min="2050" max="2050" width="9.42578125" style="18" customWidth="1"/>
    <col min="2051" max="2051" width="9.7109375" style="18" customWidth="1"/>
    <col min="2052" max="2052" width="15.140625" style="18" customWidth="1"/>
    <col min="2053" max="2053" width="9.42578125" style="18" customWidth="1"/>
    <col min="2054" max="2054" width="9.85546875" style="18" customWidth="1"/>
    <col min="2055" max="2055" width="12.140625" style="18" customWidth="1"/>
    <col min="2056" max="2056" width="18" style="18" customWidth="1"/>
    <col min="2057" max="2059" width="7.7109375" style="18" customWidth="1"/>
    <col min="2060" max="2060" width="9.5703125" style="18" customWidth="1"/>
    <col min="2061" max="2061" width="6.7109375" style="18" customWidth="1"/>
    <col min="2062" max="2062" width="10.7109375" style="18" customWidth="1"/>
    <col min="2063" max="2303" width="11.42578125" style="18"/>
    <col min="2304" max="2304" width="9.42578125" style="18" customWidth="1"/>
    <col min="2305" max="2305" width="16.42578125" style="18" customWidth="1"/>
    <col min="2306" max="2306" width="9.42578125" style="18" customWidth="1"/>
    <col min="2307" max="2307" width="9.7109375" style="18" customWidth="1"/>
    <col min="2308" max="2308" width="15.140625" style="18" customWidth="1"/>
    <col min="2309" max="2309" width="9.42578125" style="18" customWidth="1"/>
    <col min="2310" max="2310" width="9.85546875" style="18" customWidth="1"/>
    <col min="2311" max="2311" width="12.140625" style="18" customWidth="1"/>
    <col min="2312" max="2312" width="18" style="18" customWidth="1"/>
    <col min="2313" max="2315" width="7.7109375" style="18" customWidth="1"/>
    <col min="2316" max="2316" width="9.5703125" style="18" customWidth="1"/>
    <col min="2317" max="2317" width="6.7109375" style="18" customWidth="1"/>
    <col min="2318" max="2318" width="10.7109375" style="18" customWidth="1"/>
    <col min="2319" max="2559" width="11.42578125" style="18"/>
    <col min="2560" max="2560" width="9.42578125" style="18" customWidth="1"/>
    <col min="2561" max="2561" width="16.42578125" style="18" customWidth="1"/>
    <col min="2562" max="2562" width="9.42578125" style="18" customWidth="1"/>
    <col min="2563" max="2563" width="9.7109375" style="18" customWidth="1"/>
    <col min="2564" max="2564" width="15.140625" style="18" customWidth="1"/>
    <col min="2565" max="2565" width="9.42578125" style="18" customWidth="1"/>
    <col min="2566" max="2566" width="9.85546875" style="18" customWidth="1"/>
    <col min="2567" max="2567" width="12.140625" style="18" customWidth="1"/>
    <col min="2568" max="2568" width="18" style="18" customWidth="1"/>
    <col min="2569" max="2571" width="7.7109375" style="18" customWidth="1"/>
    <col min="2572" max="2572" width="9.5703125" style="18" customWidth="1"/>
    <col min="2573" max="2573" width="6.7109375" style="18" customWidth="1"/>
    <col min="2574" max="2574" width="10.7109375" style="18" customWidth="1"/>
    <col min="2575" max="2815" width="11.42578125" style="18"/>
    <col min="2816" max="2816" width="9.42578125" style="18" customWidth="1"/>
    <col min="2817" max="2817" width="16.42578125" style="18" customWidth="1"/>
    <col min="2818" max="2818" width="9.42578125" style="18" customWidth="1"/>
    <col min="2819" max="2819" width="9.7109375" style="18" customWidth="1"/>
    <col min="2820" max="2820" width="15.140625" style="18" customWidth="1"/>
    <col min="2821" max="2821" width="9.42578125" style="18" customWidth="1"/>
    <col min="2822" max="2822" width="9.85546875" style="18" customWidth="1"/>
    <col min="2823" max="2823" width="12.140625" style="18" customWidth="1"/>
    <col min="2824" max="2824" width="18" style="18" customWidth="1"/>
    <col min="2825" max="2827" width="7.7109375" style="18" customWidth="1"/>
    <col min="2828" max="2828" width="9.5703125" style="18" customWidth="1"/>
    <col min="2829" max="2829" width="6.7109375" style="18" customWidth="1"/>
    <col min="2830" max="2830" width="10.7109375" style="18" customWidth="1"/>
    <col min="2831" max="3071" width="11.42578125" style="18"/>
    <col min="3072" max="3072" width="9.42578125" style="18" customWidth="1"/>
    <col min="3073" max="3073" width="16.42578125" style="18" customWidth="1"/>
    <col min="3074" max="3074" width="9.42578125" style="18" customWidth="1"/>
    <col min="3075" max="3075" width="9.7109375" style="18" customWidth="1"/>
    <col min="3076" max="3076" width="15.140625" style="18" customWidth="1"/>
    <col min="3077" max="3077" width="9.42578125" style="18" customWidth="1"/>
    <col min="3078" max="3078" width="9.85546875" style="18" customWidth="1"/>
    <col min="3079" max="3079" width="12.140625" style="18" customWidth="1"/>
    <col min="3080" max="3080" width="18" style="18" customWidth="1"/>
    <col min="3081" max="3083" width="7.7109375" style="18" customWidth="1"/>
    <col min="3084" max="3084" width="9.5703125" style="18" customWidth="1"/>
    <col min="3085" max="3085" width="6.7109375" style="18" customWidth="1"/>
    <col min="3086" max="3086" width="10.7109375" style="18" customWidth="1"/>
    <col min="3087" max="3327" width="11.42578125" style="18"/>
    <col min="3328" max="3328" width="9.42578125" style="18" customWidth="1"/>
    <col min="3329" max="3329" width="16.42578125" style="18" customWidth="1"/>
    <col min="3330" max="3330" width="9.42578125" style="18" customWidth="1"/>
    <col min="3331" max="3331" width="9.7109375" style="18" customWidth="1"/>
    <col min="3332" max="3332" width="15.140625" style="18" customWidth="1"/>
    <col min="3333" max="3333" width="9.42578125" style="18" customWidth="1"/>
    <col min="3334" max="3334" width="9.85546875" style="18" customWidth="1"/>
    <col min="3335" max="3335" width="12.140625" style="18" customWidth="1"/>
    <col min="3336" max="3336" width="18" style="18" customWidth="1"/>
    <col min="3337" max="3339" width="7.7109375" style="18" customWidth="1"/>
    <col min="3340" max="3340" width="9.5703125" style="18" customWidth="1"/>
    <col min="3341" max="3341" width="6.7109375" style="18" customWidth="1"/>
    <col min="3342" max="3342" width="10.7109375" style="18" customWidth="1"/>
    <col min="3343" max="3583" width="11.42578125" style="18"/>
    <col min="3584" max="3584" width="9.42578125" style="18" customWidth="1"/>
    <col min="3585" max="3585" width="16.42578125" style="18" customWidth="1"/>
    <col min="3586" max="3586" width="9.42578125" style="18" customWidth="1"/>
    <col min="3587" max="3587" width="9.7109375" style="18" customWidth="1"/>
    <col min="3588" max="3588" width="15.140625" style="18" customWidth="1"/>
    <col min="3589" max="3589" width="9.42578125" style="18" customWidth="1"/>
    <col min="3590" max="3590" width="9.85546875" style="18" customWidth="1"/>
    <col min="3591" max="3591" width="12.140625" style="18" customWidth="1"/>
    <col min="3592" max="3592" width="18" style="18" customWidth="1"/>
    <col min="3593" max="3595" width="7.7109375" style="18" customWidth="1"/>
    <col min="3596" max="3596" width="9.5703125" style="18" customWidth="1"/>
    <col min="3597" max="3597" width="6.7109375" style="18" customWidth="1"/>
    <col min="3598" max="3598" width="10.7109375" style="18" customWidth="1"/>
    <col min="3599" max="3839" width="11.42578125" style="18"/>
    <col min="3840" max="3840" width="9.42578125" style="18" customWidth="1"/>
    <col min="3841" max="3841" width="16.42578125" style="18" customWidth="1"/>
    <col min="3842" max="3842" width="9.42578125" style="18" customWidth="1"/>
    <col min="3843" max="3843" width="9.7109375" style="18" customWidth="1"/>
    <col min="3844" max="3844" width="15.140625" style="18" customWidth="1"/>
    <col min="3845" max="3845" width="9.42578125" style="18" customWidth="1"/>
    <col min="3846" max="3846" width="9.85546875" style="18" customWidth="1"/>
    <col min="3847" max="3847" width="12.140625" style="18" customWidth="1"/>
    <col min="3848" max="3848" width="18" style="18" customWidth="1"/>
    <col min="3849" max="3851" width="7.7109375" style="18" customWidth="1"/>
    <col min="3852" max="3852" width="9.5703125" style="18" customWidth="1"/>
    <col min="3853" max="3853" width="6.7109375" style="18" customWidth="1"/>
    <col min="3854" max="3854" width="10.7109375" style="18" customWidth="1"/>
    <col min="3855" max="4095" width="11.42578125" style="18"/>
    <col min="4096" max="4096" width="9.42578125" style="18" customWidth="1"/>
    <col min="4097" max="4097" width="16.42578125" style="18" customWidth="1"/>
    <col min="4098" max="4098" width="9.42578125" style="18" customWidth="1"/>
    <col min="4099" max="4099" width="9.7109375" style="18" customWidth="1"/>
    <col min="4100" max="4100" width="15.140625" style="18" customWidth="1"/>
    <col min="4101" max="4101" width="9.42578125" style="18" customWidth="1"/>
    <col min="4102" max="4102" width="9.85546875" style="18" customWidth="1"/>
    <col min="4103" max="4103" width="12.140625" style="18" customWidth="1"/>
    <col min="4104" max="4104" width="18" style="18" customWidth="1"/>
    <col min="4105" max="4107" width="7.7109375" style="18" customWidth="1"/>
    <col min="4108" max="4108" width="9.5703125" style="18" customWidth="1"/>
    <col min="4109" max="4109" width="6.7109375" style="18" customWidth="1"/>
    <col min="4110" max="4110" width="10.7109375" style="18" customWidth="1"/>
    <col min="4111" max="4351" width="11.42578125" style="18"/>
    <col min="4352" max="4352" width="9.42578125" style="18" customWidth="1"/>
    <col min="4353" max="4353" width="16.42578125" style="18" customWidth="1"/>
    <col min="4354" max="4354" width="9.42578125" style="18" customWidth="1"/>
    <col min="4355" max="4355" width="9.7109375" style="18" customWidth="1"/>
    <col min="4356" max="4356" width="15.140625" style="18" customWidth="1"/>
    <col min="4357" max="4357" width="9.42578125" style="18" customWidth="1"/>
    <col min="4358" max="4358" width="9.85546875" style="18" customWidth="1"/>
    <col min="4359" max="4359" width="12.140625" style="18" customWidth="1"/>
    <col min="4360" max="4360" width="18" style="18" customWidth="1"/>
    <col min="4361" max="4363" width="7.7109375" style="18" customWidth="1"/>
    <col min="4364" max="4364" width="9.5703125" style="18" customWidth="1"/>
    <col min="4365" max="4365" width="6.7109375" style="18" customWidth="1"/>
    <col min="4366" max="4366" width="10.7109375" style="18" customWidth="1"/>
    <col min="4367" max="4607" width="11.42578125" style="18"/>
    <col min="4608" max="4608" width="9.42578125" style="18" customWidth="1"/>
    <col min="4609" max="4609" width="16.42578125" style="18" customWidth="1"/>
    <col min="4610" max="4610" width="9.42578125" style="18" customWidth="1"/>
    <col min="4611" max="4611" width="9.7109375" style="18" customWidth="1"/>
    <col min="4612" max="4612" width="15.140625" style="18" customWidth="1"/>
    <col min="4613" max="4613" width="9.42578125" style="18" customWidth="1"/>
    <col min="4614" max="4614" width="9.85546875" style="18" customWidth="1"/>
    <col min="4615" max="4615" width="12.140625" style="18" customWidth="1"/>
    <col min="4616" max="4616" width="18" style="18" customWidth="1"/>
    <col min="4617" max="4619" width="7.7109375" style="18" customWidth="1"/>
    <col min="4620" max="4620" width="9.5703125" style="18" customWidth="1"/>
    <col min="4621" max="4621" width="6.7109375" style="18" customWidth="1"/>
    <col min="4622" max="4622" width="10.7109375" style="18" customWidth="1"/>
    <col min="4623" max="4863" width="11.42578125" style="18"/>
    <col min="4864" max="4864" width="9.42578125" style="18" customWidth="1"/>
    <col min="4865" max="4865" width="16.42578125" style="18" customWidth="1"/>
    <col min="4866" max="4866" width="9.42578125" style="18" customWidth="1"/>
    <col min="4867" max="4867" width="9.7109375" style="18" customWidth="1"/>
    <col min="4868" max="4868" width="15.140625" style="18" customWidth="1"/>
    <col min="4869" max="4869" width="9.42578125" style="18" customWidth="1"/>
    <col min="4870" max="4870" width="9.85546875" style="18" customWidth="1"/>
    <col min="4871" max="4871" width="12.140625" style="18" customWidth="1"/>
    <col min="4872" max="4872" width="18" style="18" customWidth="1"/>
    <col min="4873" max="4875" width="7.7109375" style="18" customWidth="1"/>
    <col min="4876" max="4876" width="9.5703125" style="18" customWidth="1"/>
    <col min="4877" max="4877" width="6.7109375" style="18" customWidth="1"/>
    <col min="4878" max="4878" width="10.7109375" style="18" customWidth="1"/>
    <col min="4879" max="5119" width="11.42578125" style="18"/>
    <col min="5120" max="5120" width="9.42578125" style="18" customWidth="1"/>
    <col min="5121" max="5121" width="16.42578125" style="18" customWidth="1"/>
    <col min="5122" max="5122" width="9.42578125" style="18" customWidth="1"/>
    <col min="5123" max="5123" width="9.7109375" style="18" customWidth="1"/>
    <col min="5124" max="5124" width="15.140625" style="18" customWidth="1"/>
    <col min="5125" max="5125" width="9.42578125" style="18" customWidth="1"/>
    <col min="5126" max="5126" width="9.85546875" style="18" customWidth="1"/>
    <col min="5127" max="5127" width="12.140625" style="18" customWidth="1"/>
    <col min="5128" max="5128" width="18" style="18" customWidth="1"/>
    <col min="5129" max="5131" width="7.7109375" style="18" customWidth="1"/>
    <col min="5132" max="5132" width="9.5703125" style="18" customWidth="1"/>
    <col min="5133" max="5133" width="6.7109375" style="18" customWidth="1"/>
    <col min="5134" max="5134" width="10.7109375" style="18" customWidth="1"/>
    <col min="5135" max="5375" width="11.42578125" style="18"/>
    <col min="5376" max="5376" width="9.42578125" style="18" customWidth="1"/>
    <col min="5377" max="5377" width="16.42578125" style="18" customWidth="1"/>
    <col min="5378" max="5378" width="9.42578125" style="18" customWidth="1"/>
    <col min="5379" max="5379" width="9.7109375" style="18" customWidth="1"/>
    <col min="5380" max="5380" width="15.140625" style="18" customWidth="1"/>
    <col min="5381" max="5381" width="9.42578125" style="18" customWidth="1"/>
    <col min="5382" max="5382" width="9.85546875" style="18" customWidth="1"/>
    <col min="5383" max="5383" width="12.140625" style="18" customWidth="1"/>
    <col min="5384" max="5384" width="18" style="18" customWidth="1"/>
    <col min="5385" max="5387" width="7.7109375" style="18" customWidth="1"/>
    <col min="5388" max="5388" width="9.5703125" style="18" customWidth="1"/>
    <col min="5389" max="5389" width="6.7109375" style="18" customWidth="1"/>
    <col min="5390" max="5390" width="10.7109375" style="18" customWidth="1"/>
    <col min="5391" max="5631" width="11.42578125" style="18"/>
    <col min="5632" max="5632" width="9.42578125" style="18" customWidth="1"/>
    <col min="5633" max="5633" width="16.42578125" style="18" customWidth="1"/>
    <col min="5634" max="5634" width="9.42578125" style="18" customWidth="1"/>
    <col min="5635" max="5635" width="9.7109375" style="18" customWidth="1"/>
    <col min="5636" max="5636" width="15.140625" style="18" customWidth="1"/>
    <col min="5637" max="5637" width="9.42578125" style="18" customWidth="1"/>
    <col min="5638" max="5638" width="9.85546875" style="18" customWidth="1"/>
    <col min="5639" max="5639" width="12.140625" style="18" customWidth="1"/>
    <col min="5640" max="5640" width="18" style="18" customWidth="1"/>
    <col min="5641" max="5643" width="7.7109375" style="18" customWidth="1"/>
    <col min="5644" max="5644" width="9.5703125" style="18" customWidth="1"/>
    <col min="5645" max="5645" width="6.7109375" style="18" customWidth="1"/>
    <col min="5646" max="5646" width="10.7109375" style="18" customWidth="1"/>
    <col min="5647" max="5887" width="11.42578125" style="18"/>
    <col min="5888" max="5888" width="9.42578125" style="18" customWidth="1"/>
    <col min="5889" max="5889" width="16.42578125" style="18" customWidth="1"/>
    <col min="5890" max="5890" width="9.42578125" style="18" customWidth="1"/>
    <col min="5891" max="5891" width="9.7109375" style="18" customWidth="1"/>
    <col min="5892" max="5892" width="15.140625" style="18" customWidth="1"/>
    <col min="5893" max="5893" width="9.42578125" style="18" customWidth="1"/>
    <col min="5894" max="5894" width="9.85546875" style="18" customWidth="1"/>
    <col min="5895" max="5895" width="12.140625" style="18" customWidth="1"/>
    <col min="5896" max="5896" width="18" style="18" customWidth="1"/>
    <col min="5897" max="5899" width="7.7109375" style="18" customWidth="1"/>
    <col min="5900" max="5900" width="9.5703125" style="18" customWidth="1"/>
    <col min="5901" max="5901" width="6.7109375" style="18" customWidth="1"/>
    <col min="5902" max="5902" width="10.7109375" style="18" customWidth="1"/>
    <col min="5903" max="6143" width="11.42578125" style="18"/>
    <col min="6144" max="6144" width="9.42578125" style="18" customWidth="1"/>
    <col min="6145" max="6145" width="16.42578125" style="18" customWidth="1"/>
    <col min="6146" max="6146" width="9.42578125" style="18" customWidth="1"/>
    <col min="6147" max="6147" width="9.7109375" style="18" customWidth="1"/>
    <col min="6148" max="6148" width="15.140625" style="18" customWidth="1"/>
    <col min="6149" max="6149" width="9.42578125" style="18" customWidth="1"/>
    <col min="6150" max="6150" width="9.85546875" style="18" customWidth="1"/>
    <col min="6151" max="6151" width="12.140625" style="18" customWidth="1"/>
    <col min="6152" max="6152" width="18" style="18" customWidth="1"/>
    <col min="6153" max="6155" width="7.7109375" style="18" customWidth="1"/>
    <col min="6156" max="6156" width="9.5703125" style="18" customWidth="1"/>
    <col min="6157" max="6157" width="6.7109375" style="18" customWidth="1"/>
    <col min="6158" max="6158" width="10.7109375" style="18" customWidth="1"/>
    <col min="6159" max="6399" width="11.42578125" style="18"/>
    <col min="6400" max="6400" width="9.42578125" style="18" customWidth="1"/>
    <col min="6401" max="6401" width="16.42578125" style="18" customWidth="1"/>
    <col min="6402" max="6402" width="9.42578125" style="18" customWidth="1"/>
    <col min="6403" max="6403" width="9.7109375" style="18" customWidth="1"/>
    <col min="6404" max="6404" width="15.140625" style="18" customWidth="1"/>
    <col min="6405" max="6405" width="9.42578125" style="18" customWidth="1"/>
    <col min="6406" max="6406" width="9.85546875" style="18" customWidth="1"/>
    <col min="6407" max="6407" width="12.140625" style="18" customWidth="1"/>
    <col min="6408" max="6408" width="18" style="18" customWidth="1"/>
    <col min="6409" max="6411" width="7.7109375" style="18" customWidth="1"/>
    <col min="6412" max="6412" width="9.5703125" style="18" customWidth="1"/>
    <col min="6413" max="6413" width="6.7109375" style="18" customWidth="1"/>
    <col min="6414" max="6414" width="10.7109375" style="18" customWidth="1"/>
    <col min="6415" max="6655" width="11.42578125" style="18"/>
    <col min="6656" max="6656" width="9.42578125" style="18" customWidth="1"/>
    <col min="6657" max="6657" width="16.42578125" style="18" customWidth="1"/>
    <col min="6658" max="6658" width="9.42578125" style="18" customWidth="1"/>
    <col min="6659" max="6659" width="9.7109375" style="18" customWidth="1"/>
    <col min="6660" max="6660" width="15.140625" style="18" customWidth="1"/>
    <col min="6661" max="6661" width="9.42578125" style="18" customWidth="1"/>
    <col min="6662" max="6662" width="9.85546875" style="18" customWidth="1"/>
    <col min="6663" max="6663" width="12.140625" style="18" customWidth="1"/>
    <col min="6664" max="6664" width="18" style="18" customWidth="1"/>
    <col min="6665" max="6667" width="7.7109375" style="18" customWidth="1"/>
    <col min="6668" max="6668" width="9.5703125" style="18" customWidth="1"/>
    <col min="6669" max="6669" width="6.7109375" style="18" customWidth="1"/>
    <col min="6670" max="6670" width="10.7109375" style="18" customWidth="1"/>
    <col min="6671" max="6911" width="11.42578125" style="18"/>
    <col min="6912" max="6912" width="9.42578125" style="18" customWidth="1"/>
    <col min="6913" max="6913" width="16.42578125" style="18" customWidth="1"/>
    <col min="6914" max="6914" width="9.42578125" style="18" customWidth="1"/>
    <col min="6915" max="6915" width="9.7109375" style="18" customWidth="1"/>
    <col min="6916" max="6916" width="15.140625" style="18" customWidth="1"/>
    <col min="6917" max="6917" width="9.42578125" style="18" customWidth="1"/>
    <col min="6918" max="6918" width="9.85546875" style="18" customWidth="1"/>
    <col min="6919" max="6919" width="12.140625" style="18" customWidth="1"/>
    <col min="6920" max="6920" width="18" style="18" customWidth="1"/>
    <col min="6921" max="6923" width="7.7109375" style="18" customWidth="1"/>
    <col min="6924" max="6924" width="9.5703125" style="18" customWidth="1"/>
    <col min="6925" max="6925" width="6.7109375" style="18" customWidth="1"/>
    <col min="6926" max="6926" width="10.7109375" style="18" customWidth="1"/>
    <col min="6927" max="7167" width="11.42578125" style="18"/>
    <col min="7168" max="7168" width="9.42578125" style="18" customWidth="1"/>
    <col min="7169" max="7169" width="16.42578125" style="18" customWidth="1"/>
    <col min="7170" max="7170" width="9.42578125" style="18" customWidth="1"/>
    <col min="7171" max="7171" width="9.7109375" style="18" customWidth="1"/>
    <col min="7172" max="7172" width="15.140625" style="18" customWidth="1"/>
    <col min="7173" max="7173" width="9.42578125" style="18" customWidth="1"/>
    <col min="7174" max="7174" width="9.85546875" style="18" customWidth="1"/>
    <col min="7175" max="7175" width="12.140625" style="18" customWidth="1"/>
    <col min="7176" max="7176" width="18" style="18" customWidth="1"/>
    <col min="7177" max="7179" width="7.7109375" style="18" customWidth="1"/>
    <col min="7180" max="7180" width="9.5703125" style="18" customWidth="1"/>
    <col min="7181" max="7181" width="6.7109375" style="18" customWidth="1"/>
    <col min="7182" max="7182" width="10.7109375" style="18" customWidth="1"/>
    <col min="7183" max="7423" width="11.42578125" style="18"/>
    <col min="7424" max="7424" width="9.42578125" style="18" customWidth="1"/>
    <col min="7425" max="7425" width="16.42578125" style="18" customWidth="1"/>
    <col min="7426" max="7426" width="9.42578125" style="18" customWidth="1"/>
    <col min="7427" max="7427" width="9.7109375" style="18" customWidth="1"/>
    <col min="7428" max="7428" width="15.140625" style="18" customWidth="1"/>
    <col min="7429" max="7429" width="9.42578125" style="18" customWidth="1"/>
    <col min="7430" max="7430" width="9.85546875" style="18" customWidth="1"/>
    <col min="7431" max="7431" width="12.140625" style="18" customWidth="1"/>
    <col min="7432" max="7432" width="18" style="18" customWidth="1"/>
    <col min="7433" max="7435" width="7.7109375" style="18" customWidth="1"/>
    <col min="7436" max="7436" width="9.5703125" style="18" customWidth="1"/>
    <col min="7437" max="7437" width="6.7109375" style="18" customWidth="1"/>
    <col min="7438" max="7438" width="10.7109375" style="18" customWidth="1"/>
    <col min="7439" max="7679" width="11.42578125" style="18"/>
    <col min="7680" max="7680" width="9.42578125" style="18" customWidth="1"/>
    <col min="7681" max="7681" width="16.42578125" style="18" customWidth="1"/>
    <col min="7682" max="7682" width="9.42578125" style="18" customWidth="1"/>
    <col min="7683" max="7683" width="9.7109375" style="18" customWidth="1"/>
    <col min="7684" max="7684" width="15.140625" style="18" customWidth="1"/>
    <col min="7685" max="7685" width="9.42578125" style="18" customWidth="1"/>
    <col min="7686" max="7686" width="9.85546875" style="18" customWidth="1"/>
    <col min="7687" max="7687" width="12.140625" style="18" customWidth="1"/>
    <col min="7688" max="7688" width="18" style="18" customWidth="1"/>
    <col min="7689" max="7691" width="7.7109375" style="18" customWidth="1"/>
    <col min="7692" max="7692" width="9.5703125" style="18" customWidth="1"/>
    <col min="7693" max="7693" width="6.7109375" style="18" customWidth="1"/>
    <col min="7694" max="7694" width="10.7109375" style="18" customWidth="1"/>
    <col min="7695" max="7935" width="11.42578125" style="18"/>
    <col min="7936" max="7936" width="9.42578125" style="18" customWidth="1"/>
    <col min="7937" max="7937" width="16.42578125" style="18" customWidth="1"/>
    <col min="7938" max="7938" width="9.42578125" style="18" customWidth="1"/>
    <col min="7939" max="7939" width="9.7109375" style="18" customWidth="1"/>
    <col min="7940" max="7940" width="15.140625" style="18" customWidth="1"/>
    <col min="7941" max="7941" width="9.42578125" style="18" customWidth="1"/>
    <col min="7942" max="7942" width="9.85546875" style="18" customWidth="1"/>
    <col min="7943" max="7943" width="12.140625" style="18" customWidth="1"/>
    <col min="7944" max="7944" width="18" style="18" customWidth="1"/>
    <col min="7945" max="7947" width="7.7109375" style="18" customWidth="1"/>
    <col min="7948" max="7948" width="9.5703125" style="18" customWidth="1"/>
    <col min="7949" max="7949" width="6.7109375" style="18" customWidth="1"/>
    <col min="7950" max="7950" width="10.7109375" style="18" customWidth="1"/>
    <col min="7951" max="8191" width="11.42578125" style="18"/>
    <col min="8192" max="8192" width="9.42578125" style="18" customWidth="1"/>
    <col min="8193" max="8193" width="16.42578125" style="18" customWidth="1"/>
    <col min="8194" max="8194" width="9.42578125" style="18" customWidth="1"/>
    <col min="8195" max="8195" width="9.7109375" style="18" customWidth="1"/>
    <col min="8196" max="8196" width="15.140625" style="18" customWidth="1"/>
    <col min="8197" max="8197" width="9.42578125" style="18" customWidth="1"/>
    <col min="8198" max="8198" width="9.85546875" style="18" customWidth="1"/>
    <col min="8199" max="8199" width="12.140625" style="18" customWidth="1"/>
    <col min="8200" max="8200" width="18" style="18" customWidth="1"/>
    <col min="8201" max="8203" width="7.7109375" style="18" customWidth="1"/>
    <col min="8204" max="8204" width="9.5703125" style="18" customWidth="1"/>
    <col min="8205" max="8205" width="6.7109375" style="18" customWidth="1"/>
    <col min="8206" max="8206" width="10.7109375" style="18" customWidth="1"/>
    <col min="8207" max="8447" width="11.42578125" style="18"/>
    <col min="8448" max="8448" width="9.42578125" style="18" customWidth="1"/>
    <col min="8449" max="8449" width="16.42578125" style="18" customWidth="1"/>
    <col min="8450" max="8450" width="9.42578125" style="18" customWidth="1"/>
    <col min="8451" max="8451" width="9.7109375" style="18" customWidth="1"/>
    <col min="8452" max="8452" width="15.140625" style="18" customWidth="1"/>
    <col min="8453" max="8453" width="9.42578125" style="18" customWidth="1"/>
    <col min="8454" max="8454" width="9.85546875" style="18" customWidth="1"/>
    <col min="8455" max="8455" width="12.140625" style="18" customWidth="1"/>
    <col min="8456" max="8456" width="18" style="18" customWidth="1"/>
    <col min="8457" max="8459" width="7.7109375" style="18" customWidth="1"/>
    <col min="8460" max="8460" width="9.5703125" style="18" customWidth="1"/>
    <col min="8461" max="8461" width="6.7109375" style="18" customWidth="1"/>
    <col min="8462" max="8462" width="10.7109375" style="18" customWidth="1"/>
    <col min="8463" max="8703" width="11.42578125" style="18"/>
    <col min="8704" max="8704" width="9.42578125" style="18" customWidth="1"/>
    <col min="8705" max="8705" width="16.42578125" style="18" customWidth="1"/>
    <col min="8706" max="8706" width="9.42578125" style="18" customWidth="1"/>
    <col min="8707" max="8707" width="9.7109375" style="18" customWidth="1"/>
    <col min="8708" max="8708" width="15.140625" style="18" customWidth="1"/>
    <col min="8709" max="8709" width="9.42578125" style="18" customWidth="1"/>
    <col min="8710" max="8710" width="9.85546875" style="18" customWidth="1"/>
    <col min="8711" max="8711" width="12.140625" style="18" customWidth="1"/>
    <col min="8712" max="8712" width="18" style="18" customWidth="1"/>
    <col min="8713" max="8715" width="7.7109375" style="18" customWidth="1"/>
    <col min="8716" max="8716" width="9.5703125" style="18" customWidth="1"/>
    <col min="8717" max="8717" width="6.7109375" style="18" customWidth="1"/>
    <col min="8718" max="8718" width="10.7109375" style="18" customWidth="1"/>
    <col min="8719" max="8959" width="11.42578125" style="18"/>
    <col min="8960" max="8960" width="9.42578125" style="18" customWidth="1"/>
    <col min="8961" max="8961" width="16.42578125" style="18" customWidth="1"/>
    <col min="8962" max="8962" width="9.42578125" style="18" customWidth="1"/>
    <col min="8963" max="8963" width="9.7109375" style="18" customWidth="1"/>
    <col min="8964" max="8964" width="15.140625" style="18" customWidth="1"/>
    <col min="8965" max="8965" width="9.42578125" style="18" customWidth="1"/>
    <col min="8966" max="8966" width="9.85546875" style="18" customWidth="1"/>
    <col min="8967" max="8967" width="12.140625" style="18" customWidth="1"/>
    <col min="8968" max="8968" width="18" style="18" customWidth="1"/>
    <col min="8969" max="8971" width="7.7109375" style="18" customWidth="1"/>
    <col min="8972" max="8972" width="9.5703125" style="18" customWidth="1"/>
    <col min="8973" max="8973" width="6.7109375" style="18" customWidth="1"/>
    <col min="8974" max="8974" width="10.7109375" style="18" customWidth="1"/>
    <col min="8975" max="9215" width="11.42578125" style="18"/>
    <col min="9216" max="9216" width="9.42578125" style="18" customWidth="1"/>
    <col min="9217" max="9217" width="16.42578125" style="18" customWidth="1"/>
    <col min="9218" max="9218" width="9.42578125" style="18" customWidth="1"/>
    <col min="9219" max="9219" width="9.7109375" style="18" customWidth="1"/>
    <col min="9220" max="9220" width="15.140625" style="18" customWidth="1"/>
    <col min="9221" max="9221" width="9.42578125" style="18" customWidth="1"/>
    <col min="9222" max="9222" width="9.85546875" style="18" customWidth="1"/>
    <col min="9223" max="9223" width="12.140625" style="18" customWidth="1"/>
    <col min="9224" max="9224" width="18" style="18" customWidth="1"/>
    <col min="9225" max="9227" width="7.7109375" style="18" customWidth="1"/>
    <col min="9228" max="9228" width="9.5703125" style="18" customWidth="1"/>
    <col min="9229" max="9229" width="6.7109375" style="18" customWidth="1"/>
    <col min="9230" max="9230" width="10.7109375" style="18" customWidth="1"/>
    <col min="9231" max="9471" width="11.42578125" style="18"/>
    <col min="9472" max="9472" width="9.42578125" style="18" customWidth="1"/>
    <col min="9473" max="9473" width="16.42578125" style="18" customWidth="1"/>
    <col min="9474" max="9474" width="9.42578125" style="18" customWidth="1"/>
    <col min="9475" max="9475" width="9.7109375" style="18" customWidth="1"/>
    <col min="9476" max="9476" width="15.140625" style="18" customWidth="1"/>
    <col min="9477" max="9477" width="9.42578125" style="18" customWidth="1"/>
    <col min="9478" max="9478" width="9.85546875" style="18" customWidth="1"/>
    <col min="9479" max="9479" width="12.140625" style="18" customWidth="1"/>
    <col min="9480" max="9480" width="18" style="18" customWidth="1"/>
    <col min="9481" max="9483" width="7.7109375" style="18" customWidth="1"/>
    <col min="9484" max="9484" width="9.5703125" style="18" customWidth="1"/>
    <col min="9485" max="9485" width="6.7109375" style="18" customWidth="1"/>
    <col min="9486" max="9486" width="10.7109375" style="18" customWidth="1"/>
    <col min="9487" max="9727" width="11.42578125" style="18"/>
    <col min="9728" max="9728" width="9.42578125" style="18" customWidth="1"/>
    <col min="9729" max="9729" width="16.42578125" style="18" customWidth="1"/>
    <col min="9730" max="9730" width="9.42578125" style="18" customWidth="1"/>
    <col min="9731" max="9731" width="9.7109375" style="18" customWidth="1"/>
    <col min="9732" max="9732" width="15.140625" style="18" customWidth="1"/>
    <col min="9733" max="9733" width="9.42578125" style="18" customWidth="1"/>
    <col min="9734" max="9734" width="9.85546875" style="18" customWidth="1"/>
    <col min="9735" max="9735" width="12.140625" style="18" customWidth="1"/>
    <col min="9736" max="9736" width="18" style="18" customWidth="1"/>
    <col min="9737" max="9739" width="7.7109375" style="18" customWidth="1"/>
    <col min="9740" max="9740" width="9.5703125" style="18" customWidth="1"/>
    <col min="9741" max="9741" width="6.7109375" style="18" customWidth="1"/>
    <col min="9742" max="9742" width="10.7109375" style="18" customWidth="1"/>
    <col min="9743" max="9983" width="11.42578125" style="18"/>
    <col min="9984" max="9984" width="9.42578125" style="18" customWidth="1"/>
    <col min="9985" max="9985" width="16.42578125" style="18" customWidth="1"/>
    <col min="9986" max="9986" width="9.42578125" style="18" customWidth="1"/>
    <col min="9987" max="9987" width="9.7109375" style="18" customWidth="1"/>
    <col min="9988" max="9988" width="15.140625" style="18" customWidth="1"/>
    <col min="9989" max="9989" width="9.42578125" style="18" customWidth="1"/>
    <col min="9990" max="9990" width="9.85546875" style="18" customWidth="1"/>
    <col min="9991" max="9991" width="12.140625" style="18" customWidth="1"/>
    <col min="9992" max="9992" width="18" style="18" customWidth="1"/>
    <col min="9993" max="9995" width="7.7109375" style="18" customWidth="1"/>
    <col min="9996" max="9996" width="9.5703125" style="18" customWidth="1"/>
    <col min="9997" max="9997" width="6.7109375" style="18" customWidth="1"/>
    <col min="9998" max="9998" width="10.7109375" style="18" customWidth="1"/>
    <col min="9999" max="10239" width="11.42578125" style="18"/>
    <col min="10240" max="10240" width="9.42578125" style="18" customWidth="1"/>
    <col min="10241" max="10241" width="16.42578125" style="18" customWidth="1"/>
    <col min="10242" max="10242" width="9.42578125" style="18" customWidth="1"/>
    <col min="10243" max="10243" width="9.7109375" style="18" customWidth="1"/>
    <col min="10244" max="10244" width="15.140625" style="18" customWidth="1"/>
    <col min="10245" max="10245" width="9.42578125" style="18" customWidth="1"/>
    <col min="10246" max="10246" width="9.85546875" style="18" customWidth="1"/>
    <col min="10247" max="10247" width="12.140625" style="18" customWidth="1"/>
    <col min="10248" max="10248" width="18" style="18" customWidth="1"/>
    <col min="10249" max="10251" width="7.7109375" style="18" customWidth="1"/>
    <col min="10252" max="10252" width="9.5703125" style="18" customWidth="1"/>
    <col min="10253" max="10253" width="6.7109375" style="18" customWidth="1"/>
    <col min="10254" max="10254" width="10.7109375" style="18" customWidth="1"/>
    <col min="10255" max="10495" width="11.42578125" style="18"/>
    <col min="10496" max="10496" width="9.42578125" style="18" customWidth="1"/>
    <col min="10497" max="10497" width="16.42578125" style="18" customWidth="1"/>
    <col min="10498" max="10498" width="9.42578125" style="18" customWidth="1"/>
    <col min="10499" max="10499" width="9.7109375" style="18" customWidth="1"/>
    <col min="10500" max="10500" width="15.140625" style="18" customWidth="1"/>
    <col min="10501" max="10501" width="9.42578125" style="18" customWidth="1"/>
    <col min="10502" max="10502" width="9.85546875" style="18" customWidth="1"/>
    <col min="10503" max="10503" width="12.140625" style="18" customWidth="1"/>
    <col min="10504" max="10504" width="18" style="18" customWidth="1"/>
    <col min="10505" max="10507" width="7.7109375" style="18" customWidth="1"/>
    <col min="10508" max="10508" width="9.5703125" style="18" customWidth="1"/>
    <col min="10509" max="10509" width="6.7109375" style="18" customWidth="1"/>
    <col min="10510" max="10510" width="10.7109375" style="18" customWidth="1"/>
    <col min="10511" max="10751" width="11.42578125" style="18"/>
    <col min="10752" max="10752" width="9.42578125" style="18" customWidth="1"/>
    <col min="10753" max="10753" width="16.42578125" style="18" customWidth="1"/>
    <col min="10754" max="10754" width="9.42578125" style="18" customWidth="1"/>
    <col min="10755" max="10755" width="9.7109375" style="18" customWidth="1"/>
    <col min="10756" max="10756" width="15.140625" style="18" customWidth="1"/>
    <col min="10757" max="10757" width="9.42578125" style="18" customWidth="1"/>
    <col min="10758" max="10758" width="9.85546875" style="18" customWidth="1"/>
    <col min="10759" max="10759" width="12.140625" style="18" customWidth="1"/>
    <col min="10760" max="10760" width="18" style="18" customWidth="1"/>
    <col min="10761" max="10763" width="7.7109375" style="18" customWidth="1"/>
    <col min="10764" max="10764" width="9.5703125" style="18" customWidth="1"/>
    <col min="10765" max="10765" width="6.7109375" style="18" customWidth="1"/>
    <col min="10766" max="10766" width="10.7109375" style="18" customWidth="1"/>
    <col min="10767" max="11007" width="11.42578125" style="18"/>
    <col min="11008" max="11008" width="9.42578125" style="18" customWidth="1"/>
    <col min="11009" max="11009" width="16.42578125" style="18" customWidth="1"/>
    <col min="11010" max="11010" width="9.42578125" style="18" customWidth="1"/>
    <col min="11011" max="11011" width="9.7109375" style="18" customWidth="1"/>
    <col min="11012" max="11012" width="15.140625" style="18" customWidth="1"/>
    <col min="11013" max="11013" width="9.42578125" style="18" customWidth="1"/>
    <col min="11014" max="11014" width="9.85546875" style="18" customWidth="1"/>
    <col min="11015" max="11015" width="12.140625" style="18" customWidth="1"/>
    <col min="11016" max="11016" width="18" style="18" customWidth="1"/>
    <col min="11017" max="11019" width="7.7109375" style="18" customWidth="1"/>
    <col min="11020" max="11020" width="9.5703125" style="18" customWidth="1"/>
    <col min="11021" max="11021" width="6.7109375" style="18" customWidth="1"/>
    <col min="11022" max="11022" width="10.7109375" style="18" customWidth="1"/>
    <col min="11023" max="11263" width="11.42578125" style="18"/>
    <col min="11264" max="11264" width="9.42578125" style="18" customWidth="1"/>
    <col min="11265" max="11265" width="16.42578125" style="18" customWidth="1"/>
    <col min="11266" max="11266" width="9.42578125" style="18" customWidth="1"/>
    <col min="11267" max="11267" width="9.7109375" style="18" customWidth="1"/>
    <col min="11268" max="11268" width="15.140625" style="18" customWidth="1"/>
    <col min="11269" max="11269" width="9.42578125" style="18" customWidth="1"/>
    <col min="11270" max="11270" width="9.85546875" style="18" customWidth="1"/>
    <col min="11271" max="11271" width="12.140625" style="18" customWidth="1"/>
    <col min="11272" max="11272" width="18" style="18" customWidth="1"/>
    <col min="11273" max="11275" width="7.7109375" style="18" customWidth="1"/>
    <col min="11276" max="11276" width="9.5703125" style="18" customWidth="1"/>
    <col min="11277" max="11277" width="6.7109375" style="18" customWidth="1"/>
    <col min="11278" max="11278" width="10.7109375" style="18" customWidth="1"/>
    <col min="11279" max="11519" width="11.42578125" style="18"/>
    <col min="11520" max="11520" width="9.42578125" style="18" customWidth="1"/>
    <col min="11521" max="11521" width="16.42578125" style="18" customWidth="1"/>
    <col min="11522" max="11522" width="9.42578125" style="18" customWidth="1"/>
    <col min="11523" max="11523" width="9.7109375" style="18" customWidth="1"/>
    <col min="11524" max="11524" width="15.140625" style="18" customWidth="1"/>
    <col min="11525" max="11525" width="9.42578125" style="18" customWidth="1"/>
    <col min="11526" max="11526" width="9.85546875" style="18" customWidth="1"/>
    <col min="11527" max="11527" width="12.140625" style="18" customWidth="1"/>
    <col min="11528" max="11528" width="18" style="18" customWidth="1"/>
    <col min="11529" max="11531" width="7.7109375" style="18" customWidth="1"/>
    <col min="11532" max="11532" width="9.5703125" style="18" customWidth="1"/>
    <col min="11533" max="11533" width="6.7109375" style="18" customWidth="1"/>
    <col min="11534" max="11534" width="10.7109375" style="18" customWidth="1"/>
    <col min="11535" max="11775" width="11.42578125" style="18"/>
    <col min="11776" max="11776" width="9.42578125" style="18" customWidth="1"/>
    <col min="11777" max="11777" width="16.42578125" style="18" customWidth="1"/>
    <col min="11778" max="11778" width="9.42578125" style="18" customWidth="1"/>
    <col min="11779" max="11779" width="9.7109375" style="18" customWidth="1"/>
    <col min="11780" max="11780" width="15.140625" style="18" customWidth="1"/>
    <col min="11781" max="11781" width="9.42578125" style="18" customWidth="1"/>
    <col min="11782" max="11782" width="9.85546875" style="18" customWidth="1"/>
    <col min="11783" max="11783" width="12.140625" style="18" customWidth="1"/>
    <col min="11784" max="11784" width="18" style="18" customWidth="1"/>
    <col min="11785" max="11787" width="7.7109375" style="18" customWidth="1"/>
    <col min="11788" max="11788" width="9.5703125" style="18" customWidth="1"/>
    <col min="11789" max="11789" width="6.7109375" style="18" customWidth="1"/>
    <col min="11790" max="11790" width="10.7109375" style="18" customWidth="1"/>
    <col min="11791" max="12031" width="11.42578125" style="18"/>
    <col min="12032" max="12032" width="9.42578125" style="18" customWidth="1"/>
    <col min="12033" max="12033" width="16.42578125" style="18" customWidth="1"/>
    <col min="12034" max="12034" width="9.42578125" style="18" customWidth="1"/>
    <col min="12035" max="12035" width="9.7109375" style="18" customWidth="1"/>
    <col min="12036" max="12036" width="15.140625" style="18" customWidth="1"/>
    <col min="12037" max="12037" width="9.42578125" style="18" customWidth="1"/>
    <col min="12038" max="12038" width="9.85546875" style="18" customWidth="1"/>
    <col min="12039" max="12039" width="12.140625" style="18" customWidth="1"/>
    <col min="12040" max="12040" width="18" style="18" customWidth="1"/>
    <col min="12041" max="12043" width="7.7109375" style="18" customWidth="1"/>
    <col min="12044" max="12044" width="9.5703125" style="18" customWidth="1"/>
    <col min="12045" max="12045" width="6.7109375" style="18" customWidth="1"/>
    <col min="12046" max="12046" width="10.7109375" style="18" customWidth="1"/>
    <col min="12047" max="12287" width="11.42578125" style="18"/>
    <col min="12288" max="12288" width="9.42578125" style="18" customWidth="1"/>
    <col min="12289" max="12289" width="16.42578125" style="18" customWidth="1"/>
    <col min="12290" max="12290" width="9.42578125" style="18" customWidth="1"/>
    <col min="12291" max="12291" width="9.7109375" style="18" customWidth="1"/>
    <col min="12292" max="12292" width="15.140625" style="18" customWidth="1"/>
    <col min="12293" max="12293" width="9.42578125" style="18" customWidth="1"/>
    <col min="12294" max="12294" width="9.85546875" style="18" customWidth="1"/>
    <col min="12295" max="12295" width="12.140625" style="18" customWidth="1"/>
    <col min="12296" max="12296" width="18" style="18" customWidth="1"/>
    <col min="12297" max="12299" width="7.7109375" style="18" customWidth="1"/>
    <col min="12300" max="12300" width="9.5703125" style="18" customWidth="1"/>
    <col min="12301" max="12301" width="6.7109375" style="18" customWidth="1"/>
    <col min="12302" max="12302" width="10.7109375" style="18" customWidth="1"/>
    <col min="12303" max="12543" width="11.42578125" style="18"/>
    <col min="12544" max="12544" width="9.42578125" style="18" customWidth="1"/>
    <col min="12545" max="12545" width="16.42578125" style="18" customWidth="1"/>
    <col min="12546" max="12546" width="9.42578125" style="18" customWidth="1"/>
    <col min="12547" max="12547" width="9.7109375" style="18" customWidth="1"/>
    <col min="12548" max="12548" width="15.140625" style="18" customWidth="1"/>
    <col min="12549" max="12549" width="9.42578125" style="18" customWidth="1"/>
    <col min="12550" max="12550" width="9.85546875" style="18" customWidth="1"/>
    <col min="12551" max="12551" width="12.140625" style="18" customWidth="1"/>
    <col min="12552" max="12552" width="18" style="18" customWidth="1"/>
    <col min="12553" max="12555" width="7.7109375" style="18" customWidth="1"/>
    <col min="12556" max="12556" width="9.5703125" style="18" customWidth="1"/>
    <col min="12557" max="12557" width="6.7109375" style="18" customWidth="1"/>
    <col min="12558" max="12558" width="10.7109375" style="18" customWidth="1"/>
    <col min="12559" max="12799" width="11.42578125" style="18"/>
    <col min="12800" max="12800" width="9.42578125" style="18" customWidth="1"/>
    <col min="12801" max="12801" width="16.42578125" style="18" customWidth="1"/>
    <col min="12802" max="12802" width="9.42578125" style="18" customWidth="1"/>
    <col min="12803" max="12803" width="9.7109375" style="18" customWidth="1"/>
    <col min="12804" max="12804" width="15.140625" style="18" customWidth="1"/>
    <col min="12805" max="12805" width="9.42578125" style="18" customWidth="1"/>
    <col min="12806" max="12806" width="9.85546875" style="18" customWidth="1"/>
    <col min="12807" max="12807" width="12.140625" style="18" customWidth="1"/>
    <col min="12808" max="12808" width="18" style="18" customWidth="1"/>
    <col min="12809" max="12811" width="7.7109375" style="18" customWidth="1"/>
    <col min="12812" max="12812" width="9.5703125" style="18" customWidth="1"/>
    <col min="12813" max="12813" width="6.7109375" style="18" customWidth="1"/>
    <col min="12814" max="12814" width="10.7109375" style="18" customWidth="1"/>
    <col min="12815" max="13055" width="11.42578125" style="18"/>
    <col min="13056" max="13056" width="9.42578125" style="18" customWidth="1"/>
    <col min="13057" max="13057" width="16.42578125" style="18" customWidth="1"/>
    <col min="13058" max="13058" width="9.42578125" style="18" customWidth="1"/>
    <col min="13059" max="13059" width="9.7109375" style="18" customWidth="1"/>
    <col min="13060" max="13060" width="15.140625" style="18" customWidth="1"/>
    <col min="13061" max="13061" width="9.42578125" style="18" customWidth="1"/>
    <col min="13062" max="13062" width="9.85546875" style="18" customWidth="1"/>
    <col min="13063" max="13063" width="12.140625" style="18" customWidth="1"/>
    <col min="13064" max="13064" width="18" style="18" customWidth="1"/>
    <col min="13065" max="13067" width="7.7109375" style="18" customWidth="1"/>
    <col min="13068" max="13068" width="9.5703125" style="18" customWidth="1"/>
    <col min="13069" max="13069" width="6.7109375" style="18" customWidth="1"/>
    <col min="13070" max="13070" width="10.7109375" style="18" customWidth="1"/>
    <col min="13071" max="13311" width="11.42578125" style="18"/>
    <col min="13312" max="13312" width="9.42578125" style="18" customWidth="1"/>
    <col min="13313" max="13313" width="16.42578125" style="18" customWidth="1"/>
    <col min="13314" max="13314" width="9.42578125" style="18" customWidth="1"/>
    <col min="13315" max="13315" width="9.7109375" style="18" customWidth="1"/>
    <col min="13316" max="13316" width="15.140625" style="18" customWidth="1"/>
    <col min="13317" max="13317" width="9.42578125" style="18" customWidth="1"/>
    <col min="13318" max="13318" width="9.85546875" style="18" customWidth="1"/>
    <col min="13319" max="13319" width="12.140625" style="18" customWidth="1"/>
    <col min="13320" max="13320" width="18" style="18" customWidth="1"/>
    <col min="13321" max="13323" width="7.7109375" style="18" customWidth="1"/>
    <col min="13324" max="13324" width="9.5703125" style="18" customWidth="1"/>
    <col min="13325" max="13325" width="6.7109375" style="18" customWidth="1"/>
    <col min="13326" max="13326" width="10.7109375" style="18" customWidth="1"/>
    <col min="13327" max="13567" width="11.42578125" style="18"/>
    <col min="13568" max="13568" width="9.42578125" style="18" customWidth="1"/>
    <col min="13569" max="13569" width="16.42578125" style="18" customWidth="1"/>
    <col min="13570" max="13570" width="9.42578125" style="18" customWidth="1"/>
    <col min="13571" max="13571" width="9.7109375" style="18" customWidth="1"/>
    <col min="13572" max="13572" width="15.140625" style="18" customWidth="1"/>
    <col min="13573" max="13573" width="9.42578125" style="18" customWidth="1"/>
    <col min="13574" max="13574" width="9.85546875" style="18" customWidth="1"/>
    <col min="13575" max="13575" width="12.140625" style="18" customWidth="1"/>
    <col min="13576" max="13576" width="18" style="18" customWidth="1"/>
    <col min="13577" max="13579" width="7.7109375" style="18" customWidth="1"/>
    <col min="13580" max="13580" width="9.5703125" style="18" customWidth="1"/>
    <col min="13581" max="13581" width="6.7109375" style="18" customWidth="1"/>
    <col min="13582" max="13582" width="10.7109375" style="18" customWidth="1"/>
    <col min="13583" max="13823" width="11.42578125" style="18"/>
    <col min="13824" max="13824" width="9.42578125" style="18" customWidth="1"/>
    <col min="13825" max="13825" width="16.42578125" style="18" customWidth="1"/>
    <col min="13826" max="13826" width="9.42578125" style="18" customWidth="1"/>
    <col min="13827" max="13827" width="9.7109375" style="18" customWidth="1"/>
    <col min="13828" max="13828" width="15.140625" style="18" customWidth="1"/>
    <col min="13829" max="13829" width="9.42578125" style="18" customWidth="1"/>
    <col min="13830" max="13830" width="9.85546875" style="18" customWidth="1"/>
    <col min="13831" max="13831" width="12.140625" style="18" customWidth="1"/>
    <col min="13832" max="13832" width="18" style="18" customWidth="1"/>
    <col min="13833" max="13835" width="7.7109375" style="18" customWidth="1"/>
    <col min="13836" max="13836" width="9.5703125" style="18" customWidth="1"/>
    <col min="13837" max="13837" width="6.7109375" style="18" customWidth="1"/>
    <col min="13838" max="13838" width="10.7109375" style="18" customWidth="1"/>
    <col min="13839" max="14079" width="11.42578125" style="18"/>
    <col min="14080" max="14080" width="9.42578125" style="18" customWidth="1"/>
    <col min="14081" max="14081" width="16.42578125" style="18" customWidth="1"/>
    <col min="14082" max="14082" width="9.42578125" style="18" customWidth="1"/>
    <col min="14083" max="14083" width="9.7109375" style="18" customWidth="1"/>
    <col min="14084" max="14084" width="15.140625" style="18" customWidth="1"/>
    <col min="14085" max="14085" width="9.42578125" style="18" customWidth="1"/>
    <col min="14086" max="14086" width="9.85546875" style="18" customWidth="1"/>
    <col min="14087" max="14087" width="12.140625" style="18" customWidth="1"/>
    <col min="14088" max="14088" width="18" style="18" customWidth="1"/>
    <col min="14089" max="14091" width="7.7109375" style="18" customWidth="1"/>
    <col min="14092" max="14092" width="9.5703125" style="18" customWidth="1"/>
    <col min="14093" max="14093" width="6.7109375" style="18" customWidth="1"/>
    <col min="14094" max="14094" width="10.7109375" style="18" customWidth="1"/>
    <col min="14095" max="14335" width="11.42578125" style="18"/>
    <col min="14336" max="14336" width="9.42578125" style="18" customWidth="1"/>
    <col min="14337" max="14337" width="16.42578125" style="18" customWidth="1"/>
    <col min="14338" max="14338" width="9.42578125" style="18" customWidth="1"/>
    <col min="14339" max="14339" width="9.7109375" style="18" customWidth="1"/>
    <col min="14340" max="14340" width="15.140625" style="18" customWidth="1"/>
    <col min="14341" max="14341" width="9.42578125" style="18" customWidth="1"/>
    <col min="14342" max="14342" width="9.85546875" style="18" customWidth="1"/>
    <col min="14343" max="14343" width="12.140625" style="18" customWidth="1"/>
    <col min="14344" max="14344" width="18" style="18" customWidth="1"/>
    <col min="14345" max="14347" width="7.7109375" style="18" customWidth="1"/>
    <col min="14348" max="14348" width="9.5703125" style="18" customWidth="1"/>
    <col min="14349" max="14349" width="6.7109375" style="18" customWidth="1"/>
    <col min="14350" max="14350" width="10.7109375" style="18" customWidth="1"/>
    <col min="14351" max="14591" width="11.42578125" style="18"/>
    <col min="14592" max="14592" width="9.42578125" style="18" customWidth="1"/>
    <col min="14593" max="14593" width="16.42578125" style="18" customWidth="1"/>
    <col min="14594" max="14594" width="9.42578125" style="18" customWidth="1"/>
    <col min="14595" max="14595" width="9.7109375" style="18" customWidth="1"/>
    <col min="14596" max="14596" width="15.140625" style="18" customWidth="1"/>
    <col min="14597" max="14597" width="9.42578125" style="18" customWidth="1"/>
    <col min="14598" max="14598" width="9.85546875" style="18" customWidth="1"/>
    <col min="14599" max="14599" width="12.140625" style="18" customWidth="1"/>
    <col min="14600" max="14600" width="18" style="18" customWidth="1"/>
    <col min="14601" max="14603" width="7.7109375" style="18" customWidth="1"/>
    <col min="14604" max="14604" width="9.5703125" style="18" customWidth="1"/>
    <col min="14605" max="14605" width="6.7109375" style="18" customWidth="1"/>
    <col min="14606" max="14606" width="10.7109375" style="18" customWidth="1"/>
    <col min="14607" max="14847" width="11.42578125" style="18"/>
    <col min="14848" max="14848" width="9.42578125" style="18" customWidth="1"/>
    <col min="14849" max="14849" width="16.42578125" style="18" customWidth="1"/>
    <col min="14850" max="14850" width="9.42578125" style="18" customWidth="1"/>
    <col min="14851" max="14851" width="9.7109375" style="18" customWidth="1"/>
    <col min="14852" max="14852" width="15.140625" style="18" customWidth="1"/>
    <col min="14853" max="14853" width="9.42578125" style="18" customWidth="1"/>
    <col min="14854" max="14854" width="9.85546875" style="18" customWidth="1"/>
    <col min="14855" max="14855" width="12.140625" style="18" customWidth="1"/>
    <col min="14856" max="14856" width="18" style="18" customWidth="1"/>
    <col min="14857" max="14859" width="7.7109375" style="18" customWidth="1"/>
    <col min="14860" max="14860" width="9.5703125" style="18" customWidth="1"/>
    <col min="14861" max="14861" width="6.7109375" style="18" customWidth="1"/>
    <col min="14862" max="14862" width="10.7109375" style="18" customWidth="1"/>
    <col min="14863" max="15103" width="11.42578125" style="18"/>
    <col min="15104" max="15104" width="9.42578125" style="18" customWidth="1"/>
    <col min="15105" max="15105" width="16.42578125" style="18" customWidth="1"/>
    <col min="15106" max="15106" width="9.42578125" style="18" customWidth="1"/>
    <col min="15107" max="15107" width="9.7109375" style="18" customWidth="1"/>
    <col min="15108" max="15108" width="15.140625" style="18" customWidth="1"/>
    <col min="15109" max="15109" width="9.42578125" style="18" customWidth="1"/>
    <col min="15110" max="15110" width="9.85546875" style="18" customWidth="1"/>
    <col min="15111" max="15111" width="12.140625" style="18" customWidth="1"/>
    <col min="15112" max="15112" width="18" style="18" customWidth="1"/>
    <col min="15113" max="15115" width="7.7109375" style="18" customWidth="1"/>
    <col min="15116" max="15116" width="9.5703125" style="18" customWidth="1"/>
    <col min="15117" max="15117" width="6.7109375" style="18" customWidth="1"/>
    <col min="15118" max="15118" width="10.7109375" style="18" customWidth="1"/>
    <col min="15119" max="15359" width="11.42578125" style="18"/>
    <col min="15360" max="15360" width="9.42578125" style="18" customWidth="1"/>
    <col min="15361" max="15361" width="16.42578125" style="18" customWidth="1"/>
    <col min="15362" max="15362" width="9.42578125" style="18" customWidth="1"/>
    <col min="15363" max="15363" width="9.7109375" style="18" customWidth="1"/>
    <col min="15364" max="15364" width="15.140625" style="18" customWidth="1"/>
    <col min="15365" max="15365" width="9.42578125" style="18" customWidth="1"/>
    <col min="15366" max="15366" width="9.85546875" style="18" customWidth="1"/>
    <col min="15367" max="15367" width="12.140625" style="18" customWidth="1"/>
    <col min="15368" max="15368" width="18" style="18" customWidth="1"/>
    <col min="15369" max="15371" width="7.7109375" style="18" customWidth="1"/>
    <col min="15372" max="15372" width="9.5703125" style="18" customWidth="1"/>
    <col min="15373" max="15373" width="6.7109375" style="18" customWidth="1"/>
    <col min="15374" max="15374" width="10.7109375" style="18" customWidth="1"/>
    <col min="15375" max="15615" width="11.42578125" style="18"/>
    <col min="15616" max="15616" width="9.42578125" style="18" customWidth="1"/>
    <col min="15617" max="15617" width="16.42578125" style="18" customWidth="1"/>
    <col min="15618" max="15618" width="9.42578125" style="18" customWidth="1"/>
    <col min="15619" max="15619" width="9.7109375" style="18" customWidth="1"/>
    <col min="15620" max="15620" width="15.140625" style="18" customWidth="1"/>
    <col min="15621" max="15621" width="9.42578125" style="18" customWidth="1"/>
    <col min="15622" max="15622" width="9.85546875" style="18" customWidth="1"/>
    <col min="15623" max="15623" width="12.140625" style="18" customWidth="1"/>
    <col min="15624" max="15624" width="18" style="18" customWidth="1"/>
    <col min="15625" max="15627" width="7.7109375" style="18" customWidth="1"/>
    <col min="15628" max="15628" width="9.5703125" style="18" customWidth="1"/>
    <col min="15629" max="15629" width="6.7109375" style="18" customWidth="1"/>
    <col min="15630" max="15630" width="10.7109375" style="18" customWidth="1"/>
    <col min="15631" max="15871" width="11.42578125" style="18"/>
    <col min="15872" max="15872" width="9.42578125" style="18" customWidth="1"/>
    <col min="15873" max="15873" width="16.42578125" style="18" customWidth="1"/>
    <col min="15874" max="15874" width="9.42578125" style="18" customWidth="1"/>
    <col min="15875" max="15875" width="9.7109375" style="18" customWidth="1"/>
    <col min="15876" max="15876" width="15.140625" style="18" customWidth="1"/>
    <col min="15877" max="15877" width="9.42578125" style="18" customWidth="1"/>
    <col min="15878" max="15878" width="9.85546875" style="18" customWidth="1"/>
    <col min="15879" max="15879" width="12.140625" style="18" customWidth="1"/>
    <col min="15880" max="15880" width="18" style="18" customWidth="1"/>
    <col min="15881" max="15883" width="7.7109375" style="18" customWidth="1"/>
    <col min="15884" max="15884" width="9.5703125" style="18" customWidth="1"/>
    <col min="15885" max="15885" width="6.7109375" style="18" customWidth="1"/>
    <col min="15886" max="15886" width="10.7109375" style="18" customWidth="1"/>
    <col min="15887" max="16127" width="11.42578125" style="18"/>
    <col min="16128" max="16128" width="9.42578125" style="18" customWidth="1"/>
    <col min="16129" max="16129" width="16.42578125" style="18" customWidth="1"/>
    <col min="16130" max="16130" width="9.42578125" style="18" customWidth="1"/>
    <col min="16131" max="16131" width="9.7109375" style="18" customWidth="1"/>
    <col min="16132" max="16132" width="15.140625" style="18" customWidth="1"/>
    <col min="16133" max="16133" width="9.42578125" style="18" customWidth="1"/>
    <col min="16134" max="16134" width="9.85546875" style="18" customWidth="1"/>
    <col min="16135" max="16135" width="12.140625" style="18" customWidth="1"/>
    <col min="16136" max="16136" width="18" style="18" customWidth="1"/>
    <col min="16137" max="16139" width="7.7109375" style="18" customWidth="1"/>
    <col min="16140" max="16140" width="9.5703125" style="18" customWidth="1"/>
    <col min="16141" max="16141" width="6.7109375" style="18" customWidth="1"/>
    <col min="16142" max="16142" width="10.7109375" style="18" customWidth="1"/>
    <col min="16143" max="16384" width="11.42578125" style="18"/>
  </cols>
  <sheetData>
    <row r="2" spans="1:11" ht="15.75" x14ac:dyDescent="0.25">
      <c r="F2" s="19" t="s">
        <v>6315</v>
      </c>
    </row>
    <row r="3" spans="1:11" ht="9.75" customHeight="1" x14ac:dyDescent="0.2"/>
    <row r="4" spans="1:11" ht="16.5" x14ac:dyDescent="0.3">
      <c r="A4" s="326" t="s">
        <v>6316</v>
      </c>
      <c r="B4" s="327"/>
      <c r="C4" s="327"/>
      <c r="D4" s="327"/>
      <c r="E4" s="327"/>
      <c r="F4" s="327"/>
      <c r="G4" s="327"/>
      <c r="H4" s="327"/>
      <c r="I4" s="327"/>
      <c r="J4" s="327"/>
      <c r="K4" s="327"/>
    </row>
    <row r="5" spans="1:11" ht="15.75" x14ac:dyDescent="0.25">
      <c r="A5" s="327" t="s">
        <v>20920</v>
      </c>
      <c r="B5" s="327"/>
      <c r="C5" s="327"/>
      <c r="D5" s="327"/>
      <c r="E5" s="327"/>
      <c r="F5" s="327"/>
      <c r="G5" s="327"/>
      <c r="H5" s="327"/>
      <c r="I5" s="327"/>
      <c r="J5" s="327"/>
      <c r="K5" s="327"/>
    </row>
    <row r="6" spans="1:11" ht="9" customHeight="1" x14ac:dyDescent="0.25">
      <c r="A6" s="20"/>
      <c r="B6" s="20"/>
      <c r="C6" s="20"/>
      <c r="D6" s="20"/>
      <c r="E6" s="20"/>
      <c r="F6" s="20"/>
      <c r="G6" s="20"/>
      <c r="H6" s="20"/>
      <c r="I6" s="20"/>
      <c r="J6" s="20"/>
      <c r="K6" s="20"/>
    </row>
    <row r="7" spans="1:11" ht="16.5" x14ac:dyDescent="0.3">
      <c r="A7" s="26" t="str">
        <f>Anexo_01!A4</f>
        <v>DATOS DE LA INSTITUCIÓN EDUCATIVA</v>
      </c>
      <c r="B7" s="20"/>
      <c r="C7" s="20"/>
      <c r="D7" s="20"/>
      <c r="E7" s="20"/>
      <c r="F7" s="20"/>
      <c r="G7" s="20"/>
      <c r="H7" s="20"/>
      <c r="I7" s="20"/>
      <c r="J7" s="20"/>
      <c r="K7" s="20"/>
    </row>
    <row r="8" spans="1:11" ht="15.75" x14ac:dyDescent="0.25">
      <c r="A8" s="27" t="str">
        <f>Anexo_01!A5</f>
        <v>CÓDIGO MODULAR:</v>
      </c>
      <c r="B8" s="20"/>
      <c r="C8" s="29">
        <f>Anexo_01!C5</f>
        <v>578799</v>
      </c>
      <c r="D8" s="20"/>
      <c r="E8" s="20"/>
      <c r="F8" s="20"/>
      <c r="G8" s="20"/>
      <c r="H8" s="20"/>
      <c r="I8" s="20"/>
      <c r="J8" s="20"/>
      <c r="K8" s="20"/>
    </row>
    <row r="9" spans="1:11" ht="15.75" x14ac:dyDescent="0.25">
      <c r="A9" s="27" t="str">
        <f>Anexo_01!A6</f>
        <v>NOMBRE DE I.E.</v>
      </c>
      <c r="B9" s="20"/>
      <c r="C9" s="28" t="str">
        <f>Anexo_01!C6</f>
        <v>JOSE ANTONIO ENCINAS</v>
      </c>
      <c r="D9" s="20"/>
      <c r="E9" s="20"/>
      <c r="F9" s="20"/>
      <c r="G9" s="20"/>
      <c r="H9" s="20"/>
      <c r="I9" s="20"/>
      <c r="J9" s="20"/>
      <c r="K9" s="20"/>
    </row>
    <row r="10" spans="1:11" ht="15.75" x14ac:dyDescent="0.25">
      <c r="A10" s="27" t="str">
        <f>Anexo_01!A7</f>
        <v>NIVEL:</v>
      </c>
      <c r="B10" s="20"/>
      <c r="C10" s="28" t="str">
        <f>Anexo_01!C7</f>
        <v xml:space="preserve">F0 - SECUNDARIA                    </v>
      </c>
      <c r="D10" s="20"/>
      <c r="E10" s="20"/>
      <c r="F10" s="20"/>
      <c r="G10" s="20"/>
      <c r="H10" s="20"/>
      <c r="I10" s="20"/>
      <c r="J10" s="20"/>
      <c r="K10" s="20"/>
    </row>
    <row r="11" spans="1:11" ht="15.75" x14ac:dyDescent="0.25">
      <c r="A11" s="27" t="str">
        <f>Anexo_01!A8</f>
        <v>MODALIDAD :</v>
      </c>
      <c r="B11" s="20"/>
      <c r="C11" s="28" t="str">
        <f>Anexo_01!C8</f>
        <v xml:space="preserve">EDUCACIÓN BÁSICA REGULAR      </v>
      </c>
      <c r="D11" s="20"/>
      <c r="E11" s="20"/>
      <c r="F11" s="20"/>
      <c r="G11" s="20"/>
      <c r="H11" s="20"/>
      <c r="I11" s="20"/>
      <c r="J11" s="20"/>
      <c r="K11" s="20"/>
    </row>
    <row r="12" spans="1:11" x14ac:dyDescent="0.2">
      <c r="A12" s="22"/>
      <c r="B12" s="22"/>
    </row>
    <row r="13" spans="1:11" x14ac:dyDescent="0.2">
      <c r="A13" s="21" t="s">
        <v>6317</v>
      </c>
    </row>
    <row r="14" spans="1:11" ht="5.25" customHeight="1" x14ac:dyDescent="0.2">
      <c r="A14" s="21"/>
    </row>
    <row r="15" spans="1:11" s="23" customFormat="1" ht="27.75" customHeight="1" x14ac:dyDescent="0.25">
      <c r="A15" s="221" t="s">
        <v>6254</v>
      </c>
      <c r="B15" s="328" t="s">
        <v>6255</v>
      </c>
      <c r="C15" s="329"/>
      <c r="D15" s="330"/>
      <c r="E15" s="222" t="s">
        <v>6256</v>
      </c>
      <c r="F15" s="328" t="s">
        <v>6257</v>
      </c>
      <c r="G15" s="329"/>
      <c r="H15" s="330"/>
      <c r="I15" s="221" t="s">
        <v>6258</v>
      </c>
      <c r="J15" s="328" t="s">
        <v>6266</v>
      </c>
      <c r="K15" s="330"/>
    </row>
    <row r="16" spans="1:11" s="23" customFormat="1" ht="18" customHeight="1" x14ac:dyDescent="0.25">
      <c r="A16" s="111">
        <v>1</v>
      </c>
      <c r="B16" s="331"/>
      <c r="C16" s="331"/>
      <c r="D16" s="331"/>
      <c r="E16" s="112"/>
      <c r="F16" s="331"/>
      <c r="G16" s="331"/>
      <c r="H16" s="331"/>
      <c r="I16" s="112"/>
      <c r="J16" s="332"/>
      <c r="K16" s="332"/>
    </row>
    <row r="17" spans="1:11" s="23" customFormat="1" ht="18" customHeight="1" x14ac:dyDescent="0.25">
      <c r="A17" s="111">
        <v>2</v>
      </c>
      <c r="B17" s="331"/>
      <c r="C17" s="331"/>
      <c r="D17" s="331"/>
      <c r="E17" s="112"/>
      <c r="F17" s="331"/>
      <c r="G17" s="331"/>
      <c r="H17" s="331"/>
      <c r="I17" s="112"/>
      <c r="J17" s="332"/>
      <c r="K17" s="332"/>
    </row>
    <row r="18" spans="1:11" s="23" customFormat="1" ht="18" customHeight="1" x14ac:dyDescent="0.25">
      <c r="A18" s="111">
        <v>3</v>
      </c>
      <c r="B18" s="331"/>
      <c r="C18" s="331"/>
      <c r="D18" s="331"/>
      <c r="E18" s="112"/>
      <c r="F18" s="331"/>
      <c r="G18" s="331"/>
      <c r="H18" s="331"/>
      <c r="I18" s="112"/>
      <c r="J18" s="332"/>
      <c r="K18" s="332"/>
    </row>
    <row r="19" spans="1:11" s="23" customFormat="1" ht="18" customHeight="1" x14ac:dyDescent="0.25">
      <c r="A19" s="111">
        <v>4</v>
      </c>
      <c r="B19" s="331"/>
      <c r="C19" s="331"/>
      <c r="D19" s="331"/>
      <c r="E19" s="112"/>
      <c r="F19" s="331"/>
      <c r="G19" s="331"/>
      <c r="H19" s="331"/>
      <c r="I19" s="112"/>
      <c r="J19" s="332"/>
      <c r="K19" s="332"/>
    </row>
    <row r="20" spans="1:11" s="23" customFormat="1" ht="18" customHeight="1" x14ac:dyDescent="0.25">
      <c r="A20" s="111">
        <v>5</v>
      </c>
      <c r="B20" s="331"/>
      <c r="C20" s="331"/>
      <c r="D20" s="331"/>
      <c r="E20" s="112"/>
      <c r="F20" s="331"/>
      <c r="G20" s="331"/>
      <c r="H20" s="331"/>
      <c r="I20" s="112"/>
      <c r="J20" s="332"/>
      <c r="K20" s="332"/>
    </row>
    <row r="21" spans="1:11" s="23" customFormat="1" ht="23.25" customHeight="1" x14ac:dyDescent="0.25">
      <c r="A21" s="333" t="s">
        <v>6261</v>
      </c>
      <c r="B21" s="333"/>
      <c r="C21" s="333"/>
      <c r="D21" s="333"/>
      <c r="E21" s="333"/>
      <c r="F21" s="333"/>
      <c r="G21" s="333"/>
      <c r="H21" s="333"/>
      <c r="I21" s="221">
        <f>SUM(I16:I20)</f>
        <v>0</v>
      </c>
      <c r="J21" s="334"/>
      <c r="K21" s="335"/>
    </row>
    <row r="22" spans="1:11" s="23" customFormat="1" ht="18" customHeight="1" x14ac:dyDescent="0.25">
      <c r="A22" s="24"/>
      <c r="B22" s="24"/>
      <c r="C22" s="24"/>
      <c r="D22" s="24"/>
      <c r="E22" s="24"/>
      <c r="F22" s="24"/>
      <c r="G22" s="24"/>
      <c r="H22" s="24"/>
      <c r="I22" s="24"/>
      <c r="J22" s="25"/>
      <c r="K22" s="25"/>
    </row>
    <row r="23" spans="1:11" s="23" customFormat="1" ht="18" customHeight="1" x14ac:dyDescent="0.25"/>
  </sheetData>
  <sheetProtection algorithmName="SHA-512" hashValue="VBPhuOSf4Vmp79lGxQdb8sl2aQIdvG49qXXO0z40rjSGxdg7TrenKeKO5xHIIqENoAi4dliBLfpLexWqTWo0vQ==" saltValue="aPDH0HEh3C5vjXPPRDFONg==" spinCount="100000" sheet="1" objects="1" scenarios="1"/>
  <mergeCells count="22">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 ref="A4:K4"/>
    <mergeCell ref="B15:D15"/>
    <mergeCell ref="F15:H15"/>
    <mergeCell ref="J15:K15"/>
    <mergeCell ref="B16:D16"/>
    <mergeCell ref="F16:H16"/>
    <mergeCell ref="J16:K16"/>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8"/>
  <sheetViews>
    <sheetView showGridLines="0" tabSelected="1" view="pageBreakPreview" zoomScale="110" zoomScaleNormal="90" zoomScaleSheetLayoutView="110" workbookViewId="0">
      <selection activeCell="J15" sqref="J15"/>
    </sheetView>
  </sheetViews>
  <sheetFormatPr baseColWidth="10" defaultRowHeight="12.75" x14ac:dyDescent="0.2"/>
  <cols>
    <col min="1" max="1" width="4" style="3" customWidth="1"/>
    <col min="2" max="2" width="7.28515625" style="3" customWidth="1"/>
    <col min="3" max="7" width="6.7109375" style="3" customWidth="1"/>
    <col min="8" max="8" width="11.28515625" style="3" customWidth="1"/>
    <col min="9" max="9" width="5.85546875" style="3" customWidth="1"/>
    <col min="10" max="10" width="12" style="3" customWidth="1"/>
    <col min="11" max="11" width="8.7109375" style="3" customWidth="1"/>
    <col min="12" max="15" width="7.7109375" style="3" customWidth="1"/>
    <col min="16" max="16" width="10.7109375" style="3" customWidth="1"/>
    <col min="17" max="17" width="6.7109375" style="3" customWidth="1"/>
    <col min="18" max="18" width="10.7109375" style="3" customWidth="1"/>
    <col min="19" max="257" width="11.42578125" style="3"/>
    <col min="258" max="258" width="21" style="3" customWidth="1"/>
    <col min="259" max="263" width="6.7109375" style="3" customWidth="1"/>
    <col min="264" max="265" width="8.42578125" style="3" customWidth="1"/>
    <col min="266" max="266" width="8.7109375" style="3" customWidth="1"/>
    <col min="267" max="271" width="7.7109375" style="3" customWidth="1"/>
    <col min="272" max="272" width="10.7109375" style="3" customWidth="1"/>
    <col min="273" max="273" width="6.7109375" style="3" customWidth="1"/>
    <col min="274" max="274" width="10.7109375" style="3" customWidth="1"/>
    <col min="275" max="513" width="11.42578125" style="3"/>
    <col min="514" max="514" width="21" style="3" customWidth="1"/>
    <col min="515" max="519" width="6.7109375" style="3" customWidth="1"/>
    <col min="520" max="521" width="8.42578125" style="3" customWidth="1"/>
    <col min="522" max="522" width="8.7109375" style="3" customWidth="1"/>
    <col min="523" max="527" width="7.7109375" style="3" customWidth="1"/>
    <col min="528" max="528" width="10.7109375" style="3" customWidth="1"/>
    <col min="529" max="529" width="6.7109375" style="3" customWidth="1"/>
    <col min="530" max="530" width="10.7109375" style="3" customWidth="1"/>
    <col min="531" max="769" width="11.42578125" style="3"/>
    <col min="770" max="770" width="21" style="3" customWidth="1"/>
    <col min="771" max="775" width="6.7109375" style="3" customWidth="1"/>
    <col min="776" max="777" width="8.42578125" style="3" customWidth="1"/>
    <col min="778" max="778" width="8.7109375" style="3" customWidth="1"/>
    <col min="779" max="783" width="7.7109375" style="3" customWidth="1"/>
    <col min="784" max="784" width="10.7109375" style="3" customWidth="1"/>
    <col min="785" max="785" width="6.7109375" style="3" customWidth="1"/>
    <col min="786" max="786" width="10.7109375" style="3" customWidth="1"/>
    <col min="787" max="1025" width="11.42578125" style="3"/>
    <col min="1026" max="1026" width="21" style="3" customWidth="1"/>
    <col min="1027" max="1031" width="6.7109375" style="3" customWidth="1"/>
    <col min="1032" max="1033" width="8.42578125" style="3" customWidth="1"/>
    <col min="1034" max="1034" width="8.7109375" style="3" customWidth="1"/>
    <col min="1035" max="1039" width="7.7109375" style="3" customWidth="1"/>
    <col min="1040" max="1040" width="10.7109375" style="3" customWidth="1"/>
    <col min="1041" max="1041" width="6.7109375" style="3" customWidth="1"/>
    <col min="1042" max="1042" width="10.7109375" style="3" customWidth="1"/>
    <col min="1043" max="1281" width="11.42578125" style="3"/>
    <col min="1282" max="1282" width="21" style="3" customWidth="1"/>
    <col min="1283" max="1287" width="6.7109375" style="3" customWidth="1"/>
    <col min="1288" max="1289" width="8.42578125" style="3" customWidth="1"/>
    <col min="1290" max="1290" width="8.7109375" style="3" customWidth="1"/>
    <col min="1291" max="1295" width="7.7109375" style="3" customWidth="1"/>
    <col min="1296" max="1296" width="10.7109375" style="3" customWidth="1"/>
    <col min="1297" max="1297" width="6.7109375" style="3" customWidth="1"/>
    <col min="1298" max="1298" width="10.7109375" style="3" customWidth="1"/>
    <col min="1299" max="1537" width="11.42578125" style="3"/>
    <col min="1538" max="1538" width="21" style="3" customWidth="1"/>
    <col min="1539" max="1543" width="6.7109375" style="3" customWidth="1"/>
    <col min="1544" max="1545" width="8.42578125" style="3" customWidth="1"/>
    <col min="1546" max="1546" width="8.7109375" style="3" customWidth="1"/>
    <col min="1547" max="1551" width="7.7109375" style="3" customWidth="1"/>
    <col min="1552" max="1552" width="10.7109375" style="3" customWidth="1"/>
    <col min="1553" max="1553" width="6.7109375" style="3" customWidth="1"/>
    <col min="1554" max="1554" width="10.7109375" style="3" customWidth="1"/>
    <col min="1555" max="1793" width="11.42578125" style="3"/>
    <col min="1794" max="1794" width="21" style="3" customWidth="1"/>
    <col min="1795" max="1799" width="6.7109375" style="3" customWidth="1"/>
    <col min="1800" max="1801" width="8.42578125" style="3" customWidth="1"/>
    <col min="1802" max="1802" width="8.7109375" style="3" customWidth="1"/>
    <col min="1803" max="1807" width="7.7109375" style="3" customWidth="1"/>
    <col min="1808" max="1808" width="10.7109375" style="3" customWidth="1"/>
    <col min="1809" max="1809" width="6.7109375" style="3" customWidth="1"/>
    <col min="1810" max="1810" width="10.7109375" style="3" customWidth="1"/>
    <col min="1811" max="2049" width="11.42578125" style="3"/>
    <col min="2050" max="2050" width="21" style="3" customWidth="1"/>
    <col min="2051" max="2055" width="6.7109375" style="3" customWidth="1"/>
    <col min="2056" max="2057" width="8.42578125" style="3" customWidth="1"/>
    <col min="2058" max="2058" width="8.7109375" style="3" customWidth="1"/>
    <col min="2059" max="2063" width="7.7109375" style="3" customWidth="1"/>
    <col min="2064" max="2064" width="10.7109375" style="3" customWidth="1"/>
    <col min="2065" max="2065" width="6.7109375" style="3" customWidth="1"/>
    <col min="2066" max="2066" width="10.7109375" style="3" customWidth="1"/>
    <col min="2067" max="2305" width="11.42578125" style="3"/>
    <col min="2306" max="2306" width="21" style="3" customWidth="1"/>
    <col min="2307" max="2311" width="6.7109375" style="3" customWidth="1"/>
    <col min="2312" max="2313" width="8.42578125" style="3" customWidth="1"/>
    <col min="2314" max="2314" width="8.7109375" style="3" customWidth="1"/>
    <col min="2315" max="2319" width="7.7109375" style="3" customWidth="1"/>
    <col min="2320" max="2320" width="10.7109375" style="3" customWidth="1"/>
    <col min="2321" max="2321" width="6.7109375" style="3" customWidth="1"/>
    <col min="2322" max="2322" width="10.7109375" style="3" customWidth="1"/>
    <col min="2323" max="2561" width="11.42578125" style="3"/>
    <col min="2562" max="2562" width="21" style="3" customWidth="1"/>
    <col min="2563" max="2567" width="6.7109375" style="3" customWidth="1"/>
    <col min="2568" max="2569" width="8.42578125" style="3" customWidth="1"/>
    <col min="2570" max="2570" width="8.7109375" style="3" customWidth="1"/>
    <col min="2571" max="2575" width="7.7109375" style="3" customWidth="1"/>
    <col min="2576" max="2576" width="10.7109375" style="3" customWidth="1"/>
    <col min="2577" max="2577" width="6.7109375" style="3" customWidth="1"/>
    <col min="2578" max="2578" width="10.7109375" style="3" customWidth="1"/>
    <col min="2579" max="2817" width="11.42578125" style="3"/>
    <col min="2818" max="2818" width="21" style="3" customWidth="1"/>
    <col min="2819" max="2823" width="6.7109375" style="3" customWidth="1"/>
    <col min="2824" max="2825" width="8.42578125" style="3" customWidth="1"/>
    <col min="2826" max="2826" width="8.7109375" style="3" customWidth="1"/>
    <col min="2827" max="2831" width="7.7109375" style="3" customWidth="1"/>
    <col min="2832" max="2832" width="10.7109375" style="3" customWidth="1"/>
    <col min="2833" max="2833" width="6.7109375" style="3" customWidth="1"/>
    <col min="2834" max="2834" width="10.7109375" style="3" customWidth="1"/>
    <col min="2835" max="3073" width="11.42578125" style="3"/>
    <col min="3074" max="3074" width="21" style="3" customWidth="1"/>
    <col min="3075" max="3079" width="6.7109375" style="3" customWidth="1"/>
    <col min="3080" max="3081" width="8.42578125" style="3" customWidth="1"/>
    <col min="3082" max="3082" width="8.7109375" style="3" customWidth="1"/>
    <col min="3083" max="3087" width="7.7109375" style="3" customWidth="1"/>
    <col min="3088" max="3088" width="10.7109375" style="3" customWidth="1"/>
    <col min="3089" max="3089" width="6.7109375" style="3" customWidth="1"/>
    <col min="3090" max="3090" width="10.7109375" style="3" customWidth="1"/>
    <col min="3091" max="3329" width="11.42578125" style="3"/>
    <col min="3330" max="3330" width="21" style="3" customWidth="1"/>
    <col min="3331" max="3335" width="6.7109375" style="3" customWidth="1"/>
    <col min="3336" max="3337" width="8.42578125" style="3" customWidth="1"/>
    <col min="3338" max="3338" width="8.7109375" style="3" customWidth="1"/>
    <col min="3339" max="3343" width="7.7109375" style="3" customWidth="1"/>
    <col min="3344" max="3344" width="10.7109375" style="3" customWidth="1"/>
    <col min="3345" max="3345" width="6.7109375" style="3" customWidth="1"/>
    <col min="3346" max="3346" width="10.7109375" style="3" customWidth="1"/>
    <col min="3347" max="3585" width="11.42578125" style="3"/>
    <col min="3586" max="3586" width="21" style="3" customWidth="1"/>
    <col min="3587" max="3591" width="6.7109375" style="3" customWidth="1"/>
    <col min="3592" max="3593" width="8.42578125" style="3" customWidth="1"/>
    <col min="3594" max="3594" width="8.7109375" style="3" customWidth="1"/>
    <col min="3595" max="3599" width="7.7109375" style="3" customWidth="1"/>
    <col min="3600" max="3600" width="10.7109375" style="3" customWidth="1"/>
    <col min="3601" max="3601" width="6.7109375" style="3" customWidth="1"/>
    <col min="3602" max="3602" width="10.7109375" style="3" customWidth="1"/>
    <col min="3603" max="3841" width="11.42578125" style="3"/>
    <col min="3842" max="3842" width="21" style="3" customWidth="1"/>
    <col min="3843" max="3847" width="6.7109375" style="3" customWidth="1"/>
    <col min="3848" max="3849" width="8.42578125" style="3" customWidth="1"/>
    <col min="3850" max="3850" width="8.7109375" style="3" customWidth="1"/>
    <col min="3851" max="3855" width="7.7109375" style="3" customWidth="1"/>
    <col min="3856" max="3856" width="10.7109375" style="3" customWidth="1"/>
    <col min="3857" max="3857" width="6.7109375" style="3" customWidth="1"/>
    <col min="3858" max="3858" width="10.7109375" style="3" customWidth="1"/>
    <col min="3859" max="4097" width="11.42578125" style="3"/>
    <col min="4098" max="4098" width="21" style="3" customWidth="1"/>
    <col min="4099" max="4103" width="6.7109375" style="3" customWidth="1"/>
    <col min="4104" max="4105" width="8.42578125" style="3" customWidth="1"/>
    <col min="4106" max="4106" width="8.7109375" style="3" customWidth="1"/>
    <col min="4107" max="4111" width="7.7109375" style="3" customWidth="1"/>
    <col min="4112" max="4112" width="10.7109375" style="3" customWidth="1"/>
    <col min="4113" max="4113" width="6.7109375" style="3" customWidth="1"/>
    <col min="4114" max="4114" width="10.7109375" style="3" customWidth="1"/>
    <col min="4115" max="4353" width="11.42578125" style="3"/>
    <col min="4354" max="4354" width="21" style="3" customWidth="1"/>
    <col min="4355" max="4359" width="6.7109375" style="3" customWidth="1"/>
    <col min="4360" max="4361" width="8.42578125" style="3" customWidth="1"/>
    <col min="4362" max="4362" width="8.7109375" style="3" customWidth="1"/>
    <col min="4363" max="4367" width="7.7109375" style="3" customWidth="1"/>
    <col min="4368" max="4368" width="10.7109375" style="3" customWidth="1"/>
    <col min="4369" max="4369" width="6.7109375" style="3" customWidth="1"/>
    <col min="4370" max="4370" width="10.7109375" style="3" customWidth="1"/>
    <col min="4371" max="4609" width="11.42578125" style="3"/>
    <col min="4610" max="4610" width="21" style="3" customWidth="1"/>
    <col min="4611" max="4615" width="6.7109375" style="3" customWidth="1"/>
    <col min="4616" max="4617" width="8.42578125" style="3" customWidth="1"/>
    <col min="4618" max="4618" width="8.7109375" style="3" customWidth="1"/>
    <col min="4619" max="4623" width="7.7109375" style="3" customWidth="1"/>
    <col min="4624" max="4624" width="10.7109375" style="3" customWidth="1"/>
    <col min="4625" max="4625" width="6.7109375" style="3" customWidth="1"/>
    <col min="4626" max="4626" width="10.7109375" style="3" customWidth="1"/>
    <col min="4627" max="4865" width="11.42578125" style="3"/>
    <col min="4866" max="4866" width="21" style="3" customWidth="1"/>
    <col min="4867" max="4871" width="6.7109375" style="3" customWidth="1"/>
    <col min="4872" max="4873" width="8.42578125" style="3" customWidth="1"/>
    <col min="4874" max="4874" width="8.7109375" style="3" customWidth="1"/>
    <col min="4875" max="4879" width="7.7109375" style="3" customWidth="1"/>
    <col min="4880" max="4880" width="10.7109375" style="3" customWidth="1"/>
    <col min="4881" max="4881" width="6.7109375" style="3" customWidth="1"/>
    <col min="4882" max="4882" width="10.7109375" style="3" customWidth="1"/>
    <col min="4883" max="5121" width="11.42578125" style="3"/>
    <col min="5122" max="5122" width="21" style="3" customWidth="1"/>
    <col min="5123" max="5127" width="6.7109375" style="3" customWidth="1"/>
    <col min="5128" max="5129" width="8.42578125" style="3" customWidth="1"/>
    <col min="5130" max="5130" width="8.7109375" style="3" customWidth="1"/>
    <col min="5131" max="5135" width="7.7109375" style="3" customWidth="1"/>
    <col min="5136" max="5136" width="10.7109375" style="3" customWidth="1"/>
    <col min="5137" max="5137" width="6.7109375" style="3" customWidth="1"/>
    <col min="5138" max="5138" width="10.7109375" style="3" customWidth="1"/>
    <col min="5139" max="5377" width="11.42578125" style="3"/>
    <col min="5378" max="5378" width="21" style="3" customWidth="1"/>
    <col min="5379" max="5383" width="6.7109375" style="3" customWidth="1"/>
    <col min="5384" max="5385" width="8.42578125" style="3" customWidth="1"/>
    <col min="5386" max="5386" width="8.7109375" style="3" customWidth="1"/>
    <col min="5387" max="5391" width="7.7109375" style="3" customWidth="1"/>
    <col min="5392" max="5392" width="10.7109375" style="3" customWidth="1"/>
    <col min="5393" max="5393" width="6.7109375" style="3" customWidth="1"/>
    <col min="5394" max="5394" width="10.7109375" style="3" customWidth="1"/>
    <col min="5395" max="5633" width="11.42578125" style="3"/>
    <col min="5634" max="5634" width="21" style="3" customWidth="1"/>
    <col min="5635" max="5639" width="6.7109375" style="3" customWidth="1"/>
    <col min="5640" max="5641" width="8.42578125" style="3" customWidth="1"/>
    <col min="5642" max="5642" width="8.7109375" style="3" customWidth="1"/>
    <col min="5643" max="5647" width="7.7109375" style="3" customWidth="1"/>
    <col min="5648" max="5648" width="10.7109375" style="3" customWidth="1"/>
    <col min="5649" max="5649" width="6.7109375" style="3" customWidth="1"/>
    <col min="5650" max="5650" width="10.7109375" style="3" customWidth="1"/>
    <col min="5651" max="5889" width="11.42578125" style="3"/>
    <col min="5890" max="5890" width="21" style="3" customWidth="1"/>
    <col min="5891" max="5895" width="6.7109375" style="3" customWidth="1"/>
    <col min="5896" max="5897" width="8.42578125" style="3" customWidth="1"/>
    <col min="5898" max="5898" width="8.7109375" style="3" customWidth="1"/>
    <col min="5899" max="5903" width="7.7109375" style="3" customWidth="1"/>
    <col min="5904" max="5904" width="10.7109375" style="3" customWidth="1"/>
    <col min="5905" max="5905" width="6.7109375" style="3" customWidth="1"/>
    <col min="5906" max="5906" width="10.7109375" style="3" customWidth="1"/>
    <col min="5907" max="6145" width="11.42578125" style="3"/>
    <col min="6146" max="6146" width="21" style="3" customWidth="1"/>
    <col min="6147" max="6151" width="6.7109375" style="3" customWidth="1"/>
    <col min="6152" max="6153" width="8.42578125" style="3" customWidth="1"/>
    <col min="6154" max="6154" width="8.7109375" style="3" customWidth="1"/>
    <col min="6155" max="6159" width="7.7109375" style="3" customWidth="1"/>
    <col min="6160" max="6160" width="10.7109375" style="3" customWidth="1"/>
    <col min="6161" max="6161" width="6.7109375" style="3" customWidth="1"/>
    <col min="6162" max="6162" width="10.7109375" style="3" customWidth="1"/>
    <col min="6163" max="6401" width="11.42578125" style="3"/>
    <col min="6402" max="6402" width="21" style="3" customWidth="1"/>
    <col min="6403" max="6407" width="6.7109375" style="3" customWidth="1"/>
    <col min="6408" max="6409" width="8.42578125" style="3" customWidth="1"/>
    <col min="6410" max="6410" width="8.7109375" style="3" customWidth="1"/>
    <col min="6411" max="6415" width="7.7109375" style="3" customWidth="1"/>
    <col min="6416" max="6416" width="10.7109375" style="3" customWidth="1"/>
    <col min="6417" max="6417" width="6.7109375" style="3" customWidth="1"/>
    <col min="6418" max="6418" width="10.7109375" style="3" customWidth="1"/>
    <col min="6419" max="6657" width="11.42578125" style="3"/>
    <col min="6658" max="6658" width="21" style="3" customWidth="1"/>
    <col min="6659" max="6663" width="6.7109375" style="3" customWidth="1"/>
    <col min="6664" max="6665" width="8.42578125" style="3" customWidth="1"/>
    <col min="6666" max="6666" width="8.7109375" style="3" customWidth="1"/>
    <col min="6667" max="6671" width="7.7109375" style="3" customWidth="1"/>
    <col min="6672" max="6672" width="10.7109375" style="3" customWidth="1"/>
    <col min="6673" max="6673" width="6.7109375" style="3" customWidth="1"/>
    <col min="6674" max="6674" width="10.7109375" style="3" customWidth="1"/>
    <col min="6675" max="6913" width="11.42578125" style="3"/>
    <col min="6914" max="6914" width="21" style="3" customWidth="1"/>
    <col min="6915" max="6919" width="6.7109375" style="3" customWidth="1"/>
    <col min="6920" max="6921" width="8.42578125" style="3" customWidth="1"/>
    <col min="6922" max="6922" width="8.7109375" style="3" customWidth="1"/>
    <col min="6923" max="6927" width="7.7109375" style="3" customWidth="1"/>
    <col min="6928" max="6928" width="10.7109375" style="3" customWidth="1"/>
    <col min="6929" max="6929" width="6.7109375" style="3" customWidth="1"/>
    <col min="6930" max="6930" width="10.7109375" style="3" customWidth="1"/>
    <col min="6931" max="7169" width="11.42578125" style="3"/>
    <col min="7170" max="7170" width="21" style="3" customWidth="1"/>
    <col min="7171" max="7175" width="6.7109375" style="3" customWidth="1"/>
    <col min="7176" max="7177" width="8.42578125" style="3" customWidth="1"/>
    <col min="7178" max="7178" width="8.7109375" style="3" customWidth="1"/>
    <col min="7179" max="7183" width="7.7109375" style="3" customWidth="1"/>
    <col min="7184" max="7184" width="10.7109375" style="3" customWidth="1"/>
    <col min="7185" max="7185" width="6.7109375" style="3" customWidth="1"/>
    <col min="7186" max="7186" width="10.7109375" style="3" customWidth="1"/>
    <col min="7187" max="7425" width="11.42578125" style="3"/>
    <col min="7426" max="7426" width="21" style="3" customWidth="1"/>
    <col min="7427" max="7431" width="6.7109375" style="3" customWidth="1"/>
    <col min="7432" max="7433" width="8.42578125" style="3" customWidth="1"/>
    <col min="7434" max="7434" width="8.7109375" style="3" customWidth="1"/>
    <col min="7435" max="7439" width="7.7109375" style="3" customWidth="1"/>
    <col min="7440" max="7440" width="10.7109375" style="3" customWidth="1"/>
    <col min="7441" max="7441" width="6.7109375" style="3" customWidth="1"/>
    <col min="7442" max="7442" width="10.7109375" style="3" customWidth="1"/>
    <col min="7443" max="7681" width="11.42578125" style="3"/>
    <col min="7682" max="7682" width="21" style="3" customWidth="1"/>
    <col min="7683" max="7687" width="6.7109375" style="3" customWidth="1"/>
    <col min="7688" max="7689" width="8.42578125" style="3" customWidth="1"/>
    <col min="7690" max="7690" width="8.7109375" style="3" customWidth="1"/>
    <col min="7691" max="7695" width="7.7109375" style="3" customWidth="1"/>
    <col min="7696" max="7696" width="10.7109375" style="3" customWidth="1"/>
    <col min="7697" max="7697" width="6.7109375" style="3" customWidth="1"/>
    <col min="7698" max="7698" width="10.7109375" style="3" customWidth="1"/>
    <col min="7699" max="7937" width="11.42578125" style="3"/>
    <col min="7938" max="7938" width="21" style="3" customWidth="1"/>
    <col min="7939" max="7943" width="6.7109375" style="3" customWidth="1"/>
    <col min="7944" max="7945" width="8.42578125" style="3" customWidth="1"/>
    <col min="7946" max="7946" width="8.7109375" style="3" customWidth="1"/>
    <col min="7947" max="7951" width="7.7109375" style="3" customWidth="1"/>
    <col min="7952" max="7952" width="10.7109375" style="3" customWidth="1"/>
    <col min="7953" max="7953" width="6.7109375" style="3" customWidth="1"/>
    <col min="7954" max="7954" width="10.7109375" style="3" customWidth="1"/>
    <col min="7955" max="8193" width="11.42578125" style="3"/>
    <col min="8194" max="8194" width="21" style="3" customWidth="1"/>
    <col min="8195" max="8199" width="6.7109375" style="3" customWidth="1"/>
    <col min="8200" max="8201" width="8.42578125" style="3" customWidth="1"/>
    <col min="8202" max="8202" width="8.7109375" style="3" customWidth="1"/>
    <col min="8203" max="8207" width="7.7109375" style="3" customWidth="1"/>
    <col min="8208" max="8208" width="10.7109375" style="3" customWidth="1"/>
    <col min="8209" max="8209" width="6.7109375" style="3" customWidth="1"/>
    <col min="8210" max="8210" width="10.7109375" style="3" customWidth="1"/>
    <col min="8211" max="8449" width="11.42578125" style="3"/>
    <col min="8450" max="8450" width="21" style="3" customWidth="1"/>
    <col min="8451" max="8455" width="6.7109375" style="3" customWidth="1"/>
    <col min="8456" max="8457" width="8.42578125" style="3" customWidth="1"/>
    <col min="8458" max="8458" width="8.7109375" style="3" customWidth="1"/>
    <col min="8459" max="8463" width="7.7109375" style="3" customWidth="1"/>
    <col min="8464" max="8464" width="10.7109375" style="3" customWidth="1"/>
    <col min="8465" max="8465" width="6.7109375" style="3" customWidth="1"/>
    <col min="8466" max="8466" width="10.7109375" style="3" customWidth="1"/>
    <col min="8467" max="8705" width="11.42578125" style="3"/>
    <col min="8706" max="8706" width="21" style="3" customWidth="1"/>
    <col min="8707" max="8711" width="6.7109375" style="3" customWidth="1"/>
    <col min="8712" max="8713" width="8.42578125" style="3" customWidth="1"/>
    <col min="8714" max="8714" width="8.7109375" style="3" customWidth="1"/>
    <col min="8715" max="8719" width="7.7109375" style="3" customWidth="1"/>
    <col min="8720" max="8720" width="10.7109375" style="3" customWidth="1"/>
    <col min="8721" max="8721" width="6.7109375" style="3" customWidth="1"/>
    <col min="8722" max="8722" width="10.7109375" style="3" customWidth="1"/>
    <col min="8723" max="8961" width="11.42578125" style="3"/>
    <col min="8962" max="8962" width="21" style="3" customWidth="1"/>
    <col min="8963" max="8967" width="6.7109375" style="3" customWidth="1"/>
    <col min="8968" max="8969" width="8.42578125" style="3" customWidth="1"/>
    <col min="8970" max="8970" width="8.7109375" style="3" customWidth="1"/>
    <col min="8971" max="8975" width="7.7109375" style="3" customWidth="1"/>
    <col min="8976" max="8976" width="10.7109375" style="3" customWidth="1"/>
    <col min="8977" max="8977" width="6.7109375" style="3" customWidth="1"/>
    <col min="8978" max="8978" width="10.7109375" style="3" customWidth="1"/>
    <col min="8979" max="9217" width="11.42578125" style="3"/>
    <col min="9218" max="9218" width="21" style="3" customWidth="1"/>
    <col min="9219" max="9223" width="6.7109375" style="3" customWidth="1"/>
    <col min="9224" max="9225" width="8.42578125" style="3" customWidth="1"/>
    <col min="9226" max="9226" width="8.7109375" style="3" customWidth="1"/>
    <col min="9227" max="9231" width="7.7109375" style="3" customWidth="1"/>
    <col min="9232" max="9232" width="10.7109375" style="3" customWidth="1"/>
    <col min="9233" max="9233" width="6.7109375" style="3" customWidth="1"/>
    <col min="9234" max="9234" width="10.7109375" style="3" customWidth="1"/>
    <col min="9235" max="9473" width="11.42578125" style="3"/>
    <col min="9474" max="9474" width="21" style="3" customWidth="1"/>
    <col min="9475" max="9479" width="6.7109375" style="3" customWidth="1"/>
    <col min="9480" max="9481" width="8.42578125" style="3" customWidth="1"/>
    <col min="9482" max="9482" width="8.7109375" style="3" customWidth="1"/>
    <col min="9483" max="9487" width="7.7109375" style="3" customWidth="1"/>
    <col min="9488" max="9488" width="10.7109375" style="3" customWidth="1"/>
    <col min="9489" max="9489" width="6.7109375" style="3" customWidth="1"/>
    <col min="9490" max="9490" width="10.7109375" style="3" customWidth="1"/>
    <col min="9491" max="9729" width="11.42578125" style="3"/>
    <col min="9730" max="9730" width="21" style="3" customWidth="1"/>
    <col min="9731" max="9735" width="6.7109375" style="3" customWidth="1"/>
    <col min="9736" max="9737" width="8.42578125" style="3" customWidth="1"/>
    <col min="9738" max="9738" width="8.7109375" style="3" customWidth="1"/>
    <col min="9739" max="9743" width="7.7109375" style="3" customWidth="1"/>
    <col min="9744" max="9744" width="10.7109375" style="3" customWidth="1"/>
    <col min="9745" max="9745" width="6.7109375" style="3" customWidth="1"/>
    <col min="9746" max="9746" width="10.7109375" style="3" customWidth="1"/>
    <col min="9747" max="9985" width="11.42578125" style="3"/>
    <col min="9986" max="9986" width="21" style="3" customWidth="1"/>
    <col min="9987" max="9991" width="6.7109375" style="3" customWidth="1"/>
    <col min="9992" max="9993" width="8.42578125" style="3" customWidth="1"/>
    <col min="9994" max="9994" width="8.7109375" style="3" customWidth="1"/>
    <col min="9995" max="9999" width="7.7109375" style="3" customWidth="1"/>
    <col min="10000" max="10000" width="10.7109375" style="3" customWidth="1"/>
    <col min="10001" max="10001" width="6.7109375" style="3" customWidth="1"/>
    <col min="10002" max="10002" width="10.7109375" style="3" customWidth="1"/>
    <col min="10003" max="10241" width="11.42578125" style="3"/>
    <col min="10242" max="10242" width="21" style="3" customWidth="1"/>
    <col min="10243" max="10247" width="6.7109375" style="3" customWidth="1"/>
    <col min="10248" max="10249" width="8.42578125" style="3" customWidth="1"/>
    <col min="10250" max="10250" width="8.7109375" style="3" customWidth="1"/>
    <col min="10251" max="10255" width="7.7109375" style="3" customWidth="1"/>
    <col min="10256" max="10256" width="10.7109375" style="3" customWidth="1"/>
    <col min="10257" max="10257" width="6.7109375" style="3" customWidth="1"/>
    <col min="10258" max="10258" width="10.7109375" style="3" customWidth="1"/>
    <col min="10259" max="10497" width="11.42578125" style="3"/>
    <col min="10498" max="10498" width="21" style="3" customWidth="1"/>
    <col min="10499" max="10503" width="6.7109375" style="3" customWidth="1"/>
    <col min="10504" max="10505" width="8.42578125" style="3" customWidth="1"/>
    <col min="10506" max="10506" width="8.7109375" style="3" customWidth="1"/>
    <col min="10507" max="10511" width="7.7109375" style="3" customWidth="1"/>
    <col min="10512" max="10512" width="10.7109375" style="3" customWidth="1"/>
    <col min="10513" max="10513" width="6.7109375" style="3" customWidth="1"/>
    <col min="10514" max="10514" width="10.7109375" style="3" customWidth="1"/>
    <col min="10515" max="10753" width="11.42578125" style="3"/>
    <col min="10754" max="10754" width="21" style="3" customWidth="1"/>
    <col min="10755" max="10759" width="6.7109375" style="3" customWidth="1"/>
    <col min="10760" max="10761" width="8.42578125" style="3" customWidth="1"/>
    <col min="10762" max="10762" width="8.7109375" style="3" customWidth="1"/>
    <col min="10763" max="10767" width="7.7109375" style="3" customWidth="1"/>
    <col min="10768" max="10768" width="10.7109375" style="3" customWidth="1"/>
    <col min="10769" max="10769" width="6.7109375" style="3" customWidth="1"/>
    <col min="10770" max="10770" width="10.7109375" style="3" customWidth="1"/>
    <col min="10771" max="11009" width="11.42578125" style="3"/>
    <col min="11010" max="11010" width="21" style="3" customWidth="1"/>
    <col min="11011" max="11015" width="6.7109375" style="3" customWidth="1"/>
    <col min="11016" max="11017" width="8.42578125" style="3" customWidth="1"/>
    <col min="11018" max="11018" width="8.7109375" style="3" customWidth="1"/>
    <col min="11019" max="11023" width="7.7109375" style="3" customWidth="1"/>
    <col min="11024" max="11024" width="10.7109375" style="3" customWidth="1"/>
    <col min="11025" max="11025" width="6.7109375" style="3" customWidth="1"/>
    <col min="11026" max="11026" width="10.7109375" style="3" customWidth="1"/>
    <col min="11027" max="11265" width="11.42578125" style="3"/>
    <col min="11266" max="11266" width="21" style="3" customWidth="1"/>
    <col min="11267" max="11271" width="6.7109375" style="3" customWidth="1"/>
    <col min="11272" max="11273" width="8.42578125" style="3" customWidth="1"/>
    <col min="11274" max="11274" width="8.7109375" style="3" customWidth="1"/>
    <col min="11275" max="11279" width="7.7109375" style="3" customWidth="1"/>
    <col min="11280" max="11280" width="10.7109375" style="3" customWidth="1"/>
    <col min="11281" max="11281" width="6.7109375" style="3" customWidth="1"/>
    <col min="11282" max="11282" width="10.7109375" style="3" customWidth="1"/>
    <col min="11283" max="11521" width="11.42578125" style="3"/>
    <col min="11522" max="11522" width="21" style="3" customWidth="1"/>
    <col min="11523" max="11527" width="6.7109375" style="3" customWidth="1"/>
    <col min="11528" max="11529" width="8.42578125" style="3" customWidth="1"/>
    <col min="11530" max="11530" width="8.7109375" style="3" customWidth="1"/>
    <col min="11531" max="11535" width="7.7109375" style="3" customWidth="1"/>
    <col min="11536" max="11536" width="10.7109375" style="3" customWidth="1"/>
    <col min="11537" max="11537" width="6.7109375" style="3" customWidth="1"/>
    <col min="11538" max="11538" width="10.7109375" style="3" customWidth="1"/>
    <col min="11539" max="11777" width="11.42578125" style="3"/>
    <col min="11778" max="11778" width="21" style="3" customWidth="1"/>
    <col min="11779" max="11783" width="6.7109375" style="3" customWidth="1"/>
    <col min="11784" max="11785" width="8.42578125" style="3" customWidth="1"/>
    <col min="11786" max="11786" width="8.7109375" style="3" customWidth="1"/>
    <col min="11787" max="11791" width="7.7109375" style="3" customWidth="1"/>
    <col min="11792" max="11792" width="10.7109375" style="3" customWidth="1"/>
    <col min="11793" max="11793" width="6.7109375" style="3" customWidth="1"/>
    <col min="11794" max="11794" width="10.7109375" style="3" customWidth="1"/>
    <col min="11795" max="12033" width="11.42578125" style="3"/>
    <col min="12034" max="12034" width="21" style="3" customWidth="1"/>
    <col min="12035" max="12039" width="6.7109375" style="3" customWidth="1"/>
    <col min="12040" max="12041" width="8.42578125" style="3" customWidth="1"/>
    <col min="12042" max="12042" width="8.7109375" style="3" customWidth="1"/>
    <col min="12043" max="12047" width="7.7109375" style="3" customWidth="1"/>
    <col min="12048" max="12048" width="10.7109375" style="3" customWidth="1"/>
    <col min="12049" max="12049" width="6.7109375" style="3" customWidth="1"/>
    <col min="12050" max="12050" width="10.7109375" style="3" customWidth="1"/>
    <col min="12051" max="12289" width="11.42578125" style="3"/>
    <col min="12290" max="12290" width="21" style="3" customWidth="1"/>
    <col min="12291" max="12295" width="6.7109375" style="3" customWidth="1"/>
    <col min="12296" max="12297" width="8.42578125" style="3" customWidth="1"/>
    <col min="12298" max="12298" width="8.7109375" style="3" customWidth="1"/>
    <col min="12299" max="12303" width="7.7109375" style="3" customWidth="1"/>
    <col min="12304" max="12304" width="10.7109375" style="3" customWidth="1"/>
    <col min="12305" max="12305" width="6.7109375" style="3" customWidth="1"/>
    <col min="12306" max="12306" width="10.7109375" style="3" customWidth="1"/>
    <col min="12307" max="12545" width="11.42578125" style="3"/>
    <col min="12546" max="12546" width="21" style="3" customWidth="1"/>
    <col min="12547" max="12551" width="6.7109375" style="3" customWidth="1"/>
    <col min="12552" max="12553" width="8.42578125" style="3" customWidth="1"/>
    <col min="12554" max="12554" width="8.7109375" style="3" customWidth="1"/>
    <col min="12555" max="12559" width="7.7109375" style="3" customWidth="1"/>
    <col min="12560" max="12560" width="10.7109375" style="3" customWidth="1"/>
    <col min="12561" max="12561" width="6.7109375" style="3" customWidth="1"/>
    <col min="12562" max="12562" width="10.7109375" style="3" customWidth="1"/>
    <col min="12563" max="12801" width="11.42578125" style="3"/>
    <col min="12802" max="12802" width="21" style="3" customWidth="1"/>
    <col min="12803" max="12807" width="6.7109375" style="3" customWidth="1"/>
    <col min="12808" max="12809" width="8.42578125" style="3" customWidth="1"/>
    <col min="12810" max="12810" width="8.7109375" style="3" customWidth="1"/>
    <col min="12811" max="12815" width="7.7109375" style="3" customWidth="1"/>
    <col min="12816" max="12816" width="10.7109375" style="3" customWidth="1"/>
    <col min="12817" max="12817" width="6.7109375" style="3" customWidth="1"/>
    <col min="12818" max="12818" width="10.7109375" style="3" customWidth="1"/>
    <col min="12819" max="13057" width="11.42578125" style="3"/>
    <col min="13058" max="13058" width="21" style="3" customWidth="1"/>
    <col min="13059" max="13063" width="6.7109375" style="3" customWidth="1"/>
    <col min="13064" max="13065" width="8.42578125" style="3" customWidth="1"/>
    <col min="13066" max="13066" width="8.7109375" style="3" customWidth="1"/>
    <col min="13067" max="13071" width="7.7109375" style="3" customWidth="1"/>
    <col min="13072" max="13072" width="10.7109375" style="3" customWidth="1"/>
    <col min="13073" max="13073" width="6.7109375" style="3" customWidth="1"/>
    <col min="13074" max="13074" width="10.7109375" style="3" customWidth="1"/>
    <col min="13075" max="13313" width="11.42578125" style="3"/>
    <col min="13314" max="13314" width="21" style="3" customWidth="1"/>
    <col min="13315" max="13319" width="6.7109375" style="3" customWidth="1"/>
    <col min="13320" max="13321" width="8.42578125" style="3" customWidth="1"/>
    <col min="13322" max="13322" width="8.7109375" style="3" customWidth="1"/>
    <col min="13323" max="13327" width="7.7109375" style="3" customWidth="1"/>
    <col min="13328" max="13328" width="10.7109375" style="3" customWidth="1"/>
    <col min="13329" max="13329" width="6.7109375" style="3" customWidth="1"/>
    <col min="13330" max="13330" width="10.7109375" style="3" customWidth="1"/>
    <col min="13331" max="13569" width="11.42578125" style="3"/>
    <col min="13570" max="13570" width="21" style="3" customWidth="1"/>
    <col min="13571" max="13575" width="6.7109375" style="3" customWidth="1"/>
    <col min="13576" max="13577" width="8.42578125" style="3" customWidth="1"/>
    <col min="13578" max="13578" width="8.7109375" style="3" customWidth="1"/>
    <col min="13579" max="13583" width="7.7109375" style="3" customWidth="1"/>
    <col min="13584" max="13584" width="10.7109375" style="3" customWidth="1"/>
    <col min="13585" max="13585" width="6.7109375" style="3" customWidth="1"/>
    <col min="13586" max="13586" width="10.7109375" style="3" customWidth="1"/>
    <col min="13587" max="13825" width="11.42578125" style="3"/>
    <col min="13826" max="13826" width="21" style="3" customWidth="1"/>
    <col min="13827" max="13831" width="6.7109375" style="3" customWidth="1"/>
    <col min="13832" max="13833" width="8.42578125" style="3" customWidth="1"/>
    <col min="13834" max="13834" width="8.7109375" style="3" customWidth="1"/>
    <col min="13835" max="13839" width="7.7109375" style="3" customWidth="1"/>
    <col min="13840" max="13840" width="10.7109375" style="3" customWidth="1"/>
    <col min="13841" max="13841" width="6.7109375" style="3" customWidth="1"/>
    <col min="13842" max="13842" width="10.7109375" style="3" customWidth="1"/>
    <col min="13843" max="14081" width="11.42578125" style="3"/>
    <col min="14082" max="14082" width="21" style="3" customWidth="1"/>
    <col min="14083" max="14087" width="6.7109375" style="3" customWidth="1"/>
    <col min="14088" max="14089" width="8.42578125" style="3" customWidth="1"/>
    <col min="14090" max="14090" width="8.7109375" style="3" customWidth="1"/>
    <col min="14091" max="14095" width="7.7109375" style="3" customWidth="1"/>
    <col min="14096" max="14096" width="10.7109375" style="3" customWidth="1"/>
    <col min="14097" max="14097" width="6.7109375" style="3" customWidth="1"/>
    <col min="14098" max="14098" width="10.7109375" style="3" customWidth="1"/>
    <col min="14099" max="14337" width="11.42578125" style="3"/>
    <col min="14338" max="14338" width="21" style="3" customWidth="1"/>
    <col min="14339" max="14343" width="6.7109375" style="3" customWidth="1"/>
    <col min="14344" max="14345" width="8.42578125" style="3" customWidth="1"/>
    <col min="14346" max="14346" width="8.7109375" style="3" customWidth="1"/>
    <col min="14347" max="14351" width="7.7109375" style="3" customWidth="1"/>
    <col min="14352" max="14352" width="10.7109375" style="3" customWidth="1"/>
    <col min="14353" max="14353" width="6.7109375" style="3" customWidth="1"/>
    <col min="14354" max="14354" width="10.7109375" style="3" customWidth="1"/>
    <col min="14355" max="14593" width="11.42578125" style="3"/>
    <col min="14594" max="14594" width="21" style="3" customWidth="1"/>
    <col min="14595" max="14599" width="6.7109375" style="3" customWidth="1"/>
    <col min="14600" max="14601" width="8.42578125" style="3" customWidth="1"/>
    <col min="14602" max="14602" width="8.7109375" style="3" customWidth="1"/>
    <col min="14603" max="14607" width="7.7109375" style="3" customWidth="1"/>
    <col min="14608" max="14608" width="10.7109375" style="3" customWidth="1"/>
    <col min="14609" max="14609" width="6.7109375" style="3" customWidth="1"/>
    <col min="14610" max="14610" width="10.7109375" style="3" customWidth="1"/>
    <col min="14611" max="14849" width="11.42578125" style="3"/>
    <col min="14850" max="14850" width="21" style="3" customWidth="1"/>
    <col min="14851" max="14855" width="6.7109375" style="3" customWidth="1"/>
    <col min="14856" max="14857" width="8.42578125" style="3" customWidth="1"/>
    <col min="14858" max="14858" width="8.7109375" style="3" customWidth="1"/>
    <col min="14859" max="14863" width="7.7109375" style="3" customWidth="1"/>
    <col min="14864" max="14864" width="10.7109375" style="3" customWidth="1"/>
    <col min="14865" max="14865" width="6.7109375" style="3" customWidth="1"/>
    <col min="14866" max="14866" width="10.7109375" style="3" customWidth="1"/>
    <col min="14867" max="15105" width="11.42578125" style="3"/>
    <col min="15106" max="15106" width="21" style="3" customWidth="1"/>
    <col min="15107" max="15111" width="6.7109375" style="3" customWidth="1"/>
    <col min="15112" max="15113" width="8.42578125" style="3" customWidth="1"/>
    <col min="15114" max="15114" width="8.7109375" style="3" customWidth="1"/>
    <col min="15115" max="15119" width="7.7109375" style="3" customWidth="1"/>
    <col min="15120" max="15120" width="10.7109375" style="3" customWidth="1"/>
    <col min="15121" max="15121" width="6.7109375" style="3" customWidth="1"/>
    <col min="15122" max="15122" width="10.7109375" style="3" customWidth="1"/>
    <col min="15123" max="15361" width="11.42578125" style="3"/>
    <col min="15362" max="15362" width="21" style="3" customWidth="1"/>
    <col min="15363" max="15367" width="6.7109375" style="3" customWidth="1"/>
    <col min="15368" max="15369" width="8.42578125" style="3" customWidth="1"/>
    <col min="15370" max="15370" width="8.7109375" style="3" customWidth="1"/>
    <col min="15371" max="15375" width="7.7109375" style="3" customWidth="1"/>
    <col min="15376" max="15376" width="10.7109375" style="3" customWidth="1"/>
    <col min="15377" max="15377" width="6.7109375" style="3" customWidth="1"/>
    <col min="15378" max="15378" width="10.7109375" style="3" customWidth="1"/>
    <col min="15379" max="15617" width="11.42578125" style="3"/>
    <col min="15618" max="15618" width="21" style="3" customWidth="1"/>
    <col min="15619" max="15623" width="6.7109375" style="3" customWidth="1"/>
    <col min="15624" max="15625" width="8.42578125" style="3" customWidth="1"/>
    <col min="15626" max="15626" width="8.7109375" style="3" customWidth="1"/>
    <col min="15627" max="15631" width="7.7109375" style="3" customWidth="1"/>
    <col min="15632" max="15632" width="10.7109375" style="3" customWidth="1"/>
    <col min="15633" max="15633" width="6.7109375" style="3" customWidth="1"/>
    <col min="15634" max="15634" width="10.7109375" style="3" customWidth="1"/>
    <col min="15635" max="15873" width="11.42578125" style="3"/>
    <col min="15874" max="15874" width="21" style="3" customWidth="1"/>
    <col min="15875" max="15879" width="6.7109375" style="3" customWidth="1"/>
    <col min="15880" max="15881" width="8.42578125" style="3" customWidth="1"/>
    <col min="15882" max="15882" width="8.7109375" style="3" customWidth="1"/>
    <col min="15883" max="15887" width="7.7109375" style="3" customWidth="1"/>
    <col min="15888" max="15888" width="10.7109375" style="3" customWidth="1"/>
    <col min="15889" max="15889" width="6.7109375" style="3" customWidth="1"/>
    <col min="15890" max="15890" width="10.7109375" style="3" customWidth="1"/>
    <col min="15891" max="16129" width="11.42578125" style="3"/>
    <col min="16130" max="16130" width="21" style="3" customWidth="1"/>
    <col min="16131" max="16135" width="6.7109375" style="3" customWidth="1"/>
    <col min="16136" max="16137" width="8.42578125" style="3" customWidth="1"/>
    <col min="16138" max="16138" width="8.7109375" style="3" customWidth="1"/>
    <col min="16139" max="16143" width="7.7109375" style="3" customWidth="1"/>
    <col min="16144" max="16144" width="10.7109375" style="3" customWidth="1"/>
    <col min="16145" max="16145" width="6.7109375" style="3" customWidth="1"/>
    <col min="16146" max="16146" width="10.7109375" style="3" customWidth="1"/>
    <col min="16147" max="16384" width="11.42578125" style="3"/>
  </cols>
  <sheetData>
    <row r="2" spans="2:18" ht="15" customHeight="1" x14ac:dyDescent="0.25">
      <c r="B2" s="338" t="s">
        <v>6318</v>
      </c>
      <c r="C2" s="338"/>
      <c r="D2" s="338"/>
      <c r="E2" s="338"/>
      <c r="F2" s="338"/>
      <c r="G2" s="338"/>
      <c r="H2" s="338"/>
      <c r="I2" s="338"/>
      <c r="J2" s="338"/>
      <c r="K2" s="338"/>
      <c r="L2" s="34"/>
    </row>
    <row r="3" spans="2:18" ht="9.75" customHeight="1" x14ac:dyDescent="0.25">
      <c r="B3" s="14"/>
      <c r="C3" s="14"/>
      <c r="D3" s="14"/>
      <c r="E3" s="14"/>
      <c r="F3" s="14"/>
      <c r="G3" s="14"/>
      <c r="H3" s="14"/>
      <c r="K3" s="14"/>
      <c r="L3" s="14"/>
      <c r="M3" s="14"/>
      <c r="N3" s="14"/>
      <c r="O3" s="14"/>
    </row>
    <row r="4" spans="2:18" ht="33.75" customHeight="1" x14ac:dyDescent="0.25">
      <c r="B4" s="337" t="s">
        <v>20921</v>
      </c>
      <c r="C4" s="337"/>
      <c r="D4" s="337"/>
      <c r="E4" s="337"/>
      <c r="F4" s="337"/>
      <c r="G4" s="337"/>
      <c r="H4" s="337"/>
      <c r="I4" s="337"/>
      <c r="J4" s="337"/>
      <c r="K4" s="337"/>
      <c r="L4" s="5"/>
      <c r="M4" s="14"/>
      <c r="N4" s="14"/>
      <c r="O4" s="14"/>
      <c r="P4" s="14"/>
      <c r="Q4" s="14"/>
      <c r="R4" s="14"/>
    </row>
    <row r="5" spans="2:18" ht="15.75" x14ac:dyDescent="0.25">
      <c r="B5" s="14"/>
      <c r="C5" s="14"/>
      <c r="D5" s="14"/>
      <c r="E5" s="14"/>
      <c r="F5" s="14"/>
      <c r="G5" s="14"/>
      <c r="H5" s="14"/>
      <c r="I5" s="14"/>
      <c r="J5" s="14"/>
      <c r="K5" s="14"/>
      <c r="L5" s="14"/>
      <c r="M5" s="14"/>
      <c r="N5" s="14"/>
      <c r="O5" s="14"/>
      <c r="P5" s="14"/>
      <c r="Q5" s="14"/>
      <c r="R5" s="30"/>
    </row>
    <row r="6" spans="2:18" x14ac:dyDescent="0.2">
      <c r="B6" s="7" t="str">
        <f>Anexo_01!A4</f>
        <v>DATOS DE LA INSTITUCIÓN EDUCATIVA</v>
      </c>
      <c r="H6" s="4"/>
    </row>
    <row r="7" spans="2:18" x14ac:dyDescent="0.2">
      <c r="B7" s="4" t="str">
        <f>Anexo_01!A5</f>
        <v>CÓDIGO MODULAR:</v>
      </c>
      <c r="E7" s="336">
        <f>Anexo_01!C5</f>
        <v>578799</v>
      </c>
      <c r="F7" s="336"/>
      <c r="H7" s="4"/>
    </row>
    <row r="8" spans="2:18" x14ac:dyDescent="0.2">
      <c r="B8" s="4" t="str">
        <f>Anexo_01!A6</f>
        <v>NOMBRE DE I.E.</v>
      </c>
      <c r="E8" s="3" t="str">
        <f>Anexo_01!C6</f>
        <v>JOSE ANTONIO ENCINAS</v>
      </c>
    </row>
    <row r="9" spans="2:18" x14ac:dyDescent="0.2">
      <c r="B9" s="4" t="str">
        <f>Anexo_01!A7</f>
        <v>NIVEL:</v>
      </c>
      <c r="E9" s="3" t="str">
        <f>Anexo_01!C7</f>
        <v xml:space="preserve">F0 - SECUNDARIA                    </v>
      </c>
    </row>
    <row r="10" spans="2:18" x14ac:dyDescent="0.2">
      <c r="B10" s="4" t="str">
        <f>Anexo_01!A8</f>
        <v>MODALIDAD :</v>
      </c>
      <c r="E10" s="3" t="str">
        <f>Anexo_01!C8</f>
        <v xml:space="preserve">EDUCACIÓN BÁSICA REGULAR      </v>
      </c>
    </row>
    <row r="11" spans="2:18" x14ac:dyDescent="0.2">
      <c r="B11" s="7"/>
    </row>
    <row r="12" spans="2:18" x14ac:dyDescent="0.2">
      <c r="B12" s="7"/>
    </row>
    <row r="13" spans="2:18" x14ac:dyDescent="0.2">
      <c r="B13" s="4" t="s">
        <v>6319</v>
      </c>
      <c r="I13" s="4">
        <f>I15+I17+I19</f>
        <v>175</v>
      </c>
      <c r="J13" s="3" t="s">
        <v>6325</v>
      </c>
    </row>
    <row r="14" spans="2:18" x14ac:dyDescent="0.2">
      <c r="B14" s="7"/>
    </row>
    <row r="15" spans="2:18" x14ac:dyDescent="0.2">
      <c r="B15" s="3" t="s">
        <v>6320</v>
      </c>
      <c r="I15" s="113">
        <v>0</v>
      </c>
      <c r="J15" s="3" t="s">
        <v>6325</v>
      </c>
    </row>
    <row r="16" spans="2:18" x14ac:dyDescent="0.2">
      <c r="B16" s="7"/>
    </row>
    <row r="17" spans="2:10" x14ac:dyDescent="0.2">
      <c r="B17" s="3" t="s">
        <v>6321</v>
      </c>
      <c r="I17" s="113">
        <v>12</v>
      </c>
      <c r="J17" s="3" t="s">
        <v>6325</v>
      </c>
    </row>
    <row r="18" spans="2:10" x14ac:dyDescent="0.2">
      <c r="B18" s="7"/>
    </row>
    <row r="19" spans="2:10" x14ac:dyDescent="0.2">
      <c r="B19" s="3" t="s">
        <v>6322</v>
      </c>
      <c r="I19" s="113">
        <v>163</v>
      </c>
      <c r="J19" s="3" t="s">
        <v>6325</v>
      </c>
    </row>
    <row r="20" spans="2:10" x14ac:dyDescent="0.2">
      <c r="B20" s="7"/>
    </row>
    <row r="21" spans="2:10" ht="15.75" x14ac:dyDescent="0.25">
      <c r="B21" s="5"/>
      <c r="C21" s="5" t="s">
        <v>6323</v>
      </c>
      <c r="D21" s="5"/>
      <c r="E21" s="5"/>
      <c r="F21" s="5"/>
      <c r="G21" s="5"/>
      <c r="H21" s="5"/>
      <c r="I21" s="5"/>
    </row>
    <row r="22" spans="2:10" x14ac:dyDescent="0.2">
      <c r="B22" s="7"/>
    </row>
    <row r="23" spans="2:10" x14ac:dyDescent="0.2">
      <c r="B23" s="7"/>
      <c r="C23" s="31" t="s">
        <v>6289</v>
      </c>
      <c r="I23" s="4">
        <f>Anexo_02!T12</f>
        <v>20</v>
      </c>
      <c r="J23" s="3" t="s">
        <v>6324</v>
      </c>
    </row>
    <row r="24" spans="2:10" x14ac:dyDescent="0.2">
      <c r="B24" s="7"/>
      <c r="C24" s="31" t="s">
        <v>20914</v>
      </c>
      <c r="I24" s="4">
        <f>Anexo_02!T13</f>
        <v>20</v>
      </c>
      <c r="J24" s="3" t="s">
        <v>6324</v>
      </c>
    </row>
    <row r="25" spans="2:10" x14ac:dyDescent="0.2">
      <c r="B25" s="7"/>
      <c r="C25" s="31" t="s">
        <v>20915</v>
      </c>
      <c r="I25" s="4">
        <f>Anexo_02!T14</f>
        <v>15</v>
      </c>
      <c r="J25" s="3" t="s">
        <v>6324</v>
      </c>
    </row>
    <row r="26" spans="2:10" x14ac:dyDescent="0.2">
      <c r="B26" s="7"/>
      <c r="C26" s="31" t="s">
        <v>6290</v>
      </c>
      <c r="I26" s="4">
        <f>Anexo_02!T15</f>
        <v>15</v>
      </c>
      <c r="J26" s="3" t="s">
        <v>6324</v>
      </c>
    </row>
    <row r="27" spans="2:10" x14ac:dyDescent="0.2">
      <c r="B27" s="7"/>
      <c r="C27" s="31" t="s">
        <v>6334</v>
      </c>
      <c r="I27" s="4">
        <f>Anexo_02!T16</f>
        <v>10</v>
      </c>
      <c r="J27" s="3" t="s">
        <v>6324</v>
      </c>
    </row>
    <row r="28" spans="2:10" x14ac:dyDescent="0.2">
      <c r="B28" s="7"/>
      <c r="C28" s="31" t="s">
        <v>6329</v>
      </c>
      <c r="I28" s="4">
        <f>Anexo_02!T17</f>
        <v>15</v>
      </c>
      <c r="J28" s="3" t="s">
        <v>6324</v>
      </c>
    </row>
    <row r="29" spans="2:10" x14ac:dyDescent="0.2">
      <c r="B29" s="7"/>
      <c r="C29" s="31" t="s">
        <v>6335</v>
      </c>
      <c r="I29" s="4">
        <f>Anexo_02!T18</f>
        <v>15</v>
      </c>
      <c r="J29" s="3" t="s">
        <v>6324</v>
      </c>
    </row>
    <row r="30" spans="2:10" x14ac:dyDescent="0.2">
      <c r="B30" s="7"/>
      <c r="C30" s="31" t="s">
        <v>6291</v>
      </c>
      <c r="I30" s="4">
        <f>Anexo_02!T19</f>
        <v>15</v>
      </c>
      <c r="J30" s="3" t="s">
        <v>6324</v>
      </c>
    </row>
    <row r="31" spans="2:10" x14ac:dyDescent="0.2">
      <c r="B31" s="7"/>
      <c r="C31" s="31" t="s">
        <v>6292</v>
      </c>
      <c r="I31" s="4">
        <f>Anexo_02!T20</f>
        <v>10</v>
      </c>
      <c r="J31" s="3" t="s">
        <v>6324</v>
      </c>
    </row>
    <row r="32" spans="2:10" x14ac:dyDescent="0.2">
      <c r="B32" s="7"/>
      <c r="C32" s="31" t="s">
        <v>6556</v>
      </c>
      <c r="I32" s="4">
        <f>Anexo_02!T21</f>
        <v>20</v>
      </c>
      <c r="J32" s="3" t="s">
        <v>6324</v>
      </c>
    </row>
    <row r="33" spans="2:16" x14ac:dyDescent="0.2">
      <c r="B33" s="7"/>
      <c r="C33" s="31" t="s">
        <v>6293</v>
      </c>
      <c r="I33" s="4">
        <f>Anexo_02!T22</f>
        <v>10</v>
      </c>
      <c r="J33" s="3" t="s">
        <v>6324</v>
      </c>
    </row>
    <row r="34" spans="2:16" x14ac:dyDescent="0.2">
      <c r="B34" s="7"/>
      <c r="C34" s="31" t="s">
        <v>6557</v>
      </c>
      <c r="I34" s="4">
        <f>Anexo_02!T23</f>
        <v>10</v>
      </c>
      <c r="J34" s="3" t="s">
        <v>6324</v>
      </c>
    </row>
    <row r="35" spans="2:16" x14ac:dyDescent="0.2">
      <c r="B35" s="4"/>
      <c r="C35" s="3" t="s">
        <v>6328</v>
      </c>
      <c r="I35" s="4">
        <f>Anexo_02!R34</f>
        <v>0</v>
      </c>
      <c r="J35" s="3" t="s">
        <v>6324</v>
      </c>
    </row>
    <row r="36" spans="2:16" ht="21.75" customHeight="1" thickBot="1" x14ac:dyDescent="0.25">
      <c r="C36" s="32" t="s">
        <v>6261</v>
      </c>
      <c r="D36" s="33"/>
      <c r="E36" s="33"/>
      <c r="F36" s="33"/>
      <c r="G36" s="33"/>
      <c r="H36" s="33"/>
      <c r="I36" s="223">
        <f>SUM(I23:I35)</f>
        <v>175</v>
      </c>
      <c r="J36" s="224" t="s">
        <v>6324</v>
      </c>
    </row>
    <row r="37" spans="2:16" s="6" customFormat="1" ht="18" customHeight="1" thickTop="1" x14ac:dyDescent="0.25">
      <c r="B37" s="31"/>
      <c r="C37" s="31"/>
      <c r="D37" s="31"/>
      <c r="E37" s="31"/>
      <c r="F37" s="31"/>
      <c r="G37" s="31"/>
      <c r="H37" s="31"/>
      <c r="I37" s="31"/>
      <c r="J37" s="31"/>
      <c r="N37" s="31"/>
      <c r="O37" s="31"/>
      <c r="P37" s="31"/>
    </row>
    <row r="38" spans="2:16" ht="15.75" x14ac:dyDescent="0.25">
      <c r="I38" s="87" t="str">
        <f>IF(I36=I13,"","NO COINCIDE")</f>
        <v/>
      </c>
    </row>
  </sheetData>
  <sheetProtection algorithmName="SHA-512" hashValue="pIFKrUXtoNrbOYiYIT7cYQ6nX/MfwMMAfGjE77n0xXiOBmTA6GpWtEOqPOb9HgxG00eBgaeSCG9jrwrse0ZH4w==" saltValue="v4+Q7HUkpRhKFElNUp37HQ=="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35"/>
  <sheetViews>
    <sheetView view="pageBreakPreview" zoomScale="90" zoomScaleNormal="100" zoomScaleSheetLayoutView="90" workbookViewId="0">
      <selection activeCell="L13" sqref="L13"/>
    </sheetView>
  </sheetViews>
  <sheetFormatPr baseColWidth="10" defaultRowHeight="15" x14ac:dyDescent="0.25"/>
  <cols>
    <col min="1" max="1" width="4.7109375" customWidth="1"/>
    <col min="2" max="2" width="33" customWidth="1"/>
    <col min="3" max="38" width="5.7109375" customWidth="1"/>
  </cols>
  <sheetData>
    <row r="1" spans="1:38" ht="26.25" x14ac:dyDescent="0.4">
      <c r="A1" s="171"/>
      <c r="B1" s="339" t="s">
        <v>24735</v>
      </c>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row>
    <row r="2" spans="1:38" ht="15.75" thickBot="1" x14ac:dyDescent="0.3">
      <c r="A2" s="171"/>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row>
    <row r="3" spans="1:38" x14ac:dyDescent="0.25">
      <c r="A3" s="233"/>
      <c r="B3" s="234" t="s">
        <v>14895</v>
      </c>
      <c r="C3" s="340" t="s">
        <v>14896</v>
      </c>
      <c r="D3" s="341"/>
      <c r="E3" s="341"/>
      <c r="F3" s="341"/>
      <c r="G3" s="341"/>
      <c r="H3" s="341"/>
      <c r="I3" s="342"/>
      <c r="J3" s="340" t="s">
        <v>14897</v>
      </c>
      <c r="K3" s="341"/>
      <c r="L3" s="341"/>
      <c r="M3" s="341"/>
      <c r="N3" s="341"/>
      <c r="O3" s="341"/>
      <c r="P3" s="342"/>
      <c r="Q3" s="340" t="s">
        <v>14898</v>
      </c>
      <c r="R3" s="341"/>
      <c r="S3" s="341"/>
      <c r="T3" s="341"/>
      <c r="U3" s="341"/>
      <c r="V3" s="341"/>
      <c r="W3" s="342"/>
      <c r="X3" s="340" t="s">
        <v>14899</v>
      </c>
      <c r="Y3" s="341"/>
      <c r="Z3" s="341"/>
      <c r="AA3" s="341"/>
      <c r="AB3" s="341"/>
      <c r="AC3" s="341"/>
      <c r="AD3" s="342"/>
      <c r="AE3" s="343" t="s">
        <v>14900</v>
      </c>
      <c r="AF3" s="341"/>
      <c r="AG3" s="341"/>
      <c r="AH3" s="341"/>
      <c r="AI3" s="341"/>
      <c r="AJ3" s="341"/>
      <c r="AK3" s="342"/>
      <c r="AL3" s="235" t="s">
        <v>14901</v>
      </c>
    </row>
    <row r="4" spans="1:38" ht="15.75" thickBot="1" x14ac:dyDescent="0.3">
      <c r="A4" s="236"/>
      <c r="B4" s="237" t="s">
        <v>14902</v>
      </c>
      <c r="C4" s="238">
        <v>1</v>
      </c>
      <c r="D4" s="239">
        <v>2</v>
      </c>
      <c r="E4" s="240">
        <v>3</v>
      </c>
      <c r="F4" s="240">
        <v>4</v>
      </c>
      <c r="G4" s="240">
        <v>5</v>
      </c>
      <c r="H4" s="240">
        <v>6</v>
      </c>
      <c r="I4" s="241">
        <v>7</v>
      </c>
      <c r="J4" s="238">
        <v>1</v>
      </c>
      <c r="K4" s="240">
        <v>2</v>
      </c>
      <c r="L4" s="240">
        <v>3</v>
      </c>
      <c r="M4" s="240">
        <v>4</v>
      </c>
      <c r="N4" s="240">
        <v>5</v>
      </c>
      <c r="O4" s="240">
        <v>6</v>
      </c>
      <c r="P4" s="241">
        <v>7</v>
      </c>
      <c r="Q4" s="238">
        <v>1</v>
      </c>
      <c r="R4" s="240">
        <v>2</v>
      </c>
      <c r="S4" s="240">
        <v>3</v>
      </c>
      <c r="T4" s="240">
        <v>4</v>
      </c>
      <c r="U4" s="240">
        <v>5</v>
      </c>
      <c r="V4" s="240">
        <v>6</v>
      </c>
      <c r="W4" s="241">
        <v>7</v>
      </c>
      <c r="X4" s="238">
        <v>1</v>
      </c>
      <c r="Y4" s="240">
        <v>2</v>
      </c>
      <c r="Z4" s="240">
        <v>3</v>
      </c>
      <c r="AA4" s="240">
        <v>4</v>
      </c>
      <c r="AB4" s="240">
        <v>5</v>
      </c>
      <c r="AC4" s="240">
        <v>6</v>
      </c>
      <c r="AD4" s="241">
        <v>7</v>
      </c>
      <c r="AE4" s="242">
        <v>1</v>
      </c>
      <c r="AF4" s="240">
        <v>2</v>
      </c>
      <c r="AG4" s="240">
        <v>3</v>
      </c>
      <c r="AH4" s="240">
        <v>4</v>
      </c>
      <c r="AI4" s="240">
        <v>5</v>
      </c>
      <c r="AJ4" s="240">
        <v>6</v>
      </c>
      <c r="AK4" s="241">
        <v>7</v>
      </c>
      <c r="AL4" s="243"/>
    </row>
    <row r="5" spans="1:38" x14ac:dyDescent="0.25">
      <c r="A5" s="172">
        <v>1</v>
      </c>
      <c r="B5" s="173" t="str">
        <f>Anexo_01!B20</f>
        <v>PARI HUMPIRI, UBALDO RODRIGO</v>
      </c>
      <c r="C5" s="174" t="s">
        <v>14903</v>
      </c>
      <c r="D5" s="175" t="s">
        <v>14903</v>
      </c>
      <c r="E5" s="175" t="s">
        <v>14904</v>
      </c>
      <c r="F5" s="175" t="s">
        <v>14904</v>
      </c>
      <c r="G5" s="175"/>
      <c r="H5" s="175" t="s">
        <v>14905</v>
      </c>
      <c r="I5" s="176" t="s">
        <v>14905</v>
      </c>
      <c r="J5" s="177" t="s">
        <v>14904</v>
      </c>
      <c r="K5" s="175" t="s">
        <v>14904</v>
      </c>
      <c r="L5" s="175" t="s">
        <v>14905</v>
      </c>
      <c r="M5" s="175" t="s">
        <v>14905</v>
      </c>
      <c r="N5" s="175"/>
      <c r="O5" s="175" t="s">
        <v>14903</v>
      </c>
      <c r="P5" s="176" t="s">
        <v>14903</v>
      </c>
      <c r="Q5" s="177" t="s">
        <v>14906</v>
      </c>
      <c r="R5" s="175" t="s">
        <v>14906</v>
      </c>
      <c r="S5" s="175" t="s">
        <v>14903</v>
      </c>
      <c r="T5" s="175" t="s">
        <v>14903</v>
      </c>
      <c r="U5" s="175"/>
      <c r="V5" s="175" t="s">
        <v>14904</v>
      </c>
      <c r="W5" s="176" t="s">
        <v>14904</v>
      </c>
      <c r="X5" s="177" t="s">
        <v>14906</v>
      </c>
      <c r="Y5" s="175" t="s">
        <v>14906</v>
      </c>
      <c r="Z5" s="175"/>
      <c r="AA5" s="175"/>
      <c r="AB5" s="175"/>
      <c r="AC5" s="175"/>
      <c r="AD5" s="176"/>
      <c r="AE5" s="178" t="s">
        <v>14904</v>
      </c>
      <c r="AF5" s="175" t="s">
        <v>14904</v>
      </c>
      <c r="AG5" s="175" t="s">
        <v>14904</v>
      </c>
      <c r="AH5" s="175" t="s">
        <v>14904</v>
      </c>
      <c r="AI5" s="175"/>
      <c r="AJ5" s="175"/>
      <c r="AK5" s="175"/>
      <c r="AL5" s="179">
        <v>24</v>
      </c>
    </row>
    <row r="6" spans="1:38" x14ac:dyDescent="0.25">
      <c r="A6" s="180">
        <v>2</v>
      </c>
      <c r="B6" s="173" t="str">
        <f>Anexo_01!B21</f>
        <v>ARISACA QUISPE, PERCY</v>
      </c>
      <c r="C6" s="174" t="s">
        <v>14907</v>
      </c>
      <c r="D6" s="175" t="s">
        <v>14907</v>
      </c>
      <c r="E6" s="175" t="s">
        <v>14903</v>
      </c>
      <c r="F6" s="175" t="s">
        <v>14903</v>
      </c>
      <c r="G6" s="175" t="s">
        <v>14908</v>
      </c>
      <c r="H6" s="175" t="s">
        <v>14908</v>
      </c>
      <c r="I6" s="176"/>
      <c r="J6" s="177"/>
      <c r="K6" s="175"/>
      <c r="L6" s="175"/>
      <c r="M6" s="175"/>
      <c r="N6" s="175"/>
      <c r="O6" s="175"/>
      <c r="P6" s="176"/>
      <c r="Q6" s="177"/>
      <c r="R6" s="175"/>
      <c r="S6" s="175"/>
      <c r="T6" s="175"/>
      <c r="U6" s="175"/>
      <c r="V6" s="175"/>
      <c r="W6" s="176"/>
      <c r="X6" s="177"/>
      <c r="Y6" s="175"/>
      <c r="Z6" s="175"/>
      <c r="AA6" s="175"/>
      <c r="AB6" s="175"/>
      <c r="AC6" s="175"/>
      <c r="AD6" s="176"/>
      <c r="AE6" s="178"/>
      <c r="AF6" s="175"/>
      <c r="AG6" s="175"/>
      <c r="AH6" s="175"/>
      <c r="AI6" s="175"/>
      <c r="AJ6" s="175"/>
      <c r="AK6" s="175"/>
      <c r="AL6" s="181">
        <v>6</v>
      </c>
    </row>
    <row r="7" spans="1:38" x14ac:dyDescent="0.25">
      <c r="A7" s="180">
        <v>3</v>
      </c>
      <c r="B7" s="173" t="str">
        <f>Anexo_01!B22</f>
        <v/>
      </c>
      <c r="C7" s="174" t="s">
        <v>14903</v>
      </c>
      <c r="D7" s="175" t="s">
        <v>14909</v>
      </c>
      <c r="E7" s="175"/>
      <c r="F7" s="175"/>
      <c r="G7" s="175"/>
      <c r="H7" s="175"/>
      <c r="I7" s="176"/>
      <c r="J7" s="177"/>
      <c r="K7" s="175"/>
      <c r="L7" s="175"/>
      <c r="M7" s="175"/>
      <c r="N7" s="175"/>
      <c r="O7" s="175"/>
      <c r="P7" s="176"/>
      <c r="Q7" s="177"/>
      <c r="R7" s="175" t="s">
        <v>14910</v>
      </c>
      <c r="S7" s="175"/>
      <c r="T7" s="175"/>
      <c r="U7" s="175"/>
      <c r="V7" s="175"/>
      <c r="W7" s="176"/>
      <c r="X7" s="177"/>
      <c r="Y7" s="175"/>
      <c r="Z7" s="175"/>
      <c r="AA7" s="175"/>
      <c r="AB7" s="175"/>
      <c r="AC7" s="175"/>
      <c r="AD7" s="176"/>
      <c r="AE7" s="178"/>
      <c r="AF7" s="175"/>
      <c r="AG7" s="175"/>
      <c r="AH7" s="175"/>
      <c r="AI7" s="175"/>
      <c r="AJ7" s="175"/>
      <c r="AK7" s="175"/>
      <c r="AL7" s="181">
        <v>3</v>
      </c>
    </row>
    <row r="8" spans="1:38" x14ac:dyDescent="0.25">
      <c r="A8" s="180">
        <v>4</v>
      </c>
      <c r="B8" s="173" t="str">
        <f>Anexo_01!B23</f>
        <v/>
      </c>
      <c r="C8" s="182"/>
      <c r="D8" s="175"/>
      <c r="E8" s="175"/>
      <c r="F8" s="175"/>
      <c r="G8" s="175"/>
      <c r="H8" s="175"/>
      <c r="I8" s="176"/>
      <c r="J8" s="177"/>
      <c r="K8" s="175"/>
      <c r="L8" s="175"/>
      <c r="M8" s="175"/>
      <c r="N8" s="175"/>
      <c r="O8" s="175"/>
      <c r="P8" s="176"/>
      <c r="Q8" s="177"/>
      <c r="R8" s="175"/>
      <c r="S8" s="175"/>
      <c r="T8" s="175"/>
      <c r="U8" s="175"/>
      <c r="V8" s="175"/>
      <c r="W8" s="176"/>
      <c r="X8" s="177"/>
      <c r="Y8" s="175"/>
      <c r="Z8" s="175"/>
      <c r="AA8" s="175"/>
      <c r="AB8" s="175"/>
      <c r="AC8" s="175"/>
      <c r="AD8" s="176"/>
      <c r="AE8" s="178"/>
      <c r="AF8" s="175"/>
      <c r="AG8" s="175"/>
      <c r="AH8" s="175"/>
      <c r="AI8" s="175"/>
      <c r="AJ8" s="175"/>
      <c r="AK8" s="175"/>
      <c r="AL8" s="181">
        <v>0</v>
      </c>
    </row>
    <row r="9" spans="1:38" x14ac:dyDescent="0.25">
      <c r="A9" s="180">
        <v>5</v>
      </c>
      <c r="B9" s="173" t="str">
        <f>Anexo_01!B24</f>
        <v/>
      </c>
      <c r="C9" s="182"/>
      <c r="D9" s="175"/>
      <c r="E9" s="175"/>
      <c r="F9" s="175"/>
      <c r="G9" s="175"/>
      <c r="H9" s="175"/>
      <c r="I9" s="176"/>
      <c r="J9" s="177"/>
      <c r="K9" s="175"/>
      <c r="L9" s="175"/>
      <c r="M9" s="175"/>
      <c r="N9" s="175"/>
      <c r="O9" s="175"/>
      <c r="P9" s="176"/>
      <c r="Q9" s="177"/>
      <c r="R9" s="175"/>
      <c r="S9" s="175"/>
      <c r="T9" s="175"/>
      <c r="U9" s="175"/>
      <c r="V9" s="175"/>
      <c r="W9" s="176"/>
      <c r="X9" s="177"/>
      <c r="Y9" s="175"/>
      <c r="Z9" s="175"/>
      <c r="AA9" s="175"/>
      <c r="AB9" s="175"/>
      <c r="AC9" s="175"/>
      <c r="AD9" s="176"/>
      <c r="AE9" s="178"/>
      <c r="AF9" s="175"/>
      <c r="AG9" s="175"/>
      <c r="AH9" s="175"/>
      <c r="AI9" s="175"/>
      <c r="AJ9" s="175"/>
      <c r="AK9" s="175"/>
      <c r="AL9" s="181">
        <v>0</v>
      </c>
    </row>
    <row r="10" spans="1:38" x14ac:dyDescent="0.25">
      <c r="A10" s="180">
        <v>6</v>
      </c>
      <c r="B10" s="173" t="str">
        <f>Anexo_01!B25</f>
        <v/>
      </c>
      <c r="C10" s="182"/>
      <c r="D10" s="175"/>
      <c r="E10" s="175"/>
      <c r="F10" s="175"/>
      <c r="G10" s="175"/>
      <c r="H10" s="175"/>
      <c r="I10" s="176"/>
      <c r="J10" s="177"/>
      <c r="K10" s="175"/>
      <c r="L10" s="175"/>
      <c r="M10" s="175"/>
      <c r="N10" s="175"/>
      <c r="O10" s="175"/>
      <c r="P10" s="176"/>
      <c r="Q10" s="177"/>
      <c r="R10" s="175"/>
      <c r="S10" s="175"/>
      <c r="T10" s="175"/>
      <c r="U10" s="175"/>
      <c r="V10" s="175"/>
      <c r="W10" s="176"/>
      <c r="X10" s="177"/>
      <c r="Y10" s="175"/>
      <c r="Z10" s="175"/>
      <c r="AA10" s="175"/>
      <c r="AB10" s="175"/>
      <c r="AC10" s="175"/>
      <c r="AD10" s="176"/>
      <c r="AE10" s="178"/>
      <c r="AF10" s="175"/>
      <c r="AG10" s="175"/>
      <c r="AH10" s="175"/>
      <c r="AI10" s="175"/>
      <c r="AJ10" s="175"/>
      <c r="AK10" s="175"/>
      <c r="AL10" s="181">
        <v>0</v>
      </c>
    </row>
    <row r="11" spans="1:38" x14ac:dyDescent="0.25">
      <c r="A11" s="180">
        <v>7</v>
      </c>
      <c r="B11" s="173" t="str">
        <f>Anexo_01!B26</f>
        <v/>
      </c>
      <c r="C11" s="182"/>
      <c r="D11" s="175"/>
      <c r="E11" s="175"/>
      <c r="F11" s="175"/>
      <c r="G11" s="175"/>
      <c r="H11" s="175"/>
      <c r="I11" s="176"/>
      <c r="J11" s="177"/>
      <c r="K11" s="175"/>
      <c r="L11" s="175"/>
      <c r="M11" s="175"/>
      <c r="N11" s="175"/>
      <c r="O11" s="175"/>
      <c r="P11" s="176"/>
      <c r="Q11" s="177"/>
      <c r="R11" s="175"/>
      <c r="S11" s="175"/>
      <c r="T11" s="175"/>
      <c r="U11" s="175"/>
      <c r="V11" s="175"/>
      <c r="W11" s="176"/>
      <c r="X11" s="177"/>
      <c r="Y11" s="175"/>
      <c r="Z11" s="175"/>
      <c r="AA11" s="175"/>
      <c r="AB11" s="175"/>
      <c r="AC11" s="175"/>
      <c r="AD11" s="176"/>
      <c r="AE11" s="178"/>
      <c r="AF11" s="175"/>
      <c r="AG11" s="175"/>
      <c r="AH11" s="175"/>
      <c r="AI11" s="175"/>
      <c r="AJ11" s="175"/>
      <c r="AK11" s="175"/>
      <c r="AL11" s="181">
        <v>0</v>
      </c>
    </row>
    <row r="12" spans="1:38" x14ac:dyDescent="0.25">
      <c r="A12" s="180">
        <v>8</v>
      </c>
      <c r="B12" s="173" t="str">
        <f>Anexo_01!B27</f>
        <v/>
      </c>
      <c r="C12" s="182"/>
      <c r="D12" s="175"/>
      <c r="E12" s="175"/>
      <c r="F12" s="175"/>
      <c r="G12" s="175"/>
      <c r="H12" s="175"/>
      <c r="I12" s="176"/>
      <c r="J12" s="177"/>
      <c r="K12" s="175"/>
      <c r="L12" s="175"/>
      <c r="M12" s="175"/>
      <c r="N12" s="175"/>
      <c r="O12" s="175"/>
      <c r="P12" s="176"/>
      <c r="Q12" s="177"/>
      <c r="R12" s="175"/>
      <c r="S12" s="175"/>
      <c r="T12" s="175"/>
      <c r="U12" s="175"/>
      <c r="V12" s="175"/>
      <c r="W12" s="176"/>
      <c r="X12" s="177"/>
      <c r="Y12" s="175"/>
      <c r="Z12" s="175"/>
      <c r="AA12" s="175"/>
      <c r="AB12" s="175"/>
      <c r="AC12" s="175"/>
      <c r="AD12" s="176"/>
      <c r="AE12" s="178"/>
      <c r="AF12" s="175"/>
      <c r="AG12" s="175"/>
      <c r="AH12" s="175"/>
      <c r="AI12" s="175"/>
      <c r="AJ12" s="175"/>
      <c r="AK12" s="175"/>
      <c r="AL12" s="181">
        <v>0</v>
      </c>
    </row>
    <row r="13" spans="1:38" x14ac:dyDescent="0.25">
      <c r="A13" s="180">
        <v>9</v>
      </c>
      <c r="B13" s="173" t="str">
        <f>Anexo_01!B28</f>
        <v/>
      </c>
      <c r="C13" s="182"/>
      <c r="D13" s="175"/>
      <c r="E13" s="175"/>
      <c r="F13" s="175"/>
      <c r="G13" s="175"/>
      <c r="H13" s="175"/>
      <c r="I13" s="176"/>
      <c r="J13" s="177"/>
      <c r="K13" s="175"/>
      <c r="L13" s="175"/>
      <c r="M13" s="175"/>
      <c r="N13" s="175"/>
      <c r="O13" s="175"/>
      <c r="P13" s="176"/>
      <c r="Q13" s="177"/>
      <c r="R13" s="175"/>
      <c r="S13" s="175"/>
      <c r="T13" s="175"/>
      <c r="U13" s="175"/>
      <c r="V13" s="175"/>
      <c r="W13" s="176"/>
      <c r="X13" s="177"/>
      <c r="Y13" s="175"/>
      <c r="Z13" s="175"/>
      <c r="AA13" s="175"/>
      <c r="AB13" s="175"/>
      <c r="AC13" s="175"/>
      <c r="AD13" s="176"/>
      <c r="AE13" s="178"/>
      <c r="AF13" s="175"/>
      <c r="AG13" s="175"/>
      <c r="AH13" s="175"/>
      <c r="AI13" s="175"/>
      <c r="AJ13" s="175"/>
      <c r="AK13" s="175"/>
      <c r="AL13" s="181">
        <v>0</v>
      </c>
    </row>
    <row r="14" spans="1:38" x14ac:dyDescent="0.25">
      <c r="A14" s="180">
        <v>10</v>
      </c>
      <c r="B14" s="173" t="str">
        <f>Anexo_01!B29</f>
        <v/>
      </c>
      <c r="C14" s="182"/>
      <c r="D14" s="175"/>
      <c r="E14" s="175"/>
      <c r="F14" s="175"/>
      <c r="G14" s="175"/>
      <c r="H14" s="175"/>
      <c r="I14" s="176"/>
      <c r="J14" s="177"/>
      <c r="K14" s="175"/>
      <c r="L14" s="175"/>
      <c r="M14" s="175"/>
      <c r="N14" s="175"/>
      <c r="O14" s="175"/>
      <c r="P14" s="176"/>
      <c r="Q14" s="177"/>
      <c r="R14" s="175"/>
      <c r="S14" s="175"/>
      <c r="T14" s="175"/>
      <c r="U14" s="175"/>
      <c r="V14" s="175"/>
      <c r="W14" s="176"/>
      <c r="X14" s="177"/>
      <c r="Y14" s="175"/>
      <c r="Z14" s="175"/>
      <c r="AA14" s="175"/>
      <c r="AB14" s="175"/>
      <c r="AC14" s="175"/>
      <c r="AD14" s="176"/>
      <c r="AE14" s="178"/>
      <c r="AF14" s="175"/>
      <c r="AG14" s="175"/>
      <c r="AH14" s="175"/>
      <c r="AI14" s="175"/>
      <c r="AJ14" s="175"/>
      <c r="AK14" s="175"/>
      <c r="AL14" s="181">
        <v>0</v>
      </c>
    </row>
    <row r="15" spans="1:38" x14ac:dyDescent="0.25">
      <c r="A15" s="180">
        <v>11</v>
      </c>
      <c r="B15" s="173" t="str">
        <f>Anexo_01!B30</f>
        <v/>
      </c>
      <c r="C15" s="182"/>
      <c r="D15" s="175"/>
      <c r="E15" s="175"/>
      <c r="F15" s="175"/>
      <c r="G15" s="175"/>
      <c r="H15" s="175"/>
      <c r="I15" s="176"/>
      <c r="J15" s="177"/>
      <c r="K15" s="175"/>
      <c r="L15" s="175"/>
      <c r="M15" s="175"/>
      <c r="N15" s="175"/>
      <c r="O15" s="175"/>
      <c r="P15" s="176"/>
      <c r="Q15" s="177"/>
      <c r="R15" s="175"/>
      <c r="S15" s="175"/>
      <c r="T15" s="175"/>
      <c r="U15" s="175"/>
      <c r="V15" s="175"/>
      <c r="W15" s="176"/>
      <c r="X15" s="177"/>
      <c r="Y15" s="175"/>
      <c r="Z15" s="175"/>
      <c r="AA15" s="175"/>
      <c r="AB15" s="175"/>
      <c r="AC15" s="175"/>
      <c r="AD15" s="176"/>
      <c r="AE15" s="178"/>
      <c r="AF15" s="175"/>
      <c r="AG15" s="175"/>
      <c r="AH15" s="175"/>
      <c r="AI15" s="175"/>
      <c r="AJ15" s="175"/>
      <c r="AK15" s="175"/>
      <c r="AL15" s="181">
        <v>0</v>
      </c>
    </row>
    <row r="16" spans="1:38" x14ac:dyDescent="0.25">
      <c r="A16" s="180">
        <v>12</v>
      </c>
      <c r="B16" s="173" t="str">
        <f>Anexo_01!B31</f>
        <v/>
      </c>
      <c r="C16" s="182"/>
      <c r="D16" s="175"/>
      <c r="E16" s="175"/>
      <c r="F16" s="175"/>
      <c r="G16" s="175"/>
      <c r="H16" s="175"/>
      <c r="I16" s="176"/>
      <c r="J16" s="177"/>
      <c r="K16" s="175"/>
      <c r="L16" s="175"/>
      <c r="M16" s="175"/>
      <c r="N16" s="175"/>
      <c r="O16" s="175"/>
      <c r="P16" s="176"/>
      <c r="Q16" s="177"/>
      <c r="R16" s="175"/>
      <c r="S16" s="175"/>
      <c r="T16" s="175"/>
      <c r="U16" s="175"/>
      <c r="V16" s="175"/>
      <c r="W16" s="176"/>
      <c r="X16" s="177"/>
      <c r="Y16" s="175"/>
      <c r="Z16" s="175"/>
      <c r="AA16" s="175"/>
      <c r="AB16" s="175"/>
      <c r="AC16" s="175"/>
      <c r="AD16" s="176"/>
      <c r="AE16" s="178"/>
      <c r="AF16" s="175"/>
      <c r="AG16" s="175"/>
      <c r="AH16" s="175"/>
      <c r="AI16" s="175"/>
      <c r="AJ16" s="175"/>
      <c r="AK16" s="175"/>
      <c r="AL16" s="181">
        <v>0</v>
      </c>
    </row>
    <row r="17" spans="1:38" x14ac:dyDescent="0.25">
      <c r="A17" s="180">
        <v>13</v>
      </c>
      <c r="B17" s="173" t="str">
        <f>Anexo_01!B32</f>
        <v/>
      </c>
      <c r="C17" s="182"/>
      <c r="D17" s="175"/>
      <c r="E17" s="175"/>
      <c r="F17" s="175"/>
      <c r="G17" s="175"/>
      <c r="H17" s="175"/>
      <c r="I17" s="176"/>
      <c r="J17" s="177"/>
      <c r="K17" s="175"/>
      <c r="L17" s="175"/>
      <c r="M17" s="175"/>
      <c r="N17" s="175"/>
      <c r="O17" s="175"/>
      <c r="P17" s="176"/>
      <c r="Q17" s="177"/>
      <c r="R17" s="175"/>
      <c r="S17" s="175"/>
      <c r="T17" s="175"/>
      <c r="U17" s="175"/>
      <c r="V17" s="175"/>
      <c r="W17" s="176"/>
      <c r="X17" s="177"/>
      <c r="Y17" s="175"/>
      <c r="Z17" s="175"/>
      <c r="AA17" s="175"/>
      <c r="AB17" s="175"/>
      <c r="AC17" s="175"/>
      <c r="AD17" s="176"/>
      <c r="AE17" s="178"/>
      <c r="AF17" s="175"/>
      <c r="AG17" s="175"/>
      <c r="AH17" s="175"/>
      <c r="AI17" s="175"/>
      <c r="AJ17" s="175"/>
      <c r="AK17" s="175"/>
      <c r="AL17" s="181">
        <v>0</v>
      </c>
    </row>
    <row r="18" spans="1:38" x14ac:dyDescent="0.25">
      <c r="A18" s="180">
        <v>14</v>
      </c>
      <c r="B18" s="173" t="str">
        <f>Anexo_01!B33</f>
        <v/>
      </c>
      <c r="C18" s="182"/>
      <c r="D18" s="175"/>
      <c r="E18" s="175"/>
      <c r="F18" s="175"/>
      <c r="G18" s="175"/>
      <c r="H18" s="175"/>
      <c r="I18" s="176"/>
      <c r="J18" s="177"/>
      <c r="K18" s="175"/>
      <c r="L18" s="175"/>
      <c r="M18" s="175"/>
      <c r="N18" s="175"/>
      <c r="O18" s="175"/>
      <c r="P18" s="176"/>
      <c r="Q18" s="177"/>
      <c r="R18" s="175"/>
      <c r="S18" s="175"/>
      <c r="T18" s="175"/>
      <c r="U18" s="175"/>
      <c r="V18" s="175"/>
      <c r="W18" s="176"/>
      <c r="X18" s="177"/>
      <c r="Y18" s="175"/>
      <c r="Z18" s="175"/>
      <c r="AA18" s="175"/>
      <c r="AB18" s="175"/>
      <c r="AC18" s="175"/>
      <c r="AD18" s="176"/>
      <c r="AE18" s="178"/>
      <c r="AF18" s="175"/>
      <c r="AG18" s="175"/>
      <c r="AH18" s="175"/>
      <c r="AI18" s="175"/>
      <c r="AJ18" s="175"/>
      <c r="AK18" s="175"/>
      <c r="AL18" s="181">
        <v>0</v>
      </c>
    </row>
    <row r="19" spans="1:38" x14ac:dyDescent="0.25">
      <c r="A19" s="180">
        <v>15</v>
      </c>
      <c r="B19" s="173" t="str">
        <f>Anexo_01!B34</f>
        <v/>
      </c>
      <c r="C19" s="182"/>
      <c r="D19" s="175"/>
      <c r="E19" s="175"/>
      <c r="F19" s="175"/>
      <c r="G19" s="175"/>
      <c r="H19" s="175"/>
      <c r="I19" s="176"/>
      <c r="J19" s="177"/>
      <c r="K19" s="175"/>
      <c r="L19" s="175"/>
      <c r="M19" s="175"/>
      <c r="N19" s="175"/>
      <c r="O19" s="175"/>
      <c r="P19" s="176"/>
      <c r="Q19" s="177"/>
      <c r="R19" s="175"/>
      <c r="S19" s="175"/>
      <c r="T19" s="175"/>
      <c r="U19" s="175"/>
      <c r="V19" s="175"/>
      <c r="W19" s="176"/>
      <c r="X19" s="177"/>
      <c r="Y19" s="175"/>
      <c r="Z19" s="175"/>
      <c r="AA19" s="175"/>
      <c r="AB19" s="175"/>
      <c r="AC19" s="175"/>
      <c r="AD19" s="176"/>
      <c r="AE19" s="178"/>
      <c r="AF19" s="175"/>
      <c r="AG19" s="175"/>
      <c r="AH19" s="175"/>
      <c r="AI19" s="175"/>
      <c r="AJ19" s="175"/>
      <c r="AK19" s="175"/>
      <c r="AL19" s="181">
        <v>0</v>
      </c>
    </row>
    <row r="20" spans="1:38" x14ac:dyDescent="0.25">
      <c r="A20" s="180">
        <v>16</v>
      </c>
      <c r="B20" s="173" t="str">
        <f>Anexo_01!B35</f>
        <v/>
      </c>
      <c r="C20" s="182"/>
      <c r="D20" s="175"/>
      <c r="E20" s="175"/>
      <c r="F20" s="175"/>
      <c r="G20" s="175"/>
      <c r="H20" s="175"/>
      <c r="I20" s="176"/>
      <c r="J20" s="177"/>
      <c r="K20" s="175"/>
      <c r="L20" s="175"/>
      <c r="M20" s="175"/>
      <c r="N20" s="175"/>
      <c r="O20" s="175"/>
      <c r="P20" s="176"/>
      <c r="Q20" s="177"/>
      <c r="R20" s="175"/>
      <c r="S20" s="175"/>
      <c r="T20" s="175"/>
      <c r="U20" s="175"/>
      <c r="V20" s="175"/>
      <c r="W20" s="176"/>
      <c r="X20" s="177"/>
      <c r="Y20" s="175"/>
      <c r="Z20" s="175"/>
      <c r="AA20" s="175"/>
      <c r="AB20" s="175"/>
      <c r="AC20" s="175"/>
      <c r="AD20" s="176"/>
      <c r="AE20" s="178"/>
      <c r="AF20" s="175"/>
      <c r="AG20" s="175"/>
      <c r="AH20" s="175"/>
      <c r="AI20" s="175"/>
      <c r="AJ20" s="175"/>
      <c r="AK20" s="175"/>
      <c r="AL20" s="181">
        <v>0</v>
      </c>
    </row>
    <row r="21" spans="1:38" x14ac:dyDescent="0.25">
      <c r="A21" s="180">
        <v>17</v>
      </c>
      <c r="B21" s="173" t="str">
        <f>Anexo_01!B36</f>
        <v/>
      </c>
      <c r="C21" s="182"/>
      <c r="D21" s="175"/>
      <c r="E21" s="175"/>
      <c r="F21" s="175"/>
      <c r="G21" s="175"/>
      <c r="H21" s="175"/>
      <c r="I21" s="176"/>
      <c r="J21" s="177"/>
      <c r="K21" s="175"/>
      <c r="L21" s="175"/>
      <c r="M21" s="175"/>
      <c r="N21" s="175"/>
      <c r="O21" s="175"/>
      <c r="P21" s="176"/>
      <c r="Q21" s="177"/>
      <c r="R21" s="175"/>
      <c r="S21" s="175"/>
      <c r="T21" s="175"/>
      <c r="U21" s="175"/>
      <c r="V21" s="175"/>
      <c r="W21" s="176"/>
      <c r="X21" s="177"/>
      <c r="Y21" s="175"/>
      <c r="Z21" s="175"/>
      <c r="AA21" s="175"/>
      <c r="AB21" s="175"/>
      <c r="AC21" s="175"/>
      <c r="AD21" s="176"/>
      <c r="AE21" s="178"/>
      <c r="AF21" s="175"/>
      <c r="AG21" s="175"/>
      <c r="AH21" s="175"/>
      <c r="AI21" s="175"/>
      <c r="AJ21" s="175"/>
      <c r="AK21" s="175"/>
      <c r="AL21" s="181">
        <v>0</v>
      </c>
    </row>
    <row r="22" spans="1:38" x14ac:dyDescent="0.25">
      <c r="A22" s="180">
        <v>18</v>
      </c>
      <c r="B22" s="173" t="str">
        <f>Anexo_01!B37</f>
        <v/>
      </c>
      <c r="C22" s="182"/>
      <c r="D22" s="175"/>
      <c r="E22" s="175"/>
      <c r="F22" s="175"/>
      <c r="G22" s="175"/>
      <c r="H22" s="175"/>
      <c r="I22" s="176"/>
      <c r="J22" s="177"/>
      <c r="K22" s="175"/>
      <c r="L22" s="175"/>
      <c r="M22" s="175"/>
      <c r="N22" s="175"/>
      <c r="O22" s="175"/>
      <c r="P22" s="176"/>
      <c r="Q22" s="177"/>
      <c r="R22" s="175"/>
      <c r="S22" s="175"/>
      <c r="T22" s="175"/>
      <c r="U22" s="175"/>
      <c r="V22" s="175"/>
      <c r="W22" s="176"/>
      <c r="X22" s="177"/>
      <c r="Y22" s="175"/>
      <c r="Z22" s="175"/>
      <c r="AA22" s="175"/>
      <c r="AB22" s="175"/>
      <c r="AC22" s="175"/>
      <c r="AD22" s="176"/>
      <c r="AE22" s="178"/>
      <c r="AF22" s="175"/>
      <c r="AG22" s="175"/>
      <c r="AH22" s="175"/>
      <c r="AI22" s="175"/>
      <c r="AJ22" s="175"/>
      <c r="AK22" s="175"/>
      <c r="AL22" s="181">
        <v>0</v>
      </c>
    </row>
    <row r="23" spans="1:38" x14ac:dyDescent="0.25">
      <c r="A23" s="180">
        <v>19</v>
      </c>
      <c r="B23" s="173" t="str">
        <f>Anexo_01!B38</f>
        <v/>
      </c>
      <c r="C23" s="182"/>
      <c r="D23" s="175"/>
      <c r="E23" s="175"/>
      <c r="F23" s="175"/>
      <c r="G23" s="175"/>
      <c r="H23" s="175"/>
      <c r="I23" s="176"/>
      <c r="J23" s="177"/>
      <c r="K23" s="175"/>
      <c r="L23" s="175"/>
      <c r="M23" s="175"/>
      <c r="N23" s="175"/>
      <c r="O23" s="175"/>
      <c r="P23" s="176"/>
      <c r="Q23" s="177"/>
      <c r="R23" s="175"/>
      <c r="S23" s="175"/>
      <c r="T23" s="175"/>
      <c r="U23" s="175"/>
      <c r="V23" s="175"/>
      <c r="W23" s="176"/>
      <c r="X23" s="177"/>
      <c r="Y23" s="175"/>
      <c r="Z23" s="175"/>
      <c r="AA23" s="175"/>
      <c r="AB23" s="175"/>
      <c r="AC23" s="175"/>
      <c r="AD23" s="176"/>
      <c r="AE23" s="178"/>
      <c r="AF23" s="175"/>
      <c r="AG23" s="175"/>
      <c r="AH23" s="175"/>
      <c r="AI23" s="175"/>
      <c r="AJ23" s="175"/>
      <c r="AK23" s="175"/>
      <c r="AL23" s="181">
        <v>0</v>
      </c>
    </row>
    <row r="24" spans="1:38" x14ac:dyDescent="0.25">
      <c r="A24" s="180">
        <v>20</v>
      </c>
      <c r="B24" s="173" t="str">
        <f>Anexo_01!B39</f>
        <v/>
      </c>
      <c r="C24" s="182"/>
      <c r="D24" s="175"/>
      <c r="E24" s="175"/>
      <c r="F24" s="175"/>
      <c r="G24" s="175"/>
      <c r="H24" s="175"/>
      <c r="I24" s="176"/>
      <c r="J24" s="177"/>
      <c r="K24" s="175"/>
      <c r="L24" s="175"/>
      <c r="M24" s="175"/>
      <c r="N24" s="175"/>
      <c r="O24" s="175"/>
      <c r="P24" s="176"/>
      <c r="Q24" s="177"/>
      <c r="R24" s="175"/>
      <c r="S24" s="175"/>
      <c r="T24" s="175"/>
      <c r="U24" s="175"/>
      <c r="V24" s="175"/>
      <c r="W24" s="176"/>
      <c r="X24" s="177"/>
      <c r="Y24" s="175"/>
      <c r="Z24" s="175"/>
      <c r="AA24" s="175"/>
      <c r="AB24" s="175"/>
      <c r="AC24" s="175"/>
      <c r="AD24" s="176"/>
      <c r="AE24" s="178"/>
      <c r="AF24" s="175"/>
      <c r="AG24" s="175"/>
      <c r="AH24" s="175"/>
      <c r="AI24" s="175"/>
      <c r="AJ24" s="175"/>
      <c r="AK24" s="175"/>
      <c r="AL24" s="181">
        <v>0</v>
      </c>
    </row>
    <row r="25" spans="1:38" x14ac:dyDescent="0.25">
      <c r="A25" s="180">
        <v>21</v>
      </c>
      <c r="B25" s="173" t="str">
        <f>Anexo_01!B40</f>
        <v/>
      </c>
      <c r="C25" s="182"/>
      <c r="D25" s="175"/>
      <c r="E25" s="175"/>
      <c r="F25" s="175"/>
      <c r="G25" s="175"/>
      <c r="H25" s="175"/>
      <c r="I25" s="176"/>
      <c r="J25" s="177"/>
      <c r="K25" s="175"/>
      <c r="L25" s="175"/>
      <c r="M25" s="175"/>
      <c r="N25" s="175"/>
      <c r="O25" s="175"/>
      <c r="P25" s="176"/>
      <c r="Q25" s="177"/>
      <c r="R25" s="175"/>
      <c r="S25" s="175"/>
      <c r="T25" s="175"/>
      <c r="U25" s="175"/>
      <c r="V25" s="175"/>
      <c r="W25" s="176"/>
      <c r="X25" s="177"/>
      <c r="Y25" s="175"/>
      <c r="Z25" s="175"/>
      <c r="AA25" s="175"/>
      <c r="AB25" s="175"/>
      <c r="AC25" s="175"/>
      <c r="AD25" s="176"/>
      <c r="AE25" s="178"/>
      <c r="AF25" s="175"/>
      <c r="AG25" s="175"/>
      <c r="AH25" s="175"/>
      <c r="AI25" s="175"/>
      <c r="AJ25" s="175"/>
      <c r="AK25" s="175"/>
      <c r="AL25" s="181">
        <v>0</v>
      </c>
    </row>
    <row r="26" spans="1:38" x14ac:dyDescent="0.25">
      <c r="A26" s="180">
        <v>22</v>
      </c>
      <c r="B26" s="173" t="str">
        <f>Anexo_01!B41</f>
        <v/>
      </c>
      <c r="C26" s="182"/>
      <c r="D26" s="175"/>
      <c r="E26" s="175"/>
      <c r="F26" s="175"/>
      <c r="G26" s="175"/>
      <c r="H26" s="175"/>
      <c r="I26" s="176"/>
      <c r="J26" s="177"/>
      <c r="K26" s="175"/>
      <c r="L26" s="175"/>
      <c r="M26" s="175"/>
      <c r="N26" s="175"/>
      <c r="O26" s="175"/>
      <c r="P26" s="176"/>
      <c r="Q26" s="177"/>
      <c r="R26" s="175"/>
      <c r="S26" s="175"/>
      <c r="T26" s="175"/>
      <c r="U26" s="175"/>
      <c r="V26" s="175"/>
      <c r="W26" s="176"/>
      <c r="X26" s="177"/>
      <c r="Y26" s="175"/>
      <c r="Z26" s="175"/>
      <c r="AA26" s="175"/>
      <c r="AB26" s="175"/>
      <c r="AC26" s="175"/>
      <c r="AD26" s="176"/>
      <c r="AE26" s="178"/>
      <c r="AF26" s="175"/>
      <c r="AG26" s="175"/>
      <c r="AH26" s="175"/>
      <c r="AI26" s="175"/>
      <c r="AJ26" s="175"/>
      <c r="AK26" s="175"/>
      <c r="AL26" s="181">
        <v>0</v>
      </c>
    </row>
    <row r="27" spans="1:38" x14ac:dyDescent="0.25">
      <c r="A27" s="180">
        <v>23</v>
      </c>
      <c r="B27" s="173" t="str">
        <f>Anexo_01!B42</f>
        <v/>
      </c>
      <c r="C27" s="182"/>
      <c r="D27" s="175"/>
      <c r="E27" s="175"/>
      <c r="F27" s="175"/>
      <c r="G27" s="175"/>
      <c r="H27" s="175"/>
      <c r="I27" s="176"/>
      <c r="J27" s="177"/>
      <c r="K27" s="175"/>
      <c r="L27" s="175"/>
      <c r="M27" s="175"/>
      <c r="N27" s="175"/>
      <c r="O27" s="175"/>
      <c r="P27" s="176"/>
      <c r="Q27" s="177"/>
      <c r="R27" s="175"/>
      <c r="S27" s="175"/>
      <c r="T27" s="175"/>
      <c r="U27" s="175"/>
      <c r="V27" s="175"/>
      <c r="W27" s="176"/>
      <c r="X27" s="177"/>
      <c r="Y27" s="175"/>
      <c r="Z27" s="175"/>
      <c r="AA27" s="175"/>
      <c r="AB27" s="175"/>
      <c r="AC27" s="175"/>
      <c r="AD27" s="176"/>
      <c r="AE27" s="178"/>
      <c r="AF27" s="175"/>
      <c r="AG27" s="175"/>
      <c r="AH27" s="175"/>
      <c r="AI27" s="175"/>
      <c r="AJ27" s="175"/>
      <c r="AK27" s="175"/>
      <c r="AL27" s="181">
        <v>0</v>
      </c>
    </row>
    <row r="28" spans="1:38" x14ac:dyDescent="0.25">
      <c r="A28" s="180">
        <v>24</v>
      </c>
      <c r="B28" s="173" t="str">
        <f>Anexo_01!B43</f>
        <v/>
      </c>
      <c r="C28" s="182"/>
      <c r="D28" s="175"/>
      <c r="E28" s="175"/>
      <c r="F28" s="175"/>
      <c r="G28" s="175"/>
      <c r="H28" s="175"/>
      <c r="I28" s="176"/>
      <c r="J28" s="177"/>
      <c r="K28" s="175"/>
      <c r="L28" s="175"/>
      <c r="M28" s="175"/>
      <c r="N28" s="175"/>
      <c r="O28" s="175"/>
      <c r="P28" s="176"/>
      <c r="Q28" s="177"/>
      <c r="R28" s="175"/>
      <c r="S28" s="175"/>
      <c r="T28" s="175"/>
      <c r="U28" s="175"/>
      <c r="V28" s="175"/>
      <c r="W28" s="176"/>
      <c r="X28" s="177"/>
      <c r="Y28" s="175"/>
      <c r="Z28" s="175"/>
      <c r="AA28" s="175"/>
      <c r="AB28" s="175"/>
      <c r="AC28" s="175"/>
      <c r="AD28" s="176"/>
      <c r="AE28" s="178"/>
      <c r="AF28" s="175"/>
      <c r="AG28" s="175"/>
      <c r="AH28" s="175"/>
      <c r="AI28" s="175"/>
      <c r="AJ28" s="175"/>
      <c r="AK28" s="175"/>
      <c r="AL28" s="181">
        <v>0</v>
      </c>
    </row>
    <row r="29" spans="1:38" x14ac:dyDescent="0.25">
      <c r="A29" s="180">
        <v>25</v>
      </c>
      <c r="B29" s="173" t="str">
        <f>Anexo_01!B44</f>
        <v/>
      </c>
      <c r="C29" s="182"/>
      <c r="D29" s="175"/>
      <c r="E29" s="175"/>
      <c r="F29" s="175"/>
      <c r="G29" s="175"/>
      <c r="H29" s="175"/>
      <c r="I29" s="176"/>
      <c r="J29" s="177"/>
      <c r="K29" s="175"/>
      <c r="L29" s="175"/>
      <c r="M29" s="175"/>
      <c r="N29" s="175"/>
      <c r="O29" s="175"/>
      <c r="P29" s="176"/>
      <c r="Q29" s="177"/>
      <c r="R29" s="175"/>
      <c r="S29" s="175"/>
      <c r="T29" s="175"/>
      <c r="U29" s="175"/>
      <c r="V29" s="175"/>
      <c r="W29" s="176"/>
      <c r="X29" s="177"/>
      <c r="Y29" s="175"/>
      <c r="Z29" s="175"/>
      <c r="AA29" s="175"/>
      <c r="AB29" s="175"/>
      <c r="AC29" s="175"/>
      <c r="AD29" s="176"/>
      <c r="AE29" s="178"/>
      <c r="AF29" s="175"/>
      <c r="AG29" s="175"/>
      <c r="AH29" s="175"/>
      <c r="AI29" s="175"/>
      <c r="AJ29" s="175"/>
      <c r="AK29" s="175"/>
      <c r="AL29" s="181">
        <v>0</v>
      </c>
    </row>
    <row r="30" spans="1:38" x14ac:dyDescent="0.25">
      <c r="A30" s="180">
        <v>26</v>
      </c>
      <c r="B30" s="173" t="str">
        <f>Anexo_01!B45</f>
        <v/>
      </c>
      <c r="C30" s="182"/>
      <c r="D30" s="175"/>
      <c r="E30" s="175"/>
      <c r="F30" s="175"/>
      <c r="G30" s="175"/>
      <c r="H30" s="175"/>
      <c r="I30" s="176"/>
      <c r="J30" s="177"/>
      <c r="K30" s="175"/>
      <c r="L30" s="175"/>
      <c r="M30" s="175"/>
      <c r="N30" s="175"/>
      <c r="O30" s="175"/>
      <c r="P30" s="176"/>
      <c r="Q30" s="177"/>
      <c r="R30" s="175"/>
      <c r="S30" s="175"/>
      <c r="T30" s="175"/>
      <c r="U30" s="175"/>
      <c r="V30" s="175"/>
      <c r="W30" s="176"/>
      <c r="X30" s="177"/>
      <c r="Y30" s="175"/>
      <c r="Z30" s="175"/>
      <c r="AA30" s="175"/>
      <c r="AB30" s="175"/>
      <c r="AC30" s="175"/>
      <c r="AD30" s="176"/>
      <c r="AE30" s="178"/>
      <c r="AF30" s="175"/>
      <c r="AG30" s="175"/>
      <c r="AH30" s="175"/>
      <c r="AI30" s="175"/>
      <c r="AJ30" s="175"/>
      <c r="AK30" s="175"/>
      <c r="AL30" s="181">
        <v>0</v>
      </c>
    </row>
    <row r="31" spans="1:38" x14ac:dyDescent="0.25">
      <c r="A31" s="180">
        <v>27</v>
      </c>
      <c r="B31" s="173" t="str">
        <f>Anexo_01!B46</f>
        <v/>
      </c>
      <c r="C31" s="182"/>
      <c r="D31" s="175"/>
      <c r="E31" s="175"/>
      <c r="F31" s="175"/>
      <c r="G31" s="175"/>
      <c r="H31" s="175"/>
      <c r="I31" s="176"/>
      <c r="J31" s="177"/>
      <c r="K31" s="175"/>
      <c r="L31" s="175"/>
      <c r="M31" s="175"/>
      <c r="N31" s="175"/>
      <c r="O31" s="175"/>
      <c r="P31" s="176"/>
      <c r="Q31" s="177"/>
      <c r="R31" s="175"/>
      <c r="S31" s="175"/>
      <c r="T31" s="175"/>
      <c r="U31" s="175"/>
      <c r="V31" s="175"/>
      <c r="W31" s="176"/>
      <c r="X31" s="177"/>
      <c r="Y31" s="175"/>
      <c r="Z31" s="175"/>
      <c r="AA31" s="175"/>
      <c r="AB31" s="175"/>
      <c r="AC31" s="175"/>
      <c r="AD31" s="176"/>
      <c r="AE31" s="178"/>
      <c r="AF31" s="175"/>
      <c r="AG31" s="175"/>
      <c r="AH31" s="175"/>
      <c r="AI31" s="175"/>
      <c r="AJ31" s="175"/>
      <c r="AK31" s="175"/>
      <c r="AL31" s="181">
        <v>0</v>
      </c>
    </row>
    <row r="32" spans="1:38" hidden="1" x14ac:dyDescent="0.25">
      <c r="A32" s="180">
        <v>28</v>
      </c>
      <c r="B32" s="173" t="str">
        <f>Anexo_01!B47</f>
        <v/>
      </c>
      <c r="C32" s="182"/>
      <c r="D32" s="175"/>
      <c r="E32" s="175"/>
      <c r="F32" s="175"/>
      <c r="G32" s="175"/>
      <c r="H32" s="175"/>
      <c r="I32" s="176"/>
      <c r="J32" s="177"/>
      <c r="K32" s="175"/>
      <c r="L32" s="175"/>
      <c r="M32" s="175"/>
      <c r="N32" s="175"/>
      <c r="O32" s="175"/>
      <c r="P32" s="176"/>
      <c r="Q32" s="177"/>
      <c r="R32" s="175"/>
      <c r="S32" s="175"/>
      <c r="T32" s="175"/>
      <c r="U32" s="175"/>
      <c r="V32" s="175"/>
      <c r="W32" s="176"/>
      <c r="X32" s="177"/>
      <c r="Y32" s="175"/>
      <c r="Z32" s="175"/>
      <c r="AA32" s="175"/>
      <c r="AB32" s="175"/>
      <c r="AC32" s="175"/>
      <c r="AD32" s="176"/>
      <c r="AE32" s="178"/>
      <c r="AF32" s="175"/>
      <c r="AG32" s="175"/>
      <c r="AH32" s="175"/>
      <c r="AI32" s="175"/>
      <c r="AJ32" s="175"/>
      <c r="AK32" s="175"/>
      <c r="AL32" s="181">
        <v>0</v>
      </c>
    </row>
    <row r="33" spans="1:38" hidden="1" x14ac:dyDescent="0.25">
      <c r="A33" s="180">
        <v>29</v>
      </c>
      <c r="B33" s="173" t="str">
        <f>Anexo_01!B48</f>
        <v/>
      </c>
      <c r="C33" s="182"/>
      <c r="D33" s="175"/>
      <c r="E33" s="175"/>
      <c r="F33" s="175"/>
      <c r="G33" s="175"/>
      <c r="H33" s="175"/>
      <c r="I33" s="176"/>
      <c r="J33" s="177"/>
      <c r="K33" s="175"/>
      <c r="L33" s="175"/>
      <c r="M33" s="175"/>
      <c r="N33" s="175"/>
      <c r="O33" s="175"/>
      <c r="P33" s="176"/>
      <c r="Q33" s="177"/>
      <c r="R33" s="175"/>
      <c r="S33" s="175"/>
      <c r="T33" s="175"/>
      <c r="U33" s="175"/>
      <c r="V33" s="175"/>
      <c r="W33" s="176"/>
      <c r="X33" s="177"/>
      <c r="Y33" s="175"/>
      <c r="Z33" s="175"/>
      <c r="AA33" s="175"/>
      <c r="AB33" s="175"/>
      <c r="AC33" s="175"/>
      <c r="AD33" s="176"/>
      <c r="AE33" s="178"/>
      <c r="AF33" s="175"/>
      <c r="AG33" s="175"/>
      <c r="AH33" s="175"/>
      <c r="AI33" s="175"/>
      <c r="AJ33" s="175"/>
      <c r="AK33" s="175"/>
      <c r="AL33" s="181">
        <v>0</v>
      </c>
    </row>
    <row r="34" spans="1:38" hidden="1" x14ac:dyDescent="0.25">
      <c r="A34" s="180">
        <v>30</v>
      </c>
      <c r="B34" s="173" t="str">
        <f>Anexo_01!B49</f>
        <v/>
      </c>
      <c r="C34" s="182"/>
      <c r="D34" s="175"/>
      <c r="E34" s="175"/>
      <c r="F34" s="175"/>
      <c r="G34" s="175"/>
      <c r="H34" s="175"/>
      <c r="I34" s="176"/>
      <c r="J34" s="177"/>
      <c r="K34" s="175"/>
      <c r="L34" s="175"/>
      <c r="M34" s="175"/>
      <c r="N34" s="175"/>
      <c r="O34" s="175"/>
      <c r="P34" s="176"/>
      <c r="Q34" s="177"/>
      <c r="R34" s="175"/>
      <c r="S34" s="175"/>
      <c r="T34" s="175"/>
      <c r="U34" s="175"/>
      <c r="V34" s="175"/>
      <c r="W34" s="176"/>
      <c r="X34" s="177"/>
      <c r="Y34" s="175"/>
      <c r="Z34" s="175"/>
      <c r="AA34" s="175"/>
      <c r="AB34" s="175"/>
      <c r="AC34" s="175"/>
      <c r="AD34" s="176"/>
      <c r="AE34" s="178"/>
      <c r="AF34" s="175"/>
      <c r="AG34" s="175"/>
      <c r="AH34" s="175"/>
      <c r="AI34" s="175"/>
      <c r="AJ34" s="175"/>
      <c r="AK34" s="175"/>
      <c r="AL34" s="181">
        <v>0</v>
      </c>
    </row>
    <row r="35" spans="1:38" hidden="1" x14ac:dyDescent="0.25">
      <c r="A35" s="180">
        <v>31</v>
      </c>
      <c r="B35" s="173" t="str">
        <f>Anexo_01!B50</f>
        <v/>
      </c>
      <c r="C35" s="182"/>
      <c r="D35" s="175"/>
      <c r="E35" s="175"/>
      <c r="F35" s="175"/>
      <c r="G35" s="175"/>
      <c r="H35" s="175"/>
      <c r="I35" s="176"/>
      <c r="J35" s="177"/>
      <c r="K35" s="175"/>
      <c r="L35" s="175"/>
      <c r="M35" s="175"/>
      <c r="N35" s="175"/>
      <c r="O35" s="175"/>
      <c r="P35" s="176"/>
      <c r="Q35" s="177"/>
      <c r="R35" s="175"/>
      <c r="S35" s="175"/>
      <c r="T35" s="175"/>
      <c r="U35" s="175"/>
      <c r="V35" s="175"/>
      <c r="W35" s="176"/>
      <c r="X35" s="177"/>
      <c r="Y35" s="175"/>
      <c r="Z35" s="175"/>
      <c r="AA35" s="175"/>
      <c r="AB35" s="175"/>
      <c r="AC35" s="175"/>
      <c r="AD35" s="176"/>
      <c r="AE35" s="178"/>
      <c r="AF35" s="175"/>
      <c r="AG35" s="175"/>
      <c r="AH35" s="175"/>
      <c r="AI35" s="175"/>
      <c r="AJ35" s="175"/>
      <c r="AK35" s="175"/>
      <c r="AL35" s="181">
        <v>0</v>
      </c>
    </row>
    <row r="36" spans="1:38" hidden="1" x14ac:dyDescent="0.25">
      <c r="A36" s="180">
        <v>32</v>
      </c>
      <c r="B36" s="173" t="str">
        <f>Anexo_01!B51</f>
        <v/>
      </c>
      <c r="C36" s="182"/>
      <c r="D36" s="175"/>
      <c r="E36" s="175"/>
      <c r="F36" s="175"/>
      <c r="G36" s="175"/>
      <c r="H36" s="175"/>
      <c r="I36" s="176"/>
      <c r="J36" s="177"/>
      <c r="K36" s="175"/>
      <c r="L36" s="175"/>
      <c r="M36" s="175"/>
      <c r="N36" s="175"/>
      <c r="O36" s="175"/>
      <c r="P36" s="176"/>
      <c r="Q36" s="177"/>
      <c r="R36" s="175"/>
      <c r="S36" s="175"/>
      <c r="T36" s="175"/>
      <c r="U36" s="175"/>
      <c r="V36" s="175"/>
      <c r="W36" s="176"/>
      <c r="X36" s="177"/>
      <c r="Y36" s="175"/>
      <c r="Z36" s="175"/>
      <c r="AA36" s="175"/>
      <c r="AB36" s="175"/>
      <c r="AC36" s="175"/>
      <c r="AD36" s="176"/>
      <c r="AE36" s="178"/>
      <c r="AF36" s="175"/>
      <c r="AG36" s="175"/>
      <c r="AH36" s="175"/>
      <c r="AI36" s="175"/>
      <c r="AJ36" s="175"/>
      <c r="AK36" s="175"/>
      <c r="AL36" s="181">
        <v>0</v>
      </c>
    </row>
    <row r="37" spans="1:38" hidden="1" x14ac:dyDescent="0.25">
      <c r="A37" s="180">
        <v>33</v>
      </c>
      <c r="B37" s="173" t="str">
        <f>Anexo_01!B52</f>
        <v/>
      </c>
      <c r="C37" s="182"/>
      <c r="D37" s="175"/>
      <c r="E37" s="175"/>
      <c r="F37" s="175"/>
      <c r="G37" s="175"/>
      <c r="H37" s="175"/>
      <c r="I37" s="176"/>
      <c r="J37" s="177"/>
      <c r="K37" s="175"/>
      <c r="L37" s="175"/>
      <c r="M37" s="175"/>
      <c r="N37" s="175"/>
      <c r="O37" s="175"/>
      <c r="P37" s="176"/>
      <c r="Q37" s="177"/>
      <c r="R37" s="175"/>
      <c r="S37" s="175"/>
      <c r="T37" s="175"/>
      <c r="U37" s="175"/>
      <c r="V37" s="175"/>
      <c r="W37" s="176"/>
      <c r="X37" s="177"/>
      <c r="Y37" s="175"/>
      <c r="Z37" s="175"/>
      <c r="AA37" s="175"/>
      <c r="AB37" s="175"/>
      <c r="AC37" s="175"/>
      <c r="AD37" s="176"/>
      <c r="AE37" s="178"/>
      <c r="AF37" s="175"/>
      <c r="AG37" s="175"/>
      <c r="AH37" s="175"/>
      <c r="AI37" s="175"/>
      <c r="AJ37" s="175"/>
      <c r="AK37" s="175"/>
      <c r="AL37" s="181">
        <v>0</v>
      </c>
    </row>
    <row r="38" spans="1:38" hidden="1" x14ac:dyDescent="0.25">
      <c r="A38" s="180">
        <v>34</v>
      </c>
      <c r="B38" s="173" t="str">
        <f>Anexo_01!B53</f>
        <v/>
      </c>
      <c r="C38" s="182"/>
      <c r="D38" s="175"/>
      <c r="E38" s="175"/>
      <c r="F38" s="175"/>
      <c r="G38" s="175"/>
      <c r="H38" s="175"/>
      <c r="I38" s="176"/>
      <c r="J38" s="177"/>
      <c r="K38" s="175"/>
      <c r="L38" s="175"/>
      <c r="M38" s="175"/>
      <c r="N38" s="175"/>
      <c r="O38" s="175"/>
      <c r="P38" s="176"/>
      <c r="Q38" s="177"/>
      <c r="R38" s="175"/>
      <c r="S38" s="175"/>
      <c r="T38" s="175"/>
      <c r="U38" s="175"/>
      <c r="V38" s="175"/>
      <c r="W38" s="176"/>
      <c r="X38" s="177"/>
      <c r="Y38" s="175"/>
      <c r="Z38" s="175"/>
      <c r="AA38" s="175"/>
      <c r="AB38" s="175"/>
      <c r="AC38" s="175"/>
      <c r="AD38" s="176"/>
      <c r="AE38" s="178"/>
      <c r="AF38" s="175"/>
      <c r="AG38" s="175"/>
      <c r="AH38" s="175"/>
      <c r="AI38" s="175"/>
      <c r="AJ38" s="175"/>
      <c r="AK38" s="175"/>
      <c r="AL38" s="181">
        <v>0</v>
      </c>
    </row>
    <row r="39" spans="1:38" hidden="1" x14ac:dyDescent="0.25">
      <c r="A39" s="180">
        <v>35</v>
      </c>
      <c r="B39" s="173" t="str">
        <f>Anexo_01!B54</f>
        <v/>
      </c>
      <c r="C39" s="182"/>
      <c r="D39" s="175"/>
      <c r="E39" s="175"/>
      <c r="F39" s="175"/>
      <c r="G39" s="175"/>
      <c r="H39" s="175"/>
      <c r="I39" s="176"/>
      <c r="J39" s="177"/>
      <c r="K39" s="175"/>
      <c r="L39" s="175"/>
      <c r="M39" s="175"/>
      <c r="N39" s="175"/>
      <c r="O39" s="175"/>
      <c r="P39" s="176"/>
      <c r="Q39" s="177"/>
      <c r="R39" s="175"/>
      <c r="S39" s="175"/>
      <c r="T39" s="175"/>
      <c r="U39" s="175"/>
      <c r="V39" s="175"/>
      <c r="W39" s="176"/>
      <c r="X39" s="177"/>
      <c r="Y39" s="175"/>
      <c r="Z39" s="175"/>
      <c r="AA39" s="175"/>
      <c r="AB39" s="175"/>
      <c r="AC39" s="175"/>
      <c r="AD39" s="176"/>
      <c r="AE39" s="178"/>
      <c r="AF39" s="175"/>
      <c r="AG39" s="175"/>
      <c r="AH39" s="175"/>
      <c r="AI39" s="175"/>
      <c r="AJ39" s="175"/>
      <c r="AK39" s="175"/>
      <c r="AL39" s="181">
        <v>0</v>
      </c>
    </row>
    <row r="40" spans="1:38" hidden="1" x14ac:dyDescent="0.25">
      <c r="A40" s="180">
        <v>36</v>
      </c>
      <c r="B40" s="173" t="str">
        <f>Anexo_01!B55</f>
        <v/>
      </c>
      <c r="C40" s="182"/>
      <c r="D40" s="175"/>
      <c r="E40" s="175"/>
      <c r="F40" s="175"/>
      <c r="G40" s="175"/>
      <c r="H40" s="175"/>
      <c r="I40" s="176"/>
      <c r="J40" s="177"/>
      <c r="K40" s="175"/>
      <c r="L40" s="175"/>
      <c r="M40" s="175"/>
      <c r="N40" s="175"/>
      <c r="O40" s="175"/>
      <c r="P40" s="176"/>
      <c r="Q40" s="177"/>
      <c r="R40" s="175"/>
      <c r="S40" s="175"/>
      <c r="T40" s="175"/>
      <c r="U40" s="175"/>
      <c r="V40" s="175"/>
      <c r="W40" s="176"/>
      <c r="X40" s="177"/>
      <c r="Y40" s="175"/>
      <c r="Z40" s="175"/>
      <c r="AA40" s="175"/>
      <c r="AB40" s="175"/>
      <c r="AC40" s="175"/>
      <c r="AD40" s="176"/>
      <c r="AE40" s="178"/>
      <c r="AF40" s="175"/>
      <c r="AG40" s="175"/>
      <c r="AH40" s="175"/>
      <c r="AI40" s="175"/>
      <c r="AJ40" s="175"/>
      <c r="AK40" s="175"/>
      <c r="AL40" s="181">
        <v>0</v>
      </c>
    </row>
    <row r="41" spans="1:38" hidden="1" x14ac:dyDescent="0.25">
      <c r="A41" s="180">
        <v>37</v>
      </c>
      <c r="B41" s="173" t="str">
        <f>Anexo_01!B56</f>
        <v/>
      </c>
      <c r="C41" s="182"/>
      <c r="D41" s="175"/>
      <c r="E41" s="175"/>
      <c r="F41" s="175"/>
      <c r="G41" s="175"/>
      <c r="H41" s="175"/>
      <c r="I41" s="176"/>
      <c r="J41" s="177"/>
      <c r="K41" s="175"/>
      <c r="L41" s="175"/>
      <c r="M41" s="175"/>
      <c r="N41" s="175"/>
      <c r="O41" s="175"/>
      <c r="P41" s="176"/>
      <c r="Q41" s="177"/>
      <c r="R41" s="175"/>
      <c r="S41" s="175"/>
      <c r="T41" s="175"/>
      <c r="U41" s="175"/>
      <c r="V41" s="175"/>
      <c r="W41" s="176"/>
      <c r="X41" s="177"/>
      <c r="Y41" s="175"/>
      <c r="Z41" s="175"/>
      <c r="AA41" s="175"/>
      <c r="AB41" s="175"/>
      <c r="AC41" s="175"/>
      <c r="AD41" s="176"/>
      <c r="AE41" s="178"/>
      <c r="AF41" s="175"/>
      <c r="AG41" s="175"/>
      <c r="AH41" s="175"/>
      <c r="AI41" s="175"/>
      <c r="AJ41" s="175"/>
      <c r="AK41" s="175"/>
      <c r="AL41" s="181">
        <v>0</v>
      </c>
    </row>
    <row r="42" spans="1:38" hidden="1" x14ac:dyDescent="0.25">
      <c r="A42" s="180">
        <v>38</v>
      </c>
      <c r="B42" s="173" t="str">
        <f>Anexo_01!B57</f>
        <v/>
      </c>
      <c r="C42" s="182"/>
      <c r="D42" s="175"/>
      <c r="E42" s="175"/>
      <c r="F42" s="175"/>
      <c r="G42" s="175"/>
      <c r="H42" s="175"/>
      <c r="I42" s="176"/>
      <c r="J42" s="177"/>
      <c r="K42" s="175"/>
      <c r="L42" s="175"/>
      <c r="M42" s="175"/>
      <c r="N42" s="175"/>
      <c r="O42" s="175"/>
      <c r="P42" s="176"/>
      <c r="Q42" s="177"/>
      <c r="R42" s="175"/>
      <c r="S42" s="175"/>
      <c r="T42" s="175"/>
      <c r="U42" s="175"/>
      <c r="V42" s="175"/>
      <c r="W42" s="176"/>
      <c r="X42" s="177"/>
      <c r="Y42" s="175"/>
      <c r="Z42" s="175"/>
      <c r="AA42" s="175"/>
      <c r="AB42" s="175"/>
      <c r="AC42" s="175"/>
      <c r="AD42" s="176"/>
      <c r="AE42" s="178"/>
      <c r="AF42" s="175"/>
      <c r="AG42" s="175"/>
      <c r="AH42" s="175"/>
      <c r="AI42" s="175"/>
      <c r="AJ42" s="175"/>
      <c r="AK42" s="175"/>
      <c r="AL42" s="181">
        <v>0</v>
      </c>
    </row>
    <row r="43" spans="1:38" hidden="1" x14ac:dyDescent="0.25">
      <c r="A43" s="180">
        <v>39</v>
      </c>
      <c r="B43" s="173" t="str">
        <f>Anexo_01!B58</f>
        <v/>
      </c>
      <c r="C43" s="182"/>
      <c r="D43" s="175"/>
      <c r="E43" s="175"/>
      <c r="F43" s="175"/>
      <c r="G43" s="175"/>
      <c r="H43" s="175"/>
      <c r="I43" s="176"/>
      <c r="J43" s="177"/>
      <c r="K43" s="175"/>
      <c r="L43" s="175"/>
      <c r="M43" s="175"/>
      <c r="N43" s="175"/>
      <c r="O43" s="175"/>
      <c r="P43" s="176"/>
      <c r="Q43" s="177"/>
      <c r="R43" s="175"/>
      <c r="S43" s="175"/>
      <c r="T43" s="175"/>
      <c r="U43" s="175"/>
      <c r="V43" s="175"/>
      <c r="W43" s="176"/>
      <c r="X43" s="177"/>
      <c r="Y43" s="175"/>
      <c r="Z43" s="175"/>
      <c r="AA43" s="175"/>
      <c r="AB43" s="175"/>
      <c r="AC43" s="175"/>
      <c r="AD43" s="176"/>
      <c r="AE43" s="178"/>
      <c r="AF43" s="175"/>
      <c r="AG43" s="175"/>
      <c r="AH43" s="175"/>
      <c r="AI43" s="175"/>
      <c r="AJ43" s="175"/>
      <c r="AK43" s="175"/>
      <c r="AL43" s="181">
        <v>0</v>
      </c>
    </row>
    <row r="44" spans="1:38" hidden="1" x14ac:dyDescent="0.25">
      <c r="A44" s="180">
        <v>40</v>
      </c>
      <c r="B44" s="173" t="str">
        <f>Anexo_01!B59</f>
        <v/>
      </c>
      <c r="C44" s="182"/>
      <c r="D44" s="175"/>
      <c r="E44" s="175"/>
      <c r="F44" s="175"/>
      <c r="G44" s="175"/>
      <c r="H44" s="175"/>
      <c r="I44" s="176"/>
      <c r="J44" s="177"/>
      <c r="K44" s="175"/>
      <c r="L44" s="175"/>
      <c r="M44" s="175"/>
      <c r="N44" s="175"/>
      <c r="O44" s="175"/>
      <c r="P44" s="176"/>
      <c r="Q44" s="177"/>
      <c r="R44" s="175"/>
      <c r="S44" s="175"/>
      <c r="T44" s="175"/>
      <c r="U44" s="175"/>
      <c r="V44" s="175"/>
      <c r="W44" s="176"/>
      <c r="X44" s="177"/>
      <c r="Y44" s="175"/>
      <c r="Z44" s="175"/>
      <c r="AA44" s="175"/>
      <c r="AB44" s="175"/>
      <c r="AC44" s="175"/>
      <c r="AD44" s="176"/>
      <c r="AE44" s="178"/>
      <c r="AF44" s="175"/>
      <c r="AG44" s="175"/>
      <c r="AH44" s="175"/>
      <c r="AI44" s="175"/>
      <c r="AJ44" s="175"/>
      <c r="AK44" s="175"/>
      <c r="AL44" s="181">
        <v>0</v>
      </c>
    </row>
    <row r="45" spans="1:38" hidden="1" x14ac:dyDescent="0.25">
      <c r="A45" s="180">
        <v>41</v>
      </c>
      <c r="B45" s="173" t="str">
        <f>Anexo_01!B60</f>
        <v/>
      </c>
      <c r="C45" s="182"/>
      <c r="D45" s="175"/>
      <c r="E45" s="175"/>
      <c r="F45" s="175"/>
      <c r="G45" s="175"/>
      <c r="H45" s="175"/>
      <c r="I45" s="176"/>
      <c r="J45" s="177"/>
      <c r="K45" s="175"/>
      <c r="L45" s="175"/>
      <c r="M45" s="175"/>
      <c r="N45" s="175"/>
      <c r="O45" s="175"/>
      <c r="P45" s="176"/>
      <c r="Q45" s="177"/>
      <c r="R45" s="175"/>
      <c r="S45" s="175"/>
      <c r="T45" s="175"/>
      <c r="U45" s="175"/>
      <c r="V45" s="175"/>
      <c r="W45" s="176"/>
      <c r="X45" s="177"/>
      <c r="Y45" s="175"/>
      <c r="Z45" s="175"/>
      <c r="AA45" s="175"/>
      <c r="AB45" s="175"/>
      <c r="AC45" s="175"/>
      <c r="AD45" s="176"/>
      <c r="AE45" s="178"/>
      <c r="AF45" s="175"/>
      <c r="AG45" s="175"/>
      <c r="AH45" s="175"/>
      <c r="AI45" s="175"/>
      <c r="AJ45" s="175"/>
      <c r="AK45" s="175"/>
      <c r="AL45" s="181">
        <v>0</v>
      </c>
    </row>
    <row r="46" spans="1:38" hidden="1" x14ac:dyDescent="0.25">
      <c r="A46" s="180">
        <v>42</v>
      </c>
      <c r="B46" s="173" t="str">
        <f>Anexo_01!B61</f>
        <v/>
      </c>
      <c r="C46" s="182"/>
      <c r="D46" s="175"/>
      <c r="E46" s="175"/>
      <c r="F46" s="175"/>
      <c r="G46" s="175"/>
      <c r="H46" s="175"/>
      <c r="I46" s="176"/>
      <c r="J46" s="177"/>
      <c r="K46" s="175"/>
      <c r="L46" s="175"/>
      <c r="M46" s="175"/>
      <c r="N46" s="175"/>
      <c r="O46" s="175"/>
      <c r="P46" s="176"/>
      <c r="Q46" s="177"/>
      <c r="R46" s="175"/>
      <c r="S46" s="175"/>
      <c r="T46" s="175"/>
      <c r="U46" s="175"/>
      <c r="V46" s="175"/>
      <c r="W46" s="176"/>
      <c r="X46" s="177"/>
      <c r="Y46" s="175"/>
      <c r="Z46" s="175"/>
      <c r="AA46" s="175"/>
      <c r="AB46" s="175"/>
      <c r="AC46" s="175"/>
      <c r="AD46" s="176"/>
      <c r="AE46" s="178"/>
      <c r="AF46" s="175"/>
      <c r="AG46" s="175"/>
      <c r="AH46" s="175"/>
      <c r="AI46" s="175"/>
      <c r="AJ46" s="175"/>
      <c r="AK46" s="175"/>
      <c r="AL46" s="181">
        <v>0</v>
      </c>
    </row>
    <row r="47" spans="1:38" hidden="1" x14ac:dyDescent="0.25">
      <c r="A47" s="180">
        <v>43</v>
      </c>
      <c r="B47" s="173" t="str">
        <f>Anexo_01!B62</f>
        <v/>
      </c>
      <c r="C47" s="182"/>
      <c r="D47" s="175"/>
      <c r="E47" s="175"/>
      <c r="F47" s="175"/>
      <c r="G47" s="175"/>
      <c r="H47" s="175"/>
      <c r="I47" s="176"/>
      <c r="J47" s="177"/>
      <c r="K47" s="175"/>
      <c r="L47" s="175"/>
      <c r="M47" s="175"/>
      <c r="N47" s="175"/>
      <c r="O47" s="175"/>
      <c r="P47" s="176"/>
      <c r="Q47" s="177"/>
      <c r="R47" s="175"/>
      <c r="S47" s="175"/>
      <c r="T47" s="175"/>
      <c r="U47" s="175"/>
      <c r="V47" s="175"/>
      <c r="W47" s="176"/>
      <c r="X47" s="177"/>
      <c r="Y47" s="175"/>
      <c r="Z47" s="175"/>
      <c r="AA47" s="175"/>
      <c r="AB47" s="175"/>
      <c r="AC47" s="175"/>
      <c r="AD47" s="176"/>
      <c r="AE47" s="178"/>
      <c r="AF47" s="175"/>
      <c r="AG47" s="175"/>
      <c r="AH47" s="175"/>
      <c r="AI47" s="175"/>
      <c r="AJ47" s="175"/>
      <c r="AK47" s="175"/>
      <c r="AL47" s="181">
        <v>0</v>
      </c>
    </row>
    <row r="48" spans="1:38" hidden="1" x14ac:dyDescent="0.25">
      <c r="A48" s="180">
        <v>44</v>
      </c>
      <c r="B48" s="173" t="str">
        <f>Anexo_01!B63</f>
        <v/>
      </c>
      <c r="C48" s="182"/>
      <c r="D48" s="175"/>
      <c r="E48" s="175"/>
      <c r="F48" s="175"/>
      <c r="G48" s="175"/>
      <c r="H48" s="175"/>
      <c r="I48" s="176"/>
      <c r="J48" s="177"/>
      <c r="K48" s="175"/>
      <c r="L48" s="175"/>
      <c r="M48" s="175"/>
      <c r="N48" s="175"/>
      <c r="O48" s="175"/>
      <c r="P48" s="176"/>
      <c r="Q48" s="177"/>
      <c r="R48" s="175"/>
      <c r="S48" s="175"/>
      <c r="T48" s="175"/>
      <c r="U48" s="175"/>
      <c r="V48" s="175"/>
      <c r="W48" s="176"/>
      <c r="X48" s="177"/>
      <c r="Y48" s="175"/>
      <c r="Z48" s="175"/>
      <c r="AA48" s="175"/>
      <c r="AB48" s="175"/>
      <c r="AC48" s="175"/>
      <c r="AD48" s="176"/>
      <c r="AE48" s="178"/>
      <c r="AF48" s="175"/>
      <c r="AG48" s="175"/>
      <c r="AH48" s="175"/>
      <c r="AI48" s="175"/>
      <c r="AJ48" s="175"/>
      <c r="AK48" s="175"/>
      <c r="AL48" s="181">
        <v>0</v>
      </c>
    </row>
    <row r="49" spans="1:38" hidden="1" x14ac:dyDescent="0.25">
      <c r="A49" s="180">
        <v>45</v>
      </c>
      <c r="B49" s="173" t="str">
        <f>Anexo_01!B64</f>
        <v/>
      </c>
      <c r="C49" s="182"/>
      <c r="D49" s="175"/>
      <c r="E49" s="175"/>
      <c r="F49" s="175"/>
      <c r="G49" s="175"/>
      <c r="H49" s="175"/>
      <c r="I49" s="176"/>
      <c r="J49" s="177"/>
      <c r="K49" s="175"/>
      <c r="L49" s="175"/>
      <c r="M49" s="175"/>
      <c r="N49" s="175"/>
      <c r="O49" s="175"/>
      <c r="P49" s="176"/>
      <c r="Q49" s="177"/>
      <c r="R49" s="175"/>
      <c r="S49" s="175"/>
      <c r="T49" s="175"/>
      <c r="U49" s="175"/>
      <c r="V49" s="175"/>
      <c r="W49" s="176"/>
      <c r="X49" s="177"/>
      <c r="Y49" s="175"/>
      <c r="Z49" s="175"/>
      <c r="AA49" s="175"/>
      <c r="AB49" s="175"/>
      <c r="AC49" s="175"/>
      <c r="AD49" s="176"/>
      <c r="AE49" s="178"/>
      <c r="AF49" s="175"/>
      <c r="AG49" s="175"/>
      <c r="AH49" s="175"/>
      <c r="AI49" s="175"/>
      <c r="AJ49" s="175"/>
      <c r="AK49" s="175"/>
      <c r="AL49" s="181">
        <v>0</v>
      </c>
    </row>
    <row r="50" spans="1:38" hidden="1" x14ac:dyDescent="0.25">
      <c r="A50" s="180">
        <v>46</v>
      </c>
      <c r="B50" s="173" t="str">
        <f>Anexo_01!B65</f>
        <v/>
      </c>
      <c r="C50" s="182"/>
      <c r="D50" s="175"/>
      <c r="E50" s="175"/>
      <c r="F50" s="175"/>
      <c r="G50" s="175"/>
      <c r="H50" s="175"/>
      <c r="I50" s="176"/>
      <c r="J50" s="177"/>
      <c r="K50" s="175"/>
      <c r="L50" s="175"/>
      <c r="M50" s="175"/>
      <c r="N50" s="175"/>
      <c r="O50" s="175"/>
      <c r="P50" s="176"/>
      <c r="Q50" s="177"/>
      <c r="R50" s="175"/>
      <c r="S50" s="175"/>
      <c r="T50" s="175"/>
      <c r="U50" s="175"/>
      <c r="V50" s="175"/>
      <c r="W50" s="176"/>
      <c r="X50" s="177"/>
      <c r="Y50" s="175"/>
      <c r="Z50" s="175"/>
      <c r="AA50" s="175"/>
      <c r="AB50" s="175"/>
      <c r="AC50" s="175"/>
      <c r="AD50" s="176"/>
      <c r="AE50" s="178"/>
      <c r="AF50" s="175"/>
      <c r="AG50" s="175"/>
      <c r="AH50" s="175"/>
      <c r="AI50" s="175"/>
      <c r="AJ50" s="175"/>
      <c r="AK50" s="175"/>
      <c r="AL50" s="181">
        <v>0</v>
      </c>
    </row>
    <row r="51" spans="1:38" hidden="1" x14ac:dyDescent="0.25">
      <c r="A51" s="180">
        <v>47</v>
      </c>
      <c r="B51" s="173" t="str">
        <f>Anexo_01!B66</f>
        <v/>
      </c>
      <c r="C51" s="182"/>
      <c r="D51" s="175"/>
      <c r="E51" s="175"/>
      <c r="F51" s="175"/>
      <c r="G51" s="175"/>
      <c r="H51" s="175"/>
      <c r="I51" s="176"/>
      <c r="J51" s="177"/>
      <c r="K51" s="175"/>
      <c r="L51" s="175"/>
      <c r="M51" s="175"/>
      <c r="N51" s="175"/>
      <c r="O51" s="175"/>
      <c r="P51" s="176"/>
      <c r="Q51" s="177"/>
      <c r="R51" s="175"/>
      <c r="S51" s="175"/>
      <c r="T51" s="175"/>
      <c r="U51" s="175"/>
      <c r="V51" s="175"/>
      <c r="W51" s="176"/>
      <c r="X51" s="177"/>
      <c r="Y51" s="175"/>
      <c r="Z51" s="175"/>
      <c r="AA51" s="175"/>
      <c r="AB51" s="175"/>
      <c r="AC51" s="175"/>
      <c r="AD51" s="176"/>
      <c r="AE51" s="178"/>
      <c r="AF51" s="175"/>
      <c r="AG51" s="175"/>
      <c r="AH51" s="175"/>
      <c r="AI51" s="175"/>
      <c r="AJ51" s="175"/>
      <c r="AK51" s="175"/>
      <c r="AL51" s="181">
        <v>0</v>
      </c>
    </row>
    <row r="52" spans="1:38" hidden="1" x14ac:dyDescent="0.25">
      <c r="A52" s="180">
        <v>48</v>
      </c>
      <c r="B52" s="173" t="str">
        <f>Anexo_01!B67</f>
        <v/>
      </c>
      <c r="C52" s="182"/>
      <c r="D52" s="175"/>
      <c r="E52" s="175"/>
      <c r="F52" s="175"/>
      <c r="G52" s="175"/>
      <c r="H52" s="175"/>
      <c r="I52" s="176"/>
      <c r="J52" s="177"/>
      <c r="K52" s="175"/>
      <c r="L52" s="175"/>
      <c r="M52" s="175"/>
      <c r="N52" s="175"/>
      <c r="O52" s="175"/>
      <c r="P52" s="176"/>
      <c r="Q52" s="177"/>
      <c r="R52" s="175"/>
      <c r="S52" s="175"/>
      <c r="T52" s="175"/>
      <c r="U52" s="175"/>
      <c r="V52" s="175"/>
      <c r="W52" s="176"/>
      <c r="X52" s="177"/>
      <c r="Y52" s="175"/>
      <c r="Z52" s="175"/>
      <c r="AA52" s="175"/>
      <c r="AB52" s="175"/>
      <c r="AC52" s="175"/>
      <c r="AD52" s="176"/>
      <c r="AE52" s="178"/>
      <c r="AF52" s="175"/>
      <c r="AG52" s="175"/>
      <c r="AH52" s="175"/>
      <c r="AI52" s="175"/>
      <c r="AJ52" s="175"/>
      <c r="AK52" s="175"/>
      <c r="AL52" s="181">
        <v>0</v>
      </c>
    </row>
    <row r="53" spans="1:38" hidden="1" x14ac:dyDescent="0.25">
      <c r="A53" s="180">
        <v>49</v>
      </c>
      <c r="B53" s="173" t="str">
        <f>Anexo_01!B68</f>
        <v/>
      </c>
      <c r="C53" s="182"/>
      <c r="D53" s="175"/>
      <c r="E53" s="175"/>
      <c r="F53" s="175"/>
      <c r="G53" s="175"/>
      <c r="H53" s="175"/>
      <c r="I53" s="176"/>
      <c r="J53" s="177"/>
      <c r="K53" s="175"/>
      <c r="L53" s="175"/>
      <c r="M53" s="175"/>
      <c r="N53" s="175"/>
      <c r="O53" s="175"/>
      <c r="P53" s="176"/>
      <c r="Q53" s="177"/>
      <c r="R53" s="175"/>
      <c r="S53" s="175"/>
      <c r="T53" s="175"/>
      <c r="U53" s="175"/>
      <c r="V53" s="175"/>
      <c r="W53" s="176"/>
      <c r="X53" s="177"/>
      <c r="Y53" s="175"/>
      <c r="Z53" s="175"/>
      <c r="AA53" s="175"/>
      <c r="AB53" s="175"/>
      <c r="AC53" s="175"/>
      <c r="AD53" s="176"/>
      <c r="AE53" s="178"/>
      <c r="AF53" s="175"/>
      <c r="AG53" s="175"/>
      <c r="AH53" s="175"/>
      <c r="AI53" s="175"/>
      <c r="AJ53" s="175"/>
      <c r="AK53" s="175"/>
      <c r="AL53" s="181">
        <v>0</v>
      </c>
    </row>
    <row r="54" spans="1:38" hidden="1" x14ac:dyDescent="0.25">
      <c r="A54" s="180">
        <v>50</v>
      </c>
      <c r="B54" s="173" t="str">
        <f>Anexo_01!B69</f>
        <v/>
      </c>
      <c r="C54" s="182"/>
      <c r="D54" s="175"/>
      <c r="E54" s="175"/>
      <c r="F54" s="175"/>
      <c r="G54" s="175"/>
      <c r="H54" s="175"/>
      <c r="I54" s="176"/>
      <c r="J54" s="177"/>
      <c r="K54" s="175"/>
      <c r="L54" s="175"/>
      <c r="M54" s="175"/>
      <c r="N54" s="175"/>
      <c r="O54" s="175"/>
      <c r="P54" s="176"/>
      <c r="Q54" s="177"/>
      <c r="R54" s="175"/>
      <c r="S54" s="175"/>
      <c r="T54" s="175"/>
      <c r="U54" s="175"/>
      <c r="V54" s="175"/>
      <c r="W54" s="176"/>
      <c r="X54" s="177"/>
      <c r="Y54" s="175"/>
      <c r="Z54" s="175"/>
      <c r="AA54" s="175"/>
      <c r="AB54" s="175"/>
      <c r="AC54" s="175"/>
      <c r="AD54" s="176"/>
      <c r="AE54" s="178"/>
      <c r="AF54" s="175"/>
      <c r="AG54" s="175"/>
      <c r="AH54" s="175"/>
      <c r="AI54" s="175"/>
      <c r="AJ54" s="175"/>
      <c r="AK54" s="175"/>
      <c r="AL54" s="181">
        <v>0</v>
      </c>
    </row>
    <row r="55" spans="1:38" hidden="1" x14ac:dyDescent="0.25">
      <c r="A55" s="180">
        <v>51</v>
      </c>
      <c r="B55" s="173" t="str">
        <f>Anexo_01!B70</f>
        <v/>
      </c>
      <c r="C55" s="182"/>
      <c r="D55" s="175"/>
      <c r="E55" s="175"/>
      <c r="F55" s="175"/>
      <c r="G55" s="175"/>
      <c r="H55" s="175"/>
      <c r="I55" s="176"/>
      <c r="J55" s="177"/>
      <c r="K55" s="175"/>
      <c r="L55" s="175"/>
      <c r="M55" s="175"/>
      <c r="N55" s="175"/>
      <c r="O55" s="175"/>
      <c r="P55" s="176"/>
      <c r="Q55" s="177"/>
      <c r="R55" s="175"/>
      <c r="S55" s="175"/>
      <c r="T55" s="175"/>
      <c r="U55" s="175"/>
      <c r="V55" s="175"/>
      <c r="W55" s="176"/>
      <c r="X55" s="177"/>
      <c r="Y55" s="175"/>
      <c r="Z55" s="175"/>
      <c r="AA55" s="175"/>
      <c r="AB55" s="175"/>
      <c r="AC55" s="175"/>
      <c r="AD55" s="176"/>
      <c r="AE55" s="178"/>
      <c r="AF55" s="175"/>
      <c r="AG55" s="175"/>
      <c r="AH55" s="175"/>
      <c r="AI55" s="175"/>
      <c r="AJ55" s="175"/>
      <c r="AK55" s="175"/>
      <c r="AL55" s="181">
        <v>0</v>
      </c>
    </row>
    <row r="56" spans="1:38" hidden="1" x14ac:dyDescent="0.25">
      <c r="A56" s="180">
        <v>52</v>
      </c>
      <c r="B56" s="173" t="str">
        <f>Anexo_01!B71</f>
        <v/>
      </c>
      <c r="C56" s="182"/>
      <c r="D56" s="175"/>
      <c r="E56" s="175"/>
      <c r="F56" s="175"/>
      <c r="G56" s="175"/>
      <c r="H56" s="175"/>
      <c r="I56" s="176"/>
      <c r="J56" s="177"/>
      <c r="K56" s="175"/>
      <c r="L56" s="175"/>
      <c r="M56" s="175"/>
      <c r="N56" s="175"/>
      <c r="O56" s="175"/>
      <c r="P56" s="176"/>
      <c r="Q56" s="177"/>
      <c r="R56" s="175"/>
      <c r="S56" s="175"/>
      <c r="T56" s="175"/>
      <c r="U56" s="175"/>
      <c r="V56" s="175"/>
      <c r="W56" s="176"/>
      <c r="X56" s="177"/>
      <c r="Y56" s="175"/>
      <c r="Z56" s="175"/>
      <c r="AA56" s="175"/>
      <c r="AB56" s="175"/>
      <c r="AC56" s="175"/>
      <c r="AD56" s="176"/>
      <c r="AE56" s="178"/>
      <c r="AF56" s="175"/>
      <c r="AG56" s="175"/>
      <c r="AH56" s="175"/>
      <c r="AI56" s="175"/>
      <c r="AJ56" s="175"/>
      <c r="AK56" s="175"/>
      <c r="AL56" s="181">
        <v>0</v>
      </c>
    </row>
    <row r="57" spans="1:38" hidden="1" x14ac:dyDescent="0.25">
      <c r="A57" s="180">
        <v>53</v>
      </c>
      <c r="B57" s="173" t="str">
        <f>Anexo_01!B72</f>
        <v/>
      </c>
      <c r="C57" s="182"/>
      <c r="D57" s="175"/>
      <c r="E57" s="175"/>
      <c r="F57" s="175"/>
      <c r="G57" s="175"/>
      <c r="H57" s="175"/>
      <c r="I57" s="176"/>
      <c r="J57" s="177"/>
      <c r="K57" s="175"/>
      <c r="L57" s="175"/>
      <c r="M57" s="175"/>
      <c r="N57" s="175"/>
      <c r="O57" s="175"/>
      <c r="P57" s="176"/>
      <c r="Q57" s="177"/>
      <c r="R57" s="175"/>
      <c r="S57" s="175"/>
      <c r="T57" s="175"/>
      <c r="U57" s="175"/>
      <c r="V57" s="175"/>
      <c r="W57" s="176"/>
      <c r="X57" s="177"/>
      <c r="Y57" s="175"/>
      <c r="Z57" s="175"/>
      <c r="AA57" s="175"/>
      <c r="AB57" s="175"/>
      <c r="AC57" s="175"/>
      <c r="AD57" s="176"/>
      <c r="AE57" s="178"/>
      <c r="AF57" s="175"/>
      <c r="AG57" s="175"/>
      <c r="AH57" s="175"/>
      <c r="AI57" s="175"/>
      <c r="AJ57" s="175"/>
      <c r="AK57" s="175"/>
      <c r="AL57" s="181">
        <v>0</v>
      </c>
    </row>
    <row r="58" spans="1:38" hidden="1" x14ac:dyDescent="0.25">
      <c r="A58" s="180">
        <v>54</v>
      </c>
      <c r="B58" s="173" t="str">
        <f>Anexo_01!B73</f>
        <v/>
      </c>
      <c r="C58" s="182"/>
      <c r="D58" s="175"/>
      <c r="E58" s="175"/>
      <c r="F58" s="175"/>
      <c r="G58" s="175"/>
      <c r="H58" s="175"/>
      <c r="I58" s="176"/>
      <c r="J58" s="177"/>
      <c r="K58" s="175"/>
      <c r="L58" s="175"/>
      <c r="M58" s="175"/>
      <c r="N58" s="175"/>
      <c r="O58" s="175"/>
      <c r="P58" s="176"/>
      <c r="Q58" s="177"/>
      <c r="R58" s="175"/>
      <c r="S58" s="175"/>
      <c r="T58" s="175"/>
      <c r="U58" s="175"/>
      <c r="V58" s="175"/>
      <c r="W58" s="176"/>
      <c r="X58" s="177"/>
      <c r="Y58" s="175"/>
      <c r="Z58" s="175"/>
      <c r="AA58" s="175"/>
      <c r="AB58" s="175"/>
      <c r="AC58" s="175"/>
      <c r="AD58" s="176"/>
      <c r="AE58" s="178"/>
      <c r="AF58" s="175"/>
      <c r="AG58" s="175"/>
      <c r="AH58" s="175"/>
      <c r="AI58" s="175"/>
      <c r="AJ58" s="175"/>
      <c r="AK58" s="175"/>
      <c r="AL58" s="181">
        <v>0</v>
      </c>
    </row>
    <row r="59" spans="1:38" hidden="1" x14ac:dyDescent="0.25">
      <c r="A59" s="180">
        <v>55</v>
      </c>
      <c r="B59" s="173" t="str">
        <f>Anexo_01!B74</f>
        <v/>
      </c>
      <c r="C59" s="182"/>
      <c r="D59" s="175"/>
      <c r="E59" s="175"/>
      <c r="F59" s="175"/>
      <c r="G59" s="175"/>
      <c r="H59" s="175"/>
      <c r="I59" s="176"/>
      <c r="J59" s="177"/>
      <c r="K59" s="175"/>
      <c r="L59" s="175"/>
      <c r="M59" s="175"/>
      <c r="N59" s="175"/>
      <c r="O59" s="175"/>
      <c r="P59" s="176"/>
      <c r="Q59" s="177"/>
      <c r="R59" s="175"/>
      <c r="S59" s="175"/>
      <c r="T59" s="175"/>
      <c r="U59" s="175"/>
      <c r="V59" s="175"/>
      <c r="W59" s="176"/>
      <c r="X59" s="177"/>
      <c r="Y59" s="175"/>
      <c r="Z59" s="175"/>
      <c r="AA59" s="175"/>
      <c r="AB59" s="175"/>
      <c r="AC59" s="175"/>
      <c r="AD59" s="176"/>
      <c r="AE59" s="178"/>
      <c r="AF59" s="175"/>
      <c r="AG59" s="175"/>
      <c r="AH59" s="175"/>
      <c r="AI59" s="175"/>
      <c r="AJ59" s="175"/>
      <c r="AK59" s="175"/>
      <c r="AL59" s="181">
        <v>0</v>
      </c>
    </row>
    <row r="60" spans="1:38" hidden="1" x14ac:dyDescent="0.25">
      <c r="A60" s="180">
        <v>56</v>
      </c>
      <c r="B60" s="173" t="str">
        <f>Anexo_01!B75</f>
        <v/>
      </c>
      <c r="C60" s="182"/>
      <c r="D60" s="175"/>
      <c r="E60" s="175"/>
      <c r="F60" s="175"/>
      <c r="G60" s="175"/>
      <c r="H60" s="175"/>
      <c r="I60" s="176"/>
      <c r="J60" s="177"/>
      <c r="K60" s="175"/>
      <c r="L60" s="175"/>
      <c r="M60" s="175"/>
      <c r="N60" s="175"/>
      <c r="O60" s="175"/>
      <c r="P60" s="176"/>
      <c r="Q60" s="177"/>
      <c r="R60" s="175"/>
      <c r="S60" s="175"/>
      <c r="T60" s="175"/>
      <c r="U60" s="175"/>
      <c r="V60" s="175"/>
      <c r="W60" s="176"/>
      <c r="X60" s="177"/>
      <c r="Y60" s="175"/>
      <c r="Z60" s="175"/>
      <c r="AA60" s="175"/>
      <c r="AB60" s="175"/>
      <c r="AC60" s="175"/>
      <c r="AD60" s="176"/>
      <c r="AE60" s="178"/>
      <c r="AF60" s="175"/>
      <c r="AG60" s="175"/>
      <c r="AH60" s="175"/>
      <c r="AI60" s="175"/>
      <c r="AJ60" s="175"/>
      <c r="AK60" s="175"/>
      <c r="AL60" s="181">
        <v>0</v>
      </c>
    </row>
    <row r="61" spans="1:38" hidden="1" x14ac:dyDescent="0.25">
      <c r="A61" s="180">
        <v>57</v>
      </c>
      <c r="B61" s="173" t="str">
        <f>Anexo_01!B76</f>
        <v/>
      </c>
      <c r="C61" s="182"/>
      <c r="D61" s="175"/>
      <c r="E61" s="175"/>
      <c r="F61" s="175"/>
      <c r="G61" s="175"/>
      <c r="H61" s="175"/>
      <c r="I61" s="176"/>
      <c r="J61" s="177"/>
      <c r="K61" s="175"/>
      <c r="L61" s="175"/>
      <c r="M61" s="175"/>
      <c r="N61" s="175"/>
      <c r="O61" s="175"/>
      <c r="P61" s="176"/>
      <c r="Q61" s="177"/>
      <c r="R61" s="175"/>
      <c r="S61" s="175"/>
      <c r="T61" s="175"/>
      <c r="U61" s="175"/>
      <c r="V61" s="175"/>
      <c r="W61" s="176"/>
      <c r="X61" s="177"/>
      <c r="Y61" s="175"/>
      <c r="Z61" s="175"/>
      <c r="AA61" s="175"/>
      <c r="AB61" s="175"/>
      <c r="AC61" s="175"/>
      <c r="AD61" s="176"/>
      <c r="AE61" s="178"/>
      <c r="AF61" s="175"/>
      <c r="AG61" s="175"/>
      <c r="AH61" s="175"/>
      <c r="AI61" s="175"/>
      <c r="AJ61" s="175"/>
      <c r="AK61" s="175"/>
      <c r="AL61" s="181">
        <v>0</v>
      </c>
    </row>
    <row r="62" spans="1:38" hidden="1" x14ac:dyDescent="0.25">
      <c r="A62" s="180">
        <v>58</v>
      </c>
      <c r="B62" s="173" t="str">
        <f>Anexo_01!B77</f>
        <v/>
      </c>
      <c r="C62" s="182"/>
      <c r="D62" s="175"/>
      <c r="E62" s="175"/>
      <c r="F62" s="175"/>
      <c r="G62" s="175"/>
      <c r="H62" s="175"/>
      <c r="I62" s="176"/>
      <c r="J62" s="177"/>
      <c r="K62" s="175"/>
      <c r="L62" s="175"/>
      <c r="M62" s="175"/>
      <c r="N62" s="175"/>
      <c r="O62" s="175"/>
      <c r="P62" s="176"/>
      <c r="Q62" s="177"/>
      <c r="R62" s="175"/>
      <c r="S62" s="175"/>
      <c r="T62" s="175"/>
      <c r="U62" s="175"/>
      <c r="V62" s="175"/>
      <c r="W62" s="176"/>
      <c r="X62" s="177"/>
      <c r="Y62" s="175"/>
      <c r="Z62" s="175"/>
      <c r="AA62" s="175"/>
      <c r="AB62" s="175"/>
      <c r="AC62" s="175"/>
      <c r="AD62" s="176"/>
      <c r="AE62" s="178"/>
      <c r="AF62" s="175"/>
      <c r="AG62" s="175"/>
      <c r="AH62" s="175"/>
      <c r="AI62" s="175"/>
      <c r="AJ62" s="175"/>
      <c r="AK62" s="175"/>
      <c r="AL62" s="181">
        <v>0</v>
      </c>
    </row>
    <row r="63" spans="1:38" hidden="1" x14ac:dyDescent="0.25">
      <c r="A63" s="180">
        <v>59</v>
      </c>
      <c r="B63" s="173" t="str">
        <f>Anexo_01!B78</f>
        <v/>
      </c>
      <c r="C63" s="182"/>
      <c r="D63" s="175"/>
      <c r="E63" s="175"/>
      <c r="F63" s="175"/>
      <c r="G63" s="175"/>
      <c r="H63" s="175"/>
      <c r="I63" s="176"/>
      <c r="J63" s="177"/>
      <c r="K63" s="175"/>
      <c r="L63" s="175"/>
      <c r="M63" s="175"/>
      <c r="N63" s="175"/>
      <c r="O63" s="175"/>
      <c r="P63" s="176"/>
      <c r="Q63" s="177"/>
      <c r="R63" s="175"/>
      <c r="S63" s="175"/>
      <c r="T63" s="175"/>
      <c r="U63" s="175"/>
      <c r="V63" s="175"/>
      <c r="W63" s="176"/>
      <c r="X63" s="177"/>
      <c r="Y63" s="175"/>
      <c r="Z63" s="175"/>
      <c r="AA63" s="175"/>
      <c r="AB63" s="175"/>
      <c r="AC63" s="175"/>
      <c r="AD63" s="176"/>
      <c r="AE63" s="178"/>
      <c r="AF63" s="175"/>
      <c r="AG63" s="175"/>
      <c r="AH63" s="175"/>
      <c r="AI63" s="175"/>
      <c r="AJ63" s="175"/>
      <c r="AK63" s="175"/>
      <c r="AL63" s="181">
        <v>0</v>
      </c>
    </row>
    <row r="64" spans="1:38" hidden="1" x14ac:dyDescent="0.25">
      <c r="A64" s="180">
        <v>60</v>
      </c>
      <c r="B64" s="173" t="str">
        <f>Anexo_01!B79</f>
        <v/>
      </c>
      <c r="C64" s="182"/>
      <c r="D64" s="175"/>
      <c r="E64" s="175"/>
      <c r="F64" s="175"/>
      <c r="G64" s="175"/>
      <c r="H64" s="175"/>
      <c r="I64" s="176"/>
      <c r="J64" s="177"/>
      <c r="K64" s="175"/>
      <c r="L64" s="175"/>
      <c r="M64" s="175"/>
      <c r="N64" s="175"/>
      <c r="O64" s="175"/>
      <c r="P64" s="176"/>
      <c r="Q64" s="177"/>
      <c r="R64" s="175"/>
      <c r="S64" s="175"/>
      <c r="T64" s="175"/>
      <c r="U64" s="175"/>
      <c r="V64" s="175"/>
      <c r="W64" s="176"/>
      <c r="X64" s="177"/>
      <c r="Y64" s="175"/>
      <c r="Z64" s="175"/>
      <c r="AA64" s="175"/>
      <c r="AB64" s="175"/>
      <c r="AC64" s="175"/>
      <c r="AD64" s="176"/>
      <c r="AE64" s="178"/>
      <c r="AF64" s="175"/>
      <c r="AG64" s="175"/>
      <c r="AH64" s="175"/>
      <c r="AI64" s="175"/>
      <c r="AJ64" s="175"/>
      <c r="AK64" s="175"/>
      <c r="AL64" s="181">
        <v>0</v>
      </c>
    </row>
    <row r="65" spans="1:38" hidden="1" x14ac:dyDescent="0.25">
      <c r="A65" s="180">
        <v>61</v>
      </c>
      <c r="B65" s="173" t="str">
        <f>Anexo_01!B80</f>
        <v/>
      </c>
      <c r="C65" s="182"/>
      <c r="D65" s="175"/>
      <c r="E65" s="175"/>
      <c r="F65" s="175"/>
      <c r="G65" s="175"/>
      <c r="H65" s="175"/>
      <c r="I65" s="176"/>
      <c r="J65" s="177"/>
      <c r="K65" s="175"/>
      <c r="L65" s="175"/>
      <c r="M65" s="175"/>
      <c r="N65" s="175"/>
      <c r="O65" s="175"/>
      <c r="P65" s="176"/>
      <c r="Q65" s="177"/>
      <c r="R65" s="175"/>
      <c r="S65" s="175"/>
      <c r="T65" s="175"/>
      <c r="U65" s="175"/>
      <c r="V65" s="175"/>
      <c r="W65" s="176"/>
      <c r="X65" s="177"/>
      <c r="Y65" s="175"/>
      <c r="Z65" s="175"/>
      <c r="AA65" s="175"/>
      <c r="AB65" s="175"/>
      <c r="AC65" s="175"/>
      <c r="AD65" s="176"/>
      <c r="AE65" s="178"/>
      <c r="AF65" s="175"/>
      <c r="AG65" s="175"/>
      <c r="AH65" s="175"/>
      <c r="AI65" s="175"/>
      <c r="AJ65" s="175"/>
      <c r="AK65" s="175"/>
      <c r="AL65" s="181">
        <v>0</v>
      </c>
    </row>
    <row r="66" spans="1:38" hidden="1" x14ac:dyDescent="0.25">
      <c r="A66" s="180">
        <v>62</v>
      </c>
      <c r="B66" s="173" t="str">
        <f>Anexo_01!B81</f>
        <v/>
      </c>
      <c r="C66" s="182"/>
      <c r="D66" s="175"/>
      <c r="E66" s="175"/>
      <c r="F66" s="175"/>
      <c r="G66" s="175"/>
      <c r="H66" s="175"/>
      <c r="I66" s="176"/>
      <c r="J66" s="177"/>
      <c r="K66" s="175"/>
      <c r="L66" s="175"/>
      <c r="M66" s="175"/>
      <c r="N66" s="175"/>
      <c r="O66" s="175"/>
      <c r="P66" s="176"/>
      <c r="Q66" s="177"/>
      <c r="R66" s="175"/>
      <c r="S66" s="175"/>
      <c r="T66" s="175"/>
      <c r="U66" s="175"/>
      <c r="V66" s="175"/>
      <c r="W66" s="176"/>
      <c r="X66" s="177"/>
      <c r="Y66" s="175"/>
      <c r="Z66" s="175"/>
      <c r="AA66" s="175"/>
      <c r="AB66" s="175"/>
      <c r="AC66" s="175"/>
      <c r="AD66" s="176"/>
      <c r="AE66" s="178"/>
      <c r="AF66" s="175"/>
      <c r="AG66" s="175"/>
      <c r="AH66" s="175"/>
      <c r="AI66" s="175"/>
      <c r="AJ66" s="175"/>
      <c r="AK66" s="175"/>
      <c r="AL66" s="181">
        <v>0</v>
      </c>
    </row>
    <row r="67" spans="1:38" hidden="1" x14ac:dyDescent="0.25">
      <c r="A67" s="180">
        <v>63</v>
      </c>
      <c r="B67" s="173" t="str">
        <f>Anexo_01!B82</f>
        <v/>
      </c>
      <c r="C67" s="182"/>
      <c r="D67" s="175"/>
      <c r="E67" s="175"/>
      <c r="F67" s="175"/>
      <c r="G67" s="175"/>
      <c r="H67" s="175"/>
      <c r="I67" s="176"/>
      <c r="J67" s="177"/>
      <c r="K67" s="175"/>
      <c r="L67" s="175"/>
      <c r="M67" s="175"/>
      <c r="N67" s="175"/>
      <c r="O67" s="175"/>
      <c r="P67" s="176"/>
      <c r="Q67" s="177"/>
      <c r="R67" s="175"/>
      <c r="S67" s="175"/>
      <c r="T67" s="175"/>
      <c r="U67" s="175"/>
      <c r="V67" s="175"/>
      <c r="W67" s="176"/>
      <c r="X67" s="177"/>
      <c r="Y67" s="175"/>
      <c r="Z67" s="175"/>
      <c r="AA67" s="175"/>
      <c r="AB67" s="175"/>
      <c r="AC67" s="175"/>
      <c r="AD67" s="176"/>
      <c r="AE67" s="178"/>
      <c r="AF67" s="175"/>
      <c r="AG67" s="175"/>
      <c r="AH67" s="175"/>
      <c r="AI67" s="175"/>
      <c r="AJ67" s="175"/>
      <c r="AK67" s="175"/>
      <c r="AL67" s="181">
        <v>0</v>
      </c>
    </row>
    <row r="68" spans="1:38" hidden="1" x14ac:dyDescent="0.25">
      <c r="A68" s="180">
        <v>64</v>
      </c>
      <c r="B68" s="173" t="str">
        <f>Anexo_01!B83</f>
        <v/>
      </c>
      <c r="C68" s="182"/>
      <c r="D68" s="175"/>
      <c r="E68" s="175"/>
      <c r="F68" s="175"/>
      <c r="G68" s="175"/>
      <c r="H68" s="175"/>
      <c r="I68" s="176"/>
      <c r="J68" s="177"/>
      <c r="K68" s="175"/>
      <c r="L68" s="175"/>
      <c r="M68" s="175"/>
      <c r="N68" s="175"/>
      <c r="O68" s="175"/>
      <c r="P68" s="176"/>
      <c r="Q68" s="177"/>
      <c r="R68" s="175"/>
      <c r="S68" s="175"/>
      <c r="T68" s="175"/>
      <c r="U68" s="175"/>
      <c r="V68" s="175"/>
      <c r="W68" s="176"/>
      <c r="X68" s="177"/>
      <c r="Y68" s="175"/>
      <c r="Z68" s="175"/>
      <c r="AA68" s="175"/>
      <c r="AB68" s="175"/>
      <c r="AC68" s="175"/>
      <c r="AD68" s="176"/>
      <c r="AE68" s="178"/>
      <c r="AF68" s="175"/>
      <c r="AG68" s="175"/>
      <c r="AH68" s="175"/>
      <c r="AI68" s="175"/>
      <c r="AJ68" s="175"/>
      <c r="AK68" s="175"/>
      <c r="AL68" s="181">
        <v>0</v>
      </c>
    </row>
    <row r="69" spans="1:38" hidden="1" x14ac:dyDescent="0.25">
      <c r="A69" s="180">
        <v>65</v>
      </c>
      <c r="B69" s="173" t="str">
        <f>Anexo_01!B84</f>
        <v/>
      </c>
      <c r="C69" s="182"/>
      <c r="D69" s="175"/>
      <c r="E69" s="175"/>
      <c r="F69" s="175"/>
      <c r="G69" s="175"/>
      <c r="H69" s="175"/>
      <c r="I69" s="176"/>
      <c r="J69" s="177"/>
      <c r="K69" s="175"/>
      <c r="L69" s="175"/>
      <c r="M69" s="175"/>
      <c r="N69" s="175"/>
      <c r="O69" s="175"/>
      <c r="P69" s="176"/>
      <c r="Q69" s="177"/>
      <c r="R69" s="175"/>
      <c r="S69" s="175"/>
      <c r="T69" s="175"/>
      <c r="U69" s="175"/>
      <c r="V69" s="175"/>
      <c r="W69" s="176"/>
      <c r="X69" s="177"/>
      <c r="Y69" s="175"/>
      <c r="Z69" s="175"/>
      <c r="AA69" s="175"/>
      <c r="AB69" s="175"/>
      <c r="AC69" s="175"/>
      <c r="AD69" s="176"/>
      <c r="AE69" s="178"/>
      <c r="AF69" s="175"/>
      <c r="AG69" s="175"/>
      <c r="AH69" s="175"/>
      <c r="AI69" s="175"/>
      <c r="AJ69" s="175"/>
      <c r="AK69" s="175"/>
      <c r="AL69" s="181">
        <v>0</v>
      </c>
    </row>
    <row r="70" spans="1:38" hidden="1" x14ac:dyDescent="0.25">
      <c r="A70" s="180">
        <v>66</v>
      </c>
      <c r="B70" s="173" t="str">
        <f>Anexo_01!B85</f>
        <v/>
      </c>
      <c r="C70" s="182"/>
      <c r="D70" s="175"/>
      <c r="E70" s="175"/>
      <c r="F70" s="175"/>
      <c r="G70" s="175"/>
      <c r="H70" s="175"/>
      <c r="I70" s="176"/>
      <c r="J70" s="177"/>
      <c r="K70" s="175"/>
      <c r="L70" s="175"/>
      <c r="M70" s="175"/>
      <c r="N70" s="175"/>
      <c r="O70" s="175"/>
      <c r="P70" s="176"/>
      <c r="Q70" s="177"/>
      <c r="R70" s="175"/>
      <c r="S70" s="175"/>
      <c r="T70" s="175"/>
      <c r="U70" s="175"/>
      <c r="V70" s="175"/>
      <c r="W70" s="176"/>
      <c r="X70" s="177"/>
      <c r="Y70" s="175"/>
      <c r="Z70" s="175"/>
      <c r="AA70" s="175"/>
      <c r="AB70" s="175"/>
      <c r="AC70" s="175"/>
      <c r="AD70" s="176"/>
      <c r="AE70" s="178"/>
      <c r="AF70" s="175"/>
      <c r="AG70" s="175"/>
      <c r="AH70" s="175"/>
      <c r="AI70" s="175"/>
      <c r="AJ70" s="175"/>
      <c r="AK70" s="175"/>
      <c r="AL70" s="181">
        <v>0</v>
      </c>
    </row>
    <row r="71" spans="1:38" hidden="1" x14ac:dyDescent="0.25">
      <c r="A71" s="180">
        <v>67</v>
      </c>
      <c r="B71" s="173" t="str">
        <f>Anexo_01!B86</f>
        <v/>
      </c>
      <c r="C71" s="182"/>
      <c r="D71" s="175"/>
      <c r="E71" s="175"/>
      <c r="F71" s="175"/>
      <c r="G71" s="175"/>
      <c r="H71" s="175"/>
      <c r="I71" s="176"/>
      <c r="J71" s="177"/>
      <c r="K71" s="175"/>
      <c r="L71" s="175"/>
      <c r="M71" s="175"/>
      <c r="N71" s="175"/>
      <c r="O71" s="175"/>
      <c r="P71" s="176"/>
      <c r="Q71" s="177"/>
      <c r="R71" s="175"/>
      <c r="S71" s="175"/>
      <c r="T71" s="175"/>
      <c r="U71" s="175"/>
      <c r="V71" s="175"/>
      <c r="W71" s="176"/>
      <c r="X71" s="177"/>
      <c r="Y71" s="175"/>
      <c r="Z71" s="175"/>
      <c r="AA71" s="175"/>
      <c r="AB71" s="175"/>
      <c r="AC71" s="175"/>
      <c r="AD71" s="176"/>
      <c r="AE71" s="178"/>
      <c r="AF71" s="175"/>
      <c r="AG71" s="175"/>
      <c r="AH71" s="175"/>
      <c r="AI71" s="175"/>
      <c r="AJ71" s="175"/>
      <c r="AK71" s="175"/>
      <c r="AL71" s="181">
        <v>0</v>
      </c>
    </row>
    <row r="72" spans="1:38" hidden="1" x14ac:dyDescent="0.25">
      <c r="A72" s="180">
        <v>68</v>
      </c>
      <c r="B72" s="173" t="str">
        <f>Anexo_01!B87</f>
        <v/>
      </c>
      <c r="C72" s="182"/>
      <c r="D72" s="175"/>
      <c r="E72" s="175"/>
      <c r="F72" s="175"/>
      <c r="G72" s="175"/>
      <c r="H72" s="175"/>
      <c r="I72" s="176"/>
      <c r="J72" s="177"/>
      <c r="K72" s="175"/>
      <c r="L72" s="175"/>
      <c r="M72" s="175"/>
      <c r="N72" s="175"/>
      <c r="O72" s="175"/>
      <c r="P72" s="176"/>
      <c r="Q72" s="177"/>
      <c r="R72" s="175"/>
      <c r="S72" s="175"/>
      <c r="T72" s="175"/>
      <c r="U72" s="175"/>
      <c r="V72" s="175"/>
      <c r="W72" s="176"/>
      <c r="X72" s="177"/>
      <c r="Y72" s="175"/>
      <c r="Z72" s="175"/>
      <c r="AA72" s="175"/>
      <c r="AB72" s="175"/>
      <c r="AC72" s="175"/>
      <c r="AD72" s="176"/>
      <c r="AE72" s="178"/>
      <c r="AF72" s="175"/>
      <c r="AG72" s="175"/>
      <c r="AH72" s="175"/>
      <c r="AI72" s="175"/>
      <c r="AJ72" s="175"/>
      <c r="AK72" s="175"/>
      <c r="AL72" s="181">
        <v>0</v>
      </c>
    </row>
    <row r="73" spans="1:38" hidden="1" x14ac:dyDescent="0.25">
      <c r="A73" s="180">
        <v>69</v>
      </c>
      <c r="B73" s="173" t="str">
        <f>Anexo_01!B88</f>
        <v/>
      </c>
      <c r="C73" s="182"/>
      <c r="D73" s="175"/>
      <c r="E73" s="175"/>
      <c r="F73" s="175"/>
      <c r="G73" s="175"/>
      <c r="H73" s="175"/>
      <c r="I73" s="176"/>
      <c r="J73" s="177"/>
      <c r="K73" s="175"/>
      <c r="L73" s="175"/>
      <c r="M73" s="175"/>
      <c r="N73" s="175"/>
      <c r="O73" s="175"/>
      <c r="P73" s="176"/>
      <c r="Q73" s="177"/>
      <c r="R73" s="175"/>
      <c r="S73" s="175"/>
      <c r="T73" s="175"/>
      <c r="U73" s="175"/>
      <c r="V73" s="175"/>
      <c r="W73" s="176"/>
      <c r="X73" s="177"/>
      <c r="Y73" s="175"/>
      <c r="Z73" s="175"/>
      <c r="AA73" s="175"/>
      <c r="AB73" s="175"/>
      <c r="AC73" s="175"/>
      <c r="AD73" s="176"/>
      <c r="AE73" s="178"/>
      <c r="AF73" s="175"/>
      <c r="AG73" s="175"/>
      <c r="AH73" s="175"/>
      <c r="AI73" s="175"/>
      <c r="AJ73" s="175"/>
      <c r="AK73" s="175"/>
      <c r="AL73" s="181">
        <v>0</v>
      </c>
    </row>
    <row r="74" spans="1:38" hidden="1" x14ac:dyDescent="0.25">
      <c r="A74" s="180">
        <v>70</v>
      </c>
      <c r="B74" s="173" t="str">
        <f>Anexo_01!B89</f>
        <v/>
      </c>
      <c r="C74" s="182"/>
      <c r="D74" s="175"/>
      <c r="E74" s="175"/>
      <c r="F74" s="175"/>
      <c r="G74" s="175"/>
      <c r="H74" s="175"/>
      <c r="I74" s="176"/>
      <c r="J74" s="177"/>
      <c r="K74" s="175"/>
      <c r="L74" s="175"/>
      <c r="M74" s="175"/>
      <c r="N74" s="175"/>
      <c r="O74" s="175"/>
      <c r="P74" s="176"/>
      <c r="Q74" s="177"/>
      <c r="R74" s="175"/>
      <c r="S74" s="175"/>
      <c r="T74" s="175"/>
      <c r="U74" s="175"/>
      <c r="V74" s="175"/>
      <c r="W74" s="176"/>
      <c r="X74" s="177"/>
      <c r="Y74" s="175"/>
      <c r="Z74" s="175"/>
      <c r="AA74" s="175"/>
      <c r="AB74" s="175"/>
      <c r="AC74" s="175"/>
      <c r="AD74" s="176"/>
      <c r="AE74" s="178"/>
      <c r="AF74" s="175"/>
      <c r="AG74" s="175"/>
      <c r="AH74" s="175"/>
      <c r="AI74" s="175"/>
      <c r="AJ74" s="175"/>
      <c r="AK74" s="175"/>
      <c r="AL74" s="181">
        <v>0</v>
      </c>
    </row>
    <row r="75" spans="1:38" hidden="1" x14ac:dyDescent="0.25">
      <c r="A75" s="180">
        <v>71</v>
      </c>
      <c r="B75" s="173" t="str">
        <f>Anexo_01!B90</f>
        <v/>
      </c>
      <c r="C75" s="182"/>
      <c r="D75" s="175"/>
      <c r="E75" s="175"/>
      <c r="F75" s="175"/>
      <c r="G75" s="175"/>
      <c r="H75" s="175"/>
      <c r="I75" s="176"/>
      <c r="J75" s="177"/>
      <c r="K75" s="175"/>
      <c r="L75" s="175"/>
      <c r="M75" s="175"/>
      <c r="N75" s="175"/>
      <c r="O75" s="175"/>
      <c r="P75" s="176"/>
      <c r="Q75" s="177"/>
      <c r="R75" s="175"/>
      <c r="S75" s="175"/>
      <c r="T75" s="175"/>
      <c r="U75" s="175"/>
      <c r="V75" s="175"/>
      <c r="W75" s="176"/>
      <c r="X75" s="177"/>
      <c r="Y75" s="175"/>
      <c r="Z75" s="175"/>
      <c r="AA75" s="175"/>
      <c r="AB75" s="175"/>
      <c r="AC75" s="175"/>
      <c r="AD75" s="176"/>
      <c r="AE75" s="178"/>
      <c r="AF75" s="175"/>
      <c r="AG75" s="175"/>
      <c r="AH75" s="175"/>
      <c r="AI75" s="175"/>
      <c r="AJ75" s="175"/>
      <c r="AK75" s="175"/>
      <c r="AL75" s="181">
        <v>0</v>
      </c>
    </row>
    <row r="76" spans="1:38" hidden="1" x14ac:dyDescent="0.25">
      <c r="A76" s="180">
        <v>72</v>
      </c>
      <c r="B76" s="173" t="str">
        <f>Anexo_01!B91</f>
        <v/>
      </c>
      <c r="C76" s="182"/>
      <c r="D76" s="175"/>
      <c r="E76" s="175"/>
      <c r="F76" s="175"/>
      <c r="G76" s="175"/>
      <c r="H76" s="175"/>
      <c r="I76" s="176"/>
      <c r="J76" s="177"/>
      <c r="K76" s="175"/>
      <c r="L76" s="175"/>
      <c r="M76" s="175"/>
      <c r="N76" s="175"/>
      <c r="O76" s="175"/>
      <c r="P76" s="176"/>
      <c r="Q76" s="177"/>
      <c r="R76" s="175"/>
      <c r="S76" s="175"/>
      <c r="T76" s="175"/>
      <c r="U76" s="175"/>
      <c r="V76" s="175"/>
      <c r="W76" s="176"/>
      <c r="X76" s="177"/>
      <c r="Y76" s="175"/>
      <c r="Z76" s="175"/>
      <c r="AA76" s="175"/>
      <c r="AB76" s="175"/>
      <c r="AC76" s="175"/>
      <c r="AD76" s="176"/>
      <c r="AE76" s="178"/>
      <c r="AF76" s="175"/>
      <c r="AG76" s="175"/>
      <c r="AH76" s="175"/>
      <c r="AI76" s="175"/>
      <c r="AJ76" s="175"/>
      <c r="AK76" s="175"/>
      <c r="AL76" s="181">
        <v>0</v>
      </c>
    </row>
    <row r="77" spans="1:38" hidden="1" x14ac:dyDescent="0.25">
      <c r="A77" s="180">
        <v>73</v>
      </c>
      <c r="B77" s="173" t="str">
        <f>Anexo_01!B92</f>
        <v/>
      </c>
      <c r="C77" s="182"/>
      <c r="D77" s="175"/>
      <c r="E77" s="175"/>
      <c r="F77" s="175"/>
      <c r="G77" s="175"/>
      <c r="H77" s="175"/>
      <c r="I77" s="176"/>
      <c r="J77" s="177"/>
      <c r="K77" s="175"/>
      <c r="L77" s="175"/>
      <c r="M77" s="175"/>
      <c r="N77" s="175"/>
      <c r="O77" s="175"/>
      <c r="P77" s="176"/>
      <c r="Q77" s="177"/>
      <c r="R77" s="175"/>
      <c r="S77" s="175"/>
      <c r="T77" s="175"/>
      <c r="U77" s="175"/>
      <c r="V77" s="175"/>
      <c r="W77" s="176"/>
      <c r="X77" s="177"/>
      <c r="Y77" s="175"/>
      <c r="Z77" s="175"/>
      <c r="AA77" s="175"/>
      <c r="AB77" s="175"/>
      <c r="AC77" s="175"/>
      <c r="AD77" s="176"/>
      <c r="AE77" s="178"/>
      <c r="AF77" s="175"/>
      <c r="AG77" s="175"/>
      <c r="AH77" s="175"/>
      <c r="AI77" s="175"/>
      <c r="AJ77" s="175"/>
      <c r="AK77" s="175"/>
      <c r="AL77" s="181">
        <v>0</v>
      </c>
    </row>
    <row r="78" spans="1:38" hidden="1" x14ac:dyDescent="0.25">
      <c r="A78" s="180">
        <v>74</v>
      </c>
      <c r="B78" s="173" t="str">
        <f>Anexo_01!B93</f>
        <v/>
      </c>
      <c r="C78" s="182"/>
      <c r="D78" s="175"/>
      <c r="E78" s="175"/>
      <c r="F78" s="175"/>
      <c r="G78" s="175"/>
      <c r="H78" s="175"/>
      <c r="I78" s="176"/>
      <c r="J78" s="177"/>
      <c r="K78" s="175"/>
      <c r="L78" s="175"/>
      <c r="M78" s="175"/>
      <c r="N78" s="175"/>
      <c r="O78" s="175"/>
      <c r="P78" s="176"/>
      <c r="Q78" s="177"/>
      <c r="R78" s="175"/>
      <c r="S78" s="175"/>
      <c r="T78" s="175"/>
      <c r="U78" s="175"/>
      <c r="V78" s="175"/>
      <c r="W78" s="176"/>
      <c r="X78" s="177"/>
      <c r="Y78" s="175"/>
      <c r="Z78" s="175"/>
      <c r="AA78" s="175"/>
      <c r="AB78" s="175"/>
      <c r="AC78" s="175"/>
      <c r="AD78" s="176"/>
      <c r="AE78" s="178"/>
      <c r="AF78" s="175"/>
      <c r="AG78" s="175"/>
      <c r="AH78" s="175"/>
      <c r="AI78" s="175"/>
      <c r="AJ78" s="175"/>
      <c r="AK78" s="175"/>
      <c r="AL78" s="181">
        <v>0</v>
      </c>
    </row>
    <row r="79" spans="1:38" hidden="1" x14ac:dyDescent="0.25">
      <c r="A79" s="180">
        <v>75</v>
      </c>
      <c r="B79" s="173" t="str">
        <f>Anexo_01!B94</f>
        <v/>
      </c>
      <c r="C79" s="182"/>
      <c r="D79" s="175"/>
      <c r="E79" s="175"/>
      <c r="F79" s="175"/>
      <c r="G79" s="175"/>
      <c r="H79" s="175"/>
      <c r="I79" s="176"/>
      <c r="J79" s="177"/>
      <c r="K79" s="175"/>
      <c r="L79" s="175"/>
      <c r="M79" s="175"/>
      <c r="N79" s="175"/>
      <c r="O79" s="175"/>
      <c r="P79" s="176"/>
      <c r="Q79" s="177"/>
      <c r="R79" s="175"/>
      <c r="S79" s="175"/>
      <c r="T79" s="175"/>
      <c r="U79" s="175"/>
      <c r="V79" s="175"/>
      <c r="W79" s="176"/>
      <c r="X79" s="177"/>
      <c r="Y79" s="175"/>
      <c r="Z79" s="175"/>
      <c r="AA79" s="175"/>
      <c r="AB79" s="175"/>
      <c r="AC79" s="175"/>
      <c r="AD79" s="176"/>
      <c r="AE79" s="178"/>
      <c r="AF79" s="175"/>
      <c r="AG79" s="175"/>
      <c r="AH79" s="175"/>
      <c r="AI79" s="175"/>
      <c r="AJ79" s="175"/>
      <c r="AK79" s="175"/>
      <c r="AL79" s="181">
        <v>0</v>
      </c>
    </row>
    <row r="80" spans="1:38" hidden="1" x14ac:dyDescent="0.25">
      <c r="A80" s="180">
        <v>76</v>
      </c>
      <c r="B80" s="173" t="str">
        <f>Anexo_01!B95</f>
        <v/>
      </c>
      <c r="C80" s="182"/>
      <c r="D80" s="175"/>
      <c r="E80" s="175"/>
      <c r="F80" s="175"/>
      <c r="G80" s="175"/>
      <c r="H80" s="175"/>
      <c r="I80" s="176"/>
      <c r="J80" s="177"/>
      <c r="K80" s="175"/>
      <c r="L80" s="175"/>
      <c r="M80" s="175"/>
      <c r="N80" s="175"/>
      <c r="O80" s="175"/>
      <c r="P80" s="176"/>
      <c r="Q80" s="177"/>
      <c r="R80" s="175"/>
      <c r="S80" s="175"/>
      <c r="T80" s="175"/>
      <c r="U80" s="175"/>
      <c r="V80" s="175"/>
      <c r="W80" s="176"/>
      <c r="X80" s="177"/>
      <c r="Y80" s="175"/>
      <c r="Z80" s="175"/>
      <c r="AA80" s="175"/>
      <c r="AB80" s="175"/>
      <c r="AC80" s="175"/>
      <c r="AD80" s="176"/>
      <c r="AE80" s="178"/>
      <c r="AF80" s="175"/>
      <c r="AG80" s="175"/>
      <c r="AH80" s="175"/>
      <c r="AI80" s="175"/>
      <c r="AJ80" s="175"/>
      <c r="AK80" s="175"/>
      <c r="AL80" s="181">
        <v>0</v>
      </c>
    </row>
    <row r="81" spans="1:38" hidden="1" x14ac:dyDescent="0.25">
      <c r="A81" s="180">
        <v>77</v>
      </c>
      <c r="B81" s="173" t="str">
        <f>Anexo_01!B96</f>
        <v/>
      </c>
      <c r="C81" s="182"/>
      <c r="D81" s="175"/>
      <c r="E81" s="175"/>
      <c r="F81" s="175"/>
      <c r="G81" s="175"/>
      <c r="H81" s="175"/>
      <c r="I81" s="176"/>
      <c r="J81" s="177"/>
      <c r="K81" s="175"/>
      <c r="L81" s="175"/>
      <c r="M81" s="175"/>
      <c r="N81" s="175"/>
      <c r="O81" s="175"/>
      <c r="P81" s="176"/>
      <c r="Q81" s="177"/>
      <c r="R81" s="175"/>
      <c r="S81" s="175"/>
      <c r="T81" s="175"/>
      <c r="U81" s="175"/>
      <c r="V81" s="175"/>
      <c r="W81" s="176"/>
      <c r="X81" s="177"/>
      <c r="Y81" s="175"/>
      <c r="Z81" s="175"/>
      <c r="AA81" s="175"/>
      <c r="AB81" s="175"/>
      <c r="AC81" s="175"/>
      <c r="AD81" s="176"/>
      <c r="AE81" s="178"/>
      <c r="AF81" s="175"/>
      <c r="AG81" s="175"/>
      <c r="AH81" s="175"/>
      <c r="AI81" s="175"/>
      <c r="AJ81" s="175"/>
      <c r="AK81" s="175"/>
      <c r="AL81" s="181">
        <v>0</v>
      </c>
    </row>
    <row r="82" spans="1:38" hidden="1" x14ac:dyDescent="0.25">
      <c r="A82" s="180">
        <v>78</v>
      </c>
      <c r="B82" s="173" t="str">
        <f>Anexo_01!B97</f>
        <v/>
      </c>
      <c r="C82" s="182"/>
      <c r="D82" s="175"/>
      <c r="E82" s="175"/>
      <c r="F82" s="175"/>
      <c r="G82" s="175"/>
      <c r="H82" s="175"/>
      <c r="I82" s="176"/>
      <c r="J82" s="177"/>
      <c r="K82" s="175"/>
      <c r="L82" s="175"/>
      <c r="M82" s="175"/>
      <c r="N82" s="175"/>
      <c r="O82" s="175"/>
      <c r="P82" s="176"/>
      <c r="Q82" s="177"/>
      <c r="R82" s="175"/>
      <c r="S82" s="175"/>
      <c r="T82" s="175"/>
      <c r="U82" s="175"/>
      <c r="V82" s="175"/>
      <c r="W82" s="176"/>
      <c r="X82" s="177"/>
      <c r="Y82" s="175"/>
      <c r="Z82" s="175"/>
      <c r="AA82" s="175"/>
      <c r="AB82" s="175"/>
      <c r="AC82" s="175"/>
      <c r="AD82" s="176"/>
      <c r="AE82" s="178"/>
      <c r="AF82" s="175"/>
      <c r="AG82" s="175"/>
      <c r="AH82" s="175"/>
      <c r="AI82" s="175"/>
      <c r="AJ82" s="175"/>
      <c r="AK82" s="175"/>
      <c r="AL82" s="181">
        <v>0</v>
      </c>
    </row>
    <row r="83" spans="1:38" hidden="1" x14ac:dyDescent="0.25">
      <c r="A83" s="180">
        <v>79</v>
      </c>
      <c r="B83" s="173" t="str">
        <f>Anexo_01!B98</f>
        <v/>
      </c>
      <c r="C83" s="182"/>
      <c r="D83" s="175"/>
      <c r="E83" s="175"/>
      <c r="F83" s="175"/>
      <c r="G83" s="175"/>
      <c r="H83" s="175"/>
      <c r="I83" s="176"/>
      <c r="J83" s="177"/>
      <c r="K83" s="175"/>
      <c r="L83" s="175"/>
      <c r="M83" s="175"/>
      <c r="N83" s="175"/>
      <c r="O83" s="175"/>
      <c r="P83" s="176"/>
      <c r="Q83" s="177"/>
      <c r="R83" s="175"/>
      <c r="S83" s="175"/>
      <c r="T83" s="175"/>
      <c r="U83" s="175"/>
      <c r="V83" s="175"/>
      <c r="W83" s="176"/>
      <c r="X83" s="177"/>
      <c r="Y83" s="175"/>
      <c r="Z83" s="175"/>
      <c r="AA83" s="175"/>
      <c r="AB83" s="175"/>
      <c r="AC83" s="175"/>
      <c r="AD83" s="176"/>
      <c r="AE83" s="178"/>
      <c r="AF83" s="175"/>
      <c r="AG83" s="175"/>
      <c r="AH83" s="175"/>
      <c r="AI83" s="175"/>
      <c r="AJ83" s="175"/>
      <c r="AK83" s="175"/>
      <c r="AL83" s="181">
        <v>0</v>
      </c>
    </row>
    <row r="84" spans="1:38" hidden="1" x14ac:dyDescent="0.25">
      <c r="A84" s="180">
        <v>80</v>
      </c>
      <c r="B84" s="173" t="str">
        <f>Anexo_01!B99</f>
        <v/>
      </c>
      <c r="C84" s="182"/>
      <c r="D84" s="175"/>
      <c r="E84" s="175"/>
      <c r="F84" s="175"/>
      <c r="G84" s="175"/>
      <c r="H84" s="175"/>
      <c r="I84" s="176"/>
      <c r="J84" s="177"/>
      <c r="K84" s="175"/>
      <c r="L84" s="175"/>
      <c r="M84" s="175"/>
      <c r="N84" s="175"/>
      <c r="O84" s="175"/>
      <c r="P84" s="176"/>
      <c r="Q84" s="177"/>
      <c r="R84" s="175"/>
      <c r="S84" s="175"/>
      <c r="T84" s="175"/>
      <c r="U84" s="175"/>
      <c r="V84" s="175"/>
      <c r="W84" s="176"/>
      <c r="X84" s="177"/>
      <c r="Y84" s="175"/>
      <c r="Z84" s="175"/>
      <c r="AA84" s="175"/>
      <c r="AB84" s="175"/>
      <c r="AC84" s="175"/>
      <c r="AD84" s="176"/>
      <c r="AE84" s="178"/>
      <c r="AF84" s="175"/>
      <c r="AG84" s="175"/>
      <c r="AH84" s="175"/>
      <c r="AI84" s="175"/>
      <c r="AJ84" s="175"/>
      <c r="AK84" s="175"/>
      <c r="AL84" s="181">
        <v>0</v>
      </c>
    </row>
    <row r="85" spans="1:38" hidden="1" x14ac:dyDescent="0.25">
      <c r="A85" s="180">
        <v>81</v>
      </c>
      <c r="B85" s="173" t="str">
        <f>Anexo_01!B100</f>
        <v/>
      </c>
      <c r="C85" s="182"/>
      <c r="D85" s="175"/>
      <c r="E85" s="175"/>
      <c r="F85" s="175"/>
      <c r="G85" s="175"/>
      <c r="H85" s="175"/>
      <c r="I85" s="176"/>
      <c r="J85" s="177"/>
      <c r="K85" s="175"/>
      <c r="L85" s="175"/>
      <c r="M85" s="175"/>
      <c r="N85" s="175"/>
      <c r="O85" s="175"/>
      <c r="P85" s="176"/>
      <c r="Q85" s="177"/>
      <c r="R85" s="175"/>
      <c r="S85" s="175"/>
      <c r="T85" s="175"/>
      <c r="U85" s="175"/>
      <c r="V85" s="175"/>
      <c r="W85" s="176"/>
      <c r="X85" s="177"/>
      <c r="Y85" s="175"/>
      <c r="Z85" s="175"/>
      <c r="AA85" s="175"/>
      <c r="AB85" s="175"/>
      <c r="AC85" s="175"/>
      <c r="AD85" s="176"/>
      <c r="AE85" s="178"/>
      <c r="AF85" s="175"/>
      <c r="AG85" s="175"/>
      <c r="AH85" s="175"/>
      <c r="AI85" s="175"/>
      <c r="AJ85" s="175"/>
      <c r="AK85" s="175"/>
      <c r="AL85" s="181">
        <v>0</v>
      </c>
    </row>
    <row r="86" spans="1:38" hidden="1" x14ac:dyDescent="0.25">
      <c r="A86" s="180">
        <v>82</v>
      </c>
      <c r="B86" s="173" t="str">
        <f>Anexo_01!B101</f>
        <v/>
      </c>
      <c r="C86" s="182"/>
      <c r="D86" s="175"/>
      <c r="E86" s="175"/>
      <c r="F86" s="175"/>
      <c r="G86" s="175"/>
      <c r="H86" s="175"/>
      <c r="I86" s="176"/>
      <c r="J86" s="177"/>
      <c r="K86" s="175"/>
      <c r="L86" s="175"/>
      <c r="M86" s="175"/>
      <c r="N86" s="175"/>
      <c r="O86" s="175"/>
      <c r="P86" s="176"/>
      <c r="Q86" s="177"/>
      <c r="R86" s="175"/>
      <c r="S86" s="175"/>
      <c r="T86" s="175"/>
      <c r="U86" s="175"/>
      <c r="V86" s="175"/>
      <c r="W86" s="176"/>
      <c r="X86" s="177"/>
      <c r="Y86" s="175"/>
      <c r="Z86" s="175"/>
      <c r="AA86" s="175"/>
      <c r="AB86" s="175"/>
      <c r="AC86" s="175"/>
      <c r="AD86" s="176"/>
      <c r="AE86" s="178"/>
      <c r="AF86" s="175"/>
      <c r="AG86" s="175"/>
      <c r="AH86" s="175"/>
      <c r="AI86" s="175"/>
      <c r="AJ86" s="175"/>
      <c r="AK86" s="175"/>
      <c r="AL86" s="181">
        <v>0</v>
      </c>
    </row>
    <row r="87" spans="1:38" hidden="1" x14ac:dyDescent="0.25">
      <c r="A87" s="180">
        <v>83</v>
      </c>
      <c r="B87" s="173" t="str">
        <f>Anexo_01!B102</f>
        <v/>
      </c>
      <c r="C87" s="182"/>
      <c r="D87" s="175"/>
      <c r="E87" s="175"/>
      <c r="F87" s="175"/>
      <c r="G87" s="175"/>
      <c r="H87" s="175"/>
      <c r="I87" s="176"/>
      <c r="J87" s="177"/>
      <c r="K87" s="175"/>
      <c r="L87" s="175"/>
      <c r="M87" s="175"/>
      <c r="N87" s="175"/>
      <c r="O87" s="175"/>
      <c r="P87" s="176"/>
      <c r="Q87" s="177"/>
      <c r="R87" s="175"/>
      <c r="S87" s="175"/>
      <c r="T87" s="175"/>
      <c r="U87" s="175"/>
      <c r="V87" s="175"/>
      <c r="W87" s="176"/>
      <c r="X87" s="177"/>
      <c r="Y87" s="175"/>
      <c r="Z87" s="175"/>
      <c r="AA87" s="175"/>
      <c r="AB87" s="175"/>
      <c r="AC87" s="175"/>
      <c r="AD87" s="176"/>
      <c r="AE87" s="178"/>
      <c r="AF87" s="175"/>
      <c r="AG87" s="175"/>
      <c r="AH87" s="175"/>
      <c r="AI87" s="175"/>
      <c r="AJ87" s="175"/>
      <c r="AK87" s="175"/>
      <c r="AL87" s="181">
        <v>0</v>
      </c>
    </row>
    <row r="88" spans="1:38" hidden="1" x14ac:dyDescent="0.25">
      <c r="A88" s="180">
        <v>84</v>
      </c>
      <c r="B88" s="173" t="str">
        <f>Anexo_01!B103</f>
        <v/>
      </c>
      <c r="C88" s="182"/>
      <c r="D88" s="175"/>
      <c r="E88" s="175"/>
      <c r="F88" s="175"/>
      <c r="G88" s="175"/>
      <c r="H88" s="175"/>
      <c r="I88" s="176"/>
      <c r="J88" s="177"/>
      <c r="K88" s="175"/>
      <c r="L88" s="175"/>
      <c r="M88" s="175"/>
      <c r="N88" s="175"/>
      <c r="O88" s="175"/>
      <c r="P88" s="176"/>
      <c r="Q88" s="177"/>
      <c r="R88" s="175"/>
      <c r="S88" s="175"/>
      <c r="T88" s="175"/>
      <c r="U88" s="175"/>
      <c r="V88" s="175"/>
      <c r="W88" s="176"/>
      <c r="X88" s="177"/>
      <c r="Y88" s="175"/>
      <c r="Z88" s="175"/>
      <c r="AA88" s="175"/>
      <c r="AB88" s="175"/>
      <c r="AC88" s="175"/>
      <c r="AD88" s="176"/>
      <c r="AE88" s="178"/>
      <c r="AF88" s="175"/>
      <c r="AG88" s="175"/>
      <c r="AH88" s="175"/>
      <c r="AI88" s="175"/>
      <c r="AJ88" s="175"/>
      <c r="AK88" s="175"/>
      <c r="AL88" s="181">
        <v>0</v>
      </c>
    </row>
    <row r="89" spans="1:38" hidden="1" x14ac:dyDescent="0.25">
      <c r="A89" s="180">
        <v>85</v>
      </c>
      <c r="B89" s="173" t="str">
        <f>Anexo_01!B104</f>
        <v/>
      </c>
      <c r="C89" s="182"/>
      <c r="D89" s="175"/>
      <c r="E89" s="175"/>
      <c r="F89" s="175"/>
      <c r="G89" s="175"/>
      <c r="H89" s="175"/>
      <c r="I89" s="176"/>
      <c r="J89" s="177"/>
      <c r="K89" s="175"/>
      <c r="L89" s="175"/>
      <c r="M89" s="175"/>
      <c r="N89" s="175"/>
      <c r="O89" s="175"/>
      <c r="P89" s="176"/>
      <c r="Q89" s="177"/>
      <c r="R89" s="175"/>
      <c r="S89" s="175"/>
      <c r="T89" s="175"/>
      <c r="U89" s="175"/>
      <c r="V89" s="175"/>
      <c r="W89" s="176"/>
      <c r="X89" s="177"/>
      <c r="Y89" s="175"/>
      <c r="Z89" s="175"/>
      <c r="AA89" s="175"/>
      <c r="AB89" s="175"/>
      <c r="AC89" s="175"/>
      <c r="AD89" s="176"/>
      <c r="AE89" s="178"/>
      <c r="AF89" s="175"/>
      <c r="AG89" s="175"/>
      <c r="AH89" s="175"/>
      <c r="AI89" s="175"/>
      <c r="AJ89" s="175"/>
      <c r="AK89" s="175"/>
      <c r="AL89" s="181">
        <v>0</v>
      </c>
    </row>
    <row r="90" spans="1:38" hidden="1" x14ac:dyDescent="0.25">
      <c r="A90" s="180">
        <v>86</v>
      </c>
      <c r="B90" s="173" t="str">
        <f>Anexo_01!B105</f>
        <v/>
      </c>
      <c r="C90" s="182"/>
      <c r="D90" s="175"/>
      <c r="E90" s="175"/>
      <c r="F90" s="175"/>
      <c r="G90" s="175"/>
      <c r="H90" s="175"/>
      <c r="I90" s="176"/>
      <c r="J90" s="177"/>
      <c r="K90" s="175"/>
      <c r="L90" s="175"/>
      <c r="M90" s="175"/>
      <c r="N90" s="175"/>
      <c r="O90" s="175"/>
      <c r="P90" s="176"/>
      <c r="Q90" s="177"/>
      <c r="R90" s="175"/>
      <c r="S90" s="175"/>
      <c r="T90" s="175"/>
      <c r="U90" s="175"/>
      <c r="V90" s="175"/>
      <c r="W90" s="176"/>
      <c r="X90" s="177"/>
      <c r="Y90" s="175"/>
      <c r="Z90" s="175"/>
      <c r="AA90" s="175"/>
      <c r="AB90" s="175"/>
      <c r="AC90" s="175"/>
      <c r="AD90" s="176"/>
      <c r="AE90" s="178"/>
      <c r="AF90" s="175"/>
      <c r="AG90" s="175"/>
      <c r="AH90" s="175"/>
      <c r="AI90" s="175"/>
      <c r="AJ90" s="175"/>
      <c r="AK90" s="175"/>
      <c r="AL90" s="181">
        <v>0</v>
      </c>
    </row>
    <row r="91" spans="1:38" hidden="1" x14ac:dyDescent="0.25">
      <c r="A91" s="180">
        <v>87</v>
      </c>
      <c r="B91" s="173" t="str">
        <f>Anexo_01!B106</f>
        <v/>
      </c>
      <c r="C91" s="182"/>
      <c r="D91" s="175"/>
      <c r="E91" s="175"/>
      <c r="F91" s="175"/>
      <c r="G91" s="175"/>
      <c r="H91" s="175"/>
      <c r="I91" s="176"/>
      <c r="J91" s="177"/>
      <c r="K91" s="175"/>
      <c r="L91" s="175"/>
      <c r="M91" s="175"/>
      <c r="N91" s="175"/>
      <c r="O91" s="175"/>
      <c r="P91" s="176"/>
      <c r="Q91" s="177"/>
      <c r="R91" s="175"/>
      <c r="S91" s="175"/>
      <c r="T91" s="175"/>
      <c r="U91" s="175"/>
      <c r="V91" s="175"/>
      <c r="W91" s="176"/>
      <c r="X91" s="177"/>
      <c r="Y91" s="175"/>
      <c r="Z91" s="175"/>
      <c r="AA91" s="175"/>
      <c r="AB91" s="175"/>
      <c r="AC91" s="175"/>
      <c r="AD91" s="176"/>
      <c r="AE91" s="178"/>
      <c r="AF91" s="175"/>
      <c r="AG91" s="175"/>
      <c r="AH91" s="175"/>
      <c r="AI91" s="175"/>
      <c r="AJ91" s="175"/>
      <c r="AK91" s="175"/>
      <c r="AL91" s="181">
        <v>0</v>
      </c>
    </row>
    <row r="92" spans="1:38" hidden="1" x14ac:dyDescent="0.25">
      <c r="A92" s="180">
        <v>88</v>
      </c>
      <c r="B92" s="173" t="str">
        <f>Anexo_01!B107</f>
        <v/>
      </c>
      <c r="C92" s="182"/>
      <c r="D92" s="175"/>
      <c r="E92" s="175"/>
      <c r="F92" s="175"/>
      <c r="G92" s="175"/>
      <c r="H92" s="175"/>
      <c r="I92" s="176"/>
      <c r="J92" s="177"/>
      <c r="K92" s="175"/>
      <c r="L92" s="175"/>
      <c r="M92" s="175"/>
      <c r="N92" s="175"/>
      <c r="O92" s="175"/>
      <c r="P92" s="176"/>
      <c r="Q92" s="177"/>
      <c r="R92" s="175"/>
      <c r="S92" s="175"/>
      <c r="T92" s="175"/>
      <c r="U92" s="175"/>
      <c r="V92" s="175"/>
      <c r="W92" s="176"/>
      <c r="X92" s="177"/>
      <c r="Y92" s="175"/>
      <c r="Z92" s="175"/>
      <c r="AA92" s="175"/>
      <c r="AB92" s="175"/>
      <c r="AC92" s="175"/>
      <c r="AD92" s="176"/>
      <c r="AE92" s="178"/>
      <c r="AF92" s="175"/>
      <c r="AG92" s="175"/>
      <c r="AH92" s="175"/>
      <c r="AI92" s="175"/>
      <c r="AJ92" s="175"/>
      <c r="AK92" s="175"/>
      <c r="AL92" s="181">
        <v>0</v>
      </c>
    </row>
    <row r="93" spans="1:38" hidden="1" x14ac:dyDescent="0.25">
      <c r="A93" s="180">
        <v>89</v>
      </c>
      <c r="B93" s="173" t="str">
        <f>Anexo_01!B108</f>
        <v/>
      </c>
      <c r="C93" s="182"/>
      <c r="D93" s="175"/>
      <c r="E93" s="175"/>
      <c r="F93" s="175"/>
      <c r="G93" s="175"/>
      <c r="H93" s="175"/>
      <c r="I93" s="176"/>
      <c r="J93" s="177"/>
      <c r="K93" s="175"/>
      <c r="L93" s="175"/>
      <c r="M93" s="175"/>
      <c r="N93" s="175"/>
      <c r="O93" s="175"/>
      <c r="P93" s="176"/>
      <c r="Q93" s="177"/>
      <c r="R93" s="175"/>
      <c r="S93" s="175"/>
      <c r="T93" s="175"/>
      <c r="U93" s="175"/>
      <c r="V93" s="175"/>
      <c r="W93" s="176"/>
      <c r="X93" s="177"/>
      <c r="Y93" s="175"/>
      <c r="Z93" s="175"/>
      <c r="AA93" s="175"/>
      <c r="AB93" s="175"/>
      <c r="AC93" s="175"/>
      <c r="AD93" s="176"/>
      <c r="AE93" s="178"/>
      <c r="AF93" s="175"/>
      <c r="AG93" s="175"/>
      <c r="AH93" s="175"/>
      <c r="AI93" s="175"/>
      <c r="AJ93" s="175"/>
      <c r="AK93" s="175"/>
      <c r="AL93" s="181">
        <v>0</v>
      </c>
    </row>
    <row r="94" spans="1:38" hidden="1" x14ac:dyDescent="0.25">
      <c r="A94" s="180">
        <v>90</v>
      </c>
      <c r="B94" s="173" t="str">
        <f>Anexo_01!B109</f>
        <v/>
      </c>
      <c r="C94" s="182"/>
      <c r="D94" s="175"/>
      <c r="E94" s="175"/>
      <c r="F94" s="175"/>
      <c r="G94" s="175"/>
      <c r="H94" s="175"/>
      <c r="I94" s="176"/>
      <c r="J94" s="177"/>
      <c r="K94" s="175"/>
      <c r="L94" s="175"/>
      <c r="M94" s="175"/>
      <c r="N94" s="175"/>
      <c r="O94" s="175"/>
      <c r="P94" s="176"/>
      <c r="Q94" s="177"/>
      <c r="R94" s="175"/>
      <c r="S94" s="175"/>
      <c r="T94" s="175"/>
      <c r="U94" s="175"/>
      <c r="V94" s="175"/>
      <c r="W94" s="176"/>
      <c r="X94" s="177"/>
      <c r="Y94" s="175"/>
      <c r="Z94" s="175"/>
      <c r="AA94" s="175"/>
      <c r="AB94" s="175"/>
      <c r="AC94" s="175"/>
      <c r="AD94" s="176"/>
      <c r="AE94" s="178"/>
      <c r="AF94" s="175"/>
      <c r="AG94" s="175"/>
      <c r="AH94" s="175"/>
      <c r="AI94" s="175"/>
      <c r="AJ94" s="175"/>
      <c r="AK94" s="175"/>
      <c r="AL94" s="181">
        <v>0</v>
      </c>
    </row>
    <row r="95" spans="1:38" hidden="1" x14ac:dyDescent="0.25">
      <c r="A95" s="180">
        <v>91</v>
      </c>
      <c r="B95" s="173" t="str">
        <f>Anexo_01!B110</f>
        <v/>
      </c>
      <c r="C95" s="182"/>
      <c r="D95" s="175"/>
      <c r="E95" s="175"/>
      <c r="F95" s="175"/>
      <c r="G95" s="175"/>
      <c r="H95" s="175"/>
      <c r="I95" s="176"/>
      <c r="J95" s="177"/>
      <c r="K95" s="175"/>
      <c r="L95" s="175"/>
      <c r="M95" s="175"/>
      <c r="N95" s="175"/>
      <c r="O95" s="175"/>
      <c r="P95" s="176"/>
      <c r="Q95" s="177"/>
      <c r="R95" s="175"/>
      <c r="S95" s="175"/>
      <c r="T95" s="175"/>
      <c r="U95" s="175"/>
      <c r="V95" s="175"/>
      <c r="W95" s="176"/>
      <c r="X95" s="177"/>
      <c r="Y95" s="175"/>
      <c r="Z95" s="175"/>
      <c r="AA95" s="175"/>
      <c r="AB95" s="175"/>
      <c r="AC95" s="175"/>
      <c r="AD95" s="176"/>
      <c r="AE95" s="178"/>
      <c r="AF95" s="175"/>
      <c r="AG95" s="175"/>
      <c r="AH95" s="175"/>
      <c r="AI95" s="175"/>
      <c r="AJ95" s="175"/>
      <c r="AK95" s="175"/>
      <c r="AL95" s="181">
        <v>0</v>
      </c>
    </row>
    <row r="96" spans="1:38" hidden="1" x14ac:dyDescent="0.25">
      <c r="A96" s="180">
        <v>92</v>
      </c>
      <c r="B96" s="173" t="str">
        <f>Anexo_01!B111</f>
        <v/>
      </c>
      <c r="C96" s="182"/>
      <c r="D96" s="175"/>
      <c r="E96" s="175"/>
      <c r="F96" s="175"/>
      <c r="G96" s="175"/>
      <c r="H96" s="175"/>
      <c r="I96" s="176"/>
      <c r="J96" s="177"/>
      <c r="K96" s="175"/>
      <c r="L96" s="175"/>
      <c r="M96" s="175"/>
      <c r="N96" s="175"/>
      <c r="O96" s="175"/>
      <c r="P96" s="176"/>
      <c r="Q96" s="177"/>
      <c r="R96" s="175"/>
      <c r="S96" s="175"/>
      <c r="T96" s="175"/>
      <c r="U96" s="175"/>
      <c r="V96" s="175"/>
      <c r="W96" s="176"/>
      <c r="X96" s="177"/>
      <c r="Y96" s="175"/>
      <c r="Z96" s="175"/>
      <c r="AA96" s="175"/>
      <c r="AB96" s="175"/>
      <c r="AC96" s="175"/>
      <c r="AD96" s="176"/>
      <c r="AE96" s="178"/>
      <c r="AF96" s="175"/>
      <c r="AG96" s="175"/>
      <c r="AH96" s="175"/>
      <c r="AI96" s="175"/>
      <c r="AJ96" s="175"/>
      <c r="AK96" s="175"/>
      <c r="AL96" s="181">
        <v>0</v>
      </c>
    </row>
    <row r="97" spans="1:38" hidden="1" x14ac:dyDescent="0.25">
      <c r="A97" s="180">
        <v>93</v>
      </c>
      <c r="B97" s="173" t="str">
        <f>Anexo_01!B112</f>
        <v/>
      </c>
      <c r="C97" s="182"/>
      <c r="D97" s="175"/>
      <c r="E97" s="175"/>
      <c r="F97" s="175"/>
      <c r="G97" s="175"/>
      <c r="H97" s="175"/>
      <c r="I97" s="176"/>
      <c r="J97" s="177"/>
      <c r="K97" s="175"/>
      <c r="L97" s="175"/>
      <c r="M97" s="175"/>
      <c r="N97" s="175"/>
      <c r="O97" s="175"/>
      <c r="P97" s="176"/>
      <c r="Q97" s="177"/>
      <c r="R97" s="175"/>
      <c r="S97" s="175"/>
      <c r="T97" s="175"/>
      <c r="U97" s="175"/>
      <c r="V97" s="175"/>
      <c r="W97" s="176"/>
      <c r="X97" s="177"/>
      <c r="Y97" s="175"/>
      <c r="Z97" s="175"/>
      <c r="AA97" s="175"/>
      <c r="AB97" s="175"/>
      <c r="AC97" s="175"/>
      <c r="AD97" s="176"/>
      <c r="AE97" s="178"/>
      <c r="AF97" s="175"/>
      <c r="AG97" s="175"/>
      <c r="AH97" s="175"/>
      <c r="AI97" s="175"/>
      <c r="AJ97" s="175"/>
      <c r="AK97" s="175"/>
      <c r="AL97" s="181">
        <v>0</v>
      </c>
    </row>
    <row r="98" spans="1:38" hidden="1" x14ac:dyDescent="0.25">
      <c r="A98" s="180">
        <v>94</v>
      </c>
      <c r="B98" s="173" t="str">
        <f>Anexo_01!B113</f>
        <v/>
      </c>
      <c r="C98" s="182"/>
      <c r="D98" s="175"/>
      <c r="E98" s="175"/>
      <c r="F98" s="175"/>
      <c r="G98" s="175"/>
      <c r="H98" s="175"/>
      <c r="I98" s="176"/>
      <c r="J98" s="177"/>
      <c r="K98" s="175"/>
      <c r="L98" s="175"/>
      <c r="M98" s="175"/>
      <c r="N98" s="175"/>
      <c r="O98" s="175"/>
      <c r="P98" s="176"/>
      <c r="Q98" s="177"/>
      <c r="R98" s="175"/>
      <c r="S98" s="175"/>
      <c r="T98" s="175"/>
      <c r="U98" s="175"/>
      <c r="V98" s="175"/>
      <c r="W98" s="176"/>
      <c r="X98" s="177"/>
      <c r="Y98" s="175"/>
      <c r="Z98" s="175"/>
      <c r="AA98" s="175"/>
      <c r="AB98" s="175"/>
      <c r="AC98" s="175"/>
      <c r="AD98" s="176"/>
      <c r="AE98" s="178"/>
      <c r="AF98" s="175"/>
      <c r="AG98" s="175"/>
      <c r="AH98" s="175"/>
      <c r="AI98" s="175"/>
      <c r="AJ98" s="175"/>
      <c r="AK98" s="175"/>
      <c r="AL98" s="181">
        <v>0</v>
      </c>
    </row>
    <row r="99" spans="1:38" hidden="1" x14ac:dyDescent="0.25">
      <c r="A99" s="180">
        <v>95</v>
      </c>
      <c r="B99" s="173" t="str">
        <f>Anexo_01!B114</f>
        <v/>
      </c>
      <c r="C99" s="182"/>
      <c r="D99" s="175"/>
      <c r="E99" s="175"/>
      <c r="F99" s="175"/>
      <c r="G99" s="175"/>
      <c r="H99" s="175"/>
      <c r="I99" s="176"/>
      <c r="J99" s="177"/>
      <c r="K99" s="175"/>
      <c r="L99" s="175"/>
      <c r="M99" s="175"/>
      <c r="N99" s="175"/>
      <c r="O99" s="175"/>
      <c r="P99" s="176"/>
      <c r="Q99" s="177"/>
      <c r="R99" s="175"/>
      <c r="S99" s="175"/>
      <c r="T99" s="175"/>
      <c r="U99" s="175"/>
      <c r="V99" s="175"/>
      <c r="W99" s="176"/>
      <c r="X99" s="177"/>
      <c r="Y99" s="175"/>
      <c r="Z99" s="175"/>
      <c r="AA99" s="175"/>
      <c r="AB99" s="175"/>
      <c r="AC99" s="175"/>
      <c r="AD99" s="176"/>
      <c r="AE99" s="178"/>
      <c r="AF99" s="175"/>
      <c r="AG99" s="175"/>
      <c r="AH99" s="175"/>
      <c r="AI99" s="175"/>
      <c r="AJ99" s="175"/>
      <c r="AK99" s="175"/>
      <c r="AL99" s="181">
        <v>0</v>
      </c>
    </row>
    <row r="100" spans="1:38" hidden="1" x14ac:dyDescent="0.25">
      <c r="A100" s="180">
        <v>96</v>
      </c>
      <c r="B100" s="173" t="str">
        <f>Anexo_01!B115</f>
        <v/>
      </c>
      <c r="C100" s="182"/>
      <c r="D100" s="175"/>
      <c r="E100" s="175"/>
      <c r="F100" s="175"/>
      <c r="G100" s="175"/>
      <c r="H100" s="175"/>
      <c r="I100" s="176"/>
      <c r="J100" s="177"/>
      <c r="K100" s="175"/>
      <c r="L100" s="175"/>
      <c r="M100" s="175"/>
      <c r="N100" s="175"/>
      <c r="O100" s="175"/>
      <c r="P100" s="176"/>
      <c r="Q100" s="177"/>
      <c r="R100" s="175"/>
      <c r="S100" s="175"/>
      <c r="T100" s="175"/>
      <c r="U100" s="175"/>
      <c r="V100" s="175"/>
      <c r="W100" s="176"/>
      <c r="X100" s="177"/>
      <c r="Y100" s="175"/>
      <c r="Z100" s="175"/>
      <c r="AA100" s="175"/>
      <c r="AB100" s="175"/>
      <c r="AC100" s="175"/>
      <c r="AD100" s="176"/>
      <c r="AE100" s="178"/>
      <c r="AF100" s="175"/>
      <c r="AG100" s="175"/>
      <c r="AH100" s="175"/>
      <c r="AI100" s="175"/>
      <c r="AJ100" s="175"/>
      <c r="AK100" s="175"/>
      <c r="AL100" s="181">
        <v>0</v>
      </c>
    </row>
    <row r="101" spans="1:38" hidden="1" x14ac:dyDescent="0.25">
      <c r="A101" s="180">
        <v>97</v>
      </c>
      <c r="B101" s="173" t="str">
        <f>Anexo_01!B116</f>
        <v/>
      </c>
      <c r="C101" s="182"/>
      <c r="D101" s="175"/>
      <c r="E101" s="175"/>
      <c r="F101" s="175"/>
      <c r="G101" s="175"/>
      <c r="H101" s="175"/>
      <c r="I101" s="176"/>
      <c r="J101" s="177"/>
      <c r="K101" s="175"/>
      <c r="L101" s="175"/>
      <c r="M101" s="175"/>
      <c r="N101" s="175"/>
      <c r="O101" s="175"/>
      <c r="P101" s="176"/>
      <c r="Q101" s="177"/>
      <c r="R101" s="175"/>
      <c r="S101" s="175"/>
      <c r="T101" s="175"/>
      <c r="U101" s="175"/>
      <c r="V101" s="175"/>
      <c r="W101" s="176"/>
      <c r="X101" s="177"/>
      <c r="Y101" s="175"/>
      <c r="Z101" s="175"/>
      <c r="AA101" s="175"/>
      <c r="AB101" s="175"/>
      <c r="AC101" s="175"/>
      <c r="AD101" s="176"/>
      <c r="AE101" s="178"/>
      <c r="AF101" s="175"/>
      <c r="AG101" s="175"/>
      <c r="AH101" s="175"/>
      <c r="AI101" s="175"/>
      <c r="AJ101" s="175"/>
      <c r="AK101" s="175"/>
      <c r="AL101" s="181">
        <v>0</v>
      </c>
    </row>
    <row r="102" spans="1:38" hidden="1" x14ac:dyDescent="0.25">
      <c r="A102" s="180">
        <v>98</v>
      </c>
      <c r="B102" s="173" t="str">
        <f>Anexo_01!B117</f>
        <v/>
      </c>
      <c r="C102" s="182"/>
      <c r="D102" s="175"/>
      <c r="E102" s="175"/>
      <c r="F102" s="175"/>
      <c r="G102" s="175"/>
      <c r="H102" s="175"/>
      <c r="I102" s="176"/>
      <c r="J102" s="177"/>
      <c r="K102" s="175"/>
      <c r="L102" s="175"/>
      <c r="M102" s="175"/>
      <c r="N102" s="175"/>
      <c r="O102" s="175"/>
      <c r="P102" s="176"/>
      <c r="Q102" s="177"/>
      <c r="R102" s="175"/>
      <c r="S102" s="175"/>
      <c r="T102" s="175"/>
      <c r="U102" s="175"/>
      <c r="V102" s="175"/>
      <c r="W102" s="176"/>
      <c r="X102" s="177"/>
      <c r="Y102" s="175"/>
      <c r="Z102" s="175"/>
      <c r="AA102" s="175"/>
      <c r="AB102" s="175"/>
      <c r="AC102" s="175"/>
      <c r="AD102" s="176"/>
      <c r="AE102" s="178"/>
      <c r="AF102" s="175"/>
      <c r="AG102" s="175"/>
      <c r="AH102" s="175"/>
      <c r="AI102" s="175"/>
      <c r="AJ102" s="175"/>
      <c r="AK102" s="175"/>
      <c r="AL102" s="181">
        <v>0</v>
      </c>
    </row>
    <row r="103" spans="1:38" hidden="1" x14ac:dyDescent="0.25">
      <c r="A103" s="180">
        <v>99</v>
      </c>
      <c r="B103" s="173" t="str">
        <f>Anexo_01!B118</f>
        <v/>
      </c>
      <c r="C103" s="182"/>
      <c r="D103" s="175"/>
      <c r="E103" s="175"/>
      <c r="F103" s="175"/>
      <c r="G103" s="175"/>
      <c r="H103" s="175"/>
      <c r="I103" s="176"/>
      <c r="J103" s="177"/>
      <c r="K103" s="175"/>
      <c r="L103" s="175"/>
      <c r="M103" s="175"/>
      <c r="N103" s="175"/>
      <c r="O103" s="175"/>
      <c r="P103" s="176"/>
      <c r="Q103" s="177"/>
      <c r="R103" s="175"/>
      <c r="S103" s="175"/>
      <c r="T103" s="175"/>
      <c r="U103" s="175"/>
      <c r="V103" s="175"/>
      <c r="W103" s="176"/>
      <c r="X103" s="177"/>
      <c r="Y103" s="175"/>
      <c r="Z103" s="175"/>
      <c r="AA103" s="175"/>
      <c r="AB103" s="175"/>
      <c r="AC103" s="175"/>
      <c r="AD103" s="176"/>
      <c r="AE103" s="178"/>
      <c r="AF103" s="175"/>
      <c r="AG103" s="175"/>
      <c r="AH103" s="175"/>
      <c r="AI103" s="175"/>
      <c r="AJ103" s="175"/>
      <c r="AK103" s="175"/>
      <c r="AL103" s="181">
        <v>0</v>
      </c>
    </row>
    <row r="104" spans="1:38" hidden="1" x14ac:dyDescent="0.25">
      <c r="A104" s="180">
        <v>100</v>
      </c>
      <c r="B104" s="173" t="str">
        <f>Anexo_01!B119</f>
        <v/>
      </c>
      <c r="C104" s="182"/>
      <c r="D104" s="175"/>
      <c r="E104" s="175"/>
      <c r="F104" s="175"/>
      <c r="G104" s="175"/>
      <c r="H104" s="175"/>
      <c r="I104" s="176"/>
      <c r="J104" s="177"/>
      <c r="K104" s="175"/>
      <c r="L104" s="175"/>
      <c r="M104" s="175"/>
      <c r="N104" s="175"/>
      <c r="O104" s="175"/>
      <c r="P104" s="176"/>
      <c r="Q104" s="177"/>
      <c r="R104" s="175"/>
      <c r="S104" s="175"/>
      <c r="T104" s="175"/>
      <c r="U104" s="175"/>
      <c r="V104" s="175"/>
      <c r="W104" s="176"/>
      <c r="X104" s="177"/>
      <c r="Y104" s="175"/>
      <c r="Z104" s="175"/>
      <c r="AA104" s="175"/>
      <c r="AB104" s="175"/>
      <c r="AC104" s="175"/>
      <c r="AD104" s="176"/>
      <c r="AE104" s="178"/>
      <c r="AF104" s="175"/>
      <c r="AG104" s="175"/>
      <c r="AH104" s="175"/>
      <c r="AI104" s="175"/>
      <c r="AJ104" s="175"/>
      <c r="AK104" s="175"/>
      <c r="AL104" s="181">
        <v>0</v>
      </c>
    </row>
    <row r="105" spans="1:38" hidden="1" x14ac:dyDescent="0.25">
      <c r="A105" s="180">
        <v>101</v>
      </c>
      <c r="B105" s="173" t="str">
        <f>Anexo_01!B120</f>
        <v/>
      </c>
      <c r="C105" s="182"/>
      <c r="D105" s="175"/>
      <c r="E105" s="175"/>
      <c r="F105" s="175"/>
      <c r="G105" s="175"/>
      <c r="H105" s="175"/>
      <c r="I105" s="176"/>
      <c r="J105" s="177"/>
      <c r="K105" s="175"/>
      <c r="L105" s="175"/>
      <c r="M105" s="175"/>
      <c r="N105" s="175"/>
      <c r="O105" s="175"/>
      <c r="P105" s="176"/>
      <c r="Q105" s="177"/>
      <c r="R105" s="175"/>
      <c r="S105" s="175"/>
      <c r="T105" s="175"/>
      <c r="U105" s="175"/>
      <c r="V105" s="175"/>
      <c r="W105" s="176"/>
      <c r="X105" s="177"/>
      <c r="Y105" s="175"/>
      <c r="Z105" s="175"/>
      <c r="AA105" s="175"/>
      <c r="AB105" s="175"/>
      <c r="AC105" s="175"/>
      <c r="AD105" s="176"/>
      <c r="AE105" s="178"/>
      <c r="AF105" s="175"/>
      <c r="AG105" s="175"/>
      <c r="AH105" s="175"/>
      <c r="AI105" s="175"/>
      <c r="AJ105" s="175"/>
      <c r="AK105" s="175"/>
      <c r="AL105" s="181">
        <v>0</v>
      </c>
    </row>
    <row r="106" spans="1:38" hidden="1" x14ac:dyDescent="0.25">
      <c r="A106" s="180">
        <v>102</v>
      </c>
      <c r="B106" s="173" t="str">
        <f>Anexo_01!B121</f>
        <v/>
      </c>
      <c r="C106" s="182"/>
      <c r="D106" s="175"/>
      <c r="E106" s="175"/>
      <c r="F106" s="175"/>
      <c r="G106" s="175"/>
      <c r="H106" s="175"/>
      <c r="I106" s="176"/>
      <c r="J106" s="177"/>
      <c r="K106" s="175"/>
      <c r="L106" s="175"/>
      <c r="M106" s="175"/>
      <c r="N106" s="175"/>
      <c r="O106" s="175"/>
      <c r="P106" s="176"/>
      <c r="Q106" s="177"/>
      <c r="R106" s="175"/>
      <c r="S106" s="175"/>
      <c r="T106" s="175"/>
      <c r="U106" s="175"/>
      <c r="V106" s="175"/>
      <c r="W106" s="176"/>
      <c r="X106" s="177"/>
      <c r="Y106" s="175"/>
      <c r="Z106" s="175"/>
      <c r="AA106" s="175"/>
      <c r="AB106" s="175"/>
      <c r="AC106" s="175"/>
      <c r="AD106" s="176"/>
      <c r="AE106" s="178"/>
      <c r="AF106" s="175"/>
      <c r="AG106" s="175"/>
      <c r="AH106" s="175"/>
      <c r="AI106" s="175"/>
      <c r="AJ106" s="175"/>
      <c r="AK106" s="175"/>
      <c r="AL106" s="181">
        <v>0</v>
      </c>
    </row>
    <row r="107" spans="1:38" hidden="1" x14ac:dyDescent="0.25">
      <c r="A107" s="180">
        <v>103</v>
      </c>
      <c r="B107" s="173" t="str">
        <f>Anexo_01!B122</f>
        <v/>
      </c>
      <c r="C107" s="182"/>
      <c r="D107" s="175"/>
      <c r="E107" s="175"/>
      <c r="F107" s="175"/>
      <c r="G107" s="175"/>
      <c r="H107" s="175"/>
      <c r="I107" s="176"/>
      <c r="J107" s="177"/>
      <c r="K107" s="175"/>
      <c r="L107" s="175"/>
      <c r="M107" s="175"/>
      <c r="N107" s="175"/>
      <c r="O107" s="175"/>
      <c r="P107" s="176"/>
      <c r="Q107" s="177"/>
      <c r="R107" s="175"/>
      <c r="S107" s="175"/>
      <c r="T107" s="175"/>
      <c r="U107" s="175"/>
      <c r="V107" s="175"/>
      <c r="W107" s="176"/>
      <c r="X107" s="177"/>
      <c r="Y107" s="175"/>
      <c r="Z107" s="175"/>
      <c r="AA107" s="175"/>
      <c r="AB107" s="175"/>
      <c r="AC107" s="175"/>
      <c r="AD107" s="176"/>
      <c r="AE107" s="178"/>
      <c r="AF107" s="175"/>
      <c r="AG107" s="175"/>
      <c r="AH107" s="175"/>
      <c r="AI107" s="175"/>
      <c r="AJ107" s="175"/>
      <c r="AK107" s="175"/>
      <c r="AL107" s="181">
        <v>0</v>
      </c>
    </row>
    <row r="108" spans="1:38" hidden="1" x14ac:dyDescent="0.25">
      <c r="A108" s="180">
        <v>104</v>
      </c>
      <c r="B108" s="173" t="str">
        <f>Anexo_01!B123</f>
        <v/>
      </c>
      <c r="C108" s="182"/>
      <c r="D108" s="175"/>
      <c r="E108" s="175"/>
      <c r="F108" s="175"/>
      <c r="G108" s="175"/>
      <c r="H108" s="175"/>
      <c r="I108" s="176"/>
      <c r="J108" s="177"/>
      <c r="K108" s="175"/>
      <c r="L108" s="175"/>
      <c r="M108" s="175"/>
      <c r="N108" s="175"/>
      <c r="O108" s="175"/>
      <c r="P108" s="176"/>
      <c r="Q108" s="177"/>
      <c r="R108" s="175"/>
      <c r="S108" s="175"/>
      <c r="T108" s="175"/>
      <c r="U108" s="175"/>
      <c r="V108" s="175"/>
      <c r="W108" s="176"/>
      <c r="X108" s="177"/>
      <c r="Y108" s="175"/>
      <c r="Z108" s="175"/>
      <c r="AA108" s="175"/>
      <c r="AB108" s="175"/>
      <c r="AC108" s="175"/>
      <c r="AD108" s="176"/>
      <c r="AE108" s="178"/>
      <c r="AF108" s="175"/>
      <c r="AG108" s="175"/>
      <c r="AH108" s="175"/>
      <c r="AI108" s="175"/>
      <c r="AJ108" s="175"/>
      <c r="AK108" s="175"/>
      <c r="AL108" s="181">
        <v>0</v>
      </c>
    </row>
    <row r="109" spans="1:38" hidden="1" x14ac:dyDescent="0.25">
      <c r="A109" s="180">
        <v>105</v>
      </c>
      <c r="B109" s="173" t="str">
        <f>Anexo_01!B124</f>
        <v/>
      </c>
      <c r="C109" s="182"/>
      <c r="D109" s="175"/>
      <c r="E109" s="175"/>
      <c r="F109" s="175"/>
      <c r="G109" s="175"/>
      <c r="H109" s="175"/>
      <c r="I109" s="176"/>
      <c r="J109" s="177"/>
      <c r="K109" s="175"/>
      <c r="L109" s="175"/>
      <c r="M109" s="175"/>
      <c r="N109" s="175"/>
      <c r="O109" s="175"/>
      <c r="P109" s="176"/>
      <c r="Q109" s="177"/>
      <c r="R109" s="175"/>
      <c r="S109" s="175"/>
      <c r="T109" s="175"/>
      <c r="U109" s="175"/>
      <c r="V109" s="175"/>
      <c r="W109" s="176"/>
      <c r="X109" s="177"/>
      <c r="Y109" s="175"/>
      <c r="Z109" s="175"/>
      <c r="AA109" s="175"/>
      <c r="AB109" s="175"/>
      <c r="AC109" s="175"/>
      <c r="AD109" s="176"/>
      <c r="AE109" s="178"/>
      <c r="AF109" s="175"/>
      <c r="AG109" s="175"/>
      <c r="AH109" s="175"/>
      <c r="AI109" s="175"/>
      <c r="AJ109" s="175"/>
      <c r="AK109" s="175"/>
      <c r="AL109" s="181">
        <v>0</v>
      </c>
    </row>
    <row r="110" spans="1:38" hidden="1" x14ac:dyDescent="0.25">
      <c r="A110" s="180">
        <v>106</v>
      </c>
      <c r="B110" s="173" t="str">
        <f>Anexo_01!B125</f>
        <v/>
      </c>
      <c r="C110" s="182"/>
      <c r="D110" s="175"/>
      <c r="E110" s="175"/>
      <c r="F110" s="175"/>
      <c r="G110" s="175"/>
      <c r="H110" s="175"/>
      <c r="I110" s="176"/>
      <c r="J110" s="177"/>
      <c r="K110" s="175"/>
      <c r="L110" s="175"/>
      <c r="M110" s="175"/>
      <c r="N110" s="175"/>
      <c r="O110" s="175"/>
      <c r="P110" s="176"/>
      <c r="Q110" s="177"/>
      <c r="R110" s="175"/>
      <c r="S110" s="175"/>
      <c r="T110" s="175"/>
      <c r="U110" s="175"/>
      <c r="V110" s="175"/>
      <c r="W110" s="176"/>
      <c r="X110" s="177"/>
      <c r="Y110" s="175"/>
      <c r="Z110" s="175"/>
      <c r="AA110" s="175"/>
      <c r="AB110" s="175"/>
      <c r="AC110" s="175"/>
      <c r="AD110" s="176"/>
      <c r="AE110" s="178"/>
      <c r="AF110" s="175"/>
      <c r="AG110" s="175"/>
      <c r="AH110" s="175"/>
      <c r="AI110" s="175"/>
      <c r="AJ110" s="175"/>
      <c r="AK110" s="175"/>
      <c r="AL110" s="181">
        <v>0</v>
      </c>
    </row>
    <row r="111" spans="1:38" hidden="1" x14ac:dyDescent="0.25">
      <c r="A111" s="180">
        <v>107</v>
      </c>
      <c r="B111" s="173" t="str">
        <f>Anexo_01!B126</f>
        <v/>
      </c>
      <c r="C111" s="182"/>
      <c r="D111" s="175"/>
      <c r="E111" s="175"/>
      <c r="F111" s="175"/>
      <c r="G111" s="175"/>
      <c r="H111" s="175"/>
      <c r="I111" s="176"/>
      <c r="J111" s="177"/>
      <c r="K111" s="175"/>
      <c r="L111" s="175"/>
      <c r="M111" s="175"/>
      <c r="N111" s="175"/>
      <c r="O111" s="175"/>
      <c r="P111" s="176"/>
      <c r="Q111" s="177"/>
      <c r="R111" s="175"/>
      <c r="S111" s="175"/>
      <c r="T111" s="175"/>
      <c r="U111" s="175"/>
      <c r="V111" s="175"/>
      <c r="W111" s="176"/>
      <c r="X111" s="177"/>
      <c r="Y111" s="175"/>
      <c r="Z111" s="175"/>
      <c r="AA111" s="175"/>
      <c r="AB111" s="175"/>
      <c r="AC111" s="175"/>
      <c r="AD111" s="176"/>
      <c r="AE111" s="178"/>
      <c r="AF111" s="175"/>
      <c r="AG111" s="175"/>
      <c r="AH111" s="175"/>
      <c r="AI111" s="175"/>
      <c r="AJ111" s="175"/>
      <c r="AK111" s="175"/>
      <c r="AL111" s="181">
        <v>0</v>
      </c>
    </row>
    <row r="112" spans="1:38" hidden="1" x14ac:dyDescent="0.25">
      <c r="A112" s="180">
        <v>108</v>
      </c>
      <c r="B112" s="173" t="str">
        <f>Anexo_01!B127</f>
        <v/>
      </c>
      <c r="C112" s="182"/>
      <c r="D112" s="175"/>
      <c r="E112" s="175"/>
      <c r="F112" s="175"/>
      <c r="G112" s="175"/>
      <c r="H112" s="175"/>
      <c r="I112" s="176"/>
      <c r="J112" s="177"/>
      <c r="K112" s="175"/>
      <c r="L112" s="175"/>
      <c r="M112" s="175"/>
      <c r="N112" s="175"/>
      <c r="O112" s="175"/>
      <c r="P112" s="176"/>
      <c r="Q112" s="177"/>
      <c r="R112" s="175"/>
      <c r="S112" s="175"/>
      <c r="T112" s="175"/>
      <c r="U112" s="175"/>
      <c r="V112" s="175"/>
      <c r="W112" s="176"/>
      <c r="X112" s="177"/>
      <c r="Y112" s="175"/>
      <c r="Z112" s="175"/>
      <c r="AA112" s="175"/>
      <c r="AB112" s="175"/>
      <c r="AC112" s="175"/>
      <c r="AD112" s="176"/>
      <c r="AE112" s="178"/>
      <c r="AF112" s="175"/>
      <c r="AG112" s="175"/>
      <c r="AH112" s="175"/>
      <c r="AI112" s="175"/>
      <c r="AJ112" s="175"/>
      <c r="AK112" s="175"/>
      <c r="AL112" s="181">
        <v>0</v>
      </c>
    </row>
    <row r="113" spans="1:38" hidden="1" x14ac:dyDescent="0.25">
      <c r="A113" s="180">
        <v>109</v>
      </c>
      <c r="B113" s="173" t="str">
        <f>Anexo_01!B128</f>
        <v/>
      </c>
      <c r="C113" s="182"/>
      <c r="D113" s="175"/>
      <c r="E113" s="175"/>
      <c r="F113" s="175"/>
      <c r="G113" s="175"/>
      <c r="H113" s="175"/>
      <c r="I113" s="176"/>
      <c r="J113" s="177"/>
      <c r="K113" s="175"/>
      <c r="L113" s="175"/>
      <c r="M113" s="175"/>
      <c r="N113" s="175"/>
      <c r="O113" s="175"/>
      <c r="P113" s="176"/>
      <c r="Q113" s="177"/>
      <c r="R113" s="175"/>
      <c r="S113" s="175"/>
      <c r="T113" s="175"/>
      <c r="U113" s="175"/>
      <c r="V113" s="175"/>
      <c r="W113" s="176"/>
      <c r="X113" s="177"/>
      <c r="Y113" s="175"/>
      <c r="Z113" s="175"/>
      <c r="AA113" s="175"/>
      <c r="AB113" s="175"/>
      <c r="AC113" s="175"/>
      <c r="AD113" s="176"/>
      <c r="AE113" s="178"/>
      <c r="AF113" s="175"/>
      <c r="AG113" s="175"/>
      <c r="AH113" s="175"/>
      <c r="AI113" s="175"/>
      <c r="AJ113" s="175"/>
      <c r="AK113" s="175"/>
      <c r="AL113" s="181">
        <v>0</v>
      </c>
    </row>
    <row r="114" spans="1:38" hidden="1" x14ac:dyDescent="0.25">
      <c r="A114" s="180">
        <v>110</v>
      </c>
      <c r="B114" s="173" t="str">
        <f>Anexo_01!B129</f>
        <v/>
      </c>
      <c r="C114" s="182"/>
      <c r="D114" s="175"/>
      <c r="E114" s="175"/>
      <c r="F114" s="175"/>
      <c r="G114" s="175"/>
      <c r="H114" s="175"/>
      <c r="I114" s="176"/>
      <c r="J114" s="177"/>
      <c r="K114" s="175"/>
      <c r="L114" s="175"/>
      <c r="M114" s="175"/>
      <c r="N114" s="175"/>
      <c r="O114" s="175"/>
      <c r="P114" s="176"/>
      <c r="Q114" s="177"/>
      <c r="R114" s="175"/>
      <c r="S114" s="175"/>
      <c r="T114" s="175"/>
      <c r="U114" s="175"/>
      <c r="V114" s="175"/>
      <c r="W114" s="176"/>
      <c r="X114" s="177"/>
      <c r="Y114" s="175"/>
      <c r="Z114" s="175"/>
      <c r="AA114" s="175"/>
      <c r="AB114" s="175"/>
      <c r="AC114" s="175"/>
      <c r="AD114" s="176"/>
      <c r="AE114" s="178"/>
      <c r="AF114" s="175"/>
      <c r="AG114" s="175"/>
      <c r="AH114" s="175"/>
      <c r="AI114" s="175"/>
      <c r="AJ114" s="175"/>
      <c r="AK114" s="175"/>
      <c r="AL114" s="181">
        <v>0</v>
      </c>
    </row>
    <row r="115" spans="1:38" hidden="1" x14ac:dyDescent="0.25">
      <c r="A115" s="180">
        <v>111</v>
      </c>
      <c r="B115" s="173" t="str">
        <f>Anexo_01!B130</f>
        <v/>
      </c>
      <c r="C115" s="182"/>
      <c r="D115" s="175"/>
      <c r="E115" s="175"/>
      <c r="F115" s="175"/>
      <c r="G115" s="175"/>
      <c r="H115" s="175"/>
      <c r="I115" s="176"/>
      <c r="J115" s="177"/>
      <c r="K115" s="175"/>
      <c r="L115" s="175"/>
      <c r="M115" s="175"/>
      <c r="N115" s="175"/>
      <c r="O115" s="175"/>
      <c r="P115" s="176"/>
      <c r="Q115" s="177"/>
      <c r="R115" s="175"/>
      <c r="S115" s="175"/>
      <c r="T115" s="175"/>
      <c r="U115" s="175"/>
      <c r="V115" s="175"/>
      <c r="W115" s="176"/>
      <c r="X115" s="177"/>
      <c r="Y115" s="175"/>
      <c r="Z115" s="175"/>
      <c r="AA115" s="175"/>
      <c r="AB115" s="175"/>
      <c r="AC115" s="175"/>
      <c r="AD115" s="176"/>
      <c r="AE115" s="178"/>
      <c r="AF115" s="175"/>
      <c r="AG115" s="175"/>
      <c r="AH115" s="175"/>
      <c r="AI115" s="175"/>
      <c r="AJ115" s="175"/>
      <c r="AK115" s="175"/>
      <c r="AL115" s="181">
        <v>0</v>
      </c>
    </row>
    <row r="116" spans="1:38" hidden="1" x14ac:dyDescent="0.25">
      <c r="A116" s="180">
        <v>112</v>
      </c>
      <c r="B116" s="173" t="str">
        <f>Anexo_01!B131</f>
        <v/>
      </c>
      <c r="C116" s="182"/>
      <c r="D116" s="175"/>
      <c r="E116" s="175"/>
      <c r="F116" s="175"/>
      <c r="G116" s="175"/>
      <c r="H116" s="175"/>
      <c r="I116" s="176"/>
      <c r="J116" s="177"/>
      <c r="K116" s="175"/>
      <c r="L116" s="175"/>
      <c r="M116" s="175"/>
      <c r="N116" s="175"/>
      <c r="O116" s="175"/>
      <c r="P116" s="176"/>
      <c r="Q116" s="177"/>
      <c r="R116" s="175"/>
      <c r="S116" s="175"/>
      <c r="T116" s="175"/>
      <c r="U116" s="175"/>
      <c r="V116" s="175"/>
      <c r="W116" s="176"/>
      <c r="X116" s="177"/>
      <c r="Y116" s="175"/>
      <c r="Z116" s="175"/>
      <c r="AA116" s="175"/>
      <c r="AB116" s="175"/>
      <c r="AC116" s="175"/>
      <c r="AD116" s="176"/>
      <c r="AE116" s="178"/>
      <c r="AF116" s="175"/>
      <c r="AG116" s="175"/>
      <c r="AH116" s="175"/>
      <c r="AI116" s="175"/>
      <c r="AJ116" s="175"/>
      <c r="AK116" s="175"/>
      <c r="AL116" s="181">
        <v>0</v>
      </c>
    </row>
    <row r="117" spans="1:38" hidden="1" x14ac:dyDescent="0.25">
      <c r="A117" s="180">
        <v>113</v>
      </c>
      <c r="B117" s="173" t="str">
        <f>Anexo_01!B132</f>
        <v/>
      </c>
      <c r="C117" s="182"/>
      <c r="D117" s="175"/>
      <c r="E117" s="175"/>
      <c r="F117" s="175"/>
      <c r="G117" s="175"/>
      <c r="H117" s="175"/>
      <c r="I117" s="176"/>
      <c r="J117" s="177"/>
      <c r="K117" s="175"/>
      <c r="L117" s="175"/>
      <c r="M117" s="175"/>
      <c r="N117" s="175"/>
      <c r="O117" s="175"/>
      <c r="P117" s="176"/>
      <c r="Q117" s="177"/>
      <c r="R117" s="175"/>
      <c r="S117" s="175"/>
      <c r="T117" s="175"/>
      <c r="U117" s="175"/>
      <c r="V117" s="175"/>
      <c r="W117" s="176"/>
      <c r="X117" s="177"/>
      <c r="Y117" s="175"/>
      <c r="Z117" s="175"/>
      <c r="AA117" s="175"/>
      <c r="AB117" s="175"/>
      <c r="AC117" s="175"/>
      <c r="AD117" s="176"/>
      <c r="AE117" s="178"/>
      <c r="AF117" s="175"/>
      <c r="AG117" s="175"/>
      <c r="AH117" s="175"/>
      <c r="AI117" s="175"/>
      <c r="AJ117" s="175"/>
      <c r="AK117" s="175"/>
      <c r="AL117" s="181">
        <v>0</v>
      </c>
    </row>
    <row r="118" spans="1:38" hidden="1" x14ac:dyDescent="0.25">
      <c r="A118" s="180">
        <v>114</v>
      </c>
      <c r="B118" s="173" t="str">
        <f>Anexo_01!B133</f>
        <v/>
      </c>
      <c r="C118" s="182"/>
      <c r="D118" s="175"/>
      <c r="E118" s="175"/>
      <c r="F118" s="175"/>
      <c r="G118" s="175"/>
      <c r="H118" s="175"/>
      <c r="I118" s="176"/>
      <c r="J118" s="177"/>
      <c r="K118" s="175"/>
      <c r="L118" s="175"/>
      <c r="M118" s="175"/>
      <c r="N118" s="175"/>
      <c r="O118" s="175"/>
      <c r="P118" s="176"/>
      <c r="Q118" s="177"/>
      <c r="R118" s="175"/>
      <c r="S118" s="175"/>
      <c r="T118" s="175"/>
      <c r="U118" s="175"/>
      <c r="V118" s="175"/>
      <c r="W118" s="176"/>
      <c r="X118" s="177"/>
      <c r="Y118" s="175"/>
      <c r="Z118" s="175"/>
      <c r="AA118" s="175"/>
      <c r="AB118" s="175"/>
      <c r="AC118" s="175"/>
      <c r="AD118" s="176"/>
      <c r="AE118" s="178"/>
      <c r="AF118" s="175"/>
      <c r="AG118" s="175"/>
      <c r="AH118" s="175"/>
      <c r="AI118" s="175"/>
      <c r="AJ118" s="175"/>
      <c r="AK118" s="175"/>
      <c r="AL118" s="181">
        <v>0</v>
      </c>
    </row>
    <row r="119" spans="1:38" hidden="1" x14ac:dyDescent="0.25">
      <c r="A119" s="180">
        <v>115</v>
      </c>
      <c r="B119" s="173" t="str">
        <f>Anexo_01!B134</f>
        <v/>
      </c>
      <c r="C119" s="182"/>
      <c r="D119" s="175"/>
      <c r="E119" s="175"/>
      <c r="F119" s="175"/>
      <c r="G119" s="175"/>
      <c r="H119" s="175"/>
      <c r="I119" s="176"/>
      <c r="J119" s="177"/>
      <c r="K119" s="175"/>
      <c r="L119" s="175"/>
      <c r="M119" s="175"/>
      <c r="N119" s="175"/>
      <c r="O119" s="175"/>
      <c r="P119" s="176"/>
      <c r="Q119" s="177"/>
      <c r="R119" s="175"/>
      <c r="S119" s="175"/>
      <c r="T119" s="175"/>
      <c r="U119" s="175"/>
      <c r="V119" s="175"/>
      <c r="W119" s="176"/>
      <c r="X119" s="177"/>
      <c r="Y119" s="175"/>
      <c r="Z119" s="175"/>
      <c r="AA119" s="175"/>
      <c r="AB119" s="175"/>
      <c r="AC119" s="175"/>
      <c r="AD119" s="176"/>
      <c r="AE119" s="178"/>
      <c r="AF119" s="175"/>
      <c r="AG119" s="175"/>
      <c r="AH119" s="175"/>
      <c r="AI119" s="175"/>
      <c r="AJ119" s="175"/>
      <c r="AK119" s="175"/>
      <c r="AL119" s="181">
        <v>0</v>
      </c>
    </row>
    <row r="120" spans="1:38" hidden="1" x14ac:dyDescent="0.25">
      <c r="A120" s="180">
        <v>116</v>
      </c>
      <c r="B120" s="173" t="str">
        <f>Anexo_01!B135</f>
        <v/>
      </c>
      <c r="C120" s="182"/>
      <c r="D120" s="175"/>
      <c r="E120" s="175"/>
      <c r="F120" s="175"/>
      <c r="G120" s="175"/>
      <c r="H120" s="175"/>
      <c r="I120" s="176"/>
      <c r="J120" s="177"/>
      <c r="K120" s="175"/>
      <c r="L120" s="175"/>
      <c r="M120" s="175"/>
      <c r="N120" s="175"/>
      <c r="O120" s="175"/>
      <c r="P120" s="176"/>
      <c r="Q120" s="177"/>
      <c r="R120" s="175"/>
      <c r="S120" s="175"/>
      <c r="T120" s="175"/>
      <c r="U120" s="175"/>
      <c r="V120" s="175"/>
      <c r="W120" s="176"/>
      <c r="X120" s="177"/>
      <c r="Y120" s="175"/>
      <c r="Z120" s="175"/>
      <c r="AA120" s="175"/>
      <c r="AB120" s="175"/>
      <c r="AC120" s="175"/>
      <c r="AD120" s="176"/>
      <c r="AE120" s="178"/>
      <c r="AF120" s="175"/>
      <c r="AG120" s="175"/>
      <c r="AH120" s="175"/>
      <c r="AI120" s="175"/>
      <c r="AJ120" s="175"/>
      <c r="AK120" s="175"/>
      <c r="AL120" s="181">
        <v>0</v>
      </c>
    </row>
    <row r="121" spans="1:38" hidden="1" x14ac:dyDescent="0.25">
      <c r="A121" s="180">
        <v>117</v>
      </c>
      <c r="B121" s="173" t="str">
        <f>Anexo_01!B136</f>
        <v/>
      </c>
      <c r="C121" s="182"/>
      <c r="D121" s="175"/>
      <c r="E121" s="175"/>
      <c r="F121" s="175"/>
      <c r="G121" s="175"/>
      <c r="H121" s="175"/>
      <c r="I121" s="176"/>
      <c r="J121" s="177"/>
      <c r="K121" s="175"/>
      <c r="L121" s="175"/>
      <c r="M121" s="175"/>
      <c r="N121" s="175"/>
      <c r="O121" s="175"/>
      <c r="P121" s="176"/>
      <c r="Q121" s="177"/>
      <c r="R121" s="175"/>
      <c r="S121" s="175"/>
      <c r="T121" s="175"/>
      <c r="U121" s="175"/>
      <c r="V121" s="175"/>
      <c r="W121" s="176"/>
      <c r="X121" s="177"/>
      <c r="Y121" s="175"/>
      <c r="Z121" s="175"/>
      <c r="AA121" s="175"/>
      <c r="AB121" s="175"/>
      <c r="AC121" s="175"/>
      <c r="AD121" s="176"/>
      <c r="AE121" s="178"/>
      <c r="AF121" s="175"/>
      <c r="AG121" s="175"/>
      <c r="AH121" s="175"/>
      <c r="AI121" s="175"/>
      <c r="AJ121" s="175"/>
      <c r="AK121" s="175"/>
      <c r="AL121" s="181">
        <v>0</v>
      </c>
    </row>
    <row r="122" spans="1:38" hidden="1" x14ac:dyDescent="0.25">
      <c r="A122" s="180">
        <v>118</v>
      </c>
      <c r="B122" s="173" t="str">
        <f>Anexo_01!B137</f>
        <v/>
      </c>
      <c r="C122" s="182"/>
      <c r="D122" s="175"/>
      <c r="E122" s="175"/>
      <c r="F122" s="175"/>
      <c r="G122" s="175"/>
      <c r="H122" s="175"/>
      <c r="I122" s="176"/>
      <c r="J122" s="177"/>
      <c r="K122" s="175"/>
      <c r="L122" s="175"/>
      <c r="M122" s="175"/>
      <c r="N122" s="175"/>
      <c r="O122" s="175"/>
      <c r="P122" s="176"/>
      <c r="Q122" s="177"/>
      <c r="R122" s="175"/>
      <c r="S122" s="175"/>
      <c r="T122" s="175"/>
      <c r="U122" s="175"/>
      <c r="V122" s="175"/>
      <c r="W122" s="176"/>
      <c r="X122" s="177"/>
      <c r="Y122" s="175"/>
      <c r="Z122" s="175"/>
      <c r="AA122" s="175"/>
      <c r="AB122" s="175"/>
      <c r="AC122" s="175"/>
      <c r="AD122" s="176"/>
      <c r="AE122" s="178"/>
      <c r="AF122" s="175"/>
      <c r="AG122" s="175"/>
      <c r="AH122" s="175"/>
      <c r="AI122" s="175"/>
      <c r="AJ122" s="175"/>
      <c r="AK122" s="175"/>
      <c r="AL122" s="181">
        <v>0</v>
      </c>
    </row>
    <row r="123" spans="1:38" hidden="1" x14ac:dyDescent="0.25">
      <c r="A123" s="180">
        <v>119</v>
      </c>
      <c r="B123" s="173" t="str">
        <f>Anexo_01!B138</f>
        <v/>
      </c>
      <c r="C123" s="182"/>
      <c r="D123" s="175"/>
      <c r="E123" s="175"/>
      <c r="F123" s="175"/>
      <c r="G123" s="175"/>
      <c r="H123" s="175"/>
      <c r="I123" s="176"/>
      <c r="J123" s="177"/>
      <c r="K123" s="175"/>
      <c r="L123" s="175"/>
      <c r="M123" s="175"/>
      <c r="N123" s="175"/>
      <c r="O123" s="175"/>
      <c r="P123" s="176"/>
      <c r="Q123" s="177"/>
      <c r="R123" s="175"/>
      <c r="S123" s="175"/>
      <c r="T123" s="175"/>
      <c r="U123" s="175"/>
      <c r="V123" s="175"/>
      <c r="W123" s="176"/>
      <c r="X123" s="177"/>
      <c r="Y123" s="175"/>
      <c r="Z123" s="175"/>
      <c r="AA123" s="175"/>
      <c r="AB123" s="175"/>
      <c r="AC123" s="175"/>
      <c r="AD123" s="176"/>
      <c r="AE123" s="178"/>
      <c r="AF123" s="175"/>
      <c r="AG123" s="175"/>
      <c r="AH123" s="175"/>
      <c r="AI123" s="175"/>
      <c r="AJ123" s="175"/>
      <c r="AK123" s="175"/>
      <c r="AL123" s="181">
        <v>0</v>
      </c>
    </row>
    <row r="124" spans="1:38" hidden="1" x14ac:dyDescent="0.25">
      <c r="A124" s="180">
        <v>120</v>
      </c>
      <c r="B124" s="173" t="str">
        <f>Anexo_01!B139</f>
        <v/>
      </c>
      <c r="C124" s="182"/>
      <c r="D124" s="175"/>
      <c r="E124" s="175"/>
      <c r="F124" s="175"/>
      <c r="G124" s="175"/>
      <c r="H124" s="175"/>
      <c r="I124" s="176"/>
      <c r="J124" s="177"/>
      <c r="K124" s="175"/>
      <c r="L124" s="175"/>
      <c r="M124" s="175"/>
      <c r="N124" s="175"/>
      <c r="O124" s="175"/>
      <c r="P124" s="176"/>
      <c r="Q124" s="177"/>
      <c r="R124" s="175"/>
      <c r="S124" s="175"/>
      <c r="T124" s="175"/>
      <c r="U124" s="175"/>
      <c r="V124" s="175"/>
      <c r="W124" s="176"/>
      <c r="X124" s="177"/>
      <c r="Y124" s="175"/>
      <c r="Z124" s="175"/>
      <c r="AA124" s="175"/>
      <c r="AB124" s="175"/>
      <c r="AC124" s="175"/>
      <c r="AD124" s="176"/>
      <c r="AE124" s="178"/>
      <c r="AF124" s="175"/>
      <c r="AG124" s="175"/>
      <c r="AH124" s="175"/>
      <c r="AI124" s="175"/>
      <c r="AJ124" s="175"/>
      <c r="AK124" s="175"/>
      <c r="AL124" s="181">
        <v>0</v>
      </c>
    </row>
    <row r="125" spans="1:38" hidden="1" x14ac:dyDescent="0.25">
      <c r="A125" s="180">
        <v>121</v>
      </c>
      <c r="B125" s="173" t="str">
        <f>Anexo_01!B140</f>
        <v/>
      </c>
      <c r="C125" s="182"/>
      <c r="D125" s="175"/>
      <c r="E125" s="175"/>
      <c r="F125" s="175"/>
      <c r="G125" s="175"/>
      <c r="H125" s="175"/>
      <c r="I125" s="176"/>
      <c r="J125" s="177"/>
      <c r="K125" s="175"/>
      <c r="L125" s="175"/>
      <c r="M125" s="175"/>
      <c r="N125" s="175"/>
      <c r="O125" s="175"/>
      <c r="P125" s="176"/>
      <c r="Q125" s="177"/>
      <c r="R125" s="175"/>
      <c r="S125" s="175"/>
      <c r="T125" s="175"/>
      <c r="U125" s="175"/>
      <c r="V125" s="175"/>
      <c r="W125" s="176"/>
      <c r="X125" s="177"/>
      <c r="Y125" s="175"/>
      <c r="Z125" s="175"/>
      <c r="AA125" s="175"/>
      <c r="AB125" s="175"/>
      <c r="AC125" s="175"/>
      <c r="AD125" s="176"/>
      <c r="AE125" s="178"/>
      <c r="AF125" s="175"/>
      <c r="AG125" s="175"/>
      <c r="AH125" s="175"/>
      <c r="AI125" s="175"/>
      <c r="AJ125" s="175"/>
      <c r="AK125" s="175"/>
      <c r="AL125" s="181">
        <v>0</v>
      </c>
    </row>
    <row r="126" spans="1:38" hidden="1" x14ac:dyDescent="0.25">
      <c r="A126" s="180">
        <v>122</v>
      </c>
      <c r="B126" s="173" t="str">
        <f>Anexo_01!B141</f>
        <v/>
      </c>
      <c r="C126" s="182"/>
      <c r="D126" s="175"/>
      <c r="E126" s="175"/>
      <c r="F126" s="175"/>
      <c r="G126" s="175"/>
      <c r="H126" s="175"/>
      <c r="I126" s="176"/>
      <c r="J126" s="177"/>
      <c r="K126" s="175"/>
      <c r="L126" s="175"/>
      <c r="M126" s="175"/>
      <c r="N126" s="175"/>
      <c r="O126" s="175"/>
      <c r="P126" s="176"/>
      <c r="Q126" s="177"/>
      <c r="R126" s="175"/>
      <c r="S126" s="175"/>
      <c r="T126" s="175"/>
      <c r="U126" s="175"/>
      <c r="V126" s="175"/>
      <c r="W126" s="176"/>
      <c r="X126" s="177"/>
      <c r="Y126" s="175"/>
      <c r="Z126" s="175"/>
      <c r="AA126" s="175"/>
      <c r="AB126" s="175"/>
      <c r="AC126" s="175"/>
      <c r="AD126" s="176"/>
      <c r="AE126" s="178"/>
      <c r="AF126" s="175"/>
      <c r="AG126" s="175"/>
      <c r="AH126" s="175"/>
      <c r="AI126" s="175"/>
      <c r="AJ126" s="175"/>
      <c r="AK126" s="175"/>
      <c r="AL126" s="181">
        <v>0</v>
      </c>
    </row>
    <row r="127" spans="1:38" hidden="1" x14ac:dyDescent="0.25">
      <c r="A127" s="180">
        <v>123</v>
      </c>
      <c r="B127" s="173" t="str">
        <f>Anexo_01!B142</f>
        <v/>
      </c>
      <c r="C127" s="182"/>
      <c r="D127" s="175"/>
      <c r="E127" s="175"/>
      <c r="F127" s="175"/>
      <c r="G127" s="175"/>
      <c r="H127" s="175"/>
      <c r="I127" s="176"/>
      <c r="J127" s="177"/>
      <c r="K127" s="175"/>
      <c r="L127" s="175"/>
      <c r="M127" s="175"/>
      <c r="N127" s="175"/>
      <c r="O127" s="175"/>
      <c r="P127" s="176"/>
      <c r="Q127" s="177"/>
      <c r="R127" s="175"/>
      <c r="S127" s="175"/>
      <c r="T127" s="175"/>
      <c r="U127" s="175"/>
      <c r="V127" s="175"/>
      <c r="W127" s="176"/>
      <c r="X127" s="177"/>
      <c r="Y127" s="175"/>
      <c r="Z127" s="175"/>
      <c r="AA127" s="175"/>
      <c r="AB127" s="175"/>
      <c r="AC127" s="175"/>
      <c r="AD127" s="176"/>
      <c r="AE127" s="178"/>
      <c r="AF127" s="175"/>
      <c r="AG127" s="175"/>
      <c r="AH127" s="175"/>
      <c r="AI127" s="175"/>
      <c r="AJ127" s="175"/>
      <c r="AK127" s="175"/>
      <c r="AL127" s="181">
        <v>0</v>
      </c>
    </row>
    <row r="128" spans="1:38" hidden="1" x14ac:dyDescent="0.25">
      <c r="A128" s="180">
        <v>124</v>
      </c>
      <c r="B128" s="173" t="str">
        <f>Anexo_01!B143</f>
        <v/>
      </c>
      <c r="C128" s="182"/>
      <c r="D128" s="175"/>
      <c r="E128" s="175"/>
      <c r="F128" s="175"/>
      <c r="G128" s="175"/>
      <c r="H128" s="175"/>
      <c r="I128" s="176"/>
      <c r="J128" s="177"/>
      <c r="K128" s="175"/>
      <c r="L128" s="175"/>
      <c r="M128" s="175"/>
      <c r="N128" s="175"/>
      <c r="O128" s="175"/>
      <c r="P128" s="176"/>
      <c r="Q128" s="177"/>
      <c r="R128" s="175"/>
      <c r="S128" s="175"/>
      <c r="T128" s="175"/>
      <c r="U128" s="175"/>
      <c r="V128" s="175"/>
      <c r="W128" s="176"/>
      <c r="X128" s="177"/>
      <c r="Y128" s="175"/>
      <c r="Z128" s="175"/>
      <c r="AA128" s="175"/>
      <c r="AB128" s="175"/>
      <c r="AC128" s="175"/>
      <c r="AD128" s="176"/>
      <c r="AE128" s="178"/>
      <c r="AF128" s="175"/>
      <c r="AG128" s="175"/>
      <c r="AH128" s="175"/>
      <c r="AI128" s="175"/>
      <c r="AJ128" s="175"/>
      <c r="AK128" s="175"/>
      <c r="AL128" s="181">
        <v>0</v>
      </c>
    </row>
    <row r="129" spans="1:38" hidden="1" x14ac:dyDescent="0.25">
      <c r="A129" s="180">
        <v>125</v>
      </c>
      <c r="B129" s="173" t="str">
        <f>Anexo_01!B144</f>
        <v/>
      </c>
      <c r="C129" s="182"/>
      <c r="D129" s="175"/>
      <c r="E129" s="175"/>
      <c r="F129" s="175"/>
      <c r="G129" s="175"/>
      <c r="H129" s="175"/>
      <c r="I129" s="176"/>
      <c r="J129" s="177"/>
      <c r="K129" s="175"/>
      <c r="L129" s="175"/>
      <c r="M129" s="175"/>
      <c r="N129" s="175"/>
      <c r="O129" s="175"/>
      <c r="P129" s="176"/>
      <c r="Q129" s="177"/>
      <c r="R129" s="175"/>
      <c r="S129" s="175"/>
      <c r="T129" s="175"/>
      <c r="U129" s="175"/>
      <c r="V129" s="175"/>
      <c r="W129" s="176"/>
      <c r="X129" s="177"/>
      <c r="Y129" s="175"/>
      <c r="Z129" s="175"/>
      <c r="AA129" s="175"/>
      <c r="AB129" s="175"/>
      <c r="AC129" s="175"/>
      <c r="AD129" s="176"/>
      <c r="AE129" s="178"/>
      <c r="AF129" s="175"/>
      <c r="AG129" s="175"/>
      <c r="AH129" s="175"/>
      <c r="AI129" s="175"/>
      <c r="AJ129" s="175"/>
      <c r="AK129" s="175"/>
      <c r="AL129" s="181">
        <v>0</v>
      </c>
    </row>
    <row r="130" spans="1:38" hidden="1" x14ac:dyDescent="0.25">
      <c r="A130" s="180">
        <v>126</v>
      </c>
      <c r="B130" s="173" t="str">
        <f>Anexo_01!B145</f>
        <v/>
      </c>
      <c r="C130" s="182"/>
      <c r="D130" s="175"/>
      <c r="E130" s="175"/>
      <c r="F130" s="175"/>
      <c r="G130" s="175"/>
      <c r="H130" s="175"/>
      <c r="I130" s="176"/>
      <c r="J130" s="177"/>
      <c r="K130" s="175"/>
      <c r="L130" s="175"/>
      <c r="M130" s="175"/>
      <c r="N130" s="175"/>
      <c r="O130" s="175"/>
      <c r="P130" s="176"/>
      <c r="Q130" s="177"/>
      <c r="R130" s="175"/>
      <c r="S130" s="175"/>
      <c r="T130" s="175"/>
      <c r="U130" s="175"/>
      <c r="V130" s="175"/>
      <c r="W130" s="176"/>
      <c r="X130" s="177"/>
      <c r="Y130" s="175"/>
      <c r="Z130" s="175"/>
      <c r="AA130" s="175"/>
      <c r="AB130" s="175"/>
      <c r="AC130" s="175"/>
      <c r="AD130" s="176"/>
      <c r="AE130" s="178"/>
      <c r="AF130" s="175"/>
      <c r="AG130" s="175"/>
      <c r="AH130" s="175"/>
      <c r="AI130" s="175"/>
      <c r="AJ130" s="175"/>
      <c r="AK130" s="175"/>
      <c r="AL130" s="181">
        <v>0</v>
      </c>
    </row>
    <row r="131" spans="1:38" hidden="1" x14ac:dyDescent="0.25">
      <c r="A131" s="180">
        <v>127</v>
      </c>
      <c r="B131" s="173" t="str">
        <f>Anexo_01!B146</f>
        <v/>
      </c>
      <c r="C131" s="182"/>
      <c r="D131" s="175"/>
      <c r="E131" s="175"/>
      <c r="F131" s="175"/>
      <c r="G131" s="175"/>
      <c r="H131" s="175"/>
      <c r="I131" s="176"/>
      <c r="J131" s="177"/>
      <c r="K131" s="175"/>
      <c r="L131" s="175"/>
      <c r="M131" s="175"/>
      <c r="N131" s="175"/>
      <c r="O131" s="175"/>
      <c r="P131" s="176"/>
      <c r="Q131" s="177"/>
      <c r="R131" s="175"/>
      <c r="S131" s="175"/>
      <c r="T131" s="175"/>
      <c r="U131" s="175"/>
      <c r="V131" s="175"/>
      <c r="W131" s="176"/>
      <c r="X131" s="177"/>
      <c r="Y131" s="175"/>
      <c r="Z131" s="175"/>
      <c r="AA131" s="175"/>
      <c r="AB131" s="175"/>
      <c r="AC131" s="175"/>
      <c r="AD131" s="176"/>
      <c r="AE131" s="178"/>
      <c r="AF131" s="175"/>
      <c r="AG131" s="175"/>
      <c r="AH131" s="175"/>
      <c r="AI131" s="175"/>
      <c r="AJ131" s="175"/>
      <c r="AK131" s="175"/>
      <c r="AL131" s="181">
        <v>0</v>
      </c>
    </row>
    <row r="132" spans="1:38" hidden="1" x14ac:dyDescent="0.25">
      <c r="A132" s="180">
        <v>128</v>
      </c>
      <c r="B132" s="173" t="str">
        <f>Anexo_01!B147</f>
        <v/>
      </c>
      <c r="C132" s="182"/>
      <c r="D132" s="175"/>
      <c r="E132" s="175"/>
      <c r="F132" s="175"/>
      <c r="G132" s="175"/>
      <c r="H132" s="175"/>
      <c r="I132" s="176"/>
      <c r="J132" s="177"/>
      <c r="K132" s="175"/>
      <c r="L132" s="175"/>
      <c r="M132" s="175"/>
      <c r="N132" s="175"/>
      <c r="O132" s="175"/>
      <c r="P132" s="176"/>
      <c r="Q132" s="177"/>
      <c r="R132" s="175"/>
      <c r="S132" s="175"/>
      <c r="T132" s="175"/>
      <c r="U132" s="175"/>
      <c r="V132" s="175"/>
      <c r="W132" s="176"/>
      <c r="X132" s="177"/>
      <c r="Y132" s="175"/>
      <c r="Z132" s="175"/>
      <c r="AA132" s="175"/>
      <c r="AB132" s="175"/>
      <c r="AC132" s="175"/>
      <c r="AD132" s="176"/>
      <c r="AE132" s="178"/>
      <c r="AF132" s="175"/>
      <c r="AG132" s="175"/>
      <c r="AH132" s="175"/>
      <c r="AI132" s="175"/>
      <c r="AJ132" s="175"/>
      <c r="AK132" s="175"/>
      <c r="AL132" s="181">
        <v>0</v>
      </c>
    </row>
    <row r="133" spans="1:38" hidden="1" x14ac:dyDescent="0.25">
      <c r="A133" s="180">
        <v>129</v>
      </c>
      <c r="B133" s="173" t="str">
        <f>Anexo_01!B148</f>
        <v/>
      </c>
      <c r="C133" s="182"/>
      <c r="D133" s="175"/>
      <c r="E133" s="175"/>
      <c r="F133" s="175"/>
      <c r="G133" s="175"/>
      <c r="H133" s="175"/>
      <c r="I133" s="176"/>
      <c r="J133" s="177"/>
      <c r="K133" s="175"/>
      <c r="L133" s="175"/>
      <c r="M133" s="175"/>
      <c r="N133" s="175"/>
      <c r="O133" s="175"/>
      <c r="P133" s="176"/>
      <c r="Q133" s="177"/>
      <c r="R133" s="175"/>
      <c r="S133" s="175"/>
      <c r="T133" s="175"/>
      <c r="U133" s="175"/>
      <c r="V133" s="175"/>
      <c r="W133" s="176"/>
      <c r="X133" s="177"/>
      <c r="Y133" s="175"/>
      <c r="Z133" s="175"/>
      <c r="AA133" s="175"/>
      <c r="AB133" s="175"/>
      <c r="AC133" s="175"/>
      <c r="AD133" s="176"/>
      <c r="AE133" s="178"/>
      <c r="AF133" s="175"/>
      <c r="AG133" s="175"/>
      <c r="AH133" s="175"/>
      <c r="AI133" s="175"/>
      <c r="AJ133" s="175"/>
      <c r="AK133" s="175"/>
      <c r="AL133" s="181">
        <v>0</v>
      </c>
    </row>
    <row r="134" spans="1:38" hidden="1" x14ac:dyDescent="0.25">
      <c r="A134" s="180">
        <v>130</v>
      </c>
      <c r="B134" s="173" t="str">
        <f>Anexo_01!B149</f>
        <v/>
      </c>
      <c r="C134" s="182"/>
      <c r="D134" s="175"/>
      <c r="E134" s="175"/>
      <c r="F134" s="175"/>
      <c r="G134" s="175"/>
      <c r="H134" s="175"/>
      <c r="I134" s="176"/>
      <c r="J134" s="177"/>
      <c r="K134" s="175"/>
      <c r="L134" s="175"/>
      <c r="M134" s="175"/>
      <c r="N134" s="175"/>
      <c r="O134" s="175"/>
      <c r="P134" s="176"/>
      <c r="Q134" s="177"/>
      <c r="R134" s="175"/>
      <c r="S134" s="175"/>
      <c r="T134" s="175"/>
      <c r="U134" s="175"/>
      <c r="V134" s="175"/>
      <c r="W134" s="176"/>
      <c r="X134" s="177"/>
      <c r="Y134" s="175"/>
      <c r="Z134" s="175"/>
      <c r="AA134" s="175"/>
      <c r="AB134" s="175"/>
      <c r="AC134" s="175"/>
      <c r="AD134" s="176"/>
      <c r="AE134" s="178"/>
      <c r="AF134" s="175"/>
      <c r="AG134" s="175"/>
      <c r="AH134" s="175"/>
      <c r="AI134" s="175"/>
      <c r="AJ134" s="175"/>
      <c r="AK134" s="175"/>
      <c r="AL134" s="181">
        <v>0</v>
      </c>
    </row>
    <row r="135" spans="1:38" x14ac:dyDescent="0.25">
      <c r="B135" s="173">
        <f>Anexo_01!B150</f>
        <v>0</v>
      </c>
    </row>
  </sheetData>
  <sheetProtection algorithmName="SHA-512" hashValue="KHU7Y/XssZGtiPmHsRHRXtd7IdeLcCytiKbIFGVDxCRofnQFORum/jvo/zCys2Uri1Eo9LzNvH27luSnUzh90g==" saltValue="/g1Lz1C5d8JiU3ptkbswng==" spinCount="100000" sheet="1" objects="1" scenarios="1"/>
  <mergeCells count="6">
    <mergeCell ref="B1:AL1"/>
    <mergeCell ref="C3:I3"/>
    <mergeCell ref="J3:P3"/>
    <mergeCell ref="Q3:W3"/>
    <mergeCell ref="X3:AD3"/>
    <mergeCell ref="AE3:AK3"/>
  </mergeCells>
  <conditionalFormatting sqref="C5 C7:C134">
    <cfRule type="duplicateValues" dxfId="282" priority="284"/>
  </conditionalFormatting>
  <conditionalFormatting sqref="C6">
    <cfRule type="duplicateValues" dxfId="281" priority="283"/>
  </conditionalFormatting>
  <conditionalFormatting sqref="C6">
    <cfRule type="duplicateValues" dxfId="280" priority="282"/>
  </conditionalFormatting>
  <conditionalFormatting sqref="C7">
    <cfRule type="duplicateValues" dxfId="279" priority="281"/>
  </conditionalFormatting>
  <conditionalFormatting sqref="C5:C134">
    <cfRule type="duplicateValues" dxfId="278" priority="1"/>
    <cfRule type="duplicateValues" dxfId="277" priority="2"/>
    <cfRule type="duplicateValues" priority="3"/>
    <cfRule type="duplicateValues" dxfId="276" priority="4"/>
    <cfRule type="duplicateValues" dxfId="275" priority="277"/>
    <cfRule type="duplicateValues" dxfId="274" priority="278"/>
    <cfRule type="uniqueValues" dxfId="273" priority="279"/>
    <cfRule type="duplicateValues" dxfId="272" priority="280"/>
  </conditionalFormatting>
  <conditionalFormatting sqref="D5 D7:D134">
    <cfRule type="duplicateValues" dxfId="271" priority="276"/>
  </conditionalFormatting>
  <conditionalFormatting sqref="D6">
    <cfRule type="duplicateValues" dxfId="270" priority="275"/>
  </conditionalFormatting>
  <conditionalFormatting sqref="D6">
    <cfRule type="duplicateValues" dxfId="269" priority="274"/>
  </conditionalFormatting>
  <conditionalFormatting sqref="D7">
    <cfRule type="duplicateValues" dxfId="268" priority="273"/>
  </conditionalFormatting>
  <conditionalFormatting sqref="D5:D134">
    <cfRule type="duplicateValues" dxfId="267" priority="269"/>
    <cfRule type="duplicateValues" dxfId="266" priority="270"/>
    <cfRule type="uniqueValues" dxfId="265" priority="271"/>
    <cfRule type="duplicateValues" dxfId="264" priority="272"/>
  </conditionalFormatting>
  <conditionalFormatting sqref="E5 E7:E134">
    <cfRule type="duplicateValues" dxfId="263" priority="268"/>
  </conditionalFormatting>
  <conditionalFormatting sqref="E6">
    <cfRule type="duplicateValues" dxfId="262" priority="267"/>
  </conditionalFormatting>
  <conditionalFormatting sqref="E6">
    <cfRule type="duplicateValues" dxfId="261" priority="266"/>
  </conditionalFormatting>
  <conditionalFormatting sqref="E7">
    <cfRule type="duplicateValues" dxfId="260" priority="265"/>
  </conditionalFormatting>
  <conditionalFormatting sqref="E5:E134">
    <cfRule type="duplicateValues" dxfId="259" priority="261"/>
    <cfRule type="duplicateValues" dxfId="258" priority="262"/>
    <cfRule type="uniqueValues" dxfId="257" priority="263"/>
    <cfRule type="duplicateValues" dxfId="256" priority="264"/>
  </conditionalFormatting>
  <conditionalFormatting sqref="F5 F7:F134">
    <cfRule type="duplicateValues" dxfId="255" priority="260"/>
  </conditionalFormatting>
  <conditionalFormatting sqref="F6">
    <cfRule type="duplicateValues" dxfId="254" priority="259"/>
  </conditionalFormatting>
  <conditionalFormatting sqref="F6">
    <cfRule type="duplicateValues" dxfId="253" priority="258"/>
  </conditionalFormatting>
  <conditionalFormatting sqref="F7">
    <cfRule type="duplicateValues" dxfId="252" priority="257"/>
  </conditionalFormatting>
  <conditionalFormatting sqref="F5:F134">
    <cfRule type="duplicateValues" dxfId="251" priority="253"/>
    <cfRule type="duplicateValues" dxfId="250" priority="254"/>
    <cfRule type="uniqueValues" dxfId="249" priority="255"/>
    <cfRule type="duplicateValues" dxfId="248" priority="256"/>
  </conditionalFormatting>
  <conditionalFormatting sqref="G5 G7:G134">
    <cfRule type="duplicateValues" dxfId="247" priority="252"/>
  </conditionalFormatting>
  <conditionalFormatting sqref="G6">
    <cfRule type="duplicateValues" dxfId="246" priority="251"/>
  </conditionalFormatting>
  <conditionalFormatting sqref="G6">
    <cfRule type="duplicateValues" dxfId="245" priority="250"/>
  </conditionalFormatting>
  <conditionalFormatting sqref="G7">
    <cfRule type="duplicateValues" dxfId="244" priority="249"/>
  </conditionalFormatting>
  <conditionalFormatting sqref="G5:G134">
    <cfRule type="duplicateValues" dxfId="243" priority="245"/>
    <cfRule type="duplicateValues" dxfId="242" priority="246"/>
    <cfRule type="uniqueValues" dxfId="241" priority="247"/>
    <cfRule type="duplicateValues" dxfId="240" priority="248"/>
  </conditionalFormatting>
  <conditionalFormatting sqref="H5 H7:H134">
    <cfRule type="duplicateValues" dxfId="239" priority="244"/>
  </conditionalFormatting>
  <conditionalFormatting sqref="H6">
    <cfRule type="duplicateValues" dxfId="238" priority="243"/>
  </conditionalFormatting>
  <conditionalFormatting sqref="H6">
    <cfRule type="duplicateValues" dxfId="237" priority="242"/>
  </conditionalFormatting>
  <conditionalFormatting sqref="H7">
    <cfRule type="duplicateValues" dxfId="236" priority="241"/>
  </conditionalFormatting>
  <conditionalFormatting sqref="H5:H134">
    <cfRule type="duplicateValues" dxfId="235" priority="237"/>
    <cfRule type="duplicateValues" dxfId="234" priority="238"/>
    <cfRule type="uniqueValues" dxfId="233" priority="239"/>
    <cfRule type="duplicateValues" dxfId="232" priority="240"/>
  </conditionalFormatting>
  <conditionalFormatting sqref="I5 I7:I134">
    <cfRule type="duplicateValues" dxfId="231" priority="236"/>
  </conditionalFormatting>
  <conditionalFormatting sqref="I6">
    <cfRule type="duplicateValues" dxfId="230" priority="235"/>
  </conditionalFormatting>
  <conditionalFormatting sqref="I6">
    <cfRule type="duplicateValues" dxfId="229" priority="234"/>
  </conditionalFormatting>
  <conditionalFormatting sqref="I7">
    <cfRule type="duplicateValues" dxfId="228" priority="233"/>
  </conditionalFormatting>
  <conditionalFormatting sqref="I5:I134">
    <cfRule type="duplicateValues" dxfId="227" priority="229"/>
    <cfRule type="duplicateValues" dxfId="226" priority="230"/>
    <cfRule type="uniqueValues" dxfId="225" priority="231"/>
    <cfRule type="duplicateValues" dxfId="224" priority="232"/>
  </conditionalFormatting>
  <conditionalFormatting sqref="J5 J7:J134">
    <cfRule type="duplicateValues" dxfId="223" priority="228"/>
  </conditionalFormatting>
  <conditionalFormatting sqref="J6">
    <cfRule type="duplicateValues" dxfId="222" priority="227"/>
  </conditionalFormatting>
  <conditionalFormatting sqref="J6">
    <cfRule type="duplicateValues" dxfId="221" priority="226"/>
  </conditionalFormatting>
  <conditionalFormatting sqref="J7">
    <cfRule type="duplicateValues" dxfId="220" priority="225"/>
  </conditionalFormatting>
  <conditionalFormatting sqref="J5:J134">
    <cfRule type="duplicateValues" dxfId="219" priority="221"/>
    <cfRule type="duplicateValues" dxfId="218" priority="222"/>
    <cfRule type="uniqueValues" dxfId="217" priority="223"/>
    <cfRule type="duplicateValues" dxfId="216" priority="224"/>
  </conditionalFormatting>
  <conditionalFormatting sqref="K5 K7:K134">
    <cfRule type="duplicateValues" dxfId="215" priority="220"/>
  </conditionalFormatting>
  <conditionalFormatting sqref="K6">
    <cfRule type="duplicateValues" dxfId="214" priority="219"/>
  </conditionalFormatting>
  <conditionalFormatting sqref="K6">
    <cfRule type="duplicateValues" dxfId="213" priority="218"/>
  </conditionalFormatting>
  <conditionalFormatting sqref="K7">
    <cfRule type="duplicateValues" dxfId="212" priority="217"/>
  </conditionalFormatting>
  <conditionalFormatting sqref="K5:K134">
    <cfRule type="duplicateValues" dxfId="211" priority="213"/>
    <cfRule type="duplicateValues" dxfId="210" priority="214"/>
    <cfRule type="uniqueValues" dxfId="209" priority="215"/>
    <cfRule type="duplicateValues" dxfId="208" priority="216"/>
  </conditionalFormatting>
  <conditionalFormatting sqref="L5 L7:L134">
    <cfRule type="duplicateValues" dxfId="207" priority="212"/>
  </conditionalFormatting>
  <conditionalFormatting sqref="L6">
    <cfRule type="duplicateValues" dxfId="206" priority="211"/>
  </conditionalFormatting>
  <conditionalFormatting sqref="L6">
    <cfRule type="duplicateValues" dxfId="205" priority="210"/>
  </conditionalFormatting>
  <conditionalFormatting sqref="L7">
    <cfRule type="duplicateValues" dxfId="204" priority="209"/>
  </conditionalFormatting>
  <conditionalFormatting sqref="L5:L134">
    <cfRule type="duplicateValues" dxfId="203" priority="205"/>
    <cfRule type="duplicateValues" dxfId="202" priority="206"/>
    <cfRule type="uniqueValues" dxfId="201" priority="207"/>
    <cfRule type="duplicateValues" dxfId="200" priority="208"/>
  </conditionalFormatting>
  <conditionalFormatting sqref="M5 M7:M134">
    <cfRule type="duplicateValues" dxfId="199" priority="204"/>
  </conditionalFormatting>
  <conditionalFormatting sqref="M6">
    <cfRule type="duplicateValues" dxfId="198" priority="203"/>
  </conditionalFormatting>
  <conditionalFormatting sqref="M6">
    <cfRule type="duplicateValues" dxfId="197" priority="202"/>
  </conditionalFormatting>
  <conditionalFormatting sqref="M7">
    <cfRule type="duplicateValues" dxfId="196" priority="201"/>
  </conditionalFormatting>
  <conditionalFormatting sqref="M5:M134">
    <cfRule type="duplicateValues" dxfId="195" priority="197"/>
    <cfRule type="duplicateValues" dxfId="194" priority="198"/>
    <cfRule type="uniqueValues" dxfId="193" priority="199"/>
    <cfRule type="duplicateValues" dxfId="192" priority="200"/>
  </conditionalFormatting>
  <conditionalFormatting sqref="N5 N7:N134">
    <cfRule type="duplicateValues" dxfId="191" priority="196"/>
  </conditionalFormatting>
  <conditionalFormatting sqref="N6">
    <cfRule type="duplicateValues" dxfId="190" priority="195"/>
  </conditionalFormatting>
  <conditionalFormatting sqref="N6">
    <cfRule type="duplicateValues" dxfId="189" priority="194"/>
  </conditionalFormatting>
  <conditionalFormatting sqref="N7">
    <cfRule type="duplicateValues" dxfId="188" priority="193"/>
  </conditionalFormatting>
  <conditionalFormatting sqref="N5:N134">
    <cfRule type="duplicateValues" dxfId="187" priority="189"/>
    <cfRule type="duplicateValues" dxfId="186" priority="190"/>
    <cfRule type="uniqueValues" dxfId="185" priority="191"/>
    <cfRule type="duplicateValues" dxfId="184" priority="192"/>
  </conditionalFormatting>
  <conditionalFormatting sqref="O5 O7:O134">
    <cfRule type="duplicateValues" dxfId="183" priority="188"/>
  </conditionalFormatting>
  <conditionalFormatting sqref="O6">
    <cfRule type="duplicateValues" dxfId="182" priority="187"/>
  </conditionalFormatting>
  <conditionalFormatting sqref="O6">
    <cfRule type="duplicateValues" dxfId="181" priority="186"/>
  </conditionalFormatting>
  <conditionalFormatting sqref="O7">
    <cfRule type="duplicateValues" dxfId="180" priority="185"/>
  </conditionalFormatting>
  <conditionalFormatting sqref="O5:O134">
    <cfRule type="duplicateValues" dxfId="179" priority="181"/>
    <cfRule type="duplicateValues" dxfId="178" priority="182"/>
    <cfRule type="uniqueValues" dxfId="177" priority="183"/>
    <cfRule type="duplicateValues" dxfId="176" priority="184"/>
  </conditionalFormatting>
  <conditionalFormatting sqref="P5 P7:P134">
    <cfRule type="duplicateValues" dxfId="175" priority="180"/>
  </conditionalFormatting>
  <conditionalFormatting sqref="P6">
    <cfRule type="duplicateValues" dxfId="174" priority="179"/>
  </conditionalFormatting>
  <conditionalFormatting sqref="P6">
    <cfRule type="duplicateValues" dxfId="173" priority="178"/>
  </conditionalFormatting>
  <conditionalFormatting sqref="P7">
    <cfRule type="duplicateValues" dxfId="172" priority="177"/>
  </conditionalFormatting>
  <conditionalFormatting sqref="P5:P134">
    <cfRule type="duplicateValues" dxfId="171" priority="173"/>
    <cfRule type="duplicateValues" dxfId="170" priority="174"/>
    <cfRule type="uniqueValues" dxfId="169" priority="175"/>
    <cfRule type="duplicateValues" dxfId="168" priority="176"/>
  </conditionalFormatting>
  <conditionalFormatting sqref="Q5 Q7:Q134">
    <cfRule type="duplicateValues" dxfId="167" priority="172"/>
  </conditionalFormatting>
  <conditionalFormatting sqref="Q6">
    <cfRule type="duplicateValues" dxfId="166" priority="171"/>
  </conditionalFormatting>
  <conditionalFormatting sqref="Q6">
    <cfRule type="duplicateValues" dxfId="165" priority="170"/>
  </conditionalFormatting>
  <conditionalFormatting sqref="Q7">
    <cfRule type="duplicateValues" dxfId="164" priority="169"/>
  </conditionalFormatting>
  <conditionalFormatting sqref="Q5:Q134">
    <cfRule type="duplicateValues" dxfId="163" priority="165"/>
    <cfRule type="duplicateValues" dxfId="162" priority="166"/>
    <cfRule type="uniqueValues" dxfId="161" priority="167"/>
    <cfRule type="duplicateValues" dxfId="160" priority="168"/>
  </conditionalFormatting>
  <conditionalFormatting sqref="R5 R7:R134">
    <cfRule type="duplicateValues" dxfId="159" priority="164"/>
  </conditionalFormatting>
  <conditionalFormatting sqref="R6">
    <cfRule type="duplicateValues" dxfId="158" priority="163"/>
  </conditionalFormatting>
  <conditionalFormatting sqref="R6">
    <cfRule type="duplicateValues" dxfId="157" priority="162"/>
  </conditionalFormatting>
  <conditionalFormatting sqref="R7">
    <cfRule type="duplicateValues" dxfId="156" priority="161"/>
  </conditionalFormatting>
  <conditionalFormatting sqref="R5:R134">
    <cfRule type="duplicateValues" dxfId="155" priority="157"/>
    <cfRule type="duplicateValues" dxfId="154" priority="158"/>
    <cfRule type="uniqueValues" dxfId="153" priority="159"/>
    <cfRule type="duplicateValues" dxfId="152" priority="160"/>
  </conditionalFormatting>
  <conditionalFormatting sqref="S5 S7:S134">
    <cfRule type="duplicateValues" dxfId="151" priority="156"/>
  </conditionalFormatting>
  <conditionalFormatting sqref="S6">
    <cfRule type="duplicateValues" dxfId="150" priority="155"/>
  </conditionalFormatting>
  <conditionalFormatting sqref="S6">
    <cfRule type="duplicateValues" dxfId="149" priority="154"/>
  </conditionalFormatting>
  <conditionalFormatting sqref="S7">
    <cfRule type="duplicateValues" dxfId="148" priority="153"/>
  </conditionalFormatting>
  <conditionalFormatting sqref="S5:S134">
    <cfRule type="duplicateValues" dxfId="147" priority="149"/>
    <cfRule type="duplicateValues" dxfId="146" priority="150"/>
    <cfRule type="uniqueValues" dxfId="145" priority="151"/>
    <cfRule type="duplicateValues" dxfId="144" priority="152"/>
  </conditionalFormatting>
  <conditionalFormatting sqref="T5 T7:T134">
    <cfRule type="duplicateValues" dxfId="143" priority="148"/>
  </conditionalFormatting>
  <conditionalFormatting sqref="T6">
    <cfRule type="duplicateValues" dxfId="142" priority="147"/>
  </conditionalFormatting>
  <conditionalFormatting sqref="T6">
    <cfRule type="duplicateValues" dxfId="141" priority="146"/>
  </conditionalFormatting>
  <conditionalFormatting sqref="T7">
    <cfRule type="duplicateValues" dxfId="140" priority="145"/>
  </conditionalFormatting>
  <conditionalFormatting sqref="T5:T134">
    <cfRule type="duplicateValues" dxfId="139" priority="141"/>
    <cfRule type="duplicateValues" dxfId="138" priority="142"/>
    <cfRule type="uniqueValues" dxfId="137" priority="143"/>
    <cfRule type="duplicateValues" dxfId="136" priority="144"/>
  </conditionalFormatting>
  <conditionalFormatting sqref="U5 U7:U134">
    <cfRule type="duplicateValues" dxfId="135" priority="140"/>
  </conditionalFormatting>
  <conditionalFormatting sqref="U6">
    <cfRule type="duplicateValues" dxfId="134" priority="139"/>
  </conditionalFormatting>
  <conditionalFormatting sqref="U6">
    <cfRule type="duplicateValues" dxfId="133" priority="138"/>
  </conditionalFormatting>
  <conditionalFormatting sqref="U7">
    <cfRule type="duplicateValues" dxfId="132" priority="137"/>
  </conditionalFormatting>
  <conditionalFormatting sqref="U5:U134">
    <cfRule type="duplicateValues" dxfId="131" priority="133"/>
    <cfRule type="duplicateValues" dxfId="130" priority="134"/>
    <cfRule type="uniqueValues" dxfId="129" priority="135"/>
    <cfRule type="duplicateValues" dxfId="128" priority="136"/>
  </conditionalFormatting>
  <conditionalFormatting sqref="V5 V7:V134">
    <cfRule type="duplicateValues" dxfId="127" priority="132"/>
  </conditionalFormatting>
  <conditionalFormatting sqref="V6">
    <cfRule type="duplicateValues" dxfId="126" priority="131"/>
  </conditionalFormatting>
  <conditionalFormatting sqref="V6">
    <cfRule type="duplicateValues" dxfId="125" priority="130"/>
  </conditionalFormatting>
  <conditionalFormatting sqref="V7">
    <cfRule type="duplicateValues" dxfId="124" priority="129"/>
  </conditionalFormatting>
  <conditionalFormatting sqref="V5:V134">
    <cfRule type="duplicateValues" dxfId="123" priority="125"/>
    <cfRule type="duplicateValues" dxfId="122" priority="126"/>
    <cfRule type="uniqueValues" dxfId="121" priority="127"/>
    <cfRule type="duplicateValues" dxfId="120" priority="128"/>
  </conditionalFormatting>
  <conditionalFormatting sqref="W5 W7:W134">
    <cfRule type="duplicateValues" dxfId="119" priority="124"/>
  </conditionalFormatting>
  <conditionalFormatting sqref="W6">
    <cfRule type="duplicateValues" dxfId="118" priority="123"/>
  </conditionalFormatting>
  <conditionalFormatting sqref="W6">
    <cfRule type="duplicateValues" dxfId="117" priority="122"/>
  </conditionalFormatting>
  <conditionalFormatting sqref="W7">
    <cfRule type="duplicateValues" dxfId="116" priority="121"/>
  </conditionalFormatting>
  <conditionalFormatting sqref="W5:W134">
    <cfRule type="duplicateValues" dxfId="115" priority="117"/>
    <cfRule type="duplicateValues" dxfId="114" priority="118"/>
    <cfRule type="uniqueValues" dxfId="113" priority="119"/>
    <cfRule type="duplicateValues" dxfId="112" priority="120"/>
  </conditionalFormatting>
  <conditionalFormatting sqref="X5 X7:X134">
    <cfRule type="duplicateValues" dxfId="111" priority="116"/>
  </conditionalFormatting>
  <conditionalFormatting sqref="X6">
    <cfRule type="duplicateValues" dxfId="110" priority="115"/>
  </conditionalFormatting>
  <conditionalFormatting sqref="X6">
    <cfRule type="duplicateValues" dxfId="109" priority="114"/>
  </conditionalFormatting>
  <conditionalFormatting sqref="X7">
    <cfRule type="duplicateValues" dxfId="108" priority="113"/>
  </conditionalFormatting>
  <conditionalFormatting sqref="X5:X134">
    <cfRule type="duplicateValues" dxfId="107" priority="109"/>
    <cfRule type="duplicateValues" dxfId="106" priority="110"/>
    <cfRule type="uniqueValues" dxfId="105" priority="111"/>
    <cfRule type="duplicateValues" dxfId="104" priority="112"/>
  </conditionalFormatting>
  <conditionalFormatting sqref="Y5 Y7:Y134">
    <cfRule type="duplicateValues" dxfId="103" priority="108"/>
  </conditionalFormatting>
  <conditionalFormatting sqref="Y6">
    <cfRule type="duplicateValues" dxfId="102" priority="107"/>
  </conditionalFormatting>
  <conditionalFormatting sqref="Y6">
    <cfRule type="duplicateValues" dxfId="101" priority="106"/>
  </conditionalFormatting>
  <conditionalFormatting sqref="Y7">
    <cfRule type="duplicateValues" dxfId="100" priority="105"/>
  </conditionalFormatting>
  <conditionalFormatting sqref="Y5:Y134">
    <cfRule type="duplicateValues" dxfId="99" priority="101"/>
    <cfRule type="duplicateValues" dxfId="98" priority="102"/>
    <cfRule type="uniqueValues" dxfId="97" priority="103"/>
    <cfRule type="duplicateValues" dxfId="96" priority="104"/>
  </conditionalFormatting>
  <conditionalFormatting sqref="Z5 Z7:Z134">
    <cfRule type="duplicateValues" dxfId="95" priority="100"/>
  </conditionalFormatting>
  <conditionalFormatting sqref="Z6">
    <cfRule type="duplicateValues" dxfId="94" priority="99"/>
  </conditionalFormatting>
  <conditionalFormatting sqref="Z6">
    <cfRule type="duplicateValues" dxfId="93" priority="98"/>
  </conditionalFormatting>
  <conditionalFormatting sqref="Z7">
    <cfRule type="duplicateValues" dxfId="92" priority="97"/>
  </conditionalFormatting>
  <conditionalFormatting sqref="Z5:Z134">
    <cfRule type="duplicateValues" dxfId="91" priority="93"/>
    <cfRule type="duplicateValues" dxfId="90" priority="94"/>
    <cfRule type="uniqueValues" dxfId="89" priority="95"/>
    <cfRule type="duplicateValues" dxfId="88" priority="96"/>
  </conditionalFormatting>
  <conditionalFormatting sqref="AA5 AA7:AA134">
    <cfRule type="duplicateValues" dxfId="87" priority="92"/>
  </conditionalFormatting>
  <conditionalFormatting sqref="AA6">
    <cfRule type="duplicateValues" dxfId="86" priority="91"/>
  </conditionalFormatting>
  <conditionalFormatting sqref="AA6">
    <cfRule type="duplicateValues" dxfId="85" priority="90"/>
  </conditionalFormatting>
  <conditionalFormatting sqref="AA7">
    <cfRule type="duplicateValues" dxfId="84" priority="89"/>
  </conditionalFormatting>
  <conditionalFormatting sqref="AA5:AA134">
    <cfRule type="duplicateValues" dxfId="83" priority="85"/>
    <cfRule type="duplicateValues" dxfId="82" priority="86"/>
    <cfRule type="uniqueValues" dxfId="81" priority="87"/>
    <cfRule type="duplicateValues" dxfId="80" priority="88"/>
  </conditionalFormatting>
  <conditionalFormatting sqref="AB5 AB7:AB134">
    <cfRule type="duplicateValues" dxfId="79" priority="84"/>
  </conditionalFormatting>
  <conditionalFormatting sqref="AB6">
    <cfRule type="duplicateValues" dxfId="78" priority="83"/>
  </conditionalFormatting>
  <conditionalFormatting sqref="AB6">
    <cfRule type="duplicateValues" dxfId="77" priority="82"/>
  </conditionalFormatting>
  <conditionalFormatting sqref="AB7">
    <cfRule type="duplicateValues" dxfId="76" priority="81"/>
  </conditionalFormatting>
  <conditionalFormatting sqref="AB5:AB134">
    <cfRule type="duplicateValues" dxfId="75" priority="77"/>
    <cfRule type="duplicateValues" dxfId="74" priority="78"/>
    <cfRule type="uniqueValues" dxfId="73" priority="79"/>
    <cfRule type="duplicateValues" dxfId="72" priority="80"/>
  </conditionalFormatting>
  <conditionalFormatting sqref="AC5 AC7:AC134">
    <cfRule type="duplicateValues" dxfId="71" priority="76"/>
  </conditionalFormatting>
  <conditionalFormatting sqref="AC6">
    <cfRule type="duplicateValues" dxfId="70" priority="75"/>
  </conditionalFormatting>
  <conditionalFormatting sqref="AC6">
    <cfRule type="duplicateValues" dxfId="69" priority="74"/>
  </conditionalFormatting>
  <conditionalFormatting sqref="AC7">
    <cfRule type="duplicateValues" dxfId="68" priority="73"/>
  </conditionalFormatting>
  <conditionalFormatting sqref="AC5:AC134">
    <cfRule type="duplicateValues" dxfId="67" priority="69"/>
    <cfRule type="duplicateValues" dxfId="66" priority="70"/>
    <cfRule type="uniqueValues" dxfId="65" priority="71"/>
    <cfRule type="duplicateValues" dxfId="64" priority="72"/>
  </conditionalFormatting>
  <conditionalFormatting sqref="AD5 AD7:AD134">
    <cfRule type="duplicateValues" dxfId="63" priority="68"/>
  </conditionalFormatting>
  <conditionalFormatting sqref="AD6">
    <cfRule type="duplicateValues" dxfId="62" priority="67"/>
  </conditionalFormatting>
  <conditionalFormatting sqref="AD6">
    <cfRule type="duplicateValues" dxfId="61" priority="66"/>
  </conditionalFormatting>
  <conditionalFormatting sqref="AD7">
    <cfRule type="duplicateValues" dxfId="60" priority="65"/>
  </conditionalFormatting>
  <conditionalFormatting sqref="AD5:AD134">
    <cfRule type="duplicateValues" dxfId="59" priority="61"/>
    <cfRule type="duplicateValues" dxfId="58" priority="62"/>
    <cfRule type="uniqueValues" dxfId="57" priority="63"/>
    <cfRule type="duplicateValues" dxfId="56" priority="64"/>
  </conditionalFormatting>
  <conditionalFormatting sqref="AE5 AE7:AE134">
    <cfRule type="duplicateValues" dxfId="55" priority="60"/>
  </conditionalFormatting>
  <conditionalFormatting sqref="AE6">
    <cfRule type="duplicateValues" dxfId="54" priority="59"/>
  </conditionalFormatting>
  <conditionalFormatting sqref="AE6">
    <cfRule type="duplicateValues" dxfId="53" priority="58"/>
  </conditionalFormatting>
  <conditionalFormatting sqref="AE7">
    <cfRule type="duplicateValues" dxfId="52" priority="57"/>
  </conditionalFormatting>
  <conditionalFormatting sqref="AE5:AE134">
    <cfRule type="duplicateValues" dxfId="51" priority="53"/>
    <cfRule type="duplicateValues" dxfId="50" priority="54"/>
    <cfRule type="uniqueValues" dxfId="49" priority="55"/>
    <cfRule type="duplicateValues" dxfId="48" priority="56"/>
  </conditionalFormatting>
  <conditionalFormatting sqref="AF5 AF7:AF134">
    <cfRule type="duplicateValues" dxfId="47" priority="52"/>
  </conditionalFormatting>
  <conditionalFormatting sqref="AF6">
    <cfRule type="duplicateValues" dxfId="46" priority="51"/>
  </conditionalFormatting>
  <conditionalFormatting sqref="AF6">
    <cfRule type="duplicateValues" dxfId="45" priority="50"/>
  </conditionalFormatting>
  <conditionalFormatting sqref="AF7">
    <cfRule type="duplicateValues" dxfId="44" priority="49"/>
  </conditionalFormatting>
  <conditionalFormatting sqref="AF5:AF134">
    <cfRule type="duplicateValues" dxfId="43" priority="45"/>
    <cfRule type="duplicateValues" dxfId="42" priority="46"/>
    <cfRule type="uniqueValues" dxfId="41" priority="47"/>
    <cfRule type="duplicateValues" dxfId="40" priority="48"/>
  </conditionalFormatting>
  <conditionalFormatting sqref="AG5 AG7:AG134">
    <cfRule type="duplicateValues" dxfId="39" priority="44"/>
  </conditionalFormatting>
  <conditionalFormatting sqref="AG6">
    <cfRule type="duplicateValues" dxfId="38" priority="43"/>
  </conditionalFormatting>
  <conditionalFormatting sqref="AG6">
    <cfRule type="duplicateValues" dxfId="37" priority="42"/>
  </conditionalFormatting>
  <conditionalFormatting sqref="AG7">
    <cfRule type="duplicateValues" dxfId="36" priority="41"/>
  </conditionalFormatting>
  <conditionalFormatting sqref="AG5:AG134">
    <cfRule type="duplicateValues" dxfId="35" priority="37"/>
    <cfRule type="duplicateValues" dxfId="34" priority="38"/>
    <cfRule type="uniqueValues" dxfId="33" priority="39"/>
    <cfRule type="duplicateValues" dxfId="32" priority="40"/>
  </conditionalFormatting>
  <conditionalFormatting sqref="AH5 AH7:AH134">
    <cfRule type="duplicateValues" dxfId="31" priority="36"/>
  </conditionalFormatting>
  <conditionalFormatting sqref="AH6">
    <cfRule type="duplicateValues" dxfId="30" priority="35"/>
  </conditionalFormatting>
  <conditionalFormatting sqref="AH6">
    <cfRule type="duplicateValues" dxfId="29" priority="34"/>
  </conditionalFormatting>
  <conditionalFormatting sqref="AH7">
    <cfRule type="duplicateValues" dxfId="28" priority="33"/>
  </conditionalFormatting>
  <conditionalFormatting sqref="AH5:AH134">
    <cfRule type="duplicateValues" dxfId="27" priority="29"/>
    <cfRule type="duplicateValues" dxfId="26" priority="30"/>
    <cfRule type="uniqueValues" dxfId="25" priority="31"/>
    <cfRule type="duplicateValues" dxfId="24" priority="32"/>
  </conditionalFormatting>
  <conditionalFormatting sqref="AI5 AI7:AI134">
    <cfRule type="duplicateValues" dxfId="23" priority="28"/>
  </conditionalFormatting>
  <conditionalFormatting sqref="AI6">
    <cfRule type="duplicateValues" dxfId="22" priority="27"/>
  </conditionalFormatting>
  <conditionalFormatting sqref="AI6">
    <cfRule type="duplicateValues" dxfId="21" priority="26"/>
  </conditionalFormatting>
  <conditionalFormatting sqref="AI7">
    <cfRule type="duplicateValues" dxfId="20" priority="25"/>
  </conditionalFormatting>
  <conditionalFormatting sqref="AI5:AI134">
    <cfRule type="duplicateValues" dxfId="19" priority="21"/>
    <cfRule type="duplicateValues" dxfId="18" priority="22"/>
    <cfRule type="uniqueValues" dxfId="17" priority="23"/>
    <cfRule type="duplicateValues" dxfId="16" priority="24"/>
  </conditionalFormatting>
  <conditionalFormatting sqref="AJ5 AJ7:AJ134">
    <cfRule type="duplicateValues" dxfId="15" priority="20"/>
  </conditionalFormatting>
  <conditionalFormatting sqref="AJ6">
    <cfRule type="duplicateValues" dxfId="14" priority="19"/>
  </conditionalFormatting>
  <conditionalFormatting sqref="AJ6">
    <cfRule type="duplicateValues" dxfId="13" priority="18"/>
  </conditionalFormatting>
  <conditionalFormatting sqref="AJ7">
    <cfRule type="duplicateValues" dxfId="12" priority="17"/>
  </conditionalFormatting>
  <conditionalFormatting sqref="AJ5:AJ134">
    <cfRule type="duplicateValues" dxfId="11" priority="13"/>
    <cfRule type="duplicateValues" dxfId="10" priority="14"/>
    <cfRule type="uniqueValues" dxfId="9" priority="15"/>
    <cfRule type="duplicateValues" dxfId="8" priority="16"/>
  </conditionalFormatting>
  <conditionalFormatting sqref="AK5 AK7:AK134">
    <cfRule type="duplicateValues" dxfId="7" priority="12"/>
  </conditionalFormatting>
  <conditionalFormatting sqref="AK6">
    <cfRule type="duplicateValues" dxfId="6" priority="11"/>
  </conditionalFormatting>
  <conditionalFormatting sqref="AK6">
    <cfRule type="duplicateValues" dxfId="5" priority="10"/>
  </conditionalFormatting>
  <conditionalFormatting sqref="AK7">
    <cfRule type="duplicateValues" dxfId="4" priority="9"/>
  </conditionalFormatting>
  <conditionalFormatting sqref="AK5:AK134">
    <cfRule type="duplicateValues" dxfId="3" priority="5"/>
    <cfRule type="duplicateValues" dxfId="2" priority="6"/>
    <cfRule type="uniqueValues" dxfId="1" priority="7"/>
    <cfRule type="duplicateValues" dxfId="0" priority="8"/>
  </conditionalFormatting>
  <pageMargins left="0.70866141732283472" right="0.70866141732283472" top="0.74803149606299213" bottom="0.74803149606299213" header="0.31496062992125984" footer="0.31496062992125984"/>
  <pageSetup paperSize="9" scale="55" orientation="landscape" horizont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data</vt:lpstr>
      <vt:lpstr>ie_sec</vt:lpstr>
      <vt:lpstr>Anexo_01</vt:lpstr>
      <vt:lpstr>Anexo_02</vt:lpstr>
      <vt:lpstr>Anexo_03</vt:lpstr>
      <vt:lpstr>Anexo 04</vt:lpstr>
      <vt:lpstr>Anexo_05</vt:lpstr>
      <vt:lpstr>HORARIO DOCENTE</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2021-12-09T14:38:46Z</dcterms:modified>
</cp:coreProperties>
</file>